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defaultThemeVersion="124226"/>
  <mc:AlternateContent xmlns:mc="http://schemas.openxmlformats.org/markup-compatibility/2006">
    <mc:Choice Requires="x15">
      <x15ac:absPath xmlns:x15ac="http://schemas.microsoft.com/office/spreadsheetml/2010/11/ac" url="D:\ws\SDD_SVN3\data\test\"/>
    </mc:Choice>
  </mc:AlternateContent>
  <bookViews>
    <workbookView xWindow="12570" yWindow="420" windowWidth="12510" windowHeight="11670" tabRatio="778" activeTab="4"/>
  </bookViews>
  <sheets>
    <sheet name="封面" sheetId="20" r:id="rId1"/>
    <sheet name="模板版本修订记录" sheetId="21" r:id="rId2"/>
    <sheet name="说明页" sheetId="6" r:id="rId3"/>
    <sheet name="输入-车辆参数" sheetId="14" r:id="rId4"/>
    <sheet name="输入-设备参数" sheetId="4" r:id="rId5"/>
    <sheet name="输入-线路参数" sheetId="22" r:id="rId6"/>
    <sheet name="输入-系统基本参数" sheetId="11" r:id="rId7"/>
    <sheet name="输出-系统通用参数" sheetId="3" r:id="rId8"/>
    <sheet name="输出-系统进路参数" sheetId="7" r:id="rId9"/>
    <sheet name="输出-屏蔽门开门码" sheetId="13" r:id="rId10"/>
    <sheet name="附表-信号机" sheetId="8" r:id="rId11"/>
    <sheet name="附表-坡度" sheetId="9" r:id="rId12"/>
    <sheet name="附表-断链" sheetId="10" r:id="rId13"/>
    <sheet name="编组1-系统进路表" sheetId="15" r:id="rId14"/>
    <sheet name="编组2-系统进路表" sheetId="16" r:id="rId15"/>
    <sheet name="编组3-系统进路表" sheetId="17" r:id="rId16"/>
    <sheet name="编组4-系统进路表" sheetId="18" r:id="rId17"/>
    <sheet name="编组5-系统进路表" sheetId="19" r:id="rId18"/>
  </sheets>
  <definedNames>
    <definedName name="_28">'输入-线路参数'!$F$3:$F$31</definedName>
    <definedName name="AA">'输入-线路参数'!$F$3</definedName>
    <definedName name="ATO速度_EB速度余量">5</definedName>
    <definedName name="CFG_D_MAX_JUMP_DEPOT">'输出-系统通用参数'!$E$44</definedName>
    <definedName name="CFG_D_MAX_REV_DIST">'输出-系统通用参数'!$E$35</definedName>
    <definedName name="CFG_D_MAX_ROLL_AWAY">'输出-系统通用参数'!$E$41</definedName>
    <definedName name="CFG_D_ROLL_AWAY_DETECT">'输出-系统通用参数'!$E$42</definedName>
    <definedName name="CFG_D_RS_BUFFER">'输出-系统通用参数'!$E$36</definedName>
    <definedName name="CFG_D_SAFETY_MARGIN">'输出-系统通用参数'!$E$32</definedName>
    <definedName name="CFG_ERR_MAX_LOC">'输出-系统通用参数'!$E$20</definedName>
    <definedName name="CFG_L_MAX_DIST_IN_2_WDCBCN">'输出-系统通用参数'!$E$17</definedName>
    <definedName name="CFG_L_MAX_MAL_ON_OVERLAP">'输出-系统通用参数'!$E$33</definedName>
    <definedName name="CFG_L_MIN_DIST_IN_2_WDCBCN">'输出-系统通用参数'!$E$16</definedName>
    <definedName name="CFG_L_MIN_MAL_ON_OVERLAP">'输出-系统通用参数'!$E$34</definedName>
    <definedName name="CFG_L_RS_HEAD_FILTER">'输出-系统通用参数'!$E$30</definedName>
    <definedName name="CFG_L_RS_REAR_FILTER">'输出-系统通用参数'!$E$31</definedName>
    <definedName name="CFG_T_ATS_ALIVE_TO_CC">'输出-系统通用参数'!$E$10</definedName>
    <definedName name="CFG_T_ATS_ALIVE_TO_ZC">'输出-系统通用参数'!$E$12</definedName>
    <definedName name="CFG_T_BERTHSEC_OVERLAP_RELEASE_1">'编组1-系统进路表'!$Z$2:$Z$101</definedName>
    <definedName name="CFG_T_BERTHSEC_OVERLAP_RELEASE_2">'编组2-系统进路表'!$Z$2:$Z$101</definedName>
    <definedName name="CFG_T_BERTHSEC_OVERLAP_RELEASE_3">'编组3-系统进路表'!$Z$2:$Z$101</definedName>
    <definedName name="CFG_T_BERTHSEC_OVERLAP_RELEASE_4">'编组4-系统进路表'!$Z$2:$Z$101</definedName>
    <definedName name="CFG_T_BERTHSEC_OVERLAP_RELEASE_5">'编组5-系统进路表'!$Z$2:$Z$101</definedName>
    <definedName name="CFG_T_CBI_ALIVE_TO_ATS">'输出-系统通用参数'!$E$13</definedName>
    <definedName name="CFG_T_CBI_ALIVE_TO_CBI">'输出-系统通用参数'!$E$14</definedName>
    <definedName name="CFG_T_CBI_ALIVE_TO_CC">'输出-系统通用参数'!$E$8</definedName>
    <definedName name="CFG_T_CBI_ALIVE_TO_ZC">'输出-系统通用参数'!$E$3</definedName>
    <definedName name="CFG_T_CC_ALIVE_TO_ATS">'输出-系统通用参数'!$E$9</definedName>
    <definedName name="CFG_T_CC_ALIVE_TO_CBI">'输出-系统通用参数'!$E$7</definedName>
    <definedName name="CFG_T_CC_ALIVE_TO_ZC">'输出-系统通用参数'!$E$6</definedName>
    <definedName name="CFG_T_EB_OUT">'输出-系统通用参数'!$E$46</definedName>
    <definedName name="CFG_T_EB_SETUP">'输出-系统通用参数'!$E$47</definedName>
    <definedName name="CFG_T_LCROUTE_RELEASE_DMC_1">'编组1-系统进路表'!$V$2:$V$101</definedName>
    <definedName name="CFG_T_LCROUTE_RELEASE_DMC_2">'编组2-系统进路表'!$V$2:$V$101</definedName>
    <definedName name="CFG_T_LCROUTE_RELEASE_DMC_3">'编组3-系统进路表'!$V$2:$V$101</definedName>
    <definedName name="CFG_T_LCROUTE_RELEASE_DMC_4">'编组4-系统进路表'!$V$2:$V$101</definedName>
    <definedName name="CFG_T_LCROUTE_RELEASE_DMC_5">'编组5-系统进路表'!$V$2:$V$101</definedName>
    <definedName name="CFG_T_LCROUTE_RELEASE_IMC_1">'编组1-系统进路表'!$X$2:$X$101</definedName>
    <definedName name="CFG_T_LCROUTE_RELEASE_IMC_2">'编组2-系统进路表'!$X$2:$X$101</definedName>
    <definedName name="CFG_T_LCROUTE_RELEASE_IMC_3">'编组3-系统进路表'!$X$2:$X$101</definedName>
    <definedName name="CFG_T_LCROUTE_RELEASE_IMC_4">'编组4-系统进路表'!$X$2:$X$101</definedName>
    <definedName name="CFG_T_LCROUTE_RELEASE_IMC_5">'编组5-系统进路表'!$X$2:$X$101</definedName>
    <definedName name="CFG_T_MAX_BCN_DELAY">'输出-系统通用参数'!$E$19</definedName>
    <definedName name="CFG_T_OPG_OPG_VERIFY">'输出-系统通用参数'!$E$18</definedName>
    <definedName name="CFG_T_OVERLAP_VALID_BERTH_1">'编组1-系统进路表'!$Y$2:$Y$101</definedName>
    <definedName name="CFG_T_OVERLAP_VALID_BERTH_2">'编组2-系统进路表'!$Y$2:$Y$101</definedName>
    <definedName name="CFG_T_OVERLAP_VALID_BERTH_3">'编组3-系统进路表'!$Y$2:$Y$101</definedName>
    <definedName name="CFG_T_OVERLAP_VALID_BERTH_4">'编组4-系统进路表'!$Y$2:$Y$101</definedName>
    <definedName name="CFG_T_OVERLAP_VALID_BERTH_5">'编组5-系统进路表'!$Y$2:$Y$101</definedName>
    <definedName name="CFG_T_OVERLAP_VALID_ROUTE_1">'编组1-系统进路表'!$AA$2:$AA$101</definedName>
    <definedName name="CFG_T_OVERLAP_VALID_ROUTE_2">'编组2-系统进路表'!$AA$2:$AA$101</definedName>
    <definedName name="CFG_T_OVERLAP_VALID_ROUTE_3">'编组3-系统进路表'!$AA$2:$AA$101</definedName>
    <definedName name="CFG_T_OVERLAP_VALID_ROUTE_4">'编组4-系统进路表'!$AA$2:$AA$101</definedName>
    <definedName name="CFG_T_OVERLAP_VALID_ROUTE_5">'编组5-系统进路表'!$AA$2:$AA$101</definedName>
    <definedName name="CFG_T_OVERLAP_ZC_TIMEOUT">'输出-系统通用参数'!$E$28</definedName>
    <definedName name="CFG_T_PASS_SIGNAL">'输出-系统通用参数'!$E$29</definedName>
    <definedName name="CFG_T_PSD_STATUS_CONFIRM">'输出-系统通用参数'!$E$48</definedName>
    <definedName name="CFG_T_ROUTE_OVERLAP_RELEASE_1">'编组1-系统进路表'!$AB$2:$AB$101</definedName>
    <definedName name="CFG_T_ROUTE_OVERLAP_RELEASE_2">'编组2-系统进路表'!$AB$2:$AB$101</definedName>
    <definedName name="CFG_T_ROUTE_OVERLAP_RELEASE_3">'编组3-系统进路表'!$AB$2:$AB$101</definedName>
    <definedName name="CFG_T_ROUTE_OVERLAP_RELEASE_4">'编组4-系统进路表'!$AB$2:$AB$101</definedName>
    <definedName name="CFG_T_ROUTE_OVERLAP_RELEASE_5">'编组5-系统进路表'!$AB$2:$AB$101</definedName>
    <definedName name="CFG_T_ROUTE_VALID_DMC_1">'编组1-系统进路表'!$U$2:$U$101</definedName>
    <definedName name="CFG_T_ROUTE_VALID_DMC_2">'编组2-系统进路表'!$U$2:$U$101</definedName>
    <definedName name="CFG_T_ROUTE_VALID_DMC_3">'编组3-系统进路表'!$U$2:$U$101</definedName>
    <definedName name="CFG_T_ROUTE_VALID_DMC_4">'编组4-系统进路表'!$U$2:$U$101</definedName>
    <definedName name="CFG_T_ROUTE_VALID_DMC_5">'编组5-系统进路表'!$U$2:$U$101</definedName>
    <definedName name="CFG_T_ROUTE_VALID_IMC_1">'编组1-系统进路表'!$W$2:$W$101</definedName>
    <definedName name="CFG_T_ROUTE_VALID_IMC_2">'编组2-系统进路表'!$W$2:$W$101</definedName>
    <definedName name="CFG_T_ROUTE_VALID_IMC_3">'编组3-系统进路表'!$W$2:$W$101</definedName>
    <definedName name="CFG_T_ROUTE_VALID_IMC_4">'编组4-系统进路表'!$W$2:$W$101</definedName>
    <definedName name="CFG_T_ROUTE_VALID_IMC_5">'编组5-系统进路表'!$W$2:$W$101</definedName>
    <definedName name="CFG_T_YDROUTE_RELEASE_1">'编组1-系统进路表'!$AC$2:$AC$101</definedName>
    <definedName name="CFG_T_YDROUTE_RELEASE_2">'编组2-系统进路表'!$AC$2:$AC$101</definedName>
    <definedName name="CFG_T_YDROUTE_RELEASE_3">'编组3-系统进路表'!$AC$2:$AC$101</definedName>
    <definedName name="CFG_T_YDROUTE_RELEASE_4">'编组4-系统进路表'!$AC$2:$AC$101</definedName>
    <definedName name="CFG_T_YDROUTE_RELEASE_5">'编组5-系统进路表'!$AC$2:$AC$101</definedName>
    <definedName name="CFG_T_ZC_ALIVE_TO_ATS">'输出-系统通用参数'!$E$11</definedName>
    <definedName name="CFG_T_ZC_ALIVE_TO_CBI">'输出-系统通用参数'!$E$4</definedName>
    <definedName name="CFG_T_ZC_ALIVE_TO_CC">'输出-系统通用参数'!$E$5</definedName>
    <definedName name="CFG_T_ZC_ALIVE_TO_ZC">'输出-系统通用参数'!$E$15</definedName>
    <definedName name="CFG_V_ATPOPEN_SPD">'输出-系统通用参数'!$E$45</definedName>
    <definedName name="CFG_V_MAX_JUMP_DEPOT">'输出-系统通用参数'!$E$43</definedName>
    <definedName name="Conf_BiccCycle">'输入-系统基本参数'!$E$8</definedName>
    <definedName name="Conf_BilockCycle">'输入-系统基本参数'!$E$6</definedName>
    <definedName name="Conf_BiviewCycle">'输入-系统基本参数'!$E$9</definedName>
    <definedName name="Conf_BizcCycle">'输入-系统基本参数'!$E$7</definedName>
    <definedName name="Conf_BtmSendDelay">'输入-系统基本参数'!$E$34</definedName>
    <definedName name="Conf_Cbi2AtsCycle">'输入-系统基本参数'!$E$18</definedName>
    <definedName name="Conf_Cbi2CbiCycle">'输入-系统基本参数'!$E$20</definedName>
    <definedName name="Conf_Cbi2CcCycle">'输入-系统基本参数'!$E$15</definedName>
    <definedName name="Conf_Cbi2ZcCycle">'输入-系统基本参数'!$E$10</definedName>
    <definedName name="Conf_Cc2AtsCycle">'输入-系统基本参数'!$E$16</definedName>
    <definedName name="Conf_Cc2CbiCycle">'输入-系统基本参数'!$E$14</definedName>
    <definedName name="Conf_Cc2ZcCycle">'输入-系统基本参数'!$E$13</definedName>
    <definedName name="Conf_ComInTime_CBI">'输入-系统基本参数'!$E$32</definedName>
    <definedName name="Conf_ComInTime_CC">'输入-系统基本参数'!$E$26</definedName>
    <definedName name="Conf_ComInTime_ZC">'输入-系统基本参数'!$E$28</definedName>
    <definedName name="Conf_ComOutTime_CBI">'输入-系统基本参数'!$E$31</definedName>
    <definedName name="Conf_ComOutTime_CC">'输入-系统基本参数'!$E$25</definedName>
    <definedName name="Conf_ComOutTime_ZC">'输入-系统基本参数'!$E$27</definedName>
    <definedName name="Conf_DcsDelay">'输入-系统基本参数'!$E$21</definedName>
    <definedName name="Conf_LocDiff">'输入-系统基本参数'!$E$2</definedName>
    <definedName name="Conf_MaxSlideBackDist">'输入-系统基本参数'!$E$3</definedName>
    <definedName name="Conf_NetworkMargin">'输入-系统基本参数'!$E$22</definedName>
    <definedName name="Conf_PPUProcTime">'输入-系统基本参数'!$E$33</definedName>
    <definedName name="Conf_ReleaseSpd">'输入-系统基本参数'!$E$4</definedName>
    <definedName name="Conf_SafeMarginDist">'输入-系统基本参数'!$E$5</definedName>
    <definedName name="Conf_VibInTime_CBI">'输入-系统基本参数'!$E$30</definedName>
    <definedName name="Conf_VibInTime_CC">'输入-系统基本参数'!$E$24</definedName>
    <definedName name="Conf_VobOutTime_CBI">'输入-系统基本参数'!$E$29</definedName>
    <definedName name="Conf_VobOutTime_CC">'输入-系统基本参数'!$E$23</definedName>
    <definedName name="Conf_Zc2AtsCycle">'输入-系统基本参数'!$E$17</definedName>
    <definedName name="Conf_Zc2CbiCycle">'输入-系统基本参数'!$E$11</definedName>
    <definedName name="Conf_Zc2CcCycle">'输入-系统基本参数'!$E$12</definedName>
    <definedName name="Conf_Zc2ZcCycle">'输入-系统基本参数'!$E$19</definedName>
    <definedName name="Equ_AxleClearDelay">'输入-设备参数'!$F$8</definedName>
    <definedName name="Equ_AxleOccupyDelay">'输入-设备参数'!$F$9</definedName>
    <definedName name="Equ_BeaconReadDiff">'输入-设备参数'!$F$7</definedName>
    <definedName name="Equ_BeaconWriteDelay">'输入-设备参数'!$F$12</definedName>
    <definedName name="Equ_BTMReadDelay">'输入-设备参数'!#REF!</definedName>
    <definedName name="Equ_CollisionSpd">'输入-设备参数'!$F$13</definedName>
    <definedName name="Equ_CyclePulseCount">'输入-设备参数'!$F$6</definedName>
    <definedName name="Equ_LoopComDelay">'输入-设备参数'!$F$14</definedName>
    <definedName name="Equ_PsdClsRelayRlsDelay">'输入-设备参数'!$F$16</definedName>
    <definedName name="Equ_PsdProcessDelay">'输入-设备参数'!$F$10</definedName>
    <definedName name="Equ_PsdRelayEnergDelay">'输入-设备参数'!$F$15</definedName>
    <definedName name="Equ_PsdWidth">'输入-设备参数'!$F$11</definedName>
    <definedName name="Equ_RadarCycle">'输入-设备参数'!$F$5</definedName>
    <definedName name="Equ_RadarPulseDist">'输入-设备参数'!$F$2</definedName>
    <definedName name="Equ_RadarSpdDiff">'输入-设备参数'!$F$4</definedName>
    <definedName name="Equ_RadarTrigSpd">'输入-设备参数'!$F$3</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roj_BeaconFixDiff">'输入-线路参数'!$F$9</definedName>
    <definedName name="Proj_Cbi2CcDelay">'输入-线路参数'!$F$28</definedName>
    <definedName name="Proj_Cbi2ZcDelay">'输入-线路参数'!$F$25</definedName>
    <definedName name="Proj_Cc2CbiDelay">'输入-线路参数'!$F$29</definedName>
    <definedName name="Proj_Cc2ZcDelay">'输入-线路参数'!$F$27</definedName>
    <definedName name="Proj_EumMaxSpd">'输入-线路参数'!$F$20</definedName>
    <definedName name="Proj_HandOverCBIDelay">'输入-线路参数'!$F$22</definedName>
    <definedName name="Proj_HandOverZCDelay">'输入-线路参数'!$F$23</definedName>
    <definedName name="Proj_IAtpCommMode">'输入-线路参数'!$F$30</definedName>
    <definedName name="Proj_LineSpdLimit">'输入-线路参数'!$F$8</definedName>
    <definedName name="Proj_MaxDistBcn2SpJump">'输入-线路参数'!$F$13</definedName>
    <definedName name="Proj_MaxDistBcn2SpOpen">'输入-线路参数'!$F$16</definedName>
    <definedName name="Proj_MaxLineGrad">'输入-线路参数'!$F$5</definedName>
    <definedName name="Proj_MaxPlatGrad">'输入-线路参数'!$F$6</definedName>
    <definedName name="Proj_MaxRollBackDist">'输入-线路参数'!$F$21</definedName>
    <definedName name="Proj_MinDriverSpd">'输入-线路参数'!$F$17</definedName>
    <definedName name="Proj_MinHook2Roller">'输入-线路参数'!$F$3</definedName>
    <definedName name="Proj_MinSp2EndJumpDist">'输入-线路参数'!$F$12</definedName>
    <definedName name="Proj_MinSp2EndOpenDist">'输入-线路参数'!$F$14</definedName>
    <definedName name="Proj_MinSp2HookOpenDist">'输入-线路参数'!$F$15</definedName>
    <definedName name="Proj_MinSp2SigJumpDist">'输入-线路参数'!$F$11</definedName>
    <definedName name="Proj_MinVehicleLength">'输入-线路参数'!$F$2</definedName>
    <definedName name="Proj_PlatSpdLimit">'输入-线路参数'!$F$4</definedName>
    <definedName name="Proj_ReverseTractCmd">'输入-线路参数'!$F$31</definedName>
    <definedName name="Proj_RmMaxBackwSpd">'输入-线路参数'!$F$19</definedName>
    <definedName name="Proj_RmMaxForwSpd">'输入-线路参数'!$F$18</definedName>
    <definedName name="Proj_Sig2AxleDist">'输入-线路参数'!$F$10</definedName>
    <definedName name="Proj_Sp2AxleDist">'输入-线路参数'!$F$7</definedName>
    <definedName name="Proj_Zc2CbiDelay">'输入-线路参数'!$F$24</definedName>
    <definedName name="Proj_Zc2CcDelay">'输入-线路参数'!$F$26</definedName>
    <definedName name="Veb_MaxDec">'输入-车辆参数'!$F$8:$J$8</definedName>
    <definedName name="Veh_CollisionSpd">'输入-车辆参数'!$F$22:$J$22</definedName>
    <definedName name="Veh_ConstructSpeed">'输入-车辆参数'!$F$3:$J$3</definedName>
    <definedName name="Veh_DoorWidth">'输入-车辆参数'!$F$21:$J$21</definedName>
    <definedName name="Veh_EbCoastTime">'输入-车辆参数'!$F$16:$J$16</definedName>
    <definedName name="Veh_EbTracCutDelay">'输入-车辆参数'!$F$13:$J$13</definedName>
    <definedName name="Veh_FsbCoastTime">'输入-车辆参数'!$F$17:$J$17</definedName>
    <definedName name="Veh_Fsbr">'输入-车辆参数'!$F$11:$J$11</definedName>
    <definedName name="Veh_FsbSetDelay">'输入-车辆参数'!$F$14:$J$14</definedName>
    <definedName name="Veh_FsbTracCutDelay">'输入-车辆参数'!$F$12:$J$12</definedName>
    <definedName name="Veh_Gebr">'输入-车辆参数'!$F$10:$J$10</definedName>
    <definedName name="Veh_GebSetDelay">'输入-车辆参数'!$F$15:$J$15</definedName>
    <definedName name="Veh_Hook2Ante">'输入-车辆参数'!$F$6:$J$6</definedName>
    <definedName name="Veh_Hook2Roller">'输入-车辆参数'!$F$5:$J$5</definedName>
    <definedName name="Veh_Length">'输入-车辆参数'!$F$4:$J$4</definedName>
    <definedName name="Veh_Marshal">'输入-车辆参数'!$F$2:$J$2</definedName>
    <definedName name="Veh_MaxAcc">'输入-车辆参数'!$F$7:$J$7</definedName>
    <definedName name="Veh_MaxWheelDiameter">'输入-车辆参数'!$F$19:$J$19</definedName>
    <definedName name="Veh_MinWheelDiameter">'输入-车辆参数'!$F$20:$J$20</definedName>
    <definedName name="Veh_NormDec">'输入-车辆参数'!$F$9:$J$9</definedName>
    <definedName name="Veh_WheelSurfaceErr">'输入-车辆参数'!$F$18:$J$18</definedName>
    <definedName name="纯联锁DMC时间_s">180</definedName>
    <definedName name="屏蔽门ID高2byte">"0B00"</definedName>
    <definedName name="司机反应时间">3</definedName>
  </definedNames>
  <calcPr calcId="152511"/>
  <fileRecoveryPr autoRecover="0"/>
</workbook>
</file>

<file path=xl/calcChain.xml><?xml version="1.0" encoding="utf-8"?>
<calcChain xmlns="http://schemas.openxmlformats.org/spreadsheetml/2006/main">
  <c r="E3" i="3" l="1"/>
  <c r="E2" i="3" l="1"/>
  <c r="F2" i="3"/>
  <c r="G2" i="3"/>
  <c r="H2" i="3"/>
  <c r="I2" i="3"/>
  <c r="A3" i="19" l="1"/>
  <c r="T3" i="19" s="1"/>
  <c r="B3" i="19"/>
  <c r="C3" i="19"/>
  <c r="D3" i="19"/>
  <c r="E3" i="19"/>
  <c r="F3" i="19"/>
  <c r="G3" i="19"/>
  <c r="H3" i="19"/>
  <c r="I3" i="19"/>
  <c r="J3" i="19"/>
  <c r="K3" i="19"/>
  <c r="L3" i="19"/>
  <c r="M3" i="19"/>
  <c r="N3" i="19"/>
  <c r="O3" i="19"/>
  <c r="P3" i="19"/>
  <c r="Q3" i="19"/>
  <c r="R3" i="19"/>
  <c r="AC3" i="19"/>
  <c r="A4" i="19"/>
  <c r="T4" i="19" s="1"/>
  <c r="B4" i="19"/>
  <c r="C4" i="19"/>
  <c r="D4" i="19"/>
  <c r="E4" i="19"/>
  <c r="F4" i="19"/>
  <c r="G4" i="19"/>
  <c r="H4" i="19"/>
  <c r="I4" i="19"/>
  <c r="J4" i="19"/>
  <c r="K4" i="19"/>
  <c r="L4" i="19"/>
  <c r="M4" i="19"/>
  <c r="N4" i="19"/>
  <c r="O4" i="19"/>
  <c r="P4" i="19"/>
  <c r="Q4" i="19"/>
  <c r="R4" i="19"/>
  <c r="AC4" i="19"/>
  <c r="A5" i="19"/>
  <c r="T5" i="19" s="1"/>
  <c r="B5" i="19"/>
  <c r="C5" i="19"/>
  <c r="D5" i="19"/>
  <c r="E5" i="19"/>
  <c r="F5" i="19"/>
  <c r="G5" i="19"/>
  <c r="H5" i="19"/>
  <c r="I5" i="19"/>
  <c r="J5" i="19"/>
  <c r="K5" i="19"/>
  <c r="L5" i="19"/>
  <c r="M5" i="19"/>
  <c r="N5" i="19"/>
  <c r="O5" i="19"/>
  <c r="P5" i="19"/>
  <c r="Q5" i="19"/>
  <c r="R5" i="19"/>
  <c r="A6" i="19"/>
  <c r="T6" i="19" s="1"/>
  <c r="B6" i="19"/>
  <c r="C6" i="19"/>
  <c r="D6" i="19"/>
  <c r="E6" i="19"/>
  <c r="F6" i="19"/>
  <c r="G6" i="19"/>
  <c r="H6" i="19"/>
  <c r="I6" i="19"/>
  <c r="J6" i="19"/>
  <c r="K6" i="19"/>
  <c r="L6" i="19"/>
  <c r="M6" i="19"/>
  <c r="N6" i="19"/>
  <c r="O6" i="19"/>
  <c r="P6" i="19"/>
  <c r="Q6" i="19"/>
  <c r="R6" i="19"/>
  <c r="A7" i="19"/>
  <c r="Y7" i="19" s="1"/>
  <c r="B7" i="19"/>
  <c r="C7" i="19"/>
  <c r="D7" i="19"/>
  <c r="E7" i="19"/>
  <c r="F7" i="19"/>
  <c r="G7" i="19"/>
  <c r="H7" i="19"/>
  <c r="I7" i="19"/>
  <c r="J7" i="19"/>
  <c r="K7" i="19"/>
  <c r="L7" i="19"/>
  <c r="M7" i="19"/>
  <c r="N7" i="19"/>
  <c r="O7" i="19"/>
  <c r="P7" i="19"/>
  <c r="Q7" i="19"/>
  <c r="R7" i="19"/>
  <c r="A8" i="19"/>
  <c r="T8" i="19" s="1"/>
  <c r="B8" i="19"/>
  <c r="C8" i="19"/>
  <c r="D8" i="19"/>
  <c r="E8" i="19"/>
  <c r="F8" i="19"/>
  <c r="G8" i="19"/>
  <c r="H8" i="19"/>
  <c r="I8" i="19"/>
  <c r="J8" i="19"/>
  <c r="K8" i="19"/>
  <c r="L8" i="19"/>
  <c r="M8" i="19"/>
  <c r="N8" i="19"/>
  <c r="O8" i="19"/>
  <c r="P8" i="19"/>
  <c r="Q8" i="19"/>
  <c r="R8" i="19"/>
  <c r="A9" i="19"/>
  <c r="T9" i="19" s="1"/>
  <c r="B9" i="19"/>
  <c r="C9" i="19"/>
  <c r="D9" i="19"/>
  <c r="E9" i="19"/>
  <c r="F9" i="19"/>
  <c r="G9" i="19"/>
  <c r="H9" i="19"/>
  <c r="I9" i="19"/>
  <c r="J9" i="19"/>
  <c r="K9" i="19"/>
  <c r="L9" i="19"/>
  <c r="M9" i="19"/>
  <c r="N9" i="19"/>
  <c r="O9" i="19"/>
  <c r="P9" i="19"/>
  <c r="Q9" i="19"/>
  <c r="R9" i="19"/>
  <c r="A10" i="19"/>
  <c r="U10" i="19" s="1"/>
  <c r="B10" i="19"/>
  <c r="C10" i="19"/>
  <c r="D10" i="19"/>
  <c r="E10" i="19"/>
  <c r="F10" i="19"/>
  <c r="G10" i="19"/>
  <c r="H10" i="19"/>
  <c r="I10" i="19"/>
  <c r="J10" i="19"/>
  <c r="K10" i="19"/>
  <c r="L10" i="19"/>
  <c r="M10" i="19"/>
  <c r="N10" i="19"/>
  <c r="O10" i="19"/>
  <c r="P10" i="19"/>
  <c r="Q10" i="19"/>
  <c r="R10" i="19"/>
  <c r="AB10" i="19"/>
  <c r="A11" i="19"/>
  <c r="S11" i="19" s="1"/>
  <c r="B11" i="19"/>
  <c r="C11" i="19"/>
  <c r="D11" i="19"/>
  <c r="E11" i="19"/>
  <c r="F11" i="19"/>
  <c r="G11" i="19"/>
  <c r="H11" i="19"/>
  <c r="I11" i="19"/>
  <c r="J11" i="19"/>
  <c r="K11" i="19"/>
  <c r="L11" i="19"/>
  <c r="M11" i="19"/>
  <c r="N11" i="19"/>
  <c r="O11" i="19"/>
  <c r="P11" i="19"/>
  <c r="Q11" i="19"/>
  <c r="R11" i="19"/>
  <c r="W11" i="19"/>
  <c r="A12" i="19"/>
  <c r="T12" i="19" s="1"/>
  <c r="B12" i="19"/>
  <c r="C12" i="19"/>
  <c r="D12" i="19"/>
  <c r="E12" i="19"/>
  <c r="F12" i="19"/>
  <c r="G12" i="19"/>
  <c r="H12" i="19"/>
  <c r="I12" i="19"/>
  <c r="J12" i="19"/>
  <c r="K12" i="19"/>
  <c r="L12" i="19"/>
  <c r="M12" i="19"/>
  <c r="N12" i="19"/>
  <c r="O12" i="19"/>
  <c r="P12" i="19"/>
  <c r="Q12" i="19"/>
  <c r="R12" i="19"/>
  <c r="A13" i="19"/>
  <c r="T13" i="19" s="1"/>
  <c r="B13" i="19"/>
  <c r="C13" i="19"/>
  <c r="D13" i="19"/>
  <c r="E13" i="19"/>
  <c r="F13" i="19"/>
  <c r="G13" i="19"/>
  <c r="H13" i="19"/>
  <c r="I13" i="19"/>
  <c r="J13" i="19"/>
  <c r="K13" i="19"/>
  <c r="L13" i="19"/>
  <c r="M13" i="19"/>
  <c r="N13" i="19"/>
  <c r="O13" i="19"/>
  <c r="P13" i="19"/>
  <c r="Q13" i="19"/>
  <c r="R13" i="19"/>
  <c r="A14" i="19"/>
  <c r="T14" i="19" s="1"/>
  <c r="B14" i="19"/>
  <c r="C14" i="19"/>
  <c r="D14" i="19"/>
  <c r="E14" i="19"/>
  <c r="F14" i="19"/>
  <c r="G14" i="19"/>
  <c r="H14" i="19"/>
  <c r="I14" i="19"/>
  <c r="J14" i="19"/>
  <c r="K14" i="19"/>
  <c r="L14" i="19"/>
  <c r="M14" i="19"/>
  <c r="N14" i="19"/>
  <c r="O14" i="19"/>
  <c r="P14" i="19"/>
  <c r="Q14" i="19"/>
  <c r="R14" i="19"/>
  <c r="A15" i="19"/>
  <c r="T15" i="19" s="1"/>
  <c r="B15" i="19"/>
  <c r="C15" i="19"/>
  <c r="D15" i="19"/>
  <c r="E15" i="19"/>
  <c r="F15" i="19"/>
  <c r="G15" i="19"/>
  <c r="H15" i="19"/>
  <c r="I15" i="19"/>
  <c r="J15" i="19"/>
  <c r="K15" i="19"/>
  <c r="L15" i="19"/>
  <c r="M15" i="19"/>
  <c r="N15" i="19"/>
  <c r="O15" i="19"/>
  <c r="P15" i="19"/>
  <c r="Q15" i="19"/>
  <c r="R15" i="19"/>
  <c r="A16" i="19"/>
  <c r="T16" i="19" s="1"/>
  <c r="B16" i="19"/>
  <c r="C16" i="19"/>
  <c r="D16" i="19"/>
  <c r="E16" i="19"/>
  <c r="F16" i="19"/>
  <c r="G16" i="19"/>
  <c r="H16" i="19"/>
  <c r="I16" i="19"/>
  <c r="J16" i="19"/>
  <c r="K16" i="19"/>
  <c r="L16" i="19"/>
  <c r="M16" i="19"/>
  <c r="N16" i="19"/>
  <c r="O16" i="19"/>
  <c r="P16" i="19"/>
  <c r="Q16" i="19"/>
  <c r="R16" i="19"/>
  <c r="A17" i="19"/>
  <c r="W17" i="19" s="1"/>
  <c r="B17" i="19"/>
  <c r="C17" i="19"/>
  <c r="D17" i="19"/>
  <c r="E17" i="19"/>
  <c r="F17" i="19"/>
  <c r="G17" i="19"/>
  <c r="H17" i="19"/>
  <c r="I17" i="19"/>
  <c r="J17" i="19"/>
  <c r="K17" i="19"/>
  <c r="L17" i="19"/>
  <c r="M17" i="19"/>
  <c r="N17" i="19"/>
  <c r="O17" i="19"/>
  <c r="P17" i="19"/>
  <c r="Q17" i="19"/>
  <c r="R17" i="19"/>
  <c r="A18" i="19"/>
  <c r="Z18" i="19" s="1"/>
  <c r="B18" i="19"/>
  <c r="C18" i="19"/>
  <c r="D18" i="19"/>
  <c r="E18" i="19"/>
  <c r="F18" i="19"/>
  <c r="G18" i="19"/>
  <c r="H18" i="19"/>
  <c r="I18" i="19"/>
  <c r="J18" i="19"/>
  <c r="K18" i="19"/>
  <c r="L18" i="19"/>
  <c r="M18" i="19"/>
  <c r="N18" i="19"/>
  <c r="O18" i="19"/>
  <c r="P18" i="19"/>
  <c r="Q18" i="19"/>
  <c r="R18" i="19"/>
  <c r="A19" i="19"/>
  <c r="T19" i="19" s="1"/>
  <c r="B19" i="19"/>
  <c r="C19" i="19"/>
  <c r="D19" i="19"/>
  <c r="E19" i="19"/>
  <c r="F19" i="19"/>
  <c r="G19" i="19"/>
  <c r="H19" i="19"/>
  <c r="I19" i="19"/>
  <c r="J19" i="19"/>
  <c r="K19" i="19"/>
  <c r="L19" i="19"/>
  <c r="M19" i="19"/>
  <c r="N19" i="19"/>
  <c r="O19" i="19"/>
  <c r="P19" i="19"/>
  <c r="Q19" i="19"/>
  <c r="R19" i="19"/>
  <c r="A20" i="19"/>
  <c r="T20" i="19" s="1"/>
  <c r="B20" i="19"/>
  <c r="C20" i="19"/>
  <c r="D20" i="19"/>
  <c r="E20" i="19"/>
  <c r="F20" i="19"/>
  <c r="G20" i="19"/>
  <c r="H20" i="19"/>
  <c r="I20" i="19"/>
  <c r="J20" i="19"/>
  <c r="K20" i="19"/>
  <c r="L20" i="19"/>
  <c r="M20" i="19"/>
  <c r="N20" i="19"/>
  <c r="O20" i="19"/>
  <c r="P20" i="19"/>
  <c r="Q20" i="19"/>
  <c r="R20" i="19"/>
  <c r="A21" i="19"/>
  <c r="T21" i="19" s="1"/>
  <c r="B21" i="19"/>
  <c r="C21" i="19"/>
  <c r="D21" i="19"/>
  <c r="E21" i="19"/>
  <c r="F21" i="19"/>
  <c r="G21" i="19"/>
  <c r="H21" i="19"/>
  <c r="I21" i="19"/>
  <c r="J21" i="19"/>
  <c r="K21" i="19"/>
  <c r="L21" i="19"/>
  <c r="M21" i="19"/>
  <c r="N21" i="19"/>
  <c r="O21" i="19"/>
  <c r="P21" i="19"/>
  <c r="Q21" i="19"/>
  <c r="R21" i="19"/>
  <c r="A22" i="19"/>
  <c r="V22" i="19" s="1"/>
  <c r="B22" i="19"/>
  <c r="C22" i="19"/>
  <c r="D22" i="19"/>
  <c r="E22" i="19"/>
  <c r="F22" i="19"/>
  <c r="G22" i="19"/>
  <c r="H22" i="19"/>
  <c r="I22" i="19"/>
  <c r="J22" i="19"/>
  <c r="K22" i="19"/>
  <c r="L22" i="19"/>
  <c r="M22" i="19"/>
  <c r="N22" i="19"/>
  <c r="O22" i="19"/>
  <c r="P22" i="19"/>
  <c r="Q22" i="19"/>
  <c r="R22" i="19"/>
  <c r="A23" i="19"/>
  <c r="T23" i="19" s="1"/>
  <c r="B23" i="19"/>
  <c r="C23" i="19"/>
  <c r="D23" i="19"/>
  <c r="E23" i="19"/>
  <c r="F23" i="19"/>
  <c r="G23" i="19"/>
  <c r="H23" i="19"/>
  <c r="I23" i="19"/>
  <c r="J23" i="19"/>
  <c r="K23" i="19"/>
  <c r="L23" i="19"/>
  <c r="M23" i="19"/>
  <c r="N23" i="19"/>
  <c r="O23" i="19"/>
  <c r="P23" i="19"/>
  <c r="Q23" i="19"/>
  <c r="R23" i="19"/>
  <c r="A24" i="19"/>
  <c r="T24" i="19" s="1"/>
  <c r="B24" i="19"/>
  <c r="C24" i="19"/>
  <c r="D24" i="19"/>
  <c r="E24" i="19"/>
  <c r="F24" i="19"/>
  <c r="G24" i="19"/>
  <c r="H24" i="19"/>
  <c r="I24" i="19"/>
  <c r="J24" i="19"/>
  <c r="K24" i="19"/>
  <c r="L24" i="19"/>
  <c r="M24" i="19"/>
  <c r="N24" i="19"/>
  <c r="O24" i="19"/>
  <c r="P24" i="19"/>
  <c r="Q24" i="19"/>
  <c r="R24" i="19"/>
  <c r="A25" i="19"/>
  <c r="V25" i="19" s="1"/>
  <c r="B25" i="19"/>
  <c r="C25" i="19"/>
  <c r="D25" i="19"/>
  <c r="E25" i="19"/>
  <c r="F25" i="19"/>
  <c r="G25" i="19"/>
  <c r="H25" i="19"/>
  <c r="I25" i="19"/>
  <c r="J25" i="19"/>
  <c r="K25" i="19"/>
  <c r="L25" i="19"/>
  <c r="M25" i="19"/>
  <c r="N25" i="19"/>
  <c r="O25" i="19"/>
  <c r="P25" i="19"/>
  <c r="Q25" i="19"/>
  <c r="R25" i="19"/>
  <c r="A26" i="19"/>
  <c r="T26" i="19" s="1"/>
  <c r="B26" i="19"/>
  <c r="C26" i="19"/>
  <c r="D26" i="19"/>
  <c r="E26" i="19"/>
  <c r="F26" i="19"/>
  <c r="G26" i="19"/>
  <c r="H26" i="19"/>
  <c r="I26" i="19"/>
  <c r="J26" i="19"/>
  <c r="K26" i="19"/>
  <c r="L26" i="19"/>
  <c r="M26" i="19"/>
  <c r="N26" i="19"/>
  <c r="O26" i="19"/>
  <c r="P26" i="19"/>
  <c r="Q26" i="19"/>
  <c r="R26" i="19"/>
  <c r="A27" i="19"/>
  <c r="T27" i="19" s="1"/>
  <c r="B27" i="19"/>
  <c r="C27" i="19"/>
  <c r="D27" i="19"/>
  <c r="E27" i="19"/>
  <c r="F27" i="19"/>
  <c r="G27" i="19"/>
  <c r="H27" i="19"/>
  <c r="I27" i="19"/>
  <c r="J27" i="19"/>
  <c r="K27" i="19"/>
  <c r="L27" i="19"/>
  <c r="M27" i="19"/>
  <c r="N27" i="19"/>
  <c r="O27" i="19"/>
  <c r="P27" i="19"/>
  <c r="Q27" i="19"/>
  <c r="R27" i="19"/>
  <c r="A28" i="19"/>
  <c r="T28" i="19" s="1"/>
  <c r="B28" i="19"/>
  <c r="C28" i="19"/>
  <c r="D28" i="19"/>
  <c r="E28" i="19"/>
  <c r="F28" i="19"/>
  <c r="G28" i="19"/>
  <c r="H28" i="19"/>
  <c r="I28" i="19"/>
  <c r="J28" i="19"/>
  <c r="K28" i="19"/>
  <c r="L28" i="19"/>
  <c r="M28" i="19"/>
  <c r="N28" i="19"/>
  <c r="O28" i="19"/>
  <c r="P28" i="19"/>
  <c r="Q28" i="19"/>
  <c r="R28" i="19"/>
  <c r="A29" i="19"/>
  <c r="T29" i="19" s="1"/>
  <c r="B29" i="19"/>
  <c r="C29" i="19"/>
  <c r="D29" i="19"/>
  <c r="E29" i="19"/>
  <c r="F29" i="19"/>
  <c r="G29" i="19"/>
  <c r="H29" i="19"/>
  <c r="I29" i="19"/>
  <c r="J29" i="19"/>
  <c r="K29" i="19"/>
  <c r="L29" i="19"/>
  <c r="M29" i="19"/>
  <c r="N29" i="19"/>
  <c r="O29" i="19"/>
  <c r="P29" i="19"/>
  <c r="Q29" i="19"/>
  <c r="R29" i="19"/>
  <c r="A30" i="19"/>
  <c r="U30" i="19" s="1"/>
  <c r="B30" i="19"/>
  <c r="C30" i="19"/>
  <c r="D30" i="19"/>
  <c r="E30" i="19"/>
  <c r="F30" i="19"/>
  <c r="G30" i="19"/>
  <c r="H30" i="19"/>
  <c r="I30" i="19"/>
  <c r="J30" i="19"/>
  <c r="K30" i="19"/>
  <c r="L30" i="19"/>
  <c r="M30" i="19"/>
  <c r="N30" i="19"/>
  <c r="O30" i="19"/>
  <c r="P30" i="19"/>
  <c r="Q30" i="19"/>
  <c r="R30" i="19"/>
  <c r="A31" i="19"/>
  <c r="X31" i="19" s="1"/>
  <c r="B31" i="19"/>
  <c r="C31" i="19"/>
  <c r="D31" i="19"/>
  <c r="E31" i="19"/>
  <c r="F31" i="19"/>
  <c r="G31" i="19"/>
  <c r="H31" i="19"/>
  <c r="I31" i="19"/>
  <c r="J31" i="19"/>
  <c r="K31" i="19"/>
  <c r="L31" i="19"/>
  <c r="M31" i="19"/>
  <c r="N31" i="19"/>
  <c r="O31" i="19"/>
  <c r="P31" i="19"/>
  <c r="Q31" i="19"/>
  <c r="R31" i="19"/>
  <c r="A32" i="19"/>
  <c r="T32" i="19" s="1"/>
  <c r="B32" i="19"/>
  <c r="C32" i="19"/>
  <c r="D32" i="19"/>
  <c r="E32" i="19"/>
  <c r="F32" i="19"/>
  <c r="G32" i="19"/>
  <c r="H32" i="19"/>
  <c r="I32" i="19"/>
  <c r="J32" i="19"/>
  <c r="K32" i="19"/>
  <c r="L32" i="19"/>
  <c r="M32" i="19"/>
  <c r="N32" i="19"/>
  <c r="O32" i="19"/>
  <c r="P32" i="19"/>
  <c r="Q32" i="19"/>
  <c r="R32" i="19"/>
  <c r="A33" i="19"/>
  <c r="T33" i="19" s="1"/>
  <c r="B33" i="19"/>
  <c r="C33" i="19"/>
  <c r="D33" i="19"/>
  <c r="E33" i="19"/>
  <c r="F33" i="19"/>
  <c r="G33" i="19"/>
  <c r="H33" i="19"/>
  <c r="I33" i="19"/>
  <c r="J33" i="19"/>
  <c r="K33" i="19"/>
  <c r="L33" i="19"/>
  <c r="M33" i="19"/>
  <c r="N33" i="19"/>
  <c r="O33" i="19"/>
  <c r="P33" i="19"/>
  <c r="Q33" i="19"/>
  <c r="R33" i="19"/>
  <c r="A34" i="19"/>
  <c r="B34" i="19"/>
  <c r="C34" i="19"/>
  <c r="D34" i="19"/>
  <c r="E34" i="19"/>
  <c r="F34" i="19"/>
  <c r="G34" i="19"/>
  <c r="H34" i="19"/>
  <c r="I34" i="19"/>
  <c r="J34" i="19"/>
  <c r="K34" i="19"/>
  <c r="L34" i="19"/>
  <c r="M34" i="19"/>
  <c r="N34" i="19"/>
  <c r="O34" i="19"/>
  <c r="P34" i="19"/>
  <c r="Q34" i="19"/>
  <c r="R34" i="19"/>
  <c r="A35" i="19"/>
  <c r="T35" i="19" s="1"/>
  <c r="B35" i="19"/>
  <c r="C35" i="19"/>
  <c r="D35" i="19"/>
  <c r="E35" i="19"/>
  <c r="F35" i="19"/>
  <c r="G35" i="19"/>
  <c r="H35" i="19"/>
  <c r="I35" i="19"/>
  <c r="J35" i="19"/>
  <c r="K35" i="19"/>
  <c r="L35" i="19"/>
  <c r="M35" i="19"/>
  <c r="N35" i="19"/>
  <c r="O35" i="19"/>
  <c r="P35" i="19"/>
  <c r="Q35" i="19"/>
  <c r="R35" i="19"/>
  <c r="A36" i="19"/>
  <c r="T36" i="19" s="1"/>
  <c r="B36" i="19"/>
  <c r="C36" i="19"/>
  <c r="D36" i="19"/>
  <c r="E36" i="19"/>
  <c r="F36" i="19"/>
  <c r="G36" i="19"/>
  <c r="H36" i="19"/>
  <c r="I36" i="19"/>
  <c r="J36" i="19"/>
  <c r="K36" i="19"/>
  <c r="L36" i="19"/>
  <c r="M36" i="19"/>
  <c r="N36" i="19"/>
  <c r="O36" i="19"/>
  <c r="P36" i="19"/>
  <c r="Q36" i="19"/>
  <c r="R36" i="19"/>
  <c r="A37" i="19"/>
  <c r="B37" i="19"/>
  <c r="C37" i="19"/>
  <c r="D37" i="19"/>
  <c r="E37" i="19"/>
  <c r="F37" i="19"/>
  <c r="G37" i="19"/>
  <c r="H37" i="19"/>
  <c r="I37" i="19"/>
  <c r="J37" i="19"/>
  <c r="K37" i="19"/>
  <c r="L37" i="19"/>
  <c r="M37" i="19"/>
  <c r="N37" i="19"/>
  <c r="O37" i="19"/>
  <c r="P37" i="19"/>
  <c r="Q37" i="19"/>
  <c r="R37" i="19"/>
  <c r="A38" i="19"/>
  <c r="T38" i="19" s="1"/>
  <c r="B38" i="19"/>
  <c r="C38" i="19"/>
  <c r="D38" i="19"/>
  <c r="E38" i="19"/>
  <c r="F38" i="19"/>
  <c r="G38" i="19"/>
  <c r="H38" i="19"/>
  <c r="I38" i="19"/>
  <c r="J38" i="19"/>
  <c r="K38" i="19"/>
  <c r="L38" i="19"/>
  <c r="M38" i="19"/>
  <c r="N38" i="19"/>
  <c r="O38" i="19"/>
  <c r="P38" i="19"/>
  <c r="Q38" i="19"/>
  <c r="R38" i="19"/>
  <c r="A39" i="19"/>
  <c r="S39" i="19" s="1"/>
  <c r="B39" i="19"/>
  <c r="C39" i="19"/>
  <c r="D39" i="19"/>
  <c r="E39" i="19"/>
  <c r="F39" i="19"/>
  <c r="G39" i="19"/>
  <c r="H39" i="19"/>
  <c r="I39" i="19"/>
  <c r="J39" i="19"/>
  <c r="K39" i="19"/>
  <c r="L39" i="19"/>
  <c r="M39" i="19"/>
  <c r="N39" i="19"/>
  <c r="O39" i="19"/>
  <c r="P39" i="19"/>
  <c r="Q39" i="19"/>
  <c r="R39" i="19"/>
  <c r="A40" i="19"/>
  <c r="T40" i="19" s="1"/>
  <c r="B40" i="19"/>
  <c r="C40" i="19"/>
  <c r="D40" i="19"/>
  <c r="E40" i="19"/>
  <c r="F40" i="19"/>
  <c r="G40" i="19"/>
  <c r="H40" i="19"/>
  <c r="I40" i="19"/>
  <c r="J40" i="19"/>
  <c r="K40" i="19"/>
  <c r="L40" i="19"/>
  <c r="M40" i="19"/>
  <c r="N40" i="19"/>
  <c r="O40" i="19"/>
  <c r="P40" i="19"/>
  <c r="Q40" i="19"/>
  <c r="R40" i="19"/>
  <c r="A41" i="19"/>
  <c r="T41" i="19" s="1"/>
  <c r="B41" i="19"/>
  <c r="C41" i="19"/>
  <c r="D41" i="19"/>
  <c r="E41" i="19"/>
  <c r="F41" i="19"/>
  <c r="G41" i="19"/>
  <c r="H41" i="19"/>
  <c r="I41" i="19"/>
  <c r="J41" i="19"/>
  <c r="K41" i="19"/>
  <c r="L41" i="19"/>
  <c r="M41" i="19"/>
  <c r="N41" i="19"/>
  <c r="O41" i="19"/>
  <c r="P41" i="19"/>
  <c r="Q41" i="19"/>
  <c r="R41" i="19"/>
  <c r="A42" i="19"/>
  <c r="T42" i="19" s="1"/>
  <c r="B42" i="19"/>
  <c r="C42" i="19"/>
  <c r="D42" i="19"/>
  <c r="E42" i="19"/>
  <c r="F42" i="19"/>
  <c r="G42" i="19"/>
  <c r="H42" i="19"/>
  <c r="I42" i="19"/>
  <c r="J42" i="19"/>
  <c r="K42" i="19"/>
  <c r="L42" i="19"/>
  <c r="M42" i="19"/>
  <c r="N42" i="19"/>
  <c r="O42" i="19"/>
  <c r="P42" i="19"/>
  <c r="Q42" i="19"/>
  <c r="R42" i="19"/>
  <c r="A43" i="19"/>
  <c r="T43" i="19" s="1"/>
  <c r="B43" i="19"/>
  <c r="C43" i="19"/>
  <c r="D43" i="19"/>
  <c r="E43" i="19"/>
  <c r="F43" i="19"/>
  <c r="G43" i="19"/>
  <c r="H43" i="19"/>
  <c r="I43" i="19"/>
  <c r="J43" i="19"/>
  <c r="K43" i="19"/>
  <c r="L43" i="19"/>
  <c r="M43" i="19"/>
  <c r="N43" i="19"/>
  <c r="O43" i="19"/>
  <c r="P43" i="19"/>
  <c r="Q43" i="19"/>
  <c r="R43" i="19"/>
  <c r="A44" i="19"/>
  <c r="T44" i="19" s="1"/>
  <c r="B44" i="19"/>
  <c r="C44" i="19"/>
  <c r="D44" i="19"/>
  <c r="E44" i="19"/>
  <c r="F44" i="19"/>
  <c r="G44" i="19"/>
  <c r="H44" i="19"/>
  <c r="I44" i="19"/>
  <c r="J44" i="19"/>
  <c r="K44" i="19"/>
  <c r="L44" i="19"/>
  <c r="M44" i="19"/>
  <c r="N44" i="19"/>
  <c r="O44" i="19"/>
  <c r="P44" i="19"/>
  <c r="Q44" i="19"/>
  <c r="R44" i="19"/>
  <c r="A45" i="19"/>
  <c r="B45" i="19"/>
  <c r="C45" i="19"/>
  <c r="D45" i="19"/>
  <c r="E45" i="19"/>
  <c r="F45" i="19"/>
  <c r="G45" i="19"/>
  <c r="H45" i="19"/>
  <c r="I45" i="19"/>
  <c r="J45" i="19"/>
  <c r="K45" i="19"/>
  <c r="L45" i="19"/>
  <c r="M45" i="19"/>
  <c r="N45" i="19"/>
  <c r="O45" i="19"/>
  <c r="P45" i="19"/>
  <c r="Q45" i="19"/>
  <c r="R45" i="19"/>
  <c r="A46" i="19"/>
  <c r="T46" i="19" s="1"/>
  <c r="B46" i="19"/>
  <c r="C46" i="19"/>
  <c r="D46" i="19"/>
  <c r="E46" i="19"/>
  <c r="F46" i="19"/>
  <c r="G46" i="19"/>
  <c r="H46" i="19"/>
  <c r="I46" i="19"/>
  <c r="J46" i="19"/>
  <c r="K46" i="19"/>
  <c r="L46" i="19"/>
  <c r="M46" i="19"/>
  <c r="N46" i="19"/>
  <c r="O46" i="19"/>
  <c r="P46" i="19"/>
  <c r="Q46" i="19"/>
  <c r="R46" i="19"/>
  <c r="A47" i="19"/>
  <c r="T47" i="19" s="1"/>
  <c r="B47" i="19"/>
  <c r="C47" i="19"/>
  <c r="D47" i="19"/>
  <c r="E47" i="19"/>
  <c r="F47" i="19"/>
  <c r="G47" i="19"/>
  <c r="H47" i="19"/>
  <c r="I47" i="19"/>
  <c r="J47" i="19"/>
  <c r="K47" i="19"/>
  <c r="L47" i="19"/>
  <c r="M47" i="19"/>
  <c r="N47" i="19"/>
  <c r="O47" i="19"/>
  <c r="P47" i="19"/>
  <c r="Q47" i="19"/>
  <c r="R47" i="19"/>
  <c r="A48" i="19"/>
  <c r="T48" i="19" s="1"/>
  <c r="B48" i="19"/>
  <c r="C48" i="19"/>
  <c r="D48" i="19"/>
  <c r="E48" i="19"/>
  <c r="F48" i="19"/>
  <c r="G48" i="19"/>
  <c r="H48" i="19"/>
  <c r="I48" i="19"/>
  <c r="J48" i="19"/>
  <c r="K48" i="19"/>
  <c r="L48" i="19"/>
  <c r="M48" i="19"/>
  <c r="N48" i="19"/>
  <c r="O48" i="19"/>
  <c r="P48" i="19"/>
  <c r="Q48" i="19"/>
  <c r="R48" i="19"/>
  <c r="A49" i="19"/>
  <c r="T49" i="19" s="1"/>
  <c r="B49" i="19"/>
  <c r="C49" i="19"/>
  <c r="D49" i="19"/>
  <c r="E49" i="19"/>
  <c r="F49" i="19"/>
  <c r="G49" i="19"/>
  <c r="H49" i="19"/>
  <c r="I49" i="19"/>
  <c r="J49" i="19"/>
  <c r="K49" i="19"/>
  <c r="L49" i="19"/>
  <c r="M49" i="19"/>
  <c r="N49" i="19"/>
  <c r="O49" i="19"/>
  <c r="P49" i="19"/>
  <c r="Q49" i="19"/>
  <c r="R49" i="19"/>
  <c r="A50" i="19"/>
  <c r="T50" i="19" s="1"/>
  <c r="B50" i="19"/>
  <c r="C50" i="19"/>
  <c r="D50" i="19"/>
  <c r="E50" i="19"/>
  <c r="F50" i="19"/>
  <c r="G50" i="19"/>
  <c r="H50" i="19"/>
  <c r="I50" i="19"/>
  <c r="J50" i="19"/>
  <c r="K50" i="19"/>
  <c r="L50" i="19"/>
  <c r="M50" i="19"/>
  <c r="N50" i="19"/>
  <c r="O50" i="19"/>
  <c r="P50" i="19"/>
  <c r="Q50" i="19"/>
  <c r="R50" i="19"/>
  <c r="A51" i="19"/>
  <c r="T51" i="19" s="1"/>
  <c r="B51" i="19"/>
  <c r="C51" i="19"/>
  <c r="D51" i="19"/>
  <c r="E51" i="19"/>
  <c r="F51" i="19"/>
  <c r="G51" i="19"/>
  <c r="H51" i="19"/>
  <c r="I51" i="19"/>
  <c r="J51" i="19"/>
  <c r="K51" i="19"/>
  <c r="L51" i="19"/>
  <c r="M51" i="19"/>
  <c r="N51" i="19"/>
  <c r="O51" i="19"/>
  <c r="P51" i="19"/>
  <c r="Q51" i="19"/>
  <c r="R51" i="19"/>
  <c r="A52" i="19"/>
  <c r="T52" i="19" s="1"/>
  <c r="B52" i="19"/>
  <c r="C52" i="19"/>
  <c r="D52" i="19"/>
  <c r="E52" i="19"/>
  <c r="F52" i="19"/>
  <c r="G52" i="19"/>
  <c r="H52" i="19"/>
  <c r="I52" i="19"/>
  <c r="J52" i="19"/>
  <c r="K52" i="19"/>
  <c r="L52" i="19"/>
  <c r="M52" i="19"/>
  <c r="N52" i="19"/>
  <c r="O52" i="19"/>
  <c r="P52" i="19"/>
  <c r="Q52" i="19"/>
  <c r="R52" i="19"/>
  <c r="A53" i="19"/>
  <c r="T53" i="19" s="1"/>
  <c r="B53" i="19"/>
  <c r="C53" i="19"/>
  <c r="D53" i="19"/>
  <c r="E53" i="19"/>
  <c r="F53" i="19"/>
  <c r="G53" i="19"/>
  <c r="H53" i="19"/>
  <c r="I53" i="19"/>
  <c r="J53" i="19"/>
  <c r="K53" i="19"/>
  <c r="L53" i="19"/>
  <c r="M53" i="19"/>
  <c r="N53" i="19"/>
  <c r="O53" i="19"/>
  <c r="P53" i="19"/>
  <c r="Q53" i="19"/>
  <c r="R53" i="19"/>
  <c r="A54" i="19"/>
  <c r="T54" i="19" s="1"/>
  <c r="B54" i="19"/>
  <c r="C54" i="19"/>
  <c r="D54" i="19"/>
  <c r="E54" i="19"/>
  <c r="F54" i="19"/>
  <c r="G54" i="19"/>
  <c r="H54" i="19"/>
  <c r="I54" i="19"/>
  <c r="J54" i="19"/>
  <c r="K54" i="19"/>
  <c r="L54" i="19"/>
  <c r="M54" i="19"/>
  <c r="N54" i="19"/>
  <c r="O54" i="19"/>
  <c r="P54" i="19"/>
  <c r="Q54" i="19"/>
  <c r="R54" i="19"/>
  <c r="A55" i="19"/>
  <c r="T55" i="19" s="1"/>
  <c r="B55" i="19"/>
  <c r="C55" i="19"/>
  <c r="D55" i="19"/>
  <c r="E55" i="19"/>
  <c r="F55" i="19"/>
  <c r="G55" i="19"/>
  <c r="H55" i="19"/>
  <c r="I55" i="19"/>
  <c r="J55" i="19"/>
  <c r="K55" i="19"/>
  <c r="L55" i="19"/>
  <c r="M55" i="19"/>
  <c r="N55" i="19"/>
  <c r="O55" i="19"/>
  <c r="P55" i="19"/>
  <c r="Q55" i="19"/>
  <c r="R55" i="19"/>
  <c r="A56" i="19"/>
  <c r="T56" i="19" s="1"/>
  <c r="B56" i="19"/>
  <c r="C56" i="19"/>
  <c r="D56" i="19"/>
  <c r="E56" i="19"/>
  <c r="F56" i="19"/>
  <c r="G56" i="19"/>
  <c r="H56" i="19"/>
  <c r="I56" i="19"/>
  <c r="J56" i="19"/>
  <c r="K56" i="19"/>
  <c r="L56" i="19"/>
  <c r="M56" i="19"/>
  <c r="N56" i="19"/>
  <c r="O56" i="19"/>
  <c r="P56" i="19"/>
  <c r="Q56" i="19"/>
  <c r="R56" i="19"/>
  <c r="A57" i="19"/>
  <c r="W57" i="19" s="1"/>
  <c r="B57" i="19"/>
  <c r="C57" i="19"/>
  <c r="D57" i="19"/>
  <c r="E57" i="19"/>
  <c r="F57" i="19"/>
  <c r="G57" i="19"/>
  <c r="H57" i="19"/>
  <c r="I57" i="19"/>
  <c r="J57" i="19"/>
  <c r="K57" i="19"/>
  <c r="L57" i="19"/>
  <c r="M57" i="19"/>
  <c r="N57" i="19"/>
  <c r="O57" i="19"/>
  <c r="P57" i="19"/>
  <c r="Q57" i="19"/>
  <c r="R57" i="19"/>
  <c r="A58" i="19"/>
  <c r="Z58" i="19" s="1"/>
  <c r="B58" i="19"/>
  <c r="C58" i="19"/>
  <c r="D58" i="19"/>
  <c r="E58" i="19"/>
  <c r="F58" i="19"/>
  <c r="G58" i="19"/>
  <c r="H58" i="19"/>
  <c r="I58" i="19"/>
  <c r="J58" i="19"/>
  <c r="K58" i="19"/>
  <c r="L58" i="19"/>
  <c r="M58" i="19"/>
  <c r="N58" i="19"/>
  <c r="O58" i="19"/>
  <c r="P58" i="19"/>
  <c r="Q58" i="19"/>
  <c r="R58" i="19"/>
  <c r="A59" i="19"/>
  <c r="T59" i="19" s="1"/>
  <c r="B59" i="19"/>
  <c r="C59" i="19"/>
  <c r="D59" i="19"/>
  <c r="E59" i="19"/>
  <c r="F59" i="19"/>
  <c r="G59" i="19"/>
  <c r="H59" i="19"/>
  <c r="I59" i="19"/>
  <c r="J59" i="19"/>
  <c r="K59" i="19"/>
  <c r="L59" i="19"/>
  <c r="M59" i="19"/>
  <c r="N59" i="19"/>
  <c r="O59" i="19"/>
  <c r="P59" i="19"/>
  <c r="Q59" i="19"/>
  <c r="R59" i="19"/>
  <c r="A60" i="19"/>
  <c r="T60" i="19" s="1"/>
  <c r="B60" i="19"/>
  <c r="C60" i="19"/>
  <c r="D60" i="19"/>
  <c r="E60" i="19"/>
  <c r="F60" i="19"/>
  <c r="G60" i="19"/>
  <c r="H60" i="19"/>
  <c r="I60" i="19"/>
  <c r="J60" i="19"/>
  <c r="K60" i="19"/>
  <c r="L60" i="19"/>
  <c r="M60" i="19"/>
  <c r="N60" i="19"/>
  <c r="O60" i="19"/>
  <c r="P60" i="19"/>
  <c r="Q60" i="19"/>
  <c r="R60" i="19"/>
  <c r="A61" i="19"/>
  <c r="T61" i="19" s="1"/>
  <c r="B61" i="19"/>
  <c r="C61" i="19"/>
  <c r="D61" i="19"/>
  <c r="E61" i="19"/>
  <c r="F61" i="19"/>
  <c r="G61" i="19"/>
  <c r="H61" i="19"/>
  <c r="I61" i="19"/>
  <c r="J61" i="19"/>
  <c r="K61" i="19"/>
  <c r="L61" i="19"/>
  <c r="M61" i="19"/>
  <c r="N61" i="19"/>
  <c r="O61" i="19"/>
  <c r="P61" i="19"/>
  <c r="Q61" i="19"/>
  <c r="R61" i="19"/>
  <c r="A62" i="19"/>
  <c r="T62" i="19" s="1"/>
  <c r="B62" i="19"/>
  <c r="C62" i="19"/>
  <c r="D62" i="19"/>
  <c r="E62" i="19"/>
  <c r="F62" i="19"/>
  <c r="G62" i="19"/>
  <c r="H62" i="19"/>
  <c r="I62" i="19"/>
  <c r="J62" i="19"/>
  <c r="K62" i="19"/>
  <c r="L62" i="19"/>
  <c r="M62" i="19"/>
  <c r="N62" i="19"/>
  <c r="O62" i="19"/>
  <c r="P62" i="19"/>
  <c r="Q62" i="19"/>
  <c r="R62" i="19"/>
  <c r="A63" i="19"/>
  <c r="AB63" i="19" s="1"/>
  <c r="B63" i="19"/>
  <c r="C63" i="19"/>
  <c r="D63" i="19"/>
  <c r="E63" i="19"/>
  <c r="F63" i="19"/>
  <c r="G63" i="19"/>
  <c r="H63" i="19"/>
  <c r="I63" i="19"/>
  <c r="J63" i="19"/>
  <c r="K63" i="19"/>
  <c r="L63" i="19"/>
  <c r="M63" i="19"/>
  <c r="N63" i="19"/>
  <c r="O63" i="19"/>
  <c r="P63" i="19"/>
  <c r="Q63" i="19"/>
  <c r="R63" i="19"/>
  <c r="A64" i="19"/>
  <c r="T64" i="19" s="1"/>
  <c r="B64" i="19"/>
  <c r="C64" i="19"/>
  <c r="D64" i="19"/>
  <c r="E64" i="19"/>
  <c r="F64" i="19"/>
  <c r="G64" i="19"/>
  <c r="H64" i="19"/>
  <c r="I64" i="19"/>
  <c r="J64" i="19"/>
  <c r="K64" i="19"/>
  <c r="L64" i="19"/>
  <c r="M64" i="19"/>
  <c r="N64" i="19"/>
  <c r="O64" i="19"/>
  <c r="P64" i="19"/>
  <c r="Q64" i="19"/>
  <c r="R64" i="19"/>
  <c r="A65" i="19"/>
  <c r="V65" i="19" s="1"/>
  <c r="B65" i="19"/>
  <c r="C65" i="19"/>
  <c r="D65" i="19"/>
  <c r="E65" i="19"/>
  <c r="F65" i="19"/>
  <c r="G65" i="19"/>
  <c r="H65" i="19"/>
  <c r="I65" i="19"/>
  <c r="J65" i="19"/>
  <c r="K65" i="19"/>
  <c r="L65" i="19"/>
  <c r="M65" i="19"/>
  <c r="N65" i="19"/>
  <c r="O65" i="19"/>
  <c r="P65" i="19"/>
  <c r="Q65" i="19"/>
  <c r="R65" i="19"/>
  <c r="A66" i="19"/>
  <c r="Y66" i="19" s="1"/>
  <c r="B66" i="19"/>
  <c r="C66" i="19"/>
  <c r="D66" i="19"/>
  <c r="E66" i="19"/>
  <c r="F66" i="19"/>
  <c r="G66" i="19"/>
  <c r="H66" i="19"/>
  <c r="I66" i="19"/>
  <c r="J66" i="19"/>
  <c r="K66" i="19"/>
  <c r="L66" i="19"/>
  <c r="M66" i="19"/>
  <c r="N66" i="19"/>
  <c r="O66" i="19"/>
  <c r="P66" i="19"/>
  <c r="Q66" i="19"/>
  <c r="R66" i="19"/>
  <c r="A67" i="19"/>
  <c r="AC67" i="19" s="1"/>
  <c r="B67" i="19"/>
  <c r="C67" i="19"/>
  <c r="D67" i="19"/>
  <c r="E67" i="19"/>
  <c r="F67" i="19"/>
  <c r="G67" i="19"/>
  <c r="H67" i="19"/>
  <c r="I67" i="19"/>
  <c r="J67" i="19"/>
  <c r="K67" i="19"/>
  <c r="L67" i="19"/>
  <c r="M67" i="19"/>
  <c r="N67" i="19"/>
  <c r="O67" i="19"/>
  <c r="P67" i="19"/>
  <c r="Q67" i="19"/>
  <c r="R67" i="19"/>
  <c r="A68" i="19"/>
  <c r="AA68" i="19" s="1"/>
  <c r="B68" i="19"/>
  <c r="C68" i="19"/>
  <c r="D68" i="19"/>
  <c r="E68" i="19"/>
  <c r="F68" i="19"/>
  <c r="G68" i="19"/>
  <c r="H68" i="19"/>
  <c r="I68" i="19"/>
  <c r="J68" i="19"/>
  <c r="K68" i="19"/>
  <c r="L68" i="19"/>
  <c r="M68" i="19"/>
  <c r="N68" i="19"/>
  <c r="O68" i="19"/>
  <c r="P68" i="19"/>
  <c r="Q68" i="19"/>
  <c r="R68" i="19"/>
  <c r="A69" i="19"/>
  <c r="T69" i="19" s="1"/>
  <c r="B69" i="19"/>
  <c r="C69" i="19"/>
  <c r="D69" i="19"/>
  <c r="E69" i="19"/>
  <c r="F69" i="19"/>
  <c r="G69" i="19"/>
  <c r="H69" i="19"/>
  <c r="I69" i="19"/>
  <c r="J69" i="19"/>
  <c r="K69" i="19"/>
  <c r="L69" i="19"/>
  <c r="M69" i="19"/>
  <c r="N69" i="19"/>
  <c r="O69" i="19"/>
  <c r="P69" i="19"/>
  <c r="Q69" i="19"/>
  <c r="R69" i="19"/>
  <c r="A70" i="19"/>
  <c r="B70" i="19"/>
  <c r="C70" i="19"/>
  <c r="D70" i="19"/>
  <c r="E70" i="19"/>
  <c r="F70" i="19"/>
  <c r="G70" i="19"/>
  <c r="H70" i="19"/>
  <c r="I70" i="19"/>
  <c r="J70" i="19"/>
  <c r="K70" i="19"/>
  <c r="L70" i="19"/>
  <c r="M70" i="19"/>
  <c r="N70" i="19"/>
  <c r="O70" i="19"/>
  <c r="P70" i="19"/>
  <c r="Q70" i="19"/>
  <c r="R70" i="19"/>
  <c r="A71" i="19"/>
  <c r="T71" i="19" s="1"/>
  <c r="B71" i="19"/>
  <c r="C71" i="19"/>
  <c r="D71" i="19"/>
  <c r="E71" i="19"/>
  <c r="F71" i="19"/>
  <c r="G71" i="19"/>
  <c r="H71" i="19"/>
  <c r="I71" i="19"/>
  <c r="J71" i="19"/>
  <c r="K71" i="19"/>
  <c r="L71" i="19"/>
  <c r="M71" i="19"/>
  <c r="N71" i="19"/>
  <c r="O71" i="19"/>
  <c r="P71" i="19"/>
  <c r="Q71" i="19"/>
  <c r="R71" i="19"/>
  <c r="A72" i="19"/>
  <c r="B72" i="19"/>
  <c r="C72" i="19"/>
  <c r="D72" i="19"/>
  <c r="E72" i="19"/>
  <c r="F72" i="19"/>
  <c r="G72" i="19"/>
  <c r="H72" i="19"/>
  <c r="I72" i="19"/>
  <c r="J72" i="19"/>
  <c r="K72" i="19"/>
  <c r="L72" i="19"/>
  <c r="M72" i="19"/>
  <c r="N72" i="19"/>
  <c r="O72" i="19"/>
  <c r="P72" i="19"/>
  <c r="Q72" i="19"/>
  <c r="R72" i="19"/>
  <c r="A73" i="19"/>
  <c r="T73" i="19" s="1"/>
  <c r="B73" i="19"/>
  <c r="C73" i="19"/>
  <c r="D73" i="19"/>
  <c r="E73" i="19"/>
  <c r="F73" i="19"/>
  <c r="G73" i="19"/>
  <c r="H73" i="19"/>
  <c r="I73" i="19"/>
  <c r="J73" i="19"/>
  <c r="K73" i="19"/>
  <c r="L73" i="19"/>
  <c r="M73" i="19"/>
  <c r="N73" i="19"/>
  <c r="O73" i="19"/>
  <c r="P73" i="19"/>
  <c r="Q73" i="19"/>
  <c r="R73" i="19"/>
  <c r="A74" i="19"/>
  <c r="T74" i="19" s="1"/>
  <c r="B74" i="19"/>
  <c r="C74" i="19"/>
  <c r="D74" i="19"/>
  <c r="E74" i="19"/>
  <c r="F74" i="19"/>
  <c r="G74" i="19"/>
  <c r="H74" i="19"/>
  <c r="I74" i="19"/>
  <c r="J74" i="19"/>
  <c r="K74" i="19"/>
  <c r="L74" i="19"/>
  <c r="M74" i="19"/>
  <c r="N74" i="19"/>
  <c r="O74" i="19"/>
  <c r="P74" i="19"/>
  <c r="Q74" i="19"/>
  <c r="R74" i="19"/>
  <c r="A75" i="19"/>
  <c r="B75" i="19"/>
  <c r="C75" i="19"/>
  <c r="D75" i="19"/>
  <c r="E75" i="19"/>
  <c r="F75" i="19"/>
  <c r="G75" i="19"/>
  <c r="H75" i="19"/>
  <c r="I75" i="19"/>
  <c r="J75" i="19"/>
  <c r="K75" i="19"/>
  <c r="L75" i="19"/>
  <c r="M75" i="19"/>
  <c r="N75" i="19"/>
  <c r="O75" i="19"/>
  <c r="P75" i="19"/>
  <c r="Q75" i="19"/>
  <c r="R75" i="19"/>
  <c r="A76" i="19"/>
  <c r="AB76" i="19" s="1"/>
  <c r="B76" i="19"/>
  <c r="C76" i="19"/>
  <c r="D76" i="19"/>
  <c r="E76" i="19"/>
  <c r="F76" i="19"/>
  <c r="G76" i="19"/>
  <c r="H76" i="19"/>
  <c r="I76" i="19"/>
  <c r="J76" i="19"/>
  <c r="K76" i="19"/>
  <c r="L76" i="19"/>
  <c r="M76" i="19"/>
  <c r="N76" i="19"/>
  <c r="O76" i="19"/>
  <c r="P76" i="19"/>
  <c r="Q76" i="19"/>
  <c r="R76" i="19"/>
  <c r="A77" i="19"/>
  <c r="T77" i="19" s="1"/>
  <c r="B77" i="19"/>
  <c r="C77" i="19"/>
  <c r="D77" i="19"/>
  <c r="E77" i="19"/>
  <c r="F77" i="19"/>
  <c r="G77" i="19"/>
  <c r="H77" i="19"/>
  <c r="I77" i="19"/>
  <c r="J77" i="19"/>
  <c r="K77" i="19"/>
  <c r="L77" i="19"/>
  <c r="M77" i="19"/>
  <c r="N77" i="19"/>
  <c r="O77" i="19"/>
  <c r="P77" i="19"/>
  <c r="Q77" i="19"/>
  <c r="R77" i="19"/>
  <c r="Z77" i="19"/>
  <c r="A78" i="19"/>
  <c r="V78" i="19" s="1"/>
  <c r="B78" i="19"/>
  <c r="C78" i="19"/>
  <c r="D78" i="19"/>
  <c r="E78" i="19"/>
  <c r="F78" i="19"/>
  <c r="G78" i="19"/>
  <c r="H78" i="19"/>
  <c r="I78" i="19"/>
  <c r="J78" i="19"/>
  <c r="K78" i="19"/>
  <c r="L78" i="19"/>
  <c r="M78" i="19"/>
  <c r="N78" i="19"/>
  <c r="O78" i="19"/>
  <c r="P78" i="19"/>
  <c r="Q78" i="19"/>
  <c r="R78" i="19"/>
  <c r="A79" i="19"/>
  <c r="B79" i="19"/>
  <c r="C79" i="19"/>
  <c r="D79" i="19"/>
  <c r="E79" i="19"/>
  <c r="F79" i="19"/>
  <c r="G79" i="19"/>
  <c r="H79" i="19"/>
  <c r="I79" i="19"/>
  <c r="J79" i="19"/>
  <c r="K79" i="19"/>
  <c r="L79" i="19"/>
  <c r="M79" i="19"/>
  <c r="N79" i="19"/>
  <c r="O79" i="19"/>
  <c r="P79" i="19"/>
  <c r="Q79" i="19"/>
  <c r="R79" i="19"/>
  <c r="A80" i="19"/>
  <c r="AB80" i="19" s="1"/>
  <c r="B80" i="19"/>
  <c r="C80" i="19"/>
  <c r="D80" i="19"/>
  <c r="E80" i="19"/>
  <c r="F80" i="19"/>
  <c r="G80" i="19"/>
  <c r="H80" i="19"/>
  <c r="I80" i="19"/>
  <c r="J80" i="19"/>
  <c r="K80" i="19"/>
  <c r="L80" i="19"/>
  <c r="M80" i="19"/>
  <c r="N80" i="19"/>
  <c r="O80" i="19"/>
  <c r="P80" i="19"/>
  <c r="Q80" i="19"/>
  <c r="R80" i="19"/>
  <c r="S80" i="19"/>
  <c r="AA80" i="19"/>
  <c r="A81" i="19"/>
  <c r="B81" i="19"/>
  <c r="C81" i="19"/>
  <c r="D81" i="19"/>
  <c r="E81" i="19"/>
  <c r="F81" i="19"/>
  <c r="G81" i="19"/>
  <c r="H81" i="19"/>
  <c r="I81" i="19"/>
  <c r="J81" i="19"/>
  <c r="K81" i="19"/>
  <c r="L81" i="19"/>
  <c r="M81" i="19"/>
  <c r="N81" i="19"/>
  <c r="O81" i="19"/>
  <c r="P81" i="19"/>
  <c r="Q81" i="19"/>
  <c r="R81" i="19"/>
  <c r="A82" i="19"/>
  <c r="U82" i="19" s="1"/>
  <c r="B82" i="19"/>
  <c r="C82" i="19"/>
  <c r="D82" i="19"/>
  <c r="E82" i="19"/>
  <c r="F82" i="19"/>
  <c r="G82" i="19"/>
  <c r="H82" i="19"/>
  <c r="I82" i="19"/>
  <c r="J82" i="19"/>
  <c r="K82" i="19"/>
  <c r="L82" i="19"/>
  <c r="M82" i="19"/>
  <c r="N82" i="19"/>
  <c r="O82" i="19"/>
  <c r="P82" i="19"/>
  <c r="Q82" i="19"/>
  <c r="R82" i="19"/>
  <c r="A83" i="19"/>
  <c r="W83" i="19" s="1"/>
  <c r="B83" i="19"/>
  <c r="C83" i="19"/>
  <c r="D83" i="19"/>
  <c r="E83" i="19"/>
  <c r="F83" i="19"/>
  <c r="G83" i="19"/>
  <c r="H83" i="19"/>
  <c r="I83" i="19"/>
  <c r="J83" i="19"/>
  <c r="K83" i="19"/>
  <c r="L83" i="19"/>
  <c r="M83" i="19"/>
  <c r="N83" i="19"/>
  <c r="O83" i="19"/>
  <c r="P83" i="19"/>
  <c r="Q83" i="19"/>
  <c r="R83" i="19"/>
  <c r="A84" i="19"/>
  <c r="AA84" i="19" s="1"/>
  <c r="B84" i="19"/>
  <c r="C84" i="19"/>
  <c r="D84" i="19"/>
  <c r="E84" i="19"/>
  <c r="F84" i="19"/>
  <c r="G84" i="19"/>
  <c r="H84" i="19"/>
  <c r="I84" i="19"/>
  <c r="J84" i="19"/>
  <c r="K84" i="19"/>
  <c r="L84" i="19"/>
  <c r="M84" i="19"/>
  <c r="N84" i="19"/>
  <c r="O84" i="19"/>
  <c r="P84" i="19"/>
  <c r="Q84" i="19"/>
  <c r="R84" i="19"/>
  <c r="A85" i="19"/>
  <c r="T85" i="19" s="1"/>
  <c r="B85" i="19"/>
  <c r="C85" i="19"/>
  <c r="D85" i="19"/>
  <c r="E85" i="19"/>
  <c r="F85" i="19"/>
  <c r="G85" i="19"/>
  <c r="H85" i="19"/>
  <c r="I85" i="19"/>
  <c r="J85" i="19"/>
  <c r="K85" i="19"/>
  <c r="L85" i="19"/>
  <c r="M85" i="19"/>
  <c r="N85" i="19"/>
  <c r="O85" i="19"/>
  <c r="P85" i="19"/>
  <c r="Q85" i="19"/>
  <c r="R85" i="19"/>
  <c r="A86" i="19"/>
  <c r="T86" i="19" s="1"/>
  <c r="B86" i="19"/>
  <c r="C86" i="19"/>
  <c r="D86" i="19"/>
  <c r="E86" i="19"/>
  <c r="F86" i="19"/>
  <c r="G86" i="19"/>
  <c r="H86" i="19"/>
  <c r="I86" i="19"/>
  <c r="J86" i="19"/>
  <c r="K86" i="19"/>
  <c r="L86" i="19"/>
  <c r="M86" i="19"/>
  <c r="N86" i="19"/>
  <c r="O86" i="19"/>
  <c r="P86" i="19"/>
  <c r="Q86" i="19"/>
  <c r="R86" i="19"/>
  <c r="A87" i="19"/>
  <c r="T87" i="19" s="1"/>
  <c r="B87" i="19"/>
  <c r="C87" i="19"/>
  <c r="D87" i="19"/>
  <c r="E87" i="19"/>
  <c r="F87" i="19"/>
  <c r="G87" i="19"/>
  <c r="H87" i="19"/>
  <c r="I87" i="19"/>
  <c r="J87" i="19"/>
  <c r="K87" i="19"/>
  <c r="L87" i="19"/>
  <c r="M87" i="19"/>
  <c r="N87" i="19"/>
  <c r="O87" i="19"/>
  <c r="P87" i="19"/>
  <c r="Q87" i="19"/>
  <c r="R87" i="19"/>
  <c r="A88" i="19"/>
  <c r="AB88" i="19" s="1"/>
  <c r="B88" i="19"/>
  <c r="C88" i="19"/>
  <c r="D88" i="19"/>
  <c r="E88" i="19"/>
  <c r="F88" i="19"/>
  <c r="G88" i="19"/>
  <c r="H88" i="19"/>
  <c r="I88" i="19"/>
  <c r="J88" i="19"/>
  <c r="K88" i="19"/>
  <c r="L88" i="19"/>
  <c r="M88" i="19"/>
  <c r="N88" i="19"/>
  <c r="O88" i="19"/>
  <c r="P88" i="19"/>
  <c r="Q88" i="19"/>
  <c r="R88" i="19"/>
  <c r="A89" i="19"/>
  <c r="T89" i="19" s="1"/>
  <c r="B89" i="19"/>
  <c r="C89" i="19"/>
  <c r="D89" i="19"/>
  <c r="E89" i="19"/>
  <c r="F89" i="19"/>
  <c r="G89" i="19"/>
  <c r="H89" i="19"/>
  <c r="I89" i="19"/>
  <c r="J89" i="19"/>
  <c r="K89" i="19"/>
  <c r="L89" i="19"/>
  <c r="M89" i="19"/>
  <c r="N89" i="19"/>
  <c r="O89" i="19"/>
  <c r="P89" i="19"/>
  <c r="Q89" i="19"/>
  <c r="R89" i="19"/>
  <c r="A90" i="19"/>
  <c r="T90" i="19" s="1"/>
  <c r="B90" i="19"/>
  <c r="C90" i="19"/>
  <c r="D90" i="19"/>
  <c r="E90" i="19"/>
  <c r="F90" i="19"/>
  <c r="G90" i="19"/>
  <c r="H90" i="19"/>
  <c r="I90" i="19"/>
  <c r="J90" i="19"/>
  <c r="K90" i="19"/>
  <c r="L90" i="19"/>
  <c r="M90" i="19"/>
  <c r="N90" i="19"/>
  <c r="O90" i="19"/>
  <c r="P90" i="19"/>
  <c r="Q90" i="19"/>
  <c r="R90" i="19"/>
  <c r="A91" i="19"/>
  <c r="U91" i="19" s="1"/>
  <c r="B91" i="19"/>
  <c r="C91" i="19"/>
  <c r="D91" i="19"/>
  <c r="E91" i="19"/>
  <c r="F91" i="19"/>
  <c r="G91" i="19"/>
  <c r="H91" i="19"/>
  <c r="I91" i="19"/>
  <c r="J91" i="19"/>
  <c r="K91" i="19"/>
  <c r="L91" i="19"/>
  <c r="M91" i="19"/>
  <c r="N91" i="19"/>
  <c r="O91" i="19"/>
  <c r="P91" i="19"/>
  <c r="Q91" i="19"/>
  <c r="R91" i="19"/>
  <c r="A92" i="19"/>
  <c r="AB92" i="19" s="1"/>
  <c r="B92" i="19"/>
  <c r="C92" i="19"/>
  <c r="D92" i="19"/>
  <c r="E92" i="19"/>
  <c r="F92" i="19"/>
  <c r="G92" i="19"/>
  <c r="H92" i="19"/>
  <c r="I92" i="19"/>
  <c r="J92" i="19"/>
  <c r="K92" i="19"/>
  <c r="L92" i="19"/>
  <c r="M92" i="19"/>
  <c r="N92" i="19"/>
  <c r="O92" i="19"/>
  <c r="P92" i="19"/>
  <c r="Q92" i="19"/>
  <c r="R92" i="19"/>
  <c r="A93" i="19"/>
  <c r="T93" i="19" s="1"/>
  <c r="B93" i="19"/>
  <c r="C93" i="19"/>
  <c r="D93" i="19"/>
  <c r="E93" i="19"/>
  <c r="F93" i="19"/>
  <c r="G93" i="19"/>
  <c r="H93" i="19"/>
  <c r="I93" i="19"/>
  <c r="J93" i="19"/>
  <c r="K93" i="19"/>
  <c r="L93" i="19"/>
  <c r="M93" i="19"/>
  <c r="N93" i="19"/>
  <c r="O93" i="19"/>
  <c r="P93" i="19"/>
  <c r="Q93" i="19"/>
  <c r="R93" i="19"/>
  <c r="A94" i="19"/>
  <c r="T94" i="19" s="1"/>
  <c r="B94" i="19"/>
  <c r="C94" i="19"/>
  <c r="D94" i="19"/>
  <c r="E94" i="19"/>
  <c r="F94" i="19"/>
  <c r="G94" i="19"/>
  <c r="H94" i="19"/>
  <c r="I94" i="19"/>
  <c r="J94" i="19"/>
  <c r="K94" i="19"/>
  <c r="L94" i="19"/>
  <c r="M94" i="19"/>
  <c r="N94" i="19"/>
  <c r="O94" i="19"/>
  <c r="P94" i="19"/>
  <c r="Q94" i="19"/>
  <c r="R94" i="19"/>
  <c r="A95" i="19"/>
  <c r="AC95" i="19" s="1"/>
  <c r="B95" i="19"/>
  <c r="C95" i="19"/>
  <c r="D95" i="19"/>
  <c r="E95" i="19"/>
  <c r="F95" i="19"/>
  <c r="G95" i="19"/>
  <c r="H95" i="19"/>
  <c r="I95" i="19"/>
  <c r="J95" i="19"/>
  <c r="K95" i="19"/>
  <c r="L95" i="19"/>
  <c r="M95" i="19"/>
  <c r="N95" i="19"/>
  <c r="O95" i="19"/>
  <c r="P95" i="19"/>
  <c r="Q95" i="19"/>
  <c r="R95" i="19"/>
  <c r="A96" i="19"/>
  <c r="AA96" i="19" s="1"/>
  <c r="B96" i="19"/>
  <c r="C96" i="19"/>
  <c r="D96" i="19"/>
  <c r="E96" i="19"/>
  <c r="F96" i="19"/>
  <c r="G96" i="19"/>
  <c r="H96" i="19"/>
  <c r="I96" i="19"/>
  <c r="J96" i="19"/>
  <c r="K96" i="19"/>
  <c r="L96" i="19"/>
  <c r="M96" i="19"/>
  <c r="N96" i="19"/>
  <c r="O96" i="19"/>
  <c r="P96" i="19"/>
  <c r="Q96" i="19"/>
  <c r="R96" i="19"/>
  <c r="A97" i="19"/>
  <c r="S97" i="19" s="1"/>
  <c r="B97" i="19"/>
  <c r="C97" i="19"/>
  <c r="D97" i="19"/>
  <c r="E97" i="19"/>
  <c r="F97" i="19"/>
  <c r="G97" i="19"/>
  <c r="H97" i="19"/>
  <c r="I97" i="19"/>
  <c r="J97" i="19"/>
  <c r="K97" i="19"/>
  <c r="L97" i="19"/>
  <c r="M97" i="19"/>
  <c r="N97" i="19"/>
  <c r="O97" i="19"/>
  <c r="P97" i="19"/>
  <c r="Q97" i="19"/>
  <c r="R97" i="19"/>
  <c r="A98" i="19"/>
  <c r="V98" i="19" s="1"/>
  <c r="B98" i="19"/>
  <c r="C98" i="19"/>
  <c r="D98" i="19"/>
  <c r="E98" i="19"/>
  <c r="F98" i="19"/>
  <c r="G98" i="19"/>
  <c r="H98" i="19"/>
  <c r="I98" i="19"/>
  <c r="J98" i="19"/>
  <c r="K98" i="19"/>
  <c r="L98" i="19"/>
  <c r="M98" i="19"/>
  <c r="N98" i="19"/>
  <c r="O98" i="19"/>
  <c r="P98" i="19"/>
  <c r="Q98" i="19"/>
  <c r="R98" i="19"/>
  <c r="A99" i="19"/>
  <c r="T99" i="19" s="1"/>
  <c r="B99" i="19"/>
  <c r="C99" i="19"/>
  <c r="D99" i="19"/>
  <c r="E99" i="19"/>
  <c r="F99" i="19"/>
  <c r="G99" i="19"/>
  <c r="H99" i="19"/>
  <c r="I99" i="19"/>
  <c r="J99" i="19"/>
  <c r="K99" i="19"/>
  <c r="L99" i="19"/>
  <c r="M99" i="19"/>
  <c r="N99" i="19"/>
  <c r="O99" i="19"/>
  <c r="P99" i="19"/>
  <c r="Q99" i="19"/>
  <c r="R99" i="19"/>
  <c r="A100" i="19"/>
  <c r="U100" i="19" s="1"/>
  <c r="B100" i="19"/>
  <c r="C100" i="19"/>
  <c r="D100" i="19"/>
  <c r="E100" i="19"/>
  <c r="F100" i="19"/>
  <c r="G100" i="19"/>
  <c r="H100" i="19"/>
  <c r="I100" i="19"/>
  <c r="J100" i="19"/>
  <c r="K100" i="19"/>
  <c r="L100" i="19"/>
  <c r="M100" i="19"/>
  <c r="N100" i="19"/>
  <c r="O100" i="19"/>
  <c r="P100" i="19"/>
  <c r="Q100" i="19"/>
  <c r="R100" i="19"/>
  <c r="A101" i="19"/>
  <c r="AB101" i="19" s="1"/>
  <c r="B101" i="19"/>
  <c r="C101" i="19"/>
  <c r="D101" i="19"/>
  <c r="E101" i="19"/>
  <c r="F101" i="19"/>
  <c r="G101" i="19"/>
  <c r="H101" i="19"/>
  <c r="I101" i="19"/>
  <c r="J101" i="19"/>
  <c r="K101" i="19"/>
  <c r="L101" i="19"/>
  <c r="M101" i="19"/>
  <c r="N101" i="19"/>
  <c r="O101" i="19"/>
  <c r="P101" i="19"/>
  <c r="Q101" i="19"/>
  <c r="R101" i="19"/>
  <c r="A102" i="19"/>
  <c r="T102" i="19" s="1"/>
  <c r="B102" i="19"/>
  <c r="C102" i="19"/>
  <c r="D102" i="19"/>
  <c r="E102" i="19"/>
  <c r="F102" i="19"/>
  <c r="G102" i="19"/>
  <c r="H102" i="19"/>
  <c r="I102" i="19"/>
  <c r="J102" i="19"/>
  <c r="K102" i="19"/>
  <c r="L102" i="19"/>
  <c r="M102" i="19"/>
  <c r="N102" i="19"/>
  <c r="O102" i="19"/>
  <c r="P102" i="19"/>
  <c r="Q102" i="19"/>
  <c r="R102" i="19"/>
  <c r="A103" i="19"/>
  <c r="V103" i="19" s="1"/>
  <c r="B103" i="19"/>
  <c r="C103" i="19"/>
  <c r="D103" i="19"/>
  <c r="E103" i="19"/>
  <c r="F103" i="19"/>
  <c r="G103" i="19"/>
  <c r="H103" i="19"/>
  <c r="I103" i="19"/>
  <c r="J103" i="19"/>
  <c r="K103" i="19"/>
  <c r="L103" i="19"/>
  <c r="M103" i="19"/>
  <c r="N103" i="19"/>
  <c r="O103" i="19"/>
  <c r="P103" i="19"/>
  <c r="Q103" i="19"/>
  <c r="R103" i="19"/>
  <c r="A104" i="19"/>
  <c r="T104" i="19" s="1"/>
  <c r="B104" i="19"/>
  <c r="C104" i="19"/>
  <c r="D104" i="19"/>
  <c r="E104" i="19"/>
  <c r="F104" i="19"/>
  <c r="G104" i="19"/>
  <c r="H104" i="19"/>
  <c r="I104" i="19"/>
  <c r="J104" i="19"/>
  <c r="K104" i="19"/>
  <c r="L104" i="19"/>
  <c r="M104" i="19"/>
  <c r="N104" i="19"/>
  <c r="O104" i="19"/>
  <c r="P104" i="19"/>
  <c r="Q104" i="19"/>
  <c r="R104" i="19"/>
  <c r="A105" i="19"/>
  <c r="S105" i="19" s="1"/>
  <c r="B105" i="19"/>
  <c r="C105" i="19"/>
  <c r="D105" i="19"/>
  <c r="E105" i="19"/>
  <c r="F105" i="19"/>
  <c r="G105" i="19"/>
  <c r="H105" i="19"/>
  <c r="I105" i="19"/>
  <c r="J105" i="19"/>
  <c r="K105" i="19"/>
  <c r="L105" i="19"/>
  <c r="M105" i="19"/>
  <c r="N105" i="19"/>
  <c r="O105" i="19"/>
  <c r="P105" i="19"/>
  <c r="Q105" i="19"/>
  <c r="R105" i="19"/>
  <c r="A106" i="19"/>
  <c r="W106" i="19" s="1"/>
  <c r="B106" i="19"/>
  <c r="C106" i="19"/>
  <c r="D106" i="19"/>
  <c r="E106" i="19"/>
  <c r="F106" i="19"/>
  <c r="G106" i="19"/>
  <c r="H106" i="19"/>
  <c r="I106" i="19"/>
  <c r="J106" i="19"/>
  <c r="K106" i="19"/>
  <c r="L106" i="19"/>
  <c r="M106" i="19"/>
  <c r="N106" i="19"/>
  <c r="O106" i="19"/>
  <c r="P106" i="19"/>
  <c r="Q106" i="19"/>
  <c r="R106" i="19"/>
  <c r="Y106" i="19"/>
  <c r="A107" i="19"/>
  <c r="T107" i="19" s="1"/>
  <c r="B107" i="19"/>
  <c r="C107" i="19"/>
  <c r="D107" i="19"/>
  <c r="E107" i="19"/>
  <c r="F107" i="19"/>
  <c r="G107" i="19"/>
  <c r="H107" i="19"/>
  <c r="I107" i="19"/>
  <c r="J107" i="19"/>
  <c r="K107" i="19"/>
  <c r="L107" i="19"/>
  <c r="M107" i="19"/>
  <c r="N107" i="19"/>
  <c r="O107" i="19"/>
  <c r="P107" i="19"/>
  <c r="Q107" i="19"/>
  <c r="R107" i="19"/>
  <c r="A108" i="19"/>
  <c r="X108" i="19" s="1"/>
  <c r="B108" i="19"/>
  <c r="C108" i="19"/>
  <c r="D108" i="19"/>
  <c r="E108" i="19"/>
  <c r="F108" i="19"/>
  <c r="G108" i="19"/>
  <c r="H108" i="19"/>
  <c r="I108" i="19"/>
  <c r="J108" i="19"/>
  <c r="K108" i="19"/>
  <c r="L108" i="19"/>
  <c r="M108" i="19"/>
  <c r="N108" i="19"/>
  <c r="O108" i="19"/>
  <c r="P108" i="19"/>
  <c r="Q108" i="19"/>
  <c r="R108" i="19"/>
  <c r="A109" i="19"/>
  <c r="AB109" i="19" s="1"/>
  <c r="B109" i="19"/>
  <c r="C109" i="19"/>
  <c r="D109" i="19"/>
  <c r="E109" i="19"/>
  <c r="F109" i="19"/>
  <c r="G109" i="19"/>
  <c r="H109" i="19"/>
  <c r="I109" i="19"/>
  <c r="J109" i="19"/>
  <c r="K109" i="19"/>
  <c r="L109" i="19"/>
  <c r="M109" i="19"/>
  <c r="N109" i="19"/>
  <c r="O109" i="19"/>
  <c r="P109" i="19"/>
  <c r="Q109" i="19"/>
  <c r="R109" i="19"/>
  <c r="A110" i="19"/>
  <c r="T110" i="19" s="1"/>
  <c r="B110" i="19"/>
  <c r="C110" i="19"/>
  <c r="D110" i="19"/>
  <c r="E110" i="19"/>
  <c r="F110" i="19"/>
  <c r="G110" i="19"/>
  <c r="H110" i="19"/>
  <c r="I110" i="19"/>
  <c r="J110" i="19"/>
  <c r="K110" i="19"/>
  <c r="L110" i="19"/>
  <c r="M110" i="19"/>
  <c r="N110" i="19"/>
  <c r="O110" i="19"/>
  <c r="P110" i="19"/>
  <c r="Q110" i="19"/>
  <c r="R110" i="19"/>
  <c r="A111" i="19"/>
  <c r="X111" i="19" s="1"/>
  <c r="B111" i="19"/>
  <c r="C111" i="19"/>
  <c r="D111" i="19"/>
  <c r="E111" i="19"/>
  <c r="F111" i="19"/>
  <c r="G111" i="19"/>
  <c r="H111" i="19"/>
  <c r="I111" i="19"/>
  <c r="J111" i="19"/>
  <c r="K111" i="19"/>
  <c r="L111" i="19"/>
  <c r="M111" i="19"/>
  <c r="N111" i="19"/>
  <c r="O111" i="19"/>
  <c r="P111" i="19"/>
  <c r="Q111" i="19"/>
  <c r="R111" i="19"/>
  <c r="A112" i="19"/>
  <c r="T112" i="19" s="1"/>
  <c r="B112" i="19"/>
  <c r="C112" i="19"/>
  <c r="D112" i="19"/>
  <c r="E112" i="19"/>
  <c r="F112" i="19"/>
  <c r="G112" i="19"/>
  <c r="H112" i="19"/>
  <c r="I112" i="19"/>
  <c r="J112" i="19"/>
  <c r="K112" i="19"/>
  <c r="L112" i="19"/>
  <c r="M112" i="19"/>
  <c r="N112" i="19"/>
  <c r="O112" i="19"/>
  <c r="P112" i="19"/>
  <c r="Q112" i="19"/>
  <c r="R112" i="19"/>
  <c r="A113" i="19"/>
  <c r="B113" i="19"/>
  <c r="C113" i="19"/>
  <c r="D113" i="19"/>
  <c r="E113" i="19"/>
  <c r="F113" i="19"/>
  <c r="G113" i="19"/>
  <c r="H113" i="19"/>
  <c r="I113" i="19"/>
  <c r="J113" i="19"/>
  <c r="K113" i="19"/>
  <c r="L113" i="19"/>
  <c r="M113" i="19"/>
  <c r="N113" i="19"/>
  <c r="O113" i="19"/>
  <c r="P113" i="19"/>
  <c r="Q113" i="19"/>
  <c r="R113" i="19"/>
  <c r="A114" i="19"/>
  <c r="T114" i="19" s="1"/>
  <c r="B114" i="19"/>
  <c r="C114" i="19"/>
  <c r="D114" i="19"/>
  <c r="E114" i="19"/>
  <c r="F114" i="19"/>
  <c r="G114" i="19"/>
  <c r="H114" i="19"/>
  <c r="I114" i="19"/>
  <c r="J114" i="19"/>
  <c r="K114" i="19"/>
  <c r="L114" i="19"/>
  <c r="M114" i="19"/>
  <c r="N114" i="19"/>
  <c r="O114" i="19"/>
  <c r="P114" i="19"/>
  <c r="Q114" i="19"/>
  <c r="R114" i="19"/>
  <c r="A115" i="19"/>
  <c r="Y115" i="19" s="1"/>
  <c r="B115" i="19"/>
  <c r="C115" i="19"/>
  <c r="D115" i="19"/>
  <c r="E115" i="19"/>
  <c r="F115" i="19"/>
  <c r="G115" i="19"/>
  <c r="H115" i="19"/>
  <c r="I115" i="19"/>
  <c r="J115" i="19"/>
  <c r="K115" i="19"/>
  <c r="L115" i="19"/>
  <c r="M115" i="19"/>
  <c r="N115" i="19"/>
  <c r="O115" i="19"/>
  <c r="P115" i="19"/>
  <c r="Q115" i="19"/>
  <c r="R115" i="19"/>
  <c r="A116" i="19"/>
  <c r="AC116" i="19" s="1"/>
  <c r="B116" i="19"/>
  <c r="C116" i="19"/>
  <c r="D116" i="19"/>
  <c r="E116" i="19"/>
  <c r="F116" i="19"/>
  <c r="G116" i="19"/>
  <c r="H116" i="19"/>
  <c r="I116" i="19"/>
  <c r="J116" i="19"/>
  <c r="K116" i="19"/>
  <c r="L116" i="19"/>
  <c r="M116" i="19"/>
  <c r="N116" i="19"/>
  <c r="O116" i="19"/>
  <c r="P116" i="19"/>
  <c r="Q116" i="19"/>
  <c r="R116" i="19"/>
  <c r="A117" i="19"/>
  <c r="T117" i="19" s="1"/>
  <c r="B117" i="19"/>
  <c r="C117" i="19"/>
  <c r="D117" i="19"/>
  <c r="E117" i="19"/>
  <c r="F117" i="19"/>
  <c r="G117" i="19"/>
  <c r="H117" i="19"/>
  <c r="I117" i="19"/>
  <c r="J117" i="19"/>
  <c r="K117" i="19"/>
  <c r="L117" i="19"/>
  <c r="M117" i="19"/>
  <c r="N117" i="19"/>
  <c r="O117" i="19"/>
  <c r="P117" i="19"/>
  <c r="Q117" i="19"/>
  <c r="R117" i="19"/>
  <c r="A118" i="19"/>
  <c r="T118" i="19" s="1"/>
  <c r="B118" i="19"/>
  <c r="C118" i="19"/>
  <c r="D118" i="19"/>
  <c r="E118" i="19"/>
  <c r="F118" i="19"/>
  <c r="G118" i="19"/>
  <c r="H118" i="19"/>
  <c r="I118" i="19"/>
  <c r="J118" i="19"/>
  <c r="K118" i="19"/>
  <c r="L118" i="19"/>
  <c r="M118" i="19"/>
  <c r="N118" i="19"/>
  <c r="O118" i="19"/>
  <c r="P118" i="19"/>
  <c r="Q118" i="19"/>
  <c r="R118" i="19"/>
  <c r="A119" i="19"/>
  <c r="T119" i="19" s="1"/>
  <c r="B119" i="19"/>
  <c r="C119" i="19"/>
  <c r="D119" i="19"/>
  <c r="E119" i="19"/>
  <c r="F119" i="19"/>
  <c r="G119" i="19"/>
  <c r="H119" i="19"/>
  <c r="I119" i="19"/>
  <c r="J119" i="19"/>
  <c r="K119" i="19"/>
  <c r="L119" i="19"/>
  <c r="M119" i="19"/>
  <c r="N119" i="19"/>
  <c r="O119" i="19"/>
  <c r="P119" i="19"/>
  <c r="Q119" i="19"/>
  <c r="R119" i="19"/>
  <c r="A120" i="19"/>
  <c r="T120" i="19" s="1"/>
  <c r="B120" i="19"/>
  <c r="C120" i="19"/>
  <c r="D120" i="19"/>
  <c r="E120" i="19"/>
  <c r="F120" i="19"/>
  <c r="G120" i="19"/>
  <c r="H120" i="19"/>
  <c r="I120" i="19"/>
  <c r="J120" i="19"/>
  <c r="K120" i="19"/>
  <c r="L120" i="19"/>
  <c r="M120" i="19"/>
  <c r="N120" i="19"/>
  <c r="O120" i="19"/>
  <c r="P120" i="19"/>
  <c r="Q120" i="19"/>
  <c r="R120" i="19"/>
  <c r="A121" i="19"/>
  <c r="S121" i="19" s="1"/>
  <c r="B121" i="19"/>
  <c r="C121" i="19"/>
  <c r="D121" i="19"/>
  <c r="E121" i="19"/>
  <c r="F121" i="19"/>
  <c r="G121" i="19"/>
  <c r="H121" i="19"/>
  <c r="I121" i="19"/>
  <c r="J121" i="19"/>
  <c r="K121" i="19"/>
  <c r="L121" i="19"/>
  <c r="M121" i="19"/>
  <c r="N121" i="19"/>
  <c r="O121" i="19"/>
  <c r="P121" i="19"/>
  <c r="Q121" i="19"/>
  <c r="R121" i="19"/>
  <c r="A122" i="19"/>
  <c r="V122" i="19" s="1"/>
  <c r="B122" i="19"/>
  <c r="C122" i="19"/>
  <c r="D122" i="19"/>
  <c r="E122" i="19"/>
  <c r="F122" i="19"/>
  <c r="G122" i="19"/>
  <c r="H122" i="19"/>
  <c r="I122" i="19"/>
  <c r="J122" i="19"/>
  <c r="K122" i="19"/>
  <c r="L122" i="19"/>
  <c r="M122" i="19"/>
  <c r="N122" i="19"/>
  <c r="O122" i="19"/>
  <c r="P122" i="19"/>
  <c r="Q122" i="19"/>
  <c r="R122" i="19"/>
  <c r="A123" i="19"/>
  <c r="T123" i="19" s="1"/>
  <c r="B123" i="19"/>
  <c r="C123" i="19"/>
  <c r="D123" i="19"/>
  <c r="E123" i="19"/>
  <c r="F123" i="19"/>
  <c r="G123" i="19"/>
  <c r="H123" i="19"/>
  <c r="I123" i="19"/>
  <c r="J123" i="19"/>
  <c r="K123" i="19"/>
  <c r="L123" i="19"/>
  <c r="M123" i="19"/>
  <c r="N123" i="19"/>
  <c r="O123" i="19"/>
  <c r="P123" i="19"/>
  <c r="Q123" i="19"/>
  <c r="R123" i="19"/>
  <c r="A124" i="19"/>
  <c r="AC124" i="19" s="1"/>
  <c r="B124" i="19"/>
  <c r="C124" i="19"/>
  <c r="D124" i="19"/>
  <c r="E124" i="19"/>
  <c r="F124" i="19"/>
  <c r="G124" i="19"/>
  <c r="H124" i="19"/>
  <c r="I124" i="19"/>
  <c r="J124" i="19"/>
  <c r="K124" i="19"/>
  <c r="L124" i="19"/>
  <c r="M124" i="19"/>
  <c r="N124" i="19"/>
  <c r="O124" i="19"/>
  <c r="P124" i="19"/>
  <c r="Q124" i="19"/>
  <c r="R124" i="19"/>
  <c r="A125" i="19"/>
  <c r="B125" i="19"/>
  <c r="C125" i="19"/>
  <c r="D125" i="19"/>
  <c r="E125" i="19"/>
  <c r="F125" i="19"/>
  <c r="G125" i="19"/>
  <c r="H125" i="19"/>
  <c r="I125" i="19"/>
  <c r="J125" i="19"/>
  <c r="K125" i="19"/>
  <c r="L125" i="19"/>
  <c r="M125" i="19"/>
  <c r="N125" i="19"/>
  <c r="O125" i="19"/>
  <c r="P125" i="19"/>
  <c r="Q125" i="19"/>
  <c r="R125" i="19"/>
  <c r="A126" i="19"/>
  <c r="T126" i="19" s="1"/>
  <c r="B126" i="19"/>
  <c r="C126" i="19"/>
  <c r="D126" i="19"/>
  <c r="E126" i="19"/>
  <c r="F126" i="19"/>
  <c r="G126" i="19"/>
  <c r="H126" i="19"/>
  <c r="I126" i="19"/>
  <c r="J126" i="19"/>
  <c r="K126" i="19"/>
  <c r="L126" i="19"/>
  <c r="M126" i="19"/>
  <c r="N126" i="19"/>
  <c r="O126" i="19"/>
  <c r="P126" i="19"/>
  <c r="Q126" i="19"/>
  <c r="R126" i="19"/>
  <c r="Y126" i="19"/>
  <c r="A127" i="19"/>
  <c r="T127" i="19" s="1"/>
  <c r="B127" i="19"/>
  <c r="C127" i="19"/>
  <c r="D127" i="19"/>
  <c r="E127" i="19"/>
  <c r="F127" i="19"/>
  <c r="G127" i="19"/>
  <c r="H127" i="19"/>
  <c r="I127" i="19"/>
  <c r="J127" i="19"/>
  <c r="K127" i="19"/>
  <c r="L127" i="19"/>
  <c r="M127" i="19"/>
  <c r="N127" i="19"/>
  <c r="O127" i="19"/>
  <c r="P127" i="19"/>
  <c r="Q127" i="19"/>
  <c r="R127" i="19"/>
  <c r="A128" i="19"/>
  <c r="T128" i="19" s="1"/>
  <c r="B128" i="19"/>
  <c r="C128" i="19"/>
  <c r="D128" i="19"/>
  <c r="E128" i="19"/>
  <c r="F128" i="19"/>
  <c r="G128" i="19"/>
  <c r="H128" i="19"/>
  <c r="I128" i="19"/>
  <c r="J128" i="19"/>
  <c r="K128" i="19"/>
  <c r="L128" i="19"/>
  <c r="M128" i="19"/>
  <c r="N128" i="19"/>
  <c r="O128" i="19"/>
  <c r="P128" i="19"/>
  <c r="Q128" i="19"/>
  <c r="R128" i="19"/>
  <c r="A129" i="19"/>
  <c r="B129" i="19"/>
  <c r="C129" i="19"/>
  <c r="D129" i="19"/>
  <c r="E129" i="19"/>
  <c r="F129" i="19"/>
  <c r="G129" i="19"/>
  <c r="H129" i="19"/>
  <c r="I129" i="19"/>
  <c r="J129" i="19"/>
  <c r="K129" i="19"/>
  <c r="L129" i="19"/>
  <c r="M129" i="19"/>
  <c r="N129" i="19"/>
  <c r="O129" i="19"/>
  <c r="P129" i="19"/>
  <c r="Q129" i="19"/>
  <c r="R129" i="19"/>
  <c r="A130" i="19"/>
  <c r="B130" i="19"/>
  <c r="C130" i="19"/>
  <c r="D130" i="19"/>
  <c r="E130" i="19"/>
  <c r="F130" i="19"/>
  <c r="G130" i="19"/>
  <c r="H130" i="19"/>
  <c r="I130" i="19"/>
  <c r="J130" i="19"/>
  <c r="K130" i="19"/>
  <c r="L130" i="19"/>
  <c r="M130" i="19"/>
  <c r="N130" i="19"/>
  <c r="O130" i="19"/>
  <c r="P130" i="19"/>
  <c r="Q130" i="19"/>
  <c r="R130" i="19"/>
  <c r="A131" i="19"/>
  <c r="T131" i="19" s="1"/>
  <c r="B131" i="19"/>
  <c r="C131" i="19"/>
  <c r="D131" i="19"/>
  <c r="E131" i="19"/>
  <c r="F131" i="19"/>
  <c r="G131" i="19"/>
  <c r="H131" i="19"/>
  <c r="I131" i="19"/>
  <c r="J131" i="19"/>
  <c r="K131" i="19"/>
  <c r="L131" i="19"/>
  <c r="M131" i="19"/>
  <c r="N131" i="19"/>
  <c r="O131" i="19"/>
  <c r="P131" i="19"/>
  <c r="Q131" i="19"/>
  <c r="R131" i="19"/>
  <c r="A132" i="19"/>
  <c r="Y132" i="19" s="1"/>
  <c r="B132" i="19"/>
  <c r="C132" i="19"/>
  <c r="D132" i="19"/>
  <c r="E132" i="19"/>
  <c r="F132" i="19"/>
  <c r="G132" i="19"/>
  <c r="H132" i="19"/>
  <c r="I132" i="19"/>
  <c r="J132" i="19"/>
  <c r="K132" i="19"/>
  <c r="L132" i="19"/>
  <c r="M132" i="19"/>
  <c r="N132" i="19"/>
  <c r="O132" i="19"/>
  <c r="P132" i="19"/>
  <c r="Q132" i="19"/>
  <c r="R132" i="19"/>
  <c r="A133" i="19"/>
  <c r="T133" i="19" s="1"/>
  <c r="B133" i="19"/>
  <c r="C133" i="19"/>
  <c r="D133" i="19"/>
  <c r="E133" i="19"/>
  <c r="F133" i="19"/>
  <c r="G133" i="19"/>
  <c r="H133" i="19"/>
  <c r="I133" i="19"/>
  <c r="J133" i="19"/>
  <c r="K133" i="19"/>
  <c r="L133" i="19"/>
  <c r="M133" i="19"/>
  <c r="N133" i="19"/>
  <c r="O133" i="19"/>
  <c r="P133" i="19"/>
  <c r="Q133" i="19"/>
  <c r="R133" i="19"/>
  <c r="A134" i="19"/>
  <c r="T134" i="19" s="1"/>
  <c r="B134" i="19"/>
  <c r="C134" i="19"/>
  <c r="D134" i="19"/>
  <c r="E134" i="19"/>
  <c r="F134" i="19"/>
  <c r="G134" i="19"/>
  <c r="H134" i="19"/>
  <c r="I134" i="19"/>
  <c r="J134" i="19"/>
  <c r="K134" i="19"/>
  <c r="L134" i="19"/>
  <c r="M134" i="19"/>
  <c r="N134" i="19"/>
  <c r="O134" i="19"/>
  <c r="P134" i="19"/>
  <c r="Q134" i="19"/>
  <c r="R134" i="19"/>
  <c r="A135" i="19"/>
  <c r="U135" i="19" s="1"/>
  <c r="B135" i="19"/>
  <c r="C135" i="19"/>
  <c r="D135" i="19"/>
  <c r="E135" i="19"/>
  <c r="F135" i="19"/>
  <c r="G135" i="19"/>
  <c r="H135" i="19"/>
  <c r="I135" i="19"/>
  <c r="J135" i="19"/>
  <c r="K135" i="19"/>
  <c r="L135" i="19"/>
  <c r="M135" i="19"/>
  <c r="N135" i="19"/>
  <c r="O135" i="19"/>
  <c r="P135" i="19"/>
  <c r="Q135" i="19"/>
  <c r="R135" i="19"/>
  <c r="A136" i="19"/>
  <c r="T136" i="19" s="1"/>
  <c r="B136" i="19"/>
  <c r="C136" i="19"/>
  <c r="D136" i="19"/>
  <c r="E136" i="19"/>
  <c r="F136" i="19"/>
  <c r="G136" i="19"/>
  <c r="H136" i="19"/>
  <c r="I136" i="19"/>
  <c r="J136" i="19"/>
  <c r="K136" i="19"/>
  <c r="L136" i="19"/>
  <c r="M136" i="19"/>
  <c r="N136" i="19"/>
  <c r="O136" i="19"/>
  <c r="P136" i="19"/>
  <c r="Q136" i="19"/>
  <c r="R136" i="19"/>
  <c r="A137" i="19"/>
  <c r="T137" i="19" s="1"/>
  <c r="B137" i="19"/>
  <c r="C137" i="19"/>
  <c r="D137" i="19"/>
  <c r="E137" i="19"/>
  <c r="F137" i="19"/>
  <c r="G137" i="19"/>
  <c r="H137" i="19"/>
  <c r="I137" i="19"/>
  <c r="J137" i="19"/>
  <c r="K137" i="19"/>
  <c r="L137" i="19"/>
  <c r="M137" i="19"/>
  <c r="N137" i="19"/>
  <c r="O137" i="19"/>
  <c r="P137" i="19"/>
  <c r="Q137" i="19"/>
  <c r="R137" i="19"/>
  <c r="A138" i="19"/>
  <c r="W138" i="19" s="1"/>
  <c r="B138" i="19"/>
  <c r="C138" i="19"/>
  <c r="D138" i="19"/>
  <c r="E138" i="19"/>
  <c r="F138" i="19"/>
  <c r="G138" i="19"/>
  <c r="H138" i="19"/>
  <c r="I138" i="19"/>
  <c r="J138" i="19"/>
  <c r="K138" i="19"/>
  <c r="L138" i="19"/>
  <c r="M138" i="19"/>
  <c r="N138" i="19"/>
  <c r="O138" i="19"/>
  <c r="P138" i="19"/>
  <c r="Q138" i="19"/>
  <c r="R138" i="19"/>
  <c r="A139" i="19"/>
  <c r="B139" i="19"/>
  <c r="C139" i="19"/>
  <c r="D139" i="19"/>
  <c r="E139" i="19"/>
  <c r="F139" i="19"/>
  <c r="G139" i="19"/>
  <c r="H139" i="19"/>
  <c r="I139" i="19"/>
  <c r="J139" i="19"/>
  <c r="K139" i="19"/>
  <c r="L139" i="19"/>
  <c r="M139" i="19"/>
  <c r="N139" i="19"/>
  <c r="O139" i="19"/>
  <c r="P139" i="19"/>
  <c r="Q139" i="19"/>
  <c r="R139" i="19"/>
  <c r="A140" i="19"/>
  <c r="U140" i="19" s="1"/>
  <c r="B140" i="19"/>
  <c r="C140" i="19"/>
  <c r="D140" i="19"/>
  <c r="E140" i="19"/>
  <c r="F140" i="19"/>
  <c r="G140" i="19"/>
  <c r="H140" i="19"/>
  <c r="I140" i="19"/>
  <c r="J140" i="19"/>
  <c r="K140" i="19"/>
  <c r="L140" i="19"/>
  <c r="M140" i="19"/>
  <c r="N140" i="19"/>
  <c r="O140" i="19"/>
  <c r="P140" i="19"/>
  <c r="Q140" i="19"/>
  <c r="R140" i="19"/>
  <c r="A141" i="19"/>
  <c r="T141" i="19" s="1"/>
  <c r="B141" i="19"/>
  <c r="C141" i="19"/>
  <c r="D141" i="19"/>
  <c r="E141" i="19"/>
  <c r="F141" i="19"/>
  <c r="G141" i="19"/>
  <c r="H141" i="19"/>
  <c r="I141" i="19"/>
  <c r="J141" i="19"/>
  <c r="K141" i="19"/>
  <c r="L141" i="19"/>
  <c r="M141" i="19"/>
  <c r="N141" i="19"/>
  <c r="O141" i="19"/>
  <c r="P141" i="19"/>
  <c r="Q141" i="19"/>
  <c r="R141" i="19"/>
  <c r="A142" i="19"/>
  <c r="T142" i="19" s="1"/>
  <c r="B142" i="19"/>
  <c r="C142" i="19"/>
  <c r="D142" i="19"/>
  <c r="E142" i="19"/>
  <c r="F142" i="19"/>
  <c r="G142" i="19"/>
  <c r="H142" i="19"/>
  <c r="I142" i="19"/>
  <c r="J142" i="19"/>
  <c r="K142" i="19"/>
  <c r="L142" i="19"/>
  <c r="M142" i="19"/>
  <c r="N142" i="19"/>
  <c r="O142" i="19"/>
  <c r="P142" i="19"/>
  <c r="Q142" i="19"/>
  <c r="R142" i="19"/>
  <c r="A143" i="19"/>
  <c r="B143" i="19"/>
  <c r="C143" i="19"/>
  <c r="D143" i="19"/>
  <c r="E143" i="19"/>
  <c r="F143" i="19"/>
  <c r="G143" i="19"/>
  <c r="H143" i="19"/>
  <c r="I143" i="19"/>
  <c r="J143" i="19"/>
  <c r="K143" i="19"/>
  <c r="L143" i="19"/>
  <c r="M143" i="19"/>
  <c r="N143" i="19"/>
  <c r="O143" i="19"/>
  <c r="P143" i="19"/>
  <c r="Q143" i="19"/>
  <c r="R143" i="19"/>
  <c r="A144" i="19"/>
  <c r="T144" i="19" s="1"/>
  <c r="B144" i="19"/>
  <c r="C144" i="19"/>
  <c r="D144" i="19"/>
  <c r="E144" i="19"/>
  <c r="F144" i="19"/>
  <c r="G144" i="19"/>
  <c r="H144" i="19"/>
  <c r="I144" i="19"/>
  <c r="J144" i="19"/>
  <c r="K144" i="19"/>
  <c r="L144" i="19"/>
  <c r="M144" i="19"/>
  <c r="N144" i="19"/>
  <c r="O144" i="19"/>
  <c r="P144" i="19"/>
  <c r="Q144" i="19"/>
  <c r="R144" i="19"/>
  <c r="A145" i="19"/>
  <c r="T145" i="19" s="1"/>
  <c r="B145" i="19"/>
  <c r="C145" i="19"/>
  <c r="D145" i="19"/>
  <c r="E145" i="19"/>
  <c r="F145" i="19"/>
  <c r="G145" i="19"/>
  <c r="H145" i="19"/>
  <c r="I145" i="19"/>
  <c r="J145" i="19"/>
  <c r="K145" i="19"/>
  <c r="L145" i="19"/>
  <c r="M145" i="19"/>
  <c r="N145" i="19"/>
  <c r="O145" i="19"/>
  <c r="P145" i="19"/>
  <c r="Q145" i="19"/>
  <c r="R145" i="19"/>
  <c r="A146" i="19"/>
  <c r="T146" i="19" s="1"/>
  <c r="B146" i="19"/>
  <c r="C146" i="19"/>
  <c r="D146" i="19"/>
  <c r="E146" i="19"/>
  <c r="F146" i="19"/>
  <c r="G146" i="19"/>
  <c r="H146" i="19"/>
  <c r="I146" i="19"/>
  <c r="J146" i="19"/>
  <c r="K146" i="19"/>
  <c r="L146" i="19"/>
  <c r="M146" i="19"/>
  <c r="N146" i="19"/>
  <c r="O146" i="19"/>
  <c r="P146" i="19"/>
  <c r="Q146" i="19"/>
  <c r="R146" i="19"/>
  <c r="A147" i="19"/>
  <c r="T147" i="19" s="1"/>
  <c r="B147" i="19"/>
  <c r="C147" i="19"/>
  <c r="D147" i="19"/>
  <c r="E147" i="19"/>
  <c r="F147" i="19"/>
  <c r="G147" i="19"/>
  <c r="H147" i="19"/>
  <c r="I147" i="19"/>
  <c r="J147" i="19"/>
  <c r="K147" i="19"/>
  <c r="L147" i="19"/>
  <c r="M147" i="19"/>
  <c r="N147" i="19"/>
  <c r="O147" i="19"/>
  <c r="P147" i="19"/>
  <c r="Q147" i="19"/>
  <c r="R147" i="19"/>
  <c r="A148" i="19"/>
  <c r="S148" i="19" s="1"/>
  <c r="B148" i="19"/>
  <c r="C148" i="19"/>
  <c r="D148" i="19"/>
  <c r="E148" i="19"/>
  <c r="F148" i="19"/>
  <c r="G148" i="19"/>
  <c r="H148" i="19"/>
  <c r="I148" i="19"/>
  <c r="J148" i="19"/>
  <c r="K148" i="19"/>
  <c r="L148" i="19"/>
  <c r="M148" i="19"/>
  <c r="N148" i="19"/>
  <c r="O148" i="19"/>
  <c r="P148" i="19"/>
  <c r="Q148" i="19"/>
  <c r="R148" i="19"/>
  <c r="A149" i="19"/>
  <c r="T149" i="19" s="1"/>
  <c r="B149" i="19"/>
  <c r="C149" i="19"/>
  <c r="D149" i="19"/>
  <c r="E149" i="19"/>
  <c r="F149" i="19"/>
  <c r="G149" i="19"/>
  <c r="H149" i="19"/>
  <c r="I149" i="19"/>
  <c r="J149" i="19"/>
  <c r="K149" i="19"/>
  <c r="L149" i="19"/>
  <c r="M149" i="19"/>
  <c r="N149" i="19"/>
  <c r="O149" i="19"/>
  <c r="P149" i="19"/>
  <c r="Q149" i="19"/>
  <c r="R149" i="19"/>
  <c r="A150" i="19"/>
  <c r="T150" i="19" s="1"/>
  <c r="B150" i="19"/>
  <c r="C150" i="19"/>
  <c r="D150" i="19"/>
  <c r="E150" i="19"/>
  <c r="F150" i="19"/>
  <c r="G150" i="19"/>
  <c r="H150" i="19"/>
  <c r="I150" i="19"/>
  <c r="J150" i="19"/>
  <c r="K150" i="19"/>
  <c r="L150" i="19"/>
  <c r="M150" i="19"/>
  <c r="N150" i="19"/>
  <c r="O150" i="19"/>
  <c r="P150" i="19"/>
  <c r="Q150" i="19"/>
  <c r="R150" i="19"/>
  <c r="A151" i="19"/>
  <c r="T151" i="19" s="1"/>
  <c r="B151" i="19"/>
  <c r="C151" i="19"/>
  <c r="D151" i="19"/>
  <c r="E151" i="19"/>
  <c r="F151" i="19"/>
  <c r="G151" i="19"/>
  <c r="H151" i="19"/>
  <c r="I151" i="19"/>
  <c r="J151" i="19"/>
  <c r="K151" i="19"/>
  <c r="L151" i="19"/>
  <c r="M151" i="19"/>
  <c r="N151" i="19"/>
  <c r="O151" i="19"/>
  <c r="P151" i="19"/>
  <c r="Q151" i="19"/>
  <c r="R151" i="19"/>
  <c r="A152" i="19"/>
  <c r="W152" i="19" s="1"/>
  <c r="B152" i="19"/>
  <c r="C152" i="19"/>
  <c r="D152" i="19"/>
  <c r="E152" i="19"/>
  <c r="F152" i="19"/>
  <c r="G152" i="19"/>
  <c r="H152" i="19"/>
  <c r="I152" i="19"/>
  <c r="J152" i="19"/>
  <c r="K152" i="19"/>
  <c r="L152" i="19"/>
  <c r="M152" i="19"/>
  <c r="N152" i="19"/>
  <c r="O152" i="19"/>
  <c r="P152" i="19"/>
  <c r="Q152" i="19"/>
  <c r="R152" i="19"/>
  <c r="A153" i="19"/>
  <c r="U153" i="19" s="1"/>
  <c r="B153" i="19"/>
  <c r="C153" i="19"/>
  <c r="D153" i="19"/>
  <c r="E153" i="19"/>
  <c r="F153" i="19"/>
  <c r="G153" i="19"/>
  <c r="H153" i="19"/>
  <c r="I153" i="19"/>
  <c r="J153" i="19"/>
  <c r="K153" i="19"/>
  <c r="L153" i="19"/>
  <c r="M153" i="19"/>
  <c r="N153" i="19"/>
  <c r="O153" i="19"/>
  <c r="P153" i="19"/>
  <c r="Q153" i="19"/>
  <c r="R153" i="19"/>
  <c r="A154" i="19"/>
  <c r="T154" i="19" s="1"/>
  <c r="B154" i="19"/>
  <c r="C154" i="19"/>
  <c r="D154" i="19"/>
  <c r="E154" i="19"/>
  <c r="F154" i="19"/>
  <c r="G154" i="19"/>
  <c r="H154" i="19"/>
  <c r="I154" i="19"/>
  <c r="J154" i="19"/>
  <c r="K154" i="19"/>
  <c r="L154" i="19"/>
  <c r="M154" i="19"/>
  <c r="N154" i="19"/>
  <c r="O154" i="19"/>
  <c r="P154" i="19"/>
  <c r="Q154" i="19"/>
  <c r="R154" i="19"/>
  <c r="A155" i="19"/>
  <c r="T155" i="19" s="1"/>
  <c r="B155" i="19"/>
  <c r="C155" i="19"/>
  <c r="D155" i="19"/>
  <c r="E155" i="19"/>
  <c r="F155" i="19"/>
  <c r="G155" i="19"/>
  <c r="H155" i="19"/>
  <c r="I155" i="19"/>
  <c r="J155" i="19"/>
  <c r="K155" i="19"/>
  <c r="L155" i="19"/>
  <c r="M155" i="19"/>
  <c r="N155" i="19"/>
  <c r="O155" i="19"/>
  <c r="P155" i="19"/>
  <c r="Q155" i="19"/>
  <c r="R155" i="19"/>
  <c r="A156" i="19"/>
  <c r="T156" i="19" s="1"/>
  <c r="B156" i="19"/>
  <c r="C156" i="19"/>
  <c r="D156" i="19"/>
  <c r="E156" i="19"/>
  <c r="F156" i="19"/>
  <c r="G156" i="19"/>
  <c r="H156" i="19"/>
  <c r="I156" i="19"/>
  <c r="J156" i="19"/>
  <c r="K156" i="19"/>
  <c r="L156" i="19"/>
  <c r="M156" i="19"/>
  <c r="N156" i="19"/>
  <c r="O156" i="19"/>
  <c r="P156" i="19"/>
  <c r="Q156" i="19"/>
  <c r="R156" i="19"/>
  <c r="A157" i="19"/>
  <c r="T157" i="19" s="1"/>
  <c r="B157" i="19"/>
  <c r="C157" i="19"/>
  <c r="D157" i="19"/>
  <c r="E157" i="19"/>
  <c r="F157" i="19"/>
  <c r="G157" i="19"/>
  <c r="H157" i="19"/>
  <c r="I157" i="19"/>
  <c r="J157" i="19"/>
  <c r="K157" i="19"/>
  <c r="L157" i="19"/>
  <c r="M157" i="19"/>
  <c r="N157" i="19"/>
  <c r="O157" i="19"/>
  <c r="P157" i="19"/>
  <c r="Q157" i="19"/>
  <c r="R157" i="19"/>
  <c r="A158" i="19"/>
  <c r="T158" i="19" s="1"/>
  <c r="B158" i="19"/>
  <c r="C158" i="19"/>
  <c r="D158" i="19"/>
  <c r="E158" i="19"/>
  <c r="F158" i="19"/>
  <c r="G158" i="19"/>
  <c r="H158" i="19"/>
  <c r="I158" i="19"/>
  <c r="J158" i="19"/>
  <c r="K158" i="19"/>
  <c r="L158" i="19"/>
  <c r="M158" i="19"/>
  <c r="N158" i="19"/>
  <c r="O158" i="19"/>
  <c r="P158" i="19"/>
  <c r="Q158" i="19"/>
  <c r="R158" i="19"/>
  <c r="A159" i="19"/>
  <c r="T159" i="19" s="1"/>
  <c r="B159" i="19"/>
  <c r="C159" i="19"/>
  <c r="D159" i="19"/>
  <c r="E159" i="19"/>
  <c r="F159" i="19"/>
  <c r="G159" i="19"/>
  <c r="H159" i="19"/>
  <c r="I159" i="19"/>
  <c r="J159" i="19"/>
  <c r="K159" i="19"/>
  <c r="L159" i="19"/>
  <c r="M159" i="19"/>
  <c r="N159" i="19"/>
  <c r="O159" i="19"/>
  <c r="P159" i="19"/>
  <c r="Q159" i="19"/>
  <c r="R159" i="19"/>
  <c r="A160" i="19"/>
  <c r="B160" i="19"/>
  <c r="C160" i="19"/>
  <c r="D160" i="19"/>
  <c r="E160" i="19"/>
  <c r="F160" i="19"/>
  <c r="G160" i="19"/>
  <c r="H160" i="19"/>
  <c r="I160" i="19"/>
  <c r="J160" i="19"/>
  <c r="K160" i="19"/>
  <c r="L160" i="19"/>
  <c r="M160" i="19"/>
  <c r="N160" i="19"/>
  <c r="O160" i="19"/>
  <c r="P160" i="19"/>
  <c r="Q160" i="19"/>
  <c r="R160" i="19"/>
  <c r="A161" i="19"/>
  <c r="V161" i="19" s="1"/>
  <c r="B161" i="19"/>
  <c r="C161" i="19"/>
  <c r="D161" i="19"/>
  <c r="E161" i="19"/>
  <c r="F161" i="19"/>
  <c r="G161" i="19"/>
  <c r="H161" i="19"/>
  <c r="I161" i="19"/>
  <c r="J161" i="19"/>
  <c r="K161" i="19"/>
  <c r="L161" i="19"/>
  <c r="M161" i="19"/>
  <c r="N161" i="19"/>
  <c r="O161" i="19"/>
  <c r="P161" i="19"/>
  <c r="Q161" i="19"/>
  <c r="R161" i="19"/>
  <c r="A162" i="19"/>
  <c r="T162" i="19" s="1"/>
  <c r="B162" i="19"/>
  <c r="C162" i="19"/>
  <c r="D162" i="19"/>
  <c r="E162" i="19"/>
  <c r="F162" i="19"/>
  <c r="G162" i="19"/>
  <c r="H162" i="19"/>
  <c r="I162" i="19"/>
  <c r="J162" i="19"/>
  <c r="K162" i="19"/>
  <c r="L162" i="19"/>
  <c r="M162" i="19"/>
  <c r="N162" i="19"/>
  <c r="O162" i="19"/>
  <c r="P162" i="19"/>
  <c r="Q162" i="19"/>
  <c r="R162" i="19"/>
  <c r="A163" i="19"/>
  <c r="B163" i="19"/>
  <c r="C163" i="19"/>
  <c r="D163" i="19"/>
  <c r="E163" i="19"/>
  <c r="F163" i="19"/>
  <c r="G163" i="19"/>
  <c r="H163" i="19"/>
  <c r="I163" i="19"/>
  <c r="J163" i="19"/>
  <c r="K163" i="19"/>
  <c r="L163" i="19"/>
  <c r="M163" i="19"/>
  <c r="N163" i="19"/>
  <c r="O163" i="19"/>
  <c r="P163" i="19"/>
  <c r="Q163" i="19"/>
  <c r="R163" i="19"/>
  <c r="A164" i="19"/>
  <c r="B164" i="19"/>
  <c r="C164" i="19"/>
  <c r="D164" i="19"/>
  <c r="E164" i="19"/>
  <c r="F164" i="19"/>
  <c r="G164" i="19"/>
  <c r="H164" i="19"/>
  <c r="I164" i="19"/>
  <c r="J164" i="19"/>
  <c r="K164" i="19"/>
  <c r="L164" i="19"/>
  <c r="M164" i="19"/>
  <c r="N164" i="19"/>
  <c r="O164" i="19"/>
  <c r="P164" i="19"/>
  <c r="Q164" i="19"/>
  <c r="R164" i="19"/>
  <c r="A165" i="19"/>
  <c r="T165" i="19" s="1"/>
  <c r="B165" i="19"/>
  <c r="C165" i="19"/>
  <c r="D165" i="19"/>
  <c r="E165" i="19"/>
  <c r="F165" i="19"/>
  <c r="G165" i="19"/>
  <c r="H165" i="19"/>
  <c r="I165" i="19"/>
  <c r="J165" i="19"/>
  <c r="K165" i="19"/>
  <c r="L165" i="19"/>
  <c r="M165" i="19"/>
  <c r="N165" i="19"/>
  <c r="O165" i="19"/>
  <c r="P165" i="19"/>
  <c r="Q165" i="19"/>
  <c r="R165" i="19"/>
  <c r="A166" i="19"/>
  <c r="T166" i="19" s="1"/>
  <c r="B166" i="19"/>
  <c r="C166" i="19"/>
  <c r="D166" i="19"/>
  <c r="E166" i="19"/>
  <c r="F166" i="19"/>
  <c r="G166" i="19"/>
  <c r="H166" i="19"/>
  <c r="I166" i="19"/>
  <c r="J166" i="19"/>
  <c r="K166" i="19"/>
  <c r="L166" i="19"/>
  <c r="M166" i="19"/>
  <c r="N166" i="19"/>
  <c r="O166" i="19"/>
  <c r="P166" i="19"/>
  <c r="Q166" i="19"/>
  <c r="R166" i="19"/>
  <c r="A167" i="19"/>
  <c r="T167" i="19" s="1"/>
  <c r="B167" i="19"/>
  <c r="C167" i="19"/>
  <c r="D167" i="19"/>
  <c r="E167" i="19"/>
  <c r="F167" i="19"/>
  <c r="G167" i="19"/>
  <c r="H167" i="19"/>
  <c r="I167" i="19"/>
  <c r="J167" i="19"/>
  <c r="K167" i="19"/>
  <c r="L167" i="19"/>
  <c r="M167" i="19"/>
  <c r="N167" i="19"/>
  <c r="O167" i="19"/>
  <c r="P167" i="19"/>
  <c r="Q167" i="19"/>
  <c r="R167" i="19"/>
  <c r="A168" i="19"/>
  <c r="AA168" i="19" s="1"/>
  <c r="B168" i="19"/>
  <c r="C168" i="19"/>
  <c r="D168" i="19"/>
  <c r="E168" i="19"/>
  <c r="F168" i="19"/>
  <c r="G168" i="19"/>
  <c r="H168" i="19"/>
  <c r="I168" i="19"/>
  <c r="J168" i="19"/>
  <c r="K168" i="19"/>
  <c r="L168" i="19"/>
  <c r="M168" i="19"/>
  <c r="N168" i="19"/>
  <c r="O168" i="19"/>
  <c r="P168" i="19"/>
  <c r="Q168" i="19"/>
  <c r="R168" i="19"/>
  <c r="A169" i="19"/>
  <c r="AC169" i="19" s="1"/>
  <c r="B169" i="19"/>
  <c r="C169" i="19"/>
  <c r="D169" i="19"/>
  <c r="E169" i="19"/>
  <c r="F169" i="19"/>
  <c r="G169" i="19"/>
  <c r="H169" i="19"/>
  <c r="I169" i="19"/>
  <c r="J169" i="19"/>
  <c r="K169" i="19"/>
  <c r="L169" i="19"/>
  <c r="M169" i="19"/>
  <c r="N169" i="19"/>
  <c r="O169" i="19"/>
  <c r="P169" i="19"/>
  <c r="Q169" i="19"/>
  <c r="R169" i="19"/>
  <c r="A170" i="19"/>
  <c r="AC170" i="19" s="1"/>
  <c r="B170" i="19"/>
  <c r="C170" i="19"/>
  <c r="D170" i="19"/>
  <c r="E170" i="19"/>
  <c r="F170" i="19"/>
  <c r="G170" i="19"/>
  <c r="H170" i="19"/>
  <c r="I170" i="19"/>
  <c r="J170" i="19"/>
  <c r="K170" i="19"/>
  <c r="L170" i="19"/>
  <c r="M170" i="19"/>
  <c r="N170" i="19"/>
  <c r="O170" i="19"/>
  <c r="P170" i="19"/>
  <c r="Q170" i="19"/>
  <c r="R170" i="19"/>
  <c r="A171" i="19"/>
  <c r="U171" i="19" s="1"/>
  <c r="B171" i="19"/>
  <c r="C171" i="19"/>
  <c r="D171" i="19"/>
  <c r="E171" i="19"/>
  <c r="F171" i="19"/>
  <c r="G171" i="19"/>
  <c r="H171" i="19"/>
  <c r="I171" i="19"/>
  <c r="J171" i="19"/>
  <c r="K171" i="19"/>
  <c r="L171" i="19"/>
  <c r="M171" i="19"/>
  <c r="N171" i="19"/>
  <c r="O171" i="19"/>
  <c r="P171" i="19"/>
  <c r="Q171" i="19"/>
  <c r="R171" i="19"/>
  <c r="A172" i="19"/>
  <c r="T172" i="19" s="1"/>
  <c r="B172" i="19"/>
  <c r="C172" i="19"/>
  <c r="D172" i="19"/>
  <c r="E172" i="19"/>
  <c r="F172" i="19"/>
  <c r="G172" i="19"/>
  <c r="H172" i="19"/>
  <c r="I172" i="19"/>
  <c r="J172" i="19"/>
  <c r="K172" i="19"/>
  <c r="L172" i="19"/>
  <c r="M172" i="19"/>
  <c r="N172" i="19"/>
  <c r="O172" i="19"/>
  <c r="P172" i="19"/>
  <c r="Q172" i="19"/>
  <c r="R172" i="19"/>
  <c r="A173" i="19"/>
  <c r="S173" i="19" s="1"/>
  <c r="B173" i="19"/>
  <c r="C173" i="19"/>
  <c r="D173" i="19"/>
  <c r="E173" i="19"/>
  <c r="F173" i="19"/>
  <c r="G173" i="19"/>
  <c r="H173" i="19"/>
  <c r="I173" i="19"/>
  <c r="J173" i="19"/>
  <c r="K173" i="19"/>
  <c r="L173" i="19"/>
  <c r="M173" i="19"/>
  <c r="N173" i="19"/>
  <c r="O173" i="19"/>
  <c r="P173" i="19"/>
  <c r="Q173" i="19"/>
  <c r="R173" i="19"/>
  <c r="A174" i="19"/>
  <c r="V174" i="19" s="1"/>
  <c r="B174" i="19"/>
  <c r="C174" i="19"/>
  <c r="D174" i="19"/>
  <c r="E174" i="19"/>
  <c r="F174" i="19"/>
  <c r="G174" i="19"/>
  <c r="H174" i="19"/>
  <c r="I174" i="19"/>
  <c r="J174" i="19"/>
  <c r="K174" i="19"/>
  <c r="L174" i="19"/>
  <c r="M174" i="19"/>
  <c r="N174" i="19"/>
  <c r="O174" i="19"/>
  <c r="P174" i="19"/>
  <c r="Q174" i="19"/>
  <c r="R174" i="19"/>
  <c r="A175" i="19"/>
  <c r="B175" i="19"/>
  <c r="C175" i="19"/>
  <c r="D175" i="19"/>
  <c r="E175" i="19"/>
  <c r="F175" i="19"/>
  <c r="G175" i="19"/>
  <c r="H175" i="19"/>
  <c r="I175" i="19"/>
  <c r="J175" i="19"/>
  <c r="K175" i="19"/>
  <c r="L175" i="19"/>
  <c r="M175" i="19"/>
  <c r="N175" i="19"/>
  <c r="O175" i="19"/>
  <c r="P175" i="19"/>
  <c r="Q175" i="19"/>
  <c r="R175" i="19"/>
  <c r="A176" i="19"/>
  <c r="T176" i="19" s="1"/>
  <c r="B176" i="19"/>
  <c r="C176" i="19"/>
  <c r="D176" i="19"/>
  <c r="E176" i="19"/>
  <c r="F176" i="19"/>
  <c r="G176" i="19"/>
  <c r="H176" i="19"/>
  <c r="I176" i="19"/>
  <c r="J176" i="19"/>
  <c r="K176" i="19"/>
  <c r="L176" i="19"/>
  <c r="M176" i="19"/>
  <c r="N176" i="19"/>
  <c r="O176" i="19"/>
  <c r="P176" i="19"/>
  <c r="Q176" i="19"/>
  <c r="R176" i="19"/>
  <c r="A177" i="19"/>
  <c r="Z177" i="19" s="1"/>
  <c r="B177" i="19"/>
  <c r="C177" i="19"/>
  <c r="D177" i="19"/>
  <c r="E177" i="19"/>
  <c r="F177" i="19"/>
  <c r="G177" i="19"/>
  <c r="H177" i="19"/>
  <c r="I177" i="19"/>
  <c r="J177" i="19"/>
  <c r="K177" i="19"/>
  <c r="L177" i="19"/>
  <c r="M177" i="19"/>
  <c r="N177" i="19"/>
  <c r="O177" i="19"/>
  <c r="P177" i="19"/>
  <c r="Q177" i="19"/>
  <c r="R177" i="19"/>
  <c r="A178" i="19"/>
  <c r="T178" i="19" s="1"/>
  <c r="B178" i="19"/>
  <c r="C178" i="19"/>
  <c r="D178" i="19"/>
  <c r="E178" i="19"/>
  <c r="F178" i="19"/>
  <c r="G178" i="19"/>
  <c r="H178" i="19"/>
  <c r="I178" i="19"/>
  <c r="J178" i="19"/>
  <c r="K178" i="19"/>
  <c r="L178" i="19"/>
  <c r="M178" i="19"/>
  <c r="N178" i="19"/>
  <c r="O178" i="19"/>
  <c r="P178" i="19"/>
  <c r="Q178" i="19"/>
  <c r="R178" i="19"/>
  <c r="A179" i="19"/>
  <c r="T179" i="19" s="1"/>
  <c r="B179" i="19"/>
  <c r="C179" i="19"/>
  <c r="D179" i="19"/>
  <c r="E179" i="19"/>
  <c r="F179" i="19"/>
  <c r="G179" i="19"/>
  <c r="H179" i="19"/>
  <c r="I179" i="19"/>
  <c r="J179" i="19"/>
  <c r="K179" i="19"/>
  <c r="L179" i="19"/>
  <c r="M179" i="19"/>
  <c r="N179" i="19"/>
  <c r="O179" i="19"/>
  <c r="P179" i="19"/>
  <c r="Q179" i="19"/>
  <c r="R179" i="19"/>
  <c r="A180" i="19"/>
  <c r="T180" i="19" s="1"/>
  <c r="B180" i="19"/>
  <c r="C180" i="19"/>
  <c r="D180" i="19"/>
  <c r="E180" i="19"/>
  <c r="F180" i="19"/>
  <c r="G180" i="19"/>
  <c r="H180" i="19"/>
  <c r="I180" i="19"/>
  <c r="J180" i="19"/>
  <c r="K180" i="19"/>
  <c r="L180" i="19"/>
  <c r="M180" i="19"/>
  <c r="N180" i="19"/>
  <c r="O180" i="19"/>
  <c r="P180" i="19"/>
  <c r="Q180" i="19"/>
  <c r="R180" i="19"/>
  <c r="A181" i="19"/>
  <c r="T181" i="19" s="1"/>
  <c r="B181" i="19"/>
  <c r="C181" i="19"/>
  <c r="D181" i="19"/>
  <c r="E181" i="19"/>
  <c r="F181" i="19"/>
  <c r="G181" i="19"/>
  <c r="H181" i="19"/>
  <c r="I181" i="19"/>
  <c r="J181" i="19"/>
  <c r="K181" i="19"/>
  <c r="L181" i="19"/>
  <c r="M181" i="19"/>
  <c r="N181" i="19"/>
  <c r="O181" i="19"/>
  <c r="P181" i="19"/>
  <c r="Q181" i="19"/>
  <c r="R181" i="19"/>
  <c r="A182" i="19"/>
  <c r="T182" i="19" s="1"/>
  <c r="B182" i="19"/>
  <c r="C182" i="19"/>
  <c r="D182" i="19"/>
  <c r="E182" i="19"/>
  <c r="F182" i="19"/>
  <c r="G182" i="19"/>
  <c r="H182" i="19"/>
  <c r="I182" i="19"/>
  <c r="J182" i="19"/>
  <c r="K182" i="19"/>
  <c r="L182" i="19"/>
  <c r="M182" i="19"/>
  <c r="N182" i="19"/>
  <c r="O182" i="19"/>
  <c r="P182" i="19"/>
  <c r="Q182" i="19"/>
  <c r="R182" i="19"/>
  <c r="A183" i="19"/>
  <c r="T183" i="19" s="1"/>
  <c r="B183" i="19"/>
  <c r="C183" i="19"/>
  <c r="D183" i="19"/>
  <c r="E183" i="19"/>
  <c r="F183" i="19"/>
  <c r="G183" i="19"/>
  <c r="H183" i="19"/>
  <c r="I183" i="19"/>
  <c r="J183" i="19"/>
  <c r="K183" i="19"/>
  <c r="L183" i="19"/>
  <c r="M183" i="19"/>
  <c r="N183" i="19"/>
  <c r="O183" i="19"/>
  <c r="P183" i="19"/>
  <c r="Q183" i="19"/>
  <c r="R183" i="19"/>
  <c r="A184" i="19"/>
  <c r="T184" i="19" s="1"/>
  <c r="B184" i="19"/>
  <c r="C184" i="19"/>
  <c r="D184" i="19"/>
  <c r="E184" i="19"/>
  <c r="F184" i="19"/>
  <c r="G184" i="19"/>
  <c r="H184" i="19"/>
  <c r="I184" i="19"/>
  <c r="J184" i="19"/>
  <c r="K184" i="19"/>
  <c r="L184" i="19"/>
  <c r="M184" i="19"/>
  <c r="N184" i="19"/>
  <c r="O184" i="19"/>
  <c r="P184" i="19"/>
  <c r="Q184" i="19"/>
  <c r="R184" i="19"/>
  <c r="A185" i="19"/>
  <c r="T185" i="19" s="1"/>
  <c r="B185" i="19"/>
  <c r="C185" i="19"/>
  <c r="D185" i="19"/>
  <c r="E185" i="19"/>
  <c r="F185" i="19"/>
  <c r="G185" i="19"/>
  <c r="H185" i="19"/>
  <c r="I185" i="19"/>
  <c r="J185" i="19"/>
  <c r="K185" i="19"/>
  <c r="L185" i="19"/>
  <c r="M185" i="19"/>
  <c r="N185" i="19"/>
  <c r="O185" i="19"/>
  <c r="P185" i="19"/>
  <c r="Q185" i="19"/>
  <c r="R185" i="19"/>
  <c r="A186" i="19"/>
  <c r="T186" i="19" s="1"/>
  <c r="B186" i="19"/>
  <c r="C186" i="19"/>
  <c r="D186" i="19"/>
  <c r="E186" i="19"/>
  <c r="F186" i="19"/>
  <c r="G186" i="19"/>
  <c r="H186" i="19"/>
  <c r="I186" i="19"/>
  <c r="J186" i="19"/>
  <c r="K186" i="19"/>
  <c r="L186" i="19"/>
  <c r="M186" i="19"/>
  <c r="N186" i="19"/>
  <c r="O186" i="19"/>
  <c r="P186" i="19"/>
  <c r="Q186" i="19"/>
  <c r="R186" i="19"/>
  <c r="A187" i="19"/>
  <c r="T187" i="19" s="1"/>
  <c r="B187" i="19"/>
  <c r="C187" i="19"/>
  <c r="D187" i="19"/>
  <c r="E187" i="19"/>
  <c r="F187" i="19"/>
  <c r="G187" i="19"/>
  <c r="H187" i="19"/>
  <c r="I187" i="19"/>
  <c r="J187" i="19"/>
  <c r="K187" i="19"/>
  <c r="L187" i="19"/>
  <c r="M187" i="19"/>
  <c r="N187" i="19"/>
  <c r="O187" i="19"/>
  <c r="P187" i="19"/>
  <c r="Q187" i="19"/>
  <c r="R187" i="19"/>
  <c r="A188" i="19"/>
  <c r="AB188" i="19" s="1"/>
  <c r="B188" i="19"/>
  <c r="C188" i="19"/>
  <c r="D188" i="19"/>
  <c r="E188" i="19"/>
  <c r="F188" i="19"/>
  <c r="G188" i="19"/>
  <c r="H188" i="19"/>
  <c r="I188" i="19"/>
  <c r="J188" i="19"/>
  <c r="K188" i="19"/>
  <c r="L188" i="19"/>
  <c r="M188" i="19"/>
  <c r="N188" i="19"/>
  <c r="O188" i="19"/>
  <c r="P188" i="19"/>
  <c r="Q188" i="19"/>
  <c r="R188" i="19"/>
  <c r="A189" i="19"/>
  <c r="U189" i="19" s="1"/>
  <c r="B189" i="19"/>
  <c r="C189" i="19"/>
  <c r="D189" i="19"/>
  <c r="E189" i="19"/>
  <c r="F189" i="19"/>
  <c r="G189" i="19"/>
  <c r="H189" i="19"/>
  <c r="I189" i="19"/>
  <c r="J189" i="19"/>
  <c r="K189" i="19"/>
  <c r="L189" i="19"/>
  <c r="M189" i="19"/>
  <c r="N189" i="19"/>
  <c r="O189" i="19"/>
  <c r="P189" i="19"/>
  <c r="Q189" i="19"/>
  <c r="R189" i="19"/>
  <c r="A190" i="19"/>
  <c r="T190" i="19" s="1"/>
  <c r="B190" i="19"/>
  <c r="C190" i="19"/>
  <c r="D190" i="19"/>
  <c r="E190" i="19"/>
  <c r="F190" i="19"/>
  <c r="G190" i="19"/>
  <c r="H190" i="19"/>
  <c r="I190" i="19"/>
  <c r="J190" i="19"/>
  <c r="K190" i="19"/>
  <c r="L190" i="19"/>
  <c r="M190" i="19"/>
  <c r="N190" i="19"/>
  <c r="O190" i="19"/>
  <c r="P190" i="19"/>
  <c r="Q190" i="19"/>
  <c r="R190" i="19"/>
  <c r="A191" i="19"/>
  <c r="T191" i="19" s="1"/>
  <c r="B191" i="19"/>
  <c r="C191" i="19"/>
  <c r="D191" i="19"/>
  <c r="E191" i="19"/>
  <c r="F191" i="19"/>
  <c r="G191" i="19"/>
  <c r="H191" i="19"/>
  <c r="I191" i="19"/>
  <c r="J191" i="19"/>
  <c r="K191" i="19"/>
  <c r="L191" i="19"/>
  <c r="M191" i="19"/>
  <c r="N191" i="19"/>
  <c r="O191" i="19"/>
  <c r="P191" i="19"/>
  <c r="Q191" i="19"/>
  <c r="R191" i="19"/>
  <c r="A192" i="19"/>
  <c r="T192" i="19" s="1"/>
  <c r="B192" i="19"/>
  <c r="C192" i="19"/>
  <c r="D192" i="19"/>
  <c r="E192" i="19"/>
  <c r="F192" i="19"/>
  <c r="G192" i="19"/>
  <c r="H192" i="19"/>
  <c r="I192" i="19"/>
  <c r="J192" i="19"/>
  <c r="K192" i="19"/>
  <c r="L192" i="19"/>
  <c r="M192" i="19"/>
  <c r="N192" i="19"/>
  <c r="O192" i="19"/>
  <c r="P192" i="19"/>
  <c r="Q192" i="19"/>
  <c r="R192" i="19"/>
  <c r="AC192" i="19"/>
  <c r="A193" i="19"/>
  <c r="T193" i="19" s="1"/>
  <c r="B193" i="19"/>
  <c r="C193" i="19"/>
  <c r="D193" i="19"/>
  <c r="E193" i="19"/>
  <c r="F193" i="19"/>
  <c r="G193" i="19"/>
  <c r="H193" i="19"/>
  <c r="I193" i="19"/>
  <c r="J193" i="19"/>
  <c r="K193" i="19"/>
  <c r="L193" i="19"/>
  <c r="M193" i="19"/>
  <c r="N193" i="19"/>
  <c r="O193" i="19"/>
  <c r="P193" i="19"/>
  <c r="Q193" i="19"/>
  <c r="R193" i="19"/>
  <c r="A194" i="19"/>
  <c r="T194" i="19" s="1"/>
  <c r="B194" i="19"/>
  <c r="C194" i="19"/>
  <c r="D194" i="19"/>
  <c r="E194" i="19"/>
  <c r="F194" i="19"/>
  <c r="G194" i="19"/>
  <c r="H194" i="19"/>
  <c r="I194" i="19"/>
  <c r="J194" i="19"/>
  <c r="K194" i="19"/>
  <c r="L194" i="19"/>
  <c r="M194" i="19"/>
  <c r="N194" i="19"/>
  <c r="O194" i="19"/>
  <c r="P194" i="19"/>
  <c r="Q194" i="19"/>
  <c r="R194" i="19"/>
  <c r="A195" i="19"/>
  <c r="U195" i="19" s="1"/>
  <c r="B195" i="19"/>
  <c r="C195" i="19"/>
  <c r="D195" i="19"/>
  <c r="E195" i="19"/>
  <c r="F195" i="19"/>
  <c r="G195" i="19"/>
  <c r="H195" i="19"/>
  <c r="I195" i="19"/>
  <c r="J195" i="19"/>
  <c r="K195" i="19"/>
  <c r="L195" i="19"/>
  <c r="M195" i="19"/>
  <c r="N195" i="19"/>
  <c r="O195" i="19"/>
  <c r="P195" i="19"/>
  <c r="Q195" i="19"/>
  <c r="R195" i="19"/>
  <c r="A196" i="19"/>
  <c r="AA196" i="19" s="1"/>
  <c r="B196" i="19"/>
  <c r="C196" i="19"/>
  <c r="D196" i="19"/>
  <c r="E196" i="19"/>
  <c r="F196" i="19"/>
  <c r="G196" i="19"/>
  <c r="H196" i="19"/>
  <c r="I196" i="19"/>
  <c r="J196" i="19"/>
  <c r="K196" i="19"/>
  <c r="L196" i="19"/>
  <c r="M196" i="19"/>
  <c r="N196" i="19"/>
  <c r="O196" i="19"/>
  <c r="P196" i="19"/>
  <c r="Q196" i="19"/>
  <c r="R196" i="19"/>
  <c r="A197" i="19"/>
  <c r="AB197" i="19" s="1"/>
  <c r="B197" i="19"/>
  <c r="C197" i="19"/>
  <c r="D197" i="19"/>
  <c r="E197" i="19"/>
  <c r="F197" i="19"/>
  <c r="G197" i="19"/>
  <c r="H197" i="19"/>
  <c r="I197" i="19"/>
  <c r="J197" i="19"/>
  <c r="K197" i="19"/>
  <c r="L197" i="19"/>
  <c r="M197" i="19"/>
  <c r="N197" i="19"/>
  <c r="O197" i="19"/>
  <c r="P197" i="19"/>
  <c r="Q197" i="19"/>
  <c r="R197" i="19"/>
  <c r="A198" i="19"/>
  <c r="U198" i="19" s="1"/>
  <c r="B198" i="19"/>
  <c r="C198" i="19"/>
  <c r="D198" i="19"/>
  <c r="E198" i="19"/>
  <c r="F198" i="19"/>
  <c r="G198" i="19"/>
  <c r="H198" i="19"/>
  <c r="I198" i="19"/>
  <c r="J198" i="19"/>
  <c r="K198" i="19"/>
  <c r="L198" i="19"/>
  <c r="M198" i="19"/>
  <c r="N198" i="19"/>
  <c r="O198" i="19"/>
  <c r="P198" i="19"/>
  <c r="Q198" i="19"/>
  <c r="R198" i="19"/>
  <c r="A199" i="19"/>
  <c r="B199" i="19"/>
  <c r="C199" i="19"/>
  <c r="D199" i="19"/>
  <c r="E199" i="19"/>
  <c r="F199" i="19"/>
  <c r="G199" i="19"/>
  <c r="H199" i="19"/>
  <c r="I199" i="19"/>
  <c r="J199" i="19"/>
  <c r="K199" i="19"/>
  <c r="L199" i="19"/>
  <c r="M199" i="19"/>
  <c r="N199" i="19"/>
  <c r="O199" i="19"/>
  <c r="P199" i="19"/>
  <c r="Q199" i="19"/>
  <c r="R199" i="19"/>
  <c r="A200" i="19"/>
  <c r="T200" i="19" s="1"/>
  <c r="B200" i="19"/>
  <c r="C200" i="19"/>
  <c r="D200" i="19"/>
  <c r="E200" i="19"/>
  <c r="F200" i="19"/>
  <c r="G200" i="19"/>
  <c r="H200" i="19"/>
  <c r="I200" i="19"/>
  <c r="J200" i="19"/>
  <c r="K200" i="19"/>
  <c r="L200" i="19"/>
  <c r="M200" i="19"/>
  <c r="N200" i="19"/>
  <c r="O200" i="19"/>
  <c r="P200" i="19"/>
  <c r="Q200" i="19"/>
  <c r="R200" i="19"/>
  <c r="A201" i="19"/>
  <c r="U201" i="19" s="1"/>
  <c r="B201" i="19"/>
  <c r="C201" i="19"/>
  <c r="D201" i="19"/>
  <c r="E201" i="19"/>
  <c r="F201" i="19"/>
  <c r="G201" i="19"/>
  <c r="H201" i="19"/>
  <c r="I201" i="19"/>
  <c r="J201" i="19"/>
  <c r="K201" i="19"/>
  <c r="L201" i="19"/>
  <c r="M201" i="19"/>
  <c r="N201" i="19"/>
  <c r="O201" i="19"/>
  <c r="P201" i="19"/>
  <c r="Q201" i="19"/>
  <c r="R201" i="19"/>
  <c r="A202" i="19"/>
  <c r="T202" i="19" s="1"/>
  <c r="B202" i="19"/>
  <c r="C202" i="19"/>
  <c r="D202" i="19"/>
  <c r="E202" i="19"/>
  <c r="F202" i="19"/>
  <c r="G202" i="19"/>
  <c r="H202" i="19"/>
  <c r="I202" i="19"/>
  <c r="J202" i="19"/>
  <c r="K202" i="19"/>
  <c r="L202" i="19"/>
  <c r="M202" i="19"/>
  <c r="N202" i="19"/>
  <c r="O202" i="19"/>
  <c r="P202" i="19"/>
  <c r="Q202" i="19"/>
  <c r="R202" i="19"/>
  <c r="A203" i="19"/>
  <c r="S203" i="19" s="1"/>
  <c r="B203" i="19"/>
  <c r="C203" i="19"/>
  <c r="D203" i="19"/>
  <c r="E203" i="19"/>
  <c r="F203" i="19"/>
  <c r="G203" i="19"/>
  <c r="H203" i="19"/>
  <c r="I203" i="19"/>
  <c r="J203" i="19"/>
  <c r="K203" i="19"/>
  <c r="L203" i="19"/>
  <c r="M203" i="19"/>
  <c r="N203" i="19"/>
  <c r="O203" i="19"/>
  <c r="P203" i="19"/>
  <c r="Q203" i="19"/>
  <c r="R203" i="19"/>
  <c r="A204" i="19"/>
  <c r="AC204" i="19" s="1"/>
  <c r="B204" i="19"/>
  <c r="C204" i="19"/>
  <c r="D204" i="19"/>
  <c r="E204" i="19"/>
  <c r="F204" i="19"/>
  <c r="G204" i="19"/>
  <c r="H204" i="19"/>
  <c r="I204" i="19"/>
  <c r="J204" i="19"/>
  <c r="K204" i="19"/>
  <c r="L204" i="19"/>
  <c r="M204" i="19"/>
  <c r="N204" i="19"/>
  <c r="O204" i="19"/>
  <c r="P204" i="19"/>
  <c r="Q204" i="19"/>
  <c r="R204" i="19"/>
  <c r="A205" i="19"/>
  <c r="T205" i="19" s="1"/>
  <c r="B205" i="19"/>
  <c r="C205" i="19"/>
  <c r="D205" i="19"/>
  <c r="E205" i="19"/>
  <c r="F205" i="19"/>
  <c r="G205" i="19"/>
  <c r="H205" i="19"/>
  <c r="I205" i="19"/>
  <c r="J205" i="19"/>
  <c r="K205" i="19"/>
  <c r="L205" i="19"/>
  <c r="M205" i="19"/>
  <c r="N205" i="19"/>
  <c r="O205" i="19"/>
  <c r="P205" i="19"/>
  <c r="Q205" i="19"/>
  <c r="R205" i="19"/>
  <c r="A206" i="19"/>
  <c r="T206" i="19" s="1"/>
  <c r="B206" i="19"/>
  <c r="C206" i="19"/>
  <c r="D206" i="19"/>
  <c r="E206" i="19"/>
  <c r="F206" i="19"/>
  <c r="G206" i="19"/>
  <c r="H206" i="19"/>
  <c r="I206" i="19"/>
  <c r="J206" i="19"/>
  <c r="K206" i="19"/>
  <c r="L206" i="19"/>
  <c r="M206" i="19"/>
  <c r="N206" i="19"/>
  <c r="O206" i="19"/>
  <c r="P206" i="19"/>
  <c r="Q206" i="19"/>
  <c r="R206" i="19"/>
  <c r="A207" i="19"/>
  <c r="T207" i="19" s="1"/>
  <c r="B207" i="19"/>
  <c r="C207" i="19"/>
  <c r="D207" i="19"/>
  <c r="E207" i="19"/>
  <c r="F207" i="19"/>
  <c r="G207" i="19"/>
  <c r="H207" i="19"/>
  <c r="I207" i="19"/>
  <c r="J207" i="19"/>
  <c r="K207" i="19"/>
  <c r="L207" i="19"/>
  <c r="M207" i="19"/>
  <c r="N207" i="19"/>
  <c r="O207" i="19"/>
  <c r="P207" i="19"/>
  <c r="Q207" i="19"/>
  <c r="R207" i="19"/>
  <c r="A208" i="19"/>
  <c r="T208" i="19" s="1"/>
  <c r="B208" i="19"/>
  <c r="C208" i="19"/>
  <c r="D208" i="19"/>
  <c r="E208" i="19"/>
  <c r="F208" i="19"/>
  <c r="G208" i="19"/>
  <c r="H208" i="19"/>
  <c r="I208" i="19"/>
  <c r="J208" i="19"/>
  <c r="K208" i="19"/>
  <c r="L208" i="19"/>
  <c r="M208" i="19"/>
  <c r="N208" i="19"/>
  <c r="O208" i="19"/>
  <c r="P208" i="19"/>
  <c r="Q208" i="19"/>
  <c r="R208" i="19"/>
  <c r="A209" i="19"/>
  <c r="B209" i="19"/>
  <c r="C209" i="19"/>
  <c r="D209" i="19"/>
  <c r="E209" i="19"/>
  <c r="F209" i="19"/>
  <c r="G209" i="19"/>
  <c r="H209" i="19"/>
  <c r="I209" i="19"/>
  <c r="J209" i="19"/>
  <c r="K209" i="19"/>
  <c r="L209" i="19"/>
  <c r="M209" i="19"/>
  <c r="N209" i="19"/>
  <c r="O209" i="19"/>
  <c r="P209" i="19"/>
  <c r="Q209" i="19"/>
  <c r="R209" i="19"/>
  <c r="A210" i="19"/>
  <c r="T210" i="19" s="1"/>
  <c r="B210" i="19"/>
  <c r="C210" i="19"/>
  <c r="D210" i="19"/>
  <c r="E210" i="19"/>
  <c r="F210" i="19"/>
  <c r="G210" i="19"/>
  <c r="H210" i="19"/>
  <c r="I210" i="19"/>
  <c r="J210" i="19"/>
  <c r="K210" i="19"/>
  <c r="L210" i="19"/>
  <c r="M210" i="19"/>
  <c r="N210" i="19"/>
  <c r="O210" i="19"/>
  <c r="P210" i="19"/>
  <c r="Q210" i="19"/>
  <c r="R210" i="19"/>
  <c r="A211" i="19"/>
  <c r="AB211" i="19" s="1"/>
  <c r="B211" i="19"/>
  <c r="C211" i="19"/>
  <c r="D211" i="19"/>
  <c r="E211" i="19"/>
  <c r="F211" i="19"/>
  <c r="G211" i="19"/>
  <c r="H211" i="19"/>
  <c r="I211" i="19"/>
  <c r="J211" i="19"/>
  <c r="K211" i="19"/>
  <c r="L211" i="19"/>
  <c r="M211" i="19"/>
  <c r="N211" i="19"/>
  <c r="O211" i="19"/>
  <c r="P211" i="19"/>
  <c r="Q211" i="19"/>
  <c r="R211" i="19"/>
  <c r="A212" i="19"/>
  <c r="Z212" i="19" s="1"/>
  <c r="B212" i="19"/>
  <c r="C212" i="19"/>
  <c r="D212" i="19"/>
  <c r="E212" i="19"/>
  <c r="F212" i="19"/>
  <c r="G212" i="19"/>
  <c r="H212" i="19"/>
  <c r="I212" i="19"/>
  <c r="J212" i="19"/>
  <c r="K212" i="19"/>
  <c r="L212" i="19"/>
  <c r="M212" i="19"/>
  <c r="N212" i="19"/>
  <c r="O212" i="19"/>
  <c r="P212" i="19"/>
  <c r="Q212" i="19"/>
  <c r="R212" i="19"/>
  <c r="A213" i="19"/>
  <c r="T213" i="19" s="1"/>
  <c r="B213" i="19"/>
  <c r="C213" i="19"/>
  <c r="D213" i="19"/>
  <c r="E213" i="19"/>
  <c r="F213" i="19"/>
  <c r="G213" i="19"/>
  <c r="H213" i="19"/>
  <c r="I213" i="19"/>
  <c r="J213" i="19"/>
  <c r="K213" i="19"/>
  <c r="L213" i="19"/>
  <c r="M213" i="19"/>
  <c r="N213" i="19"/>
  <c r="O213" i="19"/>
  <c r="P213" i="19"/>
  <c r="Q213" i="19"/>
  <c r="R213" i="19"/>
  <c r="A214" i="19"/>
  <c r="B214" i="19"/>
  <c r="C214" i="19"/>
  <c r="D214" i="19"/>
  <c r="E214" i="19"/>
  <c r="F214" i="19"/>
  <c r="G214" i="19"/>
  <c r="H214" i="19"/>
  <c r="I214" i="19"/>
  <c r="J214" i="19"/>
  <c r="K214" i="19"/>
  <c r="L214" i="19"/>
  <c r="M214" i="19"/>
  <c r="N214" i="19"/>
  <c r="O214" i="19"/>
  <c r="P214" i="19"/>
  <c r="Q214" i="19"/>
  <c r="R214" i="19"/>
  <c r="A215" i="19"/>
  <c r="T215" i="19" s="1"/>
  <c r="B215" i="19"/>
  <c r="C215" i="19"/>
  <c r="D215" i="19"/>
  <c r="E215" i="19"/>
  <c r="F215" i="19"/>
  <c r="G215" i="19"/>
  <c r="H215" i="19"/>
  <c r="I215" i="19"/>
  <c r="J215" i="19"/>
  <c r="K215" i="19"/>
  <c r="L215" i="19"/>
  <c r="M215" i="19"/>
  <c r="N215" i="19"/>
  <c r="O215" i="19"/>
  <c r="P215" i="19"/>
  <c r="Q215" i="19"/>
  <c r="R215" i="19"/>
  <c r="A216" i="19"/>
  <c r="T216" i="19" s="1"/>
  <c r="B216" i="19"/>
  <c r="C216" i="19"/>
  <c r="D216" i="19"/>
  <c r="E216" i="19"/>
  <c r="F216" i="19"/>
  <c r="G216" i="19"/>
  <c r="H216" i="19"/>
  <c r="I216" i="19"/>
  <c r="J216" i="19"/>
  <c r="K216" i="19"/>
  <c r="L216" i="19"/>
  <c r="M216" i="19"/>
  <c r="N216" i="19"/>
  <c r="O216" i="19"/>
  <c r="P216" i="19"/>
  <c r="Q216" i="19"/>
  <c r="R216" i="19"/>
  <c r="A217" i="19"/>
  <c r="U217" i="19" s="1"/>
  <c r="B217" i="19"/>
  <c r="C217" i="19"/>
  <c r="D217" i="19"/>
  <c r="E217" i="19"/>
  <c r="F217" i="19"/>
  <c r="G217" i="19"/>
  <c r="H217" i="19"/>
  <c r="I217" i="19"/>
  <c r="J217" i="19"/>
  <c r="K217" i="19"/>
  <c r="L217" i="19"/>
  <c r="M217" i="19"/>
  <c r="N217" i="19"/>
  <c r="O217" i="19"/>
  <c r="P217" i="19"/>
  <c r="Q217" i="19"/>
  <c r="R217" i="19"/>
  <c r="A218" i="19"/>
  <c r="T218" i="19" s="1"/>
  <c r="B218" i="19"/>
  <c r="C218" i="19"/>
  <c r="D218" i="19"/>
  <c r="E218" i="19"/>
  <c r="F218" i="19"/>
  <c r="G218" i="19"/>
  <c r="H218" i="19"/>
  <c r="I218" i="19"/>
  <c r="J218" i="19"/>
  <c r="K218" i="19"/>
  <c r="L218" i="19"/>
  <c r="M218" i="19"/>
  <c r="N218" i="19"/>
  <c r="O218" i="19"/>
  <c r="P218" i="19"/>
  <c r="Q218" i="19"/>
  <c r="R218" i="19"/>
  <c r="A219" i="19"/>
  <c r="S219" i="19" s="1"/>
  <c r="B219" i="19"/>
  <c r="C219" i="19"/>
  <c r="D219" i="19"/>
  <c r="E219" i="19"/>
  <c r="F219" i="19"/>
  <c r="G219" i="19"/>
  <c r="H219" i="19"/>
  <c r="I219" i="19"/>
  <c r="J219" i="19"/>
  <c r="K219" i="19"/>
  <c r="L219" i="19"/>
  <c r="M219" i="19"/>
  <c r="N219" i="19"/>
  <c r="O219" i="19"/>
  <c r="P219" i="19"/>
  <c r="Q219" i="19"/>
  <c r="R219" i="19"/>
  <c r="A220" i="19"/>
  <c r="U220" i="19" s="1"/>
  <c r="B220" i="19"/>
  <c r="C220" i="19"/>
  <c r="D220" i="19"/>
  <c r="E220" i="19"/>
  <c r="F220" i="19"/>
  <c r="G220" i="19"/>
  <c r="H220" i="19"/>
  <c r="I220" i="19"/>
  <c r="J220" i="19"/>
  <c r="K220" i="19"/>
  <c r="L220" i="19"/>
  <c r="M220" i="19"/>
  <c r="N220" i="19"/>
  <c r="O220" i="19"/>
  <c r="P220" i="19"/>
  <c r="Q220" i="19"/>
  <c r="R220" i="19"/>
  <c r="A221" i="19"/>
  <c r="T221" i="19" s="1"/>
  <c r="B221" i="19"/>
  <c r="C221" i="19"/>
  <c r="D221" i="19"/>
  <c r="E221" i="19"/>
  <c r="F221" i="19"/>
  <c r="G221" i="19"/>
  <c r="H221" i="19"/>
  <c r="I221" i="19"/>
  <c r="J221" i="19"/>
  <c r="K221" i="19"/>
  <c r="L221" i="19"/>
  <c r="M221" i="19"/>
  <c r="N221" i="19"/>
  <c r="O221" i="19"/>
  <c r="P221" i="19"/>
  <c r="Q221" i="19"/>
  <c r="R221" i="19"/>
  <c r="A222" i="19"/>
  <c r="T222" i="19" s="1"/>
  <c r="B222" i="19"/>
  <c r="C222" i="19"/>
  <c r="D222" i="19"/>
  <c r="E222" i="19"/>
  <c r="F222" i="19"/>
  <c r="G222" i="19"/>
  <c r="H222" i="19"/>
  <c r="I222" i="19"/>
  <c r="J222" i="19"/>
  <c r="K222" i="19"/>
  <c r="L222" i="19"/>
  <c r="M222" i="19"/>
  <c r="N222" i="19"/>
  <c r="O222" i="19"/>
  <c r="P222" i="19"/>
  <c r="Q222" i="19"/>
  <c r="R222" i="19"/>
  <c r="A223" i="19"/>
  <c r="B223" i="19"/>
  <c r="C223" i="19"/>
  <c r="D223" i="19"/>
  <c r="E223" i="19"/>
  <c r="F223" i="19"/>
  <c r="G223" i="19"/>
  <c r="H223" i="19"/>
  <c r="I223" i="19"/>
  <c r="J223" i="19"/>
  <c r="K223" i="19"/>
  <c r="L223" i="19"/>
  <c r="M223" i="19"/>
  <c r="N223" i="19"/>
  <c r="O223" i="19"/>
  <c r="P223" i="19"/>
  <c r="Q223" i="19"/>
  <c r="R223" i="19"/>
  <c r="A224" i="19"/>
  <c r="T224" i="19" s="1"/>
  <c r="B224" i="19"/>
  <c r="C224" i="19"/>
  <c r="D224" i="19"/>
  <c r="E224" i="19"/>
  <c r="F224" i="19"/>
  <c r="G224" i="19"/>
  <c r="H224" i="19"/>
  <c r="I224" i="19"/>
  <c r="J224" i="19"/>
  <c r="K224" i="19"/>
  <c r="L224" i="19"/>
  <c r="M224" i="19"/>
  <c r="N224" i="19"/>
  <c r="O224" i="19"/>
  <c r="P224" i="19"/>
  <c r="Q224" i="19"/>
  <c r="R224" i="19"/>
  <c r="A225" i="19"/>
  <c r="T225" i="19" s="1"/>
  <c r="B225" i="19"/>
  <c r="C225" i="19"/>
  <c r="D225" i="19"/>
  <c r="E225" i="19"/>
  <c r="F225" i="19"/>
  <c r="G225" i="19"/>
  <c r="H225" i="19"/>
  <c r="I225" i="19"/>
  <c r="J225" i="19"/>
  <c r="K225" i="19"/>
  <c r="L225" i="19"/>
  <c r="M225" i="19"/>
  <c r="N225" i="19"/>
  <c r="O225" i="19"/>
  <c r="P225" i="19"/>
  <c r="Q225" i="19"/>
  <c r="R225" i="19"/>
  <c r="A226" i="19"/>
  <c r="B226" i="19"/>
  <c r="C226" i="19"/>
  <c r="D226" i="19"/>
  <c r="E226" i="19"/>
  <c r="F226" i="19"/>
  <c r="G226" i="19"/>
  <c r="H226" i="19"/>
  <c r="I226" i="19"/>
  <c r="J226" i="19"/>
  <c r="K226" i="19"/>
  <c r="L226" i="19"/>
  <c r="M226" i="19"/>
  <c r="N226" i="19"/>
  <c r="O226" i="19"/>
  <c r="P226" i="19"/>
  <c r="Q226" i="19"/>
  <c r="R226" i="19"/>
  <c r="A227" i="19"/>
  <c r="V227" i="19" s="1"/>
  <c r="B227" i="19"/>
  <c r="C227" i="19"/>
  <c r="D227" i="19"/>
  <c r="E227" i="19"/>
  <c r="F227" i="19"/>
  <c r="G227" i="19"/>
  <c r="H227" i="19"/>
  <c r="I227" i="19"/>
  <c r="J227" i="19"/>
  <c r="K227" i="19"/>
  <c r="L227" i="19"/>
  <c r="M227" i="19"/>
  <c r="N227" i="19"/>
  <c r="O227" i="19"/>
  <c r="P227" i="19"/>
  <c r="Q227" i="19"/>
  <c r="R227" i="19"/>
  <c r="AB227" i="19"/>
  <c r="A228" i="19"/>
  <c r="T228" i="19" s="1"/>
  <c r="B228" i="19"/>
  <c r="C228" i="19"/>
  <c r="D228" i="19"/>
  <c r="E228" i="19"/>
  <c r="F228" i="19"/>
  <c r="G228" i="19"/>
  <c r="H228" i="19"/>
  <c r="I228" i="19"/>
  <c r="J228" i="19"/>
  <c r="K228" i="19"/>
  <c r="L228" i="19"/>
  <c r="M228" i="19"/>
  <c r="N228" i="19"/>
  <c r="O228" i="19"/>
  <c r="P228" i="19"/>
  <c r="Q228" i="19"/>
  <c r="R228" i="19"/>
  <c r="A229" i="19"/>
  <c r="B229" i="19"/>
  <c r="C229" i="19"/>
  <c r="D229" i="19"/>
  <c r="E229" i="19"/>
  <c r="F229" i="19"/>
  <c r="G229" i="19"/>
  <c r="H229" i="19"/>
  <c r="I229" i="19"/>
  <c r="J229" i="19"/>
  <c r="K229" i="19"/>
  <c r="L229" i="19"/>
  <c r="M229" i="19"/>
  <c r="N229" i="19"/>
  <c r="O229" i="19"/>
  <c r="P229" i="19"/>
  <c r="Q229" i="19"/>
  <c r="R229" i="19"/>
  <c r="A230" i="19"/>
  <c r="T230" i="19" s="1"/>
  <c r="B230" i="19"/>
  <c r="C230" i="19"/>
  <c r="D230" i="19"/>
  <c r="E230" i="19"/>
  <c r="F230" i="19"/>
  <c r="G230" i="19"/>
  <c r="H230" i="19"/>
  <c r="I230" i="19"/>
  <c r="J230" i="19"/>
  <c r="K230" i="19"/>
  <c r="L230" i="19"/>
  <c r="M230" i="19"/>
  <c r="N230" i="19"/>
  <c r="O230" i="19"/>
  <c r="P230" i="19"/>
  <c r="Q230" i="19"/>
  <c r="R230" i="19"/>
  <c r="A231" i="19"/>
  <c r="T231" i="19" s="1"/>
  <c r="B231" i="19"/>
  <c r="C231" i="19"/>
  <c r="D231" i="19"/>
  <c r="E231" i="19"/>
  <c r="F231" i="19"/>
  <c r="G231" i="19"/>
  <c r="H231" i="19"/>
  <c r="I231" i="19"/>
  <c r="J231" i="19"/>
  <c r="K231" i="19"/>
  <c r="L231" i="19"/>
  <c r="M231" i="19"/>
  <c r="N231" i="19"/>
  <c r="O231" i="19"/>
  <c r="P231" i="19"/>
  <c r="Q231" i="19"/>
  <c r="R231" i="19"/>
  <c r="A232" i="19"/>
  <c r="B232" i="19"/>
  <c r="C232" i="19"/>
  <c r="D232" i="19"/>
  <c r="E232" i="19"/>
  <c r="F232" i="19"/>
  <c r="G232" i="19"/>
  <c r="H232" i="19"/>
  <c r="I232" i="19"/>
  <c r="J232" i="19"/>
  <c r="K232" i="19"/>
  <c r="L232" i="19"/>
  <c r="M232" i="19"/>
  <c r="N232" i="19"/>
  <c r="O232" i="19"/>
  <c r="P232" i="19"/>
  <c r="Q232" i="19"/>
  <c r="R232" i="19"/>
  <c r="A233" i="19"/>
  <c r="AA233" i="19" s="1"/>
  <c r="B233" i="19"/>
  <c r="C233" i="19"/>
  <c r="D233" i="19"/>
  <c r="E233" i="19"/>
  <c r="F233" i="19"/>
  <c r="G233" i="19"/>
  <c r="H233" i="19"/>
  <c r="I233" i="19"/>
  <c r="J233" i="19"/>
  <c r="K233" i="19"/>
  <c r="L233" i="19"/>
  <c r="M233" i="19"/>
  <c r="N233" i="19"/>
  <c r="O233" i="19"/>
  <c r="P233" i="19"/>
  <c r="Q233" i="19"/>
  <c r="R233" i="19"/>
  <c r="A234" i="19"/>
  <c r="U234" i="19" s="1"/>
  <c r="B234" i="19"/>
  <c r="C234" i="19"/>
  <c r="D234" i="19"/>
  <c r="E234" i="19"/>
  <c r="F234" i="19"/>
  <c r="G234" i="19"/>
  <c r="H234" i="19"/>
  <c r="I234" i="19"/>
  <c r="J234" i="19"/>
  <c r="K234" i="19"/>
  <c r="L234" i="19"/>
  <c r="M234" i="19"/>
  <c r="N234" i="19"/>
  <c r="O234" i="19"/>
  <c r="P234" i="19"/>
  <c r="Q234" i="19"/>
  <c r="R234" i="19"/>
  <c r="A235" i="19"/>
  <c r="T235" i="19" s="1"/>
  <c r="B235" i="19"/>
  <c r="C235" i="19"/>
  <c r="D235" i="19"/>
  <c r="E235" i="19"/>
  <c r="F235" i="19"/>
  <c r="G235" i="19"/>
  <c r="H235" i="19"/>
  <c r="I235" i="19"/>
  <c r="J235" i="19"/>
  <c r="K235" i="19"/>
  <c r="L235" i="19"/>
  <c r="M235" i="19"/>
  <c r="N235" i="19"/>
  <c r="O235" i="19"/>
  <c r="P235" i="19"/>
  <c r="Q235" i="19"/>
  <c r="R235" i="19"/>
  <c r="A236" i="19"/>
  <c r="T236" i="19" s="1"/>
  <c r="B236" i="19"/>
  <c r="C236" i="19"/>
  <c r="D236" i="19"/>
  <c r="E236" i="19"/>
  <c r="F236" i="19"/>
  <c r="G236" i="19"/>
  <c r="H236" i="19"/>
  <c r="I236" i="19"/>
  <c r="J236" i="19"/>
  <c r="K236" i="19"/>
  <c r="L236" i="19"/>
  <c r="M236" i="19"/>
  <c r="N236" i="19"/>
  <c r="O236" i="19"/>
  <c r="P236" i="19"/>
  <c r="Q236" i="19"/>
  <c r="R236" i="19"/>
  <c r="A237" i="19"/>
  <c r="T237" i="19" s="1"/>
  <c r="B237" i="19"/>
  <c r="C237" i="19"/>
  <c r="D237" i="19"/>
  <c r="E237" i="19"/>
  <c r="F237" i="19"/>
  <c r="G237" i="19"/>
  <c r="H237" i="19"/>
  <c r="I237" i="19"/>
  <c r="J237" i="19"/>
  <c r="K237" i="19"/>
  <c r="L237" i="19"/>
  <c r="M237" i="19"/>
  <c r="N237" i="19"/>
  <c r="O237" i="19"/>
  <c r="P237" i="19"/>
  <c r="Q237" i="19"/>
  <c r="R237" i="19"/>
  <c r="A238" i="19"/>
  <c r="T238" i="19" s="1"/>
  <c r="B238" i="19"/>
  <c r="C238" i="19"/>
  <c r="D238" i="19"/>
  <c r="E238" i="19"/>
  <c r="F238" i="19"/>
  <c r="G238" i="19"/>
  <c r="H238" i="19"/>
  <c r="I238" i="19"/>
  <c r="J238" i="19"/>
  <c r="K238" i="19"/>
  <c r="L238" i="19"/>
  <c r="M238" i="19"/>
  <c r="N238" i="19"/>
  <c r="O238" i="19"/>
  <c r="P238" i="19"/>
  <c r="Q238" i="19"/>
  <c r="R238" i="19"/>
  <c r="A239" i="19"/>
  <c r="T239" i="19" s="1"/>
  <c r="B239" i="19"/>
  <c r="C239" i="19"/>
  <c r="D239" i="19"/>
  <c r="E239" i="19"/>
  <c r="F239" i="19"/>
  <c r="G239" i="19"/>
  <c r="H239" i="19"/>
  <c r="I239" i="19"/>
  <c r="J239" i="19"/>
  <c r="K239" i="19"/>
  <c r="L239" i="19"/>
  <c r="M239" i="19"/>
  <c r="N239" i="19"/>
  <c r="O239" i="19"/>
  <c r="P239" i="19"/>
  <c r="Q239" i="19"/>
  <c r="R239" i="19"/>
  <c r="A240" i="19"/>
  <c r="AC240" i="19" s="1"/>
  <c r="B240" i="19"/>
  <c r="C240" i="19"/>
  <c r="D240" i="19"/>
  <c r="E240" i="19"/>
  <c r="F240" i="19"/>
  <c r="G240" i="19"/>
  <c r="H240" i="19"/>
  <c r="I240" i="19"/>
  <c r="J240" i="19"/>
  <c r="K240" i="19"/>
  <c r="L240" i="19"/>
  <c r="M240" i="19"/>
  <c r="N240" i="19"/>
  <c r="O240" i="19"/>
  <c r="P240" i="19"/>
  <c r="Q240" i="19"/>
  <c r="R240" i="19"/>
  <c r="A241" i="19"/>
  <c r="B241" i="19"/>
  <c r="C241" i="19"/>
  <c r="D241" i="19"/>
  <c r="E241" i="19"/>
  <c r="F241" i="19"/>
  <c r="G241" i="19"/>
  <c r="H241" i="19"/>
  <c r="I241" i="19"/>
  <c r="J241" i="19"/>
  <c r="K241" i="19"/>
  <c r="L241" i="19"/>
  <c r="M241" i="19"/>
  <c r="N241" i="19"/>
  <c r="O241" i="19"/>
  <c r="P241" i="19"/>
  <c r="Q241" i="19"/>
  <c r="R241" i="19"/>
  <c r="A242" i="19"/>
  <c r="T242" i="19" s="1"/>
  <c r="B242" i="19"/>
  <c r="C242" i="19"/>
  <c r="D242" i="19"/>
  <c r="E242" i="19"/>
  <c r="F242" i="19"/>
  <c r="G242" i="19"/>
  <c r="H242" i="19"/>
  <c r="I242" i="19"/>
  <c r="J242" i="19"/>
  <c r="K242" i="19"/>
  <c r="L242" i="19"/>
  <c r="M242" i="19"/>
  <c r="N242" i="19"/>
  <c r="O242" i="19"/>
  <c r="P242" i="19"/>
  <c r="Q242" i="19"/>
  <c r="R242" i="19"/>
  <c r="A243" i="19"/>
  <c r="T243" i="19" s="1"/>
  <c r="B243" i="19"/>
  <c r="C243" i="19"/>
  <c r="D243" i="19"/>
  <c r="E243" i="19"/>
  <c r="F243" i="19"/>
  <c r="G243" i="19"/>
  <c r="H243" i="19"/>
  <c r="I243" i="19"/>
  <c r="J243" i="19"/>
  <c r="K243" i="19"/>
  <c r="L243" i="19"/>
  <c r="M243" i="19"/>
  <c r="N243" i="19"/>
  <c r="O243" i="19"/>
  <c r="P243" i="19"/>
  <c r="Q243" i="19"/>
  <c r="R243" i="19"/>
  <c r="A244" i="19"/>
  <c r="B244" i="19"/>
  <c r="C244" i="19"/>
  <c r="D244" i="19"/>
  <c r="E244" i="19"/>
  <c r="F244" i="19"/>
  <c r="G244" i="19"/>
  <c r="H244" i="19"/>
  <c r="I244" i="19"/>
  <c r="J244" i="19"/>
  <c r="K244" i="19"/>
  <c r="L244" i="19"/>
  <c r="M244" i="19"/>
  <c r="N244" i="19"/>
  <c r="O244" i="19"/>
  <c r="P244" i="19"/>
  <c r="Q244" i="19"/>
  <c r="R244" i="19"/>
  <c r="A245" i="19"/>
  <c r="T245" i="19" s="1"/>
  <c r="B245" i="19"/>
  <c r="C245" i="19"/>
  <c r="D245" i="19"/>
  <c r="E245" i="19"/>
  <c r="F245" i="19"/>
  <c r="G245" i="19"/>
  <c r="H245" i="19"/>
  <c r="I245" i="19"/>
  <c r="J245" i="19"/>
  <c r="K245" i="19"/>
  <c r="L245" i="19"/>
  <c r="M245" i="19"/>
  <c r="N245" i="19"/>
  <c r="O245" i="19"/>
  <c r="P245" i="19"/>
  <c r="Q245" i="19"/>
  <c r="R245" i="19"/>
  <c r="A246" i="19"/>
  <c r="T246" i="19" s="1"/>
  <c r="B246" i="19"/>
  <c r="C246" i="19"/>
  <c r="D246" i="19"/>
  <c r="E246" i="19"/>
  <c r="F246" i="19"/>
  <c r="G246" i="19"/>
  <c r="H246" i="19"/>
  <c r="I246" i="19"/>
  <c r="J246" i="19"/>
  <c r="K246" i="19"/>
  <c r="L246" i="19"/>
  <c r="M246" i="19"/>
  <c r="N246" i="19"/>
  <c r="O246" i="19"/>
  <c r="P246" i="19"/>
  <c r="Q246" i="19"/>
  <c r="R246" i="19"/>
  <c r="A247" i="19"/>
  <c r="B247" i="19"/>
  <c r="C247" i="19"/>
  <c r="D247" i="19"/>
  <c r="E247" i="19"/>
  <c r="F247" i="19"/>
  <c r="G247" i="19"/>
  <c r="H247" i="19"/>
  <c r="I247" i="19"/>
  <c r="J247" i="19"/>
  <c r="K247" i="19"/>
  <c r="L247" i="19"/>
  <c r="M247" i="19"/>
  <c r="N247" i="19"/>
  <c r="O247" i="19"/>
  <c r="P247" i="19"/>
  <c r="Q247" i="19"/>
  <c r="R247" i="19"/>
  <c r="A248" i="19"/>
  <c r="AC248" i="19" s="1"/>
  <c r="B248" i="19"/>
  <c r="C248" i="19"/>
  <c r="D248" i="19"/>
  <c r="E248" i="19"/>
  <c r="F248" i="19"/>
  <c r="G248" i="19"/>
  <c r="H248" i="19"/>
  <c r="I248" i="19"/>
  <c r="J248" i="19"/>
  <c r="K248" i="19"/>
  <c r="L248" i="19"/>
  <c r="M248" i="19"/>
  <c r="N248" i="19"/>
  <c r="O248" i="19"/>
  <c r="P248" i="19"/>
  <c r="Q248" i="19"/>
  <c r="R248" i="19"/>
  <c r="A249" i="19"/>
  <c r="B249" i="19"/>
  <c r="C249" i="19"/>
  <c r="D249" i="19"/>
  <c r="E249" i="19"/>
  <c r="F249" i="19"/>
  <c r="G249" i="19"/>
  <c r="H249" i="19"/>
  <c r="I249" i="19"/>
  <c r="J249" i="19"/>
  <c r="K249" i="19"/>
  <c r="L249" i="19"/>
  <c r="M249" i="19"/>
  <c r="N249" i="19"/>
  <c r="O249" i="19"/>
  <c r="P249" i="19"/>
  <c r="Q249" i="19"/>
  <c r="R249" i="19"/>
  <c r="A250" i="19"/>
  <c r="T250" i="19" s="1"/>
  <c r="B250" i="19"/>
  <c r="C250" i="19"/>
  <c r="D250" i="19"/>
  <c r="E250" i="19"/>
  <c r="F250" i="19"/>
  <c r="G250" i="19"/>
  <c r="H250" i="19"/>
  <c r="I250" i="19"/>
  <c r="J250" i="19"/>
  <c r="K250" i="19"/>
  <c r="L250" i="19"/>
  <c r="M250" i="19"/>
  <c r="N250" i="19"/>
  <c r="O250" i="19"/>
  <c r="P250" i="19"/>
  <c r="Q250" i="19"/>
  <c r="R250" i="19"/>
  <c r="A251" i="19"/>
  <c r="T251" i="19" s="1"/>
  <c r="B251" i="19"/>
  <c r="C251" i="19"/>
  <c r="D251" i="19"/>
  <c r="E251" i="19"/>
  <c r="F251" i="19"/>
  <c r="G251" i="19"/>
  <c r="H251" i="19"/>
  <c r="I251" i="19"/>
  <c r="J251" i="19"/>
  <c r="K251" i="19"/>
  <c r="L251" i="19"/>
  <c r="M251" i="19"/>
  <c r="N251" i="19"/>
  <c r="O251" i="19"/>
  <c r="P251" i="19"/>
  <c r="Q251" i="19"/>
  <c r="R251" i="19"/>
  <c r="A252" i="19"/>
  <c r="AB252" i="19" s="1"/>
  <c r="B252" i="19"/>
  <c r="C252" i="19"/>
  <c r="D252" i="19"/>
  <c r="E252" i="19"/>
  <c r="F252" i="19"/>
  <c r="G252" i="19"/>
  <c r="H252" i="19"/>
  <c r="I252" i="19"/>
  <c r="J252" i="19"/>
  <c r="K252" i="19"/>
  <c r="L252" i="19"/>
  <c r="M252" i="19"/>
  <c r="N252" i="19"/>
  <c r="O252" i="19"/>
  <c r="P252" i="19"/>
  <c r="Q252" i="19"/>
  <c r="R252" i="19"/>
  <c r="A253" i="19"/>
  <c r="T253" i="19" s="1"/>
  <c r="B253" i="19"/>
  <c r="C253" i="19"/>
  <c r="D253" i="19"/>
  <c r="E253" i="19"/>
  <c r="F253" i="19"/>
  <c r="G253" i="19"/>
  <c r="H253" i="19"/>
  <c r="I253" i="19"/>
  <c r="J253" i="19"/>
  <c r="K253" i="19"/>
  <c r="L253" i="19"/>
  <c r="M253" i="19"/>
  <c r="N253" i="19"/>
  <c r="O253" i="19"/>
  <c r="P253" i="19"/>
  <c r="Q253" i="19"/>
  <c r="R253" i="19"/>
  <c r="A254" i="19"/>
  <c r="T254" i="19" s="1"/>
  <c r="B254" i="19"/>
  <c r="C254" i="19"/>
  <c r="D254" i="19"/>
  <c r="E254" i="19"/>
  <c r="F254" i="19"/>
  <c r="G254" i="19"/>
  <c r="H254" i="19"/>
  <c r="I254" i="19"/>
  <c r="J254" i="19"/>
  <c r="K254" i="19"/>
  <c r="L254" i="19"/>
  <c r="M254" i="19"/>
  <c r="N254" i="19"/>
  <c r="O254" i="19"/>
  <c r="P254" i="19"/>
  <c r="Q254" i="19"/>
  <c r="R254" i="19"/>
  <c r="A255" i="19"/>
  <c r="T255" i="19" s="1"/>
  <c r="B255" i="19"/>
  <c r="C255" i="19"/>
  <c r="D255" i="19"/>
  <c r="E255" i="19"/>
  <c r="F255" i="19"/>
  <c r="G255" i="19"/>
  <c r="H255" i="19"/>
  <c r="I255" i="19"/>
  <c r="J255" i="19"/>
  <c r="K255" i="19"/>
  <c r="L255" i="19"/>
  <c r="M255" i="19"/>
  <c r="N255" i="19"/>
  <c r="O255" i="19"/>
  <c r="P255" i="19"/>
  <c r="Q255" i="19"/>
  <c r="R255" i="19"/>
  <c r="A256" i="19"/>
  <c r="B256" i="19"/>
  <c r="C256" i="19"/>
  <c r="D256" i="19"/>
  <c r="E256" i="19"/>
  <c r="F256" i="19"/>
  <c r="G256" i="19"/>
  <c r="H256" i="19"/>
  <c r="I256" i="19"/>
  <c r="J256" i="19"/>
  <c r="K256" i="19"/>
  <c r="L256" i="19"/>
  <c r="M256" i="19"/>
  <c r="N256" i="19"/>
  <c r="O256" i="19"/>
  <c r="P256" i="19"/>
  <c r="Q256" i="19"/>
  <c r="R256" i="19"/>
  <c r="A257" i="19"/>
  <c r="T257" i="19" s="1"/>
  <c r="B257" i="19"/>
  <c r="C257" i="19"/>
  <c r="D257" i="19"/>
  <c r="E257" i="19"/>
  <c r="F257" i="19"/>
  <c r="G257" i="19"/>
  <c r="H257" i="19"/>
  <c r="I257" i="19"/>
  <c r="J257" i="19"/>
  <c r="K257" i="19"/>
  <c r="L257" i="19"/>
  <c r="M257" i="19"/>
  <c r="N257" i="19"/>
  <c r="O257" i="19"/>
  <c r="P257" i="19"/>
  <c r="Q257" i="19"/>
  <c r="R257" i="19"/>
  <c r="A258" i="19"/>
  <c r="T258" i="19" s="1"/>
  <c r="B258" i="19"/>
  <c r="C258" i="19"/>
  <c r="D258" i="19"/>
  <c r="E258" i="19"/>
  <c r="F258" i="19"/>
  <c r="G258" i="19"/>
  <c r="H258" i="19"/>
  <c r="I258" i="19"/>
  <c r="J258" i="19"/>
  <c r="K258" i="19"/>
  <c r="L258" i="19"/>
  <c r="M258" i="19"/>
  <c r="N258" i="19"/>
  <c r="O258" i="19"/>
  <c r="P258" i="19"/>
  <c r="Q258" i="19"/>
  <c r="R258" i="19"/>
  <c r="A259" i="19"/>
  <c r="B259" i="19"/>
  <c r="C259" i="19"/>
  <c r="D259" i="19"/>
  <c r="E259" i="19"/>
  <c r="F259" i="19"/>
  <c r="G259" i="19"/>
  <c r="H259" i="19"/>
  <c r="I259" i="19"/>
  <c r="J259" i="19"/>
  <c r="K259" i="19"/>
  <c r="L259" i="19"/>
  <c r="M259" i="19"/>
  <c r="N259" i="19"/>
  <c r="O259" i="19"/>
  <c r="P259" i="19"/>
  <c r="Q259" i="19"/>
  <c r="R259" i="19"/>
  <c r="A260" i="19"/>
  <c r="S260" i="19" s="1"/>
  <c r="B260" i="19"/>
  <c r="C260" i="19"/>
  <c r="D260" i="19"/>
  <c r="E260" i="19"/>
  <c r="F260" i="19"/>
  <c r="G260" i="19"/>
  <c r="H260" i="19"/>
  <c r="I260" i="19"/>
  <c r="J260" i="19"/>
  <c r="K260" i="19"/>
  <c r="L260" i="19"/>
  <c r="M260" i="19"/>
  <c r="N260" i="19"/>
  <c r="O260" i="19"/>
  <c r="P260" i="19"/>
  <c r="Q260" i="19"/>
  <c r="R260" i="19"/>
  <c r="A261" i="19"/>
  <c r="T261" i="19" s="1"/>
  <c r="B261" i="19"/>
  <c r="C261" i="19"/>
  <c r="D261" i="19"/>
  <c r="E261" i="19"/>
  <c r="F261" i="19"/>
  <c r="G261" i="19"/>
  <c r="H261" i="19"/>
  <c r="I261" i="19"/>
  <c r="J261" i="19"/>
  <c r="K261" i="19"/>
  <c r="L261" i="19"/>
  <c r="M261" i="19"/>
  <c r="N261" i="19"/>
  <c r="O261" i="19"/>
  <c r="P261" i="19"/>
  <c r="Q261" i="19"/>
  <c r="R261" i="19"/>
  <c r="A262" i="19"/>
  <c r="T262" i="19" s="1"/>
  <c r="B262" i="19"/>
  <c r="C262" i="19"/>
  <c r="D262" i="19"/>
  <c r="E262" i="19"/>
  <c r="F262" i="19"/>
  <c r="G262" i="19"/>
  <c r="H262" i="19"/>
  <c r="I262" i="19"/>
  <c r="J262" i="19"/>
  <c r="K262" i="19"/>
  <c r="L262" i="19"/>
  <c r="M262" i="19"/>
  <c r="N262" i="19"/>
  <c r="O262" i="19"/>
  <c r="P262" i="19"/>
  <c r="Q262" i="19"/>
  <c r="R262" i="19"/>
  <c r="A263" i="19"/>
  <c r="B263" i="19"/>
  <c r="C263" i="19"/>
  <c r="D263" i="19"/>
  <c r="E263" i="19"/>
  <c r="F263" i="19"/>
  <c r="G263" i="19"/>
  <c r="H263" i="19"/>
  <c r="I263" i="19"/>
  <c r="J263" i="19"/>
  <c r="K263" i="19"/>
  <c r="L263" i="19"/>
  <c r="M263" i="19"/>
  <c r="N263" i="19"/>
  <c r="O263" i="19"/>
  <c r="P263" i="19"/>
  <c r="Q263" i="19"/>
  <c r="R263" i="19"/>
  <c r="A264" i="19"/>
  <c r="U264" i="19" s="1"/>
  <c r="B264" i="19"/>
  <c r="C264" i="19"/>
  <c r="D264" i="19"/>
  <c r="E264" i="19"/>
  <c r="F264" i="19"/>
  <c r="G264" i="19"/>
  <c r="H264" i="19"/>
  <c r="I264" i="19"/>
  <c r="J264" i="19"/>
  <c r="K264" i="19"/>
  <c r="L264" i="19"/>
  <c r="M264" i="19"/>
  <c r="N264" i="19"/>
  <c r="O264" i="19"/>
  <c r="P264" i="19"/>
  <c r="Q264" i="19"/>
  <c r="R264" i="19"/>
  <c r="A265" i="19"/>
  <c r="T265" i="19" s="1"/>
  <c r="B265" i="19"/>
  <c r="C265" i="19"/>
  <c r="D265" i="19"/>
  <c r="E265" i="19"/>
  <c r="F265" i="19"/>
  <c r="G265" i="19"/>
  <c r="H265" i="19"/>
  <c r="I265" i="19"/>
  <c r="J265" i="19"/>
  <c r="K265" i="19"/>
  <c r="L265" i="19"/>
  <c r="M265" i="19"/>
  <c r="N265" i="19"/>
  <c r="O265" i="19"/>
  <c r="P265" i="19"/>
  <c r="Q265" i="19"/>
  <c r="R265" i="19"/>
  <c r="A266" i="19"/>
  <c r="X266" i="19" s="1"/>
  <c r="B266" i="19"/>
  <c r="C266" i="19"/>
  <c r="D266" i="19"/>
  <c r="E266" i="19"/>
  <c r="F266" i="19"/>
  <c r="G266" i="19"/>
  <c r="H266" i="19"/>
  <c r="I266" i="19"/>
  <c r="J266" i="19"/>
  <c r="K266" i="19"/>
  <c r="L266" i="19"/>
  <c r="M266" i="19"/>
  <c r="N266" i="19"/>
  <c r="O266" i="19"/>
  <c r="P266" i="19"/>
  <c r="Q266" i="19"/>
  <c r="R266" i="19"/>
  <c r="A267" i="19"/>
  <c r="B267" i="19"/>
  <c r="C267" i="19"/>
  <c r="D267" i="19"/>
  <c r="E267" i="19"/>
  <c r="F267" i="19"/>
  <c r="G267" i="19"/>
  <c r="H267" i="19"/>
  <c r="I267" i="19"/>
  <c r="J267" i="19"/>
  <c r="K267" i="19"/>
  <c r="L267" i="19"/>
  <c r="M267" i="19"/>
  <c r="N267" i="19"/>
  <c r="O267" i="19"/>
  <c r="P267" i="19"/>
  <c r="Q267" i="19"/>
  <c r="R267" i="19"/>
  <c r="A268" i="19"/>
  <c r="AB268" i="19" s="1"/>
  <c r="B268" i="19"/>
  <c r="C268" i="19"/>
  <c r="D268" i="19"/>
  <c r="E268" i="19"/>
  <c r="F268" i="19"/>
  <c r="G268" i="19"/>
  <c r="H268" i="19"/>
  <c r="I268" i="19"/>
  <c r="J268" i="19"/>
  <c r="K268" i="19"/>
  <c r="L268" i="19"/>
  <c r="M268" i="19"/>
  <c r="N268" i="19"/>
  <c r="O268" i="19"/>
  <c r="P268" i="19"/>
  <c r="Q268" i="19"/>
  <c r="R268" i="19"/>
  <c r="A269" i="19"/>
  <c r="T269" i="19" s="1"/>
  <c r="B269" i="19"/>
  <c r="C269" i="19"/>
  <c r="D269" i="19"/>
  <c r="E269" i="19"/>
  <c r="F269" i="19"/>
  <c r="G269" i="19"/>
  <c r="H269" i="19"/>
  <c r="I269" i="19"/>
  <c r="J269" i="19"/>
  <c r="K269" i="19"/>
  <c r="L269" i="19"/>
  <c r="M269" i="19"/>
  <c r="N269" i="19"/>
  <c r="O269" i="19"/>
  <c r="P269" i="19"/>
  <c r="Q269" i="19"/>
  <c r="R269" i="19"/>
  <c r="A270" i="19"/>
  <c r="B270" i="19"/>
  <c r="C270" i="19"/>
  <c r="D270" i="19"/>
  <c r="E270" i="19"/>
  <c r="F270" i="19"/>
  <c r="G270" i="19"/>
  <c r="H270" i="19"/>
  <c r="I270" i="19"/>
  <c r="J270" i="19"/>
  <c r="K270" i="19"/>
  <c r="L270" i="19"/>
  <c r="M270" i="19"/>
  <c r="N270" i="19"/>
  <c r="O270" i="19"/>
  <c r="P270" i="19"/>
  <c r="Q270" i="19"/>
  <c r="R270" i="19"/>
  <c r="A271" i="19"/>
  <c r="T271" i="19" s="1"/>
  <c r="B271" i="19"/>
  <c r="C271" i="19"/>
  <c r="D271" i="19"/>
  <c r="E271" i="19"/>
  <c r="F271" i="19"/>
  <c r="G271" i="19"/>
  <c r="H271" i="19"/>
  <c r="I271" i="19"/>
  <c r="J271" i="19"/>
  <c r="K271" i="19"/>
  <c r="L271" i="19"/>
  <c r="M271" i="19"/>
  <c r="N271" i="19"/>
  <c r="O271" i="19"/>
  <c r="P271" i="19"/>
  <c r="Q271" i="19"/>
  <c r="R271" i="19"/>
  <c r="A272" i="19"/>
  <c r="Y272" i="19" s="1"/>
  <c r="B272" i="19"/>
  <c r="C272" i="19"/>
  <c r="D272" i="19"/>
  <c r="E272" i="19"/>
  <c r="F272" i="19"/>
  <c r="G272" i="19"/>
  <c r="H272" i="19"/>
  <c r="I272" i="19"/>
  <c r="J272" i="19"/>
  <c r="K272" i="19"/>
  <c r="L272" i="19"/>
  <c r="M272" i="19"/>
  <c r="N272" i="19"/>
  <c r="O272" i="19"/>
  <c r="P272" i="19"/>
  <c r="Q272" i="19"/>
  <c r="R272" i="19"/>
  <c r="A273" i="19"/>
  <c r="S273" i="19" s="1"/>
  <c r="B273" i="19"/>
  <c r="C273" i="19"/>
  <c r="D273" i="19"/>
  <c r="E273" i="19"/>
  <c r="F273" i="19"/>
  <c r="G273" i="19"/>
  <c r="H273" i="19"/>
  <c r="I273" i="19"/>
  <c r="J273" i="19"/>
  <c r="K273" i="19"/>
  <c r="L273" i="19"/>
  <c r="M273" i="19"/>
  <c r="N273" i="19"/>
  <c r="O273" i="19"/>
  <c r="P273" i="19"/>
  <c r="Q273" i="19"/>
  <c r="R273" i="19"/>
  <c r="A274" i="19"/>
  <c r="T274" i="19" s="1"/>
  <c r="B274" i="19"/>
  <c r="C274" i="19"/>
  <c r="D274" i="19"/>
  <c r="E274" i="19"/>
  <c r="F274" i="19"/>
  <c r="G274" i="19"/>
  <c r="H274" i="19"/>
  <c r="I274" i="19"/>
  <c r="J274" i="19"/>
  <c r="K274" i="19"/>
  <c r="L274" i="19"/>
  <c r="M274" i="19"/>
  <c r="N274" i="19"/>
  <c r="O274" i="19"/>
  <c r="P274" i="19"/>
  <c r="Q274" i="19"/>
  <c r="R274" i="19"/>
  <c r="A275" i="19"/>
  <c r="T275" i="19" s="1"/>
  <c r="B275" i="19"/>
  <c r="C275" i="19"/>
  <c r="D275" i="19"/>
  <c r="E275" i="19"/>
  <c r="F275" i="19"/>
  <c r="G275" i="19"/>
  <c r="H275" i="19"/>
  <c r="I275" i="19"/>
  <c r="J275" i="19"/>
  <c r="K275" i="19"/>
  <c r="L275" i="19"/>
  <c r="M275" i="19"/>
  <c r="N275" i="19"/>
  <c r="O275" i="19"/>
  <c r="P275" i="19"/>
  <c r="Q275" i="19"/>
  <c r="R275" i="19"/>
  <c r="A276" i="19"/>
  <c r="AA276" i="19" s="1"/>
  <c r="B276" i="19"/>
  <c r="C276" i="19"/>
  <c r="D276" i="19"/>
  <c r="E276" i="19"/>
  <c r="F276" i="19"/>
  <c r="G276" i="19"/>
  <c r="H276" i="19"/>
  <c r="I276" i="19"/>
  <c r="J276" i="19"/>
  <c r="K276" i="19"/>
  <c r="L276" i="19"/>
  <c r="M276" i="19"/>
  <c r="N276" i="19"/>
  <c r="O276" i="19"/>
  <c r="P276" i="19"/>
  <c r="Q276" i="19"/>
  <c r="R276" i="19"/>
  <c r="A277" i="19"/>
  <c r="B277" i="19"/>
  <c r="C277" i="19"/>
  <c r="D277" i="19"/>
  <c r="E277" i="19"/>
  <c r="F277" i="19"/>
  <c r="G277" i="19"/>
  <c r="H277" i="19"/>
  <c r="I277" i="19"/>
  <c r="J277" i="19"/>
  <c r="K277" i="19"/>
  <c r="L277" i="19"/>
  <c r="M277" i="19"/>
  <c r="N277" i="19"/>
  <c r="O277" i="19"/>
  <c r="P277" i="19"/>
  <c r="Q277" i="19"/>
  <c r="R277" i="19"/>
  <c r="A278" i="19"/>
  <c r="T278" i="19" s="1"/>
  <c r="B278" i="19"/>
  <c r="C278" i="19"/>
  <c r="D278" i="19"/>
  <c r="E278" i="19"/>
  <c r="F278" i="19"/>
  <c r="G278" i="19"/>
  <c r="H278" i="19"/>
  <c r="I278" i="19"/>
  <c r="J278" i="19"/>
  <c r="K278" i="19"/>
  <c r="L278" i="19"/>
  <c r="M278" i="19"/>
  <c r="N278" i="19"/>
  <c r="O278" i="19"/>
  <c r="P278" i="19"/>
  <c r="Q278" i="19"/>
  <c r="R278" i="19"/>
  <c r="A279" i="19"/>
  <c r="B279" i="19"/>
  <c r="C279" i="19"/>
  <c r="D279" i="19"/>
  <c r="E279" i="19"/>
  <c r="F279" i="19"/>
  <c r="G279" i="19"/>
  <c r="H279" i="19"/>
  <c r="I279" i="19"/>
  <c r="J279" i="19"/>
  <c r="K279" i="19"/>
  <c r="L279" i="19"/>
  <c r="M279" i="19"/>
  <c r="N279" i="19"/>
  <c r="O279" i="19"/>
  <c r="P279" i="19"/>
  <c r="Q279" i="19"/>
  <c r="R279" i="19"/>
  <c r="A280" i="19"/>
  <c r="AC280" i="19" s="1"/>
  <c r="B280" i="19"/>
  <c r="C280" i="19"/>
  <c r="D280" i="19"/>
  <c r="E280" i="19"/>
  <c r="F280" i="19"/>
  <c r="G280" i="19"/>
  <c r="H280" i="19"/>
  <c r="I280" i="19"/>
  <c r="J280" i="19"/>
  <c r="K280" i="19"/>
  <c r="L280" i="19"/>
  <c r="M280" i="19"/>
  <c r="N280" i="19"/>
  <c r="O280" i="19"/>
  <c r="P280" i="19"/>
  <c r="Q280" i="19"/>
  <c r="R280" i="19"/>
  <c r="A281" i="19"/>
  <c r="S281" i="19" s="1"/>
  <c r="B281" i="19"/>
  <c r="C281" i="19"/>
  <c r="D281" i="19"/>
  <c r="E281" i="19"/>
  <c r="F281" i="19"/>
  <c r="G281" i="19"/>
  <c r="H281" i="19"/>
  <c r="I281" i="19"/>
  <c r="J281" i="19"/>
  <c r="K281" i="19"/>
  <c r="L281" i="19"/>
  <c r="M281" i="19"/>
  <c r="N281" i="19"/>
  <c r="O281" i="19"/>
  <c r="P281" i="19"/>
  <c r="Q281" i="19"/>
  <c r="R281" i="19"/>
  <c r="A282" i="19"/>
  <c r="T282" i="19" s="1"/>
  <c r="B282" i="19"/>
  <c r="C282" i="19"/>
  <c r="D282" i="19"/>
  <c r="E282" i="19"/>
  <c r="F282" i="19"/>
  <c r="G282" i="19"/>
  <c r="H282" i="19"/>
  <c r="I282" i="19"/>
  <c r="J282" i="19"/>
  <c r="K282" i="19"/>
  <c r="L282" i="19"/>
  <c r="M282" i="19"/>
  <c r="N282" i="19"/>
  <c r="O282" i="19"/>
  <c r="P282" i="19"/>
  <c r="Q282" i="19"/>
  <c r="R282" i="19"/>
  <c r="A283" i="19"/>
  <c r="AC283" i="19" s="1"/>
  <c r="B283" i="19"/>
  <c r="C283" i="19"/>
  <c r="D283" i="19"/>
  <c r="E283" i="19"/>
  <c r="F283" i="19"/>
  <c r="G283" i="19"/>
  <c r="H283" i="19"/>
  <c r="I283" i="19"/>
  <c r="J283" i="19"/>
  <c r="K283" i="19"/>
  <c r="L283" i="19"/>
  <c r="M283" i="19"/>
  <c r="N283" i="19"/>
  <c r="O283" i="19"/>
  <c r="P283" i="19"/>
  <c r="Q283" i="19"/>
  <c r="R283" i="19"/>
  <c r="A284" i="19"/>
  <c r="S284" i="19" s="1"/>
  <c r="B284" i="19"/>
  <c r="C284" i="19"/>
  <c r="D284" i="19"/>
  <c r="E284" i="19"/>
  <c r="F284" i="19"/>
  <c r="G284" i="19"/>
  <c r="H284" i="19"/>
  <c r="I284" i="19"/>
  <c r="J284" i="19"/>
  <c r="K284" i="19"/>
  <c r="L284" i="19"/>
  <c r="M284" i="19"/>
  <c r="N284" i="19"/>
  <c r="O284" i="19"/>
  <c r="P284" i="19"/>
  <c r="Q284" i="19"/>
  <c r="R284" i="19"/>
  <c r="A285" i="19"/>
  <c r="T285" i="19" s="1"/>
  <c r="B285" i="19"/>
  <c r="C285" i="19"/>
  <c r="D285" i="19"/>
  <c r="E285" i="19"/>
  <c r="F285" i="19"/>
  <c r="G285" i="19"/>
  <c r="H285" i="19"/>
  <c r="I285" i="19"/>
  <c r="J285" i="19"/>
  <c r="K285" i="19"/>
  <c r="L285" i="19"/>
  <c r="M285" i="19"/>
  <c r="N285" i="19"/>
  <c r="O285" i="19"/>
  <c r="P285" i="19"/>
  <c r="Q285" i="19"/>
  <c r="R285" i="19"/>
  <c r="A286" i="19"/>
  <c r="B286" i="19"/>
  <c r="C286" i="19"/>
  <c r="D286" i="19"/>
  <c r="E286" i="19"/>
  <c r="F286" i="19"/>
  <c r="G286" i="19"/>
  <c r="H286" i="19"/>
  <c r="I286" i="19"/>
  <c r="J286" i="19"/>
  <c r="K286" i="19"/>
  <c r="L286" i="19"/>
  <c r="M286" i="19"/>
  <c r="N286" i="19"/>
  <c r="O286" i="19"/>
  <c r="P286" i="19"/>
  <c r="Q286" i="19"/>
  <c r="R286" i="19"/>
  <c r="A287" i="19"/>
  <c r="T287" i="19" s="1"/>
  <c r="B287" i="19"/>
  <c r="C287" i="19"/>
  <c r="D287" i="19"/>
  <c r="E287" i="19"/>
  <c r="F287" i="19"/>
  <c r="G287" i="19"/>
  <c r="H287" i="19"/>
  <c r="I287" i="19"/>
  <c r="J287" i="19"/>
  <c r="K287" i="19"/>
  <c r="L287" i="19"/>
  <c r="M287" i="19"/>
  <c r="N287" i="19"/>
  <c r="O287" i="19"/>
  <c r="P287" i="19"/>
  <c r="Q287" i="19"/>
  <c r="R287" i="19"/>
  <c r="A288" i="19"/>
  <c r="AC288" i="19" s="1"/>
  <c r="B288" i="19"/>
  <c r="C288" i="19"/>
  <c r="D288" i="19"/>
  <c r="E288" i="19"/>
  <c r="F288" i="19"/>
  <c r="G288" i="19"/>
  <c r="H288" i="19"/>
  <c r="I288" i="19"/>
  <c r="J288" i="19"/>
  <c r="K288" i="19"/>
  <c r="L288" i="19"/>
  <c r="M288" i="19"/>
  <c r="N288" i="19"/>
  <c r="O288" i="19"/>
  <c r="P288" i="19"/>
  <c r="Q288" i="19"/>
  <c r="R288" i="19"/>
  <c r="Z288" i="19"/>
  <c r="A289" i="19"/>
  <c r="T289" i="19" s="1"/>
  <c r="B289" i="19"/>
  <c r="C289" i="19"/>
  <c r="D289" i="19"/>
  <c r="E289" i="19"/>
  <c r="F289" i="19"/>
  <c r="G289" i="19"/>
  <c r="H289" i="19"/>
  <c r="I289" i="19"/>
  <c r="J289" i="19"/>
  <c r="K289" i="19"/>
  <c r="L289" i="19"/>
  <c r="M289" i="19"/>
  <c r="N289" i="19"/>
  <c r="O289" i="19"/>
  <c r="P289" i="19"/>
  <c r="Q289" i="19"/>
  <c r="R289" i="19"/>
  <c r="A290" i="19"/>
  <c r="V290" i="19" s="1"/>
  <c r="B290" i="19"/>
  <c r="C290" i="19"/>
  <c r="D290" i="19"/>
  <c r="E290" i="19"/>
  <c r="F290" i="19"/>
  <c r="G290" i="19"/>
  <c r="H290" i="19"/>
  <c r="I290" i="19"/>
  <c r="J290" i="19"/>
  <c r="K290" i="19"/>
  <c r="L290" i="19"/>
  <c r="M290" i="19"/>
  <c r="N290" i="19"/>
  <c r="O290" i="19"/>
  <c r="P290" i="19"/>
  <c r="Q290" i="19"/>
  <c r="R290" i="19"/>
  <c r="A291" i="19"/>
  <c r="B291" i="19"/>
  <c r="C291" i="19"/>
  <c r="D291" i="19"/>
  <c r="E291" i="19"/>
  <c r="F291" i="19"/>
  <c r="G291" i="19"/>
  <c r="H291" i="19"/>
  <c r="I291" i="19"/>
  <c r="J291" i="19"/>
  <c r="K291" i="19"/>
  <c r="L291" i="19"/>
  <c r="M291" i="19"/>
  <c r="N291" i="19"/>
  <c r="O291" i="19"/>
  <c r="P291" i="19"/>
  <c r="Q291" i="19"/>
  <c r="R291" i="19"/>
  <c r="A292" i="19"/>
  <c r="S292" i="19" s="1"/>
  <c r="B292" i="19"/>
  <c r="C292" i="19"/>
  <c r="D292" i="19"/>
  <c r="E292" i="19"/>
  <c r="F292" i="19"/>
  <c r="G292" i="19"/>
  <c r="H292" i="19"/>
  <c r="I292" i="19"/>
  <c r="J292" i="19"/>
  <c r="K292" i="19"/>
  <c r="L292" i="19"/>
  <c r="M292" i="19"/>
  <c r="N292" i="19"/>
  <c r="O292" i="19"/>
  <c r="P292" i="19"/>
  <c r="Q292" i="19"/>
  <c r="R292" i="19"/>
  <c r="A293" i="19"/>
  <c r="T293" i="19" s="1"/>
  <c r="B293" i="19"/>
  <c r="C293" i="19"/>
  <c r="D293" i="19"/>
  <c r="E293" i="19"/>
  <c r="F293" i="19"/>
  <c r="G293" i="19"/>
  <c r="H293" i="19"/>
  <c r="I293" i="19"/>
  <c r="J293" i="19"/>
  <c r="K293" i="19"/>
  <c r="L293" i="19"/>
  <c r="M293" i="19"/>
  <c r="N293" i="19"/>
  <c r="O293" i="19"/>
  <c r="P293" i="19"/>
  <c r="Q293" i="19"/>
  <c r="R293" i="19"/>
  <c r="A294" i="19"/>
  <c r="T294" i="19" s="1"/>
  <c r="B294" i="19"/>
  <c r="C294" i="19"/>
  <c r="D294" i="19"/>
  <c r="E294" i="19"/>
  <c r="F294" i="19"/>
  <c r="G294" i="19"/>
  <c r="H294" i="19"/>
  <c r="I294" i="19"/>
  <c r="J294" i="19"/>
  <c r="K294" i="19"/>
  <c r="L294" i="19"/>
  <c r="M294" i="19"/>
  <c r="N294" i="19"/>
  <c r="O294" i="19"/>
  <c r="P294" i="19"/>
  <c r="Q294" i="19"/>
  <c r="R294" i="19"/>
  <c r="A295" i="19"/>
  <c r="T295" i="19" s="1"/>
  <c r="B295" i="19"/>
  <c r="C295" i="19"/>
  <c r="D295" i="19"/>
  <c r="E295" i="19"/>
  <c r="F295" i="19"/>
  <c r="G295" i="19"/>
  <c r="H295" i="19"/>
  <c r="I295" i="19"/>
  <c r="J295" i="19"/>
  <c r="K295" i="19"/>
  <c r="L295" i="19"/>
  <c r="M295" i="19"/>
  <c r="N295" i="19"/>
  <c r="O295" i="19"/>
  <c r="P295" i="19"/>
  <c r="Q295" i="19"/>
  <c r="R295" i="19"/>
  <c r="A296" i="19"/>
  <c r="V296" i="19" s="1"/>
  <c r="B296" i="19"/>
  <c r="C296" i="19"/>
  <c r="D296" i="19"/>
  <c r="E296" i="19"/>
  <c r="F296" i="19"/>
  <c r="G296" i="19"/>
  <c r="H296" i="19"/>
  <c r="I296" i="19"/>
  <c r="J296" i="19"/>
  <c r="K296" i="19"/>
  <c r="L296" i="19"/>
  <c r="M296" i="19"/>
  <c r="N296" i="19"/>
  <c r="O296" i="19"/>
  <c r="P296" i="19"/>
  <c r="Q296" i="19"/>
  <c r="R296" i="19"/>
  <c r="A297" i="19"/>
  <c r="B297" i="19"/>
  <c r="C297" i="19"/>
  <c r="D297" i="19"/>
  <c r="E297" i="19"/>
  <c r="F297" i="19"/>
  <c r="G297" i="19"/>
  <c r="H297" i="19"/>
  <c r="I297" i="19"/>
  <c r="J297" i="19"/>
  <c r="K297" i="19"/>
  <c r="L297" i="19"/>
  <c r="M297" i="19"/>
  <c r="N297" i="19"/>
  <c r="O297" i="19"/>
  <c r="P297" i="19"/>
  <c r="Q297" i="19"/>
  <c r="R297" i="19"/>
  <c r="A298" i="19"/>
  <c r="S298" i="19" s="1"/>
  <c r="B298" i="19"/>
  <c r="C298" i="19"/>
  <c r="D298" i="19"/>
  <c r="E298" i="19"/>
  <c r="F298" i="19"/>
  <c r="G298" i="19"/>
  <c r="H298" i="19"/>
  <c r="I298" i="19"/>
  <c r="J298" i="19"/>
  <c r="K298" i="19"/>
  <c r="L298" i="19"/>
  <c r="M298" i="19"/>
  <c r="N298" i="19"/>
  <c r="O298" i="19"/>
  <c r="P298" i="19"/>
  <c r="Q298" i="19"/>
  <c r="R298" i="19"/>
  <c r="A299" i="19"/>
  <c r="T299" i="19" s="1"/>
  <c r="B299" i="19"/>
  <c r="C299" i="19"/>
  <c r="D299" i="19"/>
  <c r="E299" i="19"/>
  <c r="F299" i="19"/>
  <c r="G299" i="19"/>
  <c r="H299" i="19"/>
  <c r="I299" i="19"/>
  <c r="J299" i="19"/>
  <c r="K299" i="19"/>
  <c r="L299" i="19"/>
  <c r="M299" i="19"/>
  <c r="N299" i="19"/>
  <c r="O299" i="19"/>
  <c r="P299" i="19"/>
  <c r="Q299" i="19"/>
  <c r="R299" i="19"/>
  <c r="A300" i="19"/>
  <c r="AA300" i="19" s="1"/>
  <c r="B300" i="19"/>
  <c r="C300" i="19"/>
  <c r="D300" i="19"/>
  <c r="E300" i="19"/>
  <c r="F300" i="19"/>
  <c r="G300" i="19"/>
  <c r="H300" i="19"/>
  <c r="I300" i="19"/>
  <c r="J300" i="19"/>
  <c r="K300" i="19"/>
  <c r="L300" i="19"/>
  <c r="M300" i="19"/>
  <c r="N300" i="19"/>
  <c r="O300" i="19"/>
  <c r="P300" i="19"/>
  <c r="Q300" i="19"/>
  <c r="R300" i="19"/>
  <c r="A301" i="19"/>
  <c r="B301" i="19"/>
  <c r="C301" i="19"/>
  <c r="D301" i="19"/>
  <c r="E301" i="19"/>
  <c r="F301" i="19"/>
  <c r="G301" i="19"/>
  <c r="H301" i="19"/>
  <c r="I301" i="19"/>
  <c r="J301" i="19"/>
  <c r="K301" i="19"/>
  <c r="L301" i="19"/>
  <c r="M301" i="19"/>
  <c r="N301" i="19"/>
  <c r="O301" i="19"/>
  <c r="P301" i="19"/>
  <c r="Q301" i="19"/>
  <c r="R301" i="19"/>
  <c r="A302" i="19"/>
  <c r="Y302" i="19" s="1"/>
  <c r="B302" i="19"/>
  <c r="C302" i="19"/>
  <c r="D302" i="19"/>
  <c r="E302" i="19"/>
  <c r="F302" i="19"/>
  <c r="G302" i="19"/>
  <c r="H302" i="19"/>
  <c r="I302" i="19"/>
  <c r="J302" i="19"/>
  <c r="K302" i="19"/>
  <c r="L302" i="19"/>
  <c r="M302" i="19"/>
  <c r="N302" i="19"/>
  <c r="O302" i="19"/>
  <c r="P302" i="19"/>
  <c r="Q302" i="19"/>
  <c r="R302" i="19"/>
  <c r="A303" i="19"/>
  <c r="B303" i="19"/>
  <c r="C303" i="19"/>
  <c r="D303" i="19"/>
  <c r="E303" i="19"/>
  <c r="F303" i="19"/>
  <c r="G303" i="19"/>
  <c r="H303" i="19"/>
  <c r="I303" i="19"/>
  <c r="J303" i="19"/>
  <c r="K303" i="19"/>
  <c r="L303" i="19"/>
  <c r="M303" i="19"/>
  <c r="N303" i="19"/>
  <c r="O303" i="19"/>
  <c r="P303" i="19"/>
  <c r="Q303" i="19"/>
  <c r="R303" i="19"/>
  <c r="A304" i="19"/>
  <c r="V304" i="19" s="1"/>
  <c r="B304" i="19"/>
  <c r="C304" i="19"/>
  <c r="D304" i="19"/>
  <c r="E304" i="19"/>
  <c r="F304" i="19"/>
  <c r="G304" i="19"/>
  <c r="H304" i="19"/>
  <c r="I304" i="19"/>
  <c r="J304" i="19"/>
  <c r="K304" i="19"/>
  <c r="L304" i="19"/>
  <c r="M304" i="19"/>
  <c r="N304" i="19"/>
  <c r="O304" i="19"/>
  <c r="P304" i="19"/>
  <c r="Q304" i="19"/>
  <c r="R304" i="19"/>
  <c r="A305" i="19"/>
  <c r="T305" i="19" s="1"/>
  <c r="B305" i="19"/>
  <c r="C305" i="19"/>
  <c r="D305" i="19"/>
  <c r="E305" i="19"/>
  <c r="F305" i="19"/>
  <c r="G305" i="19"/>
  <c r="H305" i="19"/>
  <c r="I305" i="19"/>
  <c r="J305" i="19"/>
  <c r="K305" i="19"/>
  <c r="L305" i="19"/>
  <c r="M305" i="19"/>
  <c r="N305" i="19"/>
  <c r="O305" i="19"/>
  <c r="P305" i="19"/>
  <c r="Q305" i="19"/>
  <c r="R305" i="19"/>
  <c r="A306" i="19"/>
  <c r="B306" i="19"/>
  <c r="C306" i="19"/>
  <c r="D306" i="19"/>
  <c r="E306" i="19"/>
  <c r="F306" i="19"/>
  <c r="G306" i="19"/>
  <c r="H306" i="19"/>
  <c r="I306" i="19"/>
  <c r="J306" i="19"/>
  <c r="K306" i="19"/>
  <c r="L306" i="19"/>
  <c r="M306" i="19"/>
  <c r="N306" i="19"/>
  <c r="O306" i="19"/>
  <c r="P306" i="19"/>
  <c r="Q306" i="19"/>
  <c r="R306" i="19"/>
  <c r="A307" i="19"/>
  <c r="T307" i="19" s="1"/>
  <c r="B307" i="19"/>
  <c r="C307" i="19"/>
  <c r="D307" i="19"/>
  <c r="E307" i="19"/>
  <c r="F307" i="19"/>
  <c r="G307" i="19"/>
  <c r="H307" i="19"/>
  <c r="I307" i="19"/>
  <c r="J307" i="19"/>
  <c r="K307" i="19"/>
  <c r="L307" i="19"/>
  <c r="M307" i="19"/>
  <c r="N307" i="19"/>
  <c r="O307" i="19"/>
  <c r="P307" i="19"/>
  <c r="Q307" i="19"/>
  <c r="R307" i="19"/>
  <c r="A308" i="19"/>
  <c r="Z308" i="19" s="1"/>
  <c r="B308" i="19"/>
  <c r="C308" i="19"/>
  <c r="D308" i="19"/>
  <c r="E308" i="19"/>
  <c r="F308" i="19"/>
  <c r="G308" i="19"/>
  <c r="H308" i="19"/>
  <c r="I308" i="19"/>
  <c r="J308" i="19"/>
  <c r="K308" i="19"/>
  <c r="L308" i="19"/>
  <c r="M308" i="19"/>
  <c r="N308" i="19"/>
  <c r="O308" i="19"/>
  <c r="P308" i="19"/>
  <c r="Q308" i="19"/>
  <c r="R308" i="19"/>
  <c r="A309" i="19"/>
  <c r="T309" i="19" s="1"/>
  <c r="B309" i="19"/>
  <c r="C309" i="19"/>
  <c r="D309" i="19"/>
  <c r="E309" i="19"/>
  <c r="F309" i="19"/>
  <c r="G309" i="19"/>
  <c r="H309" i="19"/>
  <c r="I309" i="19"/>
  <c r="J309" i="19"/>
  <c r="K309" i="19"/>
  <c r="L309" i="19"/>
  <c r="M309" i="19"/>
  <c r="N309" i="19"/>
  <c r="O309" i="19"/>
  <c r="P309" i="19"/>
  <c r="Q309" i="19"/>
  <c r="R309" i="19"/>
  <c r="A310" i="19"/>
  <c r="T310" i="19" s="1"/>
  <c r="B310" i="19"/>
  <c r="C310" i="19"/>
  <c r="D310" i="19"/>
  <c r="E310" i="19"/>
  <c r="F310" i="19"/>
  <c r="G310" i="19"/>
  <c r="H310" i="19"/>
  <c r="I310" i="19"/>
  <c r="J310" i="19"/>
  <c r="K310" i="19"/>
  <c r="L310" i="19"/>
  <c r="M310" i="19"/>
  <c r="N310" i="19"/>
  <c r="O310" i="19"/>
  <c r="P310" i="19"/>
  <c r="Q310" i="19"/>
  <c r="R310" i="19"/>
  <c r="A311" i="19"/>
  <c r="T311" i="19" s="1"/>
  <c r="B311" i="19"/>
  <c r="C311" i="19"/>
  <c r="D311" i="19"/>
  <c r="E311" i="19"/>
  <c r="F311" i="19"/>
  <c r="G311" i="19"/>
  <c r="H311" i="19"/>
  <c r="I311" i="19"/>
  <c r="J311" i="19"/>
  <c r="K311" i="19"/>
  <c r="L311" i="19"/>
  <c r="M311" i="19"/>
  <c r="N311" i="19"/>
  <c r="O311" i="19"/>
  <c r="P311" i="19"/>
  <c r="Q311" i="19"/>
  <c r="R311" i="19"/>
  <c r="A312" i="19"/>
  <c r="U312" i="19" s="1"/>
  <c r="B312" i="19"/>
  <c r="C312" i="19"/>
  <c r="D312" i="19"/>
  <c r="E312" i="19"/>
  <c r="F312" i="19"/>
  <c r="G312" i="19"/>
  <c r="H312" i="19"/>
  <c r="I312" i="19"/>
  <c r="J312" i="19"/>
  <c r="K312" i="19"/>
  <c r="L312" i="19"/>
  <c r="M312" i="19"/>
  <c r="N312" i="19"/>
  <c r="O312" i="19"/>
  <c r="P312" i="19"/>
  <c r="Q312" i="19"/>
  <c r="R312" i="19"/>
  <c r="A313" i="19"/>
  <c r="B313" i="19"/>
  <c r="C313" i="19"/>
  <c r="D313" i="19"/>
  <c r="E313" i="19"/>
  <c r="F313" i="19"/>
  <c r="G313" i="19"/>
  <c r="H313" i="19"/>
  <c r="I313" i="19"/>
  <c r="J313" i="19"/>
  <c r="K313" i="19"/>
  <c r="L313" i="19"/>
  <c r="M313" i="19"/>
  <c r="N313" i="19"/>
  <c r="O313" i="19"/>
  <c r="P313" i="19"/>
  <c r="Q313" i="19"/>
  <c r="R313" i="19"/>
  <c r="A314" i="19"/>
  <c r="B314" i="19"/>
  <c r="C314" i="19"/>
  <c r="D314" i="19"/>
  <c r="E314" i="19"/>
  <c r="F314" i="19"/>
  <c r="G314" i="19"/>
  <c r="H314" i="19"/>
  <c r="I314" i="19"/>
  <c r="J314" i="19"/>
  <c r="K314" i="19"/>
  <c r="L314" i="19"/>
  <c r="M314" i="19"/>
  <c r="N314" i="19"/>
  <c r="O314" i="19"/>
  <c r="P314" i="19"/>
  <c r="Q314" i="19"/>
  <c r="R314" i="19"/>
  <c r="A315" i="19"/>
  <c r="T315" i="19" s="1"/>
  <c r="B315" i="19"/>
  <c r="C315" i="19"/>
  <c r="D315" i="19"/>
  <c r="E315" i="19"/>
  <c r="F315" i="19"/>
  <c r="G315" i="19"/>
  <c r="H315" i="19"/>
  <c r="I315" i="19"/>
  <c r="J315" i="19"/>
  <c r="K315" i="19"/>
  <c r="L315" i="19"/>
  <c r="M315" i="19"/>
  <c r="N315" i="19"/>
  <c r="O315" i="19"/>
  <c r="P315" i="19"/>
  <c r="Q315" i="19"/>
  <c r="R315" i="19"/>
  <c r="A316" i="19"/>
  <c r="S316" i="19" s="1"/>
  <c r="B316" i="19"/>
  <c r="C316" i="19"/>
  <c r="D316" i="19"/>
  <c r="E316" i="19"/>
  <c r="F316" i="19"/>
  <c r="G316" i="19"/>
  <c r="H316" i="19"/>
  <c r="I316" i="19"/>
  <c r="J316" i="19"/>
  <c r="K316" i="19"/>
  <c r="L316" i="19"/>
  <c r="M316" i="19"/>
  <c r="N316" i="19"/>
  <c r="O316" i="19"/>
  <c r="P316" i="19"/>
  <c r="Q316" i="19"/>
  <c r="R316" i="19"/>
  <c r="A317" i="19"/>
  <c r="T317" i="19" s="1"/>
  <c r="B317" i="19"/>
  <c r="C317" i="19"/>
  <c r="D317" i="19"/>
  <c r="E317" i="19"/>
  <c r="F317" i="19"/>
  <c r="G317" i="19"/>
  <c r="H317" i="19"/>
  <c r="I317" i="19"/>
  <c r="J317" i="19"/>
  <c r="K317" i="19"/>
  <c r="L317" i="19"/>
  <c r="M317" i="19"/>
  <c r="N317" i="19"/>
  <c r="O317" i="19"/>
  <c r="P317" i="19"/>
  <c r="Q317" i="19"/>
  <c r="R317" i="19"/>
  <c r="A318" i="19"/>
  <c r="T318" i="19" s="1"/>
  <c r="B318" i="19"/>
  <c r="C318" i="19"/>
  <c r="D318" i="19"/>
  <c r="E318" i="19"/>
  <c r="F318" i="19"/>
  <c r="G318" i="19"/>
  <c r="H318" i="19"/>
  <c r="I318" i="19"/>
  <c r="J318" i="19"/>
  <c r="K318" i="19"/>
  <c r="L318" i="19"/>
  <c r="M318" i="19"/>
  <c r="N318" i="19"/>
  <c r="O318" i="19"/>
  <c r="P318" i="19"/>
  <c r="Q318" i="19"/>
  <c r="R318" i="19"/>
  <c r="A319" i="19"/>
  <c r="Y319" i="19" s="1"/>
  <c r="B319" i="19"/>
  <c r="C319" i="19"/>
  <c r="D319" i="19"/>
  <c r="E319" i="19"/>
  <c r="F319" i="19"/>
  <c r="G319" i="19"/>
  <c r="H319" i="19"/>
  <c r="I319" i="19"/>
  <c r="J319" i="19"/>
  <c r="K319" i="19"/>
  <c r="L319" i="19"/>
  <c r="M319" i="19"/>
  <c r="N319" i="19"/>
  <c r="O319" i="19"/>
  <c r="P319" i="19"/>
  <c r="Q319" i="19"/>
  <c r="R319" i="19"/>
  <c r="A320" i="19"/>
  <c r="B320" i="19"/>
  <c r="C320" i="19"/>
  <c r="D320" i="19"/>
  <c r="E320" i="19"/>
  <c r="F320" i="19"/>
  <c r="G320" i="19"/>
  <c r="H320" i="19"/>
  <c r="I320" i="19"/>
  <c r="J320" i="19"/>
  <c r="K320" i="19"/>
  <c r="L320" i="19"/>
  <c r="M320" i="19"/>
  <c r="N320" i="19"/>
  <c r="O320" i="19"/>
  <c r="P320" i="19"/>
  <c r="Q320" i="19"/>
  <c r="R320" i="19"/>
  <c r="A321" i="19"/>
  <c r="T321" i="19" s="1"/>
  <c r="B321" i="19"/>
  <c r="C321" i="19"/>
  <c r="D321" i="19"/>
  <c r="E321" i="19"/>
  <c r="F321" i="19"/>
  <c r="G321" i="19"/>
  <c r="H321" i="19"/>
  <c r="I321" i="19"/>
  <c r="J321" i="19"/>
  <c r="K321" i="19"/>
  <c r="L321" i="19"/>
  <c r="M321" i="19"/>
  <c r="N321" i="19"/>
  <c r="O321" i="19"/>
  <c r="P321" i="19"/>
  <c r="Q321" i="19"/>
  <c r="R321" i="19"/>
  <c r="A322" i="19"/>
  <c r="AC322" i="19" s="1"/>
  <c r="B322" i="19"/>
  <c r="C322" i="19"/>
  <c r="D322" i="19"/>
  <c r="E322" i="19"/>
  <c r="F322" i="19"/>
  <c r="G322" i="19"/>
  <c r="H322" i="19"/>
  <c r="I322" i="19"/>
  <c r="J322" i="19"/>
  <c r="K322" i="19"/>
  <c r="L322" i="19"/>
  <c r="M322" i="19"/>
  <c r="N322" i="19"/>
  <c r="O322" i="19"/>
  <c r="P322" i="19"/>
  <c r="Q322" i="19"/>
  <c r="R322" i="19"/>
  <c r="A323" i="19"/>
  <c r="T323" i="19" s="1"/>
  <c r="B323" i="19"/>
  <c r="C323" i="19"/>
  <c r="D323" i="19"/>
  <c r="E323" i="19"/>
  <c r="F323" i="19"/>
  <c r="G323" i="19"/>
  <c r="H323" i="19"/>
  <c r="I323" i="19"/>
  <c r="J323" i="19"/>
  <c r="K323" i="19"/>
  <c r="L323" i="19"/>
  <c r="M323" i="19"/>
  <c r="N323" i="19"/>
  <c r="O323" i="19"/>
  <c r="P323" i="19"/>
  <c r="Q323" i="19"/>
  <c r="R323" i="19"/>
  <c r="A324" i="19"/>
  <c r="T324" i="19" s="1"/>
  <c r="B324" i="19"/>
  <c r="C324" i="19"/>
  <c r="D324" i="19"/>
  <c r="E324" i="19"/>
  <c r="F324" i="19"/>
  <c r="G324" i="19"/>
  <c r="H324" i="19"/>
  <c r="I324" i="19"/>
  <c r="J324" i="19"/>
  <c r="K324" i="19"/>
  <c r="L324" i="19"/>
  <c r="M324" i="19"/>
  <c r="N324" i="19"/>
  <c r="O324" i="19"/>
  <c r="P324" i="19"/>
  <c r="Q324" i="19"/>
  <c r="R324" i="19"/>
  <c r="A325" i="19"/>
  <c r="S325" i="19" s="1"/>
  <c r="B325" i="19"/>
  <c r="C325" i="19"/>
  <c r="D325" i="19"/>
  <c r="E325" i="19"/>
  <c r="F325" i="19"/>
  <c r="G325" i="19"/>
  <c r="H325" i="19"/>
  <c r="I325" i="19"/>
  <c r="J325" i="19"/>
  <c r="K325" i="19"/>
  <c r="L325" i="19"/>
  <c r="M325" i="19"/>
  <c r="N325" i="19"/>
  <c r="O325" i="19"/>
  <c r="P325" i="19"/>
  <c r="Q325" i="19"/>
  <c r="R325" i="19"/>
  <c r="A326" i="19"/>
  <c r="T326" i="19" s="1"/>
  <c r="B326" i="19"/>
  <c r="C326" i="19"/>
  <c r="D326" i="19"/>
  <c r="E326" i="19"/>
  <c r="F326" i="19"/>
  <c r="G326" i="19"/>
  <c r="H326" i="19"/>
  <c r="I326" i="19"/>
  <c r="J326" i="19"/>
  <c r="K326" i="19"/>
  <c r="L326" i="19"/>
  <c r="M326" i="19"/>
  <c r="N326" i="19"/>
  <c r="O326" i="19"/>
  <c r="P326" i="19"/>
  <c r="Q326" i="19"/>
  <c r="R326" i="19"/>
  <c r="A327" i="19"/>
  <c r="T327" i="19" s="1"/>
  <c r="B327" i="19"/>
  <c r="C327" i="19"/>
  <c r="D327" i="19"/>
  <c r="E327" i="19"/>
  <c r="F327" i="19"/>
  <c r="G327" i="19"/>
  <c r="H327" i="19"/>
  <c r="I327" i="19"/>
  <c r="J327" i="19"/>
  <c r="K327" i="19"/>
  <c r="L327" i="19"/>
  <c r="M327" i="19"/>
  <c r="N327" i="19"/>
  <c r="O327" i="19"/>
  <c r="P327" i="19"/>
  <c r="Q327" i="19"/>
  <c r="R327" i="19"/>
  <c r="A328" i="19"/>
  <c r="X328" i="19" s="1"/>
  <c r="B328" i="19"/>
  <c r="C328" i="19"/>
  <c r="D328" i="19"/>
  <c r="E328" i="19"/>
  <c r="F328" i="19"/>
  <c r="G328" i="19"/>
  <c r="H328" i="19"/>
  <c r="I328" i="19"/>
  <c r="J328" i="19"/>
  <c r="K328" i="19"/>
  <c r="L328" i="19"/>
  <c r="M328" i="19"/>
  <c r="N328" i="19"/>
  <c r="O328" i="19"/>
  <c r="P328" i="19"/>
  <c r="Q328" i="19"/>
  <c r="R328" i="19"/>
  <c r="A329" i="19"/>
  <c r="B329" i="19"/>
  <c r="C329" i="19"/>
  <c r="D329" i="19"/>
  <c r="E329" i="19"/>
  <c r="F329" i="19"/>
  <c r="G329" i="19"/>
  <c r="H329" i="19"/>
  <c r="I329" i="19"/>
  <c r="J329" i="19"/>
  <c r="K329" i="19"/>
  <c r="L329" i="19"/>
  <c r="M329" i="19"/>
  <c r="N329" i="19"/>
  <c r="O329" i="19"/>
  <c r="P329" i="19"/>
  <c r="Q329" i="19"/>
  <c r="R329" i="19"/>
  <c r="A330" i="19"/>
  <c r="B330" i="19"/>
  <c r="C330" i="19"/>
  <c r="D330" i="19"/>
  <c r="E330" i="19"/>
  <c r="F330" i="19"/>
  <c r="G330" i="19"/>
  <c r="H330" i="19"/>
  <c r="I330" i="19"/>
  <c r="J330" i="19"/>
  <c r="K330" i="19"/>
  <c r="L330" i="19"/>
  <c r="M330" i="19"/>
  <c r="N330" i="19"/>
  <c r="O330" i="19"/>
  <c r="P330" i="19"/>
  <c r="Q330" i="19"/>
  <c r="R330" i="19"/>
  <c r="A331" i="19"/>
  <c r="T331" i="19" s="1"/>
  <c r="B331" i="19"/>
  <c r="C331" i="19"/>
  <c r="D331" i="19"/>
  <c r="E331" i="19"/>
  <c r="F331" i="19"/>
  <c r="G331" i="19"/>
  <c r="H331" i="19"/>
  <c r="I331" i="19"/>
  <c r="J331" i="19"/>
  <c r="K331" i="19"/>
  <c r="L331" i="19"/>
  <c r="M331" i="19"/>
  <c r="N331" i="19"/>
  <c r="O331" i="19"/>
  <c r="P331" i="19"/>
  <c r="Q331" i="19"/>
  <c r="R331" i="19"/>
  <c r="A332" i="19"/>
  <c r="B332" i="19"/>
  <c r="C332" i="19"/>
  <c r="D332" i="19"/>
  <c r="E332" i="19"/>
  <c r="F332" i="19"/>
  <c r="G332" i="19"/>
  <c r="H332" i="19"/>
  <c r="I332" i="19"/>
  <c r="J332" i="19"/>
  <c r="K332" i="19"/>
  <c r="L332" i="19"/>
  <c r="M332" i="19"/>
  <c r="N332" i="19"/>
  <c r="O332" i="19"/>
  <c r="P332" i="19"/>
  <c r="Q332" i="19"/>
  <c r="R332" i="19"/>
  <c r="A333" i="19"/>
  <c r="T333" i="19" s="1"/>
  <c r="B333" i="19"/>
  <c r="C333" i="19"/>
  <c r="D333" i="19"/>
  <c r="E333" i="19"/>
  <c r="F333" i="19"/>
  <c r="G333" i="19"/>
  <c r="H333" i="19"/>
  <c r="I333" i="19"/>
  <c r="J333" i="19"/>
  <c r="K333" i="19"/>
  <c r="L333" i="19"/>
  <c r="M333" i="19"/>
  <c r="N333" i="19"/>
  <c r="O333" i="19"/>
  <c r="P333" i="19"/>
  <c r="Q333" i="19"/>
  <c r="R333" i="19"/>
  <c r="A334" i="19"/>
  <c r="T334" i="19" s="1"/>
  <c r="B334" i="19"/>
  <c r="C334" i="19"/>
  <c r="D334" i="19"/>
  <c r="E334" i="19"/>
  <c r="F334" i="19"/>
  <c r="G334" i="19"/>
  <c r="H334" i="19"/>
  <c r="I334" i="19"/>
  <c r="J334" i="19"/>
  <c r="K334" i="19"/>
  <c r="L334" i="19"/>
  <c r="M334" i="19"/>
  <c r="N334" i="19"/>
  <c r="O334" i="19"/>
  <c r="P334" i="19"/>
  <c r="Q334" i="19"/>
  <c r="R334" i="19"/>
  <c r="A335" i="19"/>
  <c r="T335" i="19" s="1"/>
  <c r="B335" i="19"/>
  <c r="C335" i="19"/>
  <c r="D335" i="19"/>
  <c r="E335" i="19"/>
  <c r="F335" i="19"/>
  <c r="G335" i="19"/>
  <c r="H335" i="19"/>
  <c r="I335" i="19"/>
  <c r="J335" i="19"/>
  <c r="K335" i="19"/>
  <c r="L335" i="19"/>
  <c r="M335" i="19"/>
  <c r="N335" i="19"/>
  <c r="O335" i="19"/>
  <c r="P335" i="19"/>
  <c r="Q335" i="19"/>
  <c r="R335" i="19"/>
  <c r="A336" i="19"/>
  <c r="U336" i="19" s="1"/>
  <c r="B336" i="19"/>
  <c r="C336" i="19"/>
  <c r="D336" i="19"/>
  <c r="E336" i="19"/>
  <c r="F336" i="19"/>
  <c r="G336" i="19"/>
  <c r="H336" i="19"/>
  <c r="I336" i="19"/>
  <c r="J336" i="19"/>
  <c r="K336" i="19"/>
  <c r="L336" i="19"/>
  <c r="M336" i="19"/>
  <c r="N336" i="19"/>
  <c r="O336" i="19"/>
  <c r="P336" i="19"/>
  <c r="Q336" i="19"/>
  <c r="R336" i="19"/>
  <c r="A337" i="19"/>
  <c r="W337" i="19" s="1"/>
  <c r="B337" i="19"/>
  <c r="C337" i="19"/>
  <c r="D337" i="19"/>
  <c r="E337" i="19"/>
  <c r="F337" i="19"/>
  <c r="G337" i="19"/>
  <c r="H337" i="19"/>
  <c r="I337" i="19"/>
  <c r="J337" i="19"/>
  <c r="K337" i="19"/>
  <c r="L337" i="19"/>
  <c r="M337" i="19"/>
  <c r="N337" i="19"/>
  <c r="O337" i="19"/>
  <c r="P337" i="19"/>
  <c r="Q337" i="19"/>
  <c r="R337" i="19"/>
  <c r="A338" i="19"/>
  <c r="B338" i="19"/>
  <c r="C338" i="19"/>
  <c r="D338" i="19"/>
  <c r="E338" i="19"/>
  <c r="F338" i="19"/>
  <c r="G338" i="19"/>
  <c r="H338" i="19"/>
  <c r="I338" i="19"/>
  <c r="J338" i="19"/>
  <c r="K338" i="19"/>
  <c r="L338" i="19"/>
  <c r="M338" i="19"/>
  <c r="N338" i="19"/>
  <c r="O338" i="19"/>
  <c r="P338" i="19"/>
  <c r="Q338" i="19"/>
  <c r="R338" i="19"/>
  <c r="A339" i="19"/>
  <c r="T339" i="19" s="1"/>
  <c r="B339" i="19"/>
  <c r="C339" i="19"/>
  <c r="D339" i="19"/>
  <c r="E339" i="19"/>
  <c r="F339" i="19"/>
  <c r="G339" i="19"/>
  <c r="H339" i="19"/>
  <c r="I339" i="19"/>
  <c r="J339" i="19"/>
  <c r="K339" i="19"/>
  <c r="L339" i="19"/>
  <c r="M339" i="19"/>
  <c r="N339" i="19"/>
  <c r="O339" i="19"/>
  <c r="P339" i="19"/>
  <c r="Q339" i="19"/>
  <c r="R339" i="19"/>
  <c r="A340" i="19"/>
  <c r="V340" i="19" s="1"/>
  <c r="B340" i="19"/>
  <c r="C340" i="19"/>
  <c r="D340" i="19"/>
  <c r="E340" i="19"/>
  <c r="F340" i="19"/>
  <c r="G340" i="19"/>
  <c r="H340" i="19"/>
  <c r="I340" i="19"/>
  <c r="J340" i="19"/>
  <c r="K340" i="19"/>
  <c r="L340" i="19"/>
  <c r="M340" i="19"/>
  <c r="N340" i="19"/>
  <c r="O340" i="19"/>
  <c r="P340" i="19"/>
  <c r="Q340" i="19"/>
  <c r="R340" i="19"/>
  <c r="A341" i="19"/>
  <c r="B341" i="19"/>
  <c r="C341" i="19"/>
  <c r="D341" i="19"/>
  <c r="E341" i="19"/>
  <c r="F341" i="19"/>
  <c r="G341" i="19"/>
  <c r="H341" i="19"/>
  <c r="I341" i="19"/>
  <c r="J341" i="19"/>
  <c r="K341" i="19"/>
  <c r="L341" i="19"/>
  <c r="M341" i="19"/>
  <c r="N341" i="19"/>
  <c r="O341" i="19"/>
  <c r="P341" i="19"/>
  <c r="Q341" i="19"/>
  <c r="R341" i="19"/>
  <c r="A342" i="19"/>
  <c r="T342" i="19" s="1"/>
  <c r="B342" i="19"/>
  <c r="C342" i="19"/>
  <c r="D342" i="19"/>
  <c r="E342" i="19"/>
  <c r="F342" i="19"/>
  <c r="G342" i="19"/>
  <c r="H342" i="19"/>
  <c r="I342" i="19"/>
  <c r="J342" i="19"/>
  <c r="K342" i="19"/>
  <c r="L342" i="19"/>
  <c r="M342" i="19"/>
  <c r="N342" i="19"/>
  <c r="O342" i="19"/>
  <c r="P342" i="19"/>
  <c r="Q342" i="19"/>
  <c r="R342" i="19"/>
  <c r="A343" i="19"/>
  <c r="B343" i="19"/>
  <c r="C343" i="19"/>
  <c r="D343" i="19"/>
  <c r="E343" i="19"/>
  <c r="F343" i="19"/>
  <c r="G343" i="19"/>
  <c r="H343" i="19"/>
  <c r="I343" i="19"/>
  <c r="J343" i="19"/>
  <c r="K343" i="19"/>
  <c r="L343" i="19"/>
  <c r="M343" i="19"/>
  <c r="N343" i="19"/>
  <c r="O343" i="19"/>
  <c r="P343" i="19"/>
  <c r="Q343" i="19"/>
  <c r="R343" i="19"/>
  <c r="A344" i="19"/>
  <c r="AC344" i="19" s="1"/>
  <c r="B344" i="19"/>
  <c r="C344" i="19"/>
  <c r="D344" i="19"/>
  <c r="E344" i="19"/>
  <c r="F344" i="19"/>
  <c r="G344" i="19"/>
  <c r="H344" i="19"/>
  <c r="I344" i="19"/>
  <c r="J344" i="19"/>
  <c r="K344" i="19"/>
  <c r="L344" i="19"/>
  <c r="M344" i="19"/>
  <c r="N344" i="19"/>
  <c r="O344" i="19"/>
  <c r="P344" i="19"/>
  <c r="Q344" i="19"/>
  <c r="R344" i="19"/>
  <c r="A345" i="19"/>
  <c r="B345" i="19"/>
  <c r="C345" i="19"/>
  <c r="D345" i="19"/>
  <c r="E345" i="19"/>
  <c r="F345" i="19"/>
  <c r="G345" i="19"/>
  <c r="H345" i="19"/>
  <c r="I345" i="19"/>
  <c r="J345" i="19"/>
  <c r="K345" i="19"/>
  <c r="L345" i="19"/>
  <c r="M345" i="19"/>
  <c r="N345" i="19"/>
  <c r="O345" i="19"/>
  <c r="P345" i="19"/>
  <c r="Q345" i="19"/>
  <c r="R345" i="19"/>
  <c r="A346" i="19"/>
  <c r="T346" i="19" s="1"/>
  <c r="B346" i="19"/>
  <c r="C346" i="19"/>
  <c r="D346" i="19"/>
  <c r="E346" i="19"/>
  <c r="F346" i="19"/>
  <c r="G346" i="19"/>
  <c r="H346" i="19"/>
  <c r="I346" i="19"/>
  <c r="J346" i="19"/>
  <c r="K346" i="19"/>
  <c r="L346" i="19"/>
  <c r="M346" i="19"/>
  <c r="N346" i="19"/>
  <c r="O346" i="19"/>
  <c r="P346" i="19"/>
  <c r="Q346" i="19"/>
  <c r="R346" i="19"/>
  <c r="A347" i="19"/>
  <c r="AA347" i="19" s="1"/>
  <c r="B347" i="19"/>
  <c r="C347" i="19"/>
  <c r="D347" i="19"/>
  <c r="E347" i="19"/>
  <c r="F347" i="19"/>
  <c r="G347" i="19"/>
  <c r="H347" i="19"/>
  <c r="I347" i="19"/>
  <c r="J347" i="19"/>
  <c r="K347" i="19"/>
  <c r="L347" i="19"/>
  <c r="M347" i="19"/>
  <c r="N347" i="19"/>
  <c r="O347" i="19"/>
  <c r="P347" i="19"/>
  <c r="Q347" i="19"/>
  <c r="R347" i="19"/>
  <c r="A348" i="19"/>
  <c r="T348" i="19" s="1"/>
  <c r="B348" i="19"/>
  <c r="C348" i="19"/>
  <c r="D348" i="19"/>
  <c r="E348" i="19"/>
  <c r="F348" i="19"/>
  <c r="G348" i="19"/>
  <c r="H348" i="19"/>
  <c r="I348" i="19"/>
  <c r="J348" i="19"/>
  <c r="K348" i="19"/>
  <c r="L348" i="19"/>
  <c r="M348" i="19"/>
  <c r="N348" i="19"/>
  <c r="O348" i="19"/>
  <c r="P348" i="19"/>
  <c r="Q348" i="19"/>
  <c r="R348" i="19"/>
  <c r="A349" i="19"/>
  <c r="Y349" i="19" s="1"/>
  <c r="B349" i="19"/>
  <c r="C349" i="19"/>
  <c r="D349" i="19"/>
  <c r="E349" i="19"/>
  <c r="F349" i="19"/>
  <c r="G349" i="19"/>
  <c r="H349" i="19"/>
  <c r="I349" i="19"/>
  <c r="J349" i="19"/>
  <c r="K349" i="19"/>
  <c r="L349" i="19"/>
  <c r="M349" i="19"/>
  <c r="N349" i="19"/>
  <c r="O349" i="19"/>
  <c r="P349" i="19"/>
  <c r="Q349" i="19"/>
  <c r="R349" i="19"/>
  <c r="A350" i="19"/>
  <c r="T350" i="19" s="1"/>
  <c r="B350" i="19"/>
  <c r="C350" i="19"/>
  <c r="D350" i="19"/>
  <c r="E350" i="19"/>
  <c r="F350" i="19"/>
  <c r="G350" i="19"/>
  <c r="H350" i="19"/>
  <c r="I350" i="19"/>
  <c r="J350" i="19"/>
  <c r="K350" i="19"/>
  <c r="L350" i="19"/>
  <c r="M350" i="19"/>
  <c r="N350" i="19"/>
  <c r="O350" i="19"/>
  <c r="P350" i="19"/>
  <c r="Q350" i="19"/>
  <c r="R350" i="19"/>
  <c r="A351" i="19"/>
  <c r="B351" i="19"/>
  <c r="C351" i="19"/>
  <c r="D351" i="19"/>
  <c r="E351" i="19"/>
  <c r="F351" i="19"/>
  <c r="G351" i="19"/>
  <c r="H351" i="19"/>
  <c r="I351" i="19"/>
  <c r="J351" i="19"/>
  <c r="K351" i="19"/>
  <c r="L351" i="19"/>
  <c r="M351" i="19"/>
  <c r="N351" i="19"/>
  <c r="O351" i="19"/>
  <c r="P351" i="19"/>
  <c r="Q351" i="19"/>
  <c r="R351" i="19"/>
  <c r="A352" i="19"/>
  <c r="T352" i="19" s="1"/>
  <c r="B352" i="19"/>
  <c r="C352" i="19"/>
  <c r="D352" i="19"/>
  <c r="E352" i="19"/>
  <c r="F352" i="19"/>
  <c r="G352" i="19"/>
  <c r="H352" i="19"/>
  <c r="I352" i="19"/>
  <c r="J352" i="19"/>
  <c r="K352" i="19"/>
  <c r="L352" i="19"/>
  <c r="M352" i="19"/>
  <c r="N352" i="19"/>
  <c r="O352" i="19"/>
  <c r="P352" i="19"/>
  <c r="Q352" i="19"/>
  <c r="R352" i="19"/>
  <c r="A353" i="19"/>
  <c r="B353" i="19"/>
  <c r="C353" i="19"/>
  <c r="D353" i="19"/>
  <c r="E353" i="19"/>
  <c r="F353" i="19"/>
  <c r="G353" i="19"/>
  <c r="H353" i="19"/>
  <c r="I353" i="19"/>
  <c r="J353" i="19"/>
  <c r="K353" i="19"/>
  <c r="L353" i="19"/>
  <c r="M353" i="19"/>
  <c r="N353" i="19"/>
  <c r="O353" i="19"/>
  <c r="P353" i="19"/>
  <c r="Q353" i="19"/>
  <c r="R353" i="19"/>
  <c r="A354" i="19"/>
  <c r="T354" i="19" s="1"/>
  <c r="B354" i="19"/>
  <c r="C354" i="19"/>
  <c r="D354" i="19"/>
  <c r="E354" i="19"/>
  <c r="F354" i="19"/>
  <c r="G354" i="19"/>
  <c r="H354" i="19"/>
  <c r="I354" i="19"/>
  <c r="J354" i="19"/>
  <c r="K354" i="19"/>
  <c r="L354" i="19"/>
  <c r="M354" i="19"/>
  <c r="N354" i="19"/>
  <c r="O354" i="19"/>
  <c r="P354" i="19"/>
  <c r="Q354" i="19"/>
  <c r="R354" i="19"/>
  <c r="A355" i="19"/>
  <c r="B355" i="19"/>
  <c r="C355" i="19"/>
  <c r="D355" i="19"/>
  <c r="E355" i="19"/>
  <c r="F355" i="19"/>
  <c r="G355" i="19"/>
  <c r="H355" i="19"/>
  <c r="I355" i="19"/>
  <c r="J355" i="19"/>
  <c r="K355" i="19"/>
  <c r="L355" i="19"/>
  <c r="M355" i="19"/>
  <c r="N355" i="19"/>
  <c r="O355" i="19"/>
  <c r="P355" i="19"/>
  <c r="Q355" i="19"/>
  <c r="R355" i="19"/>
  <c r="A356" i="19"/>
  <c r="X356" i="19" s="1"/>
  <c r="B356" i="19"/>
  <c r="C356" i="19"/>
  <c r="D356" i="19"/>
  <c r="E356" i="19"/>
  <c r="F356" i="19"/>
  <c r="G356" i="19"/>
  <c r="H356" i="19"/>
  <c r="I356" i="19"/>
  <c r="J356" i="19"/>
  <c r="K356" i="19"/>
  <c r="L356" i="19"/>
  <c r="M356" i="19"/>
  <c r="N356" i="19"/>
  <c r="O356" i="19"/>
  <c r="P356" i="19"/>
  <c r="Q356" i="19"/>
  <c r="R356" i="19"/>
  <c r="A357" i="19"/>
  <c r="T357" i="19" s="1"/>
  <c r="B357" i="19"/>
  <c r="C357" i="19"/>
  <c r="D357" i="19"/>
  <c r="E357" i="19"/>
  <c r="F357" i="19"/>
  <c r="G357" i="19"/>
  <c r="H357" i="19"/>
  <c r="I357" i="19"/>
  <c r="J357" i="19"/>
  <c r="K357" i="19"/>
  <c r="L357" i="19"/>
  <c r="M357" i="19"/>
  <c r="N357" i="19"/>
  <c r="O357" i="19"/>
  <c r="P357" i="19"/>
  <c r="Q357" i="19"/>
  <c r="R357" i="19"/>
  <c r="A358" i="19"/>
  <c r="B358" i="19"/>
  <c r="C358" i="19"/>
  <c r="D358" i="19"/>
  <c r="E358" i="19"/>
  <c r="F358" i="19"/>
  <c r="G358" i="19"/>
  <c r="H358" i="19"/>
  <c r="I358" i="19"/>
  <c r="J358" i="19"/>
  <c r="K358" i="19"/>
  <c r="L358" i="19"/>
  <c r="M358" i="19"/>
  <c r="N358" i="19"/>
  <c r="O358" i="19"/>
  <c r="P358" i="19"/>
  <c r="Q358" i="19"/>
  <c r="R358" i="19"/>
  <c r="A359" i="19"/>
  <c r="B359" i="19"/>
  <c r="C359" i="19"/>
  <c r="D359" i="19"/>
  <c r="E359" i="19"/>
  <c r="F359" i="19"/>
  <c r="G359" i="19"/>
  <c r="H359" i="19"/>
  <c r="I359" i="19"/>
  <c r="J359" i="19"/>
  <c r="K359" i="19"/>
  <c r="L359" i="19"/>
  <c r="M359" i="19"/>
  <c r="N359" i="19"/>
  <c r="O359" i="19"/>
  <c r="P359" i="19"/>
  <c r="Q359" i="19"/>
  <c r="R359" i="19"/>
  <c r="A360" i="19"/>
  <c r="T360" i="19" s="1"/>
  <c r="B360" i="19"/>
  <c r="C360" i="19"/>
  <c r="D360" i="19"/>
  <c r="E360" i="19"/>
  <c r="F360" i="19"/>
  <c r="G360" i="19"/>
  <c r="H360" i="19"/>
  <c r="I360" i="19"/>
  <c r="J360" i="19"/>
  <c r="K360" i="19"/>
  <c r="L360" i="19"/>
  <c r="M360" i="19"/>
  <c r="N360" i="19"/>
  <c r="O360" i="19"/>
  <c r="P360" i="19"/>
  <c r="Q360" i="19"/>
  <c r="R360" i="19"/>
  <c r="A361" i="19"/>
  <c r="T361" i="19" s="1"/>
  <c r="B361" i="19"/>
  <c r="C361" i="19"/>
  <c r="D361" i="19"/>
  <c r="E361" i="19"/>
  <c r="F361" i="19"/>
  <c r="G361" i="19"/>
  <c r="H361" i="19"/>
  <c r="I361" i="19"/>
  <c r="J361" i="19"/>
  <c r="K361" i="19"/>
  <c r="L361" i="19"/>
  <c r="M361" i="19"/>
  <c r="N361" i="19"/>
  <c r="O361" i="19"/>
  <c r="P361" i="19"/>
  <c r="Q361" i="19"/>
  <c r="R361" i="19"/>
  <c r="A362" i="19"/>
  <c r="T362" i="19" s="1"/>
  <c r="B362" i="19"/>
  <c r="C362" i="19"/>
  <c r="D362" i="19"/>
  <c r="E362" i="19"/>
  <c r="F362" i="19"/>
  <c r="G362" i="19"/>
  <c r="H362" i="19"/>
  <c r="I362" i="19"/>
  <c r="J362" i="19"/>
  <c r="K362" i="19"/>
  <c r="L362" i="19"/>
  <c r="M362" i="19"/>
  <c r="N362" i="19"/>
  <c r="O362" i="19"/>
  <c r="P362" i="19"/>
  <c r="Q362" i="19"/>
  <c r="R362" i="19"/>
  <c r="A363" i="19"/>
  <c r="B363" i="19"/>
  <c r="C363" i="19"/>
  <c r="D363" i="19"/>
  <c r="E363" i="19"/>
  <c r="F363" i="19"/>
  <c r="G363" i="19"/>
  <c r="H363" i="19"/>
  <c r="I363" i="19"/>
  <c r="J363" i="19"/>
  <c r="K363" i="19"/>
  <c r="L363" i="19"/>
  <c r="M363" i="19"/>
  <c r="N363" i="19"/>
  <c r="O363" i="19"/>
  <c r="P363" i="19"/>
  <c r="Q363" i="19"/>
  <c r="R363" i="19"/>
  <c r="A364" i="19"/>
  <c r="T364" i="19" s="1"/>
  <c r="B364" i="19"/>
  <c r="C364" i="19"/>
  <c r="D364" i="19"/>
  <c r="E364" i="19"/>
  <c r="F364" i="19"/>
  <c r="G364" i="19"/>
  <c r="H364" i="19"/>
  <c r="I364" i="19"/>
  <c r="J364" i="19"/>
  <c r="K364" i="19"/>
  <c r="L364" i="19"/>
  <c r="M364" i="19"/>
  <c r="N364" i="19"/>
  <c r="O364" i="19"/>
  <c r="P364" i="19"/>
  <c r="Q364" i="19"/>
  <c r="R364" i="19"/>
  <c r="A365" i="19"/>
  <c r="B365" i="19"/>
  <c r="C365" i="19"/>
  <c r="D365" i="19"/>
  <c r="E365" i="19"/>
  <c r="F365" i="19"/>
  <c r="G365" i="19"/>
  <c r="H365" i="19"/>
  <c r="I365" i="19"/>
  <c r="J365" i="19"/>
  <c r="K365" i="19"/>
  <c r="L365" i="19"/>
  <c r="M365" i="19"/>
  <c r="N365" i="19"/>
  <c r="O365" i="19"/>
  <c r="P365" i="19"/>
  <c r="Q365" i="19"/>
  <c r="R365" i="19"/>
  <c r="A366" i="19"/>
  <c r="T366" i="19" s="1"/>
  <c r="B366" i="19"/>
  <c r="C366" i="19"/>
  <c r="D366" i="19"/>
  <c r="E366" i="19"/>
  <c r="F366" i="19"/>
  <c r="G366" i="19"/>
  <c r="H366" i="19"/>
  <c r="I366" i="19"/>
  <c r="J366" i="19"/>
  <c r="K366" i="19"/>
  <c r="L366" i="19"/>
  <c r="M366" i="19"/>
  <c r="N366" i="19"/>
  <c r="O366" i="19"/>
  <c r="P366" i="19"/>
  <c r="Q366" i="19"/>
  <c r="R366" i="19"/>
  <c r="A367" i="19"/>
  <c r="B367" i="19"/>
  <c r="C367" i="19"/>
  <c r="D367" i="19"/>
  <c r="E367" i="19"/>
  <c r="F367" i="19"/>
  <c r="G367" i="19"/>
  <c r="H367" i="19"/>
  <c r="I367" i="19"/>
  <c r="J367" i="19"/>
  <c r="K367" i="19"/>
  <c r="L367" i="19"/>
  <c r="M367" i="19"/>
  <c r="N367" i="19"/>
  <c r="O367" i="19"/>
  <c r="P367" i="19"/>
  <c r="Q367" i="19"/>
  <c r="R367" i="19"/>
  <c r="A368" i="19"/>
  <c r="B368" i="19"/>
  <c r="C368" i="19"/>
  <c r="D368" i="19"/>
  <c r="E368" i="19"/>
  <c r="F368" i="19"/>
  <c r="G368" i="19"/>
  <c r="H368" i="19"/>
  <c r="I368" i="19"/>
  <c r="J368" i="19"/>
  <c r="K368" i="19"/>
  <c r="L368" i="19"/>
  <c r="M368" i="19"/>
  <c r="N368" i="19"/>
  <c r="O368" i="19"/>
  <c r="P368" i="19"/>
  <c r="Q368" i="19"/>
  <c r="R368" i="19"/>
  <c r="A369" i="19"/>
  <c r="Y369" i="19" s="1"/>
  <c r="B369" i="19"/>
  <c r="C369" i="19"/>
  <c r="D369" i="19"/>
  <c r="E369" i="19"/>
  <c r="F369" i="19"/>
  <c r="G369" i="19"/>
  <c r="H369" i="19"/>
  <c r="I369" i="19"/>
  <c r="J369" i="19"/>
  <c r="K369" i="19"/>
  <c r="L369" i="19"/>
  <c r="M369" i="19"/>
  <c r="N369" i="19"/>
  <c r="O369" i="19"/>
  <c r="P369" i="19"/>
  <c r="Q369" i="19"/>
  <c r="R369" i="19"/>
  <c r="A370" i="19"/>
  <c r="AC370" i="19" s="1"/>
  <c r="B370" i="19"/>
  <c r="C370" i="19"/>
  <c r="D370" i="19"/>
  <c r="E370" i="19"/>
  <c r="F370" i="19"/>
  <c r="G370" i="19"/>
  <c r="H370" i="19"/>
  <c r="I370" i="19"/>
  <c r="J370" i="19"/>
  <c r="K370" i="19"/>
  <c r="L370" i="19"/>
  <c r="M370" i="19"/>
  <c r="N370" i="19"/>
  <c r="O370" i="19"/>
  <c r="P370" i="19"/>
  <c r="Q370" i="19"/>
  <c r="R370" i="19"/>
  <c r="A371" i="19"/>
  <c r="T371" i="19" s="1"/>
  <c r="B371" i="19"/>
  <c r="C371" i="19"/>
  <c r="D371" i="19"/>
  <c r="E371" i="19"/>
  <c r="F371" i="19"/>
  <c r="G371" i="19"/>
  <c r="H371" i="19"/>
  <c r="I371" i="19"/>
  <c r="J371" i="19"/>
  <c r="K371" i="19"/>
  <c r="L371" i="19"/>
  <c r="M371" i="19"/>
  <c r="N371" i="19"/>
  <c r="O371" i="19"/>
  <c r="P371" i="19"/>
  <c r="Q371" i="19"/>
  <c r="R371" i="19"/>
  <c r="A372" i="19"/>
  <c r="B372" i="19"/>
  <c r="C372" i="19"/>
  <c r="D372" i="19"/>
  <c r="E372" i="19"/>
  <c r="F372" i="19"/>
  <c r="G372" i="19"/>
  <c r="H372" i="19"/>
  <c r="I372" i="19"/>
  <c r="J372" i="19"/>
  <c r="K372" i="19"/>
  <c r="L372" i="19"/>
  <c r="M372" i="19"/>
  <c r="N372" i="19"/>
  <c r="O372" i="19"/>
  <c r="P372" i="19"/>
  <c r="Q372" i="19"/>
  <c r="R372" i="19"/>
  <c r="A373" i="19"/>
  <c r="T373" i="19" s="1"/>
  <c r="B373" i="19"/>
  <c r="C373" i="19"/>
  <c r="D373" i="19"/>
  <c r="E373" i="19"/>
  <c r="F373" i="19"/>
  <c r="G373" i="19"/>
  <c r="H373" i="19"/>
  <c r="I373" i="19"/>
  <c r="J373" i="19"/>
  <c r="K373" i="19"/>
  <c r="L373" i="19"/>
  <c r="M373" i="19"/>
  <c r="N373" i="19"/>
  <c r="O373" i="19"/>
  <c r="P373" i="19"/>
  <c r="Q373" i="19"/>
  <c r="R373" i="19"/>
  <c r="A374" i="19"/>
  <c r="W374" i="19" s="1"/>
  <c r="B374" i="19"/>
  <c r="C374" i="19"/>
  <c r="D374" i="19"/>
  <c r="E374" i="19"/>
  <c r="F374" i="19"/>
  <c r="G374" i="19"/>
  <c r="H374" i="19"/>
  <c r="I374" i="19"/>
  <c r="J374" i="19"/>
  <c r="K374" i="19"/>
  <c r="L374" i="19"/>
  <c r="M374" i="19"/>
  <c r="N374" i="19"/>
  <c r="O374" i="19"/>
  <c r="P374" i="19"/>
  <c r="Q374" i="19"/>
  <c r="R374" i="19"/>
  <c r="A375" i="19"/>
  <c r="AB375" i="19" s="1"/>
  <c r="B375" i="19"/>
  <c r="C375" i="19"/>
  <c r="D375" i="19"/>
  <c r="E375" i="19"/>
  <c r="F375" i="19"/>
  <c r="G375" i="19"/>
  <c r="H375" i="19"/>
  <c r="I375" i="19"/>
  <c r="J375" i="19"/>
  <c r="K375" i="19"/>
  <c r="L375" i="19"/>
  <c r="M375" i="19"/>
  <c r="N375" i="19"/>
  <c r="O375" i="19"/>
  <c r="P375" i="19"/>
  <c r="Q375" i="19"/>
  <c r="R375" i="19"/>
  <c r="A376" i="19"/>
  <c r="T376" i="19" s="1"/>
  <c r="B376" i="19"/>
  <c r="C376" i="19"/>
  <c r="D376" i="19"/>
  <c r="E376" i="19"/>
  <c r="F376" i="19"/>
  <c r="G376" i="19"/>
  <c r="H376" i="19"/>
  <c r="I376" i="19"/>
  <c r="J376" i="19"/>
  <c r="K376" i="19"/>
  <c r="L376" i="19"/>
  <c r="M376" i="19"/>
  <c r="N376" i="19"/>
  <c r="O376" i="19"/>
  <c r="P376" i="19"/>
  <c r="Q376" i="19"/>
  <c r="R376" i="19"/>
  <c r="A377" i="19"/>
  <c r="T377" i="19" s="1"/>
  <c r="B377" i="19"/>
  <c r="C377" i="19"/>
  <c r="D377" i="19"/>
  <c r="E377" i="19"/>
  <c r="F377" i="19"/>
  <c r="G377" i="19"/>
  <c r="H377" i="19"/>
  <c r="I377" i="19"/>
  <c r="J377" i="19"/>
  <c r="K377" i="19"/>
  <c r="L377" i="19"/>
  <c r="M377" i="19"/>
  <c r="N377" i="19"/>
  <c r="O377" i="19"/>
  <c r="P377" i="19"/>
  <c r="Q377" i="19"/>
  <c r="R377" i="19"/>
  <c r="A378" i="19"/>
  <c r="AB378" i="19" s="1"/>
  <c r="B378" i="19"/>
  <c r="C378" i="19"/>
  <c r="D378" i="19"/>
  <c r="E378" i="19"/>
  <c r="F378" i="19"/>
  <c r="G378" i="19"/>
  <c r="H378" i="19"/>
  <c r="I378" i="19"/>
  <c r="J378" i="19"/>
  <c r="K378" i="19"/>
  <c r="L378" i="19"/>
  <c r="M378" i="19"/>
  <c r="N378" i="19"/>
  <c r="O378" i="19"/>
  <c r="P378" i="19"/>
  <c r="Q378" i="19"/>
  <c r="R378" i="19"/>
  <c r="A379" i="19"/>
  <c r="B379" i="19"/>
  <c r="C379" i="19"/>
  <c r="D379" i="19"/>
  <c r="E379" i="19"/>
  <c r="F379" i="19"/>
  <c r="G379" i="19"/>
  <c r="H379" i="19"/>
  <c r="I379" i="19"/>
  <c r="J379" i="19"/>
  <c r="K379" i="19"/>
  <c r="L379" i="19"/>
  <c r="M379" i="19"/>
  <c r="N379" i="19"/>
  <c r="O379" i="19"/>
  <c r="P379" i="19"/>
  <c r="Q379" i="19"/>
  <c r="R379" i="19"/>
  <c r="A380" i="19"/>
  <c r="B380" i="19"/>
  <c r="C380" i="19"/>
  <c r="D380" i="19"/>
  <c r="E380" i="19"/>
  <c r="F380" i="19"/>
  <c r="G380" i="19"/>
  <c r="H380" i="19"/>
  <c r="I380" i="19"/>
  <c r="J380" i="19"/>
  <c r="K380" i="19"/>
  <c r="L380" i="19"/>
  <c r="M380" i="19"/>
  <c r="N380" i="19"/>
  <c r="O380" i="19"/>
  <c r="P380" i="19"/>
  <c r="Q380" i="19"/>
  <c r="R380" i="19"/>
  <c r="A381" i="19"/>
  <c r="X381" i="19" s="1"/>
  <c r="B381" i="19"/>
  <c r="C381" i="19"/>
  <c r="D381" i="19"/>
  <c r="E381" i="19"/>
  <c r="F381" i="19"/>
  <c r="G381" i="19"/>
  <c r="H381" i="19"/>
  <c r="I381" i="19"/>
  <c r="J381" i="19"/>
  <c r="K381" i="19"/>
  <c r="L381" i="19"/>
  <c r="M381" i="19"/>
  <c r="N381" i="19"/>
  <c r="O381" i="19"/>
  <c r="P381" i="19"/>
  <c r="Q381" i="19"/>
  <c r="R381" i="19"/>
  <c r="A382" i="19"/>
  <c r="B382" i="19"/>
  <c r="C382" i="19"/>
  <c r="D382" i="19"/>
  <c r="E382" i="19"/>
  <c r="F382" i="19"/>
  <c r="G382" i="19"/>
  <c r="H382" i="19"/>
  <c r="I382" i="19"/>
  <c r="J382" i="19"/>
  <c r="K382" i="19"/>
  <c r="L382" i="19"/>
  <c r="M382" i="19"/>
  <c r="N382" i="19"/>
  <c r="O382" i="19"/>
  <c r="P382" i="19"/>
  <c r="Q382" i="19"/>
  <c r="R382" i="19"/>
  <c r="A383" i="19"/>
  <c r="AA383" i="19" s="1"/>
  <c r="B383" i="19"/>
  <c r="C383" i="19"/>
  <c r="D383" i="19"/>
  <c r="E383" i="19"/>
  <c r="F383" i="19"/>
  <c r="G383" i="19"/>
  <c r="H383" i="19"/>
  <c r="I383" i="19"/>
  <c r="J383" i="19"/>
  <c r="K383" i="19"/>
  <c r="L383" i="19"/>
  <c r="M383" i="19"/>
  <c r="N383" i="19"/>
  <c r="O383" i="19"/>
  <c r="P383" i="19"/>
  <c r="Q383" i="19"/>
  <c r="R383" i="19"/>
  <c r="A384" i="19"/>
  <c r="Z384" i="19" s="1"/>
  <c r="B384" i="19"/>
  <c r="C384" i="19"/>
  <c r="D384" i="19"/>
  <c r="E384" i="19"/>
  <c r="F384" i="19"/>
  <c r="G384" i="19"/>
  <c r="H384" i="19"/>
  <c r="I384" i="19"/>
  <c r="J384" i="19"/>
  <c r="K384" i="19"/>
  <c r="L384" i="19"/>
  <c r="M384" i="19"/>
  <c r="N384" i="19"/>
  <c r="O384" i="19"/>
  <c r="P384" i="19"/>
  <c r="Q384" i="19"/>
  <c r="R384" i="19"/>
  <c r="A385" i="19"/>
  <c r="T385" i="19" s="1"/>
  <c r="B385" i="19"/>
  <c r="C385" i="19"/>
  <c r="D385" i="19"/>
  <c r="E385" i="19"/>
  <c r="F385" i="19"/>
  <c r="G385" i="19"/>
  <c r="H385" i="19"/>
  <c r="I385" i="19"/>
  <c r="J385" i="19"/>
  <c r="K385" i="19"/>
  <c r="L385" i="19"/>
  <c r="M385" i="19"/>
  <c r="N385" i="19"/>
  <c r="O385" i="19"/>
  <c r="P385" i="19"/>
  <c r="Q385" i="19"/>
  <c r="R385" i="19"/>
  <c r="A386" i="19"/>
  <c r="AA386" i="19" s="1"/>
  <c r="B386" i="19"/>
  <c r="C386" i="19"/>
  <c r="D386" i="19"/>
  <c r="E386" i="19"/>
  <c r="F386" i="19"/>
  <c r="G386" i="19"/>
  <c r="H386" i="19"/>
  <c r="I386" i="19"/>
  <c r="J386" i="19"/>
  <c r="K386" i="19"/>
  <c r="L386" i="19"/>
  <c r="M386" i="19"/>
  <c r="N386" i="19"/>
  <c r="O386" i="19"/>
  <c r="P386" i="19"/>
  <c r="Q386" i="19"/>
  <c r="R386" i="19"/>
  <c r="A387" i="19"/>
  <c r="T387" i="19" s="1"/>
  <c r="B387" i="19"/>
  <c r="C387" i="19"/>
  <c r="D387" i="19"/>
  <c r="E387" i="19"/>
  <c r="F387" i="19"/>
  <c r="G387" i="19"/>
  <c r="H387" i="19"/>
  <c r="I387" i="19"/>
  <c r="J387" i="19"/>
  <c r="K387" i="19"/>
  <c r="L387" i="19"/>
  <c r="M387" i="19"/>
  <c r="N387" i="19"/>
  <c r="O387" i="19"/>
  <c r="P387" i="19"/>
  <c r="Q387" i="19"/>
  <c r="R387" i="19"/>
  <c r="A388" i="19"/>
  <c r="Z388" i="19" s="1"/>
  <c r="B388" i="19"/>
  <c r="C388" i="19"/>
  <c r="D388" i="19"/>
  <c r="E388" i="19"/>
  <c r="F388" i="19"/>
  <c r="G388" i="19"/>
  <c r="H388" i="19"/>
  <c r="I388" i="19"/>
  <c r="J388" i="19"/>
  <c r="K388" i="19"/>
  <c r="L388" i="19"/>
  <c r="M388" i="19"/>
  <c r="N388" i="19"/>
  <c r="O388" i="19"/>
  <c r="P388" i="19"/>
  <c r="Q388" i="19"/>
  <c r="R388" i="19"/>
  <c r="A389" i="19"/>
  <c r="T389" i="19" s="1"/>
  <c r="B389" i="19"/>
  <c r="C389" i="19"/>
  <c r="D389" i="19"/>
  <c r="E389" i="19"/>
  <c r="F389" i="19"/>
  <c r="G389" i="19"/>
  <c r="H389" i="19"/>
  <c r="I389" i="19"/>
  <c r="J389" i="19"/>
  <c r="K389" i="19"/>
  <c r="L389" i="19"/>
  <c r="M389" i="19"/>
  <c r="N389" i="19"/>
  <c r="O389" i="19"/>
  <c r="P389" i="19"/>
  <c r="Q389" i="19"/>
  <c r="R389" i="19"/>
  <c r="A390" i="19"/>
  <c r="AA390" i="19" s="1"/>
  <c r="B390" i="19"/>
  <c r="C390" i="19"/>
  <c r="D390" i="19"/>
  <c r="E390" i="19"/>
  <c r="F390" i="19"/>
  <c r="G390" i="19"/>
  <c r="H390" i="19"/>
  <c r="I390" i="19"/>
  <c r="J390" i="19"/>
  <c r="K390" i="19"/>
  <c r="L390" i="19"/>
  <c r="M390" i="19"/>
  <c r="N390" i="19"/>
  <c r="O390" i="19"/>
  <c r="P390" i="19"/>
  <c r="Q390" i="19"/>
  <c r="R390" i="19"/>
  <c r="A391" i="19"/>
  <c r="AB391" i="19" s="1"/>
  <c r="B391" i="19"/>
  <c r="C391" i="19"/>
  <c r="D391" i="19"/>
  <c r="E391" i="19"/>
  <c r="F391" i="19"/>
  <c r="G391" i="19"/>
  <c r="H391" i="19"/>
  <c r="I391" i="19"/>
  <c r="J391" i="19"/>
  <c r="K391" i="19"/>
  <c r="L391" i="19"/>
  <c r="M391" i="19"/>
  <c r="N391" i="19"/>
  <c r="O391" i="19"/>
  <c r="P391" i="19"/>
  <c r="Q391" i="19"/>
  <c r="R391" i="19"/>
  <c r="A392" i="19"/>
  <c r="T392" i="19" s="1"/>
  <c r="B392" i="19"/>
  <c r="C392" i="19"/>
  <c r="D392" i="19"/>
  <c r="E392" i="19"/>
  <c r="F392" i="19"/>
  <c r="G392" i="19"/>
  <c r="H392" i="19"/>
  <c r="I392" i="19"/>
  <c r="J392" i="19"/>
  <c r="K392" i="19"/>
  <c r="L392" i="19"/>
  <c r="M392" i="19"/>
  <c r="N392" i="19"/>
  <c r="O392" i="19"/>
  <c r="P392" i="19"/>
  <c r="Q392" i="19"/>
  <c r="R392" i="19"/>
  <c r="A393" i="19"/>
  <c r="U393" i="19" s="1"/>
  <c r="B393" i="19"/>
  <c r="C393" i="19"/>
  <c r="D393" i="19"/>
  <c r="E393" i="19"/>
  <c r="F393" i="19"/>
  <c r="G393" i="19"/>
  <c r="H393" i="19"/>
  <c r="I393" i="19"/>
  <c r="J393" i="19"/>
  <c r="K393" i="19"/>
  <c r="L393" i="19"/>
  <c r="M393" i="19"/>
  <c r="N393" i="19"/>
  <c r="O393" i="19"/>
  <c r="P393" i="19"/>
  <c r="Q393" i="19"/>
  <c r="R393" i="19"/>
  <c r="A394" i="19"/>
  <c r="AB394" i="19" s="1"/>
  <c r="B394" i="19"/>
  <c r="C394" i="19"/>
  <c r="D394" i="19"/>
  <c r="E394" i="19"/>
  <c r="F394" i="19"/>
  <c r="G394" i="19"/>
  <c r="H394" i="19"/>
  <c r="I394" i="19"/>
  <c r="J394" i="19"/>
  <c r="K394" i="19"/>
  <c r="L394" i="19"/>
  <c r="M394" i="19"/>
  <c r="N394" i="19"/>
  <c r="O394" i="19"/>
  <c r="P394" i="19"/>
  <c r="Q394" i="19"/>
  <c r="R394" i="19"/>
  <c r="A395" i="19"/>
  <c r="T395" i="19" s="1"/>
  <c r="B395" i="19"/>
  <c r="C395" i="19"/>
  <c r="D395" i="19"/>
  <c r="E395" i="19"/>
  <c r="F395" i="19"/>
  <c r="G395" i="19"/>
  <c r="H395" i="19"/>
  <c r="I395" i="19"/>
  <c r="J395" i="19"/>
  <c r="K395" i="19"/>
  <c r="L395" i="19"/>
  <c r="M395" i="19"/>
  <c r="N395" i="19"/>
  <c r="O395" i="19"/>
  <c r="P395" i="19"/>
  <c r="Q395" i="19"/>
  <c r="R395" i="19"/>
  <c r="A396" i="19"/>
  <c r="T396" i="19" s="1"/>
  <c r="B396" i="19"/>
  <c r="C396" i="19"/>
  <c r="D396" i="19"/>
  <c r="E396" i="19"/>
  <c r="F396" i="19"/>
  <c r="G396" i="19"/>
  <c r="H396" i="19"/>
  <c r="I396" i="19"/>
  <c r="J396" i="19"/>
  <c r="K396" i="19"/>
  <c r="L396" i="19"/>
  <c r="M396" i="19"/>
  <c r="N396" i="19"/>
  <c r="O396" i="19"/>
  <c r="P396" i="19"/>
  <c r="Q396" i="19"/>
  <c r="R396" i="19"/>
  <c r="A397" i="19"/>
  <c r="B397" i="19"/>
  <c r="C397" i="19"/>
  <c r="D397" i="19"/>
  <c r="E397" i="19"/>
  <c r="F397" i="19"/>
  <c r="G397" i="19"/>
  <c r="H397" i="19"/>
  <c r="I397" i="19"/>
  <c r="J397" i="19"/>
  <c r="K397" i="19"/>
  <c r="L397" i="19"/>
  <c r="M397" i="19"/>
  <c r="N397" i="19"/>
  <c r="O397" i="19"/>
  <c r="P397" i="19"/>
  <c r="Q397" i="19"/>
  <c r="R397" i="19"/>
  <c r="A398" i="19"/>
  <c r="S398" i="19" s="1"/>
  <c r="B398" i="19"/>
  <c r="C398" i="19"/>
  <c r="D398" i="19"/>
  <c r="E398" i="19"/>
  <c r="F398" i="19"/>
  <c r="G398" i="19"/>
  <c r="H398" i="19"/>
  <c r="I398" i="19"/>
  <c r="J398" i="19"/>
  <c r="K398" i="19"/>
  <c r="L398" i="19"/>
  <c r="M398" i="19"/>
  <c r="N398" i="19"/>
  <c r="O398" i="19"/>
  <c r="P398" i="19"/>
  <c r="Q398" i="19"/>
  <c r="R398" i="19"/>
  <c r="A399" i="19"/>
  <c r="S399" i="19" s="1"/>
  <c r="B399" i="19"/>
  <c r="C399" i="19"/>
  <c r="D399" i="19"/>
  <c r="E399" i="19"/>
  <c r="F399" i="19"/>
  <c r="G399" i="19"/>
  <c r="H399" i="19"/>
  <c r="I399" i="19"/>
  <c r="J399" i="19"/>
  <c r="K399" i="19"/>
  <c r="L399" i="19"/>
  <c r="M399" i="19"/>
  <c r="N399" i="19"/>
  <c r="O399" i="19"/>
  <c r="P399" i="19"/>
  <c r="Q399" i="19"/>
  <c r="R399" i="19"/>
  <c r="A400" i="19"/>
  <c r="T400" i="19" s="1"/>
  <c r="B400" i="19"/>
  <c r="C400" i="19"/>
  <c r="D400" i="19"/>
  <c r="E400" i="19"/>
  <c r="F400" i="19"/>
  <c r="G400" i="19"/>
  <c r="H400" i="19"/>
  <c r="I400" i="19"/>
  <c r="J400" i="19"/>
  <c r="K400" i="19"/>
  <c r="L400" i="19"/>
  <c r="M400" i="19"/>
  <c r="N400" i="19"/>
  <c r="O400" i="19"/>
  <c r="P400" i="19"/>
  <c r="Q400" i="19"/>
  <c r="R400" i="19"/>
  <c r="A401" i="19"/>
  <c r="T401" i="19" s="1"/>
  <c r="B401" i="19"/>
  <c r="C401" i="19"/>
  <c r="D401" i="19"/>
  <c r="E401" i="19"/>
  <c r="F401" i="19"/>
  <c r="G401" i="19"/>
  <c r="H401" i="19"/>
  <c r="I401" i="19"/>
  <c r="J401" i="19"/>
  <c r="K401" i="19"/>
  <c r="L401" i="19"/>
  <c r="M401" i="19"/>
  <c r="N401" i="19"/>
  <c r="O401" i="19"/>
  <c r="P401" i="19"/>
  <c r="Q401" i="19"/>
  <c r="R401" i="19"/>
  <c r="A402" i="19"/>
  <c r="AA402" i="19" s="1"/>
  <c r="B402" i="19"/>
  <c r="C402" i="19"/>
  <c r="D402" i="19"/>
  <c r="E402" i="19"/>
  <c r="F402" i="19"/>
  <c r="G402" i="19"/>
  <c r="H402" i="19"/>
  <c r="I402" i="19"/>
  <c r="J402" i="19"/>
  <c r="K402" i="19"/>
  <c r="L402" i="19"/>
  <c r="M402" i="19"/>
  <c r="N402" i="19"/>
  <c r="O402" i="19"/>
  <c r="P402" i="19"/>
  <c r="Q402" i="19"/>
  <c r="R402" i="19"/>
  <c r="A403" i="19"/>
  <c r="T403" i="19" s="1"/>
  <c r="B403" i="19"/>
  <c r="C403" i="19"/>
  <c r="D403" i="19"/>
  <c r="E403" i="19"/>
  <c r="F403" i="19"/>
  <c r="G403" i="19"/>
  <c r="H403" i="19"/>
  <c r="I403" i="19"/>
  <c r="J403" i="19"/>
  <c r="K403" i="19"/>
  <c r="L403" i="19"/>
  <c r="M403" i="19"/>
  <c r="N403" i="19"/>
  <c r="O403" i="19"/>
  <c r="P403" i="19"/>
  <c r="Q403" i="19"/>
  <c r="R403" i="19"/>
  <c r="A404" i="19"/>
  <c r="T404" i="19" s="1"/>
  <c r="B404" i="19"/>
  <c r="C404" i="19"/>
  <c r="D404" i="19"/>
  <c r="E404" i="19"/>
  <c r="F404" i="19"/>
  <c r="G404" i="19"/>
  <c r="H404" i="19"/>
  <c r="I404" i="19"/>
  <c r="J404" i="19"/>
  <c r="K404" i="19"/>
  <c r="L404" i="19"/>
  <c r="M404" i="19"/>
  <c r="N404" i="19"/>
  <c r="O404" i="19"/>
  <c r="P404" i="19"/>
  <c r="Q404" i="19"/>
  <c r="R404" i="19"/>
  <c r="A405" i="19"/>
  <c r="T405" i="19" s="1"/>
  <c r="B405" i="19"/>
  <c r="C405" i="19"/>
  <c r="D405" i="19"/>
  <c r="E405" i="19"/>
  <c r="F405" i="19"/>
  <c r="G405" i="19"/>
  <c r="H405" i="19"/>
  <c r="I405" i="19"/>
  <c r="J405" i="19"/>
  <c r="K405" i="19"/>
  <c r="L405" i="19"/>
  <c r="M405" i="19"/>
  <c r="N405" i="19"/>
  <c r="O405" i="19"/>
  <c r="P405" i="19"/>
  <c r="Q405" i="19"/>
  <c r="R405" i="19"/>
  <c r="A406" i="19"/>
  <c r="S406" i="19" s="1"/>
  <c r="B406" i="19"/>
  <c r="C406" i="19"/>
  <c r="D406" i="19"/>
  <c r="E406" i="19"/>
  <c r="F406" i="19"/>
  <c r="G406" i="19"/>
  <c r="H406" i="19"/>
  <c r="I406" i="19"/>
  <c r="J406" i="19"/>
  <c r="K406" i="19"/>
  <c r="L406" i="19"/>
  <c r="M406" i="19"/>
  <c r="N406" i="19"/>
  <c r="O406" i="19"/>
  <c r="P406" i="19"/>
  <c r="Q406" i="19"/>
  <c r="R406" i="19"/>
  <c r="A407" i="19"/>
  <c r="AB407" i="19" s="1"/>
  <c r="B407" i="19"/>
  <c r="C407" i="19"/>
  <c r="D407" i="19"/>
  <c r="E407" i="19"/>
  <c r="F407" i="19"/>
  <c r="G407" i="19"/>
  <c r="H407" i="19"/>
  <c r="I407" i="19"/>
  <c r="J407" i="19"/>
  <c r="K407" i="19"/>
  <c r="L407" i="19"/>
  <c r="M407" i="19"/>
  <c r="N407" i="19"/>
  <c r="O407" i="19"/>
  <c r="P407" i="19"/>
  <c r="Q407" i="19"/>
  <c r="R407" i="19"/>
  <c r="A408" i="19"/>
  <c r="B408" i="19"/>
  <c r="C408" i="19"/>
  <c r="D408" i="19"/>
  <c r="E408" i="19"/>
  <c r="F408" i="19"/>
  <c r="G408" i="19"/>
  <c r="H408" i="19"/>
  <c r="I408" i="19"/>
  <c r="J408" i="19"/>
  <c r="K408" i="19"/>
  <c r="L408" i="19"/>
  <c r="M408" i="19"/>
  <c r="N408" i="19"/>
  <c r="O408" i="19"/>
  <c r="P408" i="19"/>
  <c r="Q408" i="19"/>
  <c r="R408" i="19"/>
  <c r="A409" i="19"/>
  <c r="T409" i="19" s="1"/>
  <c r="B409" i="19"/>
  <c r="C409" i="19"/>
  <c r="D409" i="19"/>
  <c r="E409" i="19"/>
  <c r="F409" i="19"/>
  <c r="G409" i="19"/>
  <c r="H409" i="19"/>
  <c r="I409" i="19"/>
  <c r="J409" i="19"/>
  <c r="K409" i="19"/>
  <c r="L409" i="19"/>
  <c r="M409" i="19"/>
  <c r="N409" i="19"/>
  <c r="O409" i="19"/>
  <c r="P409" i="19"/>
  <c r="Q409" i="19"/>
  <c r="R409" i="19"/>
  <c r="A410" i="19"/>
  <c r="AB410" i="19" s="1"/>
  <c r="B410" i="19"/>
  <c r="C410" i="19"/>
  <c r="D410" i="19"/>
  <c r="E410" i="19"/>
  <c r="F410" i="19"/>
  <c r="G410" i="19"/>
  <c r="H410" i="19"/>
  <c r="I410" i="19"/>
  <c r="J410" i="19"/>
  <c r="K410" i="19"/>
  <c r="L410" i="19"/>
  <c r="M410" i="19"/>
  <c r="N410" i="19"/>
  <c r="O410" i="19"/>
  <c r="P410" i="19"/>
  <c r="Q410" i="19"/>
  <c r="R410" i="19"/>
  <c r="A411" i="19"/>
  <c r="T411" i="19" s="1"/>
  <c r="B411" i="19"/>
  <c r="C411" i="19"/>
  <c r="D411" i="19"/>
  <c r="E411" i="19"/>
  <c r="F411" i="19"/>
  <c r="G411" i="19"/>
  <c r="H411" i="19"/>
  <c r="I411" i="19"/>
  <c r="J411" i="19"/>
  <c r="K411" i="19"/>
  <c r="L411" i="19"/>
  <c r="M411" i="19"/>
  <c r="N411" i="19"/>
  <c r="O411" i="19"/>
  <c r="P411" i="19"/>
  <c r="Q411" i="19"/>
  <c r="R411" i="19"/>
  <c r="A412" i="19"/>
  <c r="V412" i="19" s="1"/>
  <c r="B412" i="19"/>
  <c r="C412" i="19"/>
  <c r="D412" i="19"/>
  <c r="E412" i="19"/>
  <c r="F412" i="19"/>
  <c r="G412" i="19"/>
  <c r="H412" i="19"/>
  <c r="I412" i="19"/>
  <c r="J412" i="19"/>
  <c r="K412" i="19"/>
  <c r="L412" i="19"/>
  <c r="M412" i="19"/>
  <c r="N412" i="19"/>
  <c r="O412" i="19"/>
  <c r="P412" i="19"/>
  <c r="Q412" i="19"/>
  <c r="R412" i="19"/>
  <c r="A413" i="19"/>
  <c r="T413" i="19" s="1"/>
  <c r="B413" i="19"/>
  <c r="C413" i="19"/>
  <c r="D413" i="19"/>
  <c r="E413" i="19"/>
  <c r="F413" i="19"/>
  <c r="G413" i="19"/>
  <c r="H413" i="19"/>
  <c r="I413" i="19"/>
  <c r="J413" i="19"/>
  <c r="K413" i="19"/>
  <c r="L413" i="19"/>
  <c r="M413" i="19"/>
  <c r="N413" i="19"/>
  <c r="O413" i="19"/>
  <c r="P413" i="19"/>
  <c r="Q413" i="19"/>
  <c r="R413" i="19"/>
  <c r="A414" i="19"/>
  <c r="W414" i="19" s="1"/>
  <c r="B414" i="19"/>
  <c r="C414" i="19"/>
  <c r="D414" i="19"/>
  <c r="E414" i="19"/>
  <c r="F414" i="19"/>
  <c r="G414" i="19"/>
  <c r="H414" i="19"/>
  <c r="I414" i="19"/>
  <c r="J414" i="19"/>
  <c r="K414" i="19"/>
  <c r="L414" i="19"/>
  <c r="M414" i="19"/>
  <c r="N414" i="19"/>
  <c r="O414" i="19"/>
  <c r="P414" i="19"/>
  <c r="Q414" i="19"/>
  <c r="R414" i="19"/>
  <c r="A415" i="19"/>
  <c r="AB415" i="19" s="1"/>
  <c r="B415" i="19"/>
  <c r="C415" i="19"/>
  <c r="D415" i="19"/>
  <c r="E415" i="19"/>
  <c r="F415" i="19"/>
  <c r="G415" i="19"/>
  <c r="H415" i="19"/>
  <c r="I415" i="19"/>
  <c r="J415" i="19"/>
  <c r="K415" i="19"/>
  <c r="L415" i="19"/>
  <c r="M415" i="19"/>
  <c r="N415" i="19"/>
  <c r="O415" i="19"/>
  <c r="P415" i="19"/>
  <c r="Q415" i="19"/>
  <c r="R415" i="19"/>
  <c r="A416" i="19"/>
  <c r="Y416" i="19" s="1"/>
  <c r="B416" i="19"/>
  <c r="C416" i="19"/>
  <c r="D416" i="19"/>
  <c r="E416" i="19"/>
  <c r="F416" i="19"/>
  <c r="G416" i="19"/>
  <c r="H416" i="19"/>
  <c r="I416" i="19"/>
  <c r="J416" i="19"/>
  <c r="K416" i="19"/>
  <c r="L416" i="19"/>
  <c r="M416" i="19"/>
  <c r="N416" i="19"/>
  <c r="O416" i="19"/>
  <c r="P416" i="19"/>
  <c r="Q416" i="19"/>
  <c r="R416" i="19"/>
  <c r="A417" i="19"/>
  <c r="T417" i="19" s="1"/>
  <c r="B417" i="19"/>
  <c r="C417" i="19"/>
  <c r="D417" i="19"/>
  <c r="E417" i="19"/>
  <c r="F417" i="19"/>
  <c r="G417" i="19"/>
  <c r="H417" i="19"/>
  <c r="I417" i="19"/>
  <c r="J417" i="19"/>
  <c r="K417" i="19"/>
  <c r="L417" i="19"/>
  <c r="M417" i="19"/>
  <c r="N417" i="19"/>
  <c r="O417" i="19"/>
  <c r="P417" i="19"/>
  <c r="Q417" i="19"/>
  <c r="R417" i="19"/>
  <c r="A418" i="19"/>
  <c r="AA418" i="19" s="1"/>
  <c r="B418" i="19"/>
  <c r="C418" i="19"/>
  <c r="D418" i="19"/>
  <c r="E418" i="19"/>
  <c r="F418" i="19"/>
  <c r="G418" i="19"/>
  <c r="H418" i="19"/>
  <c r="I418" i="19"/>
  <c r="J418" i="19"/>
  <c r="K418" i="19"/>
  <c r="L418" i="19"/>
  <c r="M418" i="19"/>
  <c r="N418" i="19"/>
  <c r="O418" i="19"/>
  <c r="P418" i="19"/>
  <c r="Q418" i="19"/>
  <c r="R418" i="19"/>
  <c r="A419" i="19"/>
  <c r="T419" i="19" s="1"/>
  <c r="B419" i="19"/>
  <c r="C419" i="19"/>
  <c r="D419" i="19"/>
  <c r="E419" i="19"/>
  <c r="F419" i="19"/>
  <c r="G419" i="19"/>
  <c r="H419" i="19"/>
  <c r="I419" i="19"/>
  <c r="J419" i="19"/>
  <c r="K419" i="19"/>
  <c r="L419" i="19"/>
  <c r="M419" i="19"/>
  <c r="N419" i="19"/>
  <c r="O419" i="19"/>
  <c r="P419" i="19"/>
  <c r="Q419" i="19"/>
  <c r="R419" i="19"/>
  <c r="A420" i="19"/>
  <c r="T420" i="19" s="1"/>
  <c r="B420" i="19"/>
  <c r="C420" i="19"/>
  <c r="D420" i="19"/>
  <c r="E420" i="19"/>
  <c r="F420" i="19"/>
  <c r="G420" i="19"/>
  <c r="H420" i="19"/>
  <c r="I420" i="19"/>
  <c r="J420" i="19"/>
  <c r="K420" i="19"/>
  <c r="L420" i="19"/>
  <c r="M420" i="19"/>
  <c r="N420" i="19"/>
  <c r="O420" i="19"/>
  <c r="P420" i="19"/>
  <c r="Q420" i="19"/>
  <c r="R420" i="19"/>
  <c r="A421" i="19"/>
  <c r="T421" i="19" s="1"/>
  <c r="B421" i="19"/>
  <c r="C421" i="19"/>
  <c r="D421" i="19"/>
  <c r="E421" i="19"/>
  <c r="F421" i="19"/>
  <c r="G421" i="19"/>
  <c r="H421" i="19"/>
  <c r="I421" i="19"/>
  <c r="J421" i="19"/>
  <c r="K421" i="19"/>
  <c r="L421" i="19"/>
  <c r="M421" i="19"/>
  <c r="N421" i="19"/>
  <c r="O421" i="19"/>
  <c r="P421" i="19"/>
  <c r="Q421" i="19"/>
  <c r="R421" i="19"/>
  <c r="A422" i="19"/>
  <c r="B422" i="19"/>
  <c r="C422" i="19"/>
  <c r="D422" i="19"/>
  <c r="E422" i="19"/>
  <c r="F422" i="19"/>
  <c r="G422" i="19"/>
  <c r="H422" i="19"/>
  <c r="I422" i="19"/>
  <c r="J422" i="19"/>
  <c r="K422" i="19"/>
  <c r="L422" i="19"/>
  <c r="M422" i="19"/>
  <c r="N422" i="19"/>
  <c r="O422" i="19"/>
  <c r="P422" i="19"/>
  <c r="Q422" i="19"/>
  <c r="R422" i="19"/>
  <c r="A423" i="19"/>
  <c r="AB423" i="19" s="1"/>
  <c r="B423" i="19"/>
  <c r="C423" i="19"/>
  <c r="D423" i="19"/>
  <c r="E423" i="19"/>
  <c r="F423" i="19"/>
  <c r="G423" i="19"/>
  <c r="H423" i="19"/>
  <c r="I423" i="19"/>
  <c r="J423" i="19"/>
  <c r="K423" i="19"/>
  <c r="L423" i="19"/>
  <c r="M423" i="19"/>
  <c r="N423" i="19"/>
  <c r="O423" i="19"/>
  <c r="P423" i="19"/>
  <c r="Q423" i="19"/>
  <c r="R423" i="19"/>
  <c r="A424" i="19"/>
  <c r="T424" i="19" s="1"/>
  <c r="B424" i="19"/>
  <c r="C424" i="19"/>
  <c r="D424" i="19"/>
  <c r="E424" i="19"/>
  <c r="F424" i="19"/>
  <c r="G424" i="19"/>
  <c r="H424" i="19"/>
  <c r="I424" i="19"/>
  <c r="J424" i="19"/>
  <c r="K424" i="19"/>
  <c r="L424" i="19"/>
  <c r="M424" i="19"/>
  <c r="N424" i="19"/>
  <c r="O424" i="19"/>
  <c r="P424" i="19"/>
  <c r="Q424" i="19"/>
  <c r="R424" i="19"/>
  <c r="A425" i="19"/>
  <c r="T425" i="19" s="1"/>
  <c r="B425" i="19"/>
  <c r="C425" i="19"/>
  <c r="D425" i="19"/>
  <c r="E425" i="19"/>
  <c r="F425" i="19"/>
  <c r="G425" i="19"/>
  <c r="H425" i="19"/>
  <c r="I425" i="19"/>
  <c r="J425" i="19"/>
  <c r="K425" i="19"/>
  <c r="L425" i="19"/>
  <c r="M425" i="19"/>
  <c r="N425" i="19"/>
  <c r="O425" i="19"/>
  <c r="P425" i="19"/>
  <c r="Q425" i="19"/>
  <c r="R425" i="19"/>
  <c r="A426" i="19"/>
  <c r="AB426" i="19" s="1"/>
  <c r="B426" i="19"/>
  <c r="C426" i="19"/>
  <c r="D426" i="19"/>
  <c r="E426" i="19"/>
  <c r="F426" i="19"/>
  <c r="G426" i="19"/>
  <c r="H426" i="19"/>
  <c r="I426" i="19"/>
  <c r="J426" i="19"/>
  <c r="K426" i="19"/>
  <c r="L426" i="19"/>
  <c r="M426" i="19"/>
  <c r="N426" i="19"/>
  <c r="O426" i="19"/>
  <c r="P426" i="19"/>
  <c r="Q426" i="19"/>
  <c r="R426" i="19"/>
  <c r="A427" i="19"/>
  <c r="T427" i="19" s="1"/>
  <c r="B427" i="19"/>
  <c r="C427" i="19"/>
  <c r="D427" i="19"/>
  <c r="E427" i="19"/>
  <c r="F427" i="19"/>
  <c r="G427" i="19"/>
  <c r="H427" i="19"/>
  <c r="I427" i="19"/>
  <c r="J427" i="19"/>
  <c r="K427" i="19"/>
  <c r="L427" i="19"/>
  <c r="M427" i="19"/>
  <c r="N427" i="19"/>
  <c r="O427" i="19"/>
  <c r="P427" i="19"/>
  <c r="Q427" i="19"/>
  <c r="R427" i="19"/>
  <c r="A428" i="19"/>
  <c r="T428" i="19" s="1"/>
  <c r="B428" i="19"/>
  <c r="C428" i="19"/>
  <c r="D428" i="19"/>
  <c r="E428" i="19"/>
  <c r="F428" i="19"/>
  <c r="G428" i="19"/>
  <c r="H428" i="19"/>
  <c r="I428" i="19"/>
  <c r="J428" i="19"/>
  <c r="K428" i="19"/>
  <c r="L428" i="19"/>
  <c r="M428" i="19"/>
  <c r="N428" i="19"/>
  <c r="O428" i="19"/>
  <c r="P428" i="19"/>
  <c r="Q428" i="19"/>
  <c r="R428" i="19"/>
  <c r="A429" i="19"/>
  <c r="T429" i="19" s="1"/>
  <c r="B429" i="19"/>
  <c r="C429" i="19"/>
  <c r="D429" i="19"/>
  <c r="E429" i="19"/>
  <c r="F429" i="19"/>
  <c r="G429" i="19"/>
  <c r="H429" i="19"/>
  <c r="I429" i="19"/>
  <c r="J429" i="19"/>
  <c r="K429" i="19"/>
  <c r="L429" i="19"/>
  <c r="M429" i="19"/>
  <c r="N429" i="19"/>
  <c r="O429" i="19"/>
  <c r="P429" i="19"/>
  <c r="Q429" i="19"/>
  <c r="R429" i="19"/>
  <c r="A430" i="19"/>
  <c r="B430" i="19"/>
  <c r="C430" i="19"/>
  <c r="D430" i="19"/>
  <c r="E430" i="19"/>
  <c r="F430" i="19"/>
  <c r="G430" i="19"/>
  <c r="H430" i="19"/>
  <c r="I430" i="19"/>
  <c r="J430" i="19"/>
  <c r="K430" i="19"/>
  <c r="L430" i="19"/>
  <c r="M430" i="19"/>
  <c r="N430" i="19"/>
  <c r="O430" i="19"/>
  <c r="P430" i="19"/>
  <c r="Q430" i="19"/>
  <c r="R430" i="19"/>
  <c r="A431" i="19"/>
  <c r="AB431" i="19" s="1"/>
  <c r="B431" i="19"/>
  <c r="C431" i="19"/>
  <c r="D431" i="19"/>
  <c r="E431" i="19"/>
  <c r="F431" i="19"/>
  <c r="G431" i="19"/>
  <c r="H431" i="19"/>
  <c r="I431" i="19"/>
  <c r="J431" i="19"/>
  <c r="K431" i="19"/>
  <c r="L431" i="19"/>
  <c r="M431" i="19"/>
  <c r="N431" i="19"/>
  <c r="O431" i="19"/>
  <c r="P431" i="19"/>
  <c r="Q431" i="19"/>
  <c r="R431" i="19"/>
  <c r="A432" i="19"/>
  <c r="B432" i="19"/>
  <c r="C432" i="19"/>
  <c r="D432" i="19"/>
  <c r="E432" i="19"/>
  <c r="F432" i="19"/>
  <c r="G432" i="19"/>
  <c r="H432" i="19"/>
  <c r="I432" i="19"/>
  <c r="J432" i="19"/>
  <c r="K432" i="19"/>
  <c r="L432" i="19"/>
  <c r="M432" i="19"/>
  <c r="N432" i="19"/>
  <c r="O432" i="19"/>
  <c r="P432" i="19"/>
  <c r="Q432" i="19"/>
  <c r="R432" i="19"/>
  <c r="A433" i="19"/>
  <c r="AB433" i="19" s="1"/>
  <c r="B433" i="19"/>
  <c r="C433" i="19"/>
  <c r="D433" i="19"/>
  <c r="E433" i="19"/>
  <c r="F433" i="19"/>
  <c r="G433" i="19"/>
  <c r="H433" i="19"/>
  <c r="I433" i="19"/>
  <c r="J433" i="19"/>
  <c r="K433" i="19"/>
  <c r="L433" i="19"/>
  <c r="M433" i="19"/>
  <c r="N433" i="19"/>
  <c r="O433" i="19"/>
  <c r="P433" i="19"/>
  <c r="Q433" i="19"/>
  <c r="R433" i="19"/>
  <c r="A434" i="19"/>
  <c r="AB434" i="19" s="1"/>
  <c r="B434" i="19"/>
  <c r="C434" i="19"/>
  <c r="D434" i="19"/>
  <c r="E434" i="19"/>
  <c r="F434" i="19"/>
  <c r="G434" i="19"/>
  <c r="H434" i="19"/>
  <c r="I434" i="19"/>
  <c r="J434" i="19"/>
  <c r="K434" i="19"/>
  <c r="L434" i="19"/>
  <c r="M434" i="19"/>
  <c r="N434" i="19"/>
  <c r="O434" i="19"/>
  <c r="P434" i="19"/>
  <c r="Q434" i="19"/>
  <c r="R434" i="19"/>
  <c r="A435" i="19"/>
  <c r="T435" i="19" s="1"/>
  <c r="B435" i="19"/>
  <c r="C435" i="19"/>
  <c r="D435" i="19"/>
  <c r="E435" i="19"/>
  <c r="F435" i="19"/>
  <c r="G435" i="19"/>
  <c r="H435" i="19"/>
  <c r="I435" i="19"/>
  <c r="J435" i="19"/>
  <c r="K435" i="19"/>
  <c r="L435" i="19"/>
  <c r="M435" i="19"/>
  <c r="N435" i="19"/>
  <c r="O435" i="19"/>
  <c r="P435" i="19"/>
  <c r="Q435" i="19"/>
  <c r="R435" i="19"/>
  <c r="A436" i="19"/>
  <c r="T436" i="19" s="1"/>
  <c r="B436" i="19"/>
  <c r="C436" i="19"/>
  <c r="D436" i="19"/>
  <c r="E436" i="19"/>
  <c r="F436" i="19"/>
  <c r="G436" i="19"/>
  <c r="H436" i="19"/>
  <c r="I436" i="19"/>
  <c r="J436" i="19"/>
  <c r="K436" i="19"/>
  <c r="L436" i="19"/>
  <c r="M436" i="19"/>
  <c r="N436" i="19"/>
  <c r="O436" i="19"/>
  <c r="P436" i="19"/>
  <c r="Q436" i="19"/>
  <c r="R436" i="19"/>
  <c r="A437" i="19"/>
  <c r="T437" i="19" s="1"/>
  <c r="B437" i="19"/>
  <c r="C437" i="19"/>
  <c r="D437" i="19"/>
  <c r="E437" i="19"/>
  <c r="F437" i="19"/>
  <c r="G437" i="19"/>
  <c r="H437" i="19"/>
  <c r="I437" i="19"/>
  <c r="J437" i="19"/>
  <c r="K437" i="19"/>
  <c r="L437" i="19"/>
  <c r="M437" i="19"/>
  <c r="N437" i="19"/>
  <c r="O437" i="19"/>
  <c r="P437" i="19"/>
  <c r="Q437" i="19"/>
  <c r="R437" i="19"/>
  <c r="A438" i="19"/>
  <c r="S438" i="19" s="1"/>
  <c r="B438" i="19"/>
  <c r="C438" i="19"/>
  <c r="D438" i="19"/>
  <c r="E438" i="19"/>
  <c r="F438" i="19"/>
  <c r="G438" i="19"/>
  <c r="H438" i="19"/>
  <c r="I438" i="19"/>
  <c r="J438" i="19"/>
  <c r="K438" i="19"/>
  <c r="L438" i="19"/>
  <c r="M438" i="19"/>
  <c r="N438" i="19"/>
  <c r="O438" i="19"/>
  <c r="P438" i="19"/>
  <c r="Q438" i="19"/>
  <c r="R438" i="19"/>
  <c r="A439" i="19"/>
  <c r="S439" i="19" s="1"/>
  <c r="B439" i="19"/>
  <c r="C439" i="19"/>
  <c r="D439" i="19"/>
  <c r="E439" i="19"/>
  <c r="F439" i="19"/>
  <c r="G439" i="19"/>
  <c r="H439" i="19"/>
  <c r="I439" i="19"/>
  <c r="J439" i="19"/>
  <c r="K439" i="19"/>
  <c r="L439" i="19"/>
  <c r="M439" i="19"/>
  <c r="N439" i="19"/>
  <c r="O439" i="19"/>
  <c r="P439" i="19"/>
  <c r="Q439" i="19"/>
  <c r="R439" i="19"/>
  <c r="A440" i="19"/>
  <c r="B440" i="19"/>
  <c r="C440" i="19"/>
  <c r="D440" i="19"/>
  <c r="E440" i="19"/>
  <c r="F440" i="19"/>
  <c r="G440" i="19"/>
  <c r="H440" i="19"/>
  <c r="I440" i="19"/>
  <c r="J440" i="19"/>
  <c r="K440" i="19"/>
  <c r="L440" i="19"/>
  <c r="M440" i="19"/>
  <c r="N440" i="19"/>
  <c r="O440" i="19"/>
  <c r="P440" i="19"/>
  <c r="Q440" i="19"/>
  <c r="R440" i="19"/>
  <c r="A441" i="19"/>
  <c r="T441" i="19" s="1"/>
  <c r="B441" i="19"/>
  <c r="C441" i="19"/>
  <c r="D441" i="19"/>
  <c r="E441" i="19"/>
  <c r="F441" i="19"/>
  <c r="G441" i="19"/>
  <c r="H441" i="19"/>
  <c r="I441" i="19"/>
  <c r="J441" i="19"/>
  <c r="K441" i="19"/>
  <c r="L441" i="19"/>
  <c r="M441" i="19"/>
  <c r="N441" i="19"/>
  <c r="O441" i="19"/>
  <c r="P441" i="19"/>
  <c r="Q441" i="19"/>
  <c r="R441" i="19"/>
  <c r="A442" i="19"/>
  <c r="Z442" i="19" s="1"/>
  <c r="B442" i="19"/>
  <c r="C442" i="19"/>
  <c r="D442" i="19"/>
  <c r="E442" i="19"/>
  <c r="F442" i="19"/>
  <c r="G442" i="19"/>
  <c r="H442" i="19"/>
  <c r="I442" i="19"/>
  <c r="J442" i="19"/>
  <c r="K442" i="19"/>
  <c r="L442" i="19"/>
  <c r="M442" i="19"/>
  <c r="N442" i="19"/>
  <c r="O442" i="19"/>
  <c r="P442" i="19"/>
  <c r="Q442" i="19"/>
  <c r="R442" i="19"/>
  <c r="A443" i="19"/>
  <c r="T443" i="19" s="1"/>
  <c r="B443" i="19"/>
  <c r="C443" i="19"/>
  <c r="D443" i="19"/>
  <c r="E443" i="19"/>
  <c r="F443" i="19"/>
  <c r="G443" i="19"/>
  <c r="H443" i="19"/>
  <c r="I443" i="19"/>
  <c r="J443" i="19"/>
  <c r="K443" i="19"/>
  <c r="L443" i="19"/>
  <c r="M443" i="19"/>
  <c r="N443" i="19"/>
  <c r="O443" i="19"/>
  <c r="P443" i="19"/>
  <c r="Q443" i="19"/>
  <c r="R443" i="19"/>
  <c r="A444" i="19"/>
  <c r="B444" i="19"/>
  <c r="C444" i="19"/>
  <c r="D444" i="19"/>
  <c r="E444" i="19"/>
  <c r="F444" i="19"/>
  <c r="G444" i="19"/>
  <c r="H444" i="19"/>
  <c r="I444" i="19"/>
  <c r="J444" i="19"/>
  <c r="K444" i="19"/>
  <c r="L444" i="19"/>
  <c r="M444" i="19"/>
  <c r="N444" i="19"/>
  <c r="O444" i="19"/>
  <c r="P444" i="19"/>
  <c r="Q444" i="19"/>
  <c r="R444" i="19"/>
  <c r="A445" i="19"/>
  <c r="U445" i="19" s="1"/>
  <c r="B445" i="19"/>
  <c r="C445" i="19"/>
  <c r="D445" i="19"/>
  <c r="E445" i="19"/>
  <c r="F445" i="19"/>
  <c r="G445" i="19"/>
  <c r="H445" i="19"/>
  <c r="I445" i="19"/>
  <c r="J445" i="19"/>
  <c r="K445" i="19"/>
  <c r="L445" i="19"/>
  <c r="M445" i="19"/>
  <c r="N445" i="19"/>
  <c r="O445" i="19"/>
  <c r="P445" i="19"/>
  <c r="Q445" i="19"/>
  <c r="R445" i="19"/>
  <c r="A446" i="19"/>
  <c r="AA446" i="19" s="1"/>
  <c r="B446" i="19"/>
  <c r="C446" i="19"/>
  <c r="D446" i="19"/>
  <c r="E446" i="19"/>
  <c r="F446" i="19"/>
  <c r="G446" i="19"/>
  <c r="H446" i="19"/>
  <c r="I446" i="19"/>
  <c r="J446" i="19"/>
  <c r="K446" i="19"/>
  <c r="L446" i="19"/>
  <c r="M446" i="19"/>
  <c r="N446" i="19"/>
  <c r="O446" i="19"/>
  <c r="P446" i="19"/>
  <c r="Q446" i="19"/>
  <c r="R446" i="19"/>
  <c r="A447" i="19"/>
  <c r="Z447" i="19" s="1"/>
  <c r="B447" i="19"/>
  <c r="C447" i="19"/>
  <c r="D447" i="19"/>
  <c r="E447" i="19"/>
  <c r="F447" i="19"/>
  <c r="G447" i="19"/>
  <c r="H447" i="19"/>
  <c r="I447" i="19"/>
  <c r="J447" i="19"/>
  <c r="K447" i="19"/>
  <c r="L447" i="19"/>
  <c r="M447" i="19"/>
  <c r="N447" i="19"/>
  <c r="O447" i="19"/>
  <c r="P447" i="19"/>
  <c r="Q447" i="19"/>
  <c r="R447" i="19"/>
  <c r="A448" i="19"/>
  <c r="T448" i="19" s="1"/>
  <c r="B448" i="19"/>
  <c r="C448" i="19"/>
  <c r="D448" i="19"/>
  <c r="E448" i="19"/>
  <c r="F448" i="19"/>
  <c r="G448" i="19"/>
  <c r="H448" i="19"/>
  <c r="I448" i="19"/>
  <c r="J448" i="19"/>
  <c r="K448" i="19"/>
  <c r="L448" i="19"/>
  <c r="M448" i="19"/>
  <c r="N448" i="19"/>
  <c r="O448" i="19"/>
  <c r="P448" i="19"/>
  <c r="Q448" i="19"/>
  <c r="R448" i="19"/>
  <c r="A449" i="19"/>
  <c r="T449" i="19" s="1"/>
  <c r="B449" i="19"/>
  <c r="C449" i="19"/>
  <c r="D449" i="19"/>
  <c r="E449" i="19"/>
  <c r="F449" i="19"/>
  <c r="G449" i="19"/>
  <c r="H449" i="19"/>
  <c r="I449" i="19"/>
  <c r="J449" i="19"/>
  <c r="K449" i="19"/>
  <c r="L449" i="19"/>
  <c r="M449" i="19"/>
  <c r="N449" i="19"/>
  <c r="O449" i="19"/>
  <c r="P449" i="19"/>
  <c r="Q449" i="19"/>
  <c r="R449" i="19"/>
  <c r="A450" i="19"/>
  <c r="B450" i="19"/>
  <c r="C450" i="19"/>
  <c r="D450" i="19"/>
  <c r="E450" i="19"/>
  <c r="F450" i="19"/>
  <c r="G450" i="19"/>
  <c r="H450" i="19"/>
  <c r="I450" i="19"/>
  <c r="J450" i="19"/>
  <c r="K450" i="19"/>
  <c r="L450" i="19"/>
  <c r="M450" i="19"/>
  <c r="N450" i="19"/>
  <c r="O450" i="19"/>
  <c r="P450" i="19"/>
  <c r="Q450" i="19"/>
  <c r="R450" i="19"/>
  <c r="A451" i="19"/>
  <c r="B451" i="19"/>
  <c r="C451" i="19"/>
  <c r="D451" i="19"/>
  <c r="E451" i="19"/>
  <c r="F451" i="19"/>
  <c r="G451" i="19"/>
  <c r="H451" i="19"/>
  <c r="I451" i="19"/>
  <c r="J451" i="19"/>
  <c r="K451" i="19"/>
  <c r="L451" i="19"/>
  <c r="M451" i="19"/>
  <c r="N451" i="19"/>
  <c r="O451" i="19"/>
  <c r="P451" i="19"/>
  <c r="Q451" i="19"/>
  <c r="R451" i="19"/>
  <c r="A452" i="19"/>
  <c r="V452" i="19" s="1"/>
  <c r="B452" i="19"/>
  <c r="C452" i="19"/>
  <c r="D452" i="19"/>
  <c r="E452" i="19"/>
  <c r="F452" i="19"/>
  <c r="G452" i="19"/>
  <c r="H452" i="19"/>
  <c r="I452" i="19"/>
  <c r="J452" i="19"/>
  <c r="K452" i="19"/>
  <c r="L452" i="19"/>
  <c r="M452" i="19"/>
  <c r="N452" i="19"/>
  <c r="O452" i="19"/>
  <c r="P452" i="19"/>
  <c r="Q452" i="19"/>
  <c r="R452" i="19"/>
  <c r="A453" i="19"/>
  <c r="B453" i="19"/>
  <c r="C453" i="19"/>
  <c r="D453" i="19"/>
  <c r="E453" i="19"/>
  <c r="F453" i="19"/>
  <c r="G453" i="19"/>
  <c r="H453" i="19"/>
  <c r="I453" i="19"/>
  <c r="J453" i="19"/>
  <c r="K453" i="19"/>
  <c r="L453" i="19"/>
  <c r="M453" i="19"/>
  <c r="N453" i="19"/>
  <c r="O453" i="19"/>
  <c r="P453" i="19"/>
  <c r="Q453" i="19"/>
  <c r="R453" i="19"/>
  <c r="A454" i="19"/>
  <c r="B454" i="19"/>
  <c r="C454" i="19"/>
  <c r="D454" i="19"/>
  <c r="E454" i="19"/>
  <c r="F454" i="19"/>
  <c r="G454" i="19"/>
  <c r="H454" i="19"/>
  <c r="I454" i="19"/>
  <c r="J454" i="19"/>
  <c r="K454" i="19"/>
  <c r="L454" i="19"/>
  <c r="M454" i="19"/>
  <c r="N454" i="19"/>
  <c r="O454" i="19"/>
  <c r="P454" i="19"/>
  <c r="Q454" i="19"/>
  <c r="R454" i="19"/>
  <c r="A455" i="19"/>
  <c r="W455" i="19" s="1"/>
  <c r="B455" i="19"/>
  <c r="C455" i="19"/>
  <c r="D455" i="19"/>
  <c r="E455" i="19"/>
  <c r="F455" i="19"/>
  <c r="G455" i="19"/>
  <c r="H455" i="19"/>
  <c r="I455" i="19"/>
  <c r="J455" i="19"/>
  <c r="K455" i="19"/>
  <c r="L455" i="19"/>
  <c r="M455" i="19"/>
  <c r="N455" i="19"/>
  <c r="O455" i="19"/>
  <c r="P455" i="19"/>
  <c r="Q455" i="19"/>
  <c r="R455" i="19"/>
  <c r="A456" i="19"/>
  <c r="U456" i="19" s="1"/>
  <c r="B456" i="19"/>
  <c r="C456" i="19"/>
  <c r="D456" i="19"/>
  <c r="E456" i="19"/>
  <c r="F456" i="19"/>
  <c r="G456" i="19"/>
  <c r="H456" i="19"/>
  <c r="I456" i="19"/>
  <c r="J456" i="19"/>
  <c r="K456" i="19"/>
  <c r="L456" i="19"/>
  <c r="M456" i="19"/>
  <c r="N456" i="19"/>
  <c r="O456" i="19"/>
  <c r="P456" i="19"/>
  <c r="Q456" i="19"/>
  <c r="R456" i="19"/>
  <c r="A457" i="19"/>
  <c r="W457" i="19" s="1"/>
  <c r="B457" i="19"/>
  <c r="C457" i="19"/>
  <c r="D457" i="19"/>
  <c r="E457" i="19"/>
  <c r="F457" i="19"/>
  <c r="G457" i="19"/>
  <c r="H457" i="19"/>
  <c r="I457" i="19"/>
  <c r="J457" i="19"/>
  <c r="K457" i="19"/>
  <c r="L457" i="19"/>
  <c r="M457" i="19"/>
  <c r="N457" i="19"/>
  <c r="O457" i="19"/>
  <c r="P457" i="19"/>
  <c r="Q457" i="19"/>
  <c r="R457" i="19"/>
  <c r="A458" i="19"/>
  <c r="T458" i="19" s="1"/>
  <c r="B458" i="19"/>
  <c r="C458" i="19"/>
  <c r="D458" i="19"/>
  <c r="E458" i="19"/>
  <c r="F458" i="19"/>
  <c r="G458" i="19"/>
  <c r="H458" i="19"/>
  <c r="I458" i="19"/>
  <c r="J458" i="19"/>
  <c r="K458" i="19"/>
  <c r="L458" i="19"/>
  <c r="M458" i="19"/>
  <c r="N458" i="19"/>
  <c r="O458" i="19"/>
  <c r="P458" i="19"/>
  <c r="Q458" i="19"/>
  <c r="R458" i="19"/>
  <c r="A459" i="19"/>
  <c r="B459" i="19"/>
  <c r="C459" i="19"/>
  <c r="D459" i="19"/>
  <c r="E459" i="19"/>
  <c r="F459" i="19"/>
  <c r="G459" i="19"/>
  <c r="H459" i="19"/>
  <c r="I459" i="19"/>
  <c r="J459" i="19"/>
  <c r="K459" i="19"/>
  <c r="L459" i="19"/>
  <c r="M459" i="19"/>
  <c r="N459" i="19"/>
  <c r="O459" i="19"/>
  <c r="P459" i="19"/>
  <c r="Q459" i="19"/>
  <c r="R459" i="19"/>
  <c r="A460" i="19"/>
  <c r="B460" i="19"/>
  <c r="C460" i="19"/>
  <c r="D460" i="19"/>
  <c r="E460" i="19"/>
  <c r="F460" i="19"/>
  <c r="G460" i="19"/>
  <c r="H460" i="19"/>
  <c r="I460" i="19"/>
  <c r="J460" i="19"/>
  <c r="K460" i="19"/>
  <c r="L460" i="19"/>
  <c r="M460" i="19"/>
  <c r="N460" i="19"/>
  <c r="O460" i="19"/>
  <c r="P460" i="19"/>
  <c r="Q460" i="19"/>
  <c r="R460" i="19"/>
  <c r="A461" i="19"/>
  <c r="S461" i="19" s="1"/>
  <c r="B461" i="19"/>
  <c r="C461" i="19"/>
  <c r="D461" i="19"/>
  <c r="E461" i="19"/>
  <c r="F461" i="19"/>
  <c r="G461" i="19"/>
  <c r="H461" i="19"/>
  <c r="I461" i="19"/>
  <c r="J461" i="19"/>
  <c r="K461" i="19"/>
  <c r="L461" i="19"/>
  <c r="M461" i="19"/>
  <c r="N461" i="19"/>
  <c r="O461" i="19"/>
  <c r="P461" i="19"/>
  <c r="Q461" i="19"/>
  <c r="R461" i="19"/>
  <c r="A462" i="19"/>
  <c r="B462" i="19"/>
  <c r="C462" i="19"/>
  <c r="D462" i="19"/>
  <c r="E462" i="19"/>
  <c r="F462" i="19"/>
  <c r="G462" i="19"/>
  <c r="H462" i="19"/>
  <c r="I462" i="19"/>
  <c r="J462" i="19"/>
  <c r="K462" i="19"/>
  <c r="L462" i="19"/>
  <c r="M462" i="19"/>
  <c r="N462" i="19"/>
  <c r="O462" i="19"/>
  <c r="P462" i="19"/>
  <c r="Q462" i="19"/>
  <c r="R462" i="19"/>
  <c r="A463" i="19"/>
  <c r="B463" i="19"/>
  <c r="C463" i="19"/>
  <c r="D463" i="19"/>
  <c r="E463" i="19"/>
  <c r="F463" i="19"/>
  <c r="G463" i="19"/>
  <c r="H463" i="19"/>
  <c r="I463" i="19"/>
  <c r="J463" i="19"/>
  <c r="K463" i="19"/>
  <c r="L463" i="19"/>
  <c r="M463" i="19"/>
  <c r="N463" i="19"/>
  <c r="O463" i="19"/>
  <c r="P463" i="19"/>
  <c r="Q463" i="19"/>
  <c r="R463" i="19"/>
  <c r="A464" i="19"/>
  <c r="T464" i="19" s="1"/>
  <c r="B464" i="19"/>
  <c r="C464" i="19"/>
  <c r="D464" i="19"/>
  <c r="E464" i="19"/>
  <c r="F464" i="19"/>
  <c r="G464" i="19"/>
  <c r="H464" i="19"/>
  <c r="I464" i="19"/>
  <c r="J464" i="19"/>
  <c r="K464" i="19"/>
  <c r="L464" i="19"/>
  <c r="M464" i="19"/>
  <c r="N464" i="19"/>
  <c r="O464" i="19"/>
  <c r="P464" i="19"/>
  <c r="Q464" i="19"/>
  <c r="R464" i="19"/>
  <c r="A465" i="19"/>
  <c r="T465" i="19" s="1"/>
  <c r="B465" i="19"/>
  <c r="C465" i="19"/>
  <c r="D465" i="19"/>
  <c r="E465" i="19"/>
  <c r="F465" i="19"/>
  <c r="G465" i="19"/>
  <c r="H465" i="19"/>
  <c r="I465" i="19"/>
  <c r="J465" i="19"/>
  <c r="K465" i="19"/>
  <c r="L465" i="19"/>
  <c r="M465" i="19"/>
  <c r="N465" i="19"/>
  <c r="O465" i="19"/>
  <c r="P465" i="19"/>
  <c r="Q465" i="19"/>
  <c r="R465" i="19"/>
  <c r="A466" i="19"/>
  <c r="W466" i="19" s="1"/>
  <c r="B466" i="19"/>
  <c r="C466" i="19"/>
  <c r="D466" i="19"/>
  <c r="E466" i="19"/>
  <c r="F466" i="19"/>
  <c r="G466" i="19"/>
  <c r="H466" i="19"/>
  <c r="I466" i="19"/>
  <c r="J466" i="19"/>
  <c r="K466" i="19"/>
  <c r="L466" i="19"/>
  <c r="M466" i="19"/>
  <c r="N466" i="19"/>
  <c r="O466" i="19"/>
  <c r="P466" i="19"/>
  <c r="Q466" i="19"/>
  <c r="R466" i="19"/>
  <c r="A467" i="19"/>
  <c r="B467" i="19"/>
  <c r="C467" i="19"/>
  <c r="D467" i="19"/>
  <c r="E467" i="19"/>
  <c r="F467" i="19"/>
  <c r="G467" i="19"/>
  <c r="H467" i="19"/>
  <c r="I467" i="19"/>
  <c r="J467" i="19"/>
  <c r="K467" i="19"/>
  <c r="L467" i="19"/>
  <c r="M467" i="19"/>
  <c r="N467" i="19"/>
  <c r="O467" i="19"/>
  <c r="P467" i="19"/>
  <c r="Q467" i="19"/>
  <c r="R467" i="19"/>
  <c r="A468" i="19"/>
  <c r="T468" i="19" s="1"/>
  <c r="B468" i="19"/>
  <c r="C468" i="19"/>
  <c r="D468" i="19"/>
  <c r="E468" i="19"/>
  <c r="F468" i="19"/>
  <c r="G468" i="19"/>
  <c r="H468" i="19"/>
  <c r="I468" i="19"/>
  <c r="J468" i="19"/>
  <c r="K468" i="19"/>
  <c r="L468" i="19"/>
  <c r="M468" i="19"/>
  <c r="N468" i="19"/>
  <c r="O468" i="19"/>
  <c r="P468" i="19"/>
  <c r="Q468" i="19"/>
  <c r="R468" i="19"/>
  <c r="A469" i="19"/>
  <c r="T469" i="19" s="1"/>
  <c r="B469" i="19"/>
  <c r="C469" i="19"/>
  <c r="D469" i="19"/>
  <c r="E469" i="19"/>
  <c r="F469" i="19"/>
  <c r="G469" i="19"/>
  <c r="H469" i="19"/>
  <c r="I469" i="19"/>
  <c r="J469" i="19"/>
  <c r="K469" i="19"/>
  <c r="L469" i="19"/>
  <c r="M469" i="19"/>
  <c r="N469" i="19"/>
  <c r="O469" i="19"/>
  <c r="P469" i="19"/>
  <c r="Q469" i="19"/>
  <c r="R469" i="19"/>
  <c r="A470" i="19"/>
  <c r="AC470" i="19" s="1"/>
  <c r="B470" i="19"/>
  <c r="C470" i="19"/>
  <c r="D470" i="19"/>
  <c r="E470" i="19"/>
  <c r="F470" i="19"/>
  <c r="G470" i="19"/>
  <c r="H470" i="19"/>
  <c r="I470" i="19"/>
  <c r="J470" i="19"/>
  <c r="K470" i="19"/>
  <c r="L470" i="19"/>
  <c r="M470" i="19"/>
  <c r="N470" i="19"/>
  <c r="O470" i="19"/>
  <c r="P470" i="19"/>
  <c r="Q470" i="19"/>
  <c r="R470" i="19"/>
  <c r="A471" i="19"/>
  <c r="Z471" i="19" s="1"/>
  <c r="B471" i="19"/>
  <c r="C471" i="19"/>
  <c r="D471" i="19"/>
  <c r="E471" i="19"/>
  <c r="F471" i="19"/>
  <c r="G471" i="19"/>
  <c r="H471" i="19"/>
  <c r="I471" i="19"/>
  <c r="J471" i="19"/>
  <c r="K471" i="19"/>
  <c r="L471" i="19"/>
  <c r="M471" i="19"/>
  <c r="N471" i="19"/>
  <c r="O471" i="19"/>
  <c r="P471" i="19"/>
  <c r="Q471" i="19"/>
  <c r="R471" i="19"/>
  <c r="A472" i="19"/>
  <c r="AC472" i="19" s="1"/>
  <c r="B472" i="19"/>
  <c r="C472" i="19"/>
  <c r="D472" i="19"/>
  <c r="E472" i="19"/>
  <c r="F472" i="19"/>
  <c r="G472" i="19"/>
  <c r="H472" i="19"/>
  <c r="I472" i="19"/>
  <c r="J472" i="19"/>
  <c r="K472" i="19"/>
  <c r="L472" i="19"/>
  <c r="M472" i="19"/>
  <c r="N472" i="19"/>
  <c r="O472" i="19"/>
  <c r="P472" i="19"/>
  <c r="Q472" i="19"/>
  <c r="R472" i="19"/>
  <c r="A473" i="19"/>
  <c r="T473" i="19" s="1"/>
  <c r="B473" i="19"/>
  <c r="C473" i="19"/>
  <c r="D473" i="19"/>
  <c r="E473" i="19"/>
  <c r="F473" i="19"/>
  <c r="G473" i="19"/>
  <c r="H473" i="19"/>
  <c r="I473" i="19"/>
  <c r="J473" i="19"/>
  <c r="K473" i="19"/>
  <c r="L473" i="19"/>
  <c r="M473" i="19"/>
  <c r="N473" i="19"/>
  <c r="O473" i="19"/>
  <c r="P473" i="19"/>
  <c r="Q473" i="19"/>
  <c r="R473" i="19"/>
  <c r="A474" i="19"/>
  <c r="Z474" i="19" s="1"/>
  <c r="B474" i="19"/>
  <c r="C474" i="19"/>
  <c r="D474" i="19"/>
  <c r="E474" i="19"/>
  <c r="F474" i="19"/>
  <c r="G474" i="19"/>
  <c r="H474" i="19"/>
  <c r="I474" i="19"/>
  <c r="J474" i="19"/>
  <c r="K474" i="19"/>
  <c r="L474" i="19"/>
  <c r="M474" i="19"/>
  <c r="N474" i="19"/>
  <c r="O474" i="19"/>
  <c r="P474" i="19"/>
  <c r="Q474" i="19"/>
  <c r="R474" i="19"/>
  <c r="A475" i="19"/>
  <c r="T475" i="19" s="1"/>
  <c r="B475" i="19"/>
  <c r="C475" i="19"/>
  <c r="D475" i="19"/>
  <c r="E475" i="19"/>
  <c r="F475" i="19"/>
  <c r="G475" i="19"/>
  <c r="H475" i="19"/>
  <c r="I475" i="19"/>
  <c r="J475" i="19"/>
  <c r="K475" i="19"/>
  <c r="L475" i="19"/>
  <c r="M475" i="19"/>
  <c r="N475" i="19"/>
  <c r="O475" i="19"/>
  <c r="P475" i="19"/>
  <c r="Q475" i="19"/>
  <c r="R475" i="19"/>
  <c r="A476" i="19"/>
  <c r="B476" i="19"/>
  <c r="C476" i="19"/>
  <c r="D476" i="19"/>
  <c r="E476" i="19"/>
  <c r="F476" i="19"/>
  <c r="G476" i="19"/>
  <c r="H476" i="19"/>
  <c r="I476" i="19"/>
  <c r="J476" i="19"/>
  <c r="K476" i="19"/>
  <c r="L476" i="19"/>
  <c r="M476" i="19"/>
  <c r="N476" i="19"/>
  <c r="O476" i="19"/>
  <c r="P476" i="19"/>
  <c r="Q476" i="19"/>
  <c r="R476" i="19"/>
  <c r="A477" i="19"/>
  <c r="T477" i="19" s="1"/>
  <c r="B477" i="19"/>
  <c r="C477" i="19"/>
  <c r="D477" i="19"/>
  <c r="E477" i="19"/>
  <c r="F477" i="19"/>
  <c r="G477" i="19"/>
  <c r="H477" i="19"/>
  <c r="I477" i="19"/>
  <c r="J477" i="19"/>
  <c r="K477" i="19"/>
  <c r="L477" i="19"/>
  <c r="M477" i="19"/>
  <c r="N477" i="19"/>
  <c r="O477" i="19"/>
  <c r="P477" i="19"/>
  <c r="Q477" i="19"/>
  <c r="R477" i="19"/>
  <c r="A478" i="19"/>
  <c r="S478" i="19" s="1"/>
  <c r="B478" i="19"/>
  <c r="C478" i="19"/>
  <c r="D478" i="19"/>
  <c r="E478" i="19"/>
  <c r="F478" i="19"/>
  <c r="G478" i="19"/>
  <c r="H478" i="19"/>
  <c r="I478" i="19"/>
  <c r="J478" i="19"/>
  <c r="K478" i="19"/>
  <c r="L478" i="19"/>
  <c r="M478" i="19"/>
  <c r="N478" i="19"/>
  <c r="O478" i="19"/>
  <c r="P478" i="19"/>
  <c r="Q478" i="19"/>
  <c r="R478" i="19"/>
  <c r="A479" i="19"/>
  <c r="T479" i="19" s="1"/>
  <c r="B479" i="19"/>
  <c r="C479" i="19"/>
  <c r="D479" i="19"/>
  <c r="E479" i="19"/>
  <c r="F479" i="19"/>
  <c r="G479" i="19"/>
  <c r="H479" i="19"/>
  <c r="I479" i="19"/>
  <c r="J479" i="19"/>
  <c r="K479" i="19"/>
  <c r="L479" i="19"/>
  <c r="M479" i="19"/>
  <c r="N479" i="19"/>
  <c r="O479" i="19"/>
  <c r="P479" i="19"/>
  <c r="Q479" i="19"/>
  <c r="R479" i="19"/>
  <c r="A480" i="19"/>
  <c r="T480" i="19" s="1"/>
  <c r="B480" i="19"/>
  <c r="C480" i="19"/>
  <c r="D480" i="19"/>
  <c r="E480" i="19"/>
  <c r="F480" i="19"/>
  <c r="G480" i="19"/>
  <c r="H480" i="19"/>
  <c r="I480" i="19"/>
  <c r="J480" i="19"/>
  <c r="K480" i="19"/>
  <c r="L480" i="19"/>
  <c r="M480" i="19"/>
  <c r="N480" i="19"/>
  <c r="O480" i="19"/>
  <c r="P480" i="19"/>
  <c r="Q480" i="19"/>
  <c r="R480" i="19"/>
  <c r="A481" i="19"/>
  <c r="T481" i="19" s="1"/>
  <c r="B481" i="19"/>
  <c r="C481" i="19"/>
  <c r="D481" i="19"/>
  <c r="E481" i="19"/>
  <c r="F481" i="19"/>
  <c r="G481" i="19"/>
  <c r="H481" i="19"/>
  <c r="I481" i="19"/>
  <c r="J481" i="19"/>
  <c r="K481" i="19"/>
  <c r="L481" i="19"/>
  <c r="M481" i="19"/>
  <c r="N481" i="19"/>
  <c r="O481" i="19"/>
  <c r="P481" i="19"/>
  <c r="Q481" i="19"/>
  <c r="R481" i="19"/>
  <c r="A482" i="19"/>
  <c r="B482" i="19"/>
  <c r="C482" i="19"/>
  <c r="D482" i="19"/>
  <c r="E482" i="19"/>
  <c r="F482" i="19"/>
  <c r="G482" i="19"/>
  <c r="H482" i="19"/>
  <c r="I482" i="19"/>
  <c r="J482" i="19"/>
  <c r="K482" i="19"/>
  <c r="L482" i="19"/>
  <c r="M482" i="19"/>
  <c r="N482" i="19"/>
  <c r="O482" i="19"/>
  <c r="P482" i="19"/>
  <c r="Q482" i="19"/>
  <c r="R482" i="19"/>
  <c r="A483" i="19"/>
  <c r="X483" i="19" s="1"/>
  <c r="B483" i="19"/>
  <c r="C483" i="19"/>
  <c r="D483" i="19"/>
  <c r="E483" i="19"/>
  <c r="F483" i="19"/>
  <c r="G483" i="19"/>
  <c r="H483" i="19"/>
  <c r="I483" i="19"/>
  <c r="J483" i="19"/>
  <c r="K483" i="19"/>
  <c r="L483" i="19"/>
  <c r="M483" i="19"/>
  <c r="N483" i="19"/>
  <c r="O483" i="19"/>
  <c r="P483" i="19"/>
  <c r="Q483" i="19"/>
  <c r="R483" i="19"/>
  <c r="Y483" i="19"/>
  <c r="A484" i="19"/>
  <c r="T484" i="19" s="1"/>
  <c r="B484" i="19"/>
  <c r="C484" i="19"/>
  <c r="D484" i="19"/>
  <c r="E484" i="19"/>
  <c r="F484" i="19"/>
  <c r="G484" i="19"/>
  <c r="H484" i="19"/>
  <c r="I484" i="19"/>
  <c r="J484" i="19"/>
  <c r="K484" i="19"/>
  <c r="L484" i="19"/>
  <c r="M484" i="19"/>
  <c r="N484" i="19"/>
  <c r="O484" i="19"/>
  <c r="P484" i="19"/>
  <c r="Q484" i="19"/>
  <c r="R484" i="19"/>
  <c r="A485" i="19"/>
  <c r="AB485" i="19" s="1"/>
  <c r="B485" i="19"/>
  <c r="C485" i="19"/>
  <c r="D485" i="19"/>
  <c r="E485" i="19"/>
  <c r="F485" i="19"/>
  <c r="G485" i="19"/>
  <c r="H485" i="19"/>
  <c r="I485" i="19"/>
  <c r="J485" i="19"/>
  <c r="K485" i="19"/>
  <c r="L485" i="19"/>
  <c r="M485" i="19"/>
  <c r="N485" i="19"/>
  <c r="O485" i="19"/>
  <c r="P485" i="19"/>
  <c r="Q485" i="19"/>
  <c r="R485" i="19"/>
  <c r="A486" i="19"/>
  <c r="B486" i="19"/>
  <c r="C486" i="19"/>
  <c r="D486" i="19"/>
  <c r="E486" i="19"/>
  <c r="F486" i="19"/>
  <c r="G486" i="19"/>
  <c r="H486" i="19"/>
  <c r="I486" i="19"/>
  <c r="J486" i="19"/>
  <c r="K486" i="19"/>
  <c r="L486" i="19"/>
  <c r="M486" i="19"/>
  <c r="N486" i="19"/>
  <c r="O486" i="19"/>
  <c r="P486" i="19"/>
  <c r="Q486" i="19"/>
  <c r="R486" i="19"/>
  <c r="A487" i="19"/>
  <c r="T487" i="19" s="1"/>
  <c r="B487" i="19"/>
  <c r="C487" i="19"/>
  <c r="D487" i="19"/>
  <c r="E487" i="19"/>
  <c r="F487" i="19"/>
  <c r="G487" i="19"/>
  <c r="H487" i="19"/>
  <c r="I487" i="19"/>
  <c r="J487" i="19"/>
  <c r="K487" i="19"/>
  <c r="L487" i="19"/>
  <c r="M487" i="19"/>
  <c r="N487" i="19"/>
  <c r="O487" i="19"/>
  <c r="P487" i="19"/>
  <c r="Q487" i="19"/>
  <c r="R487" i="19"/>
  <c r="A488" i="19"/>
  <c r="T488" i="19" s="1"/>
  <c r="B488" i="19"/>
  <c r="C488" i="19"/>
  <c r="D488" i="19"/>
  <c r="E488" i="19"/>
  <c r="F488" i="19"/>
  <c r="G488" i="19"/>
  <c r="H488" i="19"/>
  <c r="I488" i="19"/>
  <c r="J488" i="19"/>
  <c r="K488" i="19"/>
  <c r="L488" i="19"/>
  <c r="M488" i="19"/>
  <c r="N488" i="19"/>
  <c r="O488" i="19"/>
  <c r="P488" i="19"/>
  <c r="Q488" i="19"/>
  <c r="R488" i="19"/>
  <c r="A489" i="19"/>
  <c r="T489" i="19" s="1"/>
  <c r="B489" i="19"/>
  <c r="C489" i="19"/>
  <c r="D489" i="19"/>
  <c r="E489" i="19"/>
  <c r="F489" i="19"/>
  <c r="G489" i="19"/>
  <c r="H489" i="19"/>
  <c r="I489" i="19"/>
  <c r="J489" i="19"/>
  <c r="K489" i="19"/>
  <c r="L489" i="19"/>
  <c r="M489" i="19"/>
  <c r="N489" i="19"/>
  <c r="O489" i="19"/>
  <c r="P489" i="19"/>
  <c r="Q489" i="19"/>
  <c r="R489" i="19"/>
  <c r="A490" i="19"/>
  <c r="AB490" i="19" s="1"/>
  <c r="B490" i="19"/>
  <c r="C490" i="19"/>
  <c r="D490" i="19"/>
  <c r="E490" i="19"/>
  <c r="F490" i="19"/>
  <c r="G490" i="19"/>
  <c r="H490" i="19"/>
  <c r="I490" i="19"/>
  <c r="J490" i="19"/>
  <c r="K490" i="19"/>
  <c r="L490" i="19"/>
  <c r="M490" i="19"/>
  <c r="N490" i="19"/>
  <c r="O490" i="19"/>
  <c r="P490" i="19"/>
  <c r="Q490" i="19"/>
  <c r="R490" i="19"/>
  <c r="A491" i="19"/>
  <c r="T491" i="19" s="1"/>
  <c r="B491" i="19"/>
  <c r="C491" i="19"/>
  <c r="D491" i="19"/>
  <c r="E491" i="19"/>
  <c r="F491" i="19"/>
  <c r="G491" i="19"/>
  <c r="H491" i="19"/>
  <c r="I491" i="19"/>
  <c r="J491" i="19"/>
  <c r="K491" i="19"/>
  <c r="L491" i="19"/>
  <c r="M491" i="19"/>
  <c r="N491" i="19"/>
  <c r="O491" i="19"/>
  <c r="P491" i="19"/>
  <c r="Q491" i="19"/>
  <c r="R491" i="19"/>
  <c r="A492" i="19"/>
  <c r="B492" i="19"/>
  <c r="C492" i="19"/>
  <c r="D492" i="19"/>
  <c r="E492" i="19"/>
  <c r="F492" i="19"/>
  <c r="G492" i="19"/>
  <c r="H492" i="19"/>
  <c r="I492" i="19"/>
  <c r="J492" i="19"/>
  <c r="K492" i="19"/>
  <c r="L492" i="19"/>
  <c r="M492" i="19"/>
  <c r="N492" i="19"/>
  <c r="O492" i="19"/>
  <c r="P492" i="19"/>
  <c r="Q492" i="19"/>
  <c r="R492" i="19"/>
  <c r="A493" i="19"/>
  <c r="S493" i="19" s="1"/>
  <c r="B493" i="19"/>
  <c r="C493" i="19"/>
  <c r="D493" i="19"/>
  <c r="E493" i="19"/>
  <c r="F493" i="19"/>
  <c r="G493" i="19"/>
  <c r="H493" i="19"/>
  <c r="I493" i="19"/>
  <c r="J493" i="19"/>
  <c r="K493" i="19"/>
  <c r="L493" i="19"/>
  <c r="M493" i="19"/>
  <c r="N493" i="19"/>
  <c r="O493" i="19"/>
  <c r="P493" i="19"/>
  <c r="Q493" i="19"/>
  <c r="R493" i="19"/>
  <c r="A494" i="19"/>
  <c r="T494" i="19" s="1"/>
  <c r="B494" i="19"/>
  <c r="C494" i="19"/>
  <c r="D494" i="19"/>
  <c r="E494" i="19"/>
  <c r="F494" i="19"/>
  <c r="G494" i="19"/>
  <c r="H494" i="19"/>
  <c r="I494" i="19"/>
  <c r="J494" i="19"/>
  <c r="K494" i="19"/>
  <c r="L494" i="19"/>
  <c r="M494" i="19"/>
  <c r="N494" i="19"/>
  <c r="O494" i="19"/>
  <c r="P494" i="19"/>
  <c r="Q494" i="19"/>
  <c r="R494" i="19"/>
  <c r="A495" i="19"/>
  <c r="T495" i="19" s="1"/>
  <c r="B495" i="19"/>
  <c r="C495" i="19"/>
  <c r="D495" i="19"/>
  <c r="E495" i="19"/>
  <c r="F495" i="19"/>
  <c r="G495" i="19"/>
  <c r="H495" i="19"/>
  <c r="I495" i="19"/>
  <c r="J495" i="19"/>
  <c r="K495" i="19"/>
  <c r="L495" i="19"/>
  <c r="M495" i="19"/>
  <c r="N495" i="19"/>
  <c r="O495" i="19"/>
  <c r="P495" i="19"/>
  <c r="Q495" i="19"/>
  <c r="R495" i="19"/>
  <c r="A496" i="19"/>
  <c r="T496" i="19" s="1"/>
  <c r="B496" i="19"/>
  <c r="C496" i="19"/>
  <c r="D496" i="19"/>
  <c r="E496" i="19"/>
  <c r="F496" i="19"/>
  <c r="G496" i="19"/>
  <c r="H496" i="19"/>
  <c r="I496" i="19"/>
  <c r="J496" i="19"/>
  <c r="K496" i="19"/>
  <c r="L496" i="19"/>
  <c r="M496" i="19"/>
  <c r="N496" i="19"/>
  <c r="O496" i="19"/>
  <c r="P496" i="19"/>
  <c r="Q496" i="19"/>
  <c r="R496" i="19"/>
  <c r="A497" i="19"/>
  <c r="T497" i="19" s="1"/>
  <c r="B497" i="19"/>
  <c r="C497" i="19"/>
  <c r="D497" i="19"/>
  <c r="E497" i="19"/>
  <c r="F497" i="19"/>
  <c r="G497" i="19"/>
  <c r="H497" i="19"/>
  <c r="I497" i="19"/>
  <c r="J497" i="19"/>
  <c r="K497" i="19"/>
  <c r="L497" i="19"/>
  <c r="M497" i="19"/>
  <c r="N497" i="19"/>
  <c r="O497" i="19"/>
  <c r="P497" i="19"/>
  <c r="Q497" i="19"/>
  <c r="R497" i="19"/>
  <c r="A498" i="19"/>
  <c r="B498" i="19"/>
  <c r="C498" i="19"/>
  <c r="D498" i="19"/>
  <c r="E498" i="19"/>
  <c r="F498" i="19"/>
  <c r="G498" i="19"/>
  <c r="H498" i="19"/>
  <c r="I498" i="19"/>
  <c r="J498" i="19"/>
  <c r="K498" i="19"/>
  <c r="L498" i="19"/>
  <c r="M498" i="19"/>
  <c r="N498" i="19"/>
  <c r="O498" i="19"/>
  <c r="P498" i="19"/>
  <c r="Q498" i="19"/>
  <c r="R498" i="19"/>
  <c r="A499" i="19"/>
  <c r="B499" i="19"/>
  <c r="C499" i="19"/>
  <c r="D499" i="19"/>
  <c r="E499" i="19"/>
  <c r="F499" i="19"/>
  <c r="G499" i="19"/>
  <c r="H499" i="19"/>
  <c r="I499" i="19"/>
  <c r="J499" i="19"/>
  <c r="K499" i="19"/>
  <c r="L499" i="19"/>
  <c r="M499" i="19"/>
  <c r="N499" i="19"/>
  <c r="O499" i="19"/>
  <c r="P499" i="19"/>
  <c r="Q499" i="19"/>
  <c r="R499" i="19"/>
  <c r="A500" i="19"/>
  <c r="S500" i="19" s="1"/>
  <c r="B500" i="19"/>
  <c r="C500" i="19"/>
  <c r="D500" i="19"/>
  <c r="E500" i="19"/>
  <c r="F500" i="19"/>
  <c r="G500" i="19"/>
  <c r="H500" i="19"/>
  <c r="I500" i="19"/>
  <c r="J500" i="19"/>
  <c r="K500" i="19"/>
  <c r="L500" i="19"/>
  <c r="M500" i="19"/>
  <c r="N500" i="19"/>
  <c r="O500" i="19"/>
  <c r="P500" i="19"/>
  <c r="Q500" i="19"/>
  <c r="R500" i="19"/>
  <c r="A501" i="19"/>
  <c r="B501" i="19"/>
  <c r="C501" i="19"/>
  <c r="D501" i="19"/>
  <c r="E501" i="19"/>
  <c r="F501" i="19"/>
  <c r="G501" i="19"/>
  <c r="H501" i="19"/>
  <c r="I501" i="19"/>
  <c r="J501" i="19"/>
  <c r="K501" i="19"/>
  <c r="L501" i="19"/>
  <c r="M501" i="19"/>
  <c r="N501" i="19"/>
  <c r="O501" i="19"/>
  <c r="P501" i="19"/>
  <c r="Q501" i="19"/>
  <c r="R501" i="19"/>
  <c r="A502" i="19"/>
  <c r="B502" i="19"/>
  <c r="C502" i="19"/>
  <c r="D502" i="19"/>
  <c r="E502" i="19"/>
  <c r="F502" i="19"/>
  <c r="G502" i="19"/>
  <c r="H502" i="19"/>
  <c r="I502" i="19"/>
  <c r="J502" i="19"/>
  <c r="K502" i="19"/>
  <c r="L502" i="19"/>
  <c r="M502" i="19"/>
  <c r="N502" i="19"/>
  <c r="O502" i="19"/>
  <c r="P502" i="19"/>
  <c r="Q502" i="19"/>
  <c r="R502" i="19"/>
  <c r="A503" i="19"/>
  <c r="T503" i="19" s="1"/>
  <c r="B503" i="19"/>
  <c r="C503" i="19"/>
  <c r="D503" i="19"/>
  <c r="E503" i="19"/>
  <c r="F503" i="19"/>
  <c r="G503" i="19"/>
  <c r="H503" i="19"/>
  <c r="I503" i="19"/>
  <c r="J503" i="19"/>
  <c r="K503" i="19"/>
  <c r="L503" i="19"/>
  <c r="M503" i="19"/>
  <c r="N503" i="19"/>
  <c r="O503" i="19"/>
  <c r="P503" i="19"/>
  <c r="Q503" i="19"/>
  <c r="R503" i="19"/>
  <c r="A504" i="19"/>
  <c r="T504" i="19" s="1"/>
  <c r="B504" i="19"/>
  <c r="C504" i="19"/>
  <c r="D504" i="19"/>
  <c r="E504" i="19"/>
  <c r="F504" i="19"/>
  <c r="G504" i="19"/>
  <c r="H504" i="19"/>
  <c r="I504" i="19"/>
  <c r="J504" i="19"/>
  <c r="K504" i="19"/>
  <c r="L504" i="19"/>
  <c r="M504" i="19"/>
  <c r="N504" i="19"/>
  <c r="O504" i="19"/>
  <c r="P504" i="19"/>
  <c r="Q504" i="19"/>
  <c r="R504" i="19"/>
  <c r="A505" i="19"/>
  <c r="B505" i="19"/>
  <c r="C505" i="19"/>
  <c r="D505" i="19"/>
  <c r="E505" i="19"/>
  <c r="F505" i="19"/>
  <c r="G505" i="19"/>
  <c r="H505" i="19"/>
  <c r="I505" i="19"/>
  <c r="J505" i="19"/>
  <c r="K505" i="19"/>
  <c r="L505" i="19"/>
  <c r="M505" i="19"/>
  <c r="N505" i="19"/>
  <c r="O505" i="19"/>
  <c r="P505" i="19"/>
  <c r="Q505" i="19"/>
  <c r="R505" i="19"/>
  <c r="A506" i="19"/>
  <c r="T506" i="19" s="1"/>
  <c r="B506" i="19"/>
  <c r="C506" i="19"/>
  <c r="D506" i="19"/>
  <c r="E506" i="19"/>
  <c r="F506" i="19"/>
  <c r="G506" i="19"/>
  <c r="H506" i="19"/>
  <c r="I506" i="19"/>
  <c r="J506" i="19"/>
  <c r="K506" i="19"/>
  <c r="L506" i="19"/>
  <c r="M506" i="19"/>
  <c r="N506" i="19"/>
  <c r="O506" i="19"/>
  <c r="P506" i="19"/>
  <c r="Q506" i="19"/>
  <c r="R506" i="19"/>
  <c r="A507" i="19"/>
  <c r="B507" i="19"/>
  <c r="C507" i="19"/>
  <c r="D507" i="19"/>
  <c r="E507" i="19"/>
  <c r="F507" i="19"/>
  <c r="G507" i="19"/>
  <c r="H507" i="19"/>
  <c r="I507" i="19"/>
  <c r="J507" i="19"/>
  <c r="K507" i="19"/>
  <c r="L507" i="19"/>
  <c r="M507" i="19"/>
  <c r="N507" i="19"/>
  <c r="O507" i="19"/>
  <c r="P507" i="19"/>
  <c r="Q507" i="19"/>
  <c r="R507" i="19"/>
  <c r="A508" i="19"/>
  <c r="T508" i="19" s="1"/>
  <c r="B508" i="19"/>
  <c r="C508" i="19"/>
  <c r="D508" i="19"/>
  <c r="E508" i="19"/>
  <c r="F508" i="19"/>
  <c r="G508" i="19"/>
  <c r="H508" i="19"/>
  <c r="I508" i="19"/>
  <c r="J508" i="19"/>
  <c r="K508" i="19"/>
  <c r="L508" i="19"/>
  <c r="M508" i="19"/>
  <c r="N508" i="19"/>
  <c r="O508" i="19"/>
  <c r="P508" i="19"/>
  <c r="Q508" i="19"/>
  <c r="R508" i="19"/>
  <c r="A509" i="19"/>
  <c r="S509" i="19" s="1"/>
  <c r="B509" i="19"/>
  <c r="C509" i="19"/>
  <c r="D509" i="19"/>
  <c r="E509" i="19"/>
  <c r="F509" i="19"/>
  <c r="G509" i="19"/>
  <c r="H509" i="19"/>
  <c r="I509" i="19"/>
  <c r="J509" i="19"/>
  <c r="K509" i="19"/>
  <c r="L509" i="19"/>
  <c r="M509" i="19"/>
  <c r="N509" i="19"/>
  <c r="O509" i="19"/>
  <c r="P509" i="19"/>
  <c r="Q509" i="19"/>
  <c r="R509" i="19"/>
  <c r="A510" i="19"/>
  <c r="T510" i="19" s="1"/>
  <c r="B510" i="19"/>
  <c r="C510" i="19"/>
  <c r="D510" i="19"/>
  <c r="E510" i="19"/>
  <c r="F510" i="19"/>
  <c r="G510" i="19"/>
  <c r="H510" i="19"/>
  <c r="I510" i="19"/>
  <c r="J510" i="19"/>
  <c r="K510" i="19"/>
  <c r="L510" i="19"/>
  <c r="M510" i="19"/>
  <c r="N510" i="19"/>
  <c r="O510" i="19"/>
  <c r="P510" i="19"/>
  <c r="Q510" i="19"/>
  <c r="R510" i="19"/>
  <c r="A511" i="19"/>
  <c r="T511" i="19" s="1"/>
  <c r="B511" i="19"/>
  <c r="C511" i="19"/>
  <c r="D511" i="19"/>
  <c r="E511" i="19"/>
  <c r="F511" i="19"/>
  <c r="G511" i="19"/>
  <c r="H511" i="19"/>
  <c r="I511" i="19"/>
  <c r="J511" i="19"/>
  <c r="K511" i="19"/>
  <c r="L511" i="19"/>
  <c r="M511" i="19"/>
  <c r="N511" i="19"/>
  <c r="O511" i="19"/>
  <c r="P511" i="19"/>
  <c r="Q511" i="19"/>
  <c r="R511" i="19"/>
  <c r="A512" i="19"/>
  <c r="T512" i="19" s="1"/>
  <c r="B512" i="19"/>
  <c r="C512" i="19"/>
  <c r="D512" i="19"/>
  <c r="E512" i="19"/>
  <c r="F512" i="19"/>
  <c r="G512" i="19"/>
  <c r="H512" i="19"/>
  <c r="I512" i="19"/>
  <c r="J512" i="19"/>
  <c r="K512" i="19"/>
  <c r="L512" i="19"/>
  <c r="M512" i="19"/>
  <c r="N512" i="19"/>
  <c r="O512" i="19"/>
  <c r="P512" i="19"/>
  <c r="Q512" i="19"/>
  <c r="R512" i="19"/>
  <c r="A513" i="19"/>
  <c r="T513" i="19" s="1"/>
  <c r="B513" i="19"/>
  <c r="C513" i="19"/>
  <c r="D513" i="19"/>
  <c r="E513" i="19"/>
  <c r="F513" i="19"/>
  <c r="G513" i="19"/>
  <c r="H513" i="19"/>
  <c r="I513" i="19"/>
  <c r="J513" i="19"/>
  <c r="K513" i="19"/>
  <c r="L513" i="19"/>
  <c r="M513" i="19"/>
  <c r="N513" i="19"/>
  <c r="O513" i="19"/>
  <c r="P513" i="19"/>
  <c r="Q513" i="19"/>
  <c r="R513" i="19"/>
  <c r="A514" i="19"/>
  <c r="T514" i="19" s="1"/>
  <c r="B514" i="19"/>
  <c r="C514" i="19"/>
  <c r="D514" i="19"/>
  <c r="E514" i="19"/>
  <c r="F514" i="19"/>
  <c r="G514" i="19"/>
  <c r="H514" i="19"/>
  <c r="I514" i="19"/>
  <c r="J514" i="19"/>
  <c r="K514" i="19"/>
  <c r="L514" i="19"/>
  <c r="M514" i="19"/>
  <c r="N514" i="19"/>
  <c r="O514" i="19"/>
  <c r="P514" i="19"/>
  <c r="Q514" i="19"/>
  <c r="R514" i="19"/>
  <c r="A515" i="19"/>
  <c r="B515" i="19"/>
  <c r="C515" i="19"/>
  <c r="D515" i="19"/>
  <c r="E515" i="19"/>
  <c r="F515" i="19"/>
  <c r="G515" i="19"/>
  <c r="H515" i="19"/>
  <c r="I515" i="19"/>
  <c r="J515" i="19"/>
  <c r="K515" i="19"/>
  <c r="L515" i="19"/>
  <c r="M515" i="19"/>
  <c r="N515" i="19"/>
  <c r="O515" i="19"/>
  <c r="P515" i="19"/>
  <c r="Q515" i="19"/>
  <c r="R515" i="19"/>
  <c r="A516" i="19"/>
  <c r="T516" i="19" s="1"/>
  <c r="B516" i="19"/>
  <c r="C516" i="19"/>
  <c r="D516" i="19"/>
  <c r="E516" i="19"/>
  <c r="F516" i="19"/>
  <c r="G516" i="19"/>
  <c r="H516" i="19"/>
  <c r="I516" i="19"/>
  <c r="J516" i="19"/>
  <c r="K516" i="19"/>
  <c r="L516" i="19"/>
  <c r="M516" i="19"/>
  <c r="N516" i="19"/>
  <c r="O516" i="19"/>
  <c r="P516" i="19"/>
  <c r="Q516" i="19"/>
  <c r="R516" i="19"/>
  <c r="A517" i="19"/>
  <c r="AB517" i="19" s="1"/>
  <c r="B517" i="19"/>
  <c r="C517" i="19"/>
  <c r="D517" i="19"/>
  <c r="E517" i="19"/>
  <c r="F517" i="19"/>
  <c r="G517" i="19"/>
  <c r="H517" i="19"/>
  <c r="I517" i="19"/>
  <c r="J517" i="19"/>
  <c r="K517" i="19"/>
  <c r="L517" i="19"/>
  <c r="M517" i="19"/>
  <c r="N517" i="19"/>
  <c r="O517" i="19"/>
  <c r="P517" i="19"/>
  <c r="Q517" i="19"/>
  <c r="R517" i="19"/>
  <c r="A518" i="19"/>
  <c r="B518" i="19"/>
  <c r="C518" i="19"/>
  <c r="D518" i="19"/>
  <c r="E518" i="19"/>
  <c r="F518" i="19"/>
  <c r="G518" i="19"/>
  <c r="H518" i="19"/>
  <c r="I518" i="19"/>
  <c r="J518" i="19"/>
  <c r="K518" i="19"/>
  <c r="L518" i="19"/>
  <c r="M518" i="19"/>
  <c r="N518" i="19"/>
  <c r="O518" i="19"/>
  <c r="P518" i="19"/>
  <c r="Q518" i="19"/>
  <c r="R518" i="19"/>
  <c r="A519" i="19"/>
  <c r="T519" i="19" s="1"/>
  <c r="B519" i="19"/>
  <c r="C519" i="19"/>
  <c r="D519" i="19"/>
  <c r="E519" i="19"/>
  <c r="F519" i="19"/>
  <c r="G519" i="19"/>
  <c r="H519" i="19"/>
  <c r="I519" i="19"/>
  <c r="J519" i="19"/>
  <c r="K519" i="19"/>
  <c r="L519" i="19"/>
  <c r="M519" i="19"/>
  <c r="N519" i="19"/>
  <c r="O519" i="19"/>
  <c r="P519" i="19"/>
  <c r="Q519" i="19"/>
  <c r="R519" i="19"/>
  <c r="A520" i="19"/>
  <c r="T520" i="19" s="1"/>
  <c r="B520" i="19"/>
  <c r="C520" i="19"/>
  <c r="D520" i="19"/>
  <c r="E520" i="19"/>
  <c r="F520" i="19"/>
  <c r="G520" i="19"/>
  <c r="H520" i="19"/>
  <c r="I520" i="19"/>
  <c r="J520" i="19"/>
  <c r="K520" i="19"/>
  <c r="L520" i="19"/>
  <c r="M520" i="19"/>
  <c r="N520" i="19"/>
  <c r="O520" i="19"/>
  <c r="P520" i="19"/>
  <c r="Q520" i="19"/>
  <c r="R520" i="19"/>
  <c r="A521" i="19"/>
  <c r="T521" i="19" s="1"/>
  <c r="B521" i="19"/>
  <c r="C521" i="19"/>
  <c r="D521" i="19"/>
  <c r="E521" i="19"/>
  <c r="F521" i="19"/>
  <c r="G521" i="19"/>
  <c r="H521" i="19"/>
  <c r="I521" i="19"/>
  <c r="J521" i="19"/>
  <c r="K521" i="19"/>
  <c r="L521" i="19"/>
  <c r="M521" i="19"/>
  <c r="N521" i="19"/>
  <c r="O521" i="19"/>
  <c r="P521" i="19"/>
  <c r="Q521" i="19"/>
  <c r="R521" i="19"/>
  <c r="A522" i="19"/>
  <c r="T522" i="19" s="1"/>
  <c r="B522" i="19"/>
  <c r="C522" i="19"/>
  <c r="D522" i="19"/>
  <c r="E522" i="19"/>
  <c r="F522" i="19"/>
  <c r="G522" i="19"/>
  <c r="H522" i="19"/>
  <c r="I522" i="19"/>
  <c r="J522" i="19"/>
  <c r="K522" i="19"/>
  <c r="L522" i="19"/>
  <c r="M522" i="19"/>
  <c r="N522" i="19"/>
  <c r="O522" i="19"/>
  <c r="P522" i="19"/>
  <c r="Q522" i="19"/>
  <c r="R522" i="19"/>
  <c r="A523" i="19"/>
  <c r="X523" i="19" s="1"/>
  <c r="B523" i="19"/>
  <c r="C523" i="19"/>
  <c r="D523" i="19"/>
  <c r="E523" i="19"/>
  <c r="F523" i="19"/>
  <c r="G523" i="19"/>
  <c r="H523" i="19"/>
  <c r="I523" i="19"/>
  <c r="J523" i="19"/>
  <c r="K523" i="19"/>
  <c r="L523" i="19"/>
  <c r="M523" i="19"/>
  <c r="N523" i="19"/>
  <c r="O523" i="19"/>
  <c r="P523" i="19"/>
  <c r="Q523" i="19"/>
  <c r="R523" i="19"/>
  <c r="A524" i="19"/>
  <c r="T524" i="19" s="1"/>
  <c r="B524" i="19"/>
  <c r="C524" i="19"/>
  <c r="D524" i="19"/>
  <c r="E524" i="19"/>
  <c r="F524" i="19"/>
  <c r="G524" i="19"/>
  <c r="H524" i="19"/>
  <c r="I524" i="19"/>
  <c r="J524" i="19"/>
  <c r="K524" i="19"/>
  <c r="L524" i="19"/>
  <c r="M524" i="19"/>
  <c r="N524" i="19"/>
  <c r="O524" i="19"/>
  <c r="P524" i="19"/>
  <c r="Q524" i="19"/>
  <c r="R524" i="19"/>
  <c r="A525" i="19"/>
  <c r="V525" i="19" s="1"/>
  <c r="B525" i="19"/>
  <c r="C525" i="19"/>
  <c r="D525" i="19"/>
  <c r="E525" i="19"/>
  <c r="F525" i="19"/>
  <c r="G525" i="19"/>
  <c r="H525" i="19"/>
  <c r="I525" i="19"/>
  <c r="J525" i="19"/>
  <c r="K525" i="19"/>
  <c r="L525" i="19"/>
  <c r="M525" i="19"/>
  <c r="N525" i="19"/>
  <c r="O525" i="19"/>
  <c r="P525" i="19"/>
  <c r="Q525" i="19"/>
  <c r="R525" i="19"/>
  <c r="A526" i="19"/>
  <c r="Y526" i="19" s="1"/>
  <c r="B526" i="19"/>
  <c r="C526" i="19"/>
  <c r="D526" i="19"/>
  <c r="E526" i="19"/>
  <c r="F526" i="19"/>
  <c r="G526" i="19"/>
  <c r="H526" i="19"/>
  <c r="I526" i="19"/>
  <c r="J526" i="19"/>
  <c r="K526" i="19"/>
  <c r="L526" i="19"/>
  <c r="M526" i="19"/>
  <c r="N526" i="19"/>
  <c r="O526" i="19"/>
  <c r="P526" i="19"/>
  <c r="Q526" i="19"/>
  <c r="R526" i="19"/>
  <c r="A527" i="19"/>
  <c r="T527" i="19" s="1"/>
  <c r="B527" i="19"/>
  <c r="C527" i="19"/>
  <c r="D527" i="19"/>
  <c r="E527" i="19"/>
  <c r="F527" i="19"/>
  <c r="G527" i="19"/>
  <c r="H527" i="19"/>
  <c r="I527" i="19"/>
  <c r="J527" i="19"/>
  <c r="K527" i="19"/>
  <c r="L527" i="19"/>
  <c r="M527" i="19"/>
  <c r="N527" i="19"/>
  <c r="O527" i="19"/>
  <c r="P527" i="19"/>
  <c r="Q527" i="19"/>
  <c r="R527" i="19"/>
  <c r="A528" i="19"/>
  <c r="B528" i="19"/>
  <c r="C528" i="19"/>
  <c r="D528" i="19"/>
  <c r="E528" i="19"/>
  <c r="F528" i="19"/>
  <c r="G528" i="19"/>
  <c r="H528" i="19"/>
  <c r="I528" i="19"/>
  <c r="J528" i="19"/>
  <c r="K528" i="19"/>
  <c r="L528" i="19"/>
  <c r="M528" i="19"/>
  <c r="N528" i="19"/>
  <c r="O528" i="19"/>
  <c r="P528" i="19"/>
  <c r="Q528" i="19"/>
  <c r="R528" i="19"/>
  <c r="A529" i="19"/>
  <c r="T529" i="19" s="1"/>
  <c r="B529" i="19"/>
  <c r="C529" i="19"/>
  <c r="D529" i="19"/>
  <c r="E529" i="19"/>
  <c r="F529" i="19"/>
  <c r="G529" i="19"/>
  <c r="H529" i="19"/>
  <c r="I529" i="19"/>
  <c r="J529" i="19"/>
  <c r="K529" i="19"/>
  <c r="L529" i="19"/>
  <c r="M529" i="19"/>
  <c r="N529" i="19"/>
  <c r="O529" i="19"/>
  <c r="P529" i="19"/>
  <c r="Q529" i="19"/>
  <c r="R529" i="19"/>
  <c r="A530" i="19"/>
  <c r="T530" i="19" s="1"/>
  <c r="B530" i="19"/>
  <c r="C530" i="19"/>
  <c r="D530" i="19"/>
  <c r="E530" i="19"/>
  <c r="F530" i="19"/>
  <c r="G530" i="19"/>
  <c r="H530" i="19"/>
  <c r="I530" i="19"/>
  <c r="J530" i="19"/>
  <c r="K530" i="19"/>
  <c r="L530" i="19"/>
  <c r="M530" i="19"/>
  <c r="N530" i="19"/>
  <c r="O530" i="19"/>
  <c r="P530" i="19"/>
  <c r="Q530" i="19"/>
  <c r="R530" i="19"/>
  <c r="A531" i="19"/>
  <c r="T531" i="19" s="1"/>
  <c r="B531" i="19"/>
  <c r="C531" i="19"/>
  <c r="D531" i="19"/>
  <c r="E531" i="19"/>
  <c r="F531" i="19"/>
  <c r="G531" i="19"/>
  <c r="H531" i="19"/>
  <c r="I531" i="19"/>
  <c r="J531" i="19"/>
  <c r="K531" i="19"/>
  <c r="L531" i="19"/>
  <c r="M531" i="19"/>
  <c r="N531" i="19"/>
  <c r="O531" i="19"/>
  <c r="P531" i="19"/>
  <c r="Q531" i="19"/>
  <c r="R531" i="19"/>
  <c r="A532" i="19"/>
  <c r="B532" i="19"/>
  <c r="C532" i="19"/>
  <c r="D532" i="19"/>
  <c r="E532" i="19"/>
  <c r="F532" i="19"/>
  <c r="G532" i="19"/>
  <c r="H532" i="19"/>
  <c r="I532" i="19"/>
  <c r="J532" i="19"/>
  <c r="K532" i="19"/>
  <c r="L532" i="19"/>
  <c r="M532" i="19"/>
  <c r="N532" i="19"/>
  <c r="O532" i="19"/>
  <c r="P532" i="19"/>
  <c r="Q532" i="19"/>
  <c r="R532" i="19"/>
  <c r="A533" i="19"/>
  <c r="S533" i="19" s="1"/>
  <c r="B533" i="19"/>
  <c r="C533" i="19"/>
  <c r="D533" i="19"/>
  <c r="E533" i="19"/>
  <c r="F533" i="19"/>
  <c r="G533" i="19"/>
  <c r="H533" i="19"/>
  <c r="I533" i="19"/>
  <c r="J533" i="19"/>
  <c r="K533" i="19"/>
  <c r="L533" i="19"/>
  <c r="M533" i="19"/>
  <c r="N533" i="19"/>
  <c r="O533" i="19"/>
  <c r="P533" i="19"/>
  <c r="Q533" i="19"/>
  <c r="R533" i="19"/>
  <c r="A534" i="19"/>
  <c r="T534" i="19" s="1"/>
  <c r="B534" i="19"/>
  <c r="C534" i="19"/>
  <c r="D534" i="19"/>
  <c r="E534" i="19"/>
  <c r="F534" i="19"/>
  <c r="G534" i="19"/>
  <c r="H534" i="19"/>
  <c r="I534" i="19"/>
  <c r="J534" i="19"/>
  <c r="K534" i="19"/>
  <c r="L534" i="19"/>
  <c r="M534" i="19"/>
  <c r="N534" i="19"/>
  <c r="O534" i="19"/>
  <c r="P534" i="19"/>
  <c r="Q534" i="19"/>
  <c r="R534" i="19"/>
  <c r="A535" i="19"/>
  <c r="T535" i="19" s="1"/>
  <c r="B535" i="19"/>
  <c r="C535" i="19"/>
  <c r="D535" i="19"/>
  <c r="E535" i="19"/>
  <c r="F535" i="19"/>
  <c r="G535" i="19"/>
  <c r="H535" i="19"/>
  <c r="I535" i="19"/>
  <c r="J535" i="19"/>
  <c r="K535" i="19"/>
  <c r="L535" i="19"/>
  <c r="M535" i="19"/>
  <c r="N535" i="19"/>
  <c r="O535" i="19"/>
  <c r="P535" i="19"/>
  <c r="Q535" i="19"/>
  <c r="R535" i="19"/>
  <c r="A536" i="19"/>
  <c r="T536" i="19" s="1"/>
  <c r="B536" i="19"/>
  <c r="C536" i="19"/>
  <c r="D536" i="19"/>
  <c r="E536" i="19"/>
  <c r="F536" i="19"/>
  <c r="G536" i="19"/>
  <c r="H536" i="19"/>
  <c r="I536" i="19"/>
  <c r="J536" i="19"/>
  <c r="K536" i="19"/>
  <c r="L536" i="19"/>
  <c r="M536" i="19"/>
  <c r="N536" i="19"/>
  <c r="O536" i="19"/>
  <c r="P536" i="19"/>
  <c r="Q536" i="19"/>
  <c r="R536" i="19"/>
  <c r="A537" i="19"/>
  <c r="B537" i="19"/>
  <c r="C537" i="19"/>
  <c r="D537" i="19"/>
  <c r="E537" i="19"/>
  <c r="F537" i="19"/>
  <c r="G537" i="19"/>
  <c r="H537" i="19"/>
  <c r="I537" i="19"/>
  <c r="J537" i="19"/>
  <c r="K537" i="19"/>
  <c r="L537" i="19"/>
  <c r="M537" i="19"/>
  <c r="N537" i="19"/>
  <c r="O537" i="19"/>
  <c r="P537" i="19"/>
  <c r="Q537" i="19"/>
  <c r="R537" i="19"/>
  <c r="A538" i="19"/>
  <c r="T538" i="19" s="1"/>
  <c r="B538" i="19"/>
  <c r="C538" i="19"/>
  <c r="D538" i="19"/>
  <c r="E538" i="19"/>
  <c r="F538" i="19"/>
  <c r="G538" i="19"/>
  <c r="H538" i="19"/>
  <c r="I538" i="19"/>
  <c r="J538" i="19"/>
  <c r="K538" i="19"/>
  <c r="L538" i="19"/>
  <c r="M538" i="19"/>
  <c r="N538" i="19"/>
  <c r="O538" i="19"/>
  <c r="P538" i="19"/>
  <c r="Q538" i="19"/>
  <c r="R538" i="19"/>
  <c r="A539" i="19"/>
  <c r="T539" i="19" s="1"/>
  <c r="B539" i="19"/>
  <c r="C539" i="19"/>
  <c r="D539" i="19"/>
  <c r="E539" i="19"/>
  <c r="F539" i="19"/>
  <c r="G539" i="19"/>
  <c r="H539" i="19"/>
  <c r="I539" i="19"/>
  <c r="J539" i="19"/>
  <c r="K539" i="19"/>
  <c r="L539" i="19"/>
  <c r="M539" i="19"/>
  <c r="N539" i="19"/>
  <c r="O539" i="19"/>
  <c r="P539" i="19"/>
  <c r="Q539" i="19"/>
  <c r="R539" i="19"/>
  <c r="A540" i="19"/>
  <c r="T540" i="19" s="1"/>
  <c r="B540" i="19"/>
  <c r="C540" i="19"/>
  <c r="D540" i="19"/>
  <c r="E540" i="19"/>
  <c r="F540" i="19"/>
  <c r="G540" i="19"/>
  <c r="H540" i="19"/>
  <c r="I540" i="19"/>
  <c r="J540" i="19"/>
  <c r="K540" i="19"/>
  <c r="L540" i="19"/>
  <c r="M540" i="19"/>
  <c r="N540" i="19"/>
  <c r="O540" i="19"/>
  <c r="P540" i="19"/>
  <c r="Q540" i="19"/>
  <c r="R540" i="19"/>
  <c r="A541" i="19"/>
  <c r="S541" i="19" s="1"/>
  <c r="B541" i="19"/>
  <c r="C541" i="19"/>
  <c r="D541" i="19"/>
  <c r="E541" i="19"/>
  <c r="F541" i="19"/>
  <c r="G541" i="19"/>
  <c r="H541" i="19"/>
  <c r="I541" i="19"/>
  <c r="J541" i="19"/>
  <c r="K541" i="19"/>
  <c r="L541" i="19"/>
  <c r="M541" i="19"/>
  <c r="N541" i="19"/>
  <c r="O541" i="19"/>
  <c r="P541" i="19"/>
  <c r="Q541" i="19"/>
  <c r="R541" i="19"/>
  <c r="A542" i="19"/>
  <c r="T542" i="19" s="1"/>
  <c r="B542" i="19"/>
  <c r="C542" i="19"/>
  <c r="D542" i="19"/>
  <c r="E542" i="19"/>
  <c r="F542" i="19"/>
  <c r="G542" i="19"/>
  <c r="H542" i="19"/>
  <c r="I542" i="19"/>
  <c r="J542" i="19"/>
  <c r="K542" i="19"/>
  <c r="L542" i="19"/>
  <c r="M542" i="19"/>
  <c r="N542" i="19"/>
  <c r="O542" i="19"/>
  <c r="P542" i="19"/>
  <c r="Q542" i="19"/>
  <c r="R542" i="19"/>
  <c r="A543" i="19"/>
  <c r="T543" i="19" s="1"/>
  <c r="B543" i="19"/>
  <c r="C543" i="19"/>
  <c r="D543" i="19"/>
  <c r="E543" i="19"/>
  <c r="F543" i="19"/>
  <c r="G543" i="19"/>
  <c r="H543" i="19"/>
  <c r="I543" i="19"/>
  <c r="J543" i="19"/>
  <c r="K543" i="19"/>
  <c r="L543" i="19"/>
  <c r="M543" i="19"/>
  <c r="N543" i="19"/>
  <c r="O543" i="19"/>
  <c r="P543" i="19"/>
  <c r="Q543" i="19"/>
  <c r="R543" i="19"/>
  <c r="A544" i="19"/>
  <c r="T544" i="19" s="1"/>
  <c r="B544" i="19"/>
  <c r="C544" i="19"/>
  <c r="D544" i="19"/>
  <c r="E544" i="19"/>
  <c r="F544" i="19"/>
  <c r="G544" i="19"/>
  <c r="H544" i="19"/>
  <c r="I544" i="19"/>
  <c r="J544" i="19"/>
  <c r="K544" i="19"/>
  <c r="L544" i="19"/>
  <c r="M544" i="19"/>
  <c r="N544" i="19"/>
  <c r="O544" i="19"/>
  <c r="P544" i="19"/>
  <c r="Q544" i="19"/>
  <c r="R544" i="19"/>
  <c r="A545" i="19"/>
  <c r="T545" i="19" s="1"/>
  <c r="B545" i="19"/>
  <c r="C545" i="19"/>
  <c r="D545" i="19"/>
  <c r="E545" i="19"/>
  <c r="F545" i="19"/>
  <c r="G545" i="19"/>
  <c r="H545" i="19"/>
  <c r="I545" i="19"/>
  <c r="J545" i="19"/>
  <c r="K545" i="19"/>
  <c r="L545" i="19"/>
  <c r="M545" i="19"/>
  <c r="N545" i="19"/>
  <c r="O545" i="19"/>
  <c r="P545" i="19"/>
  <c r="Q545" i="19"/>
  <c r="R545" i="19"/>
  <c r="A546" i="19"/>
  <c r="T546" i="19" s="1"/>
  <c r="B546" i="19"/>
  <c r="C546" i="19"/>
  <c r="D546" i="19"/>
  <c r="E546" i="19"/>
  <c r="F546" i="19"/>
  <c r="G546" i="19"/>
  <c r="H546" i="19"/>
  <c r="I546" i="19"/>
  <c r="J546" i="19"/>
  <c r="K546" i="19"/>
  <c r="L546" i="19"/>
  <c r="M546" i="19"/>
  <c r="N546" i="19"/>
  <c r="O546" i="19"/>
  <c r="P546" i="19"/>
  <c r="Q546" i="19"/>
  <c r="R546" i="19"/>
  <c r="A547" i="19"/>
  <c r="T547" i="19" s="1"/>
  <c r="B547" i="19"/>
  <c r="C547" i="19"/>
  <c r="D547" i="19"/>
  <c r="E547" i="19"/>
  <c r="F547" i="19"/>
  <c r="G547" i="19"/>
  <c r="H547" i="19"/>
  <c r="I547" i="19"/>
  <c r="J547" i="19"/>
  <c r="K547" i="19"/>
  <c r="L547" i="19"/>
  <c r="M547" i="19"/>
  <c r="N547" i="19"/>
  <c r="O547" i="19"/>
  <c r="P547" i="19"/>
  <c r="Q547" i="19"/>
  <c r="R547" i="19"/>
  <c r="A548" i="19"/>
  <c r="B548" i="19"/>
  <c r="C548" i="19"/>
  <c r="D548" i="19"/>
  <c r="E548" i="19"/>
  <c r="F548" i="19"/>
  <c r="G548" i="19"/>
  <c r="H548" i="19"/>
  <c r="I548" i="19"/>
  <c r="J548" i="19"/>
  <c r="K548" i="19"/>
  <c r="L548" i="19"/>
  <c r="M548" i="19"/>
  <c r="N548" i="19"/>
  <c r="O548" i="19"/>
  <c r="P548" i="19"/>
  <c r="Q548" i="19"/>
  <c r="R548" i="19"/>
  <c r="A549" i="19"/>
  <c r="B549" i="19"/>
  <c r="C549" i="19"/>
  <c r="D549" i="19"/>
  <c r="E549" i="19"/>
  <c r="F549" i="19"/>
  <c r="G549" i="19"/>
  <c r="H549" i="19"/>
  <c r="I549" i="19"/>
  <c r="J549" i="19"/>
  <c r="K549" i="19"/>
  <c r="L549" i="19"/>
  <c r="M549" i="19"/>
  <c r="N549" i="19"/>
  <c r="O549" i="19"/>
  <c r="P549" i="19"/>
  <c r="Q549" i="19"/>
  <c r="R549" i="19"/>
  <c r="A550" i="19"/>
  <c r="T550" i="19" s="1"/>
  <c r="B550" i="19"/>
  <c r="C550" i="19"/>
  <c r="D550" i="19"/>
  <c r="E550" i="19"/>
  <c r="F550" i="19"/>
  <c r="G550" i="19"/>
  <c r="H550" i="19"/>
  <c r="I550" i="19"/>
  <c r="J550" i="19"/>
  <c r="K550" i="19"/>
  <c r="L550" i="19"/>
  <c r="M550" i="19"/>
  <c r="N550" i="19"/>
  <c r="O550" i="19"/>
  <c r="P550" i="19"/>
  <c r="Q550" i="19"/>
  <c r="R550" i="19"/>
  <c r="A551" i="19"/>
  <c r="B551" i="19"/>
  <c r="C551" i="19"/>
  <c r="D551" i="19"/>
  <c r="E551" i="19"/>
  <c r="F551" i="19"/>
  <c r="G551" i="19"/>
  <c r="H551" i="19"/>
  <c r="I551" i="19"/>
  <c r="J551" i="19"/>
  <c r="K551" i="19"/>
  <c r="L551" i="19"/>
  <c r="M551" i="19"/>
  <c r="N551" i="19"/>
  <c r="O551" i="19"/>
  <c r="P551" i="19"/>
  <c r="Q551" i="19"/>
  <c r="R551" i="19"/>
  <c r="A552" i="19"/>
  <c r="T552" i="19" s="1"/>
  <c r="B552" i="19"/>
  <c r="C552" i="19"/>
  <c r="D552" i="19"/>
  <c r="E552" i="19"/>
  <c r="F552" i="19"/>
  <c r="G552" i="19"/>
  <c r="H552" i="19"/>
  <c r="I552" i="19"/>
  <c r="J552" i="19"/>
  <c r="K552" i="19"/>
  <c r="L552" i="19"/>
  <c r="M552" i="19"/>
  <c r="N552" i="19"/>
  <c r="O552" i="19"/>
  <c r="P552" i="19"/>
  <c r="Q552" i="19"/>
  <c r="R552" i="19"/>
  <c r="A553" i="19"/>
  <c r="T553" i="19" s="1"/>
  <c r="B553" i="19"/>
  <c r="C553" i="19"/>
  <c r="D553" i="19"/>
  <c r="E553" i="19"/>
  <c r="F553" i="19"/>
  <c r="G553" i="19"/>
  <c r="H553" i="19"/>
  <c r="I553" i="19"/>
  <c r="J553" i="19"/>
  <c r="K553" i="19"/>
  <c r="L553" i="19"/>
  <c r="M553" i="19"/>
  <c r="N553" i="19"/>
  <c r="O553" i="19"/>
  <c r="P553" i="19"/>
  <c r="Q553" i="19"/>
  <c r="R553" i="19"/>
  <c r="A554" i="19"/>
  <c r="T554" i="19" s="1"/>
  <c r="B554" i="19"/>
  <c r="C554" i="19"/>
  <c r="D554" i="19"/>
  <c r="E554" i="19"/>
  <c r="F554" i="19"/>
  <c r="G554" i="19"/>
  <c r="H554" i="19"/>
  <c r="I554" i="19"/>
  <c r="J554" i="19"/>
  <c r="K554" i="19"/>
  <c r="L554" i="19"/>
  <c r="M554" i="19"/>
  <c r="N554" i="19"/>
  <c r="O554" i="19"/>
  <c r="P554" i="19"/>
  <c r="Q554" i="19"/>
  <c r="R554" i="19"/>
  <c r="A555" i="19"/>
  <c r="T555" i="19" s="1"/>
  <c r="B555" i="19"/>
  <c r="C555" i="19"/>
  <c r="D555" i="19"/>
  <c r="E555" i="19"/>
  <c r="F555" i="19"/>
  <c r="G555" i="19"/>
  <c r="H555" i="19"/>
  <c r="I555" i="19"/>
  <c r="J555" i="19"/>
  <c r="K555" i="19"/>
  <c r="L555" i="19"/>
  <c r="M555" i="19"/>
  <c r="N555" i="19"/>
  <c r="O555" i="19"/>
  <c r="P555" i="19"/>
  <c r="Q555" i="19"/>
  <c r="R555" i="19"/>
  <c r="A556" i="19"/>
  <c r="T556" i="19" s="1"/>
  <c r="B556" i="19"/>
  <c r="C556" i="19"/>
  <c r="D556" i="19"/>
  <c r="E556" i="19"/>
  <c r="F556" i="19"/>
  <c r="G556" i="19"/>
  <c r="H556" i="19"/>
  <c r="I556" i="19"/>
  <c r="J556" i="19"/>
  <c r="K556" i="19"/>
  <c r="L556" i="19"/>
  <c r="M556" i="19"/>
  <c r="N556" i="19"/>
  <c r="O556" i="19"/>
  <c r="P556" i="19"/>
  <c r="Q556" i="19"/>
  <c r="R556" i="19"/>
  <c r="A557" i="19"/>
  <c r="B557" i="19"/>
  <c r="C557" i="19"/>
  <c r="D557" i="19"/>
  <c r="E557" i="19"/>
  <c r="F557" i="19"/>
  <c r="G557" i="19"/>
  <c r="H557" i="19"/>
  <c r="I557" i="19"/>
  <c r="J557" i="19"/>
  <c r="K557" i="19"/>
  <c r="L557" i="19"/>
  <c r="M557" i="19"/>
  <c r="N557" i="19"/>
  <c r="O557" i="19"/>
  <c r="P557" i="19"/>
  <c r="Q557" i="19"/>
  <c r="R557" i="19"/>
  <c r="A558" i="19"/>
  <c r="T558" i="19" s="1"/>
  <c r="B558" i="19"/>
  <c r="C558" i="19"/>
  <c r="D558" i="19"/>
  <c r="E558" i="19"/>
  <c r="F558" i="19"/>
  <c r="G558" i="19"/>
  <c r="H558" i="19"/>
  <c r="I558" i="19"/>
  <c r="J558" i="19"/>
  <c r="K558" i="19"/>
  <c r="L558" i="19"/>
  <c r="M558" i="19"/>
  <c r="N558" i="19"/>
  <c r="O558" i="19"/>
  <c r="P558" i="19"/>
  <c r="Q558" i="19"/>
  <c r="R558" i="19"/>
  <c r="A559" i="19"/>
  <c r="AC559" i="19" s="1"/>
  <c r="B559" i="19"/>
  <c r="C559" i="19"/>
  <c r="D559" i="19"/>
  <c r="E559" i="19"/>
  <c r="F559" i="19"/>
  <c r="G559" i="19"/>
  <c r="H559" i="19"/>
  <c r="I559" i="19"/>
  <c r="J559" i="19"/>
  <c r="K559" i="19"/>
  <c r="L559" i="19"/>
  <c r="M559" i="19"/>
  <c r="N559" i="19"/>
  <c r="O559" i="19"/>
  <c r="P559" i="19"/>
  <c r="Q559" i="19"/>
  <c r="R559" i="19"/>
  <c r="A560" i="19"/>
  <c r="T560" i="19" s="1"/>
  <c r="B560" i="19"/>
  <c r="C560" i="19"/>
  <c r="D560" i="19"/>
  <c r="E560" i="19"/>
  <c r="F560" i="19"/>
  <c r="G560" i="19"/>
  <c r="H560" i="19"/>
  <c r="I560" i="19"/>
  <c r="J560" i="19"/>
  <c r="K560" i="19"/>
  <c r="L560" i="19"/>
  <c r="M560" i="19"/>
  <c r="N560" i="19"/>
  <c r="O560" i="19"/>
  <c r="P560" i="19"/>
  <c r="Q560" i="19"/>
  <c r="R560" i="19"/>
  <c r="A561" i="19"/>
  <c r="T561" i="19" s="1"/>
  <c r="B561" i="19"/>
  <c r="C561" i="19"/>
  <c r="D561" i="19"/>
  <c r="E561" i="19"/>
  <c r="F561" i="19"/>
  <c r="G561" i="19"/>
  <c r="H561" i="19"/>
  <c r="I561" i="19"/>
  <c r="J561" i="19"/>
  <c r="K561" i="19"/>
  <c r="L561" i="19"/>
  <c r="M561" i="19"/>
  <c r="N561" i="19"/>
  <c r="O561" i="19"/>
  <c r="P561" i="19"/>
  <c r="Q561" i="19"/>
  <c r="R561" i="19"/>
  <c r="A562" i="19"/>
  <c r="T562" i="19" s="1"/>
  <c r="B562" i="19"/>
  <c r="C562" i="19"/>
  <c r="D562" i="19"/>
  <c r="E562" i="19"/>
  <c r="F562" i="19"/>
  <c r="G562" i="19"/>
  <c r="H562" i="19"/>
  <c r="I562" i="19"/>
  <c r="J562" i="19"/>
  <c r="K562" i="19"/>
  <c r="L562" i="19"/>
  <c r="M562" i="19"/>
  <c r="N562" i="19"/>
  <c r="O562" i="19"/>
  <c r="P562" i="19"/>
  <c r="Q562" i="19"/>
  <c r="R562" i="19"/>
  <c r="A563" i="19"/>
  <c r="B563" i="19"/>
  <c r="C563" i="19"/>
  <c r="D563" i="19"/>
  <c r="E563" i="19"/>
  <c r="F563" i="19"/>
  <c r="G563" i="19"/>
  <c r="H563" i="19"/>
  <c r="I563" i="19"/>
  <c r="J563" i="19"/>
  <c r="K563" i="19"/>
  <c r="L563" i="19"/>
  <c r="M563" i="19"/>
  <c r="N563" i="19"/>
  <c r="O563" i="19"/>
  <c r="P563" i="19"/>
  <c r="Q563" i="19"/>
  <c r="R563" i="19"/>
  <c r="A564" i="19"/>
  <c r="T564" i="19" s="1"/>
  <c r="B564" i="19"/>
  <c r="C564" i="19"/>
  <c r="D564" i="19"/>
  <c r="E564" i="19"/>
  <c r="F564" i="19"/>
  <c r="G564" i="19"/>
  <c r="H564" i="19"/>
  <c r="I564" i="19"/>
  <c r="J564" i="19"/>
  <c r="K564" i="19"/>
  <c r="L564" i="19"/>
  <c r="M564" i="19"/>
  <c r="N564" i="19"/>
  <c r="O564" i="19"/>
  <c r="P564" i="19"/>
  <c r="Q564" i="19"/>
  <c r="R564" i="19"/>
  <c r="A565" i="19"/>
  <c r="T565" i="19" s="1"/>
  <c r="B565" i="19"/>
  <c r="C565" i="19"/>
  <c r="D565" i="19"/>
  <c r="E565" i="19"/>
  <c r="F565" i="19"/>
  <c r="G565" i="19"/>
  <c r="H565" i="19"/>
  <c r="I565" i="19"/>
  <c r="J565" i="19"/>
  <c r="K565" i="19"/>
  <c r="L565" i="19"/>
  <c r="M565" i="19"/>
  <c r="N565" i="19"/>
  <c r="O565" i="19"/>
  <c r="P565" i="19"/>
  <c r="Q565" i="19"/>
  <c r="R565" i="19"/>
  <c r="A566" i="19"/>
  <c r="AB566" i="19" s="1"/>
  <c r="B566" i="19"/>
  <c r="C566" i="19"/>
  <c r="D566" i="19"/>
  <c r="E566" i="19"/>
  <c r="F566" i="19"/>
  <c r="G566" i="19"/>
  <c r="H566" i="19"/>
  <c r="I566" i="19"/>
  <c r="J566" i="19"/>
  <c r="K566" i="19"/>
  <c r="L566" i="19"/>
  <c r="M566" i="19"/>
  <c r="N566" i="19"/>
  <c r="O566" i="19"/>
  <c r="P566" i="19"/>
  <c r="Q566" i="19"/>
  <c r="R566" i="19"/>
  <c r="A567" i="19"/>
  <c r="B567" i="19"/>
  <c r="C567" i="19"/>
  <c r="D567" i="19"/>
  <c r="E567" i="19"/>
  <c r="F567" i="19"/>
  <c r="G567" i="19"/>
  <c r="H567" i="19"/>
  <c r="I567" i="19"/>
  <c r="J567" i="19"/>
  <c r="K567" i="19"/>
  <c r="L567" i="19"/>
  <c r="M567" i="19"/>
  <c r="N567" i="19"/>
  <c r="O567" i="19"/>
  <c r="P567" i="19"/>
  <c r="Q567" i="19"/>
  <c r="R567" i="19"/>
  <c r="A568" i="19"/>
  <c r="T568" i="19" s="1"/>
  <c r="B568" i="19"/>
  <c r="C568" i="19"/>
  <c r="D568" i="19"/>
  <c r="E568" i="19"/>
  <c r="F568" i="19"/>
  <c r="G568" i="19"/>
  <c r="H568" i="19"/>
  <c r="I568" i="19"/>
  <c r="J568" i="19"/>
  <c r="K568" i="19"/>
  <c r="L568" i="19"/>
  <c r="M568" i="19"/>
  <c r="N568" i="19"/>
  <c r="O568" i="19"/>
  <c r="P568" i="19"/>
  <c r="Q568" i="19"/>
  <c r="R568" i="19"/>
  <c r="A569" i="19"/>
  <c r="T569" i="19" s="1"/>
  <c r="B569" i="19"/>
  <c r="C569" i="19"/>
  <c r="D569" i="19"/>
  <c r="E569" i="19"/>
  <c r="F569" i="19"/>
  <c r="G569" i="19"/>
  <c r="H569" i="19"/>
  <c r="I569" i="19"/>
  <c r="J569" i="19"/>
  <c r="K569" i="19"/>
  <c r="L569" i="19"/>
  <c r="M569" i="19"/>
  <c r="N569" i="19"/>
  <c r="O569" i="19"/>
  <c r="P569" i="19"/>
  <c r="Q569" i="19"/>
  <c r="R569" i="19"/>
  <c r="A570" i="19"/>
  <c r="T570" i="19" s="1"/>
  <c r="B570" i="19"/>
  <c r="C570" i="19"/>
  <c r="D570" i="19"/>
  <c r="E570" i="19"/>
  <c r="F570" i="19"/>
  <c r="G570" i="19"/>
  <c r="H570" i="19"/>
  <c r="I570" i="19"/>
  <c r="J570" i="19"/>
  <c r="K570" i="19"/>
  <c r="L570" i="19"/>
  <c r="M570" i="19"/>
  <c r="N570" i="19"/>
  <c r="O570" i="19"/>
  <c r="P570" i="19"/>
  <c r="Q570" i="19"/>
  <c r="R570" i="19"/>
  <c r="A571" i="19"/>
  <c r="T571" i="19" s="1"/>
  <c r="B571" i="19"/>
  <c r="C571" i="19"/>
  <c r="D571" i="19"/>
  <c r="E571" i="19"/>
  <c r="F571" i="19"/>
  <c r="G571" i="19"/>
  <c r="H571" i="19"/>
  <c r="I571" i="19"/>
  <c r="J571" i="19"/>
  <c r="K571" i="19"/>
  <c r="L571" i="19"/>
  <c r="M571" i="19"/>
  <c r="N571" i="19"/>
  <c r="O571" i="19"/>
  <c r="P571" i="19"/>
  <c r="Q571" i="19"/>
  <c r="R571" i="19"/>
  <c r="A572" i="19"/>
  <c r="Z572" i="19" s="1"/>
  <c r="B572" i="19"/>
  <c r="C572" i="19"/>
  <c r="D572" i="19"/>
  <c r="E572" i="19"/>
  <c r="F572" i="19"/>
  <c r="G572" i="19"/>
  <c r="H572" i="19"/>
  <c r="I572" i="19"/>
  <c r="J572" i="19"/>
  <c r="K572" i="19"/>
  <c r="L572" i="19"/>
  <c r="M572" i="19"/>
  <c r="N572" i="19"/>
  <c r="O572" i="19"/>
  <c r="P572" i="19"/>
  <c r="Q572" i="19"/>
  <c r="R572" i="19"/>
  <c r="A573" i="19"/>
  <c r="B573" i="19"/>
  <c r="C573" i="19"/>
  <c r="D573" i="19"/>
  <c r="E573" i="19"/>
  <c r="F573" i="19"/>
  <c r="G573" i="19"/>
  <c r="H573" i="19"/>
  <c r="I573" i="19"/>
  <c r="J573" i="19"/>
  <c r="K573" i="19"/>
  <c r="L573" i="19"/>
  <c r="M573" i="19"/>
  <c r="N573" i="19"/>
  <c r="O573" i="19"/>
  <c r="P573" i="19"/>
  <c r="Q573" i="19"/>
  <c r="R573" i="19"/>
  <c r="A574" i="19"/>
  <c r="T574" i="19" s="1"/>
  <c r="B574" i="19"/>
  <c r="C574" i="19"/>
  <c r="D574" i="19"/>
  <c r="E574" i="19"/>
  <c r="F574" i="19"/>
  <c r="G574" i="19"/>
  <c r="H574" i="19"/>
  <c r="I574" i="19"/>
  <c r="J574" i="19"/>
  <c r="K574" i="19"/>
  <c r="L574" i="19"/>
  <c r="M574" i="19"/>
  <c r="N574" i="19"/>
  <c r="O574" i="19"/>
  <c r="P574" i="19"/>
  <c r="Q574" i="19"/>
  <c r="R574" i="19"/>
  <c r="A575" i="19"/>
  <c r="T575" i="19" s="1"/>
  <c r="B575" i="19"/>
  <c r="C575" i="19"/>
  <c r="D575" i="19"/>
  <c r="E575" i="19"/>
  <c r="F575" i="19"/>
  <c r="G575" i="19"/>
  <c r="H575" i="19"/>
  <c r="I575" i="19"/>
  <c r="J575" i="19"/>
  <c r="K575" i="19"/>
  <c r="L575" i="19"/>
  <c r="M575" i="19"/>
  <c r="N575" i="19"/>
  <c r="O575" i="19"/>
  <c r="P575" i="19"/>
  <c r="Q575" i="19"/>
  <c r="R575" i="19"/>
  <c r="A576" i="19"/>
  <c r="Y576" i="19" s="1"/>
  <c r="B576" i="19"/>
  <c r="C576" i="19"/>
  <c r="D576" i="19"/>
  <c r="E576" i="19"/>
  <c r="F576" i="19"/>
  <c r="G576" i="19"/>
  <c r="H576" i="19"/>
  <c r="I576" i="19"/>
  <c r="J576" i="19"/>
  <c r="K576" i="19"/>
  <c r="L576" i="19"/>
  <c r="M576" i="19"/>
  <c r="N576" i="19"/>
  <c r="O576" i="19"/>
  <c r="P576" i="19"/>
  <c r="Q576" i="19"/>
  <c r="R576" i="19"/>
  <c r="A577" i="19"/>
  <c r="T577" i="19" s="1"/>
  <c r="B577" i="19"/>
  <c r="C577" i="19"/>
  <c r="D577" i="19"/>
  <c r="E577" i="19"/>
  <c r="F577" i="19"/>
  <c r="G577" i="19"/>
  <c r="H577" i="19"/>
  <c r="I577" i="19"/>
  <c r="J577" i="19"/>
  <c r="K577" i="19"/>
  <c r="L577" i="19"/>
  <c r="M577" i="19"/>
  <c r="N577" i="19"/>
  <c r="O577" i="19"/>
  <c r="P577" i="19"/>
  <c r="Q577" i="19"/>
  <c r="R577" i="19"/>
  <c r="A578" i="19"/>
  <c r="T578" i="19" s="1"/>
  <c r="B578" i="19"/>
  <c r="C578" i="19"/>
  <c r="D578" i="19"/>
  <c r="E578" i="19"/>
  <c r="F578" i="19"/>
  <c r="G578" i="19"/>
  <c r="H578" i="19"/>
  <c r="I578" i="19"/>
  <c r="J578" i="19"/>
  <c r="K578" i="19"/>
  <c r="L578" i="19"/>
  <c r="M578" i="19"/>
  <c r="N578" i="19"/>
  <c r="O578" i="19"/>
  <c r="P578" i="19"/>
  <c r="Q578" i="19"/>
  <c r="R578" i="19"/>
  <c r="A579" i="19"/>
  <c r="U579" i="19" s="1"/>
  <c r="B579" i="19"/>
  <c r="C579" i="19"/>
  <c r="D579" i="19"/>
  <c r="E579" i="19"/>
  <c r="F579" i="19"/>
  <c r="G579" i="19"/>
  <c r="H579" i="19"/>
  <c r="I579" i="19"/>
  <c r="J579" i="19"/>
  <c r="K579" i="19"/>
  <c r="L579" i="19"/>
  <c r="M579" i="19"/>
  <c r="N579" i="19"/>
  <c r="O579" i="19"/>
  <c r="P579" i="19"/>
  <c r="Q579" i="19"/>
  <c r="R579" i="19"/>
  <c r="A580" i="19"/>
  <c r="T580" i="19" s="1"/>
  <c r="B580" i="19"/>
  <c r="C580" i="19"/>
  <c r="D580" i="19"/>
  <c r="E580" i="19"/>
  <c r="F580" i="19"/>
  <c r="G580" i="19"/>
  <c r="H580" i="19"/>
  <c r="I580" i="19"/>
  <c r="J580" i="19"/>
  <c r="K580" i="19"/>
  <c r="L580" i="19"/>
  <c r="M580" i="19"/>
  <c r="N580" i="19"/>
  <c r="O580" i="19"/>
  <c r="P580" i="19"/>
  <c r="Q580" i="19"/>
  <c r="R580" i="19"/>
  <c r="A581" i="19"/>
  <c r="T581" i="19" s="1"/>
  <c r="B581" i="19"/>
  <c r="C581" i="19"/>
  <c r="D581" i="19"/>
  <c r="E581" i="19"/>
  <c r="F581" i="19"/>
  <c r="G581" i="19"/>
  <c r="H581" i="19"/>
  <c r="I581" i="19"/>
  <c r="J581" i="19"/>
  <c r="K581" i="19"/>
  <c r="L581" i="19"/>
  <c r="M581" i="19"/>
  <c r="N581" i="19"/>
  <c r="O581" i="19"/>
  <c r="P581" i="19"/>
  <c r="Q581" i="19"/>
  <c r="R581" i="19"/>
  <c r="A582" i="19"/>
  <c r="B582" i="19"/>
  <c r="C582" i="19"/>
  <c r="D582" i="19"/>
  <c r="E582" i="19"/>
  <c r="F582" i="19"/>
  <c r="G582" i="19"/>
  <c r="H582" i="19"/>
  <c r="I582" i="19"/>
  <c r="J582" i="19"/>
  <c r="K582" i="19"/>
  <c r="L582" i="19"/>
  <c r="M582" i="19"/>
  <c r="N582" i="19"/>
  <c r="O582" i="19"/>
  <c r="P582" i="19"/>
  <c r="Q582" i="19"/>
  <c r="R582" i="19"/>
  <c r="A583" i="19"/>
  <c r="T583" i="19" s="1"/>
  <c r="B583" i="19"/>
  <c r="C583" i="19"/>
  <c r="D583" i="19"/>
  <c r="E583" i="19"/>
  <c r="F583" i="19"/>
  <c r="G583" i="19"/>
  <c r="H583" i="19"/>
  <c r="I583" i="19"/>
  <c r="J583" i="19"/>
  <c r="K583" i="19"/>
  <c r="L583" i="19"/>
  <c r="M583" i="19"/>
  <c r="N583" i="19"/>
  <c r="O583" i="19"/>
  <c r="P583" i="19"/>
  <c r="Q583" i="19"/>
  <c r="R583" i="19"/>
  <c r="A584" i="19"/>
  <c r="X584" i="19" s="1"/>
  <c r="B584" i="19"/>
  <c r="C584" i="19"/>
  <c r="D584" i="19"/>
  <c r="E584" i="19"/>
  <c r="F584" i="19"/>
  <c r="G584" i="19"/>
  <c r="H584" i="19"/>
  <c r="I584" i="19"/>
  <c r="J584" i="19"/>
  <c r="K584" i="19"/>
  <c r="L584" i="19"/>
  <c r="M584" i="19"/>
  <c r="N584" i="19"/>
  <c r="O584" i="19"/>
  <c r="P584" i="19"/>
  <c r="Q584" i="19"/>
  <c r="R584" i="19"/>
  <c r="A585" i="19"/>
  <c r="T585" i="19" s="1"/>
  <c r="B585" i="19"/>
  <c r="C585" i="19"/>
  <c r="D585" i="19"/>
  <c r="E585" i="19"/>
  <c r="F585" i="19"/>
  <c r="G585" i="19"/>
  <c r="H585" i="19"/>
  <c r="I585" i="19"/>
  <c r="J585" i="19"/>
  <c r="K585" i="19"/>
  <c r="L585" i="19"/>
  <c r="M585" i="19"/>
  <c r="N585" i="19"/>
  <c r="O585" i="19"/>
  <c r="P585" i="19"/>
  <c r="Q585" i="19"/>
  <c r="R585" i="19"/>
  <c r="A586" i="19"/>
  <c r="B586" i="19"/>
  <c r="C586" i="19"/>
  <c r="D586" i="19"/>
  <c r="E586" i="19"/>
  <c r="F586" i="19"/>
  <c r="G586" i="19"/>
  <c r="H586" i="19"/>
  <c r="I586" i="19"/>
  <c r="J586" i="19"/>
  <c r="K586" i="19"/>
  <c r="L586" i="19"/>
  <c r="M586" i="19"/>
  <c r="N586" i="19"/>
  <c r="O586" i="19"/>
  <c r="P586" i="19"/>
  <c r="Q586" i="19"/>
  <c r="R586" i="19"/>
  <c r="A587" i="19"/>
  <c r="T587" i="19" s="1"/>
  <c r="B587" i="19"/>
  <c r="C587" i="19"/>
  <c r="D587" i="19"/>
  <c r="E587" i="19"/>
  <c r="F587" i="19"/>
  <c r="G587" i="19"/>
  <c r="H587" i="19"/>
  <c r="I587" i="19"/>
  <c r="J587" i="19"/>
  <c r="K587" i="19"/>
  <c r="L587" i="19"/>
  <c r="M587" i="19"/>
  <c r="N587" i="19"/>
  <c r="O587" i="19"/>
  <c r="P587" i="19"/>
  <c r="Q587" i="19"/>
  <c r="R587" i="19"/>
  <c r="A588" i="19"/>
  <c r="W588" i="19" s="1"/>
  <c r="B588" i="19"/>
  <c r="C588" i="19"/>
  <c r="D588" i="19"/>
  <c r="E588" i="19"/>
  <c r="F588" i="19"/>
  <c r="G588" i="19"/>
  <c r="H588" i="19"/>
  <c r="I588" i="19"/>
  <c r="J588" i="19"/>
  <c r="K588" i="19"/>
  <c r="L588" i="19"/>
  <c r="M588" i="19"/>
  <c r="N588" i="19"/>
  <c r="O588" i="19"/>
  <c r="P588" i="19"/>
  <c r="Q588" i="19"/>
  <c r="R588" i="19"/>
  <c r="A589" i="19"/>
  <c r="B589" i="19"/>
  <c r="C589" i="19"/>
  <c r="D589" i="19"/>
  <c r="E589" i="19"/>
  <c r="F589" i="19"/>
  <c r="G589" i="19"/>
  <c r="H589" i="19"/>
  <c r="I589" i="19"/>
  <c r="J589" i="19"/>
  <c r="K589" i="19"/>
  <c r="L589" i="19"/>
  <c r="M589" i="19"/>
  <c r="N589" i="19"/>
  <c r="O589" i="19"/>
  <c r="P589" i="19"/>
  <c r="Q589" i="19"/>
  <c r="R589" i="19"/>
  <c r="A590" i="19"/>
  <c r="AC590" i="19" s="1"/>
  <c r="B590" i="19"/>
  <c r="C590" i="19"/>
  <c r="D590" i="19"/>
  <c r="E590" i="19"/>
  <c r="F590" i="19"/>
  <c r="G590" i="19"/>
  <c r="H590" i="19"/>
  <c r="I590" i="19"/>
  <c r="J590" i="19"/>
  <c r="K590" i="19"/>
  <c r="L590" i="19"/>
  <c r="M590" i="19"/>
  <c r="N590" i="19"/>
  <c r="O590" i="19"/>
  <c r="P590" i="19"/>
  <c r="Q590" i="19"/>
  <c r="R590" i="19"/>
  <c r="A591" i="19"/>
  <c r="T591" i="19" s="1"/>
  <c r="B591" i="19"/>
  <c r="C591" i="19"/>
  <c r="D591" i="19"/>
  <c r="E591" i="19"/>
  <c r="F591" i="19"/>
  <c r="G591" i="19"/>
  <c r="H591" i="19"/>
  <c r="I591" i="19"/>
  <c r="J591" i="19"/>
  <c r="K591" i="19"/>
  <c r="L591" i="19"/>
  <c r="M591" i="19"/>
  <c r="N591" i="19"/>
  <c r="O591" i="19"/>
  <c r="P591" i="19"/>
  <c r="Q591" i="19"/>
  <c r="R591" i="19"/>
  <c r="A592" i="19"/>
  <c r="AB592" i="19" s="1"/>
  <c r="B592" i="19"/>
  <c r="C592" i="19"/>
  <c r="D592" i="19"/>
  <c r="E592" i="19"/>
  <c r="F592" i="19"/>
  <c r="G592" i="19"/>
  <c r="H592" i="19"/>
  <c r="I592" i="19"/>
  <c r="J592" i="19"/>
  <c r="K592" i="19"/>
  <c r="L592" i="19"/>
  <c r="M592" i="19"/>
  <c r="N592" i="19"/>
  <c r="O592" i="19"/>
  <c r="P592" i="19"/>
  <c r="Q592" i="19"/>
  <c r="R592" i="19"/>
  <c r="A593" i="19"/>
  <c r="S593" i="19" s="1"/>
  <c r="B593" i="19"/>
  <c r="C593" i="19"/>
  <c r="D593" i="19"/>
  <c r="E593" i="19"/>
  <c r="F593" i="19"/>
  <c r="G593" i="19"/>
  <c r="H593" i="19"/>
  <c r="I593" i="19"/>
  <c r="J593" i="19"/>
  <c r="K593" i="19"/>
  <c r="L593" i="19"/>
  <c r="M593" i="19"/>
  <c r="N593" i="19"/>
  <c r="O593" i="19"/>
  <c r="P593" i="19"/>
  <c r="Q593" i="19"/>
  <c r="R593" i="19"/>
  <c r="A594" i="19"/>
  <c r="T594" i="19" s="1"/>
  <c r="B594" i="19"/>
  <c r="C594" i="19"/>
  <c r="D594" i="19"/>
  <c r="E594" i="19"/>
  <c r="F594" i="19"/>
  <c r="G594" i="19"/>
  <c r="H594" i="19"/>
  <c r="I594" i="19"/>
  <c r="J594" i="19"/>
  <c r="K594" i="19"/>
  <c r="L594" i="19"/>
  <c r="M594" i="19"/>
  <c r="N594" i="19"/>
  <c r="O594" i="19"/>
  <c r="P594" i="19"/>
  <c r="Q594" i="19"/>
  <c r="R594" i="19"/>
  <c r="A595" i="19"/>
  <c r="B595" i="19"/>
  <c r="C595" i="19"/>
  <c r="D595" i="19"/>
  <c r="E595" i="19"/>
  <c r="F595" i="19"/>
  <c r="G595" i="19"/>
  <c r="H595" i="19"/>
  <c r="I595" i="19"/>
  <c r="J595" i="19"/>
  <c r="K595" i="19"/>
  <c r="L595" i="19"/>
  <c r="M595" i="19"/>
  <c r="N595" i="19"/>
  <c r="O595" i="19"/>
  <c r="P595" i="19"/>
  <c r="Q595" i="19"/>
  <c r="R595" i="19"/>
  <c r="A596" i="19"/>
  <c r="T596" i="19" s="1"/>
  <c r="B596" i="19"/>
  <c r="C596" i="19"/>
  <c r="D596" i="19"/>
  <c r="E596" i="19"/>
  <c r="F596" i="19"/>
  <c r="G596" i="19"/>
  <c r="H596" i="19"/>
  <c r="I596" i="19"/>
  <c r="J596" i="19"/>
  <c r="K596" i="19"/>
  <c r="L596" i="19"/>
  <c r="M596" i="19"/>
  <c r="N596" i="19"/>
  <c r="O596" i="19"/>
  <c r="P596" i="19"/>
  <c r="Q596" i="19"/>
  <c r="R596" i="19"/>
  <c r="A597" i="19"/>
  <c r="Z597" i="19" s="1"/>
  <c r="B597" i="19"/>
  <c r="C597" i="19"/>
  <c r="D597" i="19"/>
  <c r="E597" i="19"/>
  <c r="F597" i="19"/>
  <c r="G597" i="19"/>
  <c r="H597" i="19"/>
  <c r="I597" i="19"/>
  <c r="J597" i="19"/>
  <c r="K597" i="19"/>
  <c r="L597" i="19"/>
  <c r="M597" i="19"/>
  <c r="N597" i="19"/>
  <c r="O597" i="19"/>
  <c r="P597" i="19"/>
  <c r="Q597" i="19"/>
  <c r="R597" i="19"/>
  <c r="A598" i="19"/>
  <c r="B598" i="19"/>
  <c r="C598" i="19"/>
  <c r="D598" i="19"/>
  <c r="E598" i="19"/>
  <c r="F598" i="19"/>
  <c r="G598" i="19"/>
  <c r="H598" i="19"/>
  <c r="I598" i="19"/>
  <c r="J598" i="19"/>
  <c r="K598" i="19"/>
  <c r="L598" i="19"/>
  <c r="M598" i="19"/>
  <c r="N598" i="19"/>
  <c r="O598" i="19"/>
  <c r="P598" i="19"/>
  <c r="Q598" i="19"/>
  <c r="R598" i="19"/>
  <c r="A599" i="19"/>
  <c r="B599" i="19"/>
  <c r="C599" i="19"/>
  <c r="D599" i="19"/>
  <c r="E599" i="19"/>
  <c r="F599" i="19"/>
  <c r="G599" i="19"/>
  <c r="H599" i="19"/>
  <c r="I599" i="19"/>
  <c r="J599" i="19"/>
  <c r="K599" i="19"/>
  <c r="L599" i="19"/>
  <c r="M599" i="19"/>
  <c r="N599" i="19"/>
  <c r="O599" i="19"/>
  <c r="P599" i="19"/>
  <c r="Q599" i="19"/>
  <c r="R599" i="19"/>
  <c r="A600" i="19"/>
  <c r="B600" i="19"/>
  <c r="C600" i="19"/>
  <c r="D600" i="19"/>
  <c r="E600" i="19"/>
  <c r="F600" i="19"/>
  <c r="G600" i="19"/>
  <c r="H600" i="19"/>
  <c r="I600" i="19"/>
  <c r="J600" i="19"/>
  <c r="K600" i="19"/>
  <c r="L600" i="19"/>
  <c r="M600" i="19"/>
  <c r="N600" i="19"/>
  <c r="O600" i="19"/>
  <c r="P600" i="19"/>
  <c r="Q600" i="19"/>
  <c r="R600" i="19"/>
  <c r="A601" i="19"/>
  <c r="S601" i="19" s="1"/>
  <c r="B601" i="19"/>
  <c r="C601" i="19"/>
  <c r="D601" i="19"/>
  <c r="E601" i="19"/>
  <c r="F601" i="19"/>
  <c r="G601" i="19"/>
  <c r="H601" i="19"/>
  <c r="I601" i="19"/>
  <c r="J601" i="19"/>
  <c r="K601" i="19"/>
  <c r="L601" i="19"/>
  <c r="M601" i="19"/>
  <c r="N601" i="19"/>
  <c r="O601" i="19"/>
  <c r="P601" i="19"/>
  <c r="Q601" i="19"/>
  <c r="R601" i="19"/>
  <c r="A3" i="18"/>
  <c r="B3" i="18"/>
  <c r="C3" i="18"/>
  <c r="D3" i="18"/>
  <c r="E3" i="18"/>
  <c r="F3" i="18"/>
  <c r="G3" i="18"/>
  <c r="H3" i="18"/>
  <c r="I3" i="18"/>
  <c r="J3" i="18"/>
  <c r="K3" i="18"/>
  <c r="L3" i="18"/>
  <c r="M3" i="18"/>
  <c r="N3" i="18"/>
  <c r="O3" i="18"/>
  <c r="P3" i="18"/>
  <c r="Q3" i="18"/>
  <c r="R3" i="18"/>
  <c r="A4" i="18"/>
  <c r="T4" i="18" s="1"/>
  <c r="B4" i="18"/>
  <c r="C4" i="18"/>
  <c r="D4" i="18"/>
  <c r="E4" i="18"/>
  <c r="F4" i="18"/>
  <c r="G4" i="18"/>
  <c r="H4" i="18"/>
  <c r="I4" i="18"/>
  <c r="J4" i="18"/>
  <c r="K4" i="18"/>
  <c r="L4" i="18"/>
  <c r="M4" i="18"/>
  <c r="N4" i="18"/>
  <c r="O4" i="18"/>
  <c r="P4" i="18"/>
  <c r="Q4" i="18"/>
  <c r="R4" i="18"/>
  <c r="A5" i="18"/>
  <c r="Z5" i="18" s="1"/>
  <c r="B5" i="18"/>
  <c r="C5" i="18"/>
  <c r="D5" i="18"/>
  <c r="E5" i="18"/>
  <c r="F5" i="18"/>
  <c r="G5" i="18"/>
  <c r="H5" i="18"/>
  <c r="I5" i="18"/>
  <c r="J5" i="18"/>
  <c r="K5" i="18"/>
  <c r="L5" i="18"/>
  <c r="M5" i="18"/>
  <c r="N5" i="18"/>
  <c r="O5" i="18"/>
  <c r="P5" i="18"/>
  <c r="Q5" i="18"/>
  <c r="R5" i="18"/>
  <c r="A6" i="18"/>
  <c r="T6" i="18" s="1"/>
  <c r="B6" i="18"/>
  <c r="C6" i="18"/>
  <c r="D6" i="18"/>
  <c r="E6" i="18"/>
  <c r="F6" i="18"/>
  <c r="G6" i="18"/>
  <c r="H6" i="18"/>
  <c r="I6" i="18"/>
  <c r="J6" i="18"/>
  <c r="K6" i="18"/>
  <c r="L6" i="18"/>
  <c r="M6" i="18"/>
  <c r="N6" i="18"/>
  <c r="O6" i="18"/>
  <c r="P6" i="18"/>
  <c r="Q6" i="18"/>
  <c r="R6" i="18"/>
  <c r="A7" i="18"/>
  <c r="T7" i="18" s="1"/>
  <c r="B7" i="18"/>
  <c r="C7" i="18"/>
  <c r="D7" i="18"/>
  <c r="E7" i="18"/>
  <c r="F7" i="18"/>
  <c r="G7" i="18"/>
  <c r="H7" i="18"/>
  <c r="I7" i="18"/>
  <c r="J7" i="18"/>
  <c r="K7" i="18"/>
  <c r="L7" i="18"/>
  <c r="M7" i="18"/>
  <c r="N7" i="18"/>
  <c r="O7" i="18"/>
  <c r="P7" i="18"/>
  <c r="Q7" i="18"/>
  <c r="R7" i="18"/>
  <c r="A8" i="18"/>
  <c r="T8" i="18" s="1"/>
  <c r="B8" i="18"/>
  <c r="C8" i="18"/>
  <c r="D8" i="18"/>
  <c r="E8" i="18"/>
  <c r="F8" i="18"/>
  <c r="G8" i="18"/>
  <c r="H8" i="18"/>
  <c r="I8" i="18"/>
  <c r="J8" i="18"/>
  <c r="K8" i="18"/>
  <c r="L8" i="18"/>
  <c r="M8" i="18"/>
  <c r="N8" i="18"/>
  <c r="O8" i="18"/>
  <c r="P8" i="18"/>
  <c r="Q8" i="18"/>
  <c r="R8" i="18"/>
  <c r="A9" i="18"/>
  <c r="T9" i="18" s="1"/>
  <c r="B9" i="18"/>
  <c r="C9" i="18"/>
  <c r="D9" i="18"/>
  <c r="E9" i="18"/>
  <c r="F9" i="18"/>
  <c r="G9" i="18"/>
  <c r="H9" i="18"/>
  <c r="I9" i="18"/>
  <c r="J9" i="18"/>
  <c r="K9" i="18"/>
  <c r="L9" i="18"/>
  <c r="M9" i="18"/>
  <c r="N9" i="18"/>
  <c r="O9" i="18"/>
  <c r="P9" i="18"/>
  <c r="Q9" i="18"/>
  <c r="R9" i="18"/>
  <c r="A10" i="18"/>
  <c r="U10" i="18" s="1"/>
  <c r="B10" i="18"/>
  <c r="C10" i="18"/>
  <c r="D10" i="18"/>
  <c r="E10" i="18"/>
  <c r="F10" i="18"/>
  <c r="G10" i="18"/>
  <c r="H10" i="18"/>
  <c r="I10" i="18"/>
  <c r="J10" i="18"/>
  <c r="K10" i="18"/>
  <c r="L10" i="18"/>
  <c r="M10" i="18"/>
  <c r="N10" i="18"/>
  <c r="O10" i="18"/>
  <c r="P10" i="18"/>
  <c r="Q10" i="18"/>
  <c r="R10" i="18"/>
  <c r="A11" i="18"/>
  <c r="W11" i="18" s="1"/>
  <c r="B11" i="18"/>
  <c r="C11" i="18"/>
  <c r="D11" i="18"/>
  <c r="E11" i="18"/>
  <c r="F11" i="18"/>
  <c r="G11" i="18"/>
  <c r="H11" i="18"/>
  <c r="I11" i="18"/>
  <c r="J11" i="18"/>
  <c r="K11" i="18"/>
  <c r="L11" i="18"/>
  <c r="M11" i="18"/>
  <c r="N11" i="18"/>
  <c r="O11" i="18"/>
  <c r="P11" i="18"/>
  <c r="Q11" i="18"/>
  <c r="R11" i="18"/>
  <c r="A12" i="18"/>
  <c r="V12" i="18" s="1"/>
  <c r="B12" i="18"/>
  <c r="C12" i="18"/>
  <c r="D12" i="18"/>
  <c r="E12" i="18"/>
  <c r="F12" i="18"/>
  <c r="G12" i="18"/>
  <c r="H12" i="18"/>
  <c r="I12" i="18"/>
  <c r="J12" i="18"/>
  <c r="K12" i="18"/>
  <c r="L12" i="18"/>
  <c r="M12" i="18"/>
  <c r="N12" i="18"/>
  <c r="O12" i="18"/>
  <c r="P12" i="18"/>
  <c r="Q12" i="18"/>
  <c r="R12" i="18"/>
  <c r="A13" i="18"/>
  <c r="T13" i="18" s="1"/>
  <c r="B13" i="18"/>
  <c r="C13" i="18"/>
  <c r="D13" i="18"/>
  <c r="E13" i="18"/>
  <c r="F13" i="18"/>
  <c r="G13" i="18"/>
  <c r="H13" i="18"/>
  <c r="I13" i="18"/>
  <c r="J13" i="18"/>
  <c r="K13" i="18"/>
  <c r="L13" i="18"/>
  <c r="M13" i="18"/>
  <c r="N13" i="18"/>
  <c r="O13" i="18"/>
  <c r="P13" i="18"/>
  <c r="Q13" i="18"/>
  <c r="R13" i="18"/>
  <c r="A14" i="18"/>
  <c r="B14" i="18"/>
  <c r="C14" i="18"/>
  <c r="D14" i="18"/>
  <c r="E14" i="18"/>
  <c r="F14" i="18"/>
  <c r="G14" i="18"/>
  <c r="H14" i="18"/>
  <c r="I14" i="18"/>
  <c r="J14" i="18"/>
  <c r="K14" i="18"/>
  <c r="L14" i="18"/>
  <c r="M14" i="18"/>
  <c r="N14" i="18"/>
  <c r="O14" i="18"/>
  <c r="P14" i="18"/>
  <c r="Q14" i="18"/>
  <c r="R14" i="18"/>
  <c r="A15" i="18"/>
  <c r="T15" i="18" s="1"/>
  <c r="B15" i="18"/>
  <c r="C15" i="18"/>
  <c r="D15" i="18"/>
  <c r="E15" i="18"/>
  <c r="F15" i="18"/>
  <c r="G15" i="18"/>
  <c r="H15" i="18"/>
  <c r="I15" i="18"/>
  <c r="J15" i="18"/>
  <c r="K15" i="18"/>
  <c r="L15" i="18"/>
  <c r="M15" i="18"/>
  <c r="N15" i="18"/>
  <c r="O15" i="18"/>
  <c r="P15" i="18"/>
  <c r="Q15" i="18"/>
  <c r="R15" i="18"/>
  <c r="A16" i="18"/>
  <c r="AB16" i="18" s="1"/>
  <c r="B16" i="18"/>
  <c r="C16" i="18"/>
  <c r="D16" i="18"/>
  <c r="E16" i="18"/>
  <c r="F16" i="18"/>
  <c r="G16" i="18"/>
  <c r="H16" i="18"/>
  <c r="I16" i="18"/>
  <c r="J16" i="18"/>
  <c r="K16" i="18"/>
  <c r="L16" i="18"/>
  <c r="M16" i="18"/>
  <c r="N16" i="18"/>
  <c r="O16" i="18"/>
  <c r="P16" i="18"/>
  <c r="Q16" i="18"/>
  <c r="R16" i="18"/>
  <c r="U16" i="18"/>
  <c r="A17" i="18"/>
  <c r="T17" i="18" s="1"/>
  <c r="B17" i="18"/>
  <c r="C17" i="18"/>
  <c r="D17" i="18"/>
  <c r="E17" i="18"/>
  <c r="F17" i="18"/>
  <c r="G17" i="18"/>
  <c r="H17" i="18"/>
  <c r="I17" i="18"/>
  <c r="J17" i="18"/>
  <c r="K17" i="18"/>
  <c r="L17" i="18"/>
  <c r="M17" i="18"/>
  <c r="N17" i="18"/>
  <c r="O17" i="18"/>
  <c r="P17" i="18"/>
  <c r="Q17" i="18"/>
  <c r="R17" i="18"/>
  <c r="A18" i="18"/>
  <c r="T18" i="18" s="1"/>
  <c r="B18" i="18"/>
  <c r="C18" i="18"/>
  <c r="D18" i="18"/>
  <c r="E18" i="18"/>
  <c r="F18" i="18"/>
  <c r="G18" i="18"/>
  <c r="H18" i="18"/>
  <c r="I18" i="18"/>
  <c r="J18" i="18"/>
  <c r="K18" i="18"/>
  <c r="L18" i="18"/>
  <c r="M18" i="18"/>
  <c r="N18" i="18"/>
  <c r="O18" i="18"/>
  <c r="P18" i="18"/>
  <c r="Q18" i="18"/>
  <c r="R18" i="18"/>
  <c r="A19" i="18"/>
  <c r="T19" i="18" s="1"/>
  <c r="B19" i="18"/>
  <c r="C19" i="18"/>
  <c r="D19" i="18"/>
  <c r="E19" i="18"/>
  <c r="F19" i="18"/>
  <c r="G19" i="18"/>
  <c r="H19" i="18"/>
  <c r="I19" i="18"/>
  <c r="J19" i="18"/>
  <c r="K19" i="18"/>
  <c r="L19" i="18"/>
  <c r="M19" i="18"/>
  <c r="N19" i="18"/>
  <c r="O19" i="18"/>
  <c r="P19" i="18"/>
  <c r="Q19" i="18"/>
  <c r="R19" i="18"/>
  <c r="A20" i="18"/>
  <c r="B20" i="18"/>
  <c r="C20" i="18"/>
  <c r="D20" i="18"/>
  <c r="E20" i="18"/>
  <c r="F20" i="18"/>
  <c r="G20" i="18"/>
  <c r="H20" i="18"/>
  <c r="I20" i="18"/>
  <c r="J20" i="18"/>
  <c r="K20" i="18"/>
  <c r="L20" i="18"/>
  <c r="M20" i="18"/>
  <c r="N20" i="18"/>
  <c r="O20" i="18"/>
  <c r="P20" i="18"/>
  <c r="Q20" i="18"/>
  <c r="R20" i="18"/>
  <c r="A21" i="18"/>
  <c r="AB21" i="18" s="1"/>
  <c r="B21" i="18"/>
  <c r="C21" i="18"/>
  <c r="D21" i="18"/>
  <c r="E21" i="18"/>
  <c r="F21" i="18"/>
  <c r="G21" i="18"/>
  <c r="H21" i="18"/>
  <c r="I21" i="18"/>
  <c r="J21" i="18"/>
  <c r="K21" i="18"/>
  <c r="L21" i="18"/>
  <c r="M21" i="18"/>
  <c r="N21" i="18"/>
  <c r="O21" i="18"/>
  <c r="P21" i="18"/>
  <c r="Q21" i="18"/>
  <c r="R21" i="18"/>
  <c r="A22" i="18"/>
  <c r="T22" i="18" s="1"/>
  <c r="B22" i="18"/>
  <c r="C22" i="18"/>
  <c r="D22" i="18"/>
  <c r="E22" i="18"/>
  <c r="F22" i="18"/>
  <c r="G22" i="18"/>
  <c r="H22" i="18"/>
  <c r="I22" i="18"/>
  <c r="J22" i="18"/>
  <c r="K22" i="18"/>
  <c r="L22" i="18"/>
  <c r="M22" i="18"/>
  <c r="N22" i="18"/>
  <c r="O22" i="18"/>
  <c r="P22" i="18"/>
  <c r="Q22" i="18"/>
  <c r="R22" i="18"/>
  <c r="A23" i="18"/>
  <c r="T23" i="18" s="1"/>
  <c r="B23" i="18"/>
  <c r="C23" i="18"/>
  <c r="D23" i="18"/>
  <c r="E23" i="18"/>
  <c r="F23" i="18"/>
  <c r="G23" i="18"/>
  <c r="H23" i="18"/>
  <c r="I23" i="18"/>
  <c r="J23" i="18"/>
  <c r="K23" i="18"/>
  <c r="L23" i="18"/>
  <c r="M23" i="18"/>
  <c r="N23" i="18"/>
  <c r="O23" i="18"/>
  <c r="P23" i="18"/>
  <c r="Q23" i="18"/>
  <c r="R23" i="18"/>
  <c r="A24" i="18"/>
  <c r="T24" i="18" s="1"/>
  <c r="B24" i="18"/>
  <c r="C24" i="18"/>
  <c r="D24" i="18"/>
  <c r="E24" i="18"/>
  <c r="F24" i="18"/>
  <c r="G24" i="18"/>
  <c r="H24" i="18"/>
  <c r="I24" i="18"/>
  <c r="J24" i="18"/>
  <c r="K24" i="18"/>
  <c r="L24" i="18"/>
  <c r="M24" i="18"/>
  <c r="N24" i="18"/>
  <c r="O24" i="18"/>
  <c r="P24" i="18"/>
  <c r="Q24" i="18"/>
  <c r="R24" i="18"/>
  <c r="A25" i="18"/>
  <c r="T25" i="18" s="1"/>
  <c r="B25" i="18"/>
  <c r="C25" i="18"/>
  <c r="D25" i="18"/>
  <c r="E25" i="18"/>
  <c r="F25" i="18"/>
  <c r="G25" i="18"/>
  <c r="H25" i="18"/>
  <c r="I25" i="18"/>
  <c r="J25" i="18"/>
  <c r="K25" i="18"/>
  <c r="L25" i="18"/>
  <c r="M25" i="18"/>
  <c r="N25" i="18"/>
  <c r="O25" i="18"/>
  <c r="P25" i="18"/>
  <c r="Q25" i="18"/>
  <c r="R25" i="18"/>
  <c r="A26" i="18"/>
  <c r="T26" i="18" s="1"/>
  <c r="B26" i="18"/>
  <c r="C26" i="18"/>
  <c r="D26" i="18"/>
  <c r="E26" i="18"/>
  <c r="F26" i="18"/>
  <c r="G26" i="18"/>
  <c r="H26" i="18"/>
  <c r="I26" i="18"/>
  <c r="J26" i="18"/>
  <c r="K26" i="18"/>
  <c r="L26" i="18"/>
  <c r="M26" i="18"/>
  <c r="N26" i="18"/>
  <c r="O26" i="18"/>
  <c r="P26" i="18"/>
  <c r="Q26" i="18"/>
  <c r="R26" i="18"/>
  <c r="A27" i="18"/>
  <c r="T27" i="18" s="1"/>
  <c r="B27" i="18"/>
  <c r="C27" i="18"/>
  <c r="D27" i="18"/>
  <c r="E27" i="18"/>
  <c r="F27" i="18"/>
  <c r="G27" i="18"/>
  <c r="H27" i="18"/>
  <c r="I27" i="18"/>
  <c r="J27" i="18"/>
  <c r="K27" i="18"/>
  <c r="L27" i="18"/>
  <c r="M27" i="18"/>
  <c r="N27" i="18"/>
  <c r="O27" i="18"/>
  <c r="P27" i="18"/>
  <c r="Q27" i="18"/>
  <c r="R27" i="18"/>
  <c r="A28" i="18"/>
  <c r="T28" i="18" s="1"/>
  <c r="B28" i="18"/>
  <c r="C28" i="18"/>
  <c r="D28" i="18"/>
  <c r="E28" i="18"/>
  <c r="F28" i="18"/>
  <c r="G28" i="18"/>
  <c r="H28" i="18"/>
  <c r="I28" i="18"/>
  <c r="J28" i="18"/>
  <c r="K28" i="18"/>
  <c r="L28" i="18"/>
  <c r="M28" i="18"/>
  <c r="N28" i="18"/>
  <c r="O28" i="18"/>
  <c r="P28" i="18"/>
  <c r="Q28" i="18"/>
  <c r="R28" i="18"/>
  <c r="AA28" i="18"/>
  <c r="A29" i="18"/>
  <c r="AB29" i="18" s="1"/>
  <c r="B29" i="18"/>
  <c r="C29" i="18"/>
  <c r="D29" i="18"/>
  <c r="E29" i="18"/>
  <c r="F29" i="18"/>
  <c r="G29" i="18"/>
  <c r="H29" i="18"/>
  <c r="I29" i="18"/>
  <c r="J29" i="18"/>
  <c r="K29" i="18"/>
  <c r="L29" i="18"/>
  <c r="M29" i="18"/>
  <c r="N29" i="18"/>
  <c r="O29" i="18"/>
  <c r="P29" i="18"/>
  <c r="Q29" i="18"/>
  <c r="R29" i="18"/>
  <c r="A30" i="18"/>
  <c r="U30" i="18" s="1"/>
  <c r="B30" i="18"/>
  <c r="C30" i="18"/>
  <c r="D30" i="18"/>
  <c r="E30" i="18"/>
  <c r="F30" i="18"/>
  <c r="G30" i="18"/>
  <c r="H30" i="18"/>
  <c r="I30" i="18"/>
  <c r="J30" i="18"/>
  <c r="K30" i="18"/>
  <c r="L30" i="18"/>
  <c r="M30" i="18"/>
  <c r="N30" i="18"/>
  <c r="O30" i="18"/>
  <c r="P30" i="18"/>
  <c r="Q30" i="18"/>
  <c r="R30" i="18"/>
  <c r="A31" i="18"/>
  <c r="T31" i="18" s="1"/>
  <c r="B31" i="18"/>
  <c r="C31" i="18"/>
  <c r="D31" i="18"/>
  <c r="E31" i="18"/>
  <c r="F31" i="18"/>
  <c r="G31" i="18"/>
  <c r="H31" i="18"/>
  <c r="I31" i="18"/>
  <c r="J31" i="18"/>
  <c r="K31" i="18"/>
  <c r="L31" i="18"/>
  <c r="M31" i="18"/>
  <c r="N31" i="18"/>
  <c r="O31" i="18"/>
  <c r="P31" i="18"/>
  <c r="Q31" i="18"/>
  <c r="R31" i="18"/>
  <c r="A32" i="18"/>
  <c r="AB32" i="18" s="1"/>
  <c r="B32" i="18"/>
  <c r="C32" i="18"/>
  <c r="D32" i="18"/>
  <c r="E32" i="18"/>
  <c r="F32" i="18"/>
  <c r="G32" i="18"/>
  <c r="H32" i="18"/>
  <c r="I32" i="18"/>
  <c r="J32" i="18"/>
  <c r="K32" i="18"/>
  <c r="L32" i="18"/>
  <c r="M32" i="18"/>
  <c r="N32" i="18"/>
  <c r="O32" i="18"/>
  <c r="P32" i="18"/>
  <c r="Q32" i="18"/>
  <c r="R32" i="18"/>
  <c r="A33" i="18"/>
  <c r="T33" i="18" s="1"/>
  <c r="B33" i="18"/>
  <c r="C33" i="18"/>
  <c r="D33" i="18"/>
  <c r="E33" i="18"/>
  <c r="F33" i="18"/>
  <c r="G33" i="18"/>
  <c r="H33" i="18"/>
  <c r="I33" i="18"/>
  <c r="J33" i="18"/>
  <c r="K33" i="18"/>
  <c r="L33" i="18"/>
  <c r="M33" i="18"/>
  <c r="N33" i="18"/>
  <c r="O33" i="18"/>
  <c r="P33" i="18"/>
  <c r="Q33" i="18"/>
  <c r="R33" i="18"/>
  <c r="A34" i="18"/>
  <c r="Y34" i="18" s="1"/>
  <c r="B34" i="18"/>
  <c r="C34" i="18"/>
  <c r="D34" i="18"/>
  <c r="E34" i="18"/>
  <c r="F34" i="18"/>
  <c r="G34" i="18"/>
  <c r="H34" i="18"/>
  <c r="I34" i="18"/>
  <c r="J34" i="18"/>
  <c r="K34" i="18"/>
  <c r="L34" i="18"/>
  <c r="M34" i="18"/>
  <c r="N34" i="18"/>
  <c r="O34" i="18"/>
  <c r="P34" i="18"/>
  <c r="Q34" i="18"/>
  <c r="R34" i="18"/>
  <c r="A35" i="18"/>
  <c r="T35" i="18" s="1"/>
  <c r="B35" i="18"/>
  <c r="C35" i="18"/>
  <c r="D35" i="18"/>
  <c r="E35" i="18"/>
  <c r="F35" i="18"/>
  <c r="G35" i="18"/>
  <c r="H35" i="18"/>
  <c r="I35" i="18"/>
  <c r="J35" i="18"/>
  <c r="K35" i="18"/>
  <c r="L35" i="18"/>
  <c r="M35" i="18"/>
  <c r="N35" i="18"/>
  <c r="O35" i="18"/>
  <c r="P35" i="18"/>
  <c r="Q35" i="18"/>
  <c r="R35" i="18"/>
  <c r="A36" i="18"/>
  <c r="T36" i="18" s="1"/>
  <c r="B36" i="18"/>
  <c r="C36" i="18"/>
  <c r="D36" i="18"/>
  <c r="E36" i="18"/>
  <c r="F36" i="18"/>
  <c r="G36" i="18"/>
  <c r="H36" i="18"/>
  <c r="I36" i="18"/>
  <c r="J36" i="18"/>
  <c r="K36" i="18"/>
  <c r="L36" i="18"/>
  <c r="M36" i="18"/>
  <c r="N36" i="18"/>
  <c r="O36" i="18"/>
  <c r="P36" i="18"/>
  <c r="Q36" i="18"/>
  <c r="R36" i="18"/>
  <c r="A37" i="18"/>
  <c r="AB37" i="18" s="1"/>
  <c r="B37" i="18"/>
  <c r="C37" i="18"/>
  <c r="D37" i="18"/>
  <c r="E37" i="18"/>
  <c r="F37" i="18"/>
  <c r="G37" i="18"/>
  <c r="H37" i="18"/>
  <c r="I37" i="18"/>
  <c r="J37" i="18"/>
  <c r="K37" i="18"/>
  <c r="L37" i="18"/>
  <c r="M37" i="18"/>
  <c r="N37" i="18"/>
  <c r="O37" i="18"/>
  <c r="P37" i="18"/>
  <c r="Q37" i="18"/>
  <c r="R37" i="18"/>
  <c r="A38" i="18"/>
  <c r="Y38" i="18" s="1"/>
  <c r="B38" i="18"/>
  <c r="C38" i="18"/>
  <c r="D38" i="18"/>
  <c r="E38" i="18"/>
  <c r="F38" i="18"/>
  <c r="G38" i="18"/>
  <c r="H38" i="18"/>
  <c r="I38" i="18"/>
  <c r="J38" i="18"/>
  <c r="K38" i="18"/>
  <c r="L38" i="18"/>
  <c r="M38" i="18"/>
  <c r="N38" i="18"/>
  <c r="O38" i="18"/>
  <c r="P38" i="18"/>
  <c r="Q38" i="18"/>
  <c r="R38" i="18"/>
  <c r="A39" i="18"/>
  <c r="B39" i="18"/>
  <c r="C39" i="18"/>
  <c r="D39" i="18"/>
  <c r="E39" i="18"/>
  <c r="F39" i="18"/>
  <c r="G39" i="18"/>
  <c r="H39" i="18"/>
  <c r="I39" i="18"/>
  <c r="J39" i="18"/>
  <c r="K39" i="18"/>
  <c r="L39" i="18"/>
  <c r="M39" i="18"/>
  <c r="N39" i="18"/>
  <c r="O39" i="18"/>
  <c r="P39" i="18"/>
  <c r="Q39" i="18"/>
  <c r="R39" i="18"/>
  <c r="A40" i="18"/>
  <c r="Z40" i="18" s="1"/>
  <c r="B40" i="18"/>
  <c r="C40" i="18"/>
  <c r="D40" i="18"/>
  <c r="E40" i="18"/>
  <c r="F40" i="18"/>
  <c r="G40" i="18"/>
  <c r="H40" i="18"/>
  <c r="I40" i="18"/>
  <c r="J40" i="18"/>
  <c r="K40" i="18"/>
  <c r="L40" i="18"/>
  <c r="M40" i="18"/>
  <c r="N40" i="18"/>
  <c r="O40" i="18"/>
  <c r="P40" i="18"/>
  <c r="Q40" i="18"/>
  <c r="R40" i="18"/>
  <c r="A41" i="18"/>
  <c r="Y41" i="18" s="1"/>
  <c r="B41" i="18"/>
  <c r="C41" i="18"/>
  <c r="D41" i="18"/>
  <c r="E41" i="18"/>
  <c r="F41" i="18"/>
  <c r="G41" i="18"/>
  <c r="H41" i="18"/>
  <c r="I41" i="18"/>
  <c r="J41" i="18"/>
  <c r="K41" i="18"/>
  <c r="L41" i="18"/>
  <c r="M41" i="18"/>
  <c r="N41" i="18"/>
  <c r="O41" i="18"/>
  <c r="P41" i="18"/>
  <c r="Q41" i="18"/>
  <c r="R41" i="18"/>
  <c r="A42" i="18"/>
  <c r="T42" i="18" s="1"/>
  <c r="B42" i="18"/>
  <c r="C42" i="18"/>
  <c r="D42" i="18"/>
  <c r="E42" i="18"/>
  <c r="F42" i="18"/>
  <c r="G42" i="18"/>
  <c r="H42" i="18"/>
  <c r="I42" i="18"/>
  <c r="J42" i="18"/>
  <c r="K42" i="18"/>
  <c r="L42" i="18"/>
  <c r="M42" i="18"/>
  <c r="N42" i="18"/>
  <c r="O42" i="18"/>
  <c r="P42" i="18"/>
  <c r="Q42" i="18"/>
  <c r="R42" i="18"/>
  <c r="A43" i="18"/>
  <c r="T43" i="18" s="1"/>
  <c r="B43" i="18"/>
  <c r="C43" i="18"/>
  <c r="D43" i="18"/>
  <c r="E43" i="18"/>
  <c r="F43" i="18"/>
  <c r="G43" i="18"/>
  <c r="H43" i="18"/>
  <c r="I43" i="18"/>
  <c r="J43" i="18"/>
  <c r="K43" i="18"/>
  <c r="L43" i="18"/>
  <c r="M43" i="18"/>
  <c r="N43" i="18"/>
  <c r="O43" i="18"/>
  <c r="P43" i="18"/>
  <c r="Q43" i="18"/>
  <c r="R43" i="18"/>
  <c r="A44" i="18"/>
  <c r="T44" i="18" s="1"/>
  <c r="B44" i="18"/>
  <c r="C44" i="18"/>
  <c r="D44" i="18"/>
  <c r="E44" i="18"/>
  <c r="F44" i="18"/>
  <c r="G44" i="18"/>
  <c r="H44" i="18"/>
  <c r="I44" i="18"/>
  <c r="J44" i="18"/>
  <c r="K44" i="18"/>
  <c r="L44" i="18"/>
  <c r="M44" i="18"/>
  <c r="N44" i="18"/>
  <c r="O44" i="18"/>
  <c r="P44" i="18"/>
  <c r="Q44" i="18"/>
  <c r="R44" i="18"/>
  <c r="A45" i="18"/>
  <c r="AA45" i="18" s="1"/>
  <c r="B45" i="18"/>
  <c r="C45" i="18"/>
  <c r="D45" i="18"/>
  <c r="E45" i="18"/>
  <c r="F45" i="18"/>
  <c r="G45" i="18"/>
  <c r="H45" i="18"/>
  <c r="I45" i="18"/>
  <c r="J45" i="18"/>
  <c r="K45" i="18"/>
  <c r="L45" i="18"/>
  <c r="M45" i="18"/>
  <c r="N45" i="18"/>
  <c r="O45" i="18"/>
  <c r="P45" i="18"/>
  <c r="Q45" i="18"/>
  <c r="R45" i="18"/>
  <c r="A46" i="18"/>
  <c r="T46" i="18" s="1"/>
  <c r="B46" i="18"/>
  <c r="C46" i="18"/>
  <c r="D46" i="18"/>
  <c r="E46" i="18"/>
  <c r="F46" i="18"/>
  <c r="G46" i="18"/>
  <c r="H46" i="18"/>
  <c r="I46" i="18"/>
  <c r="J46" i="18"/>
  <c r="K46" i="18"/>
  <c r="L46" i="18"/>
  <c r="M46" i="18"/>
  <c r="N46" i="18"/>
  <c r="O46" i="18"/>
  <c r="P46" i="18"/>
  <c r="Q46" i="18"/>
  <c r="R46" i="18"/>
  <c r="A47" i="18"/>
  <c r="T47" i="18" s="1"/>
  <c r="B47" i="18"/>
  <c r="C47" i="18"/>
  <c r="D47" i="18"/>
  <c r="E47" i="18"/>
  <c r="F47" i="18"/>
  <c r="G47" i="18"/>
  <c r="H47" i="18"/>
  <c r="I47" i="18"/>
  <c r="J47" i="18"/>
  <c r="K47" i="18"/>
  <c r="L47" i="18"/>
  <c r="M47" i="18"/>
  <c r="N47" i="18"/>
  <c r="O47" i="18"/>
  <c r="P47" i="18"/>
  <c r="Q47" i="18"/>
  <c r="R47" i="18"/>
  <c r="A48" i="18"/>
  <c r="AA48" i="18" s="1"/>
  <c r="B48" i="18"/>
  <c r="C48" i="18"/>
  <c r="D48" i="18"/>
  <c r="E48" i="18"/>
  <c r="F48" i="18"/>
  <c r="G48" i="18"/>
  <c r="H48" i="18"/>
  <c r="I48" i="18"/>
  <c r="J48" i="18"/>
  <c r="K48" i="18"/>
  <c r="L48" i="18"/>
  <c r="M48" i="18"/>
  <c r="N48" i="18"/>
  <c r="O48" i="18"/>
  <c r="P48" i="18"/>
  <c r="Q48" i="18"/>
  <c r="R48" i="18"/>
  <c r="A49" i="18"/>
  <c r="T49" i="18" s="1"/>
  <c r="B49" i="18"/>
  <c r="C49" i="18"/>
  <c r="D49" i="18"/>
  <c r="E49" i="18"/>
  <c r="F49" i="18"/>
  <c r="G49" i="18"/>
  <c r="H49" i="18"/>
  <c r="I49" i="18"/>
  <c r="J49" i="18"/>
  <c r="K49" i="18"/>
  <c r="L49" i="18"/>
  <c r="M49" i="18"/>
  <c r="N49" i="18"/>
  <c r="O49" i="18"/>
  <c r="P49" i="18"/>
  <c r="Q49" i="18"/>
  <c r="R49" i="18"/>
  <c r="A50" i="18"/>
  <c r="T50" i="18" s="1"/>
  <c r="B50" i="18"/>
  <c r="C50" i="18"/>
  <c r="D50" i="18"/>
  <c r="E50" i="18"/>
  <c r="F50" i="18"/>
  <c r="G50" i="18"/>
  <c r="H50" i="18"/>
  <c r="I50" i="18"/>
  <c r="J50" i="18"/>
  <c r="K50" i="18"/>
  <c r="L50" i="18"/>
  <c r="M50" i="18"/>
  <c r="N50" i="18"/>
  <c r="O50" i="18"/>
  <c r="P50" i="18"/>
  <c r="Q50" i="18"/>
  <c r="R50" i="18"/>
  <c r="A51" i="18"/>
  <c r="T51" i="18" s="1"/>
  <c r="B51" i="18"/>
  <c r="C51" i="18"/>
  <c r="D51" i="18"/>
  <c r="E51" i="18"/>
  <c r="F51" i="18"/>
  <c r="G51" i="18"/>
  <c r="H51" i="18"/>
  <c r="I51" i="18"/>
  <c r="J51" i="18"/>
  <c r="K51" i="18"/>
  <c r="L51" i="18"/>
  <c r="M51" i="18"/>
  <c r="N51" i="18"/>
  <c r="O51" i="18"/>
  <c r="P51" i="18"/>
  <c r="Q51" i="18"/>
  <c r="R51" i="18"/>
  <c r="A52" i="18"/>
  <c r="T52" i="18" s="1"/>
  <c r="B52" i="18"/>
  <c r="C52" i="18"/>
  <c r="D52" i="18"/>
  <c r="E52" i="18"/>
  <c r="F52" i="18"/>
  <c r="G52" i="18"/>
  <c r="H52" i="18"/>
  <c r="I52" i="18"/>
  <c r="J52" i="18"/>
  <c r="K52" i="18"/>
  <c r="L52" i="18"/>
  <c r="M52" i="18"/>
  <c r="N52" i="18"/>
  <c r="O52" i="18"/>
  <c r="P52" i="18"/>
  <c r="Q52" i="18"/>
  <c r="R52" i="18"/>
  <c r="A53" i="18"/>
  <c r="V53" i="18" s="1"/>
  <c r="B53" i="18"/>
  <c r="C53" i="18"/>
  <c r="D53" i="18"/>
  <c r="E53" i="18"/>
  <c r="F53" i="18"/>
  <c r="G53" i="18"/>
  <c r="H53" i="18"/>
  <c r="I53" i="18"/>
  <c r="J53" i="18"/>
  <c r="K53" i="18"/>
  <c r="L53" i="18"/>
  <c r="M53" i="18"/>
  <c r="N53" i="18"/>
  <c r="O53" i="18"/>
  <c r="P53" i="18"/>
  <c r="Q53" i="18"/>
  <c r="R53" i="18"/>
  <c r="A54" i="18"/>
  <c r="V54" i="18" s="1"/>
  <c r="B54" i="18"/>
  <c r="C54" i="18"/>
  <c r="D54" i="18"/>
  <c r="E54" i="18"/>
  <c r="F54" i="18"/>
  <c r="G54" i="18"/>
  <c r="H54" i="18"/>
  <c r="I54" i="18"/>
  <c r="J54" i="18"/>
  <c r="K54" i="18"/>
  <c r="L54" i="18"/>
  <c r="M54" i="18"/>
  <c r="N54" i="18"/>
  <c r="O54" i="18"/>
  <c r="P54" i="18"/>
  <c r="Q54" i="18"/>
  <c r="R54" i="18"/>
  <c r="A55" i="18"/>
  <c r="T55" i="18" s="1"/>
  <c r="B55" i="18"/>
  <c r="C55" i="18"/>
  <c r="D55" i="18"/>
  <c r="E55" i="18"/>
  <c r="F55" i="18"/>
  <c r="G55" i="18"/>
  <c r="H55" i="18"/>
  <c r="I55" i="18"/>
  <c r="J55" i="18"/>
  <c r="K55" i="18"/>
  <c r="L55" i="18"/>
  <c r="M55" i="18"/>
  <c r="N55" i="18"/>
  <c r="O55" i="18"/>
  <c r="P55" i="18"/>
  <c r="Q55" i="18"/>
  <c r="R55" i="18"/>
  <c r="A56" i="18"/>
  <c r="V56" i="18" s="1"/>
  <c r="B56" i="18"/>
  <c r="C56" i="18"/>
  <c r="D56" i="18"/>
  <c r="E56" i="18"/>
  <c r="F56" i="18"/>
  <c r="G56" i="18"/>
  <c r="H56" i="18"/>
  <c r="I56" i="18"/>
  <c r="J56" i="18"/>
  <c r="K56" i="18"/>
  <c r="L56" i="18"/>
  <c r="M56" i="18"/>
  <c r="N56" i="18"/>
  <c r="O56" i="18"/>
  <c r="P56" i="18"/>
  <c r="Q56" i="18"/>
  <c r="R56" i="18"/>
  <c r="A57" i="18"/>
  <c r="T57" i="18" s="1"/>
  <c r="B57" i="18"/>
  <c r="C57" i="18"/>
  <c r="D57" i="18"/>
  <c r="E57" i="18"/>
  <c r="F57" i="18"/>
  <c r="G57" i="18"/>
  <c r="H57" i="18"/>
  <c r="I57" i="18"/>
  <c r="J57" i="18"/>
  <c r="K57" i="18"/>
  <c r="L57" i="18"/>
  <c r="M57" i="18"/>
  <c r="N57" i="18"/>
  <c r="O57" i="18"/>
  <c r="P57" i="18"/>
  <c r="Q57" i="18"/>
  <c r="R57" i="18"/>
  <c r="A58" i="18"/>
  <c r="Y58" i="18" s="1"/>
  <c r="B58" i="18"/>
  <c r="C58" i="18"/>
  <c r="D58" i="18"/>
  <c r="E58" i="18"/>
  <c r="F58" i="18"/>
  <c r="G58" i="18"/>
  <c r="H58" i="18"/>
  <c r="I58" i="18"/>
  <c r="J58" i="18"/>
  <c r="K58" i="18"/>
  <c r="L58" i="18"/>
  <c r="M58" i="18"/>
  <c r="N58" i="18"/>
  <c r="O58" i="18"/>
  <c r="P58" i="18"/>
  <c r="Q58" i="18"/>
  <c r="R58" i="18"/>
  <c r="A59" i="18"/>
  <c r="T59" i="18" s="1"/>
  <c r="B59" i="18"/>
  <c r="C59" i="18"/>
  <c r="D59" i="18"/>
  <c r="E59" i="18"/>
  <c r="F59" i="18"/>
  <c r="G59" i="18"/>
  <c r="H59" i="18"/>
  <c r="I59" i="18"/>
  <c r="J59" i="18"/>
  <c r="K59" i="18"/>
  <c r="L59" i="18"/>
  <c r="M59" i="18"/>
  <c r="N59" i="18"/>
  <c r="O59" i="18"/>
  <c r="P59" i="18"/>
  <c r="Q59" i="18"/>
  <c r="R59" i="18"/>
  <c r="A60" i="18"/>
  <c r="B60" i="18"/>
  <c r="C60" i="18"/>
  <c r="D60" i="18"/>
  <c r="E60" i="18"/>
  <c r="F60" i="18"/>
  <c r="G60" i="18"/>
  <c r="H60" i="18"/>
  <c r="I60" i="18"/>
  <c r="J60" i="18"/>
  <c r="K60" i="18"/>
  <c r="L60" i="18"/>
  <c r="M60" i="18"/>
  <c r="N60" i="18"/>
  <c r="O60" i="18"/>
  <c r="P60" i="18"/>
  <c r="Q60" i="18"/>
  <c r="R60" i="18"/>
  <c r="A61" i="18"/>
  <c r="AB61" i="18" s="1"/>
  <c r="B61" i="18"/>
  <c r="C61" i="18"/>
  <c r="D61" i="18"/>
  <c r="E61" i="18"/>
  <c r="F61" i="18"/>
  <c r="G61" i="18"/>
  <c r="H61" i="18"/>
  <c r="I61" i="18"/>
  <c r="J61" i="18"/>
  <c r="K61" i="18"/>
  <c r="L61" i="18"/>
  <c r="M61" i="18"/>
  <c r="N61" i="18"/>
  <c r="O61" i="18"/>
  <c r="P61" i="18"/>
  <c r="Q61" i="18"/>
  <c r="R61" i="18"/>
  <c r="A62" i="18"/>
  <c r="T62" i="18" s="1"/>
  <c r="B62" i="18"/>
  <c r="C62" i="18"/>
  <c r="D62" i="18"/>
  <c r="E62" i="18"/>
  <c r="F62" i="18"/>
  <c r="G62" i="18"/>
  <c r="H62" i="18"/>
  <c r="I62" i="18"/>
  <c r="J62" i="18"/>
  <c r="K62" i="18"/>
  <c r="L62" i="18"/>
  <c r="M62" i="18"/>
  <c r="N62" i="18"/>
  <c r="O62" i="18"/>
  <c r="P62" i="18"/>
  <c r="Q62" i="18"/>
  <c r="R62" i="18"/>
  <c r="A63" i="18"/>
  <c r="B63" i="18"/>
  <c r="C63" i="18"/>
  <c r="D63" i="18"/>
  <c r="E63" i="18"/>
  <c r="F63" i="18"/>
  <c r="G63" i="18"/>
  <c r="H63" i="18"/>
  <c r="I63" i="18"/>
  <c r="J63" i="18"/>
  <c r="K63" i="18"/>
  <c r="L63" i="18"/>
  <c r="M63" i="18"/>
  <c r="N63" i="18"/>
  <c r="O63" i="18"/>
  <c r="P63" i="18"/>
  <c r="Q63" i="18"/>
  <c r="R63" i="18"/>
  <c r="A64" i="18"/>
  <c r="AA64" i="18" s="1"/>
  <c r="B64" i="18"/>
  <c r="C64" i="18"/>
  <c r="D64" i="18"/>
  <c r="E64" i="18"/>
  <c r="F64" i="18"/>
  <c r="G64" i="18"/>
  <c r="H64" i="18"/>
  <c r="I64" i="18"/>
  <c r="J64" i="18"/>
  <c r="K64" i="18"/>
  <c r="L64" i="18"/>
  <c r="M64" i="18"/>
  <c r="N64" i="18"/>
  <c r="O64" i="18"/>
  <c r="P64" i="18"/>
  <c r="Q64" i="18"/>
  <c r="R64" i="18"/>
  <c r="A65" i="18"/>
  <c r="B65" i="18"/>
  <c r="C65" i="18"/>
  <c r="D65" i="18"/>
  <c r="E65" i="18"/>
  <c r="F65" i="18"/>
  <c r="G65" i="18"/>
  <c r="H65" i="18"/>
  <c r="I65" i="18"/>
  <c r="J65" i="18"/>
  <c r="K65" i="18"/>
  <c r="L65" i="18"/>
  <c r="M65" i="18"/>
  <c r="N65" i="18"/>
  <c r="O65" i="18"/>
  <c r="P65" i="18"/>
  <c r="Q65" i="18"/>
  <c r="R65" i="18"/>
  <c r="A66" i="18"/>
  <c r="T66" i="18" s="1"/>
  <c r="B66" i="18"/>
  <c r="C66" i="18"/>
  <c r="D66" i="18"/>
  <c r="E66" i="18"/>
  <c r="F66" i="18"/>
  <c r="G66" i="18"/>
  <c r="H66" i="18"/>
  <c r="I66" i="18"/>
  <c r="J66" i="18"/>
  <c r="K66" i="18"/>
  <c r="L66" i="18"/>
  <c r="M66" i="18"/>
  <c r="N66" i="18"/>
  <c r="O66" i="18"/>
  <c r="P66" i="18"/>
  <c r="Q66" i="18"/>
  <c r="R66" i="18"/>
  <c r="A67" i="18"/>
  <c r="B67" i="18"/>
  <c r="C67" i="18"/>
  <c r="D67" i="18"/>
  <c r="E67" i="18"/>
  <c r="F67" i="18"/>
  <c r="G67" i="18"/>
  <c r="H67" i="18"/>
  <c r="I67" i="18"/>
  <c r="J67" i="18"/>
  <c r="K67" i="18"/>
  <c r="L67" i="18"/>
  <c r="M67" i="18"/>
  <c r="N67" i="18"/>
  <c r="O67" i="18"/>
  <c r="P67" i="18"/>
  <c r="Q67" i="18"/>
  <c r="R67" i="18"/>
  <c r="A68" i="18"/>
  <c r="T68" i="18" s="1"/>
  <c r="B68" i="18"/>
  <c r="C68" i="18"/>
  <c r="D68" i="18"/>
  <c r="E68" i="18"/>
  <c r="F68" i="18"/>
  <c r="G68" i="18"/>
  <c r="H68" i="18"/>
  <c r="I68" i="18"/>
  <c r="J68" i="18"/>
  <c r="K68" i="18"/>
  <c r="L68" i="18"/>
  <c r="M68" i="18"/>
  <c r="N68" i="18"/>
  <c r="O68" i="18"/>
  <c r="P68" i="18"/>
  <c r="Q68" i="18"/>
  <c r="R68" i="18"/>
  <c r="A69" i="18"/>
  <c r="S69" i="18" s="1"/>
  <c r="B69" i="18"/>
  <c r="C69" i="18"/>
  <c r="D69" i="18"/>
  <c r="E69" i="18"/>
  <c r="F69" i="18"/>
  <c r="G69" i="18"/>
  <c r="H69" i="18"/>
  <c r="I69" i="18"/>
  <c r="J69" i="18"/>
  <c r="K69" i="18"/>
  <c r="L69" i="18"/>
  <c r="M69" i="18"/>
  <c r="N69" i="18"/>
  <c r="O69" i="18"/>
  <c r="P69" i="18"/>
  <c r="Q69" i="18"/>
  <c r="R69" i="18"/>
  <c r="A70" i="18"/>
  <c r="T70" i="18" s="1"/>
  <c r="B70" i="18"/>
  <c r="C70" i="18"/>
  <c r="D70" i="18"/>
  <c r="E70" i="18"/>
  <c r="F70" i="18"/>
  <c r="G70" i="18"/>
  <c r="H70" i="18"/>
  <c r="I70" i="18"/>
  <c r="J70" i="18"/>
  <c r="K70" i="18"/>
  <c r="L70" i="18"/>
  <c r="M70" i="18"/>
  <c r="N70" i="18"/>
  <c r="O70" i="18"/>
  <c r="P70" i="18"/>
  <c r="Q70" i="18"/>
  <c r="R70" i="18"/>
  <c r="A71" i="18"/>
  <c r="B71" i="18"/>
  <c r="C71" i="18"/>
  <c r="D71" i="18"/>
  <c r="E71" i="18"/>
  <c r="F71" i="18"/>
  <c r="G71" i="18"/>
  <c r="H71" i="18"/>
  <c r="I71" i="18"/>
  <c r="J71" i="18"/>
  <c r="K71" i="18"/>
  <c r="L71" i="18"/>
  <c r="M71" i="18"/>
  <c r="N71" i="18"/>
  <c r="O71" i="18"/>
  <c r="P71" i="18"/>
  <c r="Q71" i="18"/>
  <c r="R71" i="18"/>
  <c r="A72" i="18"/>
  <c r="AB72" i="18" s="1"/>
  <c r="B72" i="18"/>
  <c r="C72" i="18"/>
  <c r="D72" i="18"/>
  <c r="E72" i="18"/>
  <c r="F72" i="18"/>
  <c r="G72" i="18"/>
  <c r="H72" i="18"/>
  <c r="I72" i="18"/>
  <c r="J72" i="18"/>
  <c r="K72" i="18"/>
  <c r="L72" i="18"/>
  <c r="M72" i="18"/>
  <c r="N72" i="18"/>
  <c r="O72" i="18"/>
  <c r="P72" i="18"/>
  <c r="Q72" i="18"/>
  <c r="R72" i="18"/>
  <c r="A73" i="18"/>
  <c r="T73" i="18" s="1"/>
  <c r="B73" i="18"/>
  <c r="C73" i="18"/>
  <c r="D73" i="18"/>
  <c r="E73" i="18"/>
  <c r="F73" i="18"/>
  <c r="G73" i="18"/>
  <c r="H73" i="18"/>
  <c r="I73" i="18"/>
  <c r="J73" i="18"/>
  <c r="K73" i="18"/>
  <c r="L73" i="18"/>
  <c r="M73" i="18"/>
  <c r="N73" i="18"/>
  <c r="O73" i="18"/>
  <c r="P73" i="18"/>
  <c r="Q73" i="18"/>
  <c r="R73" i="18"/>
  <c r="A74" i="18"/>
  <c r="T74" i="18" s="1"/>
  <c r="B74" i="18"/>
  <c r="C74" i="18"/>
  <c r="D74" i="18"/>
  <c r="E74" i="18"/>
  <c r="F74" i="18"/>
  <c r="G74" i="18"/>
  <c r="H74" i="18"/>
  <c r="I74" i="18"/>
  <c r="J74" i="18"/>
  <c r="K74" i="18"/>
  <c r="L74" i="18"/>
  <c r="M74" i="18"/>
  <c r="N74" i="18"/>
  <c r="O74" i="18"/>
  <c r="P74" i="18"/>
  <c r="Q74" i="18"/>
  <c r="R74" i="18"/>
  <c r="A75" i="18"/>
  <c r="T75" i="18" s="1"/>
  <c r="B75" i="18"/>
  <c r="C75" i="18"/>
  <c r="D75" i="18"/>
  <c r="E75" i="18"/>
  <c r="F75" i="18"/>
  <c r="G75" i="18"/>
  <c r="H75" i="18"/>
  <c r="I75" i="18"/>
  <c r="J75" i="18"/>
  <c r="K75" i="18"/>
  <c r="L75" i="18"/>
  <c r="M75" i="18"/>
  <c r="N75" i="18"/>
  <c r="O75" i="18"/>
  <c r="P75" i="18"/>
  <c r="Q75" i="18"/>
  <c r="R75" i="18"/>
  <c r="A76" i="18"/>
  <c r="B76" i="18"/>
  <c r="C76" i="18"/>
  <c r="D76" i="18"/>
  <c r="E76" i="18"/>
  <c r="F76" i="18"/>
  <c r="G76" i="18"/>
  <c r="H76" i="18"/>
  <c r="I76" i="18"/>
  <c r="J76" i="18"/>
  <c r="K76" i="18"/>
  <c r="L76" i="18"/>
  <c r="M76" i="18"/>
  <c r="N76" i="18"/>
  <c r="O76" i="18"/>
  <c r="P76" i="18"/>
  <c r="Q76" i="18"/>
  <c r="R76" i="18"/>
  <c r="A77" i="18"/>
  <c r="T77" i="18" s="1"/>
  <c r="B77" i="18"/>
  <c r="C77" i="18"/>
  <c r="D77" i="18"/>
  <c r="E77" i="18"/>
  <c r="F77" i="18"/>
  <c r="G77" i="18"/>
  <c r="H77" i="18"/>
  <c r="I77" i="18"/>
  <c r="J77" i="18"/>
  <c r="K77" i="18"/>
  <c r="L77" i="18"/>
  <c r="M77" i="18"/>
  <c r="N77" i="18"/>
  <c r="O77" i="18"/>
  <c r="P77" i="18"/>
  <c r="Q77" i="18"/>
  <c r="R77" i="18"/>
  <c r="A78" i="18"/>
  <c r="AC78" i="18" s="1"/>
  <c r="B78" i="18"/>
  <c r="C78" i="18"/>
  <c r="D78" i="18"/>
  <c r="E78" i="18"/>
  <c r="F78" i="18"/>
  <c r="G78" i="18"/>
  <c r="H78" i="18"/>
  <c r="I78" i="18"/>
  <c r="J78" i="18"/>
  <c r="K78" i="18"/>
  <c r="L78" i="18"/>
  <c r="M78" i="18"/>
  <c r="N78" i="18"/>
  <c r="O78" i="18"/>
  <c r="P78" i="18"/>
  <c r="Q78" i="18"/>
  <c r="R78" i="18"/>
  <c r="A79" i="18"/>
  <c r="T79" i="18" s="1"/>
  <c r="B79" i="18"/>
  <c r="C79" i="18"/>
  <c r="D79" i="18"/>
  <c r="E79" i="18"/>
  <c r="F79" i="18"/>
  <c r="G79" i="18"/>
  <c r="H79" i="18"/>
  <c r="I79" i="18"/>
  <c r="J79" i="18"/>
  <c r="K79" i="18"/>
  <c r="L79" i="18"/>
  <c r="M79" i="18"/>
  <c r="N79" i="18"/>
  <c r="O79" i="18"/>
  <c r="P79" i="18"/>
  <c r="Q79" i="18"/>
  <c r="R79" i="18"/>
  <c r="A80" i="18"/>
  <c r="U80" i="18" s="1"/>
  <c r="B80" i="18"/>
  <c r="C80" i="18"/>
  <c r="D80" i="18"/>
  <c r="E80" i="18"/>
  <c r="F80" i="18"/>
  <c r="G80" i="18"/>
  <c r="H80" i="18"/>
  <c r="I80" i="18"/>
  <c r="J80" i="18"/>
  <c r="K80" i="18"/>
  <c r="L80" i="18"/>
  <c r="M80" i="18"/>
  <c r="N80" i="18"/>
  <c r="O80" i="18"/>
  <c r="P80" i="18"/>
  <c r="Q80" i="18"/>
  <c r="R80" i="18"/>
  <c r="A81" i="18"/>
  <c r="T81" i="18" s="1"/>
  <c r="B81" i="18"/>
  <c r="C81" i="18"/>
  <c r="D81" i="18"/>
  <c r="E81" i="18"/>
  <c r="F81" i="18"/>
  <c r="G81" i="18"/>
  <c r="H81" i="18"/>
  <c r="I81" i="18"/>
  <c r="J81" i="18"/>
  <c r="K81" i="18"/>
  <c r="L81" i="18"/>
  <c r="M81" i="18"/>
  <c r="N81" i="18"/>
  <c r="O81" i="18"/>
  <c r="P81" i="18"/>
  <c r="Q81" i="18"/>
  <c r="R81" i="18"/>
  <c r="A82" i="18"/>
  <c r="X82" i="18" s="1"/>
  <c r="B82" i="18"/>
  <c r="C82" i="18"/>
  <c r="D82" i="18"/>
  <c r="E82" i="18"/>
  <c r="F82" i="18"/>
  <c r="G82" i="18"/>
  <c r="H82" i="18"/>
  <c r="I82" i="18"/>
  <c r="J82" i="18"/>
  <c r="K82" i="18"/>
  <c r="L82" i="18"/>
  <c r="M82" i="18"/>
  <c r="N82" i="18"/>
  <c r="O82" i="18"/>
  <c r="P82" i="18"/>
  <c r="Q82" i="18"/>
  <c r="R82" i="18"/>
  <c r="A83" i="18"/>
  <c r="AA83" i="18" s="1"/>
  <c r="B83" i="18"/>
  <c r="C83" i="18"/>
  <c r="D83" i="18"/>
  <c r="E83" i="18"/>
  <c r="F83" i="18"/>
  <c r="G83" i="18"/>
  <c r="H83" i="18"/>
  <c r="I83" i="18"/>
  <c r="J83" i="18"/>
  <c r="K83" i="18"/>
  <c r="L83" i="18"/>
  <c r="M83" i="18"/>
  <c r="N83" i="18"/>
  <c r="O83" i="18"/>
  <c r="P83" i="18"/>
  <c r="Q83" i="18"/>
  <c r="R83" i="18"/>
  <c r="A84" i="18"/>
  <c r="T84" i="18" s="1"/>
  <c r="B84" i="18"/>
  <c r="C84" i="18"/>
  <c r="D84" i="18"/>
  <c r="E84" i="18"/>
  <c r="F84" i="18"/>
  <c r="G84" i="18"/>
  <c r="H84" i="18"/>
  <c r="I84" i="18"/>
  <c r="J84" i="18"/>
  <c r="K84" i="18"/>
  <c r="L84" i="18"/>
  <c r="M84" i="18"/>
  <c r="N84" i="18"/>
  <c r="O84" i="18"/>
  <c r="P84" i="18"/>
  <c r="Q84" i="18"/>
  <c r="R84" i="18"/>
  <c r="A85" i="18"/>
  <c r="T85" i="18" s="1"/>
  <c r="B85" i="18"/>
  <c r="C85" i="18"/>
  <c r="D85" i="18"/>
  <c r="E85" i="18"/>
  <c r="F85" i="18"/>
  <c r="G85" i="18"/>
  <c r="H85" i="18"/>
  <c r="I85" i="18"/>
  <c r="J85" i="18"/>
  <c r="K85" i="18"/>
  <c r="L85" i="18"/>
  <c r="M85" i="18"/>
  <c r="N85" i="18"/>
  <c r="O85" i="18"/>
  <c r="P85" i="18"/>
  <c r="Q85" i="18"/>
  <c r="R85" i="18"/>
  <c r="A86" i="18"/>
  <c r="B86" i="18"/>
  <c r="C86" i="18"/>
  <c r="D86" i="18"/>
  <c r="E86" i="18"/>
  <c r="F86" i="18"/>
  <c r="G86" i="18"/>
  <c r="H86" i="18"/>
  <c r="I86" i="18"/>
  <c r="J86" i="18"/>
  <c r="K86" i="18"/>
  <c r="L86" i="18"/>
  <c r="M86" i="18"/>
  <c r="N86" i="18"/>
  <c r="O86" i="18"/>
  <c r="P86" i="18"/>
  <c r="Q86" i="18"/>
  <c r="R86" i="18"/>
  <c r="A87" i="18"/>
  <c r="B87" i="18"/>
  <c r="C87" i="18"/>
  <c r="D87" i="18"/>
  <c r="E87" i="18"/>
  <c r="F87" i="18"/>
  <c r="G87" i="18"/>
  <c r="H87" i="18"/>
  <c r="I87" i="18"/>
  <c r="J87" i="18"/>
  <c r="K87" i="18"/>
  <c r="L87" i="18"/>
  <c r="M87" i="18"/>
  <c r="N87" i="18"/>
  <c r="O87" i="18"/>
  <c r="P87" i="18"/>
  <c r="Q87" i="18"/>
  <c r="R87" i="18"/>
  <c r="A88" i="18"/>
  <c r="AA88" i="18" s="1"/>
  <c r="B88" i="18"/>
  <c r="C88" i="18"/>
  <c r="D88" i="18"/>
  <c r="E88" i="18"/>
  <c r="F88" i="18"/>
  <c r="G88" i="18"/>
  <c r="H88" i="18"/>
  <c r="I88" i="18"/>
  <c r="J88" i="18"/>
  <c r="K88" i="18"/>
  <c r="L88" i="18"/>
  <c r="M88" i="18"/>
  <c r="N88" i="18"/>
  <c r="O88" i="18"/>
  <c r="P88" i="18"/>
  <c r="Q88" i="18"/>
  <c r="R88" i="18"/>
  <c r="A89" i="18"/>
  <c r="B89" i="18"/>
  <c r="C89" i="18"/>
  <c r="D89" i="18"/>
  <c r="E89" i="18"/>
  <c r="F89" i="18"/>
  <c r="G89" i="18"/>
  <c r="H89" i="18"/>
  <c r="I89" i="18"/>
  <c r="J89" i="18"/>
  <c r="K89" i="18"/>
  <c r="L89" i="18"/>
  <c r="M89" i="18"/>
  <c r="N89" i="18"/>
  <c r="O89" i="18"/>
  <c r="P89" i="18"/>
  <c r="Q89" i="18"/>
  <c r="R89" i="18"/>
  <c r="A90" i="18"/>
  <c r="B90" i="18"/>
  <c r="C90" i="18"/>
  <c r="D90" i="18"/>
  <c r="E90" i="18"/>
  <c r="F90" i="18"/>
  <c r="G90" i="18"/>
  <c r="H90" i="18"/>
  <c r="I90" i="18"/>
  <c r="J90" i="18"/>
  <c r="K90" i="18"/>
  <c r="L90" i="18"/>
  <c r="M90" i="18"/>
  <c r="N90" i="18"/>
  <c r="O90" i="18"/>
  <c r="P90" i="18"/>
  <c r="Q90" i="18"/>
  <c r="R90" i="18"/>
  <c r="A91" i="18"/>
  <c r="B91" i="18"/>
  <c r="C91" i="18"/>
  <c r="D91" i="18"/>
  <c r="E91" i="18"/>
  <c r="F91" i="18"/>
  <c r="G91" i="18"/>
  <c r="H91" i="18"/>
  <c r="I91" i="18"/>
  <c r="J91" i="18"/>
  <c r="K91" i="18"/>
  <c r="L91" i="18"/>
  <c r="M91" i="18"/>
  <c r="N91" i="18"/>
  <c r="O91" i="18"/>
  <c r="P91" i="18"/>
  <c r="Q91" i="18"/>
  <c r="R91" i="18"/>
  <c r="A92" i="18"/>
  <c r="T92" i="18" s="1"/>
  <c r="B92" i="18"/>
  <c r="C92" i="18"/>
  <c r="D92" i="18"/>
  <c r="E92" i="18"/>
  <c r="F92" i="18"/>
  <c r="G92" i="18"/>
  <c r="H92" i="18"/>
  <c r="I92" i="18"/>
  <c r="J92" i="18"/>
  <c r="K92" i="18"/>
  <c r="L92" i="18"/>
  <c r="M92" i="18"/>
  <c r="N92" i="18"/>
  <c r="O92" i="18"/>
  <c r="P92" i="18"/>
  <c r="Q92" i="18"/>
  <c r="R92" i="18"/>
  <c r="A93" i="18"/>
  <c r="T93" i="18" s="1"/>
  <c r="B93" i="18"/>
  <c r="C93" i="18"/>
  <c r="D93" i="18"/>
  <c r="E93" i="18"/>
  <c r="F93" i="18"/>
  <c r="G93" i="18"/>
  <c r="H93" i="18"/>
  <c r="I93" i="18"/>
  <c r="J93" i="18"/>
  <c r="K93" i="18"/>
  <c r="L93" i="18"/>
  <c r="M93" i="18"/>
  <c r="N93" i="18"/>
  <c r="O93" i="18"/>
  <c r="P93" i="18"/>
  <c r="Q93" i="18"/>
  <c r="R93" i="18"/>
  <c r="A94" i="18"/>
  <c r="B94" i="18"/>
  <c r="C94" i="18"/>
  <c r="D94" i="18"/>
  <c r="E94" i="18"/>
  <c r="F94" i="18"/>
  <c r="G94" i="18"/>
  <c r="H94" i="18"/>
  <c r="I94" i="18"/>
  <c r="J94" i="18"/>
  <c r="K94" i="18"/>
  <c r="L94" i="18"/>
  <c r="M94" i="18"/>
  <c r="N94" i="18"/>
  <c r="O94" i="18"/>
  <c r="P94" i="18"/>
  <c r="Q94" i="18"/>
  <c r="R94" i="18"/>
  <c r="A95" i="18"/>
  <c r="U95" i="18" s="1"/>
  <c r="B95" i="18"/>
  <c r="C95" i="18"/>
  <c r="D95" i="18"/>
  <c r="E95" i="18"/>
  <c r="F95" i="18"/>
  <c r="G95" i="18"/>
  <c r="H95" i="18"/>
  <c r="I95" i="18"/>
  <c r="J95" i="18"/>
  <c r="K95" i="18"/>
  <c r="L95" i="18"/>
  <c r="M95" i="18"/>
  <c r="N95" i="18"/>
  <c r="O95" i="18"/>
  <c r="P95" i="18"/>
  <c r="Q95" i="18"/>
  <c r="R95" i="18"/>
  <c r="A96" i="18"/>
  <c r="AA96" i="18" s="1"/>
  <c r="B96" i="18"/>
  <c r="C96" i="18"/>
  <c r="D96" i="18"/>
  <c r="E96" i="18"/>
  <c r="F96" i="18"/>
  <c r="G96" i="18"/>
  <c r="H96" i="18"/>
  <c r="I96" i="18"/>
  <c r="J96" i="18"/>
  <c r="K96" i="18"/>
  <c r="L96" i="18"/>
  <c r="M96" i="18"/>
  <c r="N96" i="18"/>
  <c r="O96" i="18"/>
  <c r="P96" i="18"/>
  <c r="Q96" i="18"/>
  <c r="R96" i="18"/>
  <c r="A97" i="18"/>
  <c r="T97" i="18" s="1"/>
  <c r="B97" i="18"/>
  <c r="C97" i="18"/>
  <c r="D97" i="18"/>
  <c r="E97" i="18"/>
  <c r="F97" i="18"/>
  <c r="G97" i="18"/>
  <c r="H97" i="18"/>
  <c r="I97" i="18"/>
  <c r="J97" i="18"/>
  <c r="K97" i="18"/>
  <c r="L97" i="18"/>
  <c r="M97" i="18"/>
  <c r="N97" i="18"/>
  <c r="O97" i="18"/>
  <c r="P97" i="18"/>
  <c r="Q97" i="18"/>
  <c r="R97" i="18"/>
  <c r="A98" i="18"/>
  <c r="B98" i="18"/>
  <c r="C98" i="18"/>
  <c r="D98" i="18"/>
  <c r="E98" i="18"/>
  <c r="F98" i="18"/>
  <c r="G98" i="18"/>
  <c r="H98" i="18"/>
  <c r="I98" i="18"/>
  <c r="J98" i="18"/>
  <c r="K98" i="18"/>
  <c r="L98" i="18"/>
  <c r="M98" i="18"/>
  <c r="N98" i="18"/>
  <c r="O98" i="18"/>
  <c r="P98" i="18"/>
  <c r="Q98" i="18"/>
  <c r="R98" i="18"/>
  <c r="A99" i="18"/>
  <c r="B99" i="18"/>
  <c r="C99" i="18"/>
  <c r="D99" i="18"/>
  <c r="E99" i="18"/>
  <c r="F99" i="18"/>
  <c r="G99" i="18"/>
  <c r="H99" i="18"/>
  <c r="I99" i="18"/>
  <c r="J99" i="18"/>
  <c r="K99" i="18"/>
  <c r="L99" i="18"/>
  <c r="M99" i="18"/>
  <c r="N99" i="18"/>
  <c r="O99" i="18"/>
  <c r="P99" i="18"/>
  <c r="Q99" i="18"/>
  <c r="R99" i="18"/>
  <c r="A100" i="18"/>
  <c r="T100" i="18" s="1"/>
  <c r="B100" i="18"/>
  <c r="C100" i="18"/>
  <c r="D100" i="18"/>
  <c r="E100" i="18"/>
  <c r="F100" i="18"/>
  <c r="G100" i="18"/>
  <c r="H100" i="18"/>
  <c r="I100" i="18"/>
  <c r="J100" i="18"/>
  <c r="K100" i="18"/>
  <c r="L100" i="18"/>
  <c r="M100" i="18"/>
  <c r="N100" i="18"/>
  <c r="O100" i="18"/>
  <c r="P100" i="18"/>
  <c r="Q100" i="18"/>
  <c r="R100" i="18"/>
  <c r="A101" i="18"/>
  <c r="T101" i="18" s="1"/>
  <c r="B101" i="18"/>
  <c r="C101" i="18"/>
  <c r="D101" i="18"/>
  <c r="E101" i="18"/>
  <c r="F101" i="18"/>
  <c r="G101" i="18"/>
  <c r="H101" i="18"/>
  <c r="I101" i="18"/>
  <c r="J101" i="18"/>
  <c r="K101" i="18"/>
  <c r="L101" i="18"/>
  <c r="M101" i="18"/>
  <c r="N101" i="18"/>
  <c r="O101" i="18"/>
  <c r="P101" i="18"/>
  <c r="Q101" i="18"/>
  <c r="R101" i="18"/>
  <c r="A102" i="18"/>
  <c r="T102" i="18" s="1"/>
  <c r="B102" i="18"/>
  <c r="C102" i="18"/>
  <c r="D102" i="18"/>
  <c r="E102" i="18"/>
  <c r="F102" i="18"/>
  <c r="G102" i="18"/>
  <c r="H102" i="18"/>
  <c r="I102" i="18"/>
  <c r="J102" i="18"/>
  <c r="K102" i="18"/>
  <c r="L102" i="18"/>
  <c r="M102" i="18"/>
  <c r="N102" i="18"/>
  <c r="O102" i="18"/>
  <c r="P102" i="18"/>
  <c r="Q102" i="18"/>
  <c r="R102" i="18"/>
  <c r="A103" i="18"/>
  <c r="Z103" i="18" s="1"/>
  <c r="B103" i="18"/>
  <c r="C103" i="18"/>
  <c r="D103" i="18"/>
  <c r="E103" i="18"/>
  <c r="F103" i="18"/>
  <c r="G103" i="18"/>
  <c r="H103" i="18"/>
  <c r="I103" i="18"/>
  <c r="J103" i="18"/>
  <c r="K103" i="18"/>
  <c r="L103" i="18"/>
  <c r="M103" i="18"/>
  <c r="N103" i="18"/>
  <c r="O103" i="18"/>
  <c r="P103" i="18"/>
  <c r="Q103" i="18"/>
  <c r="R103" i="18"/>
  <c r="A104" i="18"/>
  <c r="Y104" i="18" s="1"/>
  <c r="B104" i="18"/>
  <c r="C104" i="18"/>
  <c r="D104" i="18"/>
  <c r="E104" i="18"/>
  <c r="F104" i="18"/>
  <c r="G104" i="18"/>
  <c r="H104" i="18"/>
  <c r="I104" i="18"/>
  <c r="J104" i="18"/>
  <c r="K104" i="18"/>
  <c r="L104" i="18"/>
  <c r="M104" i="18"/>
  <c r="N104" i="18"/>
  <c r="O104" i="18"/>
  <c r="P104" i="18"/>
  <c r="Q104" i="18"/>
  <c r="R104" i="18"/>
  <c r="A105" i="18"/>
  <c r="T105" i="18" s="1"/>
  <c r="B105" i="18"/>
  <c r="C105" i="18"/>
  <c r="D105" i="18"/>
  <c r="E105" i="18"/>
  <c r="F105" i="18"/>
  <c r="G105" i="18"/>
  <c r="H105" i="18"/>
  <c r="I105" i="18"/>
  <c r="J105" i="18"/>
  <c r="K105" i="18"/>
  <c r="L105" i="18"/>
  <c r="M105" i="18"/>
  <c r="N105" i="18"/>
  <c r="O105" i="18"/>
  <c r="P105" i="18"/>
  <c r="Q105" i="18"/>
  <c r="R105" i="18"/>
  <c r="A106" i="18"/>
  <c r="T106" i="18" s="1"/>
  <c r="B106" i="18"/>
  <c r="C106" i="18"/>
  <c r="D106" i="18"/>
  <c r="E106" i="18"/>
  <c r="F106" i="18"/>
  <c r="G106" i="18"/>
  <c r="H106" i="18"/>
  <c r="I106" i="18"/>
  <c r="J106" i="18"/>
  <c r="K106" i="18"/>
  <c r="L106" i="18"/>
  <c r="M106" i="18"/>
  <c r="N106" i="18"/>
  <c r="O106" i="18"/>
  <c r="P106" i="18"/>
  <c r="Q106" i="18"/>
  <c r="R106" i="18"/>
  <c r="A107" i="18"/>
  <c r="W107" i="18" s="1"/>
  <c r="B107" i="18"/>
  <c r="C107" i="18"/>
  <c r="D107" i="18"/>
  <c r="E107" i="18"/>
  <c r="F107" i="18"/>
  <c r="G107" i="18"/>
  <c r="H107" i="18"/>
  <c r="I107" i="18"/>
  <c r="J107" i="18"/>
  <c r="K107" i="18"/>
  <c r="L107" i="18"/>
  <c r="M107" i="18"/>
  <c r="N107" i="18"/>
  <c r="O107" i="18"/>
  <c r="P107" i="18"/>
  <c r="Q107" i="18"/>
  <c r="R107" i="18"/>
  <c r="A108" i="18"/>
  <c r="T108" i="18" s="1"/>
  <c r="B108" i="18"/>
  <c r="C108" i="18"/>
  <c r="D108" i="18"/>
  <c r="E108" i="18"/>
  <c r="F108" i="18"/>
  <c r="G108" i="18"/>
  <c r="H108" i="18"/>
  <c r="I108" i="18"/>
  <c r="J108" i="18"/>
  <c r="K108" i="18"/>
  <c r="L108" i="18"/>
  <c r="M108" i="18"/>
  <c r="N108" i="18"/>
  <c r="O108" i="18"/>
  <c r="P108" i="18"/>
  <c r="Q108" i="18"/>
  <c r="R108" i="18"/>
  <c r="A109" i="18"/>
  <c r="U109" i="18" s="1"/>
  <c r="B109" i="18"/>
  <c r="C109" i="18"/>
  <c r="D109" i="18"/>
  <c r="E109" i="18"/>
  <c r="F109" i="18"/>
  <c r="G109" i="18"/>
  <c r="H109" i="18"/>
  <c r="I109" i="18"/>
  <c r="J109" i="18"/>
  <c r="K109" i="18"/>
  <c r="L109" i="18"/>
  <c r="M109" i="18"/>
  <c r="N109" i="18"/>
  <c r="O109" i="18"/>
  <c r="P109" i="18"/>
  <c r="Q109" i="18"/>
  <c r="R109" i="18"/>
  <c r="A110" i="18"/>
  <c r="B110" i="18"/>
  <c r="C110" i="18"/>
  <c r="D110" i="18"/>
  <c r="E110" i="18"/>
  <c r="F110" i="18"/>
  <c r="G110" i="18"/>
  <c r="H110" i="18"/>
  <c r="I110" i="18"/>
  <c r="J110" i="18"/>
  <c r="K110" i="18"/>
  <c r="L110" i="18"/>
  <c r="M110" i="18"/>
  <c r="N110" i="18"/>
  <c r="O110" i="18"/>
  <c r="P110" i="18"/>
  <c r="Q110" i="18"/>
  <c r="R110" i="18"/>
  <c r="A111" i="18"/>
  <c r="T111" i="18" s="1"/>
  <c r="B111" i="18"/>
  <c r="C111" i="18"/>
  <c r="D111" i="18"/>
  <c r="E111" i="18"/>
  <c r="F111" i="18"/>
  <c r="G111" i="18"/>
  <c r="H111" i="18"/>
  <c r="I111" i="18"/>
  <c r="J111" i="18"/>
  <c r="K111" i="18"/>
  <c r="L111" i="18"/>
  <c r="M111" i="18"/>
  <c r="N111" i="18"/>
  <c r="O111" i="18"/>
  <c r="P111" i="18"/>
  <c r="Q111" i="18"/>
  <c r="R111" i="18"/>
  <c r="A112" i="18"/>
  <c r="AC112" i="18" s="1"/>
  <c r="B112" i="18"/>
  <c r="C112" i="18"/>
  <c r="D112" i="18"/>
  <c r="E112" i="18"/>
  <c r="F112" i="18"/>
  <c r="G112" i="18"/>
  <c r="H112" i="18"/>
  <c r="I112" i="18"/>
  <c r="J112" i="18"/>
  <c r="K112" i="18"/>
  <c r="L112" i="18"/>
  <c r="M112" i="18"/>
  <c r="N112" i="18"/>
  <c r="O112" i="18"/>
  <c r="P112" i="18"/>
  <c r="Q112" i="18"/>
  <c r="R112" i="18"/>
  <c r="A113" i="18"/>
  <c r="T113" i="18" s="1"/>
  <c r="B113" i="18"/>
  <c r="C113" i="18"/>
  <c r="D113" i="18"/>
  <c r="E113" i="18"/>
  <c r="F113" i="18"/>
  <c r="G113" i="18"/>
  <c r="H113" i="18"/>
  <c r="I113" i="18"/>
  <c r="J113" i="18"/>
  <c r="K113" i="18"/>
  <c r="L113" i="18"/>
  <c r="M113" i="18"/>
  <c r="N113" i="18"/>
  <c r="O113" i="18"/>
  <c r="P113" i="18"/>
  <c r="Q113" i="18"/>
  <c r="R113" i="18"/>
  <c r="A114" i="18"/>
  <c r="AB114" i="18" s="1"/>
  <c r="B114" i="18"/>
  <c r="C114" i="18"/>
  <c r="D114" i="18"/>
  <c r="E114" i="18"/>
  <c r="F114" i="18"/>
  <c r="G114" i="18"/>
  <c r="H114" i="18"/>
  <c r="I114" i="18"/>
  <c r="J114" i="18"/>
  <c r="K114" i="18"/>
  <c r="L114" i="18"/>
  <c r="M114" i="18"/>
  <c r="N114" i="18"/>
  <c r="O114" i="18"/>
  <c r="P114" i="18"/>
  <c r="Q114" i="18"/>
  <c r="R114" i="18"/>
  <c r="A115" i="18"/>
  <c r="V115" i="18" s="1"/>
  <c r="B115" i="18"/>
  <c r="C115" i="18"/>
  <c r="D115" i="18"/>
  <c r="E115" i="18"/>
  <c r="F115" i="18"/>
  <c r="G115" i="18"/>
  <c r="H115" i="18"/>
  <c r="I115" i="18"/>
  <c r="J115" i="18"/>
  <c r="K115" i="18"/>
  <c r="L115" i="18"/>
  <c r="M115" i="18"/>
  <c r="N115" i="18"/>
  <c r="O115" i="18"/>
  <c r="P115" i="18"/>
  <c r="Q115" i="18"/>
  <c r="R115" i="18"/>
  <c r="A116" i="18"/>
  <c r="T116" i="18" s="1"/>
  <c r="B116" i="18"/>
  <c r="C116" i="18"/>
  <c r="D116" i="18"/>
  <c r="E116" i="18"/>
  <c r="F116" i="18"/>
  <c r="G116" i="18"/>
  <c r="H116" i="18"/>
  <c r="I116" i="18"/>
  <c r="J116" i="18"/>
  <c r="K116" i="18"/>
  <c r="L116" i="18"/>
  <c r="M116" i="18"/>
  <c r="N116" i="18"/>
  <c r="O116" i="18"/>
  <c r="P116" i="18"/>
  <c r="Q116" i="18"/>
  <c r="R116" i="18"/>
  <c r="A117" i="18"/>
  <c r="T117" i="18" s="1"/>
  <c r="B117" i="18"/>
  <c r="C117" i="18"/>
  <c r="D117" i="18"/>
  <c r="E117" i="18"/>
  <c r="F117" i="18"/>
  <c r="G117" i="18"/>
  <c r="H117" i="18"/>
  <c r="I117" i="18"/>
  <c r="J117" i="18"/>
  <c r="K117" i="18"/>
  <c r="L117" i="18"/>
  <c r="M117" i="18"/>
  <c r="N117" i="18"/>
  <c r="O117" i="18"/>
  <c r="P117" i="18"/>
  <c r="Q117" i="18"/>
  <c r="R117" i="18"/>
  <c r="A118" i="18"/>
  <c r="B118" i="18"/>
  <c r="C118" i="18"/>
  <c r="D118" i="18"/>
  <c r="E118" i="18"/>
  <c r="F118" i="18"/>
  <c r="G118" i="18"/>
  <c r="H118" i="18"/>
  <c r="I118" i="18"/>
  <c r="J118" i="18"/>
  <c r="K118" i="18"/>
  <c r="L118" i="18"/>
  <c r="M118" i="18"/>
  <c r="N118" i="18"/>
  <c r="O118" i="18"/>
  <c r="P118" i="18"/>
  <c r="Q118" i="18"/>
  <c r="R118" i="18"/>
  <c r="A119" i="18"/>
  <c r="B119" i="18"/>
  <c r="C119" i="18"/>
  <c r="D119" i="18"/>
  <c r="E119" i="18"/>
  <c r="F119" i="18"/>
  <c r="G119" i="18"/>
  <c r="H119" i="18"/>
  <c r="I119" i="18"/>
  <c r="J119" i="18"/>
  <c r="K119" i="18"/>
  <c r="L119" i="18"/>
  <c r="M119" i="18"/>
  <c r="N119" i="18"/>
  <c r="O119" i="18"/>
  <c r="P119" i="18"/>
  <c r="Q119" i="18"/>
  <c r="R119" i="18"/>
  <c r="A120" i="18"/>
  <c r="Y120" i="18" s="1"/>
  <c r="B120" i="18"/>
  <c r="C120" i="18"/>
  <c r="D120" i="18"/>
  <c r="E120" i="18"/>
  <c r="F120" i="18"/>
  <c r="G120" i="18"/>
  <c r="H120" i="18"/>
  <c r="I120" i="18"/>
  <c r="J120" i="18"/>
  <c r="K120" i="18"/>
  <c r="L120" i="18"/>
  <c r="M120" i="18"/>
  <c r="N120" i="18"/>
  <c r="O120" i="18"/>
  <c r="P120" i="18"/>
  <c r="Q120" i="18"/>
  <c r="R120" i="18"/>
  <c r="A121" i="18"/>
  <c r="T121" i="18" s="1"/>
  <c r="B121" i="18"/>
  <c r="C121" i="18"/>
  <c r="D121" i="18"/>
  <c r="E121" i="18"/>
  <c r="F121" i="18"/>
  <c r="G121" i="18"/>
  <c r="H121" i="18"/>
  <c r="I121" i="18"/>
  <c r="J121" i="18"/>
  <c r="K121" i="18"/>
  <c r="L121" i="18"/>
  <c r="M121" i="18"/>
  <c r="N121" i="18"/>
  <c r="O121" i="18"/>
  <c r="P121" i="18"/>
  <c r="Q121" i="18"/>
  <c r="R121" i="18"/>
  <c r="A122" i="18"/>
  <c r="B122" i="18"/>
  <c r="C122" i="18"/>
  <c r="D122" i="18"/>
  <c r="E122" i="18"/>
  <c r="F122" i="18"/>
  <c r="G122" i="18"/>
  <c r="H122" i="18"/>
  <c r="I122" i="18"/>
  <c r="J122" i="18"/>
  <c r="K122" i="18"/>
  <c r="L122" i="18"/>
  <c r="M122" i="18"/>
  <c r="N122" i="18"/>
  <c r="O122" i="18"/>
  <c r="P122" i="18"/>
  <c r="Q122" i="18"/>
  <c r="R122" i="18"/>
  <c r="A123" i="18"/>
  <c r="Z123" i="18" s="1"/>
  <c r="B123" i="18"/>
  <c r="C123" i="18"/>
  <c r="D123" i="18"/>
  <c r="E123" i="18"/>
  <c r="F123" i="18"/>
  <c r="G123" i="18"/>
  <c r="H123" i="18"/>
  <c r="I123" i="18"/>
  <c r="J123" i="18"/>
  <c r="K123" i="18"/>
  <c r="L123" i="18"/>
  <c r="M123" i="18"/>
  <c r="N123" i="18"/>
  <c r="O123" i="18"/>
  <c r="P123" i="18"/>
  <c r="Q123" i="18"/>
  <c r="R123" i="18"/>
  <c r="A124" i="18"/>
  <c r="T124" i="18" s="1"/>
  <c r="B124" i="18"/>
  <c r="C124" i="18"/>
  <c r="D124" i="18"/>
  <c r="E124" i="18"/>
  <c r="F124" i="18"/>
  <c r="G124" i="18"/>
  <c r="H124" i="18"/>
  <c r="I124" i="18"/>
  <c r="J124" i="18"/>
  <c r="K124" i="18"/>
  <c r="L124" i="18"/>
  <c r="M124" i="18"/>
  <c r="N124" i="18"/>
  <c r="O124" i="18"/>
  <c r="P124" i="18"/>
  <c r="Q124" i="18"/>
  <c r="R124" i="18"/>
  <c r="A125" i="18"/>
  <c r="T125" i="18" s="1"/>
  <c r="B125" i="18"/>
  <c r="C125" i="18"/>
  <c r="D125" i="18"/>
  <c r="E125" i="18"/>
  <c r="F125" i="18"/>
  <c r="G125" i="18"/>
  <c r="H125" i="18"/>
  <c r="I125" i="18"/>
  <c r="J125" i="18"/>
  <c r="K125" i="18"/>
  <c r="L125" i="18"/>
  <c r="M125" i="18"/>
  <c r="N125" i="18"/>
  <c r="O125" i="18"/>
  <c r="P125" i="18"/>
  <c r="Q125" i="18"/>
  <c r="R125" i="18"/>
  <c r="A126" i="18"/>
  <c r="T126" i="18" s="1"/>
  <c r="B126" i="18"/>
  <c r="C126" i="18"/>
  <c r="D126" i="18"/>
  <c r="E126" i="18"/>
  <c r="F126" i="18"/>
  <c r="G126" i="18"/>
  <c r="H126" i="18"/>
  <c r="I126" i="18"/>
  <c r="J126" i="18"/>
  <c r="K126" i="18"/>
  <c r="L126" i="18"/>
  <c r="M126" i="18"/>
  <c r="N126" i="18"/>
  <c r="O126" i="18"/>
  <c r="P126" i="18"/>
  <c r="Q126" i="18"/>
  <c r="R126" i="18"/>
  <c r="A127" i="18"/>
  <c r="B127" i="18"/>
  <c r="C127" i="18"/>
  <c r="D127" i="18"/>
  <c r="E127" i="18"/>
  <c r="F127" i="18"/>
  <c r="G127" i="18"/>
  <c r="H127" i="18"/>
  <c r="I127" i="18"/>
  <c r="J127" i="18"/>
  <c r="K127" i="18"/>
  <c r="L127" i="18"/>
  <c r="M127" i="18"/>
  <c r="N127" i="18"/>
  <c r="O127" i="18"/>
  <c r="P127" i="18"/>
  <c r="Q127" i="18"/>
  <c r="R127" i="18"/>
  <c r="A128" i="18"/>
  <c r="B128" i="18"/>
  <c r="C128" i="18"/>
  <c r="D128" i="18"/>
  <c r="E128" i="18"/>
  <c r="F128" i="18"/>
  <c r="G128" i="18"/>
  <c r="H128" i="18"/>
  <c r="I128" i="18"/>
  <c r="J128" i="18"/>
  <c r="K128" i="18"/>
  <c r="L128" i="18"/>
  <c r="M128" i="18"/>
  <c r="N128" i="18"/>
  <c r="O128" i="18"/>
  <c r="P128" i="18"/>
  <c r="Q128" i="18"/>
  <c r="R128" i="18"/>
  <c r="A129" i="18"/>
  <c r="B129" i="18"/>
  <c r="C129" i="18"/>
  <c r="D129" i="18"/>
  <c r="E129" i="18"/>
  <c r="F129" i="18"/>
  <c r="G129" i="18"/>
  <c r="H129" i="18"/>
  <c r="I129" i="18"/>
  <c r="J129" i="18"/>
  <c r="K129" i="18"/>
  <c r="L129" i="18"/>
  <c r="M129" i="18"/>
  <c r="N129" i="18"/>
  <c r="O129" i="18"/>
  <c r="P129" i="18"/>
  <c r="Q129" i="18"/>
  <c r="R129" i="18"/>
  <c r="A130" i="18"/>
  <c r="T130" i="18" s="1"/>
  <c r="B130" i="18"/>
  <c r="C130" i="18"/>
  <c r="D130" i="18"/>
  <c r="E130" i="18"/>
  <c r="F130" i="18"/>
  <c r="G130" i="18"/>
  <c r="H130" i="18"/>
  <c r="I130" i="18"/>
  <c r="J130" i="18"/>
  <c r="K130" i="18"/>
  <c r="L130" i="18"/>
  <c r="M130" i="18"/>
  <c r="N130" i="18"/>
  <c r="O130" i="18"/>
  <c r="P130" i="18"/>
  <c r="Q130" i="18"/>
  <c r="R130" i="18"/>
  <c r="A131" i="18"/>
  <c r="B131" i="18"/>
  <c r="C131" i="18"/>
  <c r="D131" i="18"/>
  <c r="E131" i="18"/>
  <c r="F131" i="18"/>
  <c r="G131" i="18"/>
  <c r="H131" i="18"/>
  <c r="I131" i="18"/>
  <c r="J131" i="18"/>
  <c r="K131" i="18"/>
  <c r="L131" i="18"/>
  <c r="M131" i="18"/>
  <c r="N131" i="18"/>
  <c r="O131" i="18"/>
  <c r="P131" i="18"/>
  <c r="Q131" i="18"/>
  <c r="R131" i="18"/>
  <c r="A132" i="18"/>
  <c r="W132" i="18" s="1"/>
  <c r="B132" i="18"/>
  <c r="C132" i="18"/>
  <c r="D132" i="18"/>
  <c r="E132" i="18"/>
  <c r="F132" i="18"/>
  <c r="G132" i="18"/>
  <c r="H132" i="18"/>
  <c r="I132" i="18"/>
  <c r="J132" i="18"/>
  <c r="K132" i="18"/>
  <c r="L132" i="18"/>
  <c r="M132" i="18"/>
  <c r="N132" i="18"/>
  <c r="O132" i="18"/>
  <c r="P132" i="18"/>
  <c r="Q132" i="18"/>
  <c r="R132" i="18"/>
  <c r="A133" i="18"/>
  <c r="B133" i="18"/>
  <c r="C133" i="18"/>
  <c r="D133" i="18"/>
  <c r="E133" i="18"/>
  <c r="F133" i="18"/>
  <c r="G133" i="18"/>
  <c r="H133" i="18"/>
  <c r="I133" i="18"/>
  <c r="J133" i="18"/>
  <c r="K133" i="18"/>
  <c r="L133" i="18"/>
  <c r="M133" i="18"/>
  <c r="N133" i="18"/>
  <c r="O133" i="18"/>
  <c r="P133" i="18"/>
  <c r="Q133" i="18"/>
  <c r="R133" i="18"/>
  <c r="A134" i="18"/>
  <c r="B134" i="18"/>
  <c r="C134" i="18"/>
  <c r="D134" i="18"/>
  <c r="E134" i="18"/>
  <c r="F134" i="18"/>
  <c r="G134" i="18"/>
  <c r="H134" i="18"/>
  <c r="I134" i="18"/>
  <c r="J134" i="18"/>
  <c r="K134" i="18"/>
  <c r="L134" i="18"/>
  <c r="M134" i="18"/>
  <c r="N134" i="18"/>
  <c r="O134" i="18"/>
  <c r="P134" i="18"/>
  <c r="Q134" i="18"/>
  <c r="R134" i="18"/>
  <c r="A135" i="18"/>
  <c r="AB135" i="18" s="1"/>
  <c r="B135" i="18"/>
  <c r="C135" i="18"/>
  <c r="D135" i="18"/>
  <c r="E135" i="18"/>
  <c r="F135" i="18"/>
  <c r="G135" i="18"/>
  <c r="H135" i="18"/>
  <c r="I135" i="18"/>
  <c r="J135" i="18"/>
  <c r="K135" i="18"/>
  <c r="L135" i="18"/>
  <c r="M135" i="18"/>
  <c r="N135" i="18"/>
  <c r="O135" i="18"/>
  <c r="P135" i="18"/>
  <c r="Q135" i="18"/>
  <c r="R135" i="18"/>
  <c r="A136" i="18"/>
  <c r="T136" i="18" s="1"/>
  <c r="B136" i="18"/>
  <c r="C136" i="18"/>
  <c r="D136" i="18"/>
  <c r="E136" i="18"/>
  <c r="F136" i="18"/>
  <c r="G136" i="18"/>
  <c r="H136" i="18"/>
  <c r="I136" i="18"/>
  <c r="J136" i="18"/>
  <c r="K136" i="18"/>
  <c r="L136" i="18"/>
  <c r="M136" i="18"/>
  <c r="N136" i="18"/>
  <c r="O136" i="18"/>
  <c r="P136" i="18"/>
  <c r="Q136" i="18"/>
  <c r="R136" i="18"/>
  <c r="A137" i="18"/>
  <c r="T137" i="18" s="1"/>
  <c r="B137" i="18"/>
  <c r="C137" i="18"/>
  <c r="D137" i="18"/>
  <c r="E137" i="18"/>
  <c r="F137" i="18"/>
  <c r="G137" i="18"/>
  <c r="H137" i="18"/>
  <c r="I137" i="18"/>
  <c r="J137" i="18"/>
  <c r="K137" i="18"/>
  <c r="L137" i="18"/>
  <c r="M137" i="18"/>
  <c r="N137" i="18"/>
  <c r="O137" i="18"/>
  <c r="P137" i="18"/>
  <c r="Q137" i="18"/>
  <c r="R137" i="18"/>
  <c r="A138" i="18"/>
  <c r="Y138" i="18" s="1"/>
  <c r="B138" i="18"/>
  <c r="C138" i="18"/>
  <c r="D138" i="18"/>
  <c r="E138" i="18"/>
  <c r="F138" i="18"/>
  <c r="G138" i="18"/>
  <c r="H138" i="18"/>
  <c r="I138" i="18"/>
  <c r="J138" i="18"/>
  <c r="K138" i="18"/>
  <c r="L138" i="18"/>
  <c r="M138" i="18"/>
  <c r="N138" i="18"/>
  <c r="O138" i="18"/>
  <c r="P138" i="18"/>
  <c r="Q138" i="18"/>
  <c r="R138" i="18"/>
  <c r="A139" i="18"/>
  <c r="T139" i="18" s="1"/>
  <c r="B139" i="18"/>
  <c r="C139" i="18"/>
  <c r="D139" i="18"/>
  <c r="E139" i="18"/>
  <c r="F139" i="18"/>
  <c r="G139" i="18"/>
  <c r="H139" i="18"/>
  <c r="I139" i="18"/>
  <c r="J139" i="18"/>
  <c r="K139" i="18"/>
  <c r="L139" i="18"/>
  <c r="M139" i="18"/>
  <c r="N139" i="18"/>
  <c r="O139" i="18"/>
  <c r="P139" i="18"/>
  <c r="Q139" i="18"/>
  <c r="R139" i="18"/>
  <c r="A140" i="18"/>
  <c r="B140" i="18"/>
  <c r="C140" i="18"/>
  <c r="D140" i="18"/>
  <c r="E140" i="18"/>
  <c r="F140" i="18"/>
  <c r="G140" i="18"/>
  <c r="H140" i="18"/>
  <c r="I140" i="18"/>
  <c r="J140" i="18"/>
  <c r="K140" i="18"/>
  <c r="L140" i="18"/>
  <c r="M140" i="18"/>
  <c r="N140" i="18"/>
  <c r="O140" i="18"/>
  <c r="P140" i="18"/>
  <c r="Q140" i="18"/>
  <c r="R140" i="18"/>
  <c r="A141" i="18"/>
  <c r="T141" i="18" s="1"/>
  <c r="B141" i="18"/>
  <c r="C141" i="18"/>
  <c r="D141" i="18"/>
  <c r="E141" i="18"/>
  <c r="F141" i="18"/>
  <c r="G141" i="18"/>
  <c r="H141" i="18"/>
  <c r="I141" i="18"/>
  <c r="J141" i="18"/>
  <c r="K141" i="18"/>
  <c r="L141" i="18"/>
  <c r="M141" i="18"/>
  <c r="N141" i="18"/>
  <c r="O141" i="18"/>
  <c r="P141" i="18"/>
  <c r="Q141" i="18"/>
  <c r="R141" i="18"/>
  <c r="A142" i="18"/>
  <c r="Y142" i="18" s="1"/>
  <c r="B142" i="18"/>
  <c r="C142" i="18"/>
  <c r="D142" i="18"/>
  <c r="E142" i="18"/>
  <c r="F142" i="18"/>
  <c r="G142" i="18"/>
  <c r="H142" i="18"/>
  <c r="I142" i="18"/>
  <c r="J142" i="18"/>
  <c r="K142" i="18"/>
  <c r="L142" i="18"/>
  <c r="M142" i="18"/>
  <c r="N142" i="18"/>
  <c r="O142" i="18"/>
  <c r="P142" i="18"/>
  <c r="Q142" i="18"/>
  <c r="R142" i="18"/>
  <c r="A143" i="18"/>
  <c r="AB143" i="18" s="1"/>
  <c r="B143" i="18"/>
  <c r="C143" i="18"/>
  <c r="D143" i="18"/>
  <c r="E143" i="18"/>
  <c r="F143" i="18"/>
  <c r="G143" i="18"/>
  <c r="H143" i="18"/>
  <c r="I143" i="18"/>
  <c r="J143" i="18"/>
  <c r="K143" i="18"/>
  <c r="L143" i="18"/>
  <c r="M143" i="18"/>
  <c r="N143" i="18"/>
  <c r="O143" i="18"/>
  <c r="P143" i="18"/>
  <c r="Q143" i="18"/>
  <c r="R143" i="18"/>
  <c r="A144" i="18"/>
  <c r="T144" i="18" s="1"/>
  <c r="B144" i="18"/>
  <c r="C144" i="18"/>
  <c r="D144" i="18"/>
  <c r="E144" i="18"/>
  <c r="F144" i="18"/>
  <c r="G144" i="18"/>
  <c r="H144" i="18"/>
  <c r="I144" i="18"/>
  <c r="J144" i="18"/>
  <c r="K144" i="18"/>
  <c r="L144" i="18"/>
  <c r="M144" i="18"/>
  <c r="N144" i="18"/>
  <c r="O144" i="18"/>
  <c r="P144" i="18"/>
  <c r="Q144" i="18"/>
  <c r="R144" i="18"/>
  <c r="A145" i="18"/>
  <c r="B145" i="18"/>
  <c r="C145" i="18"/>
  <c r="D145" i="18"/>
  <c r="E145" i="18"/>
  <c r="F145" i="18"/>
  <c r="G145" i="18"/>
  <c r="H145" i="18"/>
  <c r="I145" i="18"/>
  <c r="J145" i="18"/>
  <c r="K145" i="18"/>
  <c r="L145" i="18"/>
  <c r="M145" i="18"/>
  <c r="N145" i="18"/>
  <c r="O145" i="18"/>
  <c r="P145" i="18"/>
  <c r="Q145" i="18"/>
  <c r="R145" i="18"/>
  <c r="A146" i="18"/>
  <c r="X146" i="18" s="1"/>
  <c r="B146" i="18"/>
  <c r="C146" i="18"/>
  <c r="D146" i="18"/>
  <c r="E146" i="18"/>
  <c r="F146" i="18"/>
  <c r="G146" i="18"/>
  <c r="H146" i="18"/>
  <c r="I146" i="18"/>
  <c r="J146" i="18"/>
  <c r="K146" i="18"/>
  <c r="L146" i="18"/>
  <c r="M146" i="18"/>
  <c r="N146" i="18"/>
  <c r="O146" i="18"/>
  <c r="P146" i="18"/>
  <c r="Q146" i="18"/>
  <c r="R146" i="18"/>
  <c r="AC146" i="18"/>
  <c r="A147" i="18"/>
  <c r="T147" i="18" s="1"/>
  <c r="B147" i="18"/>
  <c r="C147" i="18"/>
  <c r="D147" i="18"/>
  <c r="E147" i="18"/>
  <c r="F147" i="18"/>
  <c r="G147" i="18"/>
  <c r="H147" i="18"/>
  <c r="I147" i="18"/>
  <c r="J147" i="18"/>
  <c r="K147" i="18"/>
  <c r="L147" i="18"/>
  <c r="M147" i="18"/>
  <c r="N147" i="18"/>
  <c r="O147" i="18"/>
  <c r="P147" i="18"/>
  <c r="Q147" i="18"/>
  <c r="R147" i="18"/>
  <c r="A148" i="18"/>
  <c r="B148" i="18"/>
  <c r="C148" i="18"/>
  <c r="D148" i="18"/>
  <c r="E148" i="18"/>
  <c r="F148" i="18"/>
  <c r="G148" i="18"/>
  <c r="H148" i="18"/>
  <c r="I148" i="18"/>
  <c r="J148" i="18"/>
  <c r="K148" i="18"/>
  <c r="L148" i="18"/>
  <c r="M148" i="18"/>
  <c r="N148" i="18"/>
  <c r="O148" i="18"/>
  <c r="P148" i="18"/>
  <c r="Q148" i="18"/>
  <c r="R148" i="18"/>
  <c r="A149" i="18"/>
  <c r="X149" i="18" s="1"/>
  <c r="B149" i="18"/>
  <c r="C149" i="18"/>
  <c r="D149" i="18"/>
  <c r="E149" i="18"/>
  <c r="F149" i="18"/>
  <c r="G149" i="18"/>
  <c r="H149" i="18"/>
  <c r="I149" i="18"/>
  <c r="J149" i="18"/>
  <c r="K149" i="18"/>
  <c r="L149" i="18"/>
  <c r="M149" i="18"/>
  <c r="N149" i="18"/>
  <c r="O149" i="18"/>
  <c r="P149" i="18"/>
  <c r="Q149" i="18"/>
  <c r="R149" i="18"/>
  <c r="A150" i="18"/>
  <c r="S150" i="18" s="1"/>
  <c r="B150" i="18"/>
  <c r="C150" i="18"/>
  <c r="D150" i="18"/>
  <c r="E150" i="18"/>
  <c r="F150" i="18"/>
  <c r="G150" i="18"/>
  <c r="H150" i="18"/>
  <c r="I150" i="18"/>
  <c r="J150" i="18"/>
  <c r="K150" i="18"/>
  <c r="L150" i="18"/>
  <c r="M150" i="18"/>
  <c r="N150" i="18"/>
  <c r="O150" i="18"/>
  <c r="P150" i="18"/>
  <c r="Q150" i="18"/>
  <c r="R150" i="18"/>
  <c r="A151" i="18"/>
  <c r="U151" i="18" s="1"/>
  <c r="B151" i="18"/>
  <c r="C151" i="18"/>
  <c r="D151" i="18"/>
  <c r="E151" i="18"/>
  <c r="F151" i="18"/>
  <c r="G151" i="18"/>
  <c r="H151" i="18"/>
  <c r="I151" i="18"/>
  <c r="J151" i="18"/>
  <c r="K151" i="18"/>
  <c r="L151" i="18"/>
  <c r="M151" i="18"/>
  <c r="N151" i="18"/>
  <c r="O151" i="18"/>
  <c r="P151" i="18"/>
  <c r="Q151" i="18"/>
  <c r="R151" i="18"/>
  <c r="A152" i="18"/>
  <c r="T152" i="18" s="1"/>
  <c r="B152" i="18"/>
  <c r="C152" i="18"/>
  <c r="D152" i="18"/>
  <c r="E152" i="18"/>
  <c r="F152" i="18"/>
  <c r="G152" i="18"/>
  <c r="H152" i="18"/>
  <c r="I152" i="18"/>
  <c r="J152" i="18"/>
  <c r="K152" i="18"/>
  <c r="L152" i="18"/>
  <c r="M152" i="18"/>
  <c r="N152" i="18"/>
  <c r="O152" i="18"/>
  <c r="P152" i="18"/>
  <c r="Q152" i="18"/>
  <c r="R152" i="18"/>
  <c r="A153" i="18"/>
  <c r="B153" i="18"/>
  <c r="C153" i="18"/>
  <c r="D153" i="18"/>
  <c r="E153" i="18"/>
  <c r="F153" i="18"/>
  <c r="G153" i="18"/>
  <c r="H153" i="18"/>
  <c r="I153" i="18"/>
  <c r="J153" i="18"/>
  <c r="K153" i="18"/>
  <c r="L153" i="18"/>
  <c r="M153" i="18"/>
  <c r="N153" i="18"/>
  <c r="O153" i="18"/>
  <c r="P153" i="18"/>
  <c r="Q153" i="18"/>
  <c r="R153" i="18"/>
  <c r="A154" i="18"/>
  <c r="AC154" i="18" s="1"/>
  <c r="B154" i="18"/>
  <c r="C154" i="18"/>
  <c r="D154" i="18"/>
  <c r="E154" i="18"/>
  <c r="F154" i="18"/>
  <c r="G154" i="18"/>
  <c r="H154" i="18"/>
  <c r="I154" i="18"/>
  <c r="J154" i="18"/>
  <c r="K154" i="18"/>
  <c r="L154" i="18"/>
  <c r="M154" i="18"/>
  <c r="N154" i="18"/>
  <c r="O154" i="18"/>
  <c r="P154" i="18"/>
  <c r="Q154" i="18"/>
  <c r="R154" i="18"/>
  <c r="A155" i="18"/>
  <c r="T155" i="18" s="1"/>
  <c r="B155" i="18"/>
  <c r="C155" i="18"/>
  <c r="D155" i="18"/>
  <c r="E155" i="18"/>
  <c r="F155" i="18"/>
  <c r="G155" i="18"/>
  <c r="H155" i="18"/>
  <c r="I155" i="18"/>
  <c r="J155" i="18"/>
  <c r="K155" i="18"/>
  <c r="L155" i="18"/>
  <c r="M155" i="18"/>
  <c r="N155" i="18"/>
  <c r="O155" i="18"/>
  <c r="P155" i="18"/>
  <c r="Q155" i="18"/>
  <c r="R155" i="18"/>
  <c r="A156" i="18"/>
  <c r="B156" i="18"/>
  <c r="C156" i="18"/>
  <c r="D156" i="18"/>
  <c r="E156" i="18"/>
  <c r="F156" i="18"/>
  <c r="G156" i="18"/>
  <c r="H156" i="18"/>
  <c r="I156" i="18"/>
  <c r="J156" i="18"/>
  <c r="K156" i="18"/>
  <c r="L156" i="18"/>
  <c r="M156" i="18"/>
  <c r="N156" i="18"/>
  <c r="O156" i="18"/>
  <c r="P156" i="18"/>
  <c r="Q156" i="18"/>
  <c r="R156" i="18"/>
  <c r="A157" i="18"/>
  <c r="B157" i="18"/>
  <c r="C157" i="18"/>
  <c r="D157" i="18"/>
  <c r="E157" i="18"/>
  <c r="F157" i="18"/>
  <c r="G157" i="18"/>
  <c r="H157" i="18"/>
  <c r="I157" i="18"/>
  <c r="J157" i="18"/>
  <c r="K157" i="18"/>
  <c r="L157" i="18"/>
  <c r="M157" i="18"/>
  <c r="N157" i="18"/>
  <c r="O157" i="18"/>
  <c r="P157" i="18"/>
  <c r="Q157" i="18"/>
  <c r="R157" i="18"/>
  <c r="A158" i="18"/>
  <c r="B158" i="18"/>
  <c r="C158" i="18"/>
  <c r="D158" i="18"/>
  <c r="E158" i="18"/>
  <c r="F158" i="18"/>
  <c r="G158" i="18"/>
  <c r="H158" i="18"/>
  <c r="I158" i="18"/>
  <c r="J158" i="18"/>
  <c r="K158" i="18"/>
  <c r="L158" i="18"/>
  <c r="M158" i="18"/>
  <c r="N158" i="18"/>
  <c r="O158" i="18"/>
  <c r="P158" i="18"/>
  <c r="Q158" i="18"/>
  <c r="R158" i="18"/>
  <c r="A159" i="18"/>
  <c r="AA159" i="18" s="1"/>
  <c r="B159" i="18"/>
  <c r="C159" i="18"/>
  <c r="D159" i="18"/>
  <c r="E159" i="18"/>
  <c r="F159" i="18"/>
  <c r="G159" i="18"/>
  <c r="H159" i="18"/>
  <c r="I159" i="18"/>
  <c r="J159" i="18"/>
  <c r="K159" i="18"/>
  <c r="L159" i="18"/>
  <c r="M159" i="18"/>
  <c r="N159" i="18"/>
  <c r="O159" i="18"/>
  <c r="P159" i="18"/>
  <c r="Q159" i="18"/>
  <c r="R159" i="18"/>
  <c r="A160" i="18"/>
  <c r="T160" i="18" s="1"/>
  <c r="B160" i="18"/>
  <c r="C160" i="18"/>
  <c r="D160" i="18"/>
  <c r="E160" i="18"/>
  <c r="F160" i="18"/>
  <c r="G160" i="18"/>
  <c r="H160" i="18"/>
  <c r="I160" i="18"/>
  <c r="J160" i="18"/>
  <c r="K160" i="18"/>
  <c r="L160" i="18"/>
  <c r="M160" i="18"/>
  <c r="N160" i="18"/>
  <c r="O160" i="18"/>
  <c r="P160" i="18"/>
  <c r="Q160" i="18"/>
  <c r="R160" i="18"/>
  <c r="A161" i="18"/>
  <c r="B161" i="18"/>
  <c r="C161" i="18"/>
  <c r="D161" i="18"/>
  <c r="E161" i="18"/>
  <c r="F161" i="18"/>
  <c r="G161" i="18"/>
  <c r="H161" i="18"/>
  <c r="I161" i="18"/>
  <c r="J161" i="18"/>
  <c r="K161" i="18"/>
  <c r="L161" i="18"/>
  <c r="M161" i="18"/>
  <c r="N161" i="18"/>
  <c r="O161" i="18"/>
  <c r="P161" i="18"/>
  <c r="Q161" i="18"/>
  <c r="R161" i="18"/>
  <c r="A162" i="18"/>
  <c r="U162" i="18" s="1"/>
  <c r="B162" i="18"/>
  <c r="C162" i="18"/>
  <c r="D162" i="18"/>
  <c r="E162" i="18"/>
  <c r="F162" i="18"/>
  <c r="G162" i="18"/>
  <c r="H162" i="18"/>
  <c r="I162" i="18"/>
  <c r="J162" i="18"/>
  <c r="K162" i="18"/>
  <c r="L162" i="18"/>
  <c r="M162" i="18"/>
  <c r="N162" i="18"/>
  <c r="O162" i="18"/>
  <c r="P162" i="18"/>
  <c r="Q162" i="18"/>
  <c r="R162" i="18"/>
  <c r="A163" i="18"/>
  <c r="W163" i="18" s="1"/>
  <c r="B163" i="18"/>
  <c r="C163" i="18"/>
  <c r="D163" i="18"/>
  <c r="E163" i="18"/>
  <c r="F163" i="18"/>
  <c r="G163" i="18"/>
  <c r="H163" i="18"/>
  <c r="I163" i="18"/>
  <c r="J163" i="18"/>
  <c r="K163" i="18"/>
  <c r="L163" i="18"/>
  <c r="M163" i="18"/>
  <c r="N163" i="18"/>
  <c r="O163" i="18"/>
  <c r="P163" i="18"/>
  <c r="Q163" i="18"/>
  <c r="R163" i="18"/>
  <c r="A164" i="18"/>
  <c r="B164" i="18"/>
  <c r="C164" i="18"/>
  <c r="D164" i="18"/>
  <c r="E164" i="18"/>
  <c r="F164" i="18"/>
  <c r="G164" i="18"/>
  <c r="H164" i="18"/>
  <c r="I164" i="18"/>
  <c r="J164" i="18"/>
  <c r="K164" i="18"/>
  <c r="L164" i="18"/>
  <c r="M164" i="18"/>
  <c r="N164" i="18"/>
  <c r="O164" i="18"/>
  <c r="P164" i="18"/>
  <c r="Q164" i="18"/>
  <c r="R164" i="18"/>
  <c r="A165" i="18"/>
  <c r="B165" i="18"/>
  <c r="C165" i="18"/>
  <c r="D165" i="18"/>
  <c r="E165" i="18"/>
  <c r="F165" i="18"/>
  <c r="G165" i="18"/>
  <c r="H165" i="18"/>
  <c r="I165" i="18"/>
  <c r="J165" i="18"/>
  <c r="K165" i="18"/>
  <c r="L165" i="18"/>
  <c r="M165" i="18"/>
  <c r="N165" i="18"/>
  <c r="O165" i="18"/>
  <c r="P165" i="18"/>
  <c r="Q165" i="18"/>
  <c r="R165" i="18"/>
  <c r="A166" i="18"/>
  <c r="B166" i="18"/>
  <c r="C166" i="18"/>
  <c r="D166" i="18"/>
  <c r="E166" i="18"/>
  <c r="F166" i="18"/>
  <c r="G166" i="18"/>
  <c r="H166" i="18"/>
  <c r="I166" i="18"/>
  <c r="J166" i="18"/>
  <c r="K166" i="18"/>
  <c r="L166" i="18"/>
  <c r="M166" i="18"/>
  <c r="N166" i="18"/>
  <c r="O166" i="18"/>
  <c r="P166" i="18"/>
  <c r="Q166" i="18"/>
  <c r="R166" i="18"/>
  <c r="A167" i="18"/>
  <c r="AA167" i="18" s="1"/>
  <c r="B167" i="18"/>
  <c r="C167" i="18"/>
  <c r="D167" i="18"/>
  <c r="E167" i="18"/>
  <c r="F167" i="18"/>
  <c r="G167" i="18"/>
  <c r="H167" i="18"/>
  <c r="I167" i="18"/>
  <c r="J167" i="18"/>
  <c r="K167" i="18"/>
  <c r="L167" i="18"/>
  <c r="M167" i="18"/>
  <c r="N167" i="18"/>
  <c r="O167" i="18"/>
  <c r="P167" i="18"/>
  <c r="Q167" i="18"/>
  <c r="R167" i="18"/>
  <c r="A168" i="18"/>
  <c r="T168" i="18" s="1"/>
  <c r="B168" i="18"/>
  <c r="C168" i="18"/>
  <c r="D168" i="18"/>
  <c r="E168" i="18"/>
  <c r="F168" i="18"/>
  <c r="G168" i="18"/>
  <c r="H168" i="18"/>
  <c r="I168" i="18"/>
  <c r="J168" i="18"/>
  <c r="K168" i="18"/>
  <c r="L168" i="18"/>
  <c r="M168" i="18"/>
  <c r="N168" i="18"/>
  <c r="O168" i="18"/>
  <c r="P168" i="18"/>
  <c r="Q168" i="18"/>
  <c r="R168" i="18"/>
  <c r="A169" i="18"/>
  <c r="U169" i="18" s="1"/>
  <c r="B169" i="18"/>
  <c r="C169" i="18"/>
  <c r="D169" i="18"/>
  <c r="E169" i="18"/>
  <c r="F169" i="18"/>
  <c r="G169" i="18"/>
  <c r="H169" i="18"/>
  <c r="I169" i="18"/>
  <c r="J169" i="18"/>
  <c r="K169" i="18"/>
  <c r="L169" i="18"/>
  <c r="M169" i="18"/>
  <c r="N169" i="18"/>
  <c r="O169" i="18"/>
  <c r="P169" i="18"/>
  <c r="Q169" i="18"/>
  <c r="R169" i="18"/>
  <c r="A170" i="18"/>
  <c r="B170" i="18"/>
  <c r="C170" i="18"/>
  <c r="D170" i="18"/>
  <c r="E170" i="18"/>
  <c r="F170" i="18"/>
  <c r="G170" i="18"/>
  <c r="H170" i="18"/>
  <c r="I170" i="18"/>
  <c r="J170" i="18"/>
  <c r="K170" i="18"/>
  <c r="L170" i="18"/>
  <c r="M170" i="18"/>
  <c r="N170" i="18"/>
  <c r="O170" i="18"/>
  <c r="P170" i="18"/>
  <c r="Q170" i="18"/>
  <c r="R170" i="18"/>
  <c r="A171" i="18"/>
  <c r="B171" i="18"/>
  <c r="C171" i="18"/>
  <c r="D171" i="18"/>
  <c r="E171" i="18"/>
  <c r="F171" i="18"/>
  <c r="G171" i="18"/>
  <c r="H171" i="18"/>
  <c r="I171" i="18"/>
  <c r="J171" i="18"/>
  <c r="K171" i="18"/>
  <c r="L171" i="18"/>
  <c r="M171" i="18"/>
  <c r="N171" i="18"/>
  <c r="O171" i="18"/>
  <c r="P171" i="18"/>
  <c r="Q171" i="18"/>
  <c r="R171" i="18"/>
  <c r="A172" i="18"/>
  <c r="B172" i="18"/>
  <c r="C172" i="18"/>
  <c r="D172" i="18"/>
  <c r="E172" i="18"/>
  <c r="F172" i="18"/>
  <c r="G172" i="18"/>
  <c r="H172" i="18"/>
  <c r="I172" i="18"/>
  <c r="J172" i="18"/>
  <c r="K172" i="18"/>
  <c r="L172" i="18"/>
  <c r="M172" i="18"/>
  <c r="N172" i="18"/>
  <c r="O172" i="18"/>
  <c r="P172" i="18"/>
  <c r="Q172" i="18"/>
  <c r="R172" i="18"/>
  <c r="A173" i="18"/>
  <c r="T173" i="18" s="1"/>
  <c r="B173" i="18"/>
  <c r="C173" i="18"/>
  <c r="D173" i="18"/>
  <c r="E173" i="18"/>
  <c r="F173" i="18"/>
  <c r="G173" i="18"/>
  <c r="H173" i="18"/>
  <c r="I173" i="18"/>
  <c r="J173" i="18"/>
  <c r="K173" i="18"/>
  <c r="L173" i="18"/>
  <c r="M173" i="18"/>
  <c r="N173" i="18"/>
  <c r="O173" i="18"/>
  <c r="P173" i="18"/>
  <c r="Q173" i="18"/>
  <c r="R173" i="18"/>
  <c r="A174" i="18"/>
  <c r="T174" i="18" s="1"/>
  <c r="B174" i="18"/>
  <c r="C174" i="18"/>
  <c r="D174" i="18"/>
  <c r="E174" i="18"/>
  <c r="F174" i="18"/>
  <c r="G174" i="18"/>
  <c r="H174" i="18"/>
  <c r="I174" i="18"/>
  <c r="J174" i="18"/>
  <c r="K174" i="18"/>
  <c r="L174" i="18"/>
  <c r="M174" i="18"/>
  <c r="N174" i="18"/>
  <c r="O174" i="18"/>
  <c r="P174" i="18"/>
  <c r="Q174" i="18"/>
  <c r="R174" i="18"/>
  <c r="A175" i="18"/>
  <c r="Y175" i="18" s="1"/>
  <c r="B175" i="18"/>
  <c r="C175" i="18"/>
  <c r="D175" i="18"/>
  <c r="E175" i="18"/>
  <c r="F175" i="18"/>
  <c r="G175" i="18"/>
  <c r="H175" i="18"/>
  <c r="I175" i="18"/>
  <c r="J175" i="18"/>
  <c r="K175" i="18"/>
  <c r="L175" i="18"/>
  <c r="M175" i="18"/>
  <c r="N175" i="18"/>
  <c r="O175" i="18"/>
  <c r="P175" i="18"/>
  <c r="Q175" i="18"/>
  <c r="R175" i="18"/>
  <c r="A176" i="18"/>
  <c r="T176" i="18" s="1"/>
  <c r="B176" i="18"/>
  <c r="C176" i="18"/>
  <c r="D176" i="18"/>
  <c r="E176" i="18"/>
  <c r="F176" i="18"/>
  <c r="G176" i="18"/>
  <c r="H176" i="18"/>
  <c r="I176" i="18"/>
  <c r="J176" i="18"/>
  <c r="K176" i="18"/>
  <c r="L176" i="18"/>
  <c r="M176" i="18"/>
  <c r="N176" i="18"/>
  <c r="O176" i="18"/>
  <c r="P176" i="18"/>
  <c r="Q176" i="18"/>
  <c r="R176" i="18"/>
  <c r="A177" i="18"/>
  <c r="B177" i="18"/>
  <c r="C177" i="18"/>
  <c r="D177" i="18"/>
  <c r="E177" i="18"/>
  <c r="F177" i="18"/>
  <c r="G177" i="18"/>
  <c r="H177" i="18"/>
  <c r="I177" i="18"/>
  <c r="J177" i="18"/>
  <c r="K177" i="18"/>
  <c r="L177" i="18"/>
  <c r="M177" i="18"/>
  <c r="N177" i="18"/>
  <c r="O177" i="18"/>
  <c r="P177" i="18"/>
  <c r="Q177" i="18"/>
  <c r="R177" i="18"/>
  <c r="A178" i="18"/>
  <c r="T178" i="18" s="1"/>
  <c r="B178" i="18"/>
  <c r="C178" i="18"/>
  <c r="D178" i="18"/>
  <c r="E178" i="18"/>
  <c r="F178" i="18"/>
  <c r="G178" i="18"/>
  <c r="H178" i="18"/>
  <c r="I178" i="18"/>
  <c r="J178" i="18"/>
  <c r="K178" i="18"/>
  <c r="L178" i="18"/>
  <c r="M178" i="18"/>
  <c r="N178" i="18"/>
  <c r="O178" i="18"/>
  <c r="P178" i="18"/>
  <c r="Q178" i="18"/>
  <c r="R178" i="18"/>
  <c r="A179" i="18"/>
  <c r="T179" i="18" s="1"/>
  <c r="B179" i="18"/>
  <c r="C179" i="18"/>
  <c r="D179" i="18"/>
  <c r="E179" i="18"/>
  <c r="F179" i="18"/>
  <c r="G179" i="18"/>
  <c r="H179" i="18"/>
  <c r="I179" i="18"/>
  <c r="J179" i="18"/>
  <c r="K179" i="18"/>
  <c r="L179" i="18"/>
  <c r="M179" i="18"/>
  <c r="N179" i="18"/>
  <c r="O179" i="18"/>
  <c r="P179" i="18"/>
  <c r="Q179" i="18"/>
  <c r="R179" i="18"/>
  <c r="A180" i="18"/>
  <c r="B180" i="18"/>
  <c r="C180" i="18"/>
  <c r="D180" i="18"/>
  <c r="E180" i="18"/>
  <c r="F180" i="18"/>
  <c r="G180" i="18"/>
  <c r="H180" i="18"/>
  <c r="I180" i="18"/>
  <c r="J180" i="18"/>
  <c r="K180" i="18"/>
  <c r="L180" i="18"/>
  <c r="M180" i="18"/>
  <c r="N180" i="18"/>
  <c r="O180" i="18"/>
  <c r="P180" i="18"/>
  <c r="Q180" i="18"/>
  <c r="R180" i="18"/>
  <c r="A181" i="18"/>
  <c r="T181" i="18" s="1"/>
  <c r="B181" i="18"/>
  <c r="C181" i="18"/>
  <c r="D181" i="18"/>
  <c r="E181" i="18"/>
  <c r="F181" i="18"/>
  <c r="G181" i="18"/>
  <c r="H181" i="18"/>
  <c r="I181" i="18"/>
  <c r="J181" i="18"/>
  <c r="K181" i="18"/>
  <c r="L181" i="18"/>
  <c r="M181" i="18"/>
  <c r="N181" i="18"/>
  <c r="O181" i="18"/>
  <c r="P181" i="18"/>
  <c r="Q181" i="18"/>
  <c r="R181" i="18"/>
  <c r="A182" i="18"/>
  <c r="S182" i="18" s="1"/>
  <c r="B182" i="18"/>
  <c r="C182" i="18"/>
  <c r="D182" i="18"/>
  <c r="E182" i="18"/>
  <c r="F182" i="18"/>
  <c r="G182" i="18"/>
  <c r="H182" i="18"/>
  <c r="I182" i="18"/>
  <c r="J182" i="18"/>
  <c r="K182" i="18"/>
  <c r="L182" i="18"/>
  <c r="M182" i="18"/>
  <c r="N182" i="18"/>
  <c r="O182" i="18"/>
  <c r="P182" i="18"/>
  <c r="Q182" i="18"/>
  <c r="R182" i="18"/>
  <c r="A183" i="18"/>
  <c r="T183" i="18" s="1"/>
  <c r="B183" i="18"/>
  <c r="C183" i="18"/>
  <c r="D183" i="18"/>
  <c r="E183" i="18"/>
  <c r="F183" i="18"/>
  <c r="G183" i="18"/>
  <c r="H183" i="18"/>
  <c r="I183" i="18"/>
  <c r="J183" i="18"/>
  <c r="K183" i="18"/>
  <c r="L183" i="18"/>
  <c r="M183" i="18"/>
  <c r="N183" i="18"/>
  <c r="O183" i="18"/>
  <c r="P183" i="18"/>
  <c r="Q183" i="18"/>
  <c r="R183" i="18"/>
  <c r="A184" i="18"/>
  <c r="W184" i="18" s="1"/>
  <c r="B184" i="18"/>
  <c r="C184" i="18"/>
  <c r="D184" i="18"/>
  <c r="E184" i="18"/>
  <c r="F184" i="18"/>
  <c r="G184" i="18"/>
  <c r="H184" i="18"/>
  <c r="I184" i="18"/>
  <c r="J184" i="18"/>
  <c r="K184" i="18"/>
  <c r="L184" i="18"/>
  <c r="M184" i="18"/>
  <c r="N184" i="18"/>
  <c r="O184" i="18"/>
  <c r="P184" i="18"/>
  <c r="Q184" i="18"/>
  <c r="R184" i="18"/>
  <c r="A185" i="18"/>
  <c r="S185" i="18" s="1"/>
  <c r="B185" i="18"/>
  <c r="C185" i="18"/>
  <c r="D185" i="18"/>
  <c r="E185" i="18"/>
  <c r="F185" i="18"/>
  <c r="G185" i="18"/>
  <c r="H185" i="18"/>
  <c r="I185" i="18"/>
  <c r="J185" i="18"/>
  <c r="K185" i="18"/>
  <c r="L185" i="18"/>
  <c r="M185" i="18"/>
  <c r="N185" i="18"/>
  <c r="O185" i="18"/>
  <c r="P185" i="18"/>
  <c r="Q185" i="18"/>
  <c r="R185" i="18"/>
  <c r="AB185" i="18"/>
  <c r="A186" i="18"/>
  <c r="Z186" i="18" s="1"/>
  <c r="B186" i="18"/>
  <c r="C186" i="18"/>
  <c r="D186" i="18"/>
  <c r="E186" i="18"/>
  <c r="F186" i="18"/>
  <c r="G186" i="18"/>
  <c r="H186" i="18"/>
  <c r="I186" i="18"/>
  <c r="J186" i="18"/>
  <c r="K186" i="18"/>
  <c r="L186" i="18"/>
  <c r="M186" i="18"/>
  <c r="N186" i="18"/>
  <c r="O186" i="18"/>
  <c r="P186" i="18"/>
  <c r="Q186" i="18"/>
  <c r="R186" i="18"/>
  <c r="A187" i="18"/>
  <c r="AB187" i="18" s="1"/>
  <c r="B187" i="18"/>
  <c r="C187" i="18"/>
  <c r="D187" i="18"/>
  <c r="E187" i="18"/>
  <c r="F187" i="18"/>
  <c r="G187" i="18"/>
  <c r="H187" i="18"/>
  <c r="I187" i="18"/>
  <c r="J187" i="18"/>
  <c r="K187" i="18"/>
  <c r="L187" i="18"/>
  <c r="M187" i="18"/>
  <c r="N187" i="18"/>
  <c r="O187" i="18"/>
  <c r="P187" i="18"/>
  <c r="Q187" i="18"/>
  <c r="R187" i="18"/>
  <c r="A188" i="18"/>
  <c r="W188" i="18" s="1"/>
  <c r="B188" i="18"/>
  <c r="C188" i="18"/>
  <c r="D188" i="18"/>
  <c r="E188" i="18"/>
  <c r="F188" i="18"/>
  <c r="G188" i="18"/>
  <c r="H188" i="18"/>
  <c r="I188" i="18"/>
  <c r="J188" i="18"/>
  <c r="K188" i="18"/>
  <c r="L188" i="18"/>
  <c r="M188" i="18"/>
  <c r="N188" i="18"/>
  <c r="O188" i="18"/>
  <c r="P188" i="18"/>
  <c r="Q188" i="18"/>
  <c r="R188" i="18"/>
  <c r="A189" i="18"/>
  <c r="B189" i="18"/>
  <c r="C189" i="18"/>
  <c r="D189" i="18"/>
  <c r="E189" i="18"/>
  <c r="F189" i="18"/>
  <c r="G189" i="18"/>
  <c r="H189" i="18"/>
  <c r="I189" i="18"/>
  <c r="J189" i="18"/>
  <c r="K189" i="18"/>
  <c r="L189" i="18"/>
  <c r="M189" i="18"/>
  <c r="N189" i="18"/>
  <c r="O189" i="18"/>
  <c r="P189" i="18"/>
  <c r="Q189" i="18"/>
  <c r="R189" i="18"/>
  <c r="A190" i="18"/>
  <c r="T190" i="18" s="1"/>
  <c r="B190" i="18"/>
  <c r="C190" i="18"/>
  <c r="D190" i="18"/>
  <c r="E190" i="18"/>
  <c r="F190" i="18"/>
  <c r="G190" i="18"/>
  <c r="H190" i="18"/>
  <c r="I190" i="18"/>
  <c r="J190" i="18"/>
  <c r="K190" i="18"/>
  <c r="L190" i="18"/>
  <c r="M190" i="18"/>
  <c r="N190" i="18"/>
  <c r="O190" i="18"/>
  <c r="P190" i="18"/>
  <c r="Q190" i="18"/>
  <c r="R190" i="18"/>
  <c r="A191" i="18"/>
  <c r="AC191" i="18" s="1"/>
  <c r="B191" i="18"/>
  <c r="C191" i="18"/>
  <c r="D191" i="18"/>
  <c r="E191" i="18"/>
  <c r="F191" i="18"/>
  <c r="G191" i="18"/>
  <c r="H191" i="18"/>
  <c r="I191" i="18"/>
  <c r="J191" i="18"/>
  <c r="K191" i="18"/>
  <c r="L191" i="18"/>
  <c r="M191" i="18"/>
  <c r="N191" i="18"/>
  <c r="O191" i="18"/>
  <c r="P191" i="18"/>
  <c r="Q191" i="18"/>
  <c r="R191" i="18"/>
  <c r="A192" i="18"/>
  <c r="B192" i="18"/>
  <c r="C192" i="18"/>
  <c r="D192" i="18"/>
  <c r="E192" i="18"/>
  <c r="F192" i="18"/>
  <c r="G192" i="18"/>
  <c r="H192" i="18"/>
  <c r="I192" i="18"/>
  <c r="J192" i="18"/>
  <c r="K192" i="18"/>
  <c r="L192" i="18"/>
  <c r="M192" i="18"/>
  <c r="N192" i="18"/>
  <c r="O192" i="18"/>
  <c r="P192" i="18"/>
  <c r="Q192" i="18"/>
  <c r="R192" i="18"/>
  <c r="A193" i="18"/>
  <c r="T193" i="18" s="1"/>
  <c r="B193" i="18"/>
  <c r="C193" i="18"/>
  <c r="D193" i="18"/>
  <c r="E193" i="18"/>
  <c r="F193" i="18"/>
  <c r="G193" i="18"/>
  <c r="H193" i="18"/>
  <c r="I193" i="18"/>
  <c r="J193" i="18"/>
  <c r="K193" i="18"/>
  <c r="L193" i="18"/>
  <c r="M193" i="18"/>
  <c r="N193" i="18"/>
  <c r="O193" i="18"/>
  <c r="P193" i="18"/>
  <c r="Q193" i="18"/>
  <c r="R193" i="18"/>
  <c r="A194" i="18"/>
  <c r="T194" i="18" s="1"/>
  <c r="B194" i="18"/>
  <c r="C194" i="18"/>
  <c r="D194" i="18"/>
  <c r="E194" i="18"/>
  <c r="F194" i="18"/>
  <c r="G194" i="18"/>
  <c r="H194" i="18"/>
  <c r="I194" i="18"/>
  <c r="J194" i="18"/>
  <c r="K194" i="18"/>
  <c r="L194" i="18"/>
  <c r="M194" i="18"/>
  <c r="N194" i="18"/>
  <c r="O194" i="18"/>
  <c r="P194" i="18"/>
  <c r="Q194" i="18"/>
  <c r="R194" i="18"/>
  <c r="A195" i="18"/>
  <c r="T195" i="18" s="1"/>
  <c r="B195" i="18"/>
  <c r="C195" i="18"/>
  <c r="D195" i="18"/>
  <c r="E195" i="18"/>
  <c r="F195" i="18"/>
  <c r="G195" i="18"/>
  <c r="H195" i="18"/>
  <c r="I195" i="18"/>
  <c r="J195" i="18"/>
  <c r="K195" i="18"/>
  <c r="L195" i="18"/>
  <c r="M195" i="18"/>
  <c r="N195" i="18"/>
  <c r="O195" i="18"/>
  <c r="P195" i="18"/>
  <c r="Q195" i="18"/>
  <c r="R195" i="18"/>
  <c r="A196" i="18"/>
  <c r="Y196" i="18" s="1"/>
  <c r="B196" i="18"/>
  <c r="C196" i="18"/>
  <c r="D196" i="18"/>
  <c r="E196" i="18"/>
  <c r="F196" i="18"/>
  <c r="G196" i="18"/>
  <c r="H196" i="18"/>
  <c r="I196" i="18"/>
  <c r="J196" i="18"/>
  <c r="K196" i="18"/>
  <c r="L196" i="18"/>
  <c r="M196" i="18"/>
  <c r="N196" i="18"/>
  <c r="O196" i="18"/>
  <c r="P196" i="18"/>
  <c r="Q196" i="18"/>
  <c r="R196" i="18"/>
  <c r="A197" i="18"/>
  <c r="T197" i="18" s="1"/>
  <c r="B197" i="18"/>
  <c r="C197" i="18"/>
  <c r="D197" i="18"/>
  <c r="E197" i="18"/>
  <c r="F197" i="18"/>
  <c r="G197" i="18"/>
  <c r="H197" i="18"/>
  <c r="I197" i="18"/>
  <c r="J197" i="18"/>
  <c r="K197" i="18"/>
  <c r="L197" i="18"/>
  <c r="M197" i="18"/>
  <c r="N197" i="18"/>
  <c r="O197" i="18"/>
  <c r="P197" i="18"/>
  <c r="Q197" i="18"/>
  <c r="R197" i="18"/>
  <c r="A198" i="18"/>
  <c r="B198" i="18"/>
  <c r="C198" i="18"/>
  <c r="D198" i="18"/>
  <c r="E198" i="18"/>
  <c r="F198" i="18"/>
  <c r="G198" i="18"/>
  <c r="H198" i="18"/>
  <c r="I198" i="18"/>
  <c r="J198" i="18"/>
  <c r="K198" i="18"/>
  <c r="L198" i="18"/>
  <c r="M198" i="18"/>
  <c r="N198" i="18"/>
  <c r="O198" i="18"/>
  <c r="P198" i="18"/>
  <c r="Q198" i="18"/>
  <c r="R198" i="18"/>
  <c r="A199" i="18"/>
  <c r="X199" i="18" s="1"/>
  <c r="B199" i="18"/>
  <c r="C199" i="18"/>
  <c r="D199" i="18"/>
  <c r="E199" i="18"/>
  <c r="F199" i="18"/>
  <c r="G199" i="18"/>
  <c r="H199" i="18"/>
  <c r="I199" i="18"/>
  <c r="J199" i="18"/>
  <c r="K199" i="18"/>
  <c r="L199" i="18"/>
  <c r="M199" i="18"/>
  <c r="N199" i="18"/>
  <c r="O199" i="18"/>
  <c r="P199" i="18"/>
  <c r="Q199" i="18"/>
  <c r="R199" i="18"/>
  <c r="A200" i="18"/>
  <c r="Z200" i="18" s="1"/>
  <c r="B200" i="18"/>
  <c r="C200" i="18"/>
  <c r="D200" i="18"/>
  <c r="E200" i="18"/>
  <c r="F200" i="18"/>
  <c r="G200" i="18"/>
  <c r="H200" i="18"/>
  <c r="I200" i="18"/>
  <c r="J200" i="18"/>
  <c r="K200" i="18"/>
  <c r="L200" i="18"/>
  <c r="M200" i="18"/>
  <c r="N200" i="18"/>
  <c r="O200" i="18"/>
  <c r="P200" i="18"/>
  <c r="Q200" i="18"/>
  <c r="R200" i="18"/>
  <c r="A201" i="18"/>
  <c r="AA201" i="18" s="1"/>
  <c r="B201" i="18"/>
  <c r="C201" i="18"/>
  <c r="D201" i="18"/>
  <c r="E201" i="18"/>
  <c r="F201" i="18"/>
  <c r="G201" i="18"/>
  <c r="H201" i="18"/>
  <c r="I201" i="18"/>
  <c r="J201" i="18"/>
  <c r="K201" i="18"/>
  <c r="L201" i="18"/>
  <c r="M201" i="18"/>
  <c r="N201" i="18"/>
  <c r="O201" i="18"/>
  <c r="P201" i="18"/>
  <c r="Q201" i="18"/>
  <c r="R201" i="18"/>
  <c r="A202" i="18"/>
  <c r="T202" i="18" s="1"/>
  <c r="B202" i="18"/>
  <c r="C202" i="18"/>
  <c r="D202" i="18"/>
  <c r="E202" i="18"/>
  <c r="F202" i="18"/>
  <c r="G202" i="18"/>
  <c r="H202" i="18"/>
  <c r="I202" i="18"/>
  <c r="J202" i="18"/>
  <c r="K202" i="18"/>
  <c r="L202" i="18"/>
  <c r="M202" i="18"/>
  <c r="N202" i="18"/>
  <c r="O202" i="18"/>
  <c r="P202" i="18"/>
  <c r="Q202" i="18"/>
  <c r="R202" i="18"/>
  <c r="A203" i="18"/>
  <c r="T203" i="18" s="1"/>
  <c r="B203" i="18"/>
  <c r="C203" i="18"/>
  <c r="D203" i="18"/>
  <c r="E203" i="18"/>
  <c r="F203" i="18"/>
  <c r="G203" i="18"/>
  <c r="H203" i="18"/>
  <c r="I203" i="18"/>
  <c r="J203" i="18"/>
  <c r="K203" i="18"/>
  <c r="L203" i="18"/>
  <c r="M203" i="18"/>
  <c r="N203" i="18"/>
  <c r="O203" i="18"/>
  <c r="P203" i="18"/>
  <c r="Q203" i="18"/>
  <c r="R203" i="18"/>
  <c r="A204" i="18"/>
  <c r="Y204" i="18" s="1"/>
  <c r="B204" i="18"/>
  <c r="C204" i="18"/>
  <c r="D204" i="18"/>
  <c r="E204" i="18"/>
  <c r="F204" i="18"/>
  <c r="G204" i="18"/>
  <c r="H204" i="18"/>
  <c r="I204" i="18"/>
  <c r="J204" i="18"/>
  <c r="K204" i="18"/>
  <c r="L204" i="18"/>
  <c r="M204" i="18"/>
  <c r="N204" i="18"/>
  <c r="O204" i="18"/>
  <c r="P204" i="18"/>
  <c r="Q204" i="18"/>
  <c r="R204" i="18"/>
  <c r="A205" i="18"/>
  <c r="T205" i="18" s="1"/>
  <c r="B205" i="18"/>
  <c r="C205" i="18"/>
  <c r="D205" i="18"/>
  <c r="E205" i="18"/>
  <c r="F205" i="18"/>
  <c r="G205" i="18"/>
  <c r="H205" i="18"/>
  <c r="I205" i="18"/>
  <c r="J205" i="18"/>
  <c r="K205" i="18"/>
  <c r="L205" i="18"/>
  <c r="M205" i="18"/>
  <c r="N205" i="18"/>
  <c r="O205" i="18"/>
  <c r="P205" i="18"/>
  <c r="Q205" i="18"/>
  <c r="R205" i="18"/>
  <c r="A206" i="18"/>
  <c r="T206" i="18" s="1"/>
  <c r="B206" i="18"/>
  <c r="C206" i="18"/>
  <c r="D206" i="18"/>
  <c r="E206" i="18"/>
  <c r="F206" i="18"/>
  <c r="G206" i="18"/>
  <c r="H206" i="18"/>
  <c r="I206" i="18"/>
  <c r="J206" i="18"/>
  <c r="K206" i="18"/>
  <c r="L206" i="18"/>
  <c r="M206" i="18"/>
  <c r="N206" i="18"/>
  <c r="O206" i="18"/>
  <c r="P206" i="18"/>
  <c r="Q206" i="18"/>
  <c r="R206" i="18"/>
  <c r="A207" i="18"/>
  <c r="B207" i="18"/>
  <c r="C207" i="18"/>
  <c r="D207" i="18"/>
  <c r="E207" i="18"/>
  <c r="F207" i="18"/>
  <c r="G207" i="18"/>
  <c r="H207" i="18"/>
  <c r="I207" i="18"/>
  <c r="J207" i="18"/>
  <c r="K207" i="18"/>
  <c r="L207" i="18"/>
  <c r="M207" i="18"/>
  <c r="N207" i="18"/>
  <c r="O207" i="18"/>
  <c r="P207" i="18"/>
  <c r="Q207" i="18"/>
  <c r="R207" i="18"/>
  <c r="A208" i="18"/>
  <c r="B208" i="18"/>
  <c r="C208" i="18"/>
  <c r="D208" i="18"/>
  <c r="E208" i="18"/>
  <c r="F208" i="18"/>
  <c r="G208" i="18"/>
  <c r="H208" i="18"/>
  <c r="I208" i="18"/>
  <c r="J208" i="18"/>
  <c r="K208" i="18"/>
  <c r="L208" i="18"/>
  <c r="M208" i="18"/>
  <c r="N208" i="18"/>
  <c r="O208" i="18"/>
  <c r="P208" i="18"/>
  <c r="Q208" i="18"/>
  <c r="R208" i="18"/>
  <c r="A209" i="18"/>
  <c r="T209" i="18" s="1"/>
  <c r="B209" i="18"/>
  <c r="C209" i="18"/>
  <c r="D209" i="18"/>
  <c r="E209" i="18"/>
  <c r="F209" i="18"/>
  <c r="G209" i="18"/>
  <c r="H209" i="18"/>
  <c r="I209" i="18"/>
  <c r="J209" i="18"/>
  <c r="K209" i="18"/>
  <c r="L209" i="18"/>
  <c r="M209" i="18"/>
  <c r="N209" i="18"/>
  <c r="O209" i="18"/>
  <c r="P209" i="18"/>
  <c r="Q209" i="18"/>
  <c r="R209" i="18"/>
  <c r="A210" i="18"/>
  <c r="T210" i="18" s="1"/>
  <c r="B210" i="18"/>
  <c r="C210" i="18"/>
  <c r="D210" i="18"/>
  <c r="E210" i="18"/>
  <c r="F210" i="18"/>
  <c r="G210" i="18"/>
  <c r="H210" i="18"/>
  <c r="I210" i="18"/>
  <c r="J210" i="18"/>
  <c r="K210" i="18"/>
  <c r="L210" i="18"/>
  <c r="M210" i="18"/>
  <c r="N210" i="18"/>
  <c r="O210" i="18"/>
  <c r="P210" i="18"/>
  <c r="Q210" i="18"/>
  <c r="R210" i="18"/>
  <c r="A211" i="18"/>
  <c r="X211" i="18" s="1"/>
  <c r="B211" i="18"/>
  <c r="C211" i="18"/>
  <c r="D211" i="18"/>
  <c r="E211" i="18"/>
  <c r="F211" i="18"/>
  <c r="G211" i="18"/>
  <c r="H211" i="18"/>
  <c r="I211" i="18"/>
  <c r="J211" i="18"/>
  <c r="K211" i="18"/>
  <c r="L211" i="18"/>
  <c r="M211" i="18"/>
  <c r="N211" i="18"/>
  <c r="O211" i="18"/>
  <c r="P211" i="18"/>
  <c r="Q211" i="18"/>
  <c r="R211" i="18"/>
  <c r="A212" i="18"/>
  <c r="AA212" i="18" s="1"/>
  <c r="B212" i="18"/>
  <c r="C212" i="18"/>
  <c r="D212" i="18"/>
  <c r="E212" i="18"/>
  <c r="F212" i="18"/>
  <c r="G212" i="18"/>
  <c r="H212" i="18"/>
  <c r="I212" i="18"/>
  <c r="J212" i="18"/>
  <c r="K212" i="18"/>
  <c r="L212" i="18"/>
  <c r="M212" i="18"/>
  <c r="N212" i="18"/>
  <c r="O212" i="18"/>
  <c r="P212" i="18"/>
  <c r="Q212" i="18"/>
  <c r="R212" i="18"/>
  <c r="A213" i="18"/>
  <c r="T213" i="18" s="1"/>
  <c r="B213" i="18"/>
  <c r="C213" i="18"/>
  <c r="D213" i="18"/>
  <c r="E213" i="18"/>
  <c r="F213" i="18"/>
  <c r="G213" i="18"/>
  <c r="H213" i="18"/>
  <c r="I213" i="18"/>
  <c r="J213" i="18"/>
  <c r="K213" i="18"/>
  <c r="L213" i="18"/>
  <c r="M213" i="18"/>
  <c r="N213" i="18"/>
  <c r="O213" i="18"/>
  <c r="P213" i="18"/>
  <c r="Q213" i="18"/>
  <c r="R213" i="18"/>
  <c r="A214" i="18"/>
  <c r="T214" i="18" s="1"/>
  <c r="B214" i="18"/>
  <c r="C214" i="18"/>
  <c r="D214" i="18"/>
  <c r="E214" i="18"/>
  <c r="F214" i="18"/>
  <c r="G214" i="18"/>
  <c r="H214" i="18"/>
  <c r="I214" i="18"/>
  <c r="J214" i="18"/>
  <c r="K214" i="18"/>
  <c r="L214" i="18"/>
  <c r="M214" i="18"/>
  <c r="N214" i="18"/>
  <c r="O214" i="18"/>
  <c r="P214" i="18"/>
  <c r="Q214" i="18"/>
  <c r="R214" i="18"/>
  <c r="A215" i="18"/>
  <c r="B215" i="18"/>
  <c r="C215" i="18"/>
  <c r="D215" i="18"/>
  <c r="E215" i="18"/>
  <c r="F215" i="18"/>
  <c r="G215" i="18"/>
  <c r="H215" i="18"/>
  <c r="I215" i="18"/>
  <c r="J215" i="18"/>
  <c r="K215" i="18"/>
  <c r="L215" i="18"/>
  <c r="M215" i="18"/>
  <c r="N215" i="18"/>
  <c r="O215" i="18"/>
  <c r="P215" i="18"/>
  <c r="Q215" i="18"/>
  <c r="R215" i="18"/>
  <c r="A216" i="18"/>
  <c r="T216" i="18" s="1"/>
  <c r="B216" i="18"/>
  <c r="C216" i="18"/>
  <c r="D216" i="18"/>
  <c r="E216" i="18"/>
  <c r="F216" i="18"/>
  <c r="G216" i="18"/>
  <c r="H216" i="18"/>
  <c r="I216" i="18"/>
  <c r="J216" i="18"/>
  <c r="K216" i="18"/>
  <c r="L216" i="18"/>
  <c r="M216" i="18"/>
  <c r="N216" i="18"/>
  <c r="O216" i="18"/>
  <c r="P216" i="18"/>
  <c r="Q216" i="18"/>
  <c r="R216" i="18"/>
  <c r="A217" i="18"/>
  <c r="B217" i="18"/>
  <c r="C217" i="18"/>
  <c r="D217" i="18"/>
  <c r="E217" i="18"/>
  <c r="F217" i="18"/>
  <c r="G217" i="18"/>
  <c r="H217" i="18"/>
  <c r="I217" i="18"/>
  <c r="J217" i="18"/>
  <c r="K217" i="18"/>
  <c r="L217" i="18"/>
  <c r="M217" i="18"/>
  <c r="N217" i="18"/>
  <c r="O217" i="18"/>
  <c r="P217" i="18"/>
  <c r="Q217" i="18"/>
  <c r="R217" i="18"/>
  <c r="A218" i="18"/>
  <c r="B218" i="18"/>
  <c r="C218" i="18"/>
  <c r="D218" i="18"/>
  <c r="E218" i="18"/>
  <c r="F218" i="18"/>
  <c r="G218" i="18"/>
  <c r="H218" i="18"/>
  <c r="I218" i="18"/>
  <c r="J218" i="18"/>
  <c r="K218" i="18"/>
  <c r="L218" i="18"/>
  <c r="M218" i="18"/>
  <c r="N218" i="18"/>
  <c r="O218" i="18"/>
  <c r="P218" i="18"/>
  <c r="Q218" i="18"/>
  <c r="R218" i="18"/>
  <c r="A219" i="18"/>
  <c r="T219" i="18" s="1"/>
  <c r="B219" i="18"/>
  <c r="C219" i="18"/>
  <c r="D219" i="18"/>
  <c r="E219" i="18"/>
  <c r="F219" i="18"/>
  <c r="G219" i="18"/>
  <c r="H219" i="18"/>
  <c r="I219" i="18"/>
  <c r="J219" i="18"/>
  <c r="K219" i="18"/>
  <c r="L219" i="18"/>
  <c r="M219" i="18"/>
  <c r="N219" i="18"/>
  <c r="O219" i="18"/>
  <c r="P219" i="18"/>
  <c r="Q219" i="18"/>
  <c r="R219" i="18"/>
  <c r="A220" i="18"/>
  <c r="W220" i="18" s="1"/>
  <c r="B220" i="18"/>
  <c r="C220" i="18"/>
  <c r="D220" i="18"/>
  <c r="E220" i="18"/>
  <c r="F220" i="18"/>
  <c r="G220" i="18"/>
  <c r="H220" i="18"/>
  <c r="I220" i="18"/>
  <c r="J220" i="18"/>
  <c r="K220" i="18"/>
  <c r="L220" i="18"/>
  <c r="M220" i="18"/>
  <c r="N220" i="18"/>
  <c r="O220" i="18"/>
  <c r="P220" i="18"/>
  <c r="Q220" i="18"/>
  <c r="R220" i="18"/>
  <c r="A221" i="18"/>
  <c r="B221" i="18"/>
  <c r="C221" i="18"/>
  <c r="D221" i="18"/>
  <c r="E221" i="18"/>
  <c r="F221" i="18"/>
  <c r="G221" i="18"/>
  <c r="H221" i="18"/>
  <c r="I221" i="18"/>
  <c r="J221" i="18"/>
  <c r="K221" i="18"/>
  <c r="L221" i="18"/>
  <c r="M221" i="18"/>
  <c r="N221" i="18"/>
  <c r="O221" i="18"/>
  <c r="P221" i="18"/>
  <c r="Q221" i="18"/>
  <c r="R221" i="18"/>
  <c r="A222" i="18"/>
  <c r="B222" i="18"/>
  <c r="C222" i="18"/>
  <c r="D222" i="18"/>
  <c r="E222" i="18"/>
  <c r="F222" i="18"/>
  <c r="G222" i="18"/>
  <c r="H222" i="18"/>
  <c r="I222" i="18"/>
  <c r="J222" i="18"/>
  <c r="K222" i="18"/>
  <c r="L222" i="18"/>
  <c r="M222" i="18"/>
  <c r="N222" i="18"/>
  <c r="O222" i="18"/>
  <c r="P222" i="18"/>
  <c r="Q222" i="18"/>
  <c r="R222" i="18"/>
  <c r="A223" i="18"/>
  <c r="Y223" i="18" s="1"/>
  <c r="B223" i="18"/>
  <c r="C223" i="18"/>
  <c r="D223" i="18"/>
  <c r="E223" i="18"/>
  <c r="F223" i="18"/>
  <c r="G223" i="18"/>
  <c r="H223" i="18"/>
  <c r="I223" i="18"/>
  <c r="J223" i="18"/>
  <c r="K223" i="18"/>
  <c r="L223" i="18"/>
  <c r="M223" i="18"/>
  <c r="N223" i="18"/>
  <c r="O223" i="18"/>
  <c r="P223" i="18"/>
  <c r="Q223" i="18"/>
  <c r="R223" i="18"/>
  <c r="A224" i="18"/>
  <c r="B224" i="18"/>
  <c r="C224" i="18"/>
  <c r="D224" i="18"/>
  <c r="E224" i="18"/>
  <c r="F224" i="18"/>
  <c r="G224" i="18"/>
  <c r="H224" i="18"/>
  <c r="I224" i="18"/>
  <c r="J224" i="18"/>
  <c r="K224" i="18"/>
  <c r="L224" i="18"/>
  <c r="M224" i="18"/>
  <c r="N224" i="18"/>
  <c r="O224" i="18"/>
  <c r="P224" i="18"/>
  <c r="Q224" i="18"/>
  <c r="R224" i="18"/>
  <c r="A225" i="18"/>
  <c r="AA225" i="18" s="1"/>
  <c r="B225" i="18"/>
  <c r="C225" i="18"/>
  <c r="D225" i="18"/>
  <c r="E225" i="18"/>
  <c r="F225" i="18"/>
  <c r="G225" i="18"/>
  <c r="H225" i="18"/>
  <c r="I225" i="18"/>
  <c r="J225" i="18"/>
  <c r="K225" i="18"/>
  <c r="L225" i="18"/>
  <c r="M225" i="18"/>
  <c r="N225" i="18"/>
  <c r="O225" i="18"/>
  <c r="P225" i="18"/>
  <c r="Q225" i="18"/>
  <c r="R225" i="18"/>
  <c r="A226" i="18"/>
  <c r="B226" i="18"/>
  <c r="C226" i="18"/>
  <c r="D226" i="18"/>
  <c r="E226" i="18"/>
  <c r="F226" i="18"/>
  <c r="G226" i="18"/>
  <c r="H226" i="18"/>
  <c r="I226" i="18"/>
  <c r="J226" i="18"/>
  <c r="K226" i="18"/>
  <c r="L226" i="18"/>
  <c r="M226" i="18"/>
  <c r="N226" i="18"/>
  <c r="O226" i="18"/>
  <c r="P226" i="18"/>
  <c r="Q226" i="18"/>
  <c r="R226" i="18"/>
  <c r="A227" i="18"/>
  <c r="T227" i="18" s="1"/>
  <c r="B227" i="18"/>
  <c r="C227" i="18"/>
  <c r="D227" i="18"/>
  <c r="E227" i="18"/>
  <c r="F227" i="18"/>
  <c r="G227" i="18"/>
  <c r="H227" i="18"/>
  <c r="I227" i="18"/>
  <c r="J227" i="18"/>
  <c r="K227" i="18"/>
  <c r="L227" i="18"/>
  <c r="M227" i="18"/>
  <c r="N227" i="18"/>
  <c r="O227" i="18"/>
  <c r="P227" i="18"/>
  <c r="Q227" i="18"/>
  <c r="R227" i="18"/>
  <c r="A228" i="18"/>
  <c r="W228" i="18" s="1"/>
  <c r="B228" i="18"/>
  <c r="C228" i="18"/>
  <c r="D228" i="18"/>
  <c r="E228" i="18"/>
  <c r="F228" i="18"/>
  <c r="G228" i="18"/>
  <c r="H228" i="18"/>
  <c r="I228" i="18"/>
  <c r="J228" i="18"/>
  <c r="K228" i="18"/>
  <c r="L228" i="18"/>
  <c r="M228" i="18"/>
  <c r="N228" i="18"/>
  <c r="O228" i="18"/>
  <c r="P228" i="18"/>
  <c r="Q228" i="18"/>
  <c r="R228" i="18"/>
  <c r="A229" i="18"/>
  <c r="V229" i="18" s="1"/>
  <c r="B229" i="18"/>
  <c r="C229" i="18"/>
  <c r="D229" i="18"/>
  <c r="E229" i="18"/>
  <c r="F229" i="18"/>
  <c r="G229" i="18"/>
  <c r="H229" i="18"/>
  <c r="I229" i="18"/>
  <c r="J229" i="18"/>
  <c r="K229" i="18"/>
  <c r="L229" i="18"/>
  <c r="M229" i="18"/>
  <c r="N229" i="18"/>
  <c r="O229" i="18"/>
  <c r="P229" i="18"/>
  <c r="Q229" i="18"/>
  <c r="R229" i="18"/>
  <c r="A230" i="18"/>
  <c r="T230" i="18" s="1"/>
  <c r="B230" i="18"/>
  <c r="C230" i="18"/>
  <c r="D230" i="18"/>
  <c r="E230" i="18"/>
  <c r="F230" i="18"/>
  <c r="G230" i="18"/>
  <c r="H230" i="18"/>
  <c r="I230" i="18"/>
  <c r="J230" i="18"/>
  <c r="K230" i="18"/>
  <c r="L230" i="18"/>
  <c r="M230" i="18"/>
  <c r="N230" i="18"/>
  <c r="O230" i="18"/>
  <c r="P230" i="18"/>
  <c r="Q230" i="18"/>
  <c r="R230" i="18"/>
  <c r="A231" i="18"/>
  <c r="AB231" i="18" s="1"/>
  <c r="B231" i="18"/>
  <c r="C231" i="18"/>
  <c r="D231" i="18"/>
  <c r="E231" i="18"/>
  <c r="F231" i="18"/>
  <c r="G231" i="18"/>
  <c r="H231" i="18"/>
  <c r="I231" i="18"/>
  <c r="J231" i="18"/>
  <c r="K231" i="18"/>
  <c r="L231" i="18"/>
  <c r="M231" i="18"/>
  <c r="N231" i="18"/>
  <c r="O231" i="18"/>
  <c r="P231" i="18"/>
  <c r="Q231" i="18"/>
  <c r="R231" i="18"/>
  <c r="A232" i="18"/>
  <c r="Z232" i="18" s="1"/>
  <c r="B232" i="18"/>
  <c r="C232" i="18"/>
  <c r="D232" i="18"/>
  <c r="E232" i="18"/>
  <c r="F232" i="18"/>
  <c r="G232" i="18"/>
  <c r="H232" i="18"/>
  <c r="I232" i="18"/>
  <c r="J232" i="18"/>
  <c r="K232" i="18"/>
  <c r="L232" i="18"/>
  <c r="M232" i="18"/>
  <c r="N232" i="18"/>
  <c r="O232" i="18"/>
  <c r="P232" i="18"/>
  <c r="Q232" i="18"/>
  <c r="R232" i="18"/>
  <c r="A233" i="18"/>
  <c r="T233" i="18" s="1"/>
  <c r="B233" i="18"/>
  <c r="C233" i="18"/>
  <c r="D233" i="18"/>
  <c r="E233" i="18"/>
  <c r="F233" i="18"/>
  <c r="G233" i="18"/>
  <c r="H233" i="18"/>
  <c r="I233" i="18"/>
  <c r="J233" i="18"/>
  <c r="K233" i="18"/>
  <c r="L233" i="18"/>
  <c r="M233" i="18"/>
  <c r="N233" i="18"/>
  <c r="O233" i="18"/>
  <c r="P233" i="18"/>
  <c r="Q233" i="18"/>
  <c r="R233" i="18"/>
  <c r="A234" i="18"/>
  <c r="B234" i="18"/>
  <c r="C234" i="18"/>
  <c r="D234" i="18"/>
  <c r="E234" i="18"/>
  <c r="F234" i="18"/>
  <c r="G234" i="18"/>
  <c r="H234" i="18"/>
  <c r="I234" i="18"/>
  <c r="J234" i="18"/>
  <c r="K234" i="18"/>
  <c r="L234" i="18"/>
  <c r="M234" i="18"/>
  <c r="N234" i="18"/>
  <c r="O234" i="18"/>
  <c r="P234" i="18"/>
  <c r="Q234" i="18"/>
  <c r="R234" i="18"/>
  <c r="A235" i="18"/>
  <c r="B235" i="18"/>
  <c r="C235" i="18"/>
  <c r="D235" i="18"/>
  <c r="E235" i="18"/>
  <c r="F235" i="18"/>
  <c r="G235" i="18"/>
  <c r="H235" i="18"/>
  <c r="I235" i="18"/>
  <c r="J235" i="18"/>
  <c r="K235" i="18"/>
  <c r="L235" i="18"/>
  <c r="M235" i="18"/>
  <c r="N235" i="18"/>
  <c r="O235" i="18"/>
  <c r="P235" i="18"/>
  <c r="Q235" i="18"/>
  <c r="R235" i="18"/>
  <c r="A236" i="18"/>
  <c r="B236" i="18"/>
  <c r="C236" i="18"/>
  <c r="D236" i="18"/>
  <c r="E236" i="18"/>
  <c r="F236" i="18"/>
  <c r="G236" i="18"/>
  <c r="H236" i="18"/>
  <c r="I236" i="18"/>
  <c r="J236" i="18"/>
  <c r="K236" i="18"/>
  <c r="L236" i="18"/>
  <c r="M236" i="18"/>
  <c r="N236" i="18"/>
  <c r="O236" i="18"/>
  <c r="P236" i="18"/>
  <c r="Q236" i="18"/>
  <c r="R236" i="18"/>
  <c r="A237" i="18"/>
  <c r="W237" i="18" s="1"/>
  <c r="B237" i="18"/>
  <c r="C237" i="18"/>
  <c r="D237" i="18"/>
  <c r="E237" i="18"/>
  <c r="F237" i="18"/>
  <c r="G237" i="18"/>
  <c r="H237" i="18"/>
  <c r="I237" i="18"/>
  <c r="J237" i="18"/>
  <c r="K237" i="18"/>
  <c r="L237" i="18"/>
  <c r="M237" i="18"/>
  <c r="N237" i="18"/>
  <c r="O237" i="18"/>
  <c r="P237" i="18"/>
  <c r="Q237" i="18"/>
  <c r="R237" i="18"/>
  <c r="A238" i="18"/>
  <c r="Y238" i="18" s="1"/>
  <c r="B238" i="18"/>
  <c r="C238" i="18"/>
  <c r="D238" i="18"/>
  <c r="E238" i="18"/>
  <c r="F238" i="18"/>
  <c r="G238" i="18"/>
  <c r="H238" i="18"/>
  <c r="I238" i="18"/>
  <c r="J238" i="18"/>
  <c r="K238" i="18"/>
  <c r="L238" i="18"/>
  <c r="M238" i="18"/>
  <c r="N238" i="18"/>
  <c r="O238" i="18"/>
  <c r="P238" i="18"/>
  <c r="Q238" i="18"/>
  <c r="R238" i="18"/>
  <c r="A239" i="18"/>
  <c r="B239" i="18"/>
  <c r="C239" i="18"/>
  <c r="D239" i="18"/>
  <c r="E239" i="18"/>
  <c r="F239" i="18"/>
  <c r="G239" i="18"/>
  <c r="H239" i="18"/>
  <c r="I239" i="18"/>
  <c r="J239" i="18"/>
  <c r="K239" i="18"/>
  <c r="L239" i="18"/>
  <c r="M239" i="18"/>
  <c r="N239" i="18"/>
  <c r="O239" i="18"/>
  <c r="P239" i="18"/>
  <c r="Q239" i="18"/>
  <c r="R239" i="18"/>
  <c r="A240" i="18"/>
  <c r="AA240" i="18" s="1"/>
  <c r="B240" i="18"/>
  <c r="C240" i="18"/>
  <c r="D240" i="18"/>
  <c r="E240" i="18"/>
  <c r="F240" i="18"/>
  <c r="G240" i="18"/>
  <c r="H240" i="18"/>
  <c r="I240" i="18"/>
  <c r="J240" i="18"/>
  <c r="K240" i="18"/>
  <c r="L240" i="18"/>
  <c r="M240" i="18"/>
  <c r="N240" i="18"/>
  <c r="O240" i="18"/>
  <c r="P240" i="18"/>
  <c r="Q240" i="18"/>
  <c r="R240" i="18"/>
  <c r="A241" i="18"/>
  <c r="T241" i="18" s="1"/>
  <c r="B241" i="18"/>
  <c r="C241" i="18"/>
  <c r="D241" i="18"/>
  <c r="E241" i="18"/>
  <c r="F241" i="18"/>
  <c r="G241" i="18"/>
  <c r="H241" i="18"/>
  <c r="I241" i="18"/>
  <c r="J241" i="18"/>
  <c r="K241" i="18"/>
  <c r="L241" i="18"/>
  <c r="M241" i="18"/>
  <c r="N241" i="18"/>
  <c r="O241" i="18"/>
  <c r="P241" i="18"/>
  <c r="Q241" i="18"/>
  <c r="R241" i="18"/>
  <c r="A242" i="18"/>
  <c r="B242" i="18"/>
  <c r="C242" i="18"/>
  <c r="D242" i="18"/>
  <c r="E242" i="18"/>
  <c r="F242" i="18"/>
  <c r="G242" i="18"/>
  <c r="H242" i="18"/>
  <c r="I242" i="18"/>
  <c r="J242" i="18"/>
  <c r="K242" i="18"/>
  <c r="L242" i="18"/>
  <c r="M242" i="18"/>
  <c r="N242" i="18"/>
  <c r="O242" i="18"/>
  <c r="P242" i="18"/>
  <c r="Q242" i="18"/>
  <c r="R242" i="18"/>
  <c r="A243" i="18"/>
  <c r="B243" i="18"/>
  <c r="C243" i="18"/>
  <c r="D243" i="18"/>
  <c r="E243" i="18"/>
  <c r="F243" i="18"/>
  <c r="G243" i="18"/>
  <c r="H243" i="18"/>
  <c r="I243" i="18"/>
  <c r="J243" i="18"/>
  <c r="K243" i="18"/>
  <c r="L243" i="18"/>
  <c r="M243" i="18"/>
  <c r="N243" i="18"/>
  <c r="O243" i="18"/>
  <c r="P243" i="18"/>
  <c r="Q243" i="18"/>
  <c r="R243" i="18"/>
  <c r="A244" i="18"/>
  <c r="B244" i="18"/>
  <c r="C244" i="18"/>
  <c r="D244" i="18"/>
  <c r="E244" i="18"/>
  <c r="F244" i="18"/>
  <c r="G244" i="18"/>
  <c r="H244" i="18"/>
  <c r="I244" i="18"/>
  <c r="J244" i="18"/>
  <c r="K244" i="18"/>
  <c r="L244" i="18"/>
  <c r="M244" i="18"/>
  <c r="N244" i="18"/>
  <c r="O244" i="18"/>
  <c r="P244" i="18"/>
  <c r="Q244" i="18"/>
  <c r="R244" i="18"/>
  <c r="A245" i="18"/>
  <c r="B245" i="18"/>
  <c r="C245" i="18"/>
  <c r="D245" i="18"/>
  <c r="E245" i="18"/>
  <c r="F245" i="18"/>
  <c r="G245" i="18"/>
  <c r="H245" i="18"/>
  <c r="I245" i="18"/>
  <c r="J245" i="18"/>
  <c r="K245" i="18"/>
  <c r="L245" i="18"/>
  <c r="M245" i="18"/>
  <c r="N245" i="18"/>
  <c r="O245" i="18"/>
  <c r="P245" i="18"/>
  <c r="Q245" i="18"/>
  <c r="R245" i="18"/>
  <c r="A246" i="18"/>
  <c r="T246" i="18" s="1"/>
  <c r="B246" i="18"/>
  <c r="C246" i="18"/>
  <c r="D246" i="18"/>
  <c r="E246" i="18"/>
  <c r="F246" i="18"/>
  <c r="G246" i="18"/>
  <c r="H246" i="18"/>
  <c r="I246" i="18"/>
  <c r="J246" i="18"/>
  <c r="K246" i="18"/>
  <c r="L246" i="18"/>
  <c r="M246" i="18"/>
  <c r="N246" i="18"/>
  <c r="O246" i="18"/>
  <c r="P246" i="18"/>
  <c r="Q246" i="18"/>
  <c r="R246" i="18"/>
  <c r="A247" i="18"/>
  <c r="B247" i="18"/>
  <c r="C247" i="18"/>
  <c r="D247" i="18"/>
  <c r="E247" i="18"/>
  <c r="F247" i="18"/>
  <c r="G247" i="18"/>
  <c r="H247" i="18"/>
  <c r="I247" i="18"/>
  <c r="J247" i="18"/>
  <c r="K247" i="18"/>
  <c r="L247" i="18"/>
  <c r="M247" i="18"/>
  <c r="N247" i="18"/>
  <c r="O247" i="18"/>
  <c r="P247" i="18"/>
  <c r="Q247" i="18"/>
  <c r="R247" i="18"/>
  <c r="A248" i="18"/>
  <c r="AA248" i="18" s="1"/>
  <c r="B248" i="18"/>
  <c r="C248" i="18"/>
  <c r="D248" i="18"/>
  <c r="E248" i="18"/>
  <c r="F248" i="18"/>
  <c r="G248" i="18"/>
  <c r="H248" i="18"/>
  <c r="I248" i="18"/>
  <c r="J248" i="18"/>
  <c r="K248" i="18"/>
  <c r="L248" i="18"/>
  <c r="M248" i="18"/>
  <c r="N248" i="18"/>
  <c r="O248" i="18"/>
  <c r="P248" i="18"/>
  <c r="Q248" i="18"/>
  <c r="R248" i="18"/>
  <c r="A249" i="18"/>
  <c r="B249" i="18"/>
  <c r="C249" i="18"/>
  <c r="D249" i="18"/>
  <c r="E249" i="18"/>
  <c r="F249" i="18"/>
  <c r="G249" i="18"/>
  <c r="H249" i="18"/>
  <c r="I249" i="18"/>
  <c r="J249" i="18"/>
  <c r="K249" i="18"/>
  <c r="L249" i="18"/>
  <c r="M249" i="18"/>
  <c r="N249" i="18"/>
  <c r="O249" i="18"/>
  <c r="P249" i="18"/>
  <c r="Q249" i="18"/>
  <c r="R249" i="18"/>
  <c r="A250" i="18"/>
  <c r="B250" i="18"/>
  <c r="C250" i="18"/>
  <c r="D250" i="18"/>
  <c r="E250" i="18"/>
  <c r="F250" i="18"/>
  <c r="G250" i="18"/>
  <c r="H250" i="18"/>
  <c r="I250" i="18"/>
  <c r="J250" i="18"/>
  <c r="K250" i="18"/>
  <c r="L250" i="18"/>
  <c r="M250" i="18"/>
  <c r="N250" i="18"/>
  <c r="O250" i="18"/>
  <c r="P250" i="18"/>
  <c r="Q250" i="18"/>
  <c r="R250" i="18"/>
  <c r="A251" i="18"/>
  <c r="AB251" i="18" s="1"/>
  <c r="B251" i="18"/>
  <c r="C251" i="18"/>
  <c r="D251" i="18"/>
  <c r="E251" i="18"/>
  <c r="F251" i="18"/>
  <c r="G251" i="18"/>
  <c r="H251" i="18"/>
  <c r="I251" i="18"/>
  <c r="J251" i="18"/>
  <c r="K251" i="18"/>
  <c r="L251" i="18"/>
  <c r="M251" i="18"/>
  <c r="N251" i="18"/>
  <c r="O251" i="18"/>
  <c r="P251" i="18"/>
  <c r="Q251" i="18"/>
  <c r="R251" i="18"/>
  <c r="A252" i="18"/>
  <c r="AA252" i="18" s="1"/>
  <c r="B252" i="18"/>
  <c r="C252" i="18"/>
  <c r="D252" i="18"/>
  <c r="E252" i="18"/>
  <c r="F252" i="18"/>
  <c r="G252" i="18"/>
  <c r="H252" i="18"/>
  <c r="I252" i="18"/>
  <c r="J252" i="18"/>
  <c r="K252" i="18"/>
  <c r="L252" i="18"/>
  <c r="M252" i="18"/>
  <c r="N252" i="18"/>
  <c r="O252" i="18"/>
  <c r="P252" i="18"/>
  <c r="Q252" i="18"/>
  <c r="R252" i="18"/>
  <c r="A253" i="18"/>
  <c r="T253" i="18" s="1"/>
  <c r="B253" i="18"/>
  <c r="C253" i="18"/>
  <c r="D253" i="18"/>
  <c r="E253" i="18"/>
  <c r="F253" i="18"/>
  <c r="G253" i="18"/>
  <c r="H253" i="18"/>
  <c r="I253" i="18"/>
  <c r="J253" i="18"/>
  <c r="K253" i="18"/>
  <c r="L253" i="18"/>
  <c r="M253" i="18"/>
  <c r="N253" i="18"/>
  <c r="O253" i="18"/>
  <c r="P253" i="18"/>
  <c r="Q253" i="18"/>
  <c r="R253" i="18"/>
  <c r="A254" i="18"/>
  <c r="B254" i="18"/>
  <c r="C254" i="18"/>
  <c r="D254" i="18"/>
  <c r="E254" i="18"/>
  <c r="F254" i="18"/>
  <c r="G254" i="18"/>
  <c r="H254" i="18"/>
  <c r="I254" i="18"/>
  <c r="J254" i="18"/>
  <c r="K254" i="18"/>
  <c r="L254" i="18"/>
  <c r="M254" i="18"/>
  <c r="N254" i="18"/>
  <c r="O254" i="18"/>
  <c r="P254" i="18"/>
  <c r="Q254" i="18"/>
  <c r="R254" i="18"/>
  <c r="A255" i="18"/>
  <c r="B255" i="18"/>
  <c r="C255" i="18"/>
  <c r="D255" i="18"/>
  <c r="E255" i="18"/>
  <c r="F255" i="18"/>
  <c r="G255" i="18"/>
  <c r="H255" i="18"/>
  <c r="I255" i="18"/>
  <c r="J255" i="18"/>
  <c r="K255" i="18"/>
  <c r="L255" i="18"/>
  <c r="M255" i="18"/>
  <c r="N255" i="18"/>
  <c r="O255" i="18"/>
  <c r="P255" i="18"/>
  <c r="Q255" i="18"/>
  <c r="R255" i="18"/>
  <c r="A256" i="18"/>
  <c r="T256" i="18" s="1"/>
  <c r="B256" i="18"/>
  <c r="C256" i="18"/>
  <c r="D256" i="18"/>
  <c r="E256" i="18"/>
  <c r="F256" i="18"/>
  <c r="G256" i="18"/>
  <c r="H256" i="18"/>
  <c r="I256" i="18"/>
  <c r="J256" i="18"/>
  <c r="K256" i="18"/>
  <c r="L256" i="18"/>
  <c r="M256" i="18"/>
  <c r="N256" i="18"/>
  <c r="O256" i="18"/>
  <c r="P256" i="18"/>
  <c r="Q256" i="18"/>
  <c r="R256" i="18"/>
  <c r="A257" i="18"/>
  <c r="Y257" i="18" s="1"/>
  <c r="B257" i="18"/>
  <c r="C257" i="18"/>
  <c r="D257" i="18"/>
  <c r="E257" i="18"/>
  <c r="F257" i="18"/>
  <c r="G257" i="18"/>
  <c r="H257" i="18"/>
  <c r="I257" i="18"/>
  <c r="J257" i="18"/>
  <c r="K257" i="18"/>
  <c r="L257" i="18"/>
  <c r="M257" i="18"/>
  <c r="N257" i="18"/>
  <c r="O257" i="18"/>
  <c r="P257" i="18"/>
  <c r="Q257" i="18"/>
  <c r="R257" i="18"/>
  <c r="A258" i="18"/>
  <c r="B258" i="18"/>
  <c r="C258" i="18"/>
  <c r="D258" i="18"/>
  <c r="E258" i="18"/>
  <c r="F258" i="18"/>
  <c r="G258" i="18"/>
  <c r="H258" i="18"/>
  <c r="I258" i="18"/>
  <c r="J258" i="18"/>
  <c r="K258" i="18"/>
  <c r="L258" i="18"/>
  <c r="M258" i="18"/>
  <c r="N258" i="18"/>
  <c r="O258" i="18"/>
  <c r="P258" i="18"/>
  <c r="Q258" i="18"/>
  <c r="R258" i="18"/>
  <c r="A259" i="18"/>
  <c r="B259" i="18"/>
  <c r="C259" i="18"/>
  <c r="D259" i="18"/>
  <c r="E259" i="18"/>
  <c r="F259" i="18"/>
  <c r="G259" i="18"/>
  <c r="H259" i="18"/>
  <c r="I259" i="18"/>
  <c r="J259" i="18"/>
  <c r="K259" i="18"/>
  <c r="L259" i="18"/>
  <c r="M259" i="18"/>
  <c r="N259" i="18"/>
  <c r="O259" i="18"/>
  <c r="P259" i="18"/>
  <c r="Q259" i="18"/>
  <c r="R259" i="18"/>
  <c r="A260" i="18"/>
  <c r="B260" i="18"/>
  <c r="C260" i="18"/>
  <c r="D260" i="18"/>
  <c r="E260" i="18"/>
  <c r="F260" i="18"/>
  <c r="G260" i="18"/>
  <c r="H260" i="18"/>
  <c r="I260" i="18"/>
  <c r="J260" i="18"/>
  <c r="K260" i="18"/>
  <c r="L260" i="18"/>
  <c r="M260" i="18"/>
  <c r="N260" i="18"/>
  <c r="O260" i="18"/>
  <c r="P260" i="18"/>
  <c r="Q260" i="18"/>
  <c r="R260" i="18"/>
  <c r="A261" i="18"/>
  <c r="B261" i="18"/>
  <c r="C261" i="18"/>
  <c r="D261" i="18"/>
  <c r="E261" i="18"/>
  <c r="F261" i="18"/>
  <c r="G261" i="18"/>
  <c r="H261" i="18"/>
  <c r="I261" i="18"/>
  <c r="J261" i="18"/>
  <c r="K261" i="18"/>
  <c r="L261" i="18"/>
  <c r="M261" i="18"/>
  <c r="N261" i="18"/>
  <c r="O261" i="18"/>
  <c r="P261" i="18"/>
  <c r="Q261" i="18"/>
  <c r="R261" i="18"/>
  <c r="A262" i="18"/>
  <c r="T262" i="18" s="1"/>
  <c r="B262" i="18"/>
  <c r="C262" i="18"/>
  <c r="D262" i="18"/>
  <c r="E262" i="18"/>
  <c r="F262" i="18"/>
  <c r="G262" i="18"/>
  <c r="H262" i="18"/>
  <c r="I262" i="18"/>
  <c r="J262" i="18"/>
  <c r="K262" i="18"/>
  <c r="L262" i="18"/>
  <c r="M262" i="18"/>
  <c r="N262" i="18"/>
  <c r="O262" i="18"/>
  <c r="P262" i="18"/>
  <c r="Q262" i="18"/>
  <c r="R262" i="18"/>
  <c r="A263" i="18"/>
  <c r="V263" i="18" s="1"/>
  <c r="B263" i="18"/>
  <c r="C263" i="18"/>
  <c r="D263" i="18"/>
  <c r="E263" i="18"/>
  <c r="F263" i="18"/>
  <c r="G263" i="18"/>
  <c r="H263" i="18"/>
  <c r="I263" i="18"/>
  <c r="J263" i="18"/>
  <c r="K263" i="18"/>
  <c r="L263" i="18"/>
  <c r="M263" i="18"/>
  <c r="N263" i="18"/>
  <c r="O263" i="18"/>
  <c r="P263" i="18"/>
  <c r="Q263" i="18"/>
  <c r="R263" i="18"/>
  <c r="A264" i="18"/>
  <c r="B264" i="18"/>
  <c r="C264" i="18"/>
  <c r="D264" i="18"/>
  <c r="E264" i="18"/>
  <c r="F264" i="18"/>
  <c r="G264" i="18"/>
  <c r="H264" i="18"/>
  <c r="I264" i="18"/>
  <c r="J264" i="18"/>
  <c r="K264" i="18"/>
  <c r="L264" i="18"/>
  <c r="M264" i="18"/>
  <c r="N264" i="18"/>
  <c r="O264" i="18"/>
  <c r="P264" i="18"/>
  <c r="Q264" i="18"/>
  <c r="R264" i="18"/>
  <c r="A265" i="18"/>
  <c r="W265" i="18" s="1"/>
  <c r="B265" i="18"/>
  <c r="C265" i="18"/>
  <c r="D265" i="18"/>
  <c r="E265" i="18"/>
  <c r="F265" i="18"/>
  <c r="G265" i="18"/>
  <c r="H265" i="18"/>
  <c r="I265" i="18"/>
  <c r="J265" i="18"/>
  <c r="K265" i="18"/>
  <c r="L265" i="18"/>
  <c r="M265" i="18"/>
  <c r="N265" i="18"/>
  <c r="O265" i="18"/>
  <c r="P265" i="18"/>
  <c r="Q265" i="18"/>
  <c r="R265" i="18"/>
  <c r="A266" i="18"/>
  <c r="B266" i="18"/>
  <c r="C266" i="18"/>
  <c r="D266" i="18"/>
  <c r="E266" i="18"/>
  <c r="F266" i="18"/>
  <c r="G266" i="18"/>
  <c r="H266" i="18"/>
  <c r="I266" i="18"/>
  <c r="J266" i="18"/>
  <c r="K266" i="18"/>
  <c r="L266" i="18"/>
  <c r="M266" i="18"/>
  <c r="N266" i="18"/>
  <c r="O266" i="18"/>
  <c r="P266" i="18"/>
  <c r="Q266" i="18"/>
  <c r="R266" i="18"/>
  <c r="A267" i="18"/>
  <c r="B267" i="18"/>
  <c r="C267" i="18"/>
  <c r="D267" i="18"/>
  <c r="E267" i="18"/>
  <c r="F267" i="18"/>
  <c r="G267" i="18"/>
  <c r="H267" i="18"/>
  <c r="I267" i="18"/>
  <c r="J267" i="18"/>
  <c r="K267" i="18"/>
  <c r="L267" i="18"/>
  <c r="M267" i="18"/>
  <c r="N267" i="18"/>
  <c r="O267" i="18"/>
  <c r="P267" i="18"/>
  <c r="Q267" i="18"/>
  <c r="R267" i="18"/>
  <c r="A268" i="18"/>
  <c r="B268" i="18"/>
  <c r="C268" i="18"/>
  <c r="D268" i="18"/>
  <c r="E268" i="18"/>
  <c r="F268" i="18"/>
  <c r="G268" i="18"/>
  <c r="H268" i="18"/>
  <c r="I268" i="18"/>
  <c r="J268" i="18"/>
  <c r="K268" i="18"/>
  <c r="L268" i="18"/>
  <c r="M268" i="18"/>
  <c r="N268" i="18"/>
  <c r="O268" i="18"/>
  <c r="P268" i="18"/>
  <c r="Q268" i="18"/>
  <c r="R268" i="18"/>
  <c r="A269" i="18"/>
  <c r="B269" i="18"/>
  <c r="C269" i="18"/>
  <c r="D269" i="18"/>
  <c r="E269" i="18"/>
  <c r="F269" i="18"/>
  <c r="G269" i="18"/>
  <c r="H269" i="18"/>
  <c r="I269" i="18"/>
  <c r="J269" i="18"/>
  <c r="K269" i="18"/>
  <c r="L269" i="18"/>
  <c r="M269" i="18"/>
  <c r="N269" i="18"/>
  <c r="O269" i="18"/>
  <c r="P269" i="18"/>
  <c r="Q269" i="18"/>
  <c r="R269" i="18"/>
  <c r="A270" i="18"/>
  <c r="B270" i="18"/>
  <c r="C270" i="18"/>
  <c r="D270" i="18"/>
  <c r="E270" i="18"/>
  <c r="F270" i="18"/>
  <c r="G270" i="18"/>
  <c r="H270" i="18"/>
  <c r="I270" i="18"/>
  <c r="J270" i="18"/>
  <c r="K270" i="18"/>
  <c r="L270" i="18"/>
  <c r="M270" i="18"/>
  <c r="N270" i="18"/>
  <c r="O270" i="18"/>
  <c r="P270" i="18"/>
  <c r="Q270" i="18"/>
  <c r="R270" i="18"/>
  <c r="A271" i="18"/>
  <c r="AC271" i="18" s="1"/>
  <c r="B271" i="18"/>
  <c r="C271" i="18"/>
  <c r="D271" i="18"/>
  <c r="E271" i="18"/>
  <c r="F271" i="18"/>
  <c r="G271" i="18"/>
  <c r="H271" i="18"/>
  <c r="I271" i="18"/>
  <c r="J271" i="18"/>
  <c r="K271" i="18"/>
  <c r="L271" i="18"/>
  <c r="M271" i="18"/>
  <c r="N271" i="18"/>
  <c r="O271" i="18"/>
  <c r="P271" i="18"/>
  <c r="Q271" i="18"/>
  <c r="R271" i="18"/>
  <c r="A272" i="18"/>
  <c r="B272" i="18"/>
  <c r="C272" i="18"/>
  <c r="D272" i="18"/>
  <c r="E272" i="18"/>
  <c r="F272" i="18"/>
  <c r="G272" i="18"/>
  <c r="H272" i="18"/>
  <c r="I272" i="18"/>
  <c r="J272" i="18"/>
  <c r="K272" i="18"/>
  <c r="L272" i="18"/>
  <c r="M272" i="18"/>
  <c r="N272" i="18"/>
  <c r="O272" i="18"/>
  <c r="P272" i="18"/>
  <c r="Q272" i="18"/>
  <c r="R272" i="18"/>
  <c r="A273" i="18"/>
  <c r="B273" i="18"/>
  <c r="C273" i="18"/>
  <c r="D273" i="18"/>
  <c r="E273" i="18"/>
  <c r="F273" i="18"/>
  <c r="G273" i="18"/>
  <c r="H273" i="18"/>
  <c r="I273" i="18"/>
  <c r="J273" i="18"/>
  <c r="K273" i="18"/>
  <c r="L273" i="18"/>
  <c r="M273" i="18"/>
  <c r="N273" i="18"/>
  <c r="O273" i="18"/>
  <c r="P273" i="18"/>
  <c r="Q273" i="18"/>
  <c r="R273" i="18"/>
  <c r="A274" i="18"/>
  <c r="T274" i="18" s="1"/>
  <c r="B274" i="18"/>
  <c r="C274" i="18"/>
  <c r="D274" i="18"/>
  <c r="E274" i="18"/>
  <c r="F274" i="18"/>
  <c r="G274" i="18"/>
  <c r="H274" i="18"/>
  <c r="I274" i="18"/>
  <c r="J274" i="18"/>
  <c r="K274" i="18"/>
  <c r="L274" i="18"/>
  <c r="M274" i="18"/>
  <c r="N274" i="18"/>
  <c r="O274" i="18"/>
  <c r="P274" i="18"/>
  <c r="Q274" i="18"/>
  <c r="R274" i="18"/>
  <c r="A275" i="18"/>
  <c r="B275" i="18"/>
  <c r="C275" i="18"/>
  <c r="D275" i="18"/>
  <c r="E275" i="18"/>
  <c r="F275" i="18"/>
  <c r="G275" i="18"/>
  <c r="H275" i="18"/>
  <c r="I275" i="18"/>
  <c r="J275" i="18"/>
  <c r="K275" i="18"/>
  <c r="L275" i="18"/>
  <c r="M275" i="18"/>
  <c r="N275" i="18"/>
  <c r="O275" i="18"/>
  <c r="P275" i="18"/>
  <c r="Q275" i="18"/>
  <c r="R275" i="18"/>
  <c r="A276" i="18"/>
  <c r="B276" i="18"/>
  <c r="C276" i="18"/>
  <c r="D276" i="18"/>
  <c r="E276" i="18"/>
  <c r="F276" i="18"/>
  <c r="G276" i="18"/>
  <c r="H276" i="18"/>
  <c r="I276" i="18"/>
  <c r="J276" i="18"/>
  <c r="K276" i="18"/>
  <c r="L276" i="18"/>
  <c r="M276" i="18"/>
  <c r="N276" i="18"/>
  <c r="O276" i="18"/>
  <c r="P276" i="18"/>
  <c r="Q276" i="18"/>
  <c r="R276" i="18"/>
  <c r="A277" i="18"/>
  <c r="T277" i="18" s="1"/>
  <c r="B277" i="18"/>
  <c r="C277" i="18"/>
  <c r="D277" i="18"/>
  <c r="E277" i="18"/>
  <c r="F277" i="18"/>
  <c r="G277" i="18"/>
  <c r="H277" i="18"/>
  <c r="I277" i="18"/>
  <c r="J277" i="18"/>
  <c r="K277" i="18"/>
  <c r="L277" i="18"/>
  <c r="M277" i="18"/>
  <c r="N277" i="18"/>
  <c r="O277" i="18"/>
  <c r="P277" i="18"/>
  <c r="Q277" i="18"/>
  <c r="R277" i="18"/>
  <c r="A278" i="18"/>
  <c r="B278" i="18"/>
  <c r="C278" i="18"/>
  <c r="D278" i="18"/>
  <c r="E278" i="18"/>
  <c r="F278" i="18"/>
  <c r="G278" i="18"/>
  <c r="H278" i="18"/>
  <c r="I278" i="18"/>
  <c r="J278" i="18"/>
  <c r="K278" i="18"/>
  <c r="L278" i="18"/>
  <c r="M278" i="18"/>
  <c r="N278" i="18"/>
  <c r="O278" i="18"/>
  <c r="P278" i="18"/>
  <c r="Q278" i="18"/>
  <c r="R278" i="18"/>
  <c r="A279" i="18"/>
  <c r="B279" i="18"/>
  <c r="C279" i="18"/>
  <c r="D279" i="18"/>
  <c r="E279" i="18"/>
  <c r="F279" i="18"/>
  <c r="G279" i="18"/>
  <c r="H279" i="18"/>
  <c r="I279" i="18"/>
  <c r="J279" i="18"/>
  <c r="K279" i="18"/>
  <c r="L279" i="18"/>
  <c r="M279" i="18"/>
  <c r="N279" i="18"/>
  <c r="O279" i="18"/>
  <c r="P279" i="18"/>
  <c r="Q279" i="18"/>
  <c r="R279" i="18"/>
  <c r="A280" i="18"/>
  <c r="B280" i="18"/>
  <c r="C280" i="18"/>
  <c r="D280" i="18"/>
  <c r="E280" i="18"/>
  <c r="F280" i="18"/>
  <c r="G280" i="18"/>
  <c r="H280" i="18"/>
  <c r="I280" i="18"/>
  <c r="J280" i="18"/>
  <c r="K280" i="18"/>
  <c r="L280" i="18"/>
  <c r="M280" i="18"/>
  <c r="N280" i="18"/>
  <c r="O280" i="18"/>
  <c r="P280" i="18"/>
  <c r="Q280" i="18"/>
  <c r="R280" i="18"/>
  <c r="A281" i="18"/>
  <c r="Z281" i="18" s="1"/>
  <c r="B281" i="18"/>
  <c r="C281" i="18"/>
  <c r="D281" i="18"/>
  <c r="E281" i="18"/>
  <c r="F281" i="18"/>
  <c r="G281" i="18"/>
  <c r="H281" i="18"/>
  <c r="I281" i="18"/>
  <c r="J281" i="18"/>
  <c r="K281" i="18"/>
  <c r="L281" i="18"/>
  <c r="M281" i="18"/>
  <c r="N281" i="18"/>
  <c r="O281" i="18"/>
  <c r="P281" i="18"/>
  <c r="Q281" i="18"/>
  <c r="R281" i="18"/>
  <c r="A282" i="18"/>
  <c r="B282" i="18"/>
  <c r="C282" i="18"/>
  <c r="D282" i="18"/>
  <c r="E282" i="18"/>
  <c r="F282" i="18"/>
  <c r="G282" i="18"/>
  <c r="H282" i="18"/>
  <c r="I282" i="18"/>
  <c r="J282" i="18"/>
  <c r="K282" i="18"/>
  <c r="L282" i="18"/>
  <c r="M282" i="18"/>
  <c r="N282" i="18"/>
  <c r="O282" i="18"/>
  <c r="P282" i="18"/>
  <c r="Q282" i="18"/>
  <c r="R282" i="18"/>
  <c r="A283" i="18"/>
  <c r="B283" i="18"/>
  <c r="C283" i="18"/>
  <c r="D283" i="18"/>
  <c r="E283" i="18"/>
  <c r="F283" i="18"/>
  <c r="G283" i="18"/>
  <c r="H283" i="18"/>
  <c r="I283" i="18"/>
  <c r="J283" i="18"/>
  <c r="K283" i="18"/>
  <c r="L283" i="18"/>
  <c r="M283" i="18"/>
  <c r="N283" i="18"/>
  <c r="O283" i="18"/>
  <c r="P283" i="18"/>
  <c r="Q283" i="18"/>
  <c r="R283" i="18"/>
  <c r="A284" i="18"/>
  <c r="W284" i="18" s="1"/>
  <c r="B284" i="18"/>
  <c r="C284" i="18"/>
  <c r="D284" i="18"/>
  <c r="E284" i="18"/>
  <c r="F284" i="18"/>
  <c r="G284" i="18"/>
  <c r="H284" i="18"/>
  <c r="I284" i="18"/>
  <c r="J284" i="18"/>
  <c r="K284" i="18"/>
  <c r="L284" i="18"/>
  <c r="M284" i="18"/>
  <c r="N284" i="18"/>
  <c r="O284" i="18"/>
  <c r="P284" i="18"/>
  <c r="Q284" i="18"/>
  <c r="R284" i="18"/>
  <c r="A285" i="18"/>
  <c r="B285" i="18"/>
  <c r="C285" i="18"/>
  <c r="D285" i="18"/>
  <c r="E285" i="18"/>
  <c r="F285" i="18"/>
  <c r="G285" i="18"/>
  <c r="H285" i="18"/>
  <c r="I285" i="18"/>
  <c r="J285" i="18"/>
  <c r="K285" i="18"/>
  <c r="L285" i="18"/>
  <c r="M285" i="18"/>
  <c r="N285" i="18"/>
  <c r="O285" i="18"/>
  <c r="P285" i="18"/>
  <c r="Q285" i="18"/>
  <c r="R285" i="18"/>
  <c r="A286" i="18"/>
  <c r="B286" i="18"/>
  <c r="C286" i="18"/>
  <c r="D286" i="18"/>
  <c r="E286" i="18"/>
  <c r="F286" i="18"/>
  <c r="G286" i="18"/>
  <c r="H286" i="18"/>
  <c r="I286" i="18"/>
  <c r="J286" i="18"/>
  <c r="K286" i="18"/>
  <c r="L286" i="18"/>
  <c r="M286" i="18"/>
  <c r="N286" i="18"/>
  <c r="O286" i="18"/>
  <c r="P286" i="18"/>
  <c r="Q286" i="18"/>
  <c r="R286" i="18"/>
  <c r="A287" i="18"/>
  <c r="U287" i="18" s="1"/>
  <c r="B287" i="18"/>
  <c r="C287" i="18"/>
  <c r="D287" i="18"/>
  <c r="E287" i="18"/>
  <c r="F287" i="18"/>
  <c r="G287" i="18"/>
  <c r="H287" i="18"/>
  <c r="I287" i="18"/>
  <c r="J287" i="18"/>
  <c r="K287" i="18"/>
  <c r="L287" i="18"/>
  <c r="M287" i="18"/>
  <c r="N287" i="18"/>
  <c r="O287" i="18"/>
  <c r="P287" i="18"/>
  <c r="Q287" i="18"/>
  <c r="R287" i="18"/>
  <c r="A288" i="18"/>
  <c r="T288" i="18" s="1"/>
  <c r="B288" i="18"/>
  <c r="C288" i="18"/>
  <c r="D288" i="18"/>
  <c r="E288" i="18"/>
  <c r="F288" i="18"/>
  <c r="G288" i="18"/>
  <c r="H288" i="18"/>
  <c r="I288" i="18"/>
  <c r="J288" i="18"/>
  <c r="K288" i="18"/>
  <c r="L288" i="18"/>
  <c r="M288" i="18"/>
  <c r="N288" i="18"/>
  <c r="O288" i="18"/>
  <c r="P288" i="18"/>
  <c r="Q288" i="18"/>
  <c r="R288" i="18"/>
  <c r="A289" i="18"/>
  <c r="Z289" i="18" s="1"/>
  <c r="B289" i="18"/>
  <c r="C289" i="18"/>
  <c r="D289" i="18"/>
  <c r="E289" i="18"/>
  <c r="F289" i="18"/>
  <c r="G289" i="18"/>
  <c r="H289" i="18"/>
  <c r="I289" i="18"/>
  <c r="J289" i="18"/>
  <c r="K289" i="18"/>
  <c r="L289" i="18"/>
  <c r="M289" i="18"/>
  <c r="N289" i="18"/>
  <c r="O289" i="18"/>
  <c r="P289" i="18"/>
  <c r="Q289" i="18"/>
  <c r="R289" i="18"/>
  <c r="A290" i="18"/>
  <c r="T290" i="18" s="1"/>
  <c r="B290" i="18"/>
  <c r="C290" i="18"/>
  <c r="D290" i="18"/>
  <c r="E290" i="18"/>
  <c r="F290" i="18"/>
  <c r="G290" i="18"/>
  <c r="H290" i="18"/>
  <c r="I290" i="18"/>
  <c r="J290" i="18"/>
  <c r="K290" i="18"/>
  <c r="L290" i="18"/>
  <c r="M290" i="18"/>
  <c r="N290" i="18"/>
  <c r="O290" i="18"/>
  <c r="P290" i="18"/>
  <c r="Q290" i="18"/>
  <c r="R290" i="18"/>
  <c r="A291" i="18"/>
  <c r="B291" i="18"/>
  <c r="C291" i="18"/>
  <c r="D291" i="18"/>
  <c r="E291" i="18"/>
  <c r="F291" i="18"/>
  <c r="G291" i="18"/>
  <c r="H291" i="18"/>
  <c r="I291" i="18"/>
  <c r="J291" i="18"/>
  <c r="K291" i="18"/>
  <c r="L291" i="18"/>
  <c r="M291" i="18"/>
  <c r="N291" i="18"/>
  <c r="O291" i="18"/>
  <c r="P291" i="18"/>
  <c r="Q291" i="18"/>
  <c r="R291" i="18"/>
  <c r="A292" i="18"/>
  <c r="B292" i="18"/>
  <c r="C292" i="18"/>
  <c r="D292" i="18"/>
  <c r="E292" i="18"/>
  <c r="F292" i="18"/>
  <c r="G292" i="18"/>
  <c r="H292" i="18"/>
  <c r="I292" i="18"/>
  <c r="J292" i="18"/>
  <c r="K292" i="18"/>
  <c r="L292" i="18"/>
  <c r="M292" i="18"/>
  <c r="N292" i="18"/>
  <c r="O292" i="18"/>
  <c r="P292" i="18"/>
  <c r="Q292" i="18"/>
  <c r="R292" i="18"/>
  <c r="A293" i="18"/>
  <c r="T293" i="18" s="1"/>
  <c r="B293" i="18"/>
  <c r="C293" i="18"/>
  <c r="D293" i="18"/>
  <c r="E293" i="18"/>
  <c r="F293" i="18"/>
  <c r="G293" i="18"/>
  <c r="H293" i="18"/>
  <c r="I293" i="18"/>
  <c r="J293" i="18"/>
  <c r="K293" i="18"/>
  <c r="L293" i="18"/>
  <c r="M293" i="18"/>
  <c r="N293" i="18"/>
  <c r="O293" i="18"/>
  <c r="P293" i="18"/>
  <c r="Q293" i="18"/>
  <c r="R293" i="18"/>
  <c r="A294" i="18"/>
  <c r="B294" i="18"/>
  <c r="C294" i="18"/>
  <c r="D294" i="18"/>
  <c r="E294" i="18"/>
  <c r="F294" i="18"/>
  <c r="G294" i="18"/>
  <c r="H294" i="18"/>
  <c r="I294" i="18"/>
  <c r="J294" i="18"/>
  <c r="K294" i="18"/>
  <c r="L294" i="18"/>
  <c r="M294" i="18"/>
  <c r="N294" i="18"/>
  <c r="O294" i="18"/>
  <c r="P294" i="18"/>
  <c r="Q294" i="18"/>
  <c r="R294" i="18"/>
  <c r="A295" i="18"/>
  <c r="B295" i="18"/>
  <c r="C295" i="18"/>
  <c r="D295" i="18"/>
  <c r="E295" i="18"/>
  <c r="F295" i="18"/>
  <c r="G295" i="18"/>
  <c r="H295" i="18"/>
  <c r="I295" i="18"/>
  <c r="J295" i="18"/>
  <c r="K295" i="18"/>
  <c r="L295" i="18"/>
  <c r="M295" i="18"/>
  <c r="N295" i="18"/>
  <c r="O295" i="18"/>
  <c r="P295" i="18"/>
  <c r="Q295" i="18"/>
  <c r="R295" i="18"/>
  <c r="A296" i="18"/>
  <c r="B296" i="18"/>
  <c r="C296" i="18"/>
  <c r="D296" i="18"/>
  <c r="E296" i="18"/>
  <c r="F296" i="18"/>
  <c r="G296" i="18"/>
  <c r="H296" i="18"/>
  <c r="I296" i="18"/>
  <c r="J296" i="18"/>
  <c r="K296" i="18"/>
  <c r="L296" i="18"/>
  <c r="M296" i="18"/>
  <c r="N296" i="18"/>
  <c r="O296" i="18"/>
  <c r="P296" i="18"/>
  <c r="Q296" i="18"/>
  <c r="R296" i="18"/>
  <c r="A297" i="18"/>
  <c r="B297" i="18"/>
  <c r="C297" i="18"/>
  <c r="D297" i="18"/>
  <c r="E297" i="18"/>
  <c r="F297" i="18"/>
  <c r="G297" i="18"/>
  <c r="H297" i="18"/>
  <c r="I297" i="18"/>
  <c r="J297" i="18"/>
  <c r="K297" i="18"/>
  <c r="L297" i="18"/>
  <c r="M297" i="18"/>
  <c r="N297" i="18"/>
  <c r="O297" i="18"/>
  <c r="P297" i="18"/>
  <c r="Q297" i="18"/>
  <c r="R297" i="18"/>
  <c r="A298" i="18"/>
  <c r="B298" i="18"/>
  <c r="C298" i="18"/>
  <c r="D298" i="18"/>
  <c r="E298" i="18"/>
  <c r="F298" i="18"/>
  <c r="G298" i="18"/>
  <c r="H298" i="18"/>
  <c r="I298" i="18"/>
  <c r="J298" i="18"/>
  <c r="K298" i="18"/>
  <c r="L298" i="18"/>
  <c r="M298" i="18"/>
  <c r="N298" i="18"/>
  <c r="O298" i="18"/>
  <c r="P298" i="18"/>
  <c r="Q298" i="18"/>
  <c r="R298" i="18"/>
  <c r="A299" i="18"/>
  <c r="T299" i="18" s="1"/>
  <c r="B299" i="18"/>
  <c r="C299" i="18"/>
  <c r="D299" i="18"/>
  <c r="E299" i="18"/>
  <c r="F299" i="18"/>
  <c r="G299" i="18"/>
  <c r="H299" i="18"/>
  <c r="I299" i="18"/>
  <c r="J299" i="18"/>
  <c r="K299" i="18"/>
  <c r="L299" i="18"/>
  <c r="M299" i="18"/>
  <c r="N299" i="18"/>
  <c r="O299" i="18"/>
  <c r="P299" i="18"/>
  <c r="Q299" i="18"/>
  <c r="R299" i="18"/>
  <c r="A300" i="18"/>
  <c r="B300" i="18"/>
  <c r="C300" i="18"/>
  <c r="D300" i="18"/>
  <c r="E300" i="18"/>
  <c r="F300" i="18"/>
  <c r="G300" i="18"/>
  <c r="H300" i="18"/>
  <c r="I300" i="18"/>
  <c r="J300" i="18"/>
  <c r="K300" i="18"/>
  <c r="L300" i="18"/>
  <c r="M300" i="18"/>
  <c r="N300" i="18"/>
  <c r="O300" i="18"/>
  <c r="P300" i="18"/>
  <c r="Q300" i="18"/>
  <c r="R300" i="18"/>
  <c r="A301" i="18"/>
  <c r="AB301" i="18" s="1"/>
  <c r="B301" i="18"/>
  <c r="C301" i="18"/>
  <c r="D301" i="18"/>
  <c r="E301" i="18"/>
  <c r="F301" i="18"/>
  <c r="G301" i="18"/>
  <c r="H301" i="18"/>
  <c r="I301" i="18"/>
  <c r="J301" i="18"/>
  <c r="K301" i="18"/>
  <c r="L301" i="18"/>
  <c r="M301" i="18"/>
  <c r="N301" i="18"/>
  <c r="O301" i="18"/>
  <c r="P301" i="18"/>
  <c r="Q301" i="18"/>
  <c r="R301" i="18"/>
  <c r="A302" i="18"/>
  <c r="B302" i="18"/>
  <c r="C302" i="18"/>
  <c r="D302" i="18"/>
  <c r="E302" i="18"/>
  <c r="F302" i="18"/>
  <c r="G302" i="18"/>
  <c r="H302" i="18"/>
  <c r="I302" i="18"/>
  <c r="J302" i="18"/>
  <c r="K302" i="18"/>
  <c r="L302" i="18"/>
  <c r="M302" i="18"/>
  <c r="N302" i="18"/>
  <c r="O302" i="18"/>
  <c r="P302" i="18"/>
  <c r="Q302" i="18"/>
  <c r="R302" i="18"/>
  <c r="A303" i="18"/>
  <c r="T303" i="18" s="1"/>
  <c r="B303" i="18"/>
  <c r="C303" i="18"/>
  <c r="D303" i="18"/>
  <c r="E303" i="18"/>
  <c r="F303" i="18"/>
  <c r="G303" i="18"/>
  <c r="H303" i="18"/>
  <c r="I303" i="18"/>
  <c r="J303" i="18"/>
  <c r="K303" i="18"/>
  <c r="L303" i="18"/>
  <c r="M303" i="18"/>
  <c r="N303" i="18"/>
  <c r="O303" i="18"/>
  <c r="P303" i="18"/>
  <c r="Q303" i="18"/>
  <c r="R303" i="18"/>
  <c r="A304" i="18"/>
  <c r="T304" i="18" s="1"/>
  <c r="B304" i="18"/>
  <c r="C304" i="18"/>
  <c r="D304" i="18"/>
  <c r="E304" i="18"/>
  <c r="F304" i="18"/>
  <c r="G304" i="18"/>
  <c r="H304" i="18"/>
  <c r="I304" i="18"/>
  <c r="J304" i="18"/>
  <c r="K304" i="18"/>
  <c r="L304" i="18"/>
  <c r="M304" i="18"/>
  <c r="N304" i="18"/>
  <c r="O304" i="18"/>
  <c r="P304" i="18"/>
  <c r="Q304" i="18"/>
  <c r="R304" i="18"/>
  <c r="A305" i="18"/>
  <c r="T305" i="18" s="1"/>
  <c r="B305" i="18"/>
  <c r="C305" i="18"/>
  <c r="D305" i="18"/>
  <c r="E305" i="18"/>
  <c r="F305" i="18"/>
  <c r="G305" i="18"/>
  <c r="H305" i="18"/>
  <c r="I305" i="18"/>
  <c r="J305" i="18"/>
  <c r="K305" i="18"/>
  <c r="L305" i="18"/>
  <c r="M305" i="18"/>
  <c r="N305" i="18"/>
  <c r="O305" i="18"/>
  <c r="P305" i="18"/>
  <c r="Q305" i="18"/>
  <c r="R305" i="18"/>
  <c r="A306" i="18"/>
  <c r="B306" i="18"/>
  <c r="C306" i="18"/>
  <c r="D306" i="18"/>
  <c r="E306" i="18"/>
  <c r="F306" i="18"/>
  <c r="G306" i="18"/>
  <c r="H306" i="18"/>
  <c r="I306" i="18"/>
  <c r="J306" i="18"/>
  <c r="K306" i="18"/>
  <c r="L306" i="18"/>
  <c r="M306" i="18"/>
  <c r="N306" i="18"/>
  <c r="O306" i="18"/>
  <c r="P306" i="18"/>
  <c r="Q306" i="18"/>
  <c r="R306" i="18"/>
  <c r="A307" i="18"/>
  <c r="T307" i="18" s="1"/>
  <c r="B307" i="18"/>
  <c r="C307" i="18"/>
  <c r="D307" i="18"/>
  <c r="E307" i="18"/>
  <c r="F307" i="18"/>
  <c r="G307" i="18"/>
  <c r="H307" i="18"/>
  <c r="I307" i="18"/>
  <c r="J307" i="18"/>
  <c r="K307" i="18"/>
  <c r="L307" i="18"/>
  <c r="M307" i="18"/>
  <c r="N307" i="18"/>
  <c r="O307" i="18"/>
  <c r="P307" i="18"/>
  <c r="Q307" i="18"/>
  <c r="R307" i="18"/>
  <c r="A308" i="18"/>
  <c r="T308" i="18" s="1"/>
  <c r="B308" i="18"/>
  <c r="C308" i="18"/>
  <c r="D308" i="18"/>
  <c r="E308" i="18"/>
  <c r="F308" i="18"/>
  <c r="G308" i="18"/>
  <c r="H308" i="18"/>
  <c r="I308" i="18"/>
  <c r="J308" i="18"/>
  <c r="K308" i="18"/>
  <c r="L308" i="18"/>
  <c r="M308" i="18"/>
  <c r="N308" i="18"/>
  <c r="O308" i="18"/>
  <c r="P308" i="18"/>
  <c r="Q308" i="18"/>
  <c r="R308" i="18"/>
  <c r="A309" i="18"/>
  <c r="B309" i="18"/>
  <c r="C309" i="18"/>
  <c r="D309" i="18"/>
  <c r="E309" i="18"/>
  <c r="F309" i="18"/>
  <c r="G309" i="18"/>
  <c r="H309" i="18"/>
  <c r="I309" i="18"/>
  <c r="J309" i="18"/>
  <c r="K309" i="18"/>
  <c r="L309" i="18"/>
  <c r="M309" i="18"/>
  <c r="N309" i="18"/>
  <c r="O309" i="18"/>
  <c r="P309" i="18"/>
  <c r="Q309" i="18"/>
  <c r="R309" i="18"/>
  <c r="A310" i="18"/>
  <c r="B310" i="18"/>
  <c r="C310" i="18"/>
  <c r="D310" i="18"/>
  <c r="E310" i="18"/>
  <c r="F310" i="18"/>
  <c r="G310" i="18"/>
  <c r="H310" i="18"/>
  <c r="I310" i="18"/>
  <c r="J310" i="18"/>
  <c r="K310" i="18"/>
  <c r="L310" i="18"/>
  <c r="M310" i="18"/>
  <c r="N310" i="18"/>
  <c r="O310" i="18"/>
  <c r="P310" i="18"/>
  <c r="Q310" i="18"/>
  <c r="R310" i="18"/>
  <c r="A311" i="18"/>
  <c r="Y311" i="18" s="1"/>
  <c r="B311" i="18"/>
  <c r="C311" i="18"/>
  <c r="D311" i="18"/>
  <c r="E311" i="18"/>
  <c r="F311" i="18"/>
  <c r="G311" i="18"/>
  <c r="H311" i="18"/>
  <c r="I311" i="18"/>
  <c r="J311" i="18"/>
  <c r="K311" i="18"/>
  <c r="L311" i="18"/>
  <c r="M311" i="18"/>
  <c r="N311" i="18"/>
  <c r="O311" i="18"/>
  <c r="P311" i="18"/>
  <c r="Q311" i="18"/>
  <c r="R311" i="18"/>
  <c r="A312" i="18"/>
  <c r="T312" i="18" s="1"/>
  <c r="B312" i="18"/>
  <c r="C312" i="18"/>
  <c r="D312" i="18"/>
  <c r="E312" i="18"/>
  <c r="F312" i="18"/>
  <c r="G312" i="18"/>
  <c r="H312" i="18"/>
  <c r="I312" i="18"/>
  <c r="J312" i="18"/>
  <c r="K312" i="18"/>
  <c r="L312" i="18"/>
  <c r="M312" i="18"/>
  <c r="N312" i="18"/>
  <c r="O312" i="18"/>
  <c r="P312" i="18"/>
  <c r="Q312" i="18"/>
  <c r="R312" i="18"/>
  <c r="A313" i="18"/>
  <c r="B313" i="18"/>
  <c r="C313" i="18"/>
  <c r="D313" i="18"/>
  <c r="E313" i="18"/>
  <c r="F313" i="18"/>
  <c r="G313" i="18"/>
  <c r="H313" i="18"/>
  <c r="I313" i="18"/>
  <c r="J313" i="18"/>
  <c r="K313" i="18"/>
  <c r="L313" i="18"/>
  <c r="M313" i="18"/>
  <c r="N313" i="18"/>
  <c r="O313" i="18"/>
  <c r="P313" i="18"/>
  <c r="Q313" i="18"/>
  <c r="R313" i="18"/>
  <c r="A314" i="18"/>
  <c r="B314" i="18"/>
  <c r="C314" i="18"/>
  <c r="D314" i="18"/>
  <c r="E314" i="18"/>
  <c r="F314" i="18"/>
  <c r="G314" i="18"/>
  <c r="H314" i="18"/>
  <c r="I314" i="18"/>
  <c r="J314" i="18"/>
  <c r="K314" i="18"/>
  <c r="L314" i="18"/>
  <c r="M314" i="18"/>
  <c r="N314" i="18"/>
  <c r="O314" i="18"/>
  <c r="P314" i="18"/>
  <c r="Q314" i="18"/>
  <c r="R314" i="18"/>
  <c r="A315" i="18"/>
  <c r="AC315" i="18" s="1"/>
  <c r="B315" i="18"/>
  <c r="C315" i="18"/>
  <c r="D315" i="18"/>
  <c r="E315" i="18"/>
  <c r="F315" i="18"/>
  <c r="G315" i="18"/>
  <c r="H315" i="18"/>
  <c r="I315" i="18"/>
  <c r="J315" i="18"/>
  <c r="K315" i="18"/>
  <c r="L315" i="18"/>
  <c r="M315" i="18"/>
  <c r="N315" i="18"/>
  <c r="O315" i="18"/>
  <c r="P315" i="18"/>
  <c r="Q315" i="18"/>
  <c r="R315" i="18"/>
  <c r="A316" i="18"/>
  <c r="T316" i="18" s="1"/>
  <c r="B316" i="18"/>
  <c r="C316" i="18"/>
  <c r="D316" i="18"/>
  <c r="E316" i="18"/>
  <c r="F316" i="18"/>
  <c r="G316" i="18"/>
  <c r="H316" i="18"/>
  <c r="I316" i="18"/>
  <c r="J316" i="18"/>
  <c r="K316" i="18"/>
  <c r="L316" i="18"/>
  <c r="M316" i="18"/>
  <c r="N316" i="18"/>
  <c r="O316" i="18"/>
  <c r="P316" i="18"/>
  <c r="Q316" i="18"/>
  <c r="R316" i="18"/>
  <c r="A317" i="18"/>
  <c r="B317" i="18"/>
  <c r="C317" i="18"/>
  <c r="D317" i="18"/>
  <c r="E317" i="18"/>
  <c r="F317" i="18"/>
  <c r="G317" i="18"/>
  <c r="H317" i="18"/>
  <c r="I317" i="18"/>
  <c r="J317" i="18"/>
  <c r="K317" i="18"/>
  <c r="L317" i="18"/>
  <c r="M317" i="18"/>
  <c r="N317" i="18"/>
  <c r="O317" i="18"/>
  <c r="P317" i="18"/>
  <c r="Q317" i="18"/>
  <c r="R317" i="18"/>
  <c r="A318" i="18"/>
  <c r="V318" i="18" s="1"/>
  <c r="B318" i="18"/>
  <c r="C318" i="18"/>
  <c r="D318" i="18"/>
  <c r="E318" i="18"/>
  <c r="F318" i="18"/>
  <c r="G318" i="18"/>
  <c r="H318" i="18"/>
  <c r="I318" i="18"/>
  <c r="J318" i="18"/>
  <c r="K318" i="18"/>
  <c r="L318" i="18"/>
  <c r="M318" i="18"/>
  <c r="N318" i="18"/>
  <c r="O318" i="18"/>
  <c r="P318" i="18"/>
  <c r="Q318" i="18"/>
  <c r="R318" i="18"/>
  <c r="A319" i="18"/>
  <c r="T319" i="18" s="1"/>
  <c r="B319" i="18"/>
  <c r="C319" i="18"/>
  <c r="D319" i="18"/>
  <c r="E319" i="18"/>
  <c r="F319" i="18"/>
  <c r="G319" i="18"/>
  <c r="H319" i="18"/>
  <c r="I319" i="18"/>
  <c r="J319" i="18"/>
  <c r="K319" i="18"/>
  <c r="L319" i="18"/>
  <c r="M319" i="18"/>
  <c r="N319" i="18"/>
  <c r="O319" i="18"/>
  <c r="P319" i="18"/>
  <c r="Q319" i="18"/>
  <c r="R319" i="18"/>
  <c r="A320" i="18"/>
  <c r="T320" i="18" s="1"/>
  <c r="B320" i="18"/>
  <c r="C320" i="18"/>
  <c r="D320" i="18"/>
  <c r="E320" i="18"/>
  <c r="F320" i="18"/>
  <c r="G320" i="18"/>
  <c r="H320" i="18"/>
  <c r="I320" i="18"/>
  <c r="J320" i="18"/>
  <c r="K320" i="18"/>
  <c r="L320" i="18"/>
  <c r="M320" i="18"/>
  <c r="N320" i="18"/>
  <c r="O320" i="18"/>
  <c r="P320" i="18"/>
  <c r="Q320" i="18"/>
  <c r="R320" i="18"/>
  <c r="A321" i="18"/>
  <c r="V321" i="18" s="1"/>
  <c r="B321" i="18"/>
  <c r="C321" i="18"/>
  <c r="D321" i="18"/>
  <c r="E321" i="18"/>
  <c r="F321" i="18"/>
  <c r="G321" i="18"/>
  <c r="H321" i="18"/>
  <c r="I321" i="18"/>
  <c r="J321" i="18"/>
  <c r="K321" i="18"/>
  <c r="L321" i="18"/>
  <c r="M321" i="18"/>
  <c r="N321" i="18"/>
  <c r="O321" i="18"/>
  <c r="P321" i="18"/>
  <c r="Q321" i="18"/>
  <c r="R321" i="18"/>
  <c r="A322" i="18"/>
  <c r="T322" i="18" s="1"/>
  <c r="B322" i="18"/>
  <c r="C322" i="18"/>
  <c r="D322" i="18"/>
  <c r="E322" i="18"/>
  <c r="F322" i="18"/>
  <c r="G322" i="18"/>
  <c r="H322" i="18"/>
  <c r="I322" i="18"/>
  <c r="J322" i="18"/>
  <c r="K322" i="18"/>
  <c r="L322" i="18"/>
  <c r="M322" i="18"/>
  <c r="N322" i="18"/>
  <c r="O322" i="18"/>
  <c r="P322" i="18"/>
  <c r="Q322" i="18"/>
  <c r="R322" i="18"/>
  <c r="A323" i="18"/>
  <c r="B323" i="18"/>
  <c r="C323" i="18"/>
  <c r="D323" i="18"/>
  <c r="E323" i="18"/>
  <c r="F323" i="18"/>
  <c r="G323" i="18"/>
  <c r="H323" i="18"/>
  <c r="I323" i="18"/>
  <c r="J323" i="18"/>
  <c r="K323" i="18"/>
  <c r="L323" i="18"/>
  <c r="M323" i="18"/>
  <c r="N323" i="18"/>
  <c r="O323" i="18"/>
  <c r="P323" i="18"/>
  <c r="Q323" i="18"/>
  <c r="R323" i="18"/>
  <c r="A324" i="18"/>
  <c r="AC324" i="18" s="1"/>
  <c r="B324" i="18"/>
  <c r="C324" i="18"/>
  <c r="D324" i="18"/>
  <c r="E324" i="18"/>
  <c r="F324" i="18"/>
  <c r="G324" i="18"/>
  <c r="H324" i="18"/>
  <c r="I324" i="18"/>
  <c r="J324" i="18"/>
  <c r="K324" i="18"/>
  <c r="L324" i="18"/>
  <c r="M324" i="18"/>
  <c r="N324" i="18"/>
  <c r="O324" i="18"/>
  <c r="P324" i="18"/>
  <c r="Q324" i="18"/>
  <c r="R324" i="18"/>
  <c r="A325" i="18"/>
  <c r="X325" i="18" s="1"/>
  <c r="B325" i="18"/>
  <c r="C325" i="18"/>
  <c r="D325" i="18"/>
  <c r="E325" i="18"/>
  <c r="F325" i="18"/>
  <c r="G325" i="18"/>
  <c r="H325" i="18"/>
  <c r="I325" i="18"/>
  <c r="J325" i="18"/>
  <c r="K325" i="18"/>
  <c r="L325" i="18"/>
  <c r="M325" i="18"/>
  <c r="N325" i="18"/>
  <c r="O325" i="18"/>
  <c r="P325" i="18"/>
  <c r="Q325" i="18"/>
  <c r="R325" i="18"/>
  <c r="A326" i="18"/>
  <c r="AC326" i="18" s="1"/>
  <c r="B326" i="18"/>
  <c r="C326" i="18"/>
  <c r="D326" i="18"/>
  <c r="E326" i="18"/>
  <c r="F326" i="18"/>
  <c r="G326" i="18"/>
  <c r="H326" i="18"/>
  <c r="I326" i="18"/>
  <c r="J326" i="18"/>
  <c r="K326" i="18"/>
  <c r="L326" i="18"/>
  <c r="M326" i="18"/>
  <c r="N326" i="18"/>
  <c r="O326" i="18"/>
  <c r="P326" i="18"/>
  <c r="Q326" i="18"/>
  <c r="R326" i="18"/>
  <c r="A327" i="18"/>
  <c r="B327" i="18"/>
  <c r="C327" i="18"/>
  <c r="D327" i="18"/>
  <c r="E327" i="18"/>
  <c r="F327" i="18"/>
  <c r="G327" i="18"/>
  <c r="H327" i="18"/>
  <c r="I327" i="18"/>
  <c r="J327" i="18"/>
  <c r="K327" i="18"/>
  <c r="L327" i="18"/>
  <c r="M327" i="18"/>
  <c r="N327" i="18"/>
  <c r="O327" i="18"/>
  <c r="P327" i="18"/>
  <c r="Q327" i="18"/>
  <c r="R327" i="18"/>
  <c r="A328" i="18"/>
  <c r="T328" i="18" s="1"/>
  <c r="B328" i="18"/>
  <c r="C328" i="18"/>
  <c r="D328" i="18"/>
  <c r="E328" i="18"/>
  <c r="F328" i="18"/>
  <c r="G328" i="18"/>
  <c r="H328" i="18"/>
  <c r="I328" i="18"/>
  <c r="J328" i="18"/>
  <c r="K328" i="18"/>
  <c r="L328" i="18"/>
  <c r="M328" i="18"/>
  <c r="N328" i="18"/>
  <c r="O328" i="18"/>
  <c r="P328" i="18"/>
  <c r="Q328" i="18"/>
  <c r="R328" i="18"/>
  <c r="A329" i="18"/>
  <c r="W329" i="18" s="1"/>
  <c r="B329" i="18"/>
  <c r="C329" i="18"/>
  <c r="D329" i="18"/>
  <c r="E329" i="18"/>
  <c r="F329" i="18"/>
  <c r="G329" i="18"/>
  <c r="H329" i="18"/>
  <c r="I329" i="18"/>
  <c r="J329" i="18"/>
  <c r="K329" i="18"/>
  <c r="L329" i="18"/>
  <c r="M329" i="18"/>
  <c r="N329" i="18"/>
  <c r="O329" i="18"/>
  <c r="P329" i="18"/>
  <c r="Q329" i="18"/>
  <c r="R329" i="18"/>
  <c r="A330" i="18"/>
  <c r="T330" i="18" s="1"/>
  <c r="B330" i="18"/>
  <c r="C330" i="18"/>
  <c r="D330" i="18"/>
  <c r="E330" i="18"/>
  <c r="F330" i="18"/>
  <c r="G330" i="18"/>
  <c r="H330" i="18"/>
  <c r="I330" i="18"/>
  <c r="J330" i="18"/>
  <c r="K330" i="18"/>
  <c r="L330" i="18"/>
  <c r="M330" i="18"/>
  <c r="N330" i="18"/>
  <c r="O330" i="18"/>
  <c r="P330" i="18"/>
  <c r="Q330" i="18"/>
  <c r="R330" i="18"/>
  <c r="A331" i="18"/>
  <c r="B331" i="18"/>
  <c r="C331" i="18"/>
  <c r="D331" i="18"/>
  <c r="E331" i="18"/>
  <c r="F331" i="18"/>
  <c r="G331" i="18"/>
  <c r="H331" i="18"/>
  <c r="I331" i="18"/>
  <c r="J331" i="18"/>
  <c r="K331" i="18"/>
  <c r="L331" i="18"/>
  <c r="M331" i="18"/>
  <c r="N331" i="18"/>
  <c r="O331" i="18"/>
  <c r="P331" i="18"/>
  <c r="Q331" i="18"/>
  <c r="R331" i="18"/>
  <c r="A332" i="18"/>
  <c r="X332" i="18" s="1"/>
  <c r="B332" i="18"/>
  <c r="C332" i="18"/>
  <c r="D332" i="18"/>
  <c r="E332" i="18"/>
  <c r="F332" i="18"/>
  <c r="G332" i="18"/>
  <c r="H332" i="18"/>
  <c r="I332" i="18"/>
  <c r="J332" i="18"/>
  <c r="K332" i="18"/>
  <c r="L332" i="18"/>
  <c r="M332" i="18"/>
  <c r="N332" i="18"/>
  <c r="O332" i="18"/>
  <c r="P332" i="18"/>
  <c r="Q332" i="18"/>
  <c r="R332" i="18"/>
  <c r="A333" i="18"/>
  <c r="B333" i="18"/>
  <c r="C333" i="18"/>
  <c r="D333" i="18"/>
  <c r="E333" i="18"/>
  <c r="F333" i="18"/>
  <c r="G333" i="18"/>
  <c r="H333" i="18"/>
  <c r="I333" i="18"/>
  <c r="J333" i="18"/>
  <c r="K333" i="18"/>
  <c r="L333" i="18"/>
  <c r="M333" i="18"/>
  <c r="N333" i="18"/>
  <c r="O333" i="18"/>
  <c r="P333" i="18"/>
  <c r="Q333" i="18"/>
  <c r="R333" i="18"/>
  <c r="A334" i="18"/>
  <c r="B334" i="18"/>
  <c r="C334" i="18"/>
  <c r="D334" i="18"/>
  <c r="E334" i="18"/>
  <c r="F334" i="18"/>
  <c r="G334" i="18"/>
  <c r="H334" i="18"/>
  <c r="I334" i="18"/>
  <c r="J334" i="18"/>
  <c r="K334" i="18"/>
  <c r="L334" i="18"/>
  <c r="M334" i="18"/>
  <c r="N334" i="18"/>
  <c r="O334" i="18"/>
  <c r="P334" i="18"/>
  <c r="Q334" i="18"/>
  <c r="R334" i="18"/>
  <c r="A335" i="18"/>
  <c r="T335" i="18" s="1"/>
  <c r="B335" i="18"/>
  <c r="C335" i="18"/>
  <c r="D335" i="18"/>
  <c r="E335" i="18"/>
  <c r="F335" i="18"/>
  <c r="G335" i="18"/>
  <c r="H335" i="18"/>
  <c r="I335" i="18"/>
  <c r="J335" i="18"/>
  <c r="K335" i="18"/>
  <c r="L335" i="18"/>
  <c r="M335" i="18"/>
  <c r="N335" i="18"/>
  <c r="O335" i="18"/>
  <c r="P335" i="18"/>
  <c r="Q335" i="18"/>
  <c r="R335" i="18"/>
  <c r="A336" i="18"/>
  <c r="T336" i="18" s="1"/>
  <c r="B336" i="18"/>
  <c r="C336" i="18"/>
  <c r="D336" i="18"/>
  <c r="E336" i="18"/>
  <c r="F336" i="18"/>
  <c r="G336" i="18"/>
  <c r="H336" i="18"/>
  <c r="I336" i="18"/>
  <c r="J336" i="18"/>
  <c r="K336" i="18"/>
  <c r="L336" i="18"/>
  <c r="M336" i="18"/>
  <c r="N336" i="18"/>
  <c r="O336" i="18"/>
  <c r="P336" i="18"/>
  <c r="Q336" i="18"/>
  <c r="R336" i="18"/>
  <c r="A337" i="18"/>
  <c r="T337" i="18" s="1"/>
  <c r="B337" i="18"/>
  <c r="C337" i="18"/>
  <c r="D337" i="18"/>
  <c r="E337" i="18"/>
  <c r="F337" i="18"/>
  <c r="G337" i="18"/>
  <c r="H337" i="18"/>
  <c r="I337" i="18"/>
  <c r="J337" i="18"/>
  <c r="K337" i="18"/>
  <c r="L337" i="18"/>
  <c r="M337" i="18"/>
  <c r="N337" i="18"/>
  <c r="O337" i="18"/>
  <c r="P337" i="18"/>
  <c r="Q337" i="18"/>
  <c r="R337" i="18"/>
  <c r="A338" i="18"/>
  <c r="T338" i="18" s="1"/>
  <c r="B338" i="18"/>
  <c r="C338" i="18"/>
  <c r="D338" i="18"/>
  <c r="E338" i="18"/>
  <c r="F338" i="18"/>
  <c r="G338" i="18"/>
  <c r="H338" i="18"/>
  <c r="I338" i="18"/>
  <c r="J338" i="18"/>
  <c r="K338" i="18"/>
  <c r="L338" i="18"/>
  <c r="M338" i="18"/>
  <c r="N338" i="18"/>
  <c r="O338" i="18"/>
  <c r="P338" i="18"/>
  <c r="Q338" i="18"/>
  <c r="R338" i="18"/>
  <c r="A339" i="18"/>
  <c r="B339" i="18"/>
  <c r="C339" i="18"/>
  <c r="D339" i="18"/>
  <c r="E339" i="18"/>
  <c r="F339" i="18"/>
  <c r="G339" i="18"/>
  <c r="H339" i="18"/>
  <c r="I339" i="18"/>
  <c r="J339" i="18"/>
  <c r="K339" i="18"/>
  <c r="L339" i="18"/>
  <c r="M339" i="18"/>
  <c r="N339" i="18"/>
  <c r="O339" i="18"/>
  <c r="P339" i="18"/>
  <c r="Q339" i="18"/>
  <c r="R339" i="18"/>
  <c r="A340" i="18"/>
  <c r="T340" i="18" s="1"/>
  <c r="B340" i="18"/>
  <c r="C340" i="18"/>
  <c r="D340" i="18"/>
  <c r="E340" i="18"/>
  <c r="F340" i="18"/>
  <c r="G340" i="18"/>
  <c r="H340" i="18"/>
  <c r="I340" i="18"/>
  <c r="J340" i="18"/>
  <c r="K340" i="18"/>
  <c r="L340" i="18"/>
  <c r="M340" i="18"/>
  <c r="N340" i="18"/>
  <c r="O340" i="18"/>
  <c r="P340" i="18"/>
  <c r="Q340" i="18"/>
  <c r="R340" i="18"/>
  <c r="A341" i="18"/>
  <c r="T341" i="18" s="1"/>
  <c r="B341" i="18"/>
  <c r="C341" i="18"/>
  <c r="D341" i="18"/>
  <c r="E341" i="18"/>
  <c r="F341" i="18"/>
  <c r="G341" i="18"/>
  <c r="H341" i="18"/>
  <c r="I341" i="18"/>
  <c r="J341" i="18"/>
  <c r="K341" i="18"/>
  <c r="L341" i="18"/>
  <c r="M341" i="18"/>
  <c r="N341" i="18"/>
  <c r="O341" i="18"/>
  <c r="P341" i="18"/>
  <c r="Q341" i="18"/>
  <c r="R341" i="18"/>
  <c r="A342" i="18"/>
  <c r="S342" i="18" s="1"/>
  <c r="B342" i="18"/>
  <c r="C342" i="18"/>
  <c r="D342" i="18"/>
  <c r="E342" i="18"/>
  <c r="F342" i="18"/>
  <c r="G342" i="18"/>
  <c r="H342" i="18"/>
  <c r="I342" i="18"/>
  <c r="J342" i="18"/>
  <c r="K342" i="18"/>
  <c r="L342" i="18"/>
  <c r="M342" i="18"/>
  <c r="N342" i="18"/>
  <c r="O342" i="18"/>
  <c r="P342" i="18"/>
  <c r="Q342" i="18"/>
  <c r="R342" i="18"/>
  <c r="A343" i="18"/>
  <c r="T343" i="18" s="1"/>
  <c r="B343" i="18"/>
  <c r="C343" i="18"/>
  <c r="D343" i="18"/>
  <c r="E343" i="18"/>
  <c r="F343" i="18"/>
  <c r="G343" i="18"/>
  <c r="H343" i="18"/>
  <c r="I343" i="18"/>
  <c r="J343" i="18"/>
  <c r="K343" i="18"/>
  <c r="L343" i="18"/>
  <c r="M343" i="18"/>
  <c r="N343" i="18"/>
  <c r="O343" i="18"/>
  <c r="P343" i="18"/>
  <c r="Q343" i="18"/>
  <c r="R343" i="18"/>
  <c r="A344" i="18"/>
  <c r="U344" i="18" s="1"/>
  <c r="B344" i="18"/>
  <c r="C344" i="18"/>
  <c r="D344" i="18"/>
  <c r="E344" i="18"/>
  <c r="F344" i="18"/>
  <c r="G344" i="18"/>
  <c r="H344" i="18"/>
  <c r="I344" i="18"/>
  <c r="J344" i="18"/>
  <c r="K344" i="18"/>
  <c r="L344" i="18"/>
  <c r="M344" i="18"/>
  <c r="N344" i="18"/>
  <c r="O344" i="18"/>
  <c r="P344" i="18"/>
  <c r="Q344" i="18"/>
  <c r="R344" i="18"/>
  <c r="A345" i="18"/>
  <c r="T345" i="18" s="1"/>
  <c r="B345" i="18"/>
  <c r="C345" i="18"/>
  <c r="D345" i="18"/>
  <c r="E345" i="18"/>
  <c r="F345" i="18"/>
  <c r="G345" i="18"/>
  <c r="H345" i="18"/>
  <c r="I345" i="18"/>
  <c r="J345" i="18"/>
  <c r="K345" i="18"/>
  <c r="L345" i="18"/>
  <c r="M345" i="18"/>
  <c r="N345" i="18"/>
  <c r="O345" i="18"/>
  <c r="P345" i="18"/>
  <c r="Q345" i="18"/>
  <c r="R345" i="18"/>
  <c r="A346" i="18"/>
  <c r="B346" i="18"/>
  <c r="C346" i="18"/>
  <c r="D346" i="18"/>
  <c r="E346" i="18"/>
  <c r="F346" i="18"/>
  <c r="G346" i="18"/>
  <c r="H346" i="18"/>
  <c r="I346" i="18"/>
  <c r="J346" i="18"/>
  <c r="K346" i="18"/>
  <c r="L346" i="18"/>
  <c r="M346" i="18"/>
  <c r="N346" i="18"/>
  <c r="O346" i="18"/>
  <c r="P346" i="18"/>
  <c r="Q346" i="18"/>
  <c r="R346" i="18"/>
  <c r="A347" i="18"/>
  <c r="V347" i="18" s="1"/>
  <c r="B347" i="18"/>
  <c r="C347" i="18"/>
  <c r="D347" i="18"/>
  <c r="E347" i="18"/>
  <c r="F347" i="18"/>
  <c r="G347" i="18"/>
  <c r="H347" i="18"/>
  <c r="I347" i="18"/>
  <c r="J347" i="18"/>
  <c r="K347" i="18"/>
  <c r="L347" i="18"/>
  <c r="M347" i="18"/>
  <c r="N347" i="18"/>
  <c r="O347" i="18"/>
  <c r="P347" i="18"/>
  <c r="Q347" i="18"/>
  <c r="R347" i="18"/>
  <c r="A348" i="18"/>
  <c r="B348" i="18"/>
  <c r="C348" i="18"/>
  <c r="D348" i="18"/>
  <c r="E348" i="18"/>
  <c r="F348" i="18"/>
  <c r="G348" i="18"/>
  <c r="H348" i="18"/>
  <c r="I348" i="18"/>
  <c r="J348" i="18"/>
  <c r="K348" i="18"/>
  <c r="L348" i="18"/>
  <c r="M348" i="18"/>
  <c r="N348" i="18"/>
  <c r="O348" i="18"/>
  <c r="P348" i="18"/>
  <c r="Q348" i="18"/>
  <c r="R348" i="18"/>
  <c r="A349" i="18"/>
  <c r="B349" i="18"/>
  <c r="C349" i="18"/>
  <c r="D349" i="18"/>
  <c r="E349" i="18"/>
  <c r="F349" i="18"/>
  <c r="G349" i="18"/>
  <c r="H349" i="18"/>
  <c r="I349" i="18"/>
  <c r="J349" i="18"/>
  <c r="K349" i="18"/>
  <c r="L349" i="18"/>
  <c r="M349" i="18"/>
  <c r="N349" i="18"/>
  <c r="O349" i="18"/>
  <c r="P349" i="18"/>
  <c r="Q349" i="18"/>
  <c r="R349" i="18"/>
  <c r="A350" i="18"/>
  <c r="B350" i="18"/>
  <c r="C350" i="18"/>
  <c r="D350" i="18"/>
  <c r="E350" i="18"/>
  <c r="F350" i="18"/>
  <c r="G350" i="18"/>
  <c r="H350" i="18"/>
  <c r="I350" i="18"/>
  <c r="J350" i="18"/>
  <c r="K350" i="18"/>
  <c r="L350" i="18"/>
  <c r="M350" i="18"/>
  <c r="N350" i="18"/>
  <c r="O350" i="18"/>
  <c r="P350" i="18"/>
  <c r="Q350" i="18"/>
  <c r="R350" i="18"/>
  <c r="A351" i="18"/>
  <c r="U351" i="18" s="1"/>
  <c r="B351" i="18"/>
  <c r="C351" i="18"/>
  <c r="D351" i="18"/>
  <c r="E351" i="18"/>
  <c r="F351" i="18"/>
  <c r="G351" i="18"/>
  <c r="H351" i="18"/>
  <c r="I351" i="18"/>
  <c r="J351" i="18"/>
  <c r="K351" i="18"/>
  <c r="L351" i="18"/>
  <c r="M351" i="18"/>
  <c r="N351" i="18"/>
  <c r="O351" i="18"/>
  <c r="P351" i="18"/>
  <c r="Q351" i="18"/>
  <c r="R351" i="18"/>
  <c r="A352" i="18"/>
  <c r="B352" i="18"/>
  <c r="C352" i="18"/>
  <c r="D352" i="18"/>
  <c r="E352" i="18"/>
  <c r="F352" i="18"/>
  <c r="G352" i="18"/>
  <c r="H352" i="18"/>
  <c r="I352" i="18"/>
  <c r="J352" i="18"/>
  <c r="K352" i="18"/>
  <c r="L352" i="18"/>
  <c r="M352" i="18"/>
  <c r="N352" i="18"/>
  <c r="O352" i="18"/>
  <c r="P352" i="18"/>
  <c r="Q352" i="18"/>
  <c r="R352" i="18"/>
  <c r="A353" i="18"/>
  <c r="U353" i="18" s="1"/>
  <c r="B353" i="18"/>
  <c r="C353" i="18"/>
  <c r="D353" i="18"/>
  <c r="E353" i="18"/>
  <c r="F353" i="18"/>
  <c r="G353" i="18"/>
  <c r="H353" i="18"/>
  <c r="I353" i="18"/>
  <c r="J353" i="18"/>
  <c r="K353" i="18"/>
  <c r="L353" i="18"/>
  <c r="M353" i="18"/>
  <c r="N353" i="18"/>
  <c r="O353" i="18"/>
  <c r="P353" i="18"/>
  <c r="Q353" i="18"/>
  <c r="R353" i="18"/>
  <c r="A354" i="18"/>
  <c r="S354" i="18" s="1"/>
  <c r="B354" i="18"/>
  <c r="C354" i="18"/>
  <c r="D354" i="18"/>
  <c r="E354" i="18"/>
  <c r="F354" i="18"/>
  <c r="G354" i="18"/>
  <c r="H354" i="18"/>
  <c r="I354" i="18"/>
  <c r="J354" i="18"/>
  <c r="K354" i="18"/>
  <c r="L354" i="18"/>
  <c r="M354" i="18"/>
  <c r="N354" i="18"/>
  <c r="O354" i="18"/>
  <c r="P354" i="18"/>
  <c r="Q354" i="18"/>
  <c r="R354" i="18"/>
  <c r="A355" i="18"/>
  <c r="T355" i="18" s="1"/>
  <c r="B355" i="18"/>
  <c r="C355" i="18"/>
  <c r="D355" i="18"/>
  <c r="E355" i="18"/>
  <c r="F355" i="18"/>
  <c r="G355" i="18"/>
  <c r="H355" i="18"/>
  <c r="I355" i="18"/>
  <c r="J355" i="18"/>
  <c r="K355" i="18"/>
  <c r="L355" i="18"/>
  <c r="M355" i="18"/>
  <c r="N355" i="18"/>
  <c r="O355" i="18"/>
  <c r="P355" i="18"/>
  <c r="Q355" i="18"/>
  <c r="R355" i="18"/>
  <c r="A356" i="18"/>
  <c r="B356" i="18"/>
  <c r="C356" i="18"/>
  <c r="D356" i="18"/>
  <c r="E356" i="18"/>
  <c r="F356" i="18"/>
  <c r="G356" i="18"/>
  <c r="H356" i="18"/>
  <c r="I356" i="18"/>
  <c r="J356" i="18"/>
  <c r="K356" i="18"/>
  <c r="L356" i="18"/>
  <c r="M356" i="18"/>
  <c r="N356" i="18"/>
  <c r="O356" i="18"/>
  <c r="P356" i="18"/>
  <c r="Q356" i="18"/>
  <c r="R356" i="18"/>
  <c r="A357" i="18"/>
  <c r="T357" i="18" s="1"/>
  <c r="B357" i="18"/>
  <c r="C357" i="18"/>
  <c r="D357" i="18"/>
  <c r="E357" i="18"/>
  <c r="F357" i="18"/>
  <c r="G357" i="18"/>
  <c r="H357" i="18"/>
  <c r="I357" i="18"/>
  <c r="J357" i="18"/>
  <c r="K357" i="18"/>
  <c r="L357" i="18"/>
  <c r="M357" i="18"/>
  <c r="N357" i="18"/>
  <c r="O357" i="18"/>
  <c r="P357" i="18"/>
  <c r="Q357" i="18"/>
  <c r="R357" i="18"/>
  <c r="A358" i="18"/>
  <c r="AC358" i="18" s="1"/>
  <c r="B358" i="18"/>
  <c r="C358" i="18"/>
  <c r="D358" i="18"/>
  <c r="E358" i="18"/>
  <c r="F358" i="18"/>
  <c r="G358" i="18"/>
  <c r="H358" i="18"/>
  <c r="I358" i="18"/>
  <c r="J358" i="18"/>
  <c r="K358" i="18"/>
  <c r="L358" i="18"/>
  <c r="M358" i="18"/>
  <c r="N358" i="18"/>
  <c r="O358" i="18"/>
  <c r="P358" i="18"/>
  <c r="Q358" i="18"/>
  <c r="R358" i="18"/>
  <c r="A359" i="18"/>
  <c r="B359" i="18"/>
  <c r="C359" i="18"/>
  <c r="D359" i="18"/>
  <c r="E359" i="18"/>
  <c r="F359" i="18"/>
  <c r="G359" i="18"/>
  <c r="H359" i="18"/>
  <c r="I359" i="18"/>
  <c r="J359" i="18"/>
  <c r="K359" i="18"/>
  <c r="L359" i="18"/>
  <c r="M359" i="18"/>
  <c r="N359" i="18"/>
  <c r="O359" i="18"/>
  <c r="P359" i="18"/>
  <c r="Q359" i="18"/>
  <c r="R359" i="18"/>
  <c r="A360" i="18"/>
  <c r="Y360" i="18" s="1"/>
  <c r="B360" i="18"/>
  <c r="C360" i="18"/>
  <c r="D360" i="18"/>
  <c r="E360" i="18"/>
  <c r="F360" i="18"/>
  <c r="G360" i="18"/>
  <c r="H360" i="18"/>
  <c r="I360" i="18"/>
  <c r="J360" i="18"/>
  <c r="K360" i="18"/>
  <c r="L360" i="18"/>
  <c r="M360" i="18"/>
  <c r="N360" i="18"/>
  <c r="O360" i="18"/>
  <c r="P360" i="18"/>
  <c r="Q360" i="18"/>
  <c r="R360" i="18"/>
  <c r="A361" i="18"/>
  <c r="B361" i="18"/>
  <c r="C361" i="18"/>
  <c r="D361" i="18"/>
  <c r="E361" i="18"/>
  <c r="F361" i="18"/>
  <c r="G361" i="18"/>
  <c r="H361" i="18"/>
  <c r="I361" i="18"/>
  <c r="J361" i="18"/>
  <c r="K361" i="18"/>
  <c r="L361" i="18"/>
  <c r="M361" i="18"/>
  <c r="N361" i="18"/>
  <c r="O361" i="18"/>
  <c r="P361" i="18"/>
  <c r="Q361" i="18"/>
  <c r="R361" i="18"/>
  <c r="A362" i="18"/>
  <c r="V362" i="18" s="1"/>
  <c r="B362" i="18"/>
  <c r="C362" i="18"/>
  <c r="D362" i="18"/>
  <c r="E362" i="18"/>
  <c r="F362" i="18"/>
  <c r="G362" i="18"/>
  <c r="H362" i="18"/>
  <c r="I362" i="18"/>
  <c r="J362" i="18"/>
  <c r="K362" i="18"/>
  <c r="L362" i="18"/>
  <c r="M362" i="18"/>
  <c r="N362" i="18"/>
  <c r="O362" i="18"/>
  <c r="P362" i="18"/>
  <c r="Q362" i="18"/>
  <c r="R362" i="18"/>
  <c r="A363" i="18"/>
  <c r="T363" i="18" s="1"/>
  <c r="B363" i="18"/>
  <c r="C363" i="18"/>
  <c r="D363" i="18"/>
  <c r="E363" i="18"/>
  <c r="F363" i="18"/>
  <c r="G363" i="18"/>
  <c r="H363" i="18"/>
  <c r="I363" i="18"/>
  <c r="J363" i="18"/>
  <c r="K363" i="18"/>
  <c r="L363" i="18"/>
  <c r="M363" i="18"/>
  <c r="N363" i="18"/>
  <c r="O363" i="18"/>
  <c r="P363" i="18"/>
  <c r="Q363" i="18"/>
  <c r="R363" i="18"/>
  <c r="A364" i="18"/>
  <c r="V364" i="18" s="1"/>
  <c r="B364" i="18"/>
  <c r="C364" i="18"/>
  <c r="D364" i="18"/>
  <c r="E364" i="18"/>
  <c r="F364" i="18"/>
  <c r="G364" i="18"/>
  <c r="H364" i="18"/>
  <c r="I364" i="18"/>
  <c r="J364" i="18"/>
  <c r="K364" i="18"/>
  <c r="L364" i="18"/>
  <c r="M364" i="18"/>
  <c r="N364" i="18"/>
  <c r="O364" i="18"/>
  <c r="P364" i="18"/>
  <c r="Q364" i="18"/>
  <c r="R364" i="18"/>
  <c r="A365" i="18"/>
  <c r="X365" i="18" s="1"/>
  <c r="B365" i="18"/>
  <c r="C365" i="18"/>
  <c r="D365" i="18"/>
  <c r="E365" i="18"/>
  <c r="F365" i="18"/>
  <c r="G365" i="18"/>
  <c r="H365" i="18"/>
  <c r="I365" i="18"/>
  <c r="J365" i="18"/>
  <c r="K365" i="18"/>
  <c r="L365" i="18"/>
  <c r="M365" i="18"/>
  <c r="N365" i="18"/>
  <c r="O365" i="18"/>
  <c r="P365" i="18"/>
  <c r="Q365" i="18"/>
  <c r="R365" i="18"/>
  <c r="A366" i="18"/>
  <c r="Z366" i="18" s="1"/>
  <c r="B366" i="18"/>
  <c r="C366" i="18"/>
  <c r="D366" i="18"/>
  <c r="E366" i="18"/>
  <c r="F366" i="18"/>
  <c r="G366" i="18"/>
  <c r="H366" i="18"/>
  <c r="I366" i="18"/>
  <c r="J366" i="18"/>
  <c r="K366" i="18"/>
  <c r="L366" i="18"/>
  <c r="M366" i="18"/>
  <c r="N366" i="18"/>
  <c r="O366" i="18"/>
  <c r="P366" i="18"/>
  <c r="Q366" i="18"/>
  <c r="R366" i="18"/>
  <c r="A367" i="18"/>
  <c r="T367" i="18" s="1"/>
  <c r="B367" i="18"/>
  <c r="C367" i="18"/>
  <c r="D367" i="18"/>
  <c r="E367" i="18"/>
  <c r="F367" i="18"/>
  <c r="G367" i="18"/>
  <c r="H367" i="18"/>
  <c r="I367" i="18"/>
  <c r="J367" i="18"/>
  <c r="K367" i="18"/>
  <c r="L367" i="18"/>
  <c r="M367" i="18"/>
  <c r="N367" i="18"/>
  <c r="O367" i="18"/>
  <c r="P367" i="18"/>
  <c r="Q367" i="18"/>
  <c r="R367" i="18"/>
  <c r="A368" i="18"/>
  <c r="Y368" i="18" s="1"/>
  <c r="B368" i="18"/>
  <c r="C368" i="18"/>
  <c r="D368" i="18"/>
  <c r="E368" i="18"/>
  <c r="F368" i="18"/>
  <c r="G368" i="18"/>
  <c r="H368" i="18"/>
  <c r="I368" i="18"/>
  <c r="J368" i="18"/>
  <c r="K368" i="18"/>
  <c r="L368" i="18"/>
  <c r="M368" i="18"/>
  <c r="N368" i="18"/>
  <c r="O368" i="18"/>
  <c r="P368" i="18"/>
  <c r="Q368" i="18"/>
  <c r="R368" i="18"/>
  <c r="A369" i="18"/>
  <c r="Z369" i="18" s="1"/>
  <c r="B369" i="18"/>
  <c r="C369" i="18"/>
  <c r="D369" i="18"/>
  <c r="E369" i="18"/>
  <c r="F369" i="18"/>
  <c r="G369" i="18"/>
  <c r="H369" i="18"/>
  <c r="I369" i="18"/>
  <c r="J369" i="18"/>
  <c r="K369" i="18"/>
  <c r="L369" i="18"/>
  <c r="M369" i="18"/>
  <c r="N369" i="18"/>
  <c r="O369" i="18"/>
  <c r="P369" i="18"/>
  <c r="Q369" i="18"/>
  <c r="R369" i="18"/>
  <c r="A370" i="18"/>
  <c r="T370" i="18" s="1"/>
  <c r="B370" i="18"/>
  <c r="C370" i="18"/>
  <c r="D370" i="18"/>
  <c r="E370" i="18"/>
  <c r="F370" i="18"/>
  <c r="G370" i="18"/>
  <c r="H370" i="18"/>
  <c r="I370" i="18"/>
  <c r="J370" i="18"/>
  <c r="K370" i="18"/>
  <c r="L370" i="18"/>
  <c r="M370" i="18"/>
  <c r="N370" i="18"/>
  <c r="O370" i="18"/>
  <c r="P370" i="18"/>
  <c r="Q370" i="18"/>
  <c r="R370" i="18"/>
  <c r="A371" i="18"/>
  <c r="AA371" i="18" s="1"/>
  <c r="B371" i="18"/>
  <c r="C371" i="18"/>
  <c r="D371" i="18"/>
  <c r="E371" i="18"/>
  <c r="F371" i="18"/>
  <c r="G371" i="18"/>
  <c r="H371" i="18"/>
  <c r="I371" i="18"/>
  <c r="J371" i="18"/>
  <c r="K371" i="18"/>
  <c r="L371" i="18"/>
  <c r="M371" i="18"/>
  <c r="N371" i="18"/>
  <c r="O371" i="18"/>
  <c r="P371" i="18"/>
  <c r="Q371" i="18"/>
  <c r="R371" i="18"/>
  <c r="A372" i="18"/>
  <c r="B372" i="18"/>
  <c r="C372" i="18"/>
  <c r="D372" i="18"/>
  <c r="E372" i="18"/>
  <c r="F372" i="18"/>
  <c r="G372" i="18"/>
  <c r="H372" i="18"/>
  <c r="I372" i="18"/>
  <c r="J372" i="18"/>
  <c r="K372" i="18"/>
  <c r="L372" i="18"/>
  <c r="M372" i="18"/>
  <c r="N372" i="18"/>
  <c r="O372" i="18"/>
  <c r="P372" i="18"/>
  <c r="Q372" i="18"/>
  <c r="R372" i="18"/>
  <c r="A373" i="18"/>
  <c r="B373" i="18"/>
  <c r="C373" i="18"/>
  <c r="D373" i="18"/>
  <c r="E373" i="18"/>
  <c r="F373" i="18"/>
  <c r="G373" i="18"/>
  <c r="H373" i="18"/>
  <c r="I373" i="18"/>
  <c r="J373" i="18"/>
  <c r="K373" i="18"/>
  <c r="L373" i="18"/>
  <c r="M373" i="18"/>
  <c r="N373" i="18"/>
  <c r="O373" i="18"/>
  <c r="P373" i="18"/>
  <c r="Q373" i="18"/>
  <c r="R373" i="18"/>
  <c r="A374" i="18"/>
  <c r="Z374" i="18" s="1"/>
  <c r="B374" i="18"/>
  <c r="C374" i="18"/>
  <c r="D374" i="18"/>
  <c r="E374" i="18"/>
  <c r="F374" i="18"/>
  <c r="G374" i="18"/>
  <c r="H374" i="18"/>
  <c r="I374" i="18"/>
  <c r="J374" i="18"/>
  <c r="K374" i="18"/>
  <c r="L374" i="18"/>
  <c r="M374" i="18"/>
  <c r="N374" i="18"/>
  <c r="O374" i="18"/>
  <c r="P374" i="18"/>
  <c r="Q374" i="18"/>
  <c r="R374" i="18"/>
  <c r="A375" i="18"/>
  <c r="B375" i="18"/>
  <c r="C375" i="18"/>
  <c r="D375" i="18"/>
  <c r="E375" i="18"/>
  <c r="F375" i="18"/>
  <c r="G375" i="18"/>
  <c r="H375" i="18"/>
  <c r="I375" i="18"/>
  <c r="J375" i="18"/>
  <c r="K375" i="18"/>
  <c r="L375" i="18"/>
  <c r="M375" i="18"/>
  <c r="N375" i="18"/>
  <c r="O375" i="18"/>
  <c r="P375" i="18"/>
  <c r="Q375" i="18"/>
  <c r="R375" i="18"/>
  <c r="A376" i="18"/>
  <c r="T376" i="18" s="1"/>
  <c r="B376" i="18"/>
  <c r="C376" i="18"/>
  <c r="D376" i="18"/>
  <c r="E376" i="18"/>
  <c r="F376" i="18"/>
  <c r="G376" i="18"/>
  <c r="H376" i="18"/>
  <c r="I376" i="18"/>
  <c r="J376" i="18"/>
  <c r="K376" i="18"/>
  <c r="L376" i="18"/>
  <c r="M376" i="18"/>
  <c r="N376" i="18"/>
  <c r="O376" i="18"/>
  <c r="P376" i="18"/>
  <c r="Q376" i="18"/>
  <c r="R376" i="18"/>
  <c r="A377" i="18"/>
  <c r="Z377" i="18" s="1"/>
  <c r="B377" i="18"/>
  <c r="C377" i="18"/>
  <c r="D377" i="18"/>
  <c r="E377" i="18"/>
  <c r="F377" i="18"/>
  <c r="G377" i="18"/>
  <c r="H377" i="18"/>
  <c r="I377" i="18"/>
  <c r="J377" i="18"/>
  <c r="K377" i="18"/>
  <c r="L377" i="18"/>
  <c r="M377" i="18"/>
  <c r="N377" i="18"/>
  <c r="O377" i="18"/>
  <c r="P377" i="18"/>
  <c r="Q377" i="18"/>
  <c r="R377" i="18"/>
  <c r="A378" i="18"/>
  <c r="T378" i="18" s="1"/>
  <c r="B378" i="18"/>
  <c r="C378" i="18"/>
  <c r="D378" i="18"/>
  <c r="E378" i="18"/>
  <c r="F378" i="18"/>
  <c r="G378" i="18"/>
  <c r="H378" i="18"/>
  <c r="I378" i="18"/>
  <c r="J378" i="18"/>
  <c r="K378" i="18"/>
  <c r="L378" i="18"/>
  <c r="M378" i="18"/>
  <c r="N378" i="18"/>
  <c r="O378" i="18"/>
  <c r="P378" i="18"/>
  <c r="Q378" i="18"/>
  <c r="R378" i="18"/>
  <c r="A379" i="18"/>
  <c r="T379" i="18" s="1"/>
  <c r="B379" i="18"/>
  <c r="C379" i="18"/>
  <c r="D379" i="18"/>
  <c r="E379" i="18"/>
  <c r="F379" i="18"/>
  <c r="G379" i="18"/>
  <c r="H379" i="18"/>
  <c r="I379" i="18"/>
  <c r="J379" i="18"/>
  <c r="K379" i="18"/>
  <c r="L379" i="18"/>
  <c r="M379" i="18"/>
  <c r="N379" i="18"/>
  <c r="O379" i="18"/>
  <c r="P379" i="18"/>
  <c r="Q379" i="18"/>
  <c r="R379" i="18"/>
  <c r="A380" i="18"/>
  <c r="T380" i="18" s="1"/>
  <c r="B380" i="18"/>
  <c r="C380" i="18"/>
  <c r="D380" i="18"/>
  <c r="E380" i="18"/>
  <c r="F380" i="18"/>
  <c r="G380" i="18"/>
  <c r="H380" i="18"/>
  <c r="I380" i="18"/>
  <c r="J380" i="18"/>
  <c r="K380" i="18"/>
  <c r="L380" i="18"/>
  <c r="M380" i="18"/>
  <c r="N380" i="18"/>
  <c r="O380" i="18"/>
  <c r="P380" i="18"/>
  <c r="Q380" i="18"/>
  <c r="R380" i="18"/>
  <c r="A381" i="18"/>
  <c r="Y381" i="18" s="1"/>
  <c r="B381" i="18"/>
  <c r="C381" i="18"/>
  <c r="D381" i="18"/>
  <c r="E381" i="18"/>
  <c r="F381" i="18"/>
  <c r="G381" i="18"/>
  <c r="H381" i="18"/>
  <c r="I381" i="18"/>
  <c r="J381" i="18"/>
  <c r="K381" i="18"/>
  <c r="L381" i="18"/>
  <c r="M381" i="18"/>
  <c r="N381" i="18"/>
  <c r="O381" i="18"/>
  <c r="P381" i="18"/>
  <c r="Q381" i="18"/>
  <c r="R381" i="18"/>
  <c r="A382" i="18"/>
  <c r="AA382" i="18" s="1"/>
  <c r="B382" i="18"/>
  <c r="C382" i="18"/>
  <c r="D382" i="18"/>
  <c r="E382" i="18"/>
  <c r="F382" i="18"/>
  <c r="G382" i="18"/>
  <c r="H382" i="18"/>
  <c r="I382" i="18"/>
  <c r="J382" i="18"/>
  <c r="K382" i="18"/>
  <c r="L382" i="18"/>
  <c r="M382" i="18"/>
  <c r="N382" i="18"/>
  <c r="O382" i="18"/>
  <c r="P382" i="18"/>
  <c r="Q382" i="18"/>
  <c r="R382" i="18"/>
  <c r="A383" i="18"/>
  <c r="B383" i="18"/>
  <c r="C383" i="18"/>
  <c r="D383" i="18"/>
  <c r="E383" i="18"/>
  <c r="F383" i="18"/>
  <c r="G383" i="18"/>
  <c r="H383" i="18"/>
  <c r="I383" i="18"/>
  <c r="J383" i="18"/>
  <c r="K383" i="18"/>
  <c r="L383" i="18"/>
  <c r="M383" i="18"/>
  <c r="N383" i="18"/>
  <c r="O383" i="18"/>
  <c r="P383" i="18"/>
  <c r="Q383" i="18"/>
  <c r="R383" i="18"/>
  <c r="A384" i="18"/>
  <c r="U384" i="18" s="1"/>
  <c r="B384" i="18"/>
  <c r="C384" i="18"/>
  <c r="D384" i="18"/>
  <c r="E384" i="18"/>
  <c r="F384" i="18"/>
  <c r="G384" i="18"/>
  <c r="H384" i="18"/>
  <c r="I384" i="18"/>
  <c r="J384" i="18"/>
  <c r="K384" i="18"/>
  <c r="L384" i="18"/>
  <c r="M384" i="18"/>
  <c r="N384" i="18"/>
  <c r="O384" i="18"/>
  <c r="P384" i="18"/>
  <c r="Q384" i="18"/>
  <c r="R384" i="18"/>
  <c r="A385" i="18"/>
  <c r="B385" i="18"/>
  <c r="C385" i="18"/>
  <c r="D385" i="18"/>
  <c r="E385" i="18"/>
  <c r="F385" i="18"/>
  <c r="G385" i="18"/>
  <c r="H385" i="18"/>
  <c r="I385" i="18"/>
  <c r="J385" i="18"/>
  <c r="K385" i="18"/>
  <c r="L385" i="18"/>
  <c r="M385" i="18"/>
  <c r="N385" i="18"/>
  <c r="O385" i="18"/>
  <c r="P385" i="18"/>
  <c r="Q385" i="18"/>
  <c r="R385" i="18"/>
  <c r="A386" i="18"/>
  <c r="T386" i="18" s="1"/>
  <c r="B386" i="18"/>
  <c r="C386" i="18"/>
  <c r="D386" i="18"/>
  <c r="E386" i="18"/>
  <c r="F386" i="18"/>
  <c r="G386" i="18"/>
  <c r="H386" i="18"/>
  <c r="I386" i="18"/>
  <c r="J386" i="18"/>
  <c r="K386" i="18"/>
  <c r="L386" i="18"/>
  <c r="M386" i="18"/>
  <c r="N386" i="18"/>
  <c r="O386" i="18"/>
  <c r="P386" i="18"/>
  <c r="Q386" i="18"/>
  <c r="R386" i="18"/>
  <c r="A387" i="18"/>
  <c r="AA387" i="18" s="1"/>
  <c r="B387" i="18"/>
  <c r="C387" i="18"/>
  <c r="D387" i="18"/>
  <c r="E387" i="18"/>
  <c r="F387" i="18"/>
  <c r="G387" i="18"/>
  <c r="H387" i="18"/>
  <c r="I387" i="18"/>
  <c r="J387" i="18"/>
  <c r="K387" i="18"/>
  <c r="L387" i="18"/>
  <c r="M387" i="18"/>
  <c r="N387" i="18"/>
  <c r="O387" i="18"/>
  <c r="P387" i="18"/>
  <c r="Q387" i="18"/>
  <c r="R387" i="18"/>
  <c r="A388" i="18"/>
  <c r="T388" i="18" s="1"/>
  <c r="B388" i="18"/>
  <c r="C388" i="18"/>
  <c r="D388" i="18"/>
  <c r="E388" i="18"/>
  <c r="F388" i="18"/>
  <c r="G388" i="18"/>
  <c r="H388" i="18"/>
  <c r="I388" i="18"/>
  <c r="J388" i="18"/>
  <c r="K388" i="18"/>
  <c r="L388" i="18"/>
  <c r="M388" i="18"/>
  <c r="N388" i="18"/>
  <c r="O388" i="18"/>
  <c r="P388" i="18"/>
  <c r="Q388" i="18"/>
  <c r="R388" i="18"/>
  <c r="A389" i="18"/>
  <c r="T389" i="18" s="1"/>
  <c r="B389" i="18"/>
  <c r="C389" i="18"/>
  <c r="D389" i="18"/>
  <c r="E389" i="18"/>
  <c r="F389" i="18"/>
  <c r="G389" i="18"/>
  <c r="H389" i="18"/>
  <c r="I389" i="18"/>
  <c r="J389" i="18"/>
  <c r="K389" i="18"/>
  <c r="L389" i="18"/>
  <c r="M389" i="18"/>
  <c r="N389" i="18"/>
  <c r="O389" i="18"/>
  <c r="P389" i="18"/>
  <c r="Q389" i="18"/>
  <c r="R389" i="18"/>
  <c r="A390" i="18"/>
  <c r="B390" i="18"/>
  <c r="C390" i="18"/>
  <c r="D390" i="18"/>
  <c r="E390" i="18"/>
  <c r="F390" i="18"/>
  <c r="G390" i="18"/>
  <c r="H390" i="18"/>
  <c r="I390" i="18"/>
  <c r="J390" i="18"/>
  <c r="K390" i="18"/>
  <c r="L390" i="18"/>
  <c r="M390" i="18"/>
  <c r="N390" i="18"/>
  <c r="O390" i="18"/>
  <c r="P390" i="18"/>
  <c r="Q390" i="18"/>
  <c r="R390" i="18"/>
  <c r="A391" i="18"/>
  <c r="T391" i="18" s="1"/>
  <c r="B391" i="18"/>
  <c r="C391" i="18"/>
  <c r="D391" i="18"/>
  <c r="E391" i="18"/>
  <c r="F391" i="18"/>
  <c r="G391" i="18"/>
  <c r="H391" i="18"/>
  <c r="I391" i="18"/>
  <c r="J391" i="18"/>
  <c r="K391" i="18"/>
  <c r="L391" i="18"/>
  <c r="M391" i="18"/>
  <c r="N391" i="18"/>
  <c r="O391" i="18"/>
  <c r="P391" i="18"/>
  <c r="Q391" i="18"/>
  <c r="R391" i="18"/>
  <c r="A392" i="18"/>
  <c r="T392" i="18" s="1"/>
  <c r="B392" i="18"/>
  <c r="C392" i="18"/>
  <c r="D392" i="18"/>
  <c r="E392" i="18"/>
  <c r="F392" i="18"/>
  <c r="G392" i="18"/>
  <c r="H392" i="18"/>
  <c r="I392" i="18"/>
  <c r="J392" i="18"/>
  <c r="K392" i="18"/>
  <c r="L392" i="18"/>
  <c r="M392" i="18"/>
  <c r="N392" i="18"/>
  <c r="O392" i="18"/>
  <c r="P392" i="18"/>
  <c r="Q392" i="18"/>
  <c r="R392" i="18"/>
  <c r="A393" i="18"/>
  <c r="T393" i="18" s="1"/>
  <c r="B393" i="18"/>
  <c r="C393" i="18"/>
  <c r="D393" i="18"/>
  <c r="E393" i="18"/>
  <c r="F393" i="18"/>
  <c r="G393" i="18"/>
  <c r="H393" i="18"/>
  <c r="I393" i="18"/>
  <c r="J393" i="18"/>
  <c r="K393" i="18"/>
  <c r="L393" i="18"/>
  <c r="M393" i="18"/>
  <c r="N393" i="18"/>
  <c r="O393" i="18"/>
  <c r="P393" i="18"/>
  <c r="Q393" i="18"/>
  <c r="R393" i="18"/>
  <c r="A394" i="18"/>
  <c r="AA394" i="18" s="1"/>
  <c r="B394" i="18"/>
  <c r="C394" i="18"/>
  <c r="D394" i="18"/>
  <c r="E394" i="18"/>
  <c r="F394" i="18"/>
  <c r="G394" i="18"/>
  <c r="H394" i="18"/>
  <c r="I394" i="18"/>
  <c r="J394" i="18"/>
  <c r="K394" i="18"/>
  <c r="L394" i="18"/>
  <c r="M394" i="18"/>
  <c r="N394" i="18"/>
  <c r="O394" i="18"/>
  <c r="P394" i="18"/>
  <c r="Q394" i="18"/>
  <c r="R394" i="18"/>
  <c r="A395" i="18"/>
  <c r="AC395" i="18" s="1"/>
  <c r="B395" i="18"/>
  <c r="C395" i="18"/>
  <c r="D395" i="18"/>
  <c r="E395" i="18"/>
  <c r="F395" i="18"/>
  <c r="G395" i="18"/>
  <c r="H395" i="18"/>
  <c r="I395" i="18"/>
  <c r="J395" i="18"/>
  <c r="K395" i="18"/>
  <c r="L395" i="18"/>
  <c r="M395" i="18"/>
  <c r="N395" i="18"/>
  <c r="O395" i="18"/>
  <c r="P395" i="18"/>
  <c r="Q395" i="18"/>
  <c r="R395" i="18"/>
  <c r="A396" i="18"/>
  <c r="B396" i="18"/>
  <c r="C396" i="18"/>
  <c r="D396" i="18"/>
  <c r="E396" i="18"/>
  <c r="F396" i="18"/>
  <c r="G396" i="18"/>
  <c r="H396" i="18"/>
  <c r="I396" i="18"/>
  <c r="J396" i="18"/>
  <c r="K396" i="18"/>
  <c r="L396" i="18"/>
  <c r="M396" i="18"/>
  <c r="N396" i="18"/>
  <c r="O396" i="18"/>
  <c r="P396" i="18"/>
  <c r="Q396" i="18"/>
  <c r="R396" i="18"/>
  <c r="A397" i="18"/>
  <c r="T397" i="18" s="1"/>
  <c r="B397" i="18"/>
  <c r="C397" i="18"/>
  <c r="D397" i="18"/>
  <c r="E397" i="18"/>
  <c r="F397" i="18"/>
  <c r="G397" i="18"/>
  <c r="H397" i="18"/>
  <c r="I397" i="18"/>
  <c r="J397" i="18"/>
  <c r="K397" i="18"/>
  <c r="L397" i="18"/>
  <c r="M397" i="18"/>
  <c r="N397" i="18"/>
  <c r="O397" i="18"/>
  <c r="P397" i="18"/>
  <c r="Q397" i="18"/>
  <c r="R397" i="18"/>
  <c r="A398" i="18"/>
  <c r="V398" i="18" s="1"/>
  <c r="B398" i="18"/>
  <c r="C398" i="18"/>
  <c r="D398" i="18"/>
  <c r="E398" i="18"/>
  <c r="F398" i="18"/>
  <c r="G398" i="18"/>
  <c r="H398" i="18"/>
  <c r="I398" i="18"/>
  <c r="J398" i="18"/>
  <c r="K398" i="18"/>
  <c r="L398" i="18"/>
  <c r="M398" i="18"/>
  <c r="N398" i="18"/>
  <c r="O398" i="18"/>
  <c r="P398" i="18"/>
  <c r="Q398" i="18"/>
  <c r="R398" i="18"/>
  <c r="A399" i="18"/>
  <c r="V399" i="18" s="1"/>
  <c r="B399" i="18"/>
  <c r="C399" i="18"/>
  <c r="D399" i="18"/>
  <c r="E399" i="18"/>
  <c r="F399" i="18"/>
  <c r="G399" i="18"/>
  <c r="H399" i="18"/>
  <c r="I399" i="18"/>
  <c r="J399" i="18"/>
  <c r="K399" i="18"/>
  <c r="L399" i="18"/>
  <c r="M399" i="18"/>
  <c r="N399" i="18"/>
  <c r="O399" i="18"/>
  <c r="P399" i="18"/>
  <c r="Q399" i="18"/>
  <c r="R399" i="18"/>
  <c r="A400" i="18"/>
  <c r="T400" i="18" s="1"/>
  <c r="B400" i="18"/>
  <c r="C400" i="18"/>
  <c r="D400" i="18"/>
  <c r="E400" i="18"/>
  <c r="F400" i="18"/>
  <c r="G400" i="18"/>
  <c r="H400" i="18"/>
  <c r="I400" i="18"/>
  <c r="J400" i="18"/>
  <c r="K400" i="18"/>
  <c r="L400" i="18"/>
  <c r="M400" i="18"/>
  <c r="N400" i="18"/>
  <c r="O400" i="18"/>
  <c r="P400" i="18"/>
  <c r="Q400" i="18"/>
  <c r="R400" i="18"/>
  <c r="A401" i="18"/>
  <c r="T401" i="18" s="1"/>
  <c r="B401" i="18"/>
  <c r="C401" i="18"/>
  <c r="D401" i="18"/>
  <c r="E401" i="18"/>
  <c r="F401" i="18"/>
  <c r="G401" i="18"/>
  <c r="H401" i="18"/>
  <c r="I401" i="18"/>
  <c r="J401" i="18"/>
  <c r="K401" i="18"/>
  <c r="L401" i="18"/>
  <c r="M401" i="18"/>
  <c r="N401" i="18"/>
  <c r="O401" i="18"/>
  <c r="P401" i="18"/>
  <c r="Q401" i="18"/>
  <c r="R401" i="18"/>
  <c r="A402" i="18"/>
  <c r="B402" i="18"/>
  <c r="C402" i="18"/>
  <c r="D402" i="18"/>
  <c r="E402" i="18"/>
  <c r="F402" i="18"/>
  <c r="G402" i="18"/>
  <c r="H402" i="18"/>
  <c r="I402" i="18"/>
  <c r="J402" i="18"/>
  <c r="K402" i="18"/>
  <c r="L402" i="18"/>
  <c r="M402" i="18"/>
  <c r="N402" i="18"/>
  <c r="O402" i="18"/>
  <c r="P402" i="18"/>
  <c r="Q402" i="18"/>
  <c r="R402" i="18"/>
  <c r="A403" i="18"/>
  <c r="S403" i="18" s="1"/>
  <c r="B403" i="18"/>
  <c r="C403" i="18"/>
  <c r="D403" i="18"/>
  <c r="E403" i="18"/>
  <c r="F403" i="18"/>
  <c r="G403" i="18"/>
  <c r="H403" i="18"/>
  <c r="I403" i="18"/>
  <c r="J403" i="18"/>
  <c r="K403" i="18"/>
  <c r="L403" i="18"/>
  <c r="M403" i="18"/>
  <c r="N403" i="18"/>
  <c r="O403" i="18"/>
  <c r="P403" i="18"/>
  <c r="Q403" i="18"/>
  <c r="R403" i="18"/>
  <c r="A404" i="18"/>
  <c r="Y404" i="18" s="1"/>
  <c r="B404" i="18"/>
  <c r="C404" i="18"/>
  <c r="D404" i="18"/>
  <c r="E404" i="18"/>
  <c r="F404" i="18"/>
  <c r="G404" i="18"/>
  <c r="H404" i="18"/>
  <c r="I404" i="18"/>
  <c r="J404" i="18"/>
  <c r="K404" i="18"/>
  <c r="L404" i="18"/>
  <c r="M404" i="18"/>
  <c r="N404" i="18"/>
  <c r="O404" i="18"/>
  <c r="P404" i="18"/>
  <c r="Q404" i="18"/>
  <c r="R404" i="18"/>
  <c r="A405" i="18"/>
  <c r="T405" i="18" s="1"/>
  <c r="B405" i="18"/>
  <c r="C405" i="18"/>
  <c r="D405" i="18"/>
  <c r="E405" i="18"/>
  <c r="F405" i="18"/>
  <c r="G405" i="18"/>
  <c r="H405" i="18"/>
  <c r="I405" i="18"/>
  <c r="J405" i="18"/>
  <c r="K405" i="18"/>
  <c r="L405" i="18"/>
  <c r="M405" i="18"/>
  <c r="N405" i="18"/>
  <c r="O405" i="18"/>
  <c r="P405" i="18"/>
  <c r="Q405" i="18"/>
  <c r="R405" i="18"/>
  <c r="A406" i="18"/>
  <c r="AB406" i="18" s="1"/>
  <c r="B406" i="18"/>
  <c r="C406" i="18"/>
  <c r="D406" i="18"/>
  <c r="E406" i="18"/>
  <c r="F406" i="18"/>
  <c r="G406" i="18"/>
  <c r="H406" i="18"/>
  <c r="I406" i="18"/>
  <c r="J406" i="18"/>
  <c r="K406" i="18"/>
  <c r="L406" i="18"/>
  <c r="M406" i="18"/>
  <c r="N406" i="18"/>
  <c r="O406" i="18"/>
  <c r="P406" i="18"/>
  <c r="Q406" i="18"/>
  <c r="R406" i="18"/>
  <c r="A407" i="18"/>
  <c r="B407" i="18"/>
  <c r="C407" i="18"/>
  <c r="D407" i="18"/>
  <c r="E407" i="18"/>
  <c r="F407" i="18"/>
  <c r="G407" i="18"/>
  <c r="H407" i="18"/>
  <c r="I407" i="18"/>
  <c r="J407" i="18"/>
  <c r="K407" i="18"/>
  <c r="L407" i="18"/>
  <c r="M407" i="18"/>
  <c r="N407" i="18"/>
  <c r="O407" i="18"/>
  <c r="P407" i="18"/>
  <c r="Q407" i="18"/>
  <c r="R407" i="18"/>
  <c r="A408" i="18"/>
  <c r="T408" i="18" s="1"/>
  <c r="B408" i="18"/>
  <c r="C408" i="18"/>
  <c r="D408" i="18"/>
  <c r="E408" i="18"/>
  <c r="F408" i="18"/>
  <c r="G408" i="18"/>
  <c r="H408" i="18"/>
  <c r="I408" i="18"/>
  <c r="J408" i="18"/>
  <c r="K408" i="18"/>
  <c r="L408" i="18"/>
  <c r="M408" i="18"/>
  <c r="N408" i="18"/>
  <c r="O408" i="18"/>
  <c r="P408" i="18"/>
  <c r="Q408" i="18"/>
  <c r="R408" i="18"/>
  <c r="A409" i="18"/>
  <c r="B409" i="18"/>
  <c r="C409" i="18"/>
  <c r="D409" i="18"/>
  <c r="E409" i="18"/>
  <c r="F409" i="18"/>
  <c r="G409" i="18"/>
  <c r="H409" i="18"/>
  <c r="I409" i="18"/>
  <c r="J409" i="18"/>
  <c r="K409" i="18"/>
  <c r="L409" i="18"/>
  <c r="M409" i="18"/>
  <c r="N409" i="18"/>
  <c r="O409" i="18"/>
  <c r="P409" i="18"/>
  <c r="Q409" i="18"/>
  <c r="R409" i="18"/>
  <c r="A410" i="18"/>
  <c r="T410" i="18" s="1"/>
  <c r="B410" i="18"/>
  <c r="C410" i="18"/>
  <c r="D410" i="18"/>
  <c r="E410" i="18"/>
  <c r="F410" i="18"/>
  <c r="G410" i="18"/>
  <c r="H410" i="18"/>
  <c r="I410" i="18"/>
  <c r="J410" i="18"/>
  <c r="K410" i="18"/>
  <c r="L410" i="18"/>
  <c r="M410" i="18"/>
  <c r="N410" i="18"/>
  <c r="O410" i="18"/>
  <c r="P410" i="18"/>
  <c r="Q410" i="18"/>
  <c r="R410" i="18"/>
  <c r="A411" i="18"/>
  <c r="AC411" i="18" s="1"/>
  <c r="B411" i="18"/>
  <c r="C411" i="18"/>
  <c r="D411" i="18"/>
  <c r="E411" i="18"/>
  <c r="F411" i="18"/>
  <c r="G411" i="18"/>
  <c r="H411" i="18"/>
  <c r="I411" i="18"/>
  <c r="J411" i="18"/>
  <c r="K411" i="18"/>
  <c r="L411" i="18"/>
  <c r="M411" i="18"/>
  <c r="N411" i="18"/>
  <c r="O411" i="18"/>
  <c r="P411" i="18"/>
  <c r="Q411" i="18"/>
  <c r="R411" i="18"/>
  <c r="A412" i="18"/>
  <c r="Y412" i="18" s="1"/>
  <c r="B412" i="18"/>
  <c r="C412" i="18"/>
  <c r="D412" i="18"/>
  <c r="E412" i="18"/>
  <c r="F412" i="18"/>
  <c r="G412" i="18"/>
  <c r="H412" i="18"/>
  <c r="I412" i="18"/>
  <c r="J412" i="18"/>
  <c r="K412" i="18"/>
  <c r="L412" i="18"/>
  <c r="M412" i="18"/>
  <c r="N412" i="18"/>
  <c r="O412" i="18"/>
  <c r="P412" i="18"/>
  <c r="Q412" i="18"/>
  <c r="R412" i="18"/>
  <c r="A413" i="18"/>
  <c r="T413" i="18" s="1"/>
  <c r="B413" i="18"/>
  <c r="C413" i="18"/>
  <c r="D413" i="18"/>
  <c r="E413" i="18"/>
  <c r="F413" i="18"/>
  <c r="G413" i="18"/>
  <c r="H413" i="18"/>
  <c r="I413" i="18"/>
  <c r="J413" i="18"/>
  <c r="K413" i="18"/>
  <c r="L413" i="18"/>
  <c r="M413" i="18"/>
  <c r="N413" i="18"/>
  <c r="O413" i="18"/>
  <c r="P413" i="18"/>
  <c r="Q413" i="18"/>
  <c r="R413" i="18"/>
  <c r="A414" i="18"/>
  <c r="S414" i="18" s="1"/>
  <c r="B414" i="18"/>
  <c r="C414" i="18"/>
  <c r="D414" i="18"/>
  <c r="E414" i="18"/>
  <c r="F414" i="18"/>
  <c r="G414" i="18"/>
  <c r="H414" i="18"/>
  <c r="I414" i="18"/>
  <c r="J414" i="18"/>
  <c r="K414" i="18"/>
  <c r="L414" i="18"/>
  <c r="M414" i="18"/>
  <c r="N414" i="18"/>
  <c r="O414" i="18"/>
  <c r="P414" i="18"/>
  <c r="Q414" i="18"/>
  <c r="R414" i="18"/>
  <c r="A415" i="18"/>
  <c r="B415" i="18"/>
  <c r="C415" i="18"/>
  <c r="D415" i="18"/>
  <c r="E415" i="18"/>
  <c r="F415" i="18"/>
  <c r="G415" i="18"/>
  <c r="H415" i="18"/>
  <c r="I415" i="18"/>
  <c r="J415" i="18"/>
  <c r="K415" i="18"/>
  <c r="L415" i="18"/>
  <c r="M415" i="18"/>
  <c r="N415" i="18"/>
  <c r="O415" i="18"/>
  <c r="P415" i="18"/>
  <c r="Q415" i="18"/>
  <c r="R415" i="18"/>
  <c r="A416" i="18"/>
  <c r="T416" i="18" s="1"/>
  <c r="B416" i="18"/>
  <c r="C416" i="18"/>
  <c r="D416" i="18"/>
  <c r="E416" i="18"/>
  <c r="F416" i="18"/>
  <c r="G416" i="18"/>
  <c r="H416" i="18"/>
  <c r="I416" i="18"/>
  <c r="J416" i="18"/>
  <c r="K416" i="18"/>
  <c r="L416" i="18"/>
  <c r="M416" i="18"/>
  <c r="N416" i="18"/>
  <c r="O416" i="18"/>
  <c r="P416" i="18"/>
  <c r="Q416" i="18"/>
  <c r="R416" i="18"/>
  <c r="A417" i="18"/>
  <c r="T417" i="18" s="1"/>
  <c r="B417" i="18"/>
  <c r="C417" i="18"/>
  <c r="D417" i="18"/>
  <c r="E417" i="18"/>
  <c r="F417" i="18"/>
  <c r="G417" i="18"/>
  <c r="H417" i="18"/>
  <c r="I417" i="18"/>
  <c r="J417" i="18"/>
  <c r="K417" i="18"/>
  <c r="L417" i="18"/>
  <c r="M417" i="18"/>
  <c r="N417" i="18"/>
  <c r="O417" i="18"/>
  <c r="P417" i="18"/>
  <c r="Q417" i="18"/>
  <c r="R417" i="18"/>
  <c r="A418" i="18"/>
  <c r="T418" i="18" s="1"/>
  <c r="B418" i="18"/>
  <c r="C418" i="18"/>
  <c r="D418" i="18"/>
  <c r="E418" i="18"/>
  <c r="F418" i="18"/>
  <c r="G418" i="18"/>
  <c r="H418" i="18"/>
  <c r="I418" i="18"/>
  <c r="J418" i="18"/>
  <c r="K418" i="18"/>
  <c r="L418" i="18"/>
  <c r="M418" i="18"/>
  <c r="N418" i="18"/>
  <c r="O418" i="18"/>
  <c r="P418" i="18"/>
  <c r="Q418" i="18"/>
  <c r="R418" i="18"/>
  <c r="A419" i="18"/>
  <c r="U419" i="18" s="1"/>
  <c r="B419" i="18"/>
  <c r="C419" i="18"/>
  <c r="D419" i="18"/>
  <c r="E419" i="18"/>
  <c r="F419" i="18"/>
  <c r="G419" i="18"/>
  <c r="H419" i="18"/>
  <c r="I419" i="18"/>
  <c r="J419" i="18"/>
  <c r="K419" i="18"/>
  <c r="L419" i="18"/>
  <c r="M419" i="18"/>
  <c r="N419" i="18"/>
  <c r="O419" i="18"/>
  <c r="P419" i="18"/>
  <c r="Q419" i="18"/>
  <c r="R419" i="18"/>
  <c r="A420" i="18"/>
  <c r="B420" i="18"/>
  <c r="C420" i="18"/>
  <c r="D420" i="18"/>
  <c r="E420" i="18"/>
  <c r="F420" i="18"/>
  <c r="G420" i="18"/>
  <c r="H420" i="18"/>
  <c r="I420" i="18"/>
  <c r="J420" i="18"/>
  <c r="K420" i="18"/>
  <c r="L420" i="18"/>
  <c r="M420" i="18"/>
  <c r="N420" i="18"/>
  <c r="O420" i="18"/>
  <c r="P420" i="18"/>
  <c r="Q420" i="18"/>
  <c r="R420" i="18"/>
  <c r="A421" i="18"/>
  <c r="S421" i="18" s="1"/>
  <c r="B421" i="18"/>
  <c r="C421" i="18"/>
  <c r="D421" i="18"/>
  <c r="E421" i="18"/>
  <c r="F421" i="18"/>
  <c r="G421" i="18"/>
  <c r="H421" i="18"/>
  <c r="I421" i="18"/>
  <c r="J421" i="18"/>
  <c r="K421" i="18"/>
  <c r="L421" i="18"/>
  <c r="M421" i="18"/>
  <c r="N421" i="18"/>
  <c r="O421" i="18"/>
  <c r="P421" i="18"/>
  <c r="Q421" i="18"/>
  <c r="R421" i="18"/>
  <c r="A422" i="18"/>
  <c r="AB422" i="18" s="1"/>
  <c r="B422" i="18"/>
  <c r="C422" i="18"/>
  <c r="D422" i="18"/>
  <c r="E422" i="18"/>
  <c r="F422" i="18"/>
  <c r="G422" i="18"/>
  <c r="H422" i="18"/>
  <c r="I422" i="18"/>
  <c r="J422" i="18"/>
  <c r="K422" i="18"/>
  <c r="L422" i="18"/>
  <c r="M422" i="18"/>
  <c r="N422" i="18"/>
  <c r="O422" i="18"/>
  <c r="P422" i="18"/>
  <c r="Q422" i="18"/>
  <c r="R422" i="18"/>
  <c r="A423" i="18"/>
  <c r="B423" i="18"/>
  <c r="C423" i="18"/>
  <c r="D423" i="18"/>
  <c r="E423" i="18"/>
  <c r="F423" i="18"/>
  <c r="G423" i="18"/>
  <c r="H423" i="18"/>
  <c r="I423" i="18"/>
  <c r="J423" i="18"/>
  <c r="K423" i="18"/>
  <c r="L423" i="18"/>
  <c r="M423" i="18"/>
  <c r="N423" i="18"/>
  <c r="O423" i="18"/>
  <c r="P423" i="18"/>
  <c r="Q423" i="18"/>
  <c r="R423" i="18"/>
  <c r="A424" i="18"/>
  <c r="T424" i="18" s="1"/>
  <c r="B424" i="18"/>
  <c r="C424" i="18"/>
  <c r="D424" i="18"/>
  <c r="E424" i="18"/>
  <c r="F424" i="18"/>
  <c r="G424" i="18"/>
  <c r="H424" i="18"/>
  <c r="I424" i="18"/>
  <c r="J424" i="18"/>
  <c r="K424" i="18"/>
  <c r="L424" i="18"/>
  <c r="M424" i="18"/>
  <c r="N424" i="18"/>
  <c r="O424" i="18"/>
  <c r="P424" i="18"/>
  <c r="Q424" i="18"/>
  <c r="R424" i="18"/>
  <c r="A425" i="18"/>
  <c r="T425" i="18" s="1"/>
  <c r="B425" i="18"/>
  <c r="C425" i="18"/>
  <c r="D425" i="18"/>
  <c r="E425" i="18"/>
  <c r="F425" i="18"/>
  <c r="G425" i="18"/>
  <c r="H425" i="18"/>
  <c r="I425" i="18"/>
  <c r="J425" i="18"/>
  <c r="K425" i="18"/>
  <c r="L425" i="18"/>
  <c r="M425" i="18"/>
  <c r="N425" i="18"/>
  <c r="O425" i="18"/>
  <c r="P425" i="18"/>
  <c r="Q425" i="18"/>
  <c r="R425" i="18"/>
  <c r="A426" i="18"/>
  <c r="B426" i="18"/>
  <c r="C426" i="18"/>
  <c r="D426" i="18"/>
  <c r="E426" i="18"/>
  <c r="F426" i="18"/>
  <c r="G426" i="18"/>
  <c r="H426" i="18"/>
  <c r="I426" i="18"/>
  <c r="J426" i="18"/>
  <c r="K426" i="18"/>
  <c r="L426" i="18"/>
  <c r="M426" i="18"/>
  <c r="N426" i="18"/>
  <c r="O426" i="18"/>
  <c r="P426" i="18"/>
  <c r="Q426" i="18"/>
  <c r="R426" i="18"/>
  <c r="A427" i="18"/>
  <c r="AA427" i="18" s="1"/>
  <c r="B427" i="18"/>
  <c r="C427" i="18"/>
  <c r="D427" i="18"/>
  <c r="E427" i="18"/>
  <c r="F427" i="18"/>
  <c r="G427" i="18"/>
  <c r="H427" i="18"/>
  <c r="I427" i="18"/>
  <c r="J427" i="18"/>
  <c r="K427" i="18"/>
  <c r="L427" i="18"/>
  <c r="M427" i="18"/>
  <c r="N427" i="18"/>
  <c r="O427" i="18"/>
  <c r="P427" i="18"/>
  <c r="Q427" i="18"/>
  <c r="R427" i="18"/>
  <c r="A428" i="18"/>
  <c r="B428" i="18"/>
  <c r="C428" i="18"/>
  <c r="D428" i="18"/>
  <c r="E428" i="18"/>
  <c r="F428" i="18"/>
  <c r="G428" i="18"/>
  <c r="H428" i="18"/>
  <c r="I428" i="18"/>
  <c r="J428" i="18"/>
  <c r="K428" i="18"/>
  <c r="L428" i="18"/>
  <c r="M428" i="18"/>
  <c r="N428" i="18"/>
  <c r="O428" i="18"/>
  <c r="P428" i="18"/>
  <c r="Q428" i="18"/>
  <c r="R428" i="18"/>
  <c r="A429" i="18"/>
  <c r="B429" i="18"/>
  <c r="C429" i="18"/>
  <c r="D429" i="18"/>
  <c r="E429" i="18"/>
  <c r="F429" i="18"/>
  <c r="G429" i="18"/>
  <c r="H429" i="18"/>
  <c r="I429" i="18"/>
  <c r="J429" i="18"/>
  <c r="K429" i="18"/>
  <c r="L429" i="18"/>
  <c r="M429" i="18"/>
  <c r="N429" i="18"/>
  <c r="O429" i="18"/>
  <c r="P429" i="18"/>
  <c r="Q429" i="18"/>
  <c r="R429" i="18"/>
  <c r="A430" i="18"/>
  <c r="S430" i="18" s="1"/>
  <c r="B430" i="18"/>
  <c r="C430" i="18"/>
  <c r="D430" i="18"/>
  <c r="E430" i="18"/>
  <c r="F430" i="18"/>
  <c r="G430" i="18"/>
  <c r="H430" i="18"/>
  <c r="I430" i="18"/>
  <c r="J430" i="18"/>
  <c r="K430" i="18"/>
  <c r="L430" i="18"/>
  <c r="M430" i="18"/>
  <c r="N430" i="18"/>
  <c r="O430" i="18"/>
  <c r="P430" i="18"/>
  <c r="Q430" i="18"/>
  <c r="R430" i="18"/>
  <c r="A431" i="18"/>
  <c r="T431" i="18" s="1"/>
  <c r="B431" i="18"/>
  <c r="C431" i="18"/>
  <c r="D431" i="18"/>
  <c r="E431" i="18"/>
  <c r="F431" i="18"/>
  <c r="G431" i="18"/>
  <c r="H431" i="18"/>
  <c r="I431" i="18"/>
  <c r="J431" i="18"/>
  <c r="K431" i="18"/>
  <c r="L431" i="18"/>
  <c r="M431" i="18"/>
  <c r="N431" i="18"/>
  <c r="O431" i="18"/>
  <c r="P431" i="18"/>
  <c r="Q431" i="18"/>
  <c r="R431" i="18"/>
  <c r="A432" i="18"/>
  <c r="T432" i="18" s="1"/>
  <c r="B432" i="18"/>
  <c r="C432" i="18"/>
  <c r="D432" i="18"/>
  <c r="E432" i="18"/>
  <c r="F432" i="18"/>
  <c r="G432" i="18"/>
  <c r="H432" i="18"/>
  <c r="I432" i="18"/>
  <c r="J432" i="18"/>
  <c r="K432" i="18"/>
  <c r="L432" i="18"/>
  <c r="M432" i="18"/>
  <c r="N432" i="18"/>
  <c r="O432" i="18"/>
  <c r="P432" i="18"/>
  <c r="Q432" i="18"/>
  <c r="R432" i="18"/>
  <c r="A433" i="18"/>
  <c r="AA433" i="18" s="1"/>
  <c r="B433" i="18"/>
  <c r="C433" i="18"/>
  <c r="D433" i="18"/>
  <c r="E433" i="18"/>
  <c r="F433" i="18"/>
  <c r="G433" i="18"/>
  <c r="H433" i="18"/>
  <c r="I433" i="18"/>
  <c r="J433" i="18"/>
  <c r="K433" i="18"/>
  <c r="L433" i="18"/>
  <c r="M433" i="18"/>
  <c r="N433" i="18"/>
  <c r="O433" i="18"/>
  <c r="P433" i="18"/>
  <c r="Q433" i="18"/>
  <c r="R433" i="18"/>
  <c r="A434" i="18"/>
  <c r="T434" i="18" s="1"/>
  <c r="B434" i="18"/>
  <c r="C434" i="18"/>
  <c r="D434" i="18"/>
  <c r="E434" i="18"/>
  <c r="F434" i="18"/>
  <c r="G434" i="18"/>
  <c r="H434" i="18"/>
  <c r="I434" i="18"/>
  <c r="J434" i="18"/>
  <c r="K434" i="18"/>
  <c r="L434" i="18"/>
  <c r="M434" i="18"/>
  <c r="N434" i="18"/>
  <c r="O434" i="18"/>
  <c r="P434" i="18"/>
  <c r="Q434" i="18"/>
  <c r="R434" i="18"/>
  <c r="A435" i="18"/>
  <c r="B435" i="18"/>
  <c r="C435" i="18"/>
  <c r="D435" i="18"/>
  <c r="E435" i="18"/>
  <c r="F435" i="18"/>
  <c r="G435" i="18"/>
  <c r="H435" i="18"/>
  <c r="I435" i="18"/>
  <c r="J435" i="18"/>
  <c r="K435" i="18"/>
  <c r="L435" i="18"/>
  <c r="M435" i="18"/>
  <c r="N435" i="18"/>
  <c r="O435" i="18"/>
  <c r="P435" i="18"/>
  <c r="Q435" i="18"/>
  <c r="R435" i="18"/>
  <c r="A436" i="18"/>
  <c r="Y436" i="18" s="1"/>
  <c r="B436" i="18"/>
  <c r="C436" i="18"/>
  <c r="D436" i="18"/>
  <c r="E436" i="18"/>
  <c r="F436" i="18"/>
  <c r="G436" i="18"/>
  <c r="H436" i="18"/>
  <c r="I436" i="18"/>
  <c r="J436" i="18"/>
  <c r="K436" i="18"/>
  <c r="L436" i="18"/>
  <c r="M436" i="18"/>
  <c r="N436" i="18"/>
  <c r="O436" i="18"/>
  <c r="P436" i="18"/>
  <c r="Q436" i="18"/>
  <c r="R436" i="18"/>
  <c r="A437" i="18"/>
  <c r="T437" i="18" s="1"/>
  <c r="B437" i="18"/>
  <c r="C437" i="18"/>
  <c r="D437" i="18"/>
  <c r="E437" i="18"/>
  <c r="F437" i="18"/>
  <c r="G437" i="18"/>
  <c r="H437" i="18"/>
  <c r="I437" i="18"/>
  <c r="J437" i="18"/>
  <c r="K437" i="18"/>
  <c r="L437" i="18"/>
  <c r="M437" i="18"/>
  <c r="N437" i="18"/>
  <c r="O437" i="18"/>
  <c r="P437" i="18"/>
  <c r="Q437" i="18"/>
  <c r="R437" i="18"/>
  <c r="A438" i="18"/>
  <c r="AB438" i="18" s="1"/>
  <c r="B438" i="18"/>
  <c r="C438" i="18"/>
  <c r="D438" i="18"/>
  <c r="E438" i="18"/>
  <c r="F438" i="18"/>
  <c r="G438" i="18"/>
  <c r="H438" i="18"/>
  <c r="I438" i="18"/>
  <c r="J438" i="18"/>
  <c r="K438" i="18"/>
  <c r="L438" i="18"/>
  <c r="M438" i="18"/>
  <c r="N438" i="18"/>
  <c r="O438" i="18"/>
  <c r="P438" i="18"/>
  <c r="Q438" i="18"/>
  <c r="R438" i="18"/>
  <c r="A439" i="18"/>
  <c r="B439" i="18"/>
  <c r="C439" i="18"/>
  <c r="D439" i="18"/>
  <c r="E439" i="18"/>
  <c r="F439" i="18"/>
  <c r="G439" i="18"/>
  <c r="H439" i="18"/>
  <c r="I439" i="18"/>
  <c r="J439" i="18"/>
  <c r="K439" i="18"/>
  <c r="L439" i="18"/>
  <c r="M439" i="18"/>
  <c r="N439" i="18"/>
  <c r="O439" i="18"/>
  <c r="P439" i="18"/>
  <c r="Q439" i="18"/>
  <c r="R439" i="18"/>
  <c r="A440" i="18"/>
  <c r="T440" i="18" s="1"/>
  <c r="B440" i="18"/>
  <c r="C440" i="18"/>
  <c r="D440" i="18"/>
  <c r="E440" i="18"/>
  <c r="F440" i="18"/>
  <c r="G440" i="18"/>
  <c r="H440" i="18"/>
  <c r="I440" i="18"/>
  <c r="J440" i="18"/>
  <c r="K440" i="18"/>
  <c r="L440" i="18"/>
  <c r="M440" i="18"/>
  <c r="N440" i="18"/>
  <c r="O440" i="18"/>
  <c r="P440" i="18"/>
  <c r="Q440" i="18"/>
  <c r="R440" i="18"/>
  <c r="A441" i="18"/>
  <c r="Z441" i="18" s="1"/>
  <c r="B441" i="18"/>
  <c r="C441" i="18"/>
  <c r="D441" i="18"/>
  <c r="E441" i="18"/>
  <c r="F441" i="18"/>
  <c r="G441" i="18"/>
  <c r="H441" i="18"/>
  <c r="I441" i="18"/>
  <c r="J441" i="18"/>
  <c r="K441" i="18"/>
  <c r="L441" i="18"/>
  <c r="M441" i="18"/>
  <c r="N441" i="18"/>
  <c r="O441" i="18"/>
  <c r="P441" i="18"/>
  <c r="Q441" i="18"/>
  <c r="R441" i="18"/>
  <c r="A442" i="18"/>
  <c r="W442" i="18" s="1"/>
  <c r="B442" i="18"/>
  <c r="C442" i="18"/>
  <c r="D442" i="18"/>
  <c r="E442" i="18"/>
  <c r="F442" i="18"/>
  <c r="G442" i="18"/>
  <c r="H442" i="18"/>
  <c r="I442" i="18"/>
  <c r="J442" i="18"/>
  <c r="K442" i="18"/>
  <c r="L442" i="18"/>
  <c r="M442" i="18"/>
  <c r="N442" i="18"/>
  <c r="O442" i="18"/>
  <c r="P442" i="18"/>
  <c r="Q442" i="18"/>
  <c r="R442" i="18"/>
  <c r="A443" i="18"/>
  <c r="AC443" i="18" s="1"/>
  <c r="B443" i="18"/>
  <c r="C443" i="18"/>
  <c r="D443" i="18"/>
  <c r="E443" i="18"/>
  <c r="F443" i="18"/>
  <c r="G443" i="18"/>
  <c r="H443" i="18"/>
  <c r="I443" i="18"/>
  <c r="J443" i="18"/>
  <c r="K443" i="18"/>
  <c r="L443" i="18"/>
  <c r="M443" i="18"/>
  <c r="N443" i="18"/>
  <c r="O443" i="18"/>
  <c r="P443" i="18"/>
  <c r="Q443" i="18"/>
  <c r="R443" i="18"/>
  <c r="A444" i="18"/>
  <c r="Y444" i="18" s="1"/>
  <c r="B444" i="18"/>
  <c r="C444" i="18"/>
  <c r="D444" i="18"/>
  <c r="E444" i="18"/>
  <c r="F444" i="18"/>
  <c r="G444" i="18"/>
  <c r="H444" i="18"/>
  <c r="I444" i="18"/>
  <c r="J444" i="18"/>
  <c r="K444" i="18"/>
  <c r="L444" i="18"/>
  <c r="M444" i="18"/>
  <c r="N444" i="18"/>
  <c r="O444" i="18"/>
  <c r="P444" i="18"/>
  <c r="Q444" i="18"/>
  <c r="R444" i="18"/>
  <c r="A445" i="18"/>
  <c r="T445" i="18" s="1"/>
  <c r="B445" i="18"/>
  <c r="C445" i="18"/>
  <c r="D445" i="18"/>
  <c r="E445" i="18"/>
  <c r="F445" i="18"/>
  <c r="G445" i="18"/>
  <c r="H445" i="18"/>
  <c r="I445" i="18"/>
  <c r="J445" i="18"/>
  <c r="K445" i="18"/>
  <c r="L445" i="18"/>
  <c r="M445" i="18"/>
  <c r="N445" i="18"/>
  <c r="O445" i="18"/>
  <c r="P445" i="18"/>
  <c r="Q445" i="18"/>
  <c r="R445" i="18"/>
  <c r="A446" i="18"/>
  <c r="AB446" i="18" s="1"/>
  <c r="B446" i="18"/>
  <c r="C446" i="18"/>
  <c r="D446" i="18"/>
  <c r="E446" i="18"/>
  <c r="F446" i="18"/>
  <c r="G446" i="18"/>
  <c r="H446" i="18"/>
  <c r="I446" i="18"/>
  <c r="J446" i="18"/>
  <c r="K446" i="18"/>
  <c r="L446" i="18"/>
  <c r="M446" i="18"/>
  <c r="N446" i="18"/>
  <c r="O446" i="18"/>
  <c r="P446" i="18"/>
  <c r="Q446" i="18"/>
  <c r="R446" i="18"/>
  <c r="A447" i="18"/>
  <c r="T447" i="18" s="1"/>
  <c r="B447" i="18"/>
  <c r="C447" i="18"/>
  <c r="D447" i="18"/>
  <c r="E447" i="18"/>
  <c r="F447" i="18"/>
  <c r="G447" i="18"/>
  <c r="H447" i="18"/>
  <c r="I447" i="18"/>
  <c r="J447" i="18"/>
  <c r="K447" i="18"/>
  <c r="L447" i="18"/>
  <c r="M447" i="18"/>
  <c r="N447" i="18"/>
  <c r="O447" i="18"/>
  <c r="P447" i="18"/>
  <c r="Q447" i="18"/>
  <c r="R447" i="18"/>
  <c r="A448" i="18"/>
  <c r="T448" i="18" s="1"/>
  <c r="B448" i="18"/>
  <c r="C448" i="18"/>
  <c r="D448" i="18"/>
  <c r="E448" i="18"/>
  <c r="F448" i="18"/>
  <c r="G448" i="18"/>
  <c r="H448" i="18"/>
  <c r="I448" i="18"/>
  <c r="J448" i="18"/>
  <c r="K448" i="18"/>
  <c r="L448" i="18"/>
  <c r="M448" i="18"/>
  <c r="N448" i="18"/>
  <c r="O448" i="18"/>
  <c r="P448" i="18"/>
  <c r="Q448" i="18"/>
  <c r="R448" i="18"/>
  <c r="A449" i="18"/>
  <c r="T449" i="18" s="1"/>
  <c r="B449" i="18"/>
  <c r="C449" i="18"/>
  <c r="D449" i="18"/>
  <c r="E449" i="18"/>
  <c r="F449" i="18"/>
  <c r="G449" i="18"/>
  <c r="H449" i="18"/>
  <c r="I449" i="18"/>
  <c r="J449" i="18"/>
  <c r="K449" i="18"/>
  <c r="L449" i="18"/>
  <c r="M449" i="18"/>
  <c r="N449" i="18"/>
  <c r="O449" i="18"/>
  <c r="P449" i="18"/>
  <c r="Q449" i="18"/>
  <c r="R449" i="18"/>
  <c r="A450" i="18"/>
  <c r="B450" i="18"/>
  <c r="C450" i="18"/>
  <c r="D450" i="18"/>
  <c r="E450" i="18"/>
  <c r="F450" i="18"/>
  <c r="G450" i="18"/>
  <c r="H450" i="18"/>
  <c r="I450" i="18"/>
  <c r="J450" i="18"/>
  <c r="K450" i="18"/>
  <c r="L450" i="18"/>
  <c r="M450" i="18"/>
  <c r="N450" i="18"/>
  <c r="O450" i="18"/>
  <c r="P450" i="18"/>
  <c r="Q450" i="18"/>
  <c r="R450" i="18"/>
  <c r="A451" i="18"/>
  <c r="B451" i="18"/>
  <c r="C451" i="18"/>
  <c r="D451" i="18"/>
  <c r="E451" i="18"/>
  <c r="F451" i="18"/>
  <c r="G451" i="18"/>
  <c r="H451" i="18"/>
  <c r="I451" i="18"/>
  <c r="J451" i="18"/>
  <c r="K451" i="18"/>
  <c r="L451" i="18"/>
  <c r="M451" i="18"/>
  <c r="N451" i="18"/>
  <c r="O451" i="18"/>
  <c r="P451" i="18"/>
  <c r="Q451" i="18"/>
  <c r="R451" i="18"/>
  <c r="A452" i="18"/>
  <c r="B452" i="18"/>
  <c r="C452" i="18"/>
  <c r="D452" i="18"/>
  <c r="E452" i="18"/>
  <c r="F452" i="18"/>
  <c r="G452" i="18"/>
  <c r="H452" i="18"/>
  <c r="I452" i="18"/>
  <c r="J452" i="18"/>
  <c r="K452" i="18"/>
  <c r="L452" i="18"/>
  <c r="M452" i="18"/>
  <c r="N452" i="18"/>
  <c r="O452" i="18"/>
  <c r="P452" i="18"/>
  <c r="Q452" i="18"/>
  <c r="R452" i="18"/>
  <c r="A453" i="18"/>
  <c r="T453" i="18" s="1"/>
  <c r="B453" i="18"/>
  <c r="C453" i="18"/>
  <c r="D453" i="18"/>
  <c r="E453" i="18"/>
  <c r="F453" i="18"/>
  <c r="G453" i="18"/>
  <c r="H453" i="18"/>
  <c r="I453" i="18"/>
  <c r="J453" i="18"/>
  <c r="K453" i="18"/>
  <c r="L453" i="18"/>
  <c r="M453" i="18"/>
  <c r="N453" i="18"/>
  <c r="O453" i="18"/>
  <c r="P453" i="18"/>
  <c r="Q453" i="18"/>
  <c r="R453" i="18"/>
  <c r="A454" i="18"/>
  <c r="AA454" i="18" s="1"/>
  <c r="B454" i="18"/>
  <c r="C454" i="18"/>
  <c r="D454" i="18"/>
  <c r="E454" i="18"/>
  <c r="F454" i="18"/>
  <c r="G454" i="18"/>
  <c r="H454" i="18"/>
  <c r="I454" i="18"/>
  <c r="J454" i="18"/>
  <c r="K454" i="18"/>
  <c r="L454" i="18"/>
  <c r="M454" i="18"/>
  <c r="N454" i="18"/>
  <c r="O454" i="18"/>
  <c r="P454" i="18"/>
  <c r="Q454" i="18"/>
  <c r="R454" i="18"/>
  <c r="A455" i="18"/>
  <c r="T455" i="18" s="1"/>
  <c r="B455" i="18"/>
  <c r="C455" i="18"/>
  <c r="D455" i="18"/>
  <c r="E455" i="18"/>
  <c r="F455" i="18"/>
  <c r="G455" i="18"/>
  <c r="H455" i="18"/>
  <c r="I455" i="18"/>
  <c r="J455" i="18"/>
  <c r="K455" i="18"/>
  <c r="L455" i="18"/>
  <c r="M455" i="18"/>
  <c r="N455" i="18"/>
  <c r="O455" i="18"/>
  <c r="P455" i="18"/>
  <c r="Q455" i="18"/>
  <c r="R455" i="18"/>
  <c r="A456" i="18"/>
  <c r="T456" i="18" s="1"/>
  <c r="B456" i="18"/>
  <c r="C456" i="18"/>
  <c r="D456" i="18"/>
  <c r="E456" i="18"/>
  <c r="F456" i="18"/>
  <c r="G456" i="18"/>
  <c r="H456" i="18"/>
  <c r="I456" i="18"/>
  <c r="J456" i="18"/>
  <c r="K456" i="18"/>
  <c r="L456" i="18"/>
  <c r="M456" i="18"/>
  <c r="N456" i="18"/>
  <c r="O456" i="18"/>
  <c r="P456" i="18"/>
  <c r="Q456" i="18"/>
  <c r="R456" i="18"/>
  <c r="A457" i="18"/>
  <c r="B457" i="18"/>
  <c r="C457" i="18"/>
  <c r="D457" i="18"/>
  <c r="E457" i="18"/>
  <c r="F457" i="18"/>
  <c r="G457" i="18"/>
  <c r="H457" i="18"/>
  <c r="I457" i="18"/>
  <c r="J457" i="18"/>
  <c r="K457" i="18"/>
  <c r="L457" i="18"/>
  <c r="M457" i="18"/>
  <c r="N457" i="18"/>
  <c r="O457" i="18"/>
  <c r="P457" i="18"/>
  <c r="Q457" i="18"/>
  <c r="R457" i="18"/>
  <c r="A458" i="18"/>
  <c r="AA458" i="18" s="1"/>
  <c r="B458" i="18"/>
  <c r="C458" i="18"/>
  <c r="D458" i="18"/>
  <c r="E458" i="18"/>
  <c r="F458" i="18"/>
  <c r="G458" i="18"/>
  <c r="H458" i="18"/>
  <c r="I458" i="18"/>
  <c r="J458" i="18"/>
  <c r="K458" i="18"/>
  <c r="L458" i="18"/>
  <c r="M458" i="18"/>
  <c r="N458" i="18"/>
  <c r="O458" i="18"/>
  <c r="P458" i="18"/>
  <c r="Q458" i="18"/>
  <c r="R458" i="18"/>
  <c r="A459" i="18"/>
  <c r="AA459" i="18" s="1"/>
  <c r="B459" i="18"/>
  <c r="C459" i="18"/>
  <c r="D459" i="18"/>
  <c r="E459" i="18"/>
  <c r="F459" i="18"/>
  <c r="G459" i="18"/>
  <c r="H459" i="18"/>
  <c r="I459" i="18"/>
  <c r="J459" i="18"/>
  <c r="K459" i="18"/>
  <c r="L459" i="18"/>
  <c r="M459" i="18"/>
  <c r="N459" i="18"/>
  <c r="O459" i="18"/>
  <c r="P459" i="18"/>
  <c r="Q459" i="18"/>
  <c r="R459" i="18"/>
  <c r="A460" i="18"/>
  <c r="B460" i="18"/>
  <c r="C460" i="18"/>
  <c r="D460" i="18"/>
  <c r="E460" i="18"/>
  <c r="F460" i="18"/>
  <c r="G460" i="18"/>
  <c r="H460" i="18"/>
  <c r="I460" i="18"/>
  <c r="J460" i="18"/>
  <c r="K460" i="18"/>
  <c r="L460" i="18"/>
  <c r="M460" i="18"/>
  <c r="N460" i="18"/>
  <c r="O460" i="18"/>
  <c r="P460" i="18"/>
  <c r="Q460" i="18"/>
  <c r="R460" i="18"/>
  <c r="A461" i="18"/>
  <c r="T461" i="18" s="1"/>
  <c r="B461" i="18"/>
  <c r="C461" i="18"/>
  <c r="D461" i="18"/>
  <c r="E461" i="18"/>
  <c r="F461" i="18"/>
  <c r="G461" i="18"/>
  <c r="H461" i="18"/>
  <c r="I461" i="18"/>
  <c r="J461" i="18"/>
  <c r="K461" i="18"/>
  <c r="L461" i="18"/>
  <c r="M461" i="18"/>
  <c r="N461" i="18"/>
  <c r="O461" i="18"/>
  <c r="P461" i="18"/>
  <c r="Q461" i="18"/>
  <c r="R461" i="18"/>
  <c r="A462" i="18"/>
  <c r="U462" i="18" s="1"/>
  <c r="B462" i="18"/>
  <c r="C462" i="18"/>
  <c r="D462" i="18"/>
  <c r="E462" i="18"/>
  <c r="F462" i="18"/>
  <c r="G462" i="18"/>
  <c r="H462" i="18"/>
  <c r="I462" i="18"/>
  <c r="J462" i="18"/>
  <c r="K462" i="18"/>
  <c r="L462" i="18"/>
  <c r="M462" i="18"/>
  <c r="N462" i="18"/>
  <c r="O462" i="18"/>
  <c r="P462" i="18"/>
  <c r="Q462" i="18"/>
  <c r="R462" i="18"/>
  <c r="A463" i="18"/>
  <c r="T463" i="18" s="1"/>
  <c r="B463" i="18"/>
  <c r="C463" i="18"/>
  <c r="D463" i="18"/>
  <c r="E463" i="18"/>
  <c r="F463" i="18"/>
  <c r="G463" i="18"/>
  <c r="H463" i="18"/>
  <c r="I463" i="18"/>
  <c r="J463" i="18"/>
  <c r="K463" i="18"/>
  <c r="L463" i="18"/>
  <c r="M463" i="18"/>
  <c r="N463" i="18"/>
  <c r="O463" i="18"/>
  <c r="P463" i="18"/>
  <c r="Q463" i="18"/>
  <c r="R463" i="18"/>
  <c r="A464" i="18"/>
  <c r="T464" i="18" s="1"/>
  <c r="B464" i="18"/>
  <c r="C464" i="18"/>
  <c r="D464" i="18"/>
  <c r="E464" i="18"/>
  <c r="F464" i="18"/>
  <c r="G464" i="18"/>
  <c r="H464" i="18"/>
  <c r="I464" i="18"/>
  <c r="J464" i="18"/>
  <c r="K464" i="18"/>
  <c r="L464" i="18"/>
  <c r="M464" i="18"/>
  <c r="N464" i="18"/>
  <c r="O464" i="18"/>
  <c r="P464" i="18"/>
  <c r="Q464" i="18"/>
  <c r="R464" i="18"/>
  <c r="A465" i="18"/>
  <c r="T465" i="18" s="1"/>
  <c r="B465" i="18"/>
  <c r="C465" i="18"/>
  <c r="D465" i="18"/>
  <c r="E465" i="18"/>
  <c r="F465" i="18"/>
  <c r="G465" i="18"/>
  <c r="H465" i="18"/>
  <c r="I465" i="18"/>
  <c r="J465" i="18"/>
  <c r="K465" i="18"/>
  <c r="L465" i="18"/>
  <c r="M465" i="18"/>
  <c r="N465" i="18"/>
  <c r="O465" i="18"/>
  <c r="P465" i="18"/>
  <c r="Q465" i="18"/>
  <c r="R465" i="18"/>
  <c r="A466" i="18"/>
  <c r="T466" i="18" s="1"/>
  <c r="B466" i="18"/>
  <c r="C466" i="18"/>
  <c r="D466" i="18"/>
  <c r="E466" i="18"/>
  <c r="F466" i="18"/>
  <c r="G466" i="18"/>
  <c r="H466" i="18"/>
  <c r="I466" i="18"/>
  <c r="J466" i="18"/>
  <c r="K466" i="18"/>
  <c r="L466" i="18"/>
  <c r="M466" i="18"/>
  <c r="N466" i="18"/>
  <c r="O466" i="18"/>
  <c r="P466" i="18"/>
  <c r="Q466" i="18"/>
  <c r="R466" i="18"/>
  <c r="A467" i="18"/>
  <c r="Z467" i="18" s="1"/>
  <c r="B467" i="18"/>
  <c r="C467" i="18"/>
  <c r="D467" i="18"/>
  <c r="E467" i="18"/>
  <c r="F467" i="18"/>
  <c r="G467" i="18"/>
  <c r="H467" i="18"/>
  <c r="I467" i="18"/>
  <c r="J467" i="18"/>
  <c r="K467" i="18"/>
  <c r="L467" i="18"/>
  <c r="M467" i="18"/>
  <c r="N467" i="18"/>
  <c r="O467" i="18"/>
  <c r="P467" i="18"/>
  <c r="Q467" i="18"/>
  <c r="R467" i="18"/>
  <c r="A468" i="18"/>
  <c r="Y468" i="18" s="1"/>
  <c r="B468" i="18"/>
  <c r="C468" i="18"/>
  <c r="D468" i="18"/>
  <c r="E468" i="18"/>
  <c r="F468" i="18"/>
  <c r="G468" i="18"/>
  <c r="H468" i="18"/>
  <c r="I468" i="18"/>
  <c r="J468" i="18"/>
  <c r="K468" i="18"/>
  <c r="L468" i="18"/>
  <c r="M468" i="18"/>
  <c r="N468" i="18"/>
  <c r="O468" i="18"/>
  <c r="P468" i="18"/>
  <c r="Q468" i="18"/>
  <c r="R468" i="18"/>
  <c r="A469" i="18"/>
  <c r="T469" i="18" s="1"/>
  <c r="B469" i="18"/>
  <c r="C469" i="18"/>
  <c r="D469" i="18"/>
  <c r="E469" i="18"/>
  <c r="F469" i="18"/>
  <c r="G469" i="18"/>
  <c r="H469" i="18"/>
  <c r="I469" i="18"/>
  <c r="J469" i="18"/>
  <c r="K469" i="18"/>
  <c r="L469" i="18"/>
  <c r="M469" i="18"/>
  <c r="N469" i="18"/>
  <c r="O469" i="18"/>
  <c r="P469" i="18"/>
  <c r="Q469" i="18"/>
  <c r="R469" i="18"/>
  <c r="A470" i="18"/>
  <c r="U470" i="18" s="1"/>
  <c r="B470" i="18"/>
  <c r="C470" i="18"/>
  <c r="D470" i="18"/>
  <c r="E470" i="18"/>
  <c r="F470" i="18"/>
  <c r="G470" i="18"/>
  <c r="H470" i="18"/>
  <c r="I470" i="18"/>
  <c r="J470" i="18"/>
  <c r="K470" i="18"/>
  <c r="L470" i="18"/>
  <c r="M470" i="18"/>
  <c r="N470" i="18"/>
  <c r="O470" i="18"/>
  <c r="P470" i="18"/>
  <c r="Q470" i="18"/>
  <c r="R470" i="18"/>
  <c r="A471" i="18"/>
  <c r="B471" i="18"/>
  <c r="C471" i="18"/>
  <c r="D471" i="18"/>
  <c r="E471" i="18"/>
  <c r="F471" i="18"/>
  <c r="G471" i="18"/>
  <c r="H471" i="18"/>
  <c r="I471" i="18"/>
  <c r="J471" i="18"/>
  <c r="K471" i="18"/>
  <c r="L471" i="18"/>
  <c r="M471" i="18"/>
  <c r="N471" i="18"/>
  <c r="O471" i="18"/>
  <c r="P471" i="18"/>
  <c r="Q471" i="18"/>
  <c r="R471" i="18"/>
  <c r="A472" i="18"/>
  <c r="B472" i="18"/>
  <c r="C472" i="18"/>
  <c r="D472" i="18"/>
  <c r="E472" i="18"/>
  <c r="F472" i="18"/>
  <c r="G472" i="18"/>
  <c r="H472" i="18"/>
  <c r="I472" i="18"/>
  <c r="J472" i="18"/>
  <c r="K472" i="18"/>
  <c r="L472" i="18"/>
  <c r="M472" i="18"/>
  <c r="N472" i="18"/>
  <c r="O472" i="18"/>
  <c r="P472" i="18"/>
  <c r="Q472" i="18"/>
  <c r="R472" i="18"/>
  <c r="A473" i="18"/>
  <c r="B473" i="18"/>
  <c r="C473" i="18"/>
  <c r="D473" i="18"/>
  <c r="E473" i="18"/>
  <c r="F473" i="18"/>
  <c r="G473" i="18"/>
  <c r="H473" i="18"/>
  <c r="I473" i="18"/>
  <c r="J473" i="18"/>
  <c r="K473" i="18"/>
  <c r="L473" i="18"/>
  <c r="M473" i="18"/>
  <c r="N473" i="18"/>
  <c r="O473" i="18"/>
  <c r="P473" i="18"/>
  <c r="Q473" i="18"/>
  <c r="R473" i="18"/>
  <c r="A474" i="18"/>
  <c r="V474" i="18" s="1"/>
  <c r="B474" i="18"/>
  <c r="C474" i="18"/>
  <c r="D474" i="18"/>
  <c r="E474" i="18"/>
  <c r="F474" i="18"/>
  <c r="G474" i="18"/>
  <c r="H474" i="18"/>
  <c r="I474" i="18"/>
  <c r="J474" i="18"/>
  <c r="K474" i="18"/>
  <c r="L474" i="18"/>
  <c r="M474" i="18"/>
  <c r="N474" i="18"/>
  <c r="O474" i="18"/>
  <c r="P474" i="18"/>
  <c r="Q474" i="18"/>
  <c r="R474" i="18"/>
  <c r="A475" i="18"/>
  <c r="B475" i="18"/>
  <c r="C475" i="18"/>
  <c r="D475" i="18"/>
  <c r="E475" i="18"/>
  <c r="F475" i="18"/>
  <c r="G475" i="18"/>
  <c r="H475" i="18"/>
  <c r="I475" i="18"/>
  <c r="J475" i="18"/>
  <c r="K475" i="18"/>
  <c r="L475" i="18"/>
  <c r="M475" i="18"/>
  <c r="N475" i="18"/>
  <c r="O475" i="18"/>
  <c r="P475" i="18"/>
  <c r="Q475" i="18"/>
  <c r="R475" i="18"/>
  <c r="A476" i="18"/>
  <c r="T476" i="18" s="1"/>
  <c r="B476" i="18"/>
  <c r="C476" i="18"/>
  <c r="D476" i="18"/>
  <c r="E476" i="18"/>
  <c r="F476" i="18"/>
  <c r="G476" i="18"/>
  <c r="H476" i="18"/>
  <c r="I476" i="18"/>
  <c r="J476" i="18"/>
  <c r="K476" i="18"/>
  <c r="L476" i="18"/>
  <c r="M476" i="18"/>
  <c r="N476" i="18"/>
  <c r="O476" i="18"/>
  <c r="P476" i="18"/>
  <c r="Q476" i="18"/>
  <c r="R476" i="18"/>
  <c r="V476" i="18"/>
  <c r="A477" i="18"/>
  <c r="W477" i="18" s="1"/>
  <c r="B477" i="18"/>
  <c r="C477" i="18"/>
  <c r="D477" i="18"/>
  <c r="E477" i="18"/>
  <c r="F477" i="18"/>
  <c r="G477" i="18"/>
  <c r="H477" i="18"/>
  <c r="I477" i="18"/>
  <c r="J477" i="18"/>
  <c r="K477" i="18"/>
  <c r="L477" i="18"/>
  <c r="M477" i="18"/>
  <c r="N477" i="18"/>
  <c r="O477" i="18"/>
  <c r="P477" i="18"/>
  <c r="Q477" i="18"/>
  <c r="R477" i="18"/>
  <c r="A478" i="18"/>
  <c r="Z478" i="18" s="1"/>
  <c r="B478" i="18"/>
  <c r="C478" i="18"/>
  <c r="D478" i="18"/>
  <c r="E478" i="18"/>
  <c r="F478" i="18"/>
  <c r="G478" i="18"/>
  <c r="H478" i="18"/>
  <c r="I478" i="18"/>
  <c r="J478" i="18"/>
  <c r="K478" i="18"/>
  <c r="L478" i="18"/>
  <c r="M478" i="18"/>
  <c r="N478" i="18"/>
  <c r="O478" i="18"/>
  <c r="P478" i="18"/>
  <c r="Q478" i="18"/>
  <c r="R478" i="18"/>
  <c r="A479" i="18"/>
  <c r="B479" i="18"/>
  <c r="C479" i="18"/>
  <c r="D479" i="18"/>
  <c r="E479" i="18"/>
  <c r="F479" i="18"/>
  <c r="G479" i="18"/>
  <c r="H479" i="18"/>
  <c r="I479" i="18"/>
  <c r="J479" i="18"/>
  <c r="K479" i="18"/>
  <c r="L479" i="18"/>
  <c r="M479" i="18"/>
  <c r="N479" i="18"/>
  <c r="O479" i="18"/>
  <c r="P479" i="18"/>
  <c r="Q479" i="18"/>
  <c r="R479" i="18"/>
  <c r="A480" i="18"/>
  <c r="T480" i="18" s="1"/>
  <c r="B480" i="18"/>
  <c r="C480" i="18"/>
  <c r="D480" i="18"/>
  <c r="E480" i="18"/>
  <c r="F480" i="18"/>
  <c r="G480" i="18"/>
  <c r="H480" i="18"/>
  <c r="I480" i="18"/>
  <c r="J480" i="18"/>
  <c r="K480" i="18"/>
  <c r="L480" i="18"/>
  <c r="M480" i="18"/>
  <c r="N480" i="18"/>
  <c r="O480" i="18"/>
  <c r="P480" i="18"/>
  <c r="Q480" i="18"/>
  <c r="R480" i="18"/>
  <c r="A481" i="18"/>
  <c r="T481" i="18" s="1"/>
  <c r="B481" i="18"/>
  <c r="C481" i="18"/>
  <c r="D481" i="18"/>
  <c r="E481" i="18"/>
  <c r="F481" i="18"/>
  <c r="G481" i="18"/>
  <c r="H481" i="18"/>
  <c r="I481" i="18"/>
  <c r="J481" i="18"/>
  <c r="K481" i="18"/>
  <c r="L481" i="18"/>
  <c r="M481" i="18"/>
  <c r="N481" i="18"/>
  <c r="O481" i="18"/>
  <c r="P481" i="18"/>
  <c r="Q481" i="18"/>
  <c r="R481" i="18"/>
  <c r="A482" i="18"/>
  <c r="S482" i="18" s="1"/>
  <c r="B482" i="18"/>
  <c r="C482" i="18"/>
  <c r="D482" i="18"/>
  <c r="E482" i="18"/>
  <c r="F482" i="18"/>
  <c r="G482" i="18"/>
  <c r="H482" i="18"/>
  <c r="I482" i="18"/>
  <c r="J482" i="18"/>
  <c r="K482" i="18"/>
  <c r="L482" i="18"/>
  <c r="M482" i="18"/>
  <c r="N482" i="18"/>
  <c r="O482" i="18"/>
  <c r="P482" i="18"/>
  <c r="Q482" i="18"/>
  <c r="R482" i="18"/>
  <c r="A483" i="18"/>
  <c r="AC483" i="18" s="1"/>
  <c r="B483" i="18"/>
  <c r="C483" i="18"/>
  <c r="D483" i="18"/>
  <c r="E483" i="18"/>
  <c r="F483" i="18"/>
  <c r="G483" i="18"/>
  <c r="H483" i="18"/>
  <c r="I483" i="18"/>
  <c r="J483" i="18"/>
  <c r="K483" i="18"/>
  <c r="L483" i="18"/>
  <c r="M483" i="18"/>
  <c r="N483" i="18"/>
  <c r="O483" i="18"/>
  <c r="P483" i="18"/>
  <c r="Q483" i="18"/>
  <c r="R483" i="18"/>
  <c r="A484" i="18"/>
  <c r="T484" i="18" s="1"/>
  <c r="B484" i="18"/>
  <c r="C484" i="18"/>
  <c r="D484" i="18"/>
  <c r="E484" i="18"/>
  <c r="F484" i="18"/>
  <c r="G484" i="18"/>
  <c r="H484" i="18"/>
  <c r="I484" i="18"/>
  <c r="J484" i="18"/>
  <c r="K484" i="18"/>
  <c r="L484" i="18"/>
  <c r="M484" i="18"/>
  <c r="N484" i="18"/>
  <c r="O484" i="18"/>
  <c r="P484" i="18"/>
  <c r="Q484" i="18"/>
  <c r="R484" i="18"/>
  <c r="A485" i="18"/>
  <c r="T485" i="18" s="1"/>
  <c r="B485" i="18"/>
  <c r="C485" i="18"/>
  <c r="D485" i="18"/>
  <c r="E485" i="18"/>
  <c r="F485" i="18"/>
  <c r="G485" i="18"/>
  <c r="H485" i="18"/>
  <c r="I485" i="18"/>
  <c r="J485" i="18"/>
  <c r="K485" i="18"/>
  <c r="L485" i="18"/>
  <c r="M485" i="18"/>
  <c r="N485" i="18"/>
  <c r="O485" i="18"/>
  <c r="P485" i="18"/>
  <c r="Q485" i="18"/>
  <c r="R485" i="18"/>
  <c r="A486" i="18"/>
  <c r="AB486" i="18" s="1"/>
  <c r="B486" i="18"/>
  <c r="C486" i="18"/>
  <c r="D486" i="18"/>
  <c r="E486" i="18"/>
  <c r="F486" i="18"/>
  <c r="G486" i="18"/>
  <c r="H486" i="18"/>
  <c r="I486" i="18"/>
  <c r="J486" i="18"/>
  <c r="K486" i="18"/>
  <c r="L486" i="18"/>
  <c r="M486" i="18"/>
  <c r="N486" i="18"/>
  <c r="O486" i="18"/>
  <c r="P486" i="18"/>
  <c r="Q486" i="18"/>
  <c r="R486" i="18"/>
  <c r="A487" i="18"/>
  <c r="B487" i="18"/>
  <c r="C487" i="18"/>
  <c r="D487" i="18"/>
  <c r="E487" i="18"/>
  <c r="F487" i="18"/>
  <c r="G487" i="18"/>
  <c r="H487" i="18"/>
  <c r="I487" i="18"/>
  <c r="J487" i="18"/>
  <c r="K487" i="18"/>
  <c r="L487" i="18"/>
  <c r="M487" i="18"/>
  <c r="N487" i="18"/>
  <c r="O487" i="18"/>
  <c r="P487" i="18"/>
  <c r="Q487" i="18"/>
  <c r="R487" i="18"/>
  <c r="A488" i="18"/>
  <c r="T488" i="18" s="1"/>
  <c r="B488" i="18"/>
  <c r="C488" i="18"/>
  <c r="D488" i="18"/>
  <c r="E488" i="18"/>
  <c r="F488" i="18"/>
  <c r="G488" i="18"/>
  <c r="H488" i="18"/>
  <c r="I488" i="18"/>
  <c r="J488" i="18"/>
  <c r="K488" i="18"/>
  <c r="L488" i="18"/>
  <c r="M488" i="18"/>
  <c r="N488" i="18"/>
  <c r="O488" i="18"/>
  <c r="P488" i="18"/>
  <c r="Q488" i="18"/>
  <c r="R488" i="18"/>
  <c r="A489" i="18"/>
  <c r="U489" i="18" s="1"/>
  <c r="B489" i="18"/>
  <c r="C489" i="18"/>
  <c r="D489" i="18"/>
  <c r="E489" i="18"/>
  <c r="F489" i="18"/>
  <c r="G489" i="18"/>
  <c r="H489" i="18"/>
  <c r="I489" i="18"/>
  <c r="J489" i="18"/>
  <c r="K489" i="18"/>
  <c r="L489" i="18"/>
  <c r="M489" i="18"/>
  <c r="N489" i="18"/>
  <c r="O489" i="18"/>
  <c r="P489" i="18"/>
  <c r="Q489" i="18"/>
  <c r="R489" i="18"/>
  <c r="A490" i="18"/>
  <c r="U490" i="18" s="1"/>
  <c r="B490" i="18"/>
  <c r="C490" i="18"/>
  <c r="D490" i="18"/>
  <c r="E490" i="18"/>
  <c r="F490" i="18"/>
  <c r="G490" i="18"/>
  <c r="H490" i="18"/>
  <c r="I490" i="18"/>
  <c r="J490" i="18"/>
  <c r="K490" i="18"/>
  <c r="L490" i="18"/>
  <c r="M490" i="18"/>
  <c r="N490" i="18"/>
  <c r="O490" i="18"/>
  <c r="P490" i="18"/>
  <c r="Q490" i="18"/>
  <c r="R490" i="18"/>
  <c r="A491" i="18"/>
  <c r="U491" i="18" s="1"/>
  <c r="B491" i="18"/>
  <c r="C491" i="18"/>
  <c r="D491" i="18"/>
  <c r="E491" i="18"/>
  <c r="F491" i="18"/>
  <c r="G491" i="18"/>
  <c r="H491" i="18"/>
  <c r="I491" i="18"/>
  <c r="J491" i="18"/>
  <c r="K491" i="18"/>
  <c r="L491" i="18"/>
  <c r="M491" i="18"/>
  <c r="N491" i="18"/>
  <c r="O491" i="18"/>
  <c r="P491" i="18"/>
  <c r="Q491" i="18"/>
  <c r="R491" i="18"/>
  <c r="A492" i="18"/>
  <c r="B492" i="18"/>
  <c r="C492" i="18"/>
  <c r="D492" i="18"/>
  <c r="E492" i="18"/>
  <c r="F492" i="18"/>
  <c r="G492" i="18"/>
  <c r="H492" i="18"/>
  <c r="I492" i="18"/>
  <c r="J492" i="18"/>
  <c r="K492" i="18"/>
  <c r="L492" i="18"/>
  <c r="M492" i="18"/>
  <c r="N492" i="18"/>
  <c r="O492" i="18"/>
  <c r="P492" i="18"/>
  <c r="Q492" i="18"/>
  <c r="R492" i="18"/>
  <c r="A493" i="18"/>
  <c r="Y493" i="18" s="1"/>
  <c r="B493" i="18"/>
  <c r="C493" i="18"/>
  <c r="D493" i="18"/>
  <c r="E493" i="18"/>
  <c r="F493" i="18"/>
  <c r="G493" i="18"/>
  <c r="H493" i="18"/>
  <c r="I493" i="18"/>
  <c r="J493" i="18"/>
  <c r="K493" i="18"/>
  <c r="L493" i="18"/>
  <c r="M493" i="18"/>
  <c r="N493" i="18"/>
  <c r="O493" i="18"/>
  <c r="P493" i="18"/>
  <c r="Q493" i="18"/>
  <c r="R493" i="18"/>
  <c r="A494" i="18"/>
  <c r="T494" i="18" s="1"/>
  <c r="B494" i="18"/>
  <c r="C494" i="18"/>
  <c r="D494" i="18"/>
  <c r="E494" i="18"/>
  <c r="F494" i="18"/>
  <c r="G494" i="18"/>
  <c r="H494" i="18"/>
  <c r="I494" i="18"/>
  <c r="J494" i="18"/>
  <c r="K494" i="18"/>
  <c r="L494" i="18"/>
  <c r="M494" i="18"/>
  <c r="N494" i="18"/>
  <c r="O494" i="18"/>
  <c r="P494" i="18"/>
  <c r="Q494" i="18"/>
  <c r="R494" i="18"/>
  <c r="A495" i="18"/>
  <c r="T495" i="18" s="1"/>
  <c r="B495" i="18"/>
  <c r="C495" i="18"/>
  <c r="D495" i="18"/>
  <c r="E495" i="18"/>
  <c r="F495" i="18"/>
  <c r="G495" i="18"/>
  <c r="H495" i="18"/>
  <c r="I495" i="18"/>
  <c r="J495" i="18"/>
  <c r="K495" i="18"/>
  <c r="L495" i="18"/>
  <c r="M495" i="18"/>
  <c r="N495" i="18"/>
  <c r="O495" i="18"/>
  <c r="P495" i="18"/>
  <c r="Q495" i="18"/>
  <c r="R495" i="18"/>
  <c r="A496" i="18"/>
  <c r="W496" i="18" s="1"/>
  <c r="B496" i="18"/>
  <c r="C496" i="18"/>
  <c r="D496" i="18"/>
  <c r="E496" i="18"/>
  <c r="F496" i="18"/>
  <c r="G496" i="18"/>
  <c r="H496" i="18"/>
  <c r="I496" i="18"/>
  <c r="J496" i="18"/>
  <c r="K496" i="18"/>
  <c r="L496" i="18"/>
  <c r="M496" i="18"/>
  <c r="N496" i="18"/>
  <c r="O496" i="18"/>
  <c r="P496" i="18"/>
  <c r="Q496" i="18"/>
  <c r="R496" i="18"/>
  <c r="A497" i="18"/>
  <c r="B497" i="18"/>
  <c r="C497" i="18"/>
  <c r="D497" i="18"/>
  <c r="E497" i="18"/>
  <c r="F497" i="18"/>
  <c r="G497" i="18"/>
  <c r="H497" i="18"/>
  <c r="I497" i="18"/>
  <c r="J497" i="18"/>
  <c r="K497" i="18"/>
  <c r="L497" i="18"/>
  <c r="M497" i="18"/>
  <c r="N497" i="18"/>
  <c r="O497" i="18"/>
  <c r="P497" i="18"/>
  <c r="Q497" i="18"/>
  <c r="R497" i="18"/>
  <c r="A498" i="18"/>
  <c r="Z498" i="18" s="1"/>
  <c r="B498" i="18"/>
  <c r="C498" i="18"/>
  <c r="D498" i="18"/>
  <c r="E498" i="18"/>
  <c r="F498" i="18"/>
  <c r="G498" i="18"/>
  <c r="H498" i="18"/>
  <c r="I498" i="18"/>
  <c r="J498" i="18"/>
  <c r="K498" i="18"/>
  <c r="L498" i="18"/>
  <c r="M498" i="18"/>
  <c r="N498" i="18"/>
  <c r="O498" i="18"/>
  <c r="P498" i="18"/>
  <c r="Q498" i="18"/>
  <c r="R498" i="18"/>
  <c r="A499" i="18"/>
  <c r="Z499" i="18" s="1"/>
  <c r="B499" i="18"/>
  <c r="C499" i="18"/>
  <c r="D499" i="18"/>
  <c r="E499" i="18"/>
  <c r="F499" i="18"/>
  <c r="G499" i="18"/>
  <c r="H499" i="18"/>
  <c r="I499" i="18"/>
  <c r="J499" i="18"/>
  <c r="K499" i="18"/>
  <c r="L499" i="18"/>
  <c r="M499" i="18"/>
  <c r="N499" i="18"/>
  <c r="O499" i="18"/>
  <c r="P499" i="18"/>
  <c r="Q499" i="18"/>
  <c r="R499" i="18"/>
  <c r="A500" i="18"/>
  <c r="V500" i="18" s="1"/>
  <c r="B500" i="18"/>
  <c r="C500" i="18"/>
  <c r="D500" i="18"/>
  <c r="E500" i="18"/>
  <c r="F500" i="18"/>
  <c r="G500" i="18"/>
  <c r="H500" i="18"/>
  <c r="I500" i="18"/>
  <c r="J500" i="18"/>
  <c r="K500" i="18"/>
  <c r="L500" i="18"/>
  <c r="M500" i="18"/>
  <c r="N500" i="18"/>
  <c r="O500" i="18"/>
  <c r="P500" i="18"/>
  <c r="Q500" i="18"/>
  <c r="R500" i="18"/>
  <c r="A501" i="18"/>
  <c r="B501" i="18"/>
  <c r="C501" i="18"/>
  <c r="D501" i="18"/>
  <c r="E501" i="18"/>
  <c r="F501" i="18"/>
  <c r="G501" i="18"/>
  <c r="H501" i="18"/>
  <c r="I501" i="18"/>
  <c r="J501" i="18"/>
  <c r="K501" i="18"/>
  <c r="L501" i="18"/>
  <c r="M501" i="18"/>
  <c r="N501" i="18"/>
  <c r="O501" i="18"/>
  <c r="P501" i="18"/>
  <c r="Q501" i="18"/>
  <c r="R501" i="18"/>
  <c r="A502" i="18"/>
  <c r="W502" i="18" s="1"/>
  <c r="B502" i="18"/>
  <c r="C502" i="18"/>
  <c r="D502" i="18"/>
  <c r="E502" i="18"/>
  <c r="F502" i="18"/>
  <c r="G502" i="18"/>
  <c r="H502" i="18"/>
  <c r="I502" i="18"/>
  <c r="J502" i="18"/>
  <c r="K502" i="18"/>
  <c r="L502" i="18"/>
  <c r="M502" i="18"/>
  <c r="N502" i="18"/>
  <c r="O502" i="18"/>
  <c r="P502" i="18"/>
  <c r="Q502" i="18"/>
  <c r="R502" i="18"/>
  <c r="A503" i="18"/>
  <c r="B503" i="18"/>
  <c r="C503" i="18"/>
  <c r="D503" i="18"/>
  <c r="E503" i="18"/>
  <c r="F503" i="18"/>
  <c r="G503" i="18"/>
  <c r="H503" i="18"/>
  <c r="I503" i="18"/>
  <c r="J503" i="18"/>
  <c r="K503" i="18"/>
  <c r="L503" i="18"/>
  <c r="M503" i="18"/>
  <c r="N503" i="18"/>
  <c r="O503" i="18"/>
  <c r="P503" i="18"/>
  <c r="Q503" i="18"/>
  <c r="R503" i="18"/>
  <c r="A504" i="18"/>
  <c r="B504" i="18"/>
  <c r="C504" i="18"/>
  <c r="D504" i="18"/>
  <c r="E504" i="18"/>
  <c r="F504" i="18"/>
  <c r="G504" i="18"/>
  <c r="H504" i="18"/>
  <c r="I504" i="18"/>
  <c r="J504" i="18"/>
  <c r="K504" i="18"/>
  <c r="L504" i="18"/>
  <c r="M504" i="18"/>
  <c r="N504" i="18"/>
  <c r="O504" i="18"/>
  <c r="P504" i="18"/>
  <c r="Q504" i="18"/>
  <c r="R504" i="18"/>
  <c r="A505" i="18"/>
  <c r="AC505" i="18" s="1"/>
  <c r="B505" i="18"/>
  <c r="C505" i="18"/>
  <c r="D505" i="18"/>
  <c r="E505" i="18"/>
  <c r="F505" i="18"/>
  <c r="G505" i="18"/>
  <c r="H505" i="18"/>
  <c r="I505" i="18"/>
  <c r="J505" i="18"/>
  <c r="K505" i="18"/>
  <c r="L505" i="18"/>
  <c r="M505" i="18"/>
  <c r="N505" i="18"/>
  <c r="O505" i="18"/>
  <c r="P505" i="18"/>
  <c r="Q505" i="18"/>
  <c r="R505" i="18"/>
  <c r="A506" i="18"/>
  <c r="B506" i="18"/>
  <c r="C506" i="18"/>
  <c r="D506" i="18"/>
  <c r="E506" i="18"/>
  <c r="F506" i="18"/>
  <c r="G506" i="18"/>
  <c r="H506" i="18"/>
  <c r="I506" i="18"/>
  <c r="J506" i="18"/>
  <c r="K506" i="18"/>
  <c r="L506" i="18"/>
  <c r="M506" i="18"/>
  <c r="N506" i="18"/>
  <c r="O506" i="18"/>
  <c r="P506" i="18"/>
  <c r="Q506" i="18"/>
  <c r="R506" i="18"/>
  <c r="A507" i="18"/>
  <c r="Y507" i="18" s="1"/>
  <c r="B507" i="18"/>
  <c r="C507" i="18"/>
  <c r="D507" i="18"/>
  <c r="E507" i="18"/>
  <c r="F507" i="18"/>
  <c r="G507" i="18"/>
  <c r="H507" i="18"/>
  <c r="I507" i="18"/>
  <c r="J507" i="18"/>
  <c r="K507" i="18"/>
  <c r="L507" i="18"/>
  <c r="M507" i="18"/>
  <c r="N507" i="18"/>
  <c r="O507" i="18"/>
  <c r="P507" i="18"/>
  <c r="Q507" i="18"/>
  <c r="R507" i="18"/>
  <c r="A508" i="18"/>
  <c r="T508" i="18" s="1"/>
  <c r="B508" i="18"/>
  <c r="C508" i="18"/>
  <c r="D508" i="18"/>
  <c r="E508" i="18"/>
  <c r="F508" i="18"/>
  <c r="G508" i="18"/>
  <c r="H508" i="18"/>
  <c r="I508" i="18"/>
  <c r="J508" i="18"/>
  <c r="K508" i="18"/>
  <c r="L508" i="18"/>
  <c r="M508" i="18"/>
  <c r="N508" i="18"/>
  <c r="O508" i="18"/>
  <c r="P508" i="18"/>
  <c r="Q508" i="18"/>
  <c r="R508" i="18"/>
  <c r="A509" i="18"/>
  <c r="T509" i="18" s="1"/>
  <c r="B509" i="18"/>
  <c r="C509" i="18"/>
  <c r="D509" i="18"/>
  <c r="E509" i="18"/>
  <c r="F509" i="18"/>
  <c r="G509" i="18"/>
  <c r="H509" i="18"/>
  <c r="I509" i="18"/>
  <c r="J509" i="18"/>
  <c r="K509" i="18"/>
  <c r="L509" i="18"/>
  <c r="M509" i="18"/>
  <c r="N509" i="18"/>
  <c r="O509" i="18"/>
  <c r="P509" i="18"/>
  <c r="Q509" i="18"/>
  <c r="R509" i="18"/>
  <c r="A510" i="18"/>
  <c r="B510" i="18"/>
  <c r="C510" i="18"/>
  <c r="D510" i="18"/>
  <c r="E510" i="18"/>
  <c r="F510" i="18"/>
  <c r="G510" i="18"/>
  <c r="H510" i="18"/>
  <c r="I510" i="18"/>
  <c r="J510" i="18"/>
  <c r="K510" i="18"/>
  <c r="L510" i="18"/>
  <c r="M510" i="18"/>
  <c r="N510" i="18"/>
  <c r="O510" i="18"/>
  <c r="P510" i="18"/>
  <c r="Q510" i="18"/>
  <c r="R510" i="18"/>
  <c r="A511" i="18"/>
  <c r="AA511" i="18" s="1"/>
  <c r="B511" i="18"/>
  <c r="C511" i="18"/>
  <c r="D511" i="18"/>
  <c r="E511" i="18"/>
  <c r="F511" i="18"/>
  <c r="G511" i="18"/>
  <c r="H511" i="18"/>
  <c r="I511" i="18"/>
  <c r="J511" i="18"/>
  <c r="K511" i="18"/>
  <c r="L511" i="18"/>
  <c r="M511" i="18"/>
  <c r="N511" i="18"/>
  <c r="O511" i="18"/>
  <c r="P511" i="18"/>
  <c r="Q511" i="18"/>
  <c r="R511" i="18"/>
  <c r="A512" i="18"/>
  <c r="B512" i="18"/>
  <c r="C512" i="18"/>
  <c r="D512" i="18"/>
  <c r="E512" i="18"/>
  <c r="F512" i="18"/>
  <c r="G512" i="18"/>
  <c r="H512" i="18"/>
  <c r="I512" i="18"/>
  <c r="J512" i="18"/>
  <c r="K512" i="18"/>
  <c r="L512" i="18"/>
  <c r="M512" i="18"/>
  <c r="N512" i="18"/>
  <c r="O512" i="18"/>
  <c r="P512" i="18"/>
  <c r="Q512" i="18"/>
  <c r="R512" i="18"/>
  <c r="A513" i="18"/>
  <c r="T513" i="18" s="1"/>
  <c r="B513" i="18"/>
  <c r="C513" i="18"/>
  <c r="D513" i="18"/>
  <c r="E513" i="18"/>
  <c r="F513" i="18"/>
  <c r="G513" i="18"/>
  <c r="H513" i="18"/>
  <c r="I513" i="18"/>
  <c r="J513" i="18"/>
  <c r="K513" i="18"/>
  <c r="L513" i="18"/>
  <c r="M513" i="18"/>
  <c r="N513" i="18"/>
  <c r="O513" i="18"/>
  <c r="P513" i="18"/>
  <c r="Q513" i="18"/>
  <c r="R513" i="18"/>
  <c r="A514" i="18"/>
  <c r="B514" i="18"/>
  <c r="C514" i="18"/>
  <c r="D514" i="18"/>
  <c r="E514" i="18"/>
  <c r="F514" i="18"/>
  <c r="G514" i="18"/>
  <c r="H514" i="18"/>
  <c r="I514" i="18"/>
  <c r="J514" i="18"/>
  <c r="K514" i="18"/>
  <c r="L514" i="18"/>
  <c r="M514" i="18"/>
  <c r="N514" i="18"/>
  <c r="O514" i="18"/>
  <c r="P514" i="18"/>
  <c r="Q514" i="18"/>
  <c r="R514" i="18"/>
  <c r="A515" i="18"/>
  <c r="T515" i="18" s="1"/>
  <c r="B515" i="18"/>
  <c r="C515" i="18"/>
  <c r="D515" i="18"/>
  <c r="E515" i="18"/>
  <c r="F515" i="18"/>
  <c r="G515" i="18"/>
  <c r="H515" i="18"/>
  <c r="I515" i="18"/>
  <c r="J515" i="18"/>
  <c r="K515" i="18"/>
  <c r="L515" i="18"/>
  <c r="M515" i="18"/>
  <c r="N515" i="18"/>
  <c r="O515" i="18"/>
  <c r="P515" i="18"/>
  <c r="Q515" i="18"/>
  <c r="R515" i="18"/>
  <c r="A516" i="18"/>
  <c r="B516" i="18"/>
  <c r="C516" i="18"/>
  <c r="D516" i="18"/>
  <c r="E516" i="18"/>
  <c r="F516" i="18"/>
  <c r="G516" i="18"/>
  <c r="H516" i="18"/>
  <c r="I516" i="18"/>
  <c r="J516" i="18"/>
  <c r="K516" i="18"/>
  <c r="L516" i="18"/>
  <c r="M516" i="18"/>
  <c r="N516" i="18"/>
  <c r="O516" i="18"/>
  <c r="P516" i="18"/>
  <c r="Q516" i="18"/>
  <c r="R516" i="18"/>
  <c r="A517" i="18"/>
  <c r="B517" i="18"/>
  <c r="C517" i="18"/>
  <c r="D517" i="18"/>
  <c r="E517" i="18"/>
  <c r="F517" i="18"/>
  <c r="G517" i="18"/>
  <c r="H517" i="18"/>
  <c r="I517" i="18"/>
  <c r="J517" i="18"/>
  <c r="K517" i="18"/>
  <c r="L517" i="18"/>
  <c r="M517" i="18"/>
  <c r="N517" i="18"/>
  <c r="O517" i="18"/>
  <c r="P517" i="18"/>
  <c r="Q517" i="18"/>
  <c r="R517" i="18"/>
  <c r="A518" i="18"/>
  <c r="Y518" i="18" s="1"/>
  <c r="B518" i="18"/>
  <c r="C518" i="18"/>
  <c r="D518" i="18"/>
  <c r="E518" i="18"/>
  <c r="F518" i="18"/>
  <c r="G518" i="18"/>
  <c r="H518" i="18"/>
  <c r="I518" i="18"/>
  <c r="J518" i="18"/>
  <c r="K518" i="18"/>
  <c r="L518" i="18"/>
  <c r="M518" i="18"/>
  <c r="N518" i="18"/>
  <c r="O518" i="18"/>
  <c r="P518" i="18"/>
  <c r="Q518" i="18"/>
  <c r="R518" i="18"/>
  <c r="A519" i="18"/>
  <c r="B519" i="18"/>
  <c r="C519" i="18"/>
  <c r="D519" i="18"/>
  <c r="E519" i="18"/>
  <c r="F519" i="18"/>
  <c r="G519" i="18"/>
  <c r="H519" i="18"/>
  <c r="I519" i="18"/>
  <c r="J519" i="18"/>
  <c r="K519" i="18"/>
  <c r="L519" i="18"/>
  <c r="M519" i="18"/>
  <c r="N519" i="18"/>
  <c r="O519" i="18"/>
  <c r="P519" i="18"/>
  <c r="Q519" i="18"/>
  <c r="R519" i="18"/>
  <c r="A520" i="18"/>
  <c r="Y520" i="18" s="1"/>
  <c r="B520" i="18"/>
  <c r="C520" i="18"/>
  <c r="D520" i="18"/>
  <c r="E520" i="18"/>
  <c r="F520" i="18"/>
  <c r="G520" i="18"/>
  <c r="H520" i="18"/>
  <c r="I520" i="18"/>
  <c r="J520" i="18"/>
  <c r="K520" i="18"/>
  <c r="L520" i="18"/>
  <c r="M520" i="18"/>
  <c r="N520" i="18"/>
  <c r="O520" i="18"/>
  <c r="P520" i="18"/>
  <c r="Q520" i="18"/>
  <c r="R520" i="18"/>
  <c r="A521" i="18"/>
  <c r="U521" i="18" s="1"/>
  <c r="B521" i="18"/>
  <c r="C521" i="18"/>
  <c r="D521" i="18"/>
  <c r="E521" i="18"/>
  <c r="F521" i="18"/>
  <c r="G521" i="18"/>
  <c r="H521" i="18"/>
  <c r="I521" i="18"/>
  <c r="J521" i="18"/>
  <c r="K521" i="18"/>
  <c r="L521" i="18"/>
  <c r="M521" i="18"/>
  <c r="N521" i="18"/>
  <c r="O521" i="18"/>
  <c r="P521" i="18"/>
  <c r="Q521" i="18"/>
  <c r="R521" i="18"/>
  <c r="A522" i="18"/>
  <c r="B522" i="18"/>
  <c r="C522" i="18"/>
  <c r="D522" i="18"/>
  <c r="E522" i="18"/>
  <c r="F522" i="18"/>
  <c r="G522" i="18"/>
  <c r="H522" i="18"/>
  <c r="I522" i="18"/>
  <c r="J522" i="18"/>
  <c r="K522" i="18"/>
  <c r="L522" i="18"/>
  <c r="M522" i="18"/>
  <c r="N522" i="18"/>
  <c r="O522" i="18"/>
  <c r="P522" i="18"/>
  <c r="Q522" i="18"/>
  <c r="R522" i="18"/>
  <c r="A523" i="18"/>
  <c r="Y523" i="18" s="1"/>
  <c r="B523" i="18"/>
  <c r="C523" i="18"/>
  <c r="D523" i="18"/>
  <c r="E523" i="18"/>
  <c r="F523" i="18"/>
  <c r="G523" i="18"/>
  <c r="H523" i="18"/>
  <c r="I523" i="18"/>
  <c r="J523" i="18"/>
  <c r="K523" i="18"/>
  <c r="L523" i="18"/>
  <c r="M523" i="18"/>
  <c r="N523" i="18"/>
  <c r="O523" i="18"/>
  <c r="P523" i="18"/>
  <c r="Q523" i="18"/>
  <c r="R523" i="18"/>
  <c r="A524" i="18"/>
  <c r="T524" i="18" s="1"/>
  <c r="B524" i="18"/>
  <c r="C524" i="18"/>
  <c r="D524" i="18"/>
  <c r="E524" i="18"/>
  <c r="F524" i="18"/>
  <c r="G524" i="18"/>
  <c r="H524" i="18"/>
  <c r="I524" i="18"/>
  <c r="J524" i="18"/>
  <c r="K524" i="18"/>
  <c r="L524" i="18"/>
  <c r="M524" i="18"/>
  <c r="N524" i="18"/>
  <c r="O524" i="18"/>
  <c r="P524" i="18"/>
  <c r="Q524" i="18"/>
  <c r="R524" i="18"/>
  <c r="A525" i="18"/>
  <c r="B525" i="18"/>
  <c r="C525" i="18"/>
  <c r="D525" i="18"/>
  <c r="E525" i="18"/>
  <c r="F525" i="18"/>
  <c r="G525" i="18"/>
  <c r="H525" i="18"/>
  <c r="I525" i="18"/>
  <c r="J525" i="18"/>
  <c r="K525" i="18"/>
  <c r="L525" i="18"/>
  <c r="M525" i="18"/>
  <c r="N525" i="18"/>
  <c r="O525" i="18"/>
  <c r="P525" i="18"/>
  <c r="Q525" i="18"/>
  <c r="R525" i="18"/>
  <c r="A526" i="18"/>
  <c r="AB526" i="18" s="1"/>
  <c r="B526" i="18"/>
  <c r="C526" i="18"/>
  <c r="D526" i="18"/>
  <c r="E526" i="18"/>
  <c r="F526" i="18"/>
  <c r="G526" i="18"/>
  <c r="H526" i="18"/>
  <c r="I526" i="18"/>
  <c r="J526" i="18"/>
  <c r="K526" i="18"/>
  <c r="L526" i="18"/>
  <c r="M526" i="18"/>
  <c r="N526" i="18"/>
  <c r="O526" i="18"/>
  <c r="P526" i="18"/>
  <c r="Q526" i="18"/>
  <c r="R526" i="18"/>
  <c r="A527" i="18"/>
  <c r="B527" i="18"/>
  <c r="C527" i="18"/>
  <c r="D527" i="18"/>
  <c r="E527" i="18"/>
  <c r="F527" i="18"/>
  <c r="G527" i="18"/>
  <c r="H527" i="18"/>
  <c r="I527" i="18"/>
  <c r="J527" i="18"/>
  <c r="K527" i="18"/>
  <c r="L527" i="18"/>
  <c r="M527" i="18"/>
  <c r="N527" i="18"/>
  <c r="O527" i="18"/>
  <c r="P527" i="18"/>
  <c r="Q527" i="18"/>
  <c r="R527" i="18"/>
  <c r="A528" i="18"/>
  <c r="B528" i="18"/>
  <c r="C528" i="18"/>
  <c r="D528" i="18"/>
  <c r="E528" i="18"/>
  <c r="F528" i="18"/>
  <c r="G528" i="18"/>
  <c r="H528" i="18"/>
  <c r="I528" i="18"/>
  <c r="J528" i="18"/>
  <c r="K528" i="18"/>
  <c r="L528" i="18"/>
  <c r="M528" i="18"/>
  <c r="N528" i="18"/>
  <c r="O528" i="18"/>
  <c r="P528" i="18"/>
  <c r="Q528" i="18"/>
  <c r="R528" i="18"/>
  <c r="A529" i="18"/>
  <c r="B529" i="18"/>
  <c r="C529" i="18"/>
  <c r="D529" i="18"/>
  <c r="E529" i="18"/>
  <c r="F529" i="18"/>
  <c r="G529" i="18"/>
  <c r="H529" i="18"/>
  <c r="I529" i="18"/>
  <c r="J529" i="18"/>
  <c r="K529" i="18"/>
  <c r="L529" i="18"/>
  <c r="M529" i="18"/>
  <c r="N529" i="18"/>
  <c r="O529" i="18"/>
  <c r="P529" i="18"/>
  <c r="Q529" i="18"/>
  <c r="R529" i="18"/>
  <c r="A530" i="18"/>
  <c r="AA530" i="18" s="1"/>
  <c r="B530" i="18"/>
  <c r="C530" i="18"/>
  <c r="D530" i="18"/>
  <c r="E530" i="18"/>
  <c r="F530" i="18"/>
  <c r="G530" i="18"/>
  <c r="H530" i="18"/>
  <c r="I530" i="18"/>
  <c r="J530" i="18"/>
  <c r="K530" i="18"/>
  <c r="L530" i="18"/>
  <c r="M530" i="18"/>
  <c r="N530" i="18"/>
  <c r="O530" i="18"/>
  <c r="P530" i="18"/>
  <c r="Q530" i="18"/>
  <c r="R530" i="18"/>
  <c r="A531" i="18"/>
  <c r="B531" i="18"/>
  <c r="C531" i="18"/>
  <c r="D531" i="18"/>
  <c r="E531" i="18"/>
  <c r="F531" i="18"/>
  <c r="G531" i="18"/>
  <c r="H531" i="18"/>
  <c r="I531" i="18"/>
  <c r="J531" i="18"/>
  <c r="K531" i="18"/>
  <c r="L531" i="18"/>
  <c r="M531" i="18"/>
  <c r="N531" i="18"/>
  <c r="O531" i="18"/>
  <c r="P531" i="18"/>
  <c r="Q531" i="18"/>
  <c r="R531" i="18"/>
  <c r="A532" i="18"/>
  <c r="B532" i="18"/>
  <c r="C532" i="18"/>
  <c r="D532" i="18"/>
  <c r="E532" i="18"/>
  <c r="F532" i="18"/>
  <c r="G532" i="18"/>
  <c r="H532" i="18"/>
  <c r="I532" i="18"/>
  <c r="J532" i="18"/>
  <c r="K532" i="18"/>
  <c r="L532" i="18"/>
  <c r="M532" i="18"/>
  <c r="N532" i="18"/>
  <c r="O532" i="18"/>
  <c r="P532" i="18"/>
  <c r="Q532" i="18"/>
  <c r="R532" i="18"/>
  <c r="A533" i="18"/>
  <c r="T533" i="18" s="1"/>
  <c r="B533" i="18"/>
  <c r="C533" i="18"/>
  <c r="D533" i="18"/>
  <c r="E533" i="18"/>
  <c r="F533" i="18"/>
  <c r="G533" i="18"/>
  <c r="H533" i="18"/>
  <c r="I533" i="18"/>
  <c r="J533" i="18"/>
  <c r="K533" i="18"/>
  <c r="L533" i="18"/>
  <c r="M533" i="18"/>
  <c r="N533" i="18"/>
  <c r="O533" i="18"/>
  <c r="P533" i="18"/>
  <c r="Q533" i="18"/>
  <c r="R533" i="18"/>
  <c r="A534" i="18"/>
  <c r="X534" i="18" s="1"/>
  <c r="B534" i="18"/>
  <c r="C534" i="18"/>
  <c r="D534" i="18"/>
  <c r="E534" i="18"/>
  <c r="F534" i="18"/>
  <c r="G534" i="18"/>
  <c r="H534" i="18"/>
  <c r="I534" i="18"/>
  <c r="J534" i="18"/>
  <c r="K534" i="18"/>
  <c r="L534" i="18"/>
  <c r="M534" i="18"/>
  <c r="N534" i="18"/>
  <c r="O534" i="18"/>
  <c r="P534" i="18"/>
  <c r="Q534" i="18"/>
  <c r="R534" i="18"/>
  <c r="A535" i="18"/>
  <c r="T535" i="18" s="1"/>
  <c r="B535" i="18"/>
  <c r="C535" i="18"/>
  <c r="D535" i="18"/>
  <c r="E535" i="18"/>
  <c r="F535" i="18"/>
  <c r="G535" i="18"/>
  <c r="H535" i="18"/>
  <c r="I535" i="18"/>
  <c r="J535" i="18"/>
  <c r="K535" i="18"/>
  <c r="L535" i="18"/>
  <c r="M535" i="18"/>
  <c r="N535" i="18"/>
  <c r="O535" i="18"/>
  <c r="P535" i="18"/>
  <c r="Q535" i="18"/>
  <c r="R535" i="18"/>
  <c r="A536" i="18"/>
  <c r="V536" i="18" s="1"/>
  <c r="B536" i="18"/>
  <c r="C536" i="18"/>
  <c r="D536" i="18"/>
  <c r="E536" i="18"/>
  <c r="F536" i="18"/>
  <c r="G536" i="18"/>
  <c r="H536" i="18"/>
  <c r="I536" i="18"/>
  <c r="J536" i="18"/>
  <c r="K536" i="18"/>
  <c r="L536" i="18"/>
  <c r="M536" i="18"/>
  <c r="N536" i="18"/>
  <c r="O536" i="18"/>
  <c r="P536" i="18"/>
  <c r="Q536" i="18"/>
  <c r="R536" i="18"/>
  <c r="A537" i="18"/>
  <c r="T537" i="18" s="1"/>
  <c r="B537" i="18"/>
  <c r="C537" i="18"/>
  <c r="D537" i="18"/>
  <c r="E537" i="18"/>
  <c r="F537" i="18"/>
  <c r="G537" i="18"/>
  <c r="H537" i="18"/>
  <c r="I537" i="18"/>
  <c r="J537" i="18"/>
  <c r="K537" i="18"/>
  <c r="L537" i="18"/>
  <c r="M537" i="18"/>
  <c r="N537" i="18"/>
  <c r="O537" i="18"/>
  <c r="P537" i="18"/>
  <c r="Q537" i="18"/>
  <c r="R537" i="18"/>
  <c r="A538" i="18"/>
  <c r="S538" i="18" s="1"/>
  <c r="B538" i="18"/>
  <c r="C538" i="18"/>
  <c r="D538" i="18"/>
  <c r="E538" i="18"/>
  <c r="F538" i="18"/>
  <c r="G538" i="18"/>
  <c r="H538" i="18"/>
  <c r="I538" i="18"/>
  <c r="J538" i="18"/>
  <c r="K538" i="18"/>
  <c r="L538" i="18"/>
  <c r="M538" i="18"/>
  <c r="N538" i="18"/>
  <c r="O538" i="18"/>
  <c r="P538" i="18"/>
  <c r="Q538" i="18"/>
  <c r="R538" i="18"/>
  <c r="A539" i="18"/>
  <c r="B539" i="18"/>
  <c r="C539" i="18"/>
  <c r="D539" i="18"/>
  <c r="E539" i="18"/>
  <c r="F539" i="18"/>
  <c r="G539" i="18"/>
  <c r="H539" i="18"/>
  <c r="I539" i="18"/>
  <c r="J539" i="18"/>
  <c r="K539" i="18"/>
  <c r="L539" i="18"/>
  <c r="M539" i="18"/>
  <c r="N539" i="18"/>
  <c r="O539" i="18"/>
  <c r="P539" i="18"/>
  <c r="Q539" i="18"/>
  <c r="R539" i="18"/>
  <c r="A540" i="18"/>
  <c r="B540" i="18"/>
  <c r="C540" i="18"/>
  <c r="D540" i="18"/>
  <c r="E540" i="18"/>
  <c r="F540" i="18"/>
  <c r="G540" i="18"/>
  <c r="H540" i="18"/>
  <c r="I540" i="18"/>
  <c r="J540" i="18"/>
  <c r="K540" i="18"/>
  <c r="L540" i="18"/>
  <c r="M540" i="18"/>
  <c r="N540" i="18"/>
  <c r="O540" i="18"/>
  <c r="P540" i="18"/>
  <c r="Q540" i="18"/>
  <c r="R540" i="18"/>
  <c r="A541" i="18"/>
  <c r="B541" i="18"/>
  <c r="C541" i="18"/>
  <c r="D541" i="18"/>
  <c r="E541" i="18"/>
  <c r="F541" i="18"/>
  <c r="G541" i="18"/>
  <c r="H541" i="18"/>
  <c r="I541" i="18"/>
  <c r="J541" i="18"/>
  <c r="K541" i="18"/>
  <c r="L541" i="18"/>
  <c r="M541" i="18"/>
  <c r="N541" i="18"/>
  <c r="O541" i="18"/>
  <c r="P541" i="18"/>
  <c r="Q541" i="18"/>
  <c r="R541" i="18"/>
  <c r="A542" i="18"/>
  <c r="AA542" i="18" s="1"/>
  <c r="B542" i="18"/>
  <c r="C542" i="18"/>
  <c r="D542" i="18"/>
  <c r="E542" i="18"/>
  <c r="F542" i="18"/>
  <c r="G542" i="18"/>
  <c r="H542" i="18"/>
  <c r="I542" i="18"/>
  <c r="J542" i="18"/>
  <c r="K542" i="18"/>
  <c r="L542" i="18"/>
  <c r="M542" i="18"/>
  <c r="N542" i="18"/>
  <c r="O542" i="18"/>
  <c r="P542" i="18"/>
  <c r="Q542" i="18"/>
  <c r="R542" i="18"/>
  <c r="A543" i="18"/>
  <c r="B543" i="18"/>
  <c r="C543" i="18"/>
  <c r="D543" i="18"/>
  <c r="E543" i="18"/>
  <c r="F543" i="18"/>
  <c r="G543" i="18"/>
  <c r="H543" i="18"/>
  <c r="I543" i="18"/>
  <c r="J543" i="18"/>
  <c r="K543" i="18"/>
  <c r="L543" i="18"/>
  <c r="M543" i="18"/>
  <c r="N543" i="18"/>
  <c r="O543" i="18"/>
  <c r="P543" i="18"/>
  <c r="Q543" i="18"/>
  <c r="R543" i="18"/>
  <c r="A544" i="18"/>
  <c r="T544" i="18" s="1"/>
  <c r="B544" i="18"/>
  <c r="C544" i="18"/>
  <c r="D544" i="18"/>
  <c r="E544" i="18"/>
  <c r="F544" i="18"/>
  <c r="G544" i="18"/>
  <c r="H544" i="18"/>
  <c r="I544" i="18"/>
  <c r="J544" i="18"/>
  <c r="K544" i="18"/>
  <c r="L544" i="18"/>
  <c r="M544" i="18"/>
  <c r="N544" i="18"/>
  <c r="O544" i="18"/>
  <c r="P544" i="18"/>
  <c r="Q544" i="18"/>
  <c r="R544" i="18"/>
  <c r="A545" i="18"/>
  <c r="X545" i="18" s="1"/>
  <c r="B545" i="18"/>
  <c r="C545" i="18"/>
  <c r="D545" i="18"/>
  <c r="E545" i="18"/>
  <c r="F545" i="18"/>
  <c r="G545" i="18"/>
  <c r="H545" i="18"/>
  <c r="I545" i="18"/>
  <c r="J545" i="18"/>
  <c r="K545" i="18"/>
  <c r="L545" i="18"/>
  <c r="M545" i="18"/>
  <c r="N545" i="18"/>
  <c r="O545" i="18"/>
  <c r="P545" i="18"/>
  <c r="Q545" i="18"/>
  <c r="R545" i="18"/>
  <c r="A546" i="18"/>
  <c r="AA546" i="18" s="1"/>
  <c r="B546" i="18"/>
  <c r="C546" i="18"/>
  <c r="D546" i="18"/>
  <c r="E546" i="18"/>
  <c r="F546" i="18"/>
  <c r="G546" i="18"/>
  <c r="H546" i="18"/>
  <c r="I546" i="18"/>
  <c r="J546" i="18"/>
  <c r="K546" i="18"/>
  <c r="L546" i="18"/>
  <c r="M546" i="18"/>
  <c r="N546" i="18"/>
  <c r="O546" i="18"/>
  <c r="P546" i="18"/>
  <c r="Q546" i="18"/>
  <c r="R546" i="18"/>
  <c r="A547" i="18"/>
  <c r="T547" i="18" s="1"/>
  <c r="B547" i="18"/>
  <c r="C547" i="18"/>
  <c r="D547" i="18"/>
  <c r="E547" i="18"/>
  <c r="F547" i="18"/>
  <c r="G547" i="18"/>
  <c r="H547" i="18"/>
  <c r="I547" i="18"/>
  <c r="J547" i="18"/>
  <c r="K547" i="18"/>
  <c r="L547" i="18"/>
  <c r="M547" i="18"/>
  <c r="N547" i="18"/>
  <c r="O547" i="18"/>
  <c r="P547" i="18"/>
  <c r="Q547" i="18"/>
  <c r="R547" i="18"/>
  <c r="A548" i="18"/>
  <c r="Z548" i="18" s="1"/>
  <c r="B548" i="18"/>
  <c r="C548" i="18"/>
  <c r="D548" i="18"/>
  <c r="E548" i="18"/>
  <c r="F548" i="18"/>
  <c r="G548" i="18"/>
  <c r="H548" i="18"/>
  <c r="I548" i="18"/>
  <c r="J548" i="18"/>
  <c r="K548" i="18"/>
  <c r="L548" i="18"/>
  <c r="M548" i="18"/>
  <c r="N548" i="18"/>
  <c r="O548" i="18"/>
  <c r="P548" i="18"/>
  <c r="Q548" i="18"/>
  <c r="R548" i="18"/>
  <c r="A549" i="18"/>
  <c r="B549" i="18"/>
  <c r="C549" i="18"/>
  <c r="D549" i="18"/>
  <c r="E549" i="18"/>
  <c r="F549" i="18"/>
  <c r="G549" i="18"/>
  <c r="H549" i="18"/>
  <c r="I549" i="18"/>
  <c r="J549" i="18"/>
  <c r="K549" i="18"/>
  <c r="L549" i="18"/>
  <c r="M549" i="18"/>
  <c r="N549" i="18"/>
  <c r="O549" i="18"/>
  <c r="P549" i="18"/>
  <c r="Q549" i="18"/>
  <c r="R549" i="18"/>
  <c r="A550" i="18"/>
  <c r="AA550" i="18" s="1"/>
  <c r="B550" i="18"/>
  <c r="C550" i="18"/>
  <c r="D550" i="18"/>
  <c r="E550" i="18"/>
  <c r="F550" i="18"/>
  <c r="G550" i="18"/>
  <c r="H550" i="18"/>
  <c r="I550" i="18"/>
  <c r="J550" i="18"/>
  <c r="K550" i="18"/>
  <c r="L550" i="18"/>
  <c r="M550" i="18"/>
  <c r="N550" i="18"/>
  <c r="O550" i="18"/>
  <c r="P550" i="18"/>
  <c r="Q550" i="18"/>
  <c r="R550" i="18"/>
  <c r="A551" i="18"/>
  <c r="T551" i="18" s="1"/>
  <c r="B551" i="18"/>
  <c r="C551" i="18"/>
  <c r="D551" i="18"/>
  <c r="E551" i="18"/>
  <c r="F551" i="18"/>
  <c r="G551" i="18"/>
  <c r="H551" i="18"/>
  <c r="I551" i="18"/>
  <c r="J551" i="18"/>
  <c r="K551" i="18"/>
  <c r="L551" i="18"/>
  <c r="M551" i="18"/>
  <c r="N551" i="18"/>
  <c r="O551" i="18"/>
  <c r="P551" i="18"/>
  <c r="Q551" i="18"/>
  <c r="R551" i="18"/>
  <c r="A552" i="18"/>
  <c r="T552" i="18" s="1"/>
  <c r="B552" i="18"/>
  <c r="C552" i="18"/>
  <c r="D552" i="18"/>
  <c r="E552" i="18"/>
  <c r="F552" i="18"/>
  <c r="G552" i="18"/>
  <c r="H552" i="18"/>
  <c r="I552" i="18"/>
  <c r="J552" i="18"/>
  <c r="K552" i="18"/>
  <c r="L552" i="18"/>
  <c r="M552" i="18"/>
  <c r="N552" i="18"/>
  <c r="O552" i="18"/>
  <c r="P552" i="18"/>
  <c r="Q552" i="18"/>
  <c r="R552" i="18"/>
  <c r="A553" i="18"/>
  <c r="T553" i="18" s="1"/>
  <c r="B553" i="18"/>
  <c r="C553" i="18"/>
  <c r="D553" i="18"/>
  <c r="E553" i="18"/>
  <c r="F553" i="18"/>
  <c r="G553" i="18"/>
  <c r="H553" i="18"/>
  <c r="I553" i="18"/>
  <c r="J553" i="18"/>
  <c r="K553" i="18"/>
  <c r="L553" i="18"/>
  <c r="M553" i="18"/>
  <c r="N553" i="18"/>
  <c r="O553" i="18"/>
  <c r="P553" i="18"/>
  <c r="Q553" i="18"/>
  <c r="R553" i="18"/>
  <c r="A554" i="18"/>
  <c r="B554" i="18"/>
  <c r="C554" i="18"/>
  <c r="D554" i="18"/>
  <c r="E554" i="18"/>
  <c r="F554" i="18"/>
  <c r="G554" i="18"/>
  <c r="H554" i="18"/>
  <c r="I554" i="18"/>
  <c r="J554" i="18"/>
  <c r="K554" i="18"/>
  <c r="L554" i="18"/>
  <c r="M554" i="18"/>
  <c r="N554" i="18"/>
  <c r="O554" i="18"/>
  <c r="P554" i="18"/>
  <c r="Q554" i="18"/>
  <c r="R554" i="18"/>
  <c r="A555" i="18"/>
  <c r="Y555" i="18" s="1"/>
  <c r="B555" i="18"/>
  <c r="C555" i="18"/>
  <c r="D555" i="18"/>
  <c r="E555" i="18"/>
  <c r="F555" i="18"/>
  <c r="G555" i="18"/>
  <c r="H555" i="18"/>
  <c r="I555" i="18"/>
  <c r="J555" i="18"/>
  <c r="K555" i="18"/>
  <c r="L555" i="18"/>
  <c r="M555" i="18"/>
  <c r="N555" i="18"/>
  <c r="O555" i="18"/>
  <c r="P555" i="18"/>
  <c r="Q555" i="18"/>
  <c r="R555" i="18"/>
  <c r="A556" i="18"/>
  <c r="B556" i="18"/>
  <c r="C556" i="18"/>
  <c r="D556" i="18"/>
  <c r="E556" i="18"/>
  <c r="F556" i="18"/>
  <c r="G556" i="18"/>
  <c r="H556" i="18"/>
  <c r="I556" i="18"/>
  <c r="J556" i="18"/>
  <c r="K556" i="18"/>
  <c r="L556" i="18"/>
  <c r="M556" i="18"/>
  <c r="N556" i="18"/>
  <c r="O556" i="18"/>
  <c r="P556" i="18"/>
  <c r="Q556" i="18"/>
  <c r="R556" i="18"/>
  <c r="A557" i="18"/>
  <c r="B557" i="18"/>
  <c r="C557" i="18"/>
  <c r="D557" i="18"/>
  <c r="E557" i="18"/>
  <c r="F557" i="18"/>
  <c r="G557" i="18"/>
  <c r="H557" i="18"/>
  <c r="I557" i="18"/>
  <c r="J557" i="18"/>
  <c r="K557" i="18"/>
  <c r="L557" i="18"/>
  <c r="M557" i="18"/>
  <c r="N557" i="18"/>
  <c r="O557" i="18"/>
  <c r="P557" i="18"/>
  <c r="Q557" i="18"/>
  <c r="R557" i="18"/>
  <c r="A558" i="18"/>
  <c r="AA558" i="18" s="1"/>
  <c r="B558" i="18"/>
  <c r="C558" i="18"/>
  <c r="D558" i="18"/>
  <c r="E558" i="18"/>
  <c r="F558" i="18"/>
  <c r="G558" i="18"/>
  <c r="H558" i="18"/>
  <c r="I558" i="18"/>
  <c r="J558" i="18"/>
  <c r="K558" i="18"/>
  <c r="L558" i="18"/>
  <c r="M558" i="18"/>
  <c r="N558" i="18"/>
  <c r="O558" i="18"/>
  <c r="P558" i="18"/>
  <c r="Q558" i="18"/>
  <c r="R558" i="18"/>
  <c r="A559" i="18"/>
  <c r="Y559" i="18" s="1"/>
  <c r="B559" i="18"/>
  <c r="C559" i="18"/>
  <c r="D559" i="18"/>
  <c r="E559" i="18"/>
  <c r="F559" i="18"/>
  <c r="G559" i="18"/>
  <c r="H559" i="18"/>
  <c r="I559" i="18"/>
  <c r="J559" i="18"/>
  <c r="K559" i="18"/>
  <c r="L559" i="18"/>
  <c r="M559" i="18"/>
  <c r="N559" i="18"/>
  <c r="O559" i="18"/>
  <c r="P559" i="18"/>
  <c r="Q559" i="18"/>
  <c r="R559" i="18"/>
  <c r="A560" i="18"/>
  <c r="T560" i="18" s="1"/>
  <c r="B560" i="18"/>
  <c r="C560" i="18"/>
  <c r="D560" i="18"/>
  <c r="E560" i="18"/>
  <c r="F560" i="18"/>
  <c r="G560" i="18"/>
  <c r="H560" i="18"/>
  <c r="I560" i="18"/>
  <c r="J560" i="18"/>
  <c r="K560" i="18"/>
  <c r="L560" i="18"/>
  <c r="M560" i="18"/>
  <c r="N560" i="18"/>
  <c r="O560" i="18"/>
  <c r="P560" i="18"/>
  <c r="Q560" i="18"/>
  <c r="R560" i="18"/>
  <c r="A561" i="18"/>
  <c r="T561" i="18" s="1"/>
  <c r="B561" i="18"/>
  <c r="C561" i="18"/>
  <c r="D561" i="18"/>
  <c r="E561" i="18"/>
  <c r="F561" i="18"/>
  <c r="G561" i="18"/>
  <c r="H561" i="18"/>
  <c r="I561" i="18"/>
  <c r="J561" i="18"/>
  <c r="K561" i="18"/>
  <c r="L561" i="18"/>
  <c r="M561" i="18"/>
  <c r="N561" i="18"/>
  <c r="O561" i="18"/>
  <c r="P561" i="18"/>
  <c r="Q561" i="18"/>
  <c r="R561" i="18"/>
  <c r="A562" i="18"/>
  <c r="S562" i="18" s="1"/>
  <c r="B562" i="18"/>
  <c r="C562" i="18"/>
  <c r="D562" i="18"/>
  <c r="E562" i="18"/>
  <c r="F562" i="18"/>
  <c r="G562" i="18"/>
  <c r="H562" i="18"/>
  <c r="I562" i="18"/>
  <c r="J562" i="18"/>
  <c r="K562" i="18"/>
  <c r="L562" i="18"/>
  <c r="M562" i="18"/>
  <c r="N562" i="18"/>
  <c r="O562" i="18"/>
  <c r="P562" i="18"/>
  <c r="Q562" i="18"/>
  <c r="R562" i="18"/>
  <c r="A563" i="18"/>
  <c r="B563" i="18"/>
  <c r="C563" i="18"/>
  <c r="D563" i="18"/>
  <c r="E563" i="18"/>
  <c r="F563" i="18"/>
  <c r="G563" i="18"/>
  <c r="H563" i="18"/>
  <c r="I563" i="18"/>
  <c r="J563" i="18"/>
  <c r="K563" i="18"/>
  <c r="L563" i="18"/>
  <c r="M563" i="18"/>
  <c r="N563" i="18"/>
  <c r="O563" i="18"/>
  <c r="P563" i="18"/>
  <c r="Q563" i="18"/>
  <c r="R563" i="18"/>
  <c r="A564" i="18"/>
  <c r="V564" i="18" s="1"/>
  <c r="B564" i="18"/>
  <c r="C564" i="18"/>
  <c r="D564" i="18"/>
  <c r="E564" i="18"/>
  <c r="F564" i="18"/>
  <c r="G564" i="18"/>
  <c r="H564" i="18"/>
  <c r="I564" i="18"/>
  <c r="J564" i="18"/>
  <c r="K564" i="18"/>
  <c r="L564" i="18"/>
  <c r="M564" i="18"/>
  <c r="N564" i="18"/>
  <c r="O564" i="18"/>
  <c r="P564" i="18"/>
  <c r="Q564" i="18"/>
  <c r="R564" i="18"/>
  <c r="A565" i="18"/>
  <c r="U565" i="18" s="1"/>
  <c r="B565" i="18"/>
  <c r="C565" i="18"/>
  <c r="D565" i="18"/>
  <c r="E565" i="18"/>
  <c r="F565" i="18"/>
  <c r="G565" i="18"/>
  <c r="H565" i="18"/>
  <c r="I565" i="18"/>
  <c r="J565" i="18"/>
  <c r="K565" i="18"/>
  <c r="L565" i="18"/>
  <c r="M565" i="18"/>
  <c r="N565" i="18"/>
  <c r="O565" i="18"/>
  <c r="P565" i="18"/>
  <c r="Q565" i="18"/>
  <c r="R565" i="18"/>
  <c r="A566" i="18"/>
  <c r="AC566" i="18" s="1"/>
  <c r="B566" i="18"/>
  <c r="C566" i="18"/>
  <c r="D566" i="18"/>
  <c r="E566" i="18"/>
  <c r="F566" i="18"/>
  <c r="G566" i="18"/>
  <c r="H566" i="18"/>
  <c r="I566" i="18"/>
  <c r="J566" i="18"/>
  <c r="K566" i="18"/>
  <c r="L566" i="18"/>
  <c r="M566" i="18"/>
  <c r="N566" i="18"/>
  <c r="O566" i="18"/>
  <c r="P566" i="18"/>
  <c r="Q566" i="18"/>
  <c r="R566" i="18"/>
  <c r="A567" i="18"/>
  <c r="B567" i="18"/>
  <c r="C567" i="18"/>
  <c r="D567" i="18"/>
  <c r="E567" i="18"/>
  <c r="F567" i="18"/>
  <c r="G567" i="18"/>
  <c r="H567" i="18"/>
  <c r="I567" i="18"/>
  <c r="J567" i="18"/>
  <c r="K567" i="18"/>
  <c r="L567" i="18"/>
  <c r="M567" i="18"/>
  <c r="N567" i="18"/>
  <c r="O567" i="18"/>
  <c r="P567" i="18"/>
  <c r="Q567" i="18"/>
  <c r="R567" i="18"/>
  <c r="A568" i="18"/>
  <c r="AA568" i="18" s="1"/>
  <c r="B568" i="18"/>
  <c r="C568" i="18"/>
  <c r="D568" i="18"/>
  <c r="E568" i="18"/>
  <c r="F568" i="18"/>
  <c r="G568" i="18"/>
  <c r="H568" i="18"/>
  <c r="I568" i="18"/>
  <c r="J568" i="18"/>
  <c r="K568" i="18"/>
  <c r="L568" i="18"/>
  <c r="M568" i="18"/>
  <c r="N568" i="18"/>
  <c r="O568" i="18"/>
  <c r="P568" i="18"/>
  <c r="Q568" i="18"/>
  <c r="R568" i="18"/>
  <c r="A569" i="18"/>
  <c r="B569" i="18"/>
  <c r="C569" i="18"/>
  <c r="D569" i="18"/>
  <c r="E569" i="18"/>
  <c r="F569" i="18"/>
  <c r="G569" i="18"/>
  <c r="H569" i="18"/>
  <c r="I569" i="18"/>
  <c r="J569" i="18"/>
  <c r="K569" i="18"/>
  <c r="L569" i="18"/>
  <c r="M569" i="18"/>
  <c r="N569" i="18"/>
  <c r="O569" i="18"/>
  <c r="P569" i="18"/>
  <c r="Q569" i="18"/>
  <c r="R569" i="18"/>
  <c r="A570" i="18"/>
  <c r="W570" i="18" s="1"/>
  <c r="B570" i="18"/>
  <c r="C570" i="18"/>
  <c r="D570" i="18"/>
  <c r="E570" i="18"/>
  <c r="F570" i="18"/>
  <c r="G570" i="18"/>
  <c r="H570" i="18"/>
  <c r="I570" i="18"/>
  <c r="J570" i="18"/>
  <c r="K570" i="18"/>
  <c r="L570" i="18"/>
  <c r="M570" i="18"/>
  <c r="N570" i="18"/>
  <c r="O570" i="18"/>
  <c r="P570" i="18"/>
  <c r="Q570" i="18"/>
  <c r="R570" i="18"/>
  <c r="A571" i="18"/>
  <c r="T571" i="18" s="1"/>
  <c r="B571" i="18"/>
  <c r="C571" i="18"/>
  <c r="D571" i="18"/>
  <c r="E571" i="18"/>
  <c r="F571" i="18"/>
  <c r="G571" i="18"/>
  <c r="H571" i="18"/>
  <c r="I571" i="18"/>
  <c r="J571" i="18"/>
  <c r="K571" i="18"/>
  <c r="L571" i="18"/>
  <c r="M571" i="18"/>
  <c r="N571" i="18"/>
  <c r="O571" i="18"/>
  <c r="P571" i="18"/>
  <c r="Q571" i="18"/>
  <c r="R571" i="18"/>
  <c r="A572" i="18"/>
  <c r="B572" i="18"/>
  <c r="C572" i="18"/>
  <c r="D572" i="18"/>
  <c r="E572" i="18"/>
  <c r="F572" i="18"/>
  <c r="G572" i="18"/>
  <c r="H572" i="18"/>
  <c r="I572" i="18"/>
  <c r="J572" i="18"/>
  <c r="K572" i="18"/>
  <c r="L572" i="18"/>
  <c r="M572" i="18"/>
  <c r="N572" i="18"/>
  <c r="O572" i="18"/>
  <c r="P572" i="18"/>
  <c r="Q572" i="18"/>
  <c r="R572" i="18"/>
  <c r="A573" i="18"/>
  <c r="B573" i="18"/>
  <c r="C573" i="18"/>
  <c r="D573" i="18"/>
  <c r="E573" i="18"/>
  <c r="F573" i="18"/>
  <c r="G573" i="18"/>
  <c r="H573" i="18"/>
  <c r="I573" i="18"/>
  <c r="J573" i="18"/>
  <c r="K573" i="18"/>
  <c r="L573" i="18"/>
  <c r="M573" i="18"/>
  <c r="N573" i="18"/>
  <c r="O573" i="18"/>
  <c r="P573" i="18"/>
  <c r="Q573" i="18"/>
  <c r="R573" i="18"/>
  <c r="A574" i="18"/>
  <c r="Y574" i="18" s="1"/>
  <c r="B574" i="18"/>
  <c r="C574" i="18"/>
  <c r="D574" i="18"/>
  <c r="E574" i="18"/>
  <c r="F574" i="18"/>
  <c r="G574" i="18"/>
  <c r="H574" i="18"/>
  <c r="I574" i="18"/>
  <c r="J574" i="18"/>
  <c r="K574" i="18"/>
  <c r="L574" i="18"/>
  <c r="M574" i="18"/>
  <c r="N574" i="18"/>
  <c r="O574" i="18"/>
  <c r="P574" i="18"/>
  <c r="Q574" i="18"/>
  <c r="R574" i="18"/>
  <c r="A575" i="18"/>
  <c r="T575" i="18" s="1"/>
  <c r="B575" i="18"/>
  <c r="C575" i="18"/>
  <c r="D575" i="18"/>
  <c r="E575" i="18"/>
  <c r="F575" i="18"/>
  <c r="G575" i="18"/>
  <c r="H575" i="18"/>
  <c r="I575" i="18"/>
  <c r="J575" i="18"/>
  <c r="K575" i="18"/>
  <c r="L575" i="18"/>
  <c r="M575" i="18"/>
  <c r="N575" i="18"/>
  <c r="O575" i="18"/>
  <c r="P575" i="18"/>
  <c r="Q575" i="18"/>
  <c r="R575" i="18"/>
  <c r="A576" i="18"/>
  <c r="B576" i="18"/>
  <c r="C576" i="18"/>
  <c r="D576" i="18"/>
  <c r="E576" i="18"/>
  <c r="F576" i="18"/>
  <c r="G576" i="18"/>
  <c r="H576" i="18"/>
  <c r="I576" i="18"/>
  <c r="J576" i="18"/>
  <c r="K576" i="18"/>
  <c r="L576" i="18"/>
  <c r="M576" i="18"/>
  <c r="N576" i="18"/>
  <c r="O576" i="18"/>
  <c r="P576" i="18"/>
  <c r="Q576" i="18"/>
  <c r="R576" i="18"/>
  <c r="A577" i="18"/>
  <c r="B577" i="18"/>
  <c r="C577" i="18"/>
  <c r="D577" i="18"/>
  <c r="E577" i="18"/>
  <c r="F577" i="18"/>
  <c r="G577" i="18"/>
  <c r="H577" i="18"/>
  <c r="I577" i="18"/>
  <c r="J577" i="18"/>
  <c r="K577" i="18"/>
  <c r="L577" i="18"/>
  <c r="M577" i="18"/>
  <c r="N577" i="18"/>
  <c r="O577" i="18"/>
  <c r="P577" i="18"/>
  <c r="Q577" i="18"/>
  <c r="R577" i="18"/>
  <c r="A578" i="18"/>
  <c r="T578" i="18" s="1"/>
  <c r="B578" i="18"/>
  <c r="C578" i="18"/>
  <c r="D578" i="18"/>
  <c r="E578" i="18"/>
  <c r="F578" i="18"/>
  <c r="G578" i="18"/>
  <c r="H578" i="18"/>
  <c r="I578" i="18"/>
  <c r="J578" i="18"/>
  <c r="K578" i="18"/>
  <c r="L578" i="18"/>
  <c r="M578" i="18"/>
  <c r="N578" i="18"/>
  <c r="O578" i="18"/>
  <c r="P578" i="18"/>
  <c r="Q578" i="18"/>
  <c r="R578" i="18"/>
  <c r="A579" i="18"/>
  <c r="T579" i="18" s="1"/>
  <c r="B579" i="18"/>
  <c r="C579" i="18"/>
  <c r="D579" i="18"/>
  <c r="E579" i="18"/>
  <c r="F579" i="18"/>
  <c r="G579" i="18"/>
  <c r="H579" i="18"/>
  <c r="I579" i="18"/>
  <c r="J579" i="18"/>
  <c r="K579" i="18"/>
  <c r="L579" i="18"/>
  <c r="M579" i="18"/>
  <c r="N579" i="18"/>
  <c r="O579" i="18"/>
  <c r="P579" i="18"/>
  <c r="Q579" i="18"/>
  <c r="R579" i="18"/>
  <c r="A580" i="18"/>
  <c r="B580" i="18"/>
  <c r="C580" i="18"/>
  <c r="D580" i="18"/>
  <c r="E580" i="18"/>
  <c r="F580" i="18"/>
  <c r="G580" i="18"/>
  <c r="H580" i="18"/>
  <c r="I580" i="18"/>
  <c r="J580" i="18"/>
  <c r="K580" i="18"/>
  <c r="L580" i="18"/>
  <c r="M580" i="18"/>
  <c r="N580" i="18"/>
  <c r="O580" i="18"/>
  <c r="P580" i="18"/>
  <c r="Q580" i="18"/>
  <c r="R580" i="18"/>
  <c r="A581" i="18"/>
  <c r="S581" i="18" s="1"/>
  <c r="B581" i="18"/>
  <c r="C581" i="18"/>
  <c r="D581" i="18"/>
  <c r="E581" i="18"/>
  <c r="F581" i="18"/>
  <c r="G581" i="18"/>
  <c r="H581" i="18"/>
  <c r="I581" i="18"/>
  <c r="J581" i="18"/>
  <c r="K581" i="18"/>
  <c r="L581" i="18"/>
  <c r="M581" i="18"/>
  <c r="N581" i="18"/>
  <c r="O581" i="18"/>
  <c r="P581" i="18"/>
  <c r="Q581" i="18"/>
  <c r="R581" i="18"/>
  <c r="A582" i="18"/>
  <c r="S582" i="18" s="1"/>
  <c r="B582" i="18"/>
  <c r="C582" i="18"/>
  <c r="D582" i="18"/>
  <c r="E582" i="18"/>
  <c r="F582" i="18"/>
  <c r="G582" i="18"/>
  <c r="H582" i="18"/>
  <c r="I582" i="18"/>
  <c r="J582" i="18"/>
  <c r="K582" i="18"/>
  <c r="L582" i="18"/>
  <c r="M582" i="18"/>
  <c r="N582" i="18"/>
  <c r="O582" i="18"/>
  <c r="P582" i="18"/>
  <c r="Q582" i="18"/>
  <c r="R582" i="18"/>
  <c r="A583" i="18"/>
  <c r="B583" i="18"/>
  <c r="C583" i="18"/>
  <c r="D583" i="18"/>
  <c r="E583" i="18"/>
  <c r="F583" i="18"/>
  <c r="G583" i="18"/>
  <c r="H583" i="18"/>
  <c r="I583" i="18"/>
  <c r="J583" i="18"/>
  <c r="K583" i="18"/>
  <c r="L583" i="18"/>
  <c r="M583" i="18"/>
  <c r="N583" i="18"/>
  <c r="O583" i="18"/>
  <c r="P583" i="18"/>
  <c r="Q583" i="18"/>
  <c r="R583" i="18"/>
  <c r="A584" i="18"/>
  <c r="T584" i="18" s="1"/>
  <c r="B584" i="18"/>
  <c r="C584" i="18"/>
  <c r="D584" i="18"/>
  <c r="E584" i="18"/>
  <c r="F584" i="18"/>
  <c r="G584" i="18"/>
  <c r="H584" i="18"/>
  <c r="I584" i="18"/>
  <c r="J584" i="18"/>
  <c r="K584" i="18"/>
  <c r="L584" i="18"/>
  <c r="M584" i="18"/>
  <c r="N584" i="18"/>
  <c r="O584" i="18"/>
  <c r="P584" i="18"/>
  <c r="Q584" i="18"/>
  <c r="R584" i="18"/>
  <c r="A585" i="18"/>
  <c r="B585" i="18"/>
  <c r="C585" i="18"/>
  <c r="D585" i="18"/>
  <c r="E585" i="18"/>
  <c r="F585" i="18"/>
  <c r="G585" i="18"/>
  <c r="H585" i="18"/>
  <c r="I585" i="18"/>
  <c r="J585" i="18"/>
  <c r="K585" i="18"/>
  <c r="L585" i="18"/>
  <c r="M585" i="18"/>
  <c r="N585" i="18"/>
  <c r="O585" i="18"/>
  <c r="P585" i="18"/>
  <c r="Q585" i="18"/>
  <c r="R585" i="18"/>
  <c r="A586" i="18"/>
  <c r="AB586" i="18" s="1"/>
  <c r="B586" i="18"/>
  <c r="C586" i="18"/>
  <c r="D586" i="18"/>
  <c r="E586" i="18"/>
  <c r="F586" i="18"/>
  <c r="G586" i="18"/>
  <c r="H586" i="18"/>
  <c r="I586" i="18"/>
  <c r="J586" i="18"/>
  <c r="K586" i="18"/>
  <c r="L586" i="18"/>
  <c r="M586" i="18"/>
  <c r="N586" i="18"/>
  <c r="O586" i="18"/>
  <c r="P586" i="18"/>
  <c r="Q586" i="18"/>
  <c r="R586" i="18"/>
  <c r="A587" i="18"/>
  <c r="B587" i="18"/>
  <c r="C587" i="18"/>
  <c r="D587" i="18"/>
  <c r="E587" i="18"/>
  <c r="F587" i="18"/>
  <c r="G587" i="18"/>
  <c r="H587" i="18"/>
  <c r="I587" i="18"/>
  <c r="J587" i="18"/>
  <c r="K587" i="18"/>
  <c r="L587" i="18"/>
  <c r="M587" i="18"/>
  <c r="N587" i="18"/>
  <c r="O587" i="18"/>
  <c r="P587" i="18"/>
  <c r="Q587" i="18"/>
  <c r="R587" i="18"/>
  <c r="A588" i="18"/>
  <c r="B588" i="18"/>
  <c r="C588" i="18"/>
  <c r="D588" i="18"/>
  <c r="E588" i="18"/>
  <c r="F588" i="18"/>
  <c r="G588" i="18"/>
  <c r="H588" i="18"/>
  <c r="I588" i="18"/>
  <c r="J588" i="18"/>
  <c r="K588" i="18"/>
  <c r="L588" i="18"/>
  <c r="M588" i="18"/>
  <c r="N588" i="18"/>
  <c r="O588" i="18"/>
  <c r="P588" i="18"/>
  <c r="Q588" i="18"/>
  <c r="R588" i="18"/>
  <c r="A589" i="18"/>
  <c r="X589" i="18" s="1"/>
  <c r="B589" i="18"/>
  <c r="C589" i="18"/>
  <c r="D589" i="18"/>
  <c r="E589" i="18"/>
  <c r="F589" i="18"/>
  <c r="G589" i="18"/>
  <c r="H589" i="18"/>
  <c r="I589" i="18"/>
  <c r="J589" i="18"/>
  <c r="K589" i="18"/>
  <c r="L589" i="18"/>
  <c r="M589" i="18"/>
  <c r="N589" i="18"/>
  <c r="O589" i="18"/>
  <c r="P589" i="18"/>
  <c r="Q589" i="18"/>
  <c r="R589" i="18"/>
  <c r="A590" i="18"/>
  <c r="B590" i="18"/>
  <c r="C590" i="18"/>
  <c r="D590" i="18"/>
  <c r="E590" i="18"/>
  <c r="F590" i="18"/>
  <c r="G590" i="18"/>
  <c r="H590" i="18"/>
  <c r="I590" i="18"/>
  <c r="J590" i="18"/>
  <c r="K590" i="18"/>
  <c r="L590" i="18"/>
  <c r="M590" i="18"/>
  <c r="N590" i="18"/>
  <c r="O590" i="18"/>
  <c r="P590" i="18"/>
  <c r="Q590" i="18"/>
  <c r="R590" i="18"/>
  <c r="A591" i="18"/>
  <c r="B591" i="18"/>
  <c r="C591" i="18"/>
  <c r="D591" i="18"/>
  <c r="E591" i="18"/>
  <c r="F591" i="18"/>
  <c r="G591" i="18"/>
  <c r="H591" i="18"/>
  <c r="I591" i="18"/>
  <c r="J591" i="18"/>
  <c r="K591" i="18"/>
  <c r="L591" i="18"/>
  <c r="M591" i="18"/>
  <c r="N591" i="18"/>
  <c r="O591" i="18"/>
  <c r="P591" i="18"/>
  <c r="Q591" i="18"/>
  <c r="R591" i="18"/>
  <c r="A592" i="18"/>
  <c r="B592" i="18"/>
  <c r="C592" i="18"/>
  <c r="D592" i="18"/>
  <c r="E592" i="18"/>
  <c r="F592" i="18"/>
  <c r="G592" i="18"/>
  <c r="H592" i="18"/>
  <c r="I592" i="18"/>
  <c r="J592" i="18"/>
  <c r="K592" i="18"/>
  <c r="L592" i="18"/>
  <c r="M592" i="18"/>
  <c r="N592" i="18"/>
  <c r="O592" i="18"/>
  <c r="P592" i="18"/>
  <c r="Q592" i="18"/>
  <c r="R592" i="18"/>
  <c r="A593" i="18"/>
  <c r="B593" i="18"/>
  <c r="C593" i="18"/>
  <c r="D593" i="18"/>
  <c r="E593" i="18"/>
  <c r="F593" i="18"/>
  <c r="G593" i="18"/>
  <c r="H593" i="18"/>
  <c r="I593" i="18"/>
  <c r="J593" i="18"/>
  <c r="K593" i="18"/>
  <c r="L593" i="18"/>
  <c r="M593" i="18"/>
  <c r="N593" i="18"/>
  <c r="O593" i="18"/>
  <c r="P593" i="18"/>
  <c r="Q593" i="18"/>
  <c r="R593" i="18"/>
  <c r="A594" i="18"/>
  <c r="T594" i="18" s="1"/>
  <c r="B594" i="18"/>
  <c r="C594" i="18"/>
  <c r="D594" i="18"/>
  <c r="E594" i="18"/>
  <c r="F594" i="18"/>
  <c r="G594" i="18"/>
  <c r="H594" i="18"/>
  <c r="I594" i="18"/>
  <c r="J594" i="18"/>
  <c r="K594" i="18"/>
  <c r="L594" i="18"/>
  <c r="M594" i="18"/>
  <c r="N594" i="18"/>
  <c r="O594" i="18"/>
  <c r="P594" i="18"/>
  <c r="Q594" i="18"/>
  <c r="R594" i="18"/>
  <c r="A595" i="18"/>
  <c r="B595" i="18"/>
  <c r="C595" i="18"/>
  <c r="D595" i="18"/>
  <c r="E595" i="18"/>
  <c r="F595" i="18"/>
  <c r="G595" i="18"/>
  <c r="H595" i="18"/>
  <c r="I595" i="18"/>
  <c r="J595" i="18"/>
  <c r="K595" i="18"/>
  <c r="L595" i="18"/>
  <c r="M595" i="18"/>
  <c r="N595" i="18"/>
  <c r="O595" i="18"/>
  <c r="P595" i="18"/>
  <c r="Q595" i="18"/>
  <c r="R595" i="18"/>
  <c r="A596" i="18"/>
  <c r="B596" i="18"/>
  <c r="C596" i="18"/>
  <c r="D596" i="18"/>
  <c r="E596" i="18"/>
  <c r="F596" i="18"/>
  <c r="G596" i="18"/>
  <c r="H596" i="18"/>
  <c r="I596" i="18"/>
  <c r="J596" i="18"/>
  <c r="K596" i="18"/>
  <c r="L596" i="18"/>
  <c r="M596" i="18"/>
  <c r="N596" i="18"/>
  <c r="O596" i="18"/>
  <c r="P596" i="18"/>
  <c r="Q596" i="18"/>
  <c r="R596" i="18"/>
  <c r="A597" i="18"/>
  <c r="T597" i="18" s="1"/>
  <c r="B597" i="18"/>
  <c r="C597" i="18"/>
  <c r="D597" i="18"/>
  <c r="E597" i="18"/>
  <c r="F597" i="18"/>
  <c r="G597" i="18"/>
  <c r="H597" i="18"/>
  <c r="I597" i="18"/>
  <c r="J597" i="18"/>
  <c r="K597" i="18"/>
  <c r="L597" i="18"/>
  <c r="M597" i="18"/>
  <c r="N597" i="18"/>
  <c r="O597" i="18"/>
  <c r="P597" i="18"/>
  <c r="Q597" i="18"/>
  <c r="R597" i="18"/>
  <c r="A598" i="18"/>
  <c r="Y598" i="18" s="1"/>
  <c r="B598" i="18"/>
  <c r="C598" i="18"/>
  <c r="D598" i="18"/>
  <c r="E598" i="18"/>
  <c r="F598" i="18"/>
  <c r="G598" i="18"/>
  <c r="H598" i="18"/>
  <c r="I598" i="18"/>
  <c r="J598" i="18"/>
  <c r="K598" i="18"/>
  <c r="L598" i="18"/>
  <c r="M598" i="18"/>
  <c r="N598" i="18"/>
  <c r="O598" i="18"/>
  <c r="P598" i="18"/>
  <c r="Q598" i="18"/>
  <c r="R598" i="18"/>
  <c r="V598" i="18"/>
  <c r="A599" i="18"/>
  <c r="T599" i="18" s="1"/>
  <c r="B599" i="18"/>
  <c r="C599" i="18"/>
  <c r="D599" i="18"/>
  <c r="E599" i="18"/>
  <c r="F599" i="18"/>
  <c r="G599" i="18"/>
  <c r="H599" i="18"/>
  <c r="I599" i="18"/>
  <c r="J599" i="18"/>
  <c r="K599" i="18"/>
  <c r="L599" i="18"/>
  <c r="M599" i="18"/>
  <c r="N599" i="18"/>
  <c r="O599" i="18"/>
  <c r="P599" i="18"/>
  <c r="Q599" i="18"/>
  <c r="R599" i="18"/>
  <c r="A600" i="18"/>
  <c r="W600" i="18" s="1"/>
  <c r="B600" i="18"/>
  <c r="C600" i="18"/>
  <c r="D600" i="18"/>
  <c r="E600" i="18"/>
  <c r="F600" i="18"/>
  <c r="G600" i="18"/>
  <c r="H600" i="18"/>
  <c r="I600" i="18"/>
  <c r="J600" i="18"/>
  <c r="K600" i="18"/>
  <c r="L600" i="18"/>
  <c r="M600" i="18"/>
  <c r="N600" i="18"/>
  <c r="O600" i="18"/>
  <c r="P600" i="18"/>
  <c r="Q600" i="18"/>
  <c r="R600" i="18"/>
  <c r="A601" i="18"/>
  <c r="T601" i="18" s="1"/>
  <c r="B601" i="18"/>
  <c r="C601" i="18"/>
  <c r="D601" i="18"/>
  <c r="E601" i="18"/>
  <c r="F601" i="18"/>
  <c r="G601" i="18"/>
  <c r="H601" i="18"/>
  <c r="I601" i="18"/>
  <c r="J601" i="18"/>
  <c r="K601" i="18"/>
  <c r="L601" i="18"/>
  <c r="M601" i="18"/>
  <c r="N601" i="18"/>
  <c r="O601" i="18"/>
  <c r="P601" i="18"/>
  <c r="Q601" i="18"/>
  <c r="R601" i="18"/>
  <c r="A3" i="17"/>
  <c r="B3" i="17"/>
  <c r="C3" i="17"/>
  <c r="D3" i="17"/>
  <c r="E3" i="17"/>
  <c r="F3" i="17"/>
  <c r="G3" i="17"/>
  <c r="H3" i="17"/>
  <c r="I3" i="17"/>
  <c r="J3" i="17"/>
  <c r="K3" i="17"/>
  <c r="L3" i="17"/>
  <c r="M3" i="17"/>
  <c r="N3" i="17"/>
  <c r="O3" i="17"/>
  <c r="P3" i="17"/>
  <c r="Q3" i="17"/>
  <c r="R3" i="17"/>
  <c r="A4" i="17"/>
  <c r="B4" i="17"/>
  <c r="C4" i="17"/>
  <c r="D4" i="17"/>
  <c r="E4" i="17"/>
  <c r="F4" i="17"/>
  <c r="G4" i="17"/>
  <c r="H4" i="17"/>
  <c r="I4" i="17"/>
  <c r="J4" i="17"/>
  <c r="K4" i="17"/>
  <c r="L4" i="17"/>
  <c r="M4" i="17"/>
  <c r="N4" i="17"/>
  <c r="O4" i="17"/>
  <c r="P4" i="17"/>
  <c r="Q4" i="17"/>
  <c r="R4" i="17"/>
  <c r="A5" i="17"/>
  <c r="AC5" i="17" s="1"/>
  <c r="B5" i="17"/>
  <c r="C5" i="17"/>
  <c r="D5" i="17"/>
  <c r="E5" i="17"/>
  <c r="F5" i="17"/>
  <c r="G5" i="17"/>
  <c r="H5" i="17"/>
  <c r="I5" i="17"/>
  <c r="J5" i="17"/>
  <c r="K5" i="17"/>
  <c r="L5" i="17"/>
  <c r="M5" i="17"/>
  <c r="N5" i="17"/>
  <c r="O5" i="17"/>
  <c r="P5" i="17"/>
  <c r="Q5" i="17"/>
  <c r="R5" i="17"/>
  <c r="A6" i="17"/>
  <c r="B6" i="17"/>
  <c r="C6" i="17"/>
  <c r="D6" i="17"/>
  <c r="E6" i="17"/>
  <c r="F6" i="17"/>
  <c r="G6" i="17"/>
  <c r="H6" i="17"/>
  <c r="I6" i="17"/>
  <c r="J6" i="17"/>
  <c r="K6" i="17"/>
  <c r="L6" i="17"/>
  <c r="M6" i="17"/>
  <c r="N6" i="17"/>
  <c r="O6" i="17"/>
  <c r="P6" i="17"/>
  <c r="Q6" i="17"/>
  <c r="R6" i="17"/>
  <c r="A7" i="17"/>
  <c r="S7" i="17" s="1"/>
  <c r="B7" i="17"/>
  <c r="C7" i="17"/>
  <c r="D7" i="17"/>
  <c r="E7" i="17"/>
  <c r="F7" i="17"/>
  <c r="G7" i="17"/>
  <c r="H7" i="17"/>
  <c r="I7" i="17"/>
  <c r="J7" i="17"/>
  <c r="K7" i="17"/>
  <c r="L7" i="17"/>
  <c r="M7" i="17"/>
  <c r="N7" i="17"/>
  <c r="O7" i="17"/>
  <c r="P7" i="17"/>
  <c r="Q7" i="17"/>
  <c r="R7" i="17"/>
  <c r="A8" i="17"/>
  <c r="B8" i="17"/>
  <c r="C8" i="17"/>
  <c r="D8" i="17"/>
  <c r="E8" i="17"/>
  <c r="F8" i="17"/>
  <c r="G8" i="17"/>
  <c r="H8" i="17"/>
  <c r="I8" i="17"/>
  <c r="J8" i="17"/>
  <c r="K8" i="17"/>
  <c r="L8" i="17"/>
  <c r="M8" i="17"/>
  <c r="N8" i="17"/>
  <c r="O8" i="17"/>
  <c r="P8" i="17"/>
  <c r="Q8" i="17"/>
  <c r="R8" i="17"/>
  <c r="A9" i="17"/>
  <c r="T9" i="17" s="1"/>
  <c r="B9" i="17"/>
  <c r="C9" i="17"/>
  <c r="D9" i="17"/>
  <c r="E9" i="17"/>
  <c r="F9" i="17"/>
  <c r="G9" i="17"/>
  <c r="H9" i="17"/>
  <c r="I9" i="17"/>
  <c r="J9" i="17"/>
  <c r="K9" i="17"/>
  <c r="L9" i="17"/>
  <c r="M9" i="17"/>
  <c r="N9" i="17"/>
  <c r="O9" i="17"/>
  <c r="P9" i="17"/>
  <c r="Q9" i="17"/>
  <c r="R9" i="17"/>
  <c r="A10" i="17"/>
  <c r="U10" i="17" s="1"/>
  <c r="B10" i="17"/>
  <c r="C10" i="17"/>
  <c r="D10" i="17"/>
  <c r="E10" i="17"/>
  <c r="F10" i="17"/>
  <c r="G10" i="17"/>
  <c r="H10" i="17"/>
  <c r="I10" i="17"/>
  <c r="J10" i="17"/>
  <c r="K10" i="17"/>
  <c r="L10" i="17"/>
  <c r="M10" i="17"/>
  <c r="N10" i="17"/>
  <c r="O10" i="17"/>
  <c r="P10" i="17"/>
  <c r="Q10" i="17"/>
  <c r="R10" i="17"/>
  <c r="A11" i="17"/>
  <c r="T11" i="17" s="1"/>
  <c r="B11" i="17"/>
  <c r="C11" i="17"/>
  <c r="D11" i="17"/>
  <c r="E11" i="17"/>
  <c r="F11" i="17"/>
  <c r="G11" i="17"/>
  <c r="H11" i="17"/>
  <c r="I11" i="17"/>
  <c r="J11" i="17"/>
  <c r="K11" i="17"/>
  <c r="L11" i="17"/>
  <c r="M11" i="17"/>
  <c r="N11" i="17"/>
  <c r="O11" i="17"/>
  <c r="P11" i="17"/>
  <c r="Q11" i="17"/>
  <c r="R11" i="17"/>
  <c r="A12" i="17"/>
  <c r="B12" i="17"/>
  <c r="C12" i="17"/>
  <c r="D12" i="17"/>
  <c r="E12" i="17"/>
  <c r="F12" i="17"/>
  <c r="G12" i="17"/>
  <c r="H12" i="17"/>
  <c r="I12" i="17"/>
  <c r="J12" i="17"/>
  <c r="K12" i="17"/>
  <c r="L12" i="17"/>
  <c r="M12" i="17"/>
  <c r="N12" i="17"/>
  <c r="O12" i="17"/>
  <c r="P12" i="17"/>
  <c r="Q12" i="17"/>
  <c r="R12" i="17"/>
  <c r="A13" i="17"/>
  <c r="B13" i="17"/>
  <c r="C13" i="17"/>
  <c r="D13" i="17"/>
  <c r="E13" i="17"/>
  <c r="F13" i="17"/>
  <c r="G13" i="17"/>
  <c r="H13" i="17"/>
  <c r="I13" i="17"/>
  <c r="J13" i="17"/>
  <c r="K13" i="17"/>
  <c r="L13" i="17"/>
  <c r="M13" i="17"/>
  <c r="N13" i="17"/>
  <c r="O13" i="17"/>
  <c r="P13" i="17"/>
  <c r="Q13" i="17"/>
  <c r="R13" i="17"/>
  <c r="A14" i="17"/>
  <c r="AC14" i="17" s="1"/>
  <c r="B14" i="17"/>
  <c r="C14" i="17"/>
  <c r="D14" i="17"/>
  <c r="E14" i="17"/>
  <c r="F14" i="17"/>
  <c r="G14" i="17"/>
  <c r="H14" i="17"/>
  <c r="I14" i="17"/>
  <c r="J14" i="17"/>
  <c r="K14" i="17"/>
  <c r="L14" i="17"/>
  <c r="M14" i="17"/>
  <c r="N14" i="17"/>
  <c r="O14" i="17"/>
  <c r="P14" i="17"/>
  <c r="Q14" i="17"/>
  <c r="R14" i="17"/>
  <c r="A15" i="17"/>
  <c r="AB15" i="17" s="1"/>
  <c r="B15" i="17"/>
  <c r="C15" i="17"/>
  <c r="D15" i="17"/>
  <c r="E15" i="17"/>
  <c r="F15" i="17"/>
  <c r="G15" i="17"/>
  <c r="H15" i="17"/>
  <c r="I15" i="17"/>
  <c r="J15" i="17"/>
  <c r="K15" i="17"/>
  <c r="L15" i="17"/>
  <c r="M15" i="17"/>
  <c r="N15" i="17"/>
  <c r="O15" i="17"/>
  <c r="P15" i="17"/>
  <c r="Q15" i="17"/>
  <c r="R15" i="17"/>
  <c r="A16" i="17"/>
  <c r="W16" i="17" s="1"/>
  <c r="B16" i="17"/>
  <c r="C16" i="17"/>
  <c r="D16" i="17"/>
  <c r="E16" i="17"/>
  <c r="F16" i="17"/>
  <c r="G16" i="17"/>
  <c r="H16" i="17"/>
  <c r="I16" i="17"/>
  <c r="J16" i="17"/>
  <c r="K16" i="17"/>
  <c r="L16" i="17"/>
  <c r="M16" i="17"/>
  <c r="N16" i="17"/>
  <c r="O16" i="17"/>
  <c r="P16" i="17"/>
  <c r="Q16" i="17"/>
  <c r="R16" i="17"/>
  <c r="A17" i="17"/>
  <c r="Z17" i="17" s="1"/>
  <c r="B17" i="17"/>
  <c r="C17" i="17"/>
  <c r="D17" i="17"/>
  <c r="E17" i="17"/>
  <c r="F17" i="17"/>
  <c r="G17" i="17"/>
  <c r="H17" i="17"/>
  <c r="I17" i="17"/>
  <c r="J17" i="17"/>
  <c r="K17" i="17"/>
  <c r="L17" i="17"/>
  <c r="M17" i="17"/>
  <c r="N17" i="17"/>
  <c r="O17" i="17"/>
  <c r="P17" i="17"/>
  <c r="Q17" i="17"/>
  <c r="R17" i="17"/>
  <c r="A18" i="17"/>
  <c r="T18" i="17" s="1"/>
  <c r="B18" i="17"/>
  <c r="C18" i="17"/>
  <c r="D18" i="17"/>
  <c r="E18" i="17"/>
  <c r="F18" i="17"/>
  <c r="G18" i="17"/>
  <c r="H18" i="17"/>
  <c r="I18" i="17"/>
  <c r="J18" i="17"/>
  <c r="K18" i="17"/>
  <c r="L18" i="17"/>
  <c r="M18" i="17"/>
  <c r="N18" i="17"/>
  <c r="O18" i="17"/>
  <c r="P18" i="17"/>
  <c r="Q18" i="17"/>
  <c r="R18" i="17"/>
  <c r="A19" i="17"/>
  <c r="W19" i="17" s="1"/>
  <c r="B19" i="17"/>
  <c r="C19" i="17"/>
  <c r="D19" i="17"/>
  <c r="E19" i="17"/>
  <c r="F19" i="17"/>
  <c r="G19" i="17"/>
  <c r="H19" i="17"/>
  <c r="I19" i="17"/>
  <c r="J19" i="17"/>
  <c r="K19" i="17"/>
  <c r="L19" i="17"/>
  <c r="M19" i="17"/>
  <c r="N19" i="17"/>
  <c r="O19" i="17"/>
  <c r="P19" i="17"/>
  <c r="Q19" i="17"/>
  <c r="R19" i="17"/>
  <c r="A20" i="17"/>
  <c r="B20" i="17"/>
  <c r="C20" i="17"/>
  <c r="D20" i="17"/>
  <c r="E20" i="17"/>
  <c r="F20" i="17"/>
  <c r="G20" i="17"/>
  <c r="H20" i="17"/>
  <c r="I20" i="17"/>
  <c r="J20" i="17"/>
  <c r="K20" i="17"/>
  <c r="L20" i="17"/>
  <c r="M20" i="17"/>
  <c r="N20" i="17"/>
  <c r="O20" i="17"/>
  <c r="P20" i="17"/>
  <c r="Q20" i="17"/>
  <c r="R20" i="17"/>
  <c r="A21" i="17"/>
  <c r="Y21" i="17" s="1"/>
  <c r="B21" i="17"/>
  <c r="C21" i="17"/>
  <c r="D21" i="17"/>
  <c r="E21" i="17"/>
  <c r="F21" i="17"/>
  <c r="G21" i="17"/>
  <c r="H21" i="17"/>
  <c r="I21" i="17"/>
  <c r="J21" i="17"/>
  <c r="K21" i="17"/>
  <c r="L21" i="17"/>
  <c r="M21" i="17"/>
  <c r="N21" i="17"/>
  <c r="O21" i="17"/>
  <c r="P21" i="17"/>
  <c r="Q21" i="17"/>
  <c r="R21" i="17"/>
  <c r="A22" i="17"/>
  <c r="T22" i="17" s="1"/>
  <c r="B22" i="17"/>
  <c r="C22" i="17"/>
  <c r="D22" i="17"/>
  <c r="E22" i="17"/>
  <c r="F22" i="17"/>
  <c r="G22" i="17"/>
  <c r="H22" i="17"/>
  <c r="I22" i="17"/>
  <c r="J22" i="17"/>
  <c r="K22" i="17"/>
  <c r="L22" i="17"/>
  <c r="M22" i="17"/>
  <c r="N22" i="17"/>
  <c r="O22" i="17"/>
  <c r="P22" i="17"/>
  <c r="Q22" i="17"/>
  <c r="R22" i="17"/>
  <c r="A23" i="17"/>
  <c r="B23" i="17"/>
  <c r="C23" i="17"/>
  <c r="D23" i="17"/>
  <c r="E23" i="17"/>
  <c r="F23" i="17"/>
  <c r="G23" i="17"/>
  <c r="H23" i="17"/>
  <c r="I23" i="17"/>
  <c r="J23" i="17"/>
  <c r="K23" i="17"/>
  <c r="L23" i="17"/>
  <c r="M23" i="17"/>
  <c r="N23" i="17"/>
  <c r="O23" i="17"/>
  <c r="P23" i="17"/>
  <c r="Q23" i="17"/>
  <c r="R23" i="17"/>
  <c r="A24" i="17"/>
  <c r="Y24" i="17" s="1"/>
  <c r="B24" i="17"/>
  <c r="C24" i="17"/>
  <c r="D24" i="17"/>
  <c r="E24" i="17"/>
  <c r="F24" i="17"/>
  <c r="G24" i="17"/>
  <c r="H24" i="17"/>
  <c r="I24" i="17"/>
  <c r="J24" i="17"/>
  <c r="K24" i="17"/>
  <c r="L24" i="17"/>
  <c r="M24" i="17"/>
  <c r="N24" i="17"/>
  <c r="O24" i="17"/>
  <c r="P24" i="17"/>
  <c r="Q24" i="17"/>
  <c r="R24" i="17"/>
  <c r="A25" i="17"/>
  <c r="B25" i="17"/>
  <c r="C25" i="17"/>
  <c r="D25" i="17"/>
  <c r="E25" i="17"/>
  <c r="F25" i="17"/>
  <c r="G25" i="17"/>
  <c r="H25" i="17"/>
  <c r="I25" i="17"/>
  <c r="J25" i="17"/>
  <c r="K25" i="17"/>
  <c r="L25" i="17"/>
  <c r="M25" i="17"/>
  <c r="N25" i="17"/>
  <c r="O25" i="17"/>
  <c r="P25" i="17"/>
  <c r="Q25" i="17"/>
  <c r="R25" i="17"/>
  <c r="A26" i="17"/>
  <c r="AB26" i="17" s="1"/>
  <c r="B26" i="17"/>
  <c r="C26" i="17"/>
  <c r="D26" i="17"/>
  <c r="E26" i="17"/>
  <c r="F26" i="17"/>
  <c r="G26" i="17"/>
  <c r="H26" i="17"/>
  <c r="I26" i="17"/>
  <c r="J26" i="17"/>
  <c r="K26" i="17"/>
  <c r="L26" i="17"/>
  <c r="M26" i="17"/>
  <c r="N26" i="17"/>
  <c r="O26" i="17"/>
  <c r="P26" i="17"/>
  <c r="Q26" i="17"/>
  <c r="R26" i="17"/>
  <c r="A27" i="17"/>
  <c r="AC27" i="17" s="1"/>
  <c r="B27" i="17"/>
  <c r="C27" i="17"/>
  <c r="D27" i="17"/>
  <c r="E27" i="17"/>
  <c r="F27" i="17"/>
  <c r="G27" i="17"/>
  <c r="H27" i="17"/>
  <c r="I27" i="17"/>
  <c r="J27" i="17"/>
  <c r="K27" i="17"/>
  <c r="L27" i="17"/>
  <c r="M27" i="17"/>
  <c r="N27" i="17"/>
  <c r="O27" i="17"/>
  <c r="P27" i="17"/>
  <c r="Q27" i="17"/>
  <c r="R27" i="17"/>
  <c r="A28" i="17"/>
  <c r="Y28" i="17" s="1"/>
  <c r="B28" i="17"/>
  <c r="C28" i="17"/>
  <c r="D28" i="17"/>
  <c r="E28" i="17"/>
  <c r="F28" i="17"/>
  <c r="G28" i="17"/>
  <c r="H28" i="17"/>
  <c r="I28" i="17"/>
  <c r="J28" i="17"/>
  <c r="K28" i="17"/>
  <c r="L28" i="17"/>
  <c r="M28" i="17"/>
  <c r="N28" i="17"/>
  <c r="O28" i="17"/>
  <c r="P28" i="17"/>
  <c r="Q28" i="17"/>
  <c r="R28" i="17"/>
  <c r="A29" i="17"/>
  <c r="AC29" i="17" s="1"/>
  <c r="B29" i="17"/>
  <c r="C29" i="17"/>
  <c r="D29" i="17"/>
  <c r="E29" i="17"/>
  <c r="F29" i="17"/>
  <c r="G29" i="17"/>
  <c r="H29" i="17"/>
  <c r="I29" i="17"/>
  <c r="J29" i="17"/>
  <c r="K29" i="17"/>
  <c r="L29" i="17"/>
  <c r="M29" i="17"/>
  <c r="N29" i="17"/>
  <c r="O29" i="17"/>
  <c r="P29" i="17"/>
  <c r="Q29" i="17"/>
  <c r="R29" i="17"/>
  <c r="A30" i="17"/>
  <c r="T30" i="17" s="1"/>
  <c r="B30" i="17"/>
  <c r="C30" i="17"/>
  <c r="D30" i="17"/>
  <c r="E30" i="17"/>
  <c r="F30" i="17"/>
  <c r="G30" i="17"/>
  <c r="H30" i="17"/>
  <c r="I30" i="17"/>
  <c r="J30" i="17"/>
  <c r="K30" i="17"/>
  <c r="L30" i="17"/>
  <c r="M30" i="17"/>
  <c r="N30" i="17"/>
  <c r="O30" i="17"/>
  <c r="P30" i="17"/>
  <c r="Q30" i="17"/>
  <c r="R30" i="17"/>
  <c r="A31" i="17"/>
  <c r="B31" i="17"/>
  <c r="C31" i="17"/>
  <c r="D31" i="17"/>
  <c r="E31" i="17"/>
  <c r="F31" i="17"/>
  <c r="G31" i="17"/>
  <c r="H31" i="17"/>
  <c r="I31" i="17"/>
  <c r="J31" i="17"/>
  <c r="K31" i="17"/>
  <c r="L31" i="17"/>
  <c r="M31" i="17"/>
  <c r="N31" i="17"/>
  <c r="O31" i="17"/>
  <c r="P31" i="17"/>
  <c r="Q31" i="17"/>
  <c r="R31" i="17"/>
  <c r="A32" i="17"/>
  <c r="T32" i="17" s="1"/>
  <c r="B32" i="17"/>
  <c r="C32" i="17"/>
  <c r="D32" i="17"/>
  <c r="E32" i="17"/>
  <c r="F32" i="17"/>
  <c r="G32" i="17"/>
  <c r="H32" i="17"/>
  <c r="I32" i="17"/>
  <c r="J32" i="17"/>
  <c r="K32" i="17"/>
  <c r="L32" i="17"/>
  <c r="M32" i="17"/>
  <c r="N32" i="17"/>
  <c r="O32" i="17"/>
  <c r="P32" i="17"/>
  <c r="Q32" i="17"/>
  <c r="R32" i="17"/>
  <c r="A33" i="17"/>
  <c r="T33" i="17" s="1"/>
  <c r="B33" i="17"/>
  <c r="C33" i="17"/>
  <c r="D33" i="17"/>
  <c r="E33" i="17"/>
  <c r="F33" i="17"/>
  <c r="G33" i="17"/>
  <c r="H33" i="17"/>
  <c r="I33" i="17"/>
  <c r="J33" i="17"/>
  <c r="K33" i="17"/>
  <c r="L33" i="17"/>
  <c r="M33" i="17"/>
  <c r="N33" i="17"/>
  <c r="O33" i="17"/>
  <c r="P33" i="17"/>
  <c r="Q33" i="17"/>
  <c r="R33" i="17"/>
  <c r="A34" i="17"/>
  <c r="T34" i="17" s="1"/>
  <c r="B34" i="17"/>
  <c r="C34" i="17"/>
  <c r="D34" i="17"/>
  <c r="E34" i="17"/>
  <c r="F34" i="17"/>
  <c r="G34" i="17"/>
  <c r="H34" i="17"/>
  <c r="I34" i="17"/>
  <c r="J34" i="17"/>
  <c r="K34" i="17"/>
  <c r="L34" i="17"/>
  <c r="M34" i="17"/>
  <c r="N34" i="17"/>
  <c r="O34" i="17"/>
  <c r="P34" i="17"/>
  <c r="Q34" i="17"/>
  <c r="R34" i="17"/>
  <c r="A35" i="17"/>
  <c r="B35" i="17"/>
  <c r="C35" i="17"/>
  <c r="D35" i="17"/>
  <c r="E35" i="17"/>
  <c r="F35" i="17"/>
  <c r="G35" i="17"/>
  <c r="H35" i="17"/>
  <c r="I35" i="17"/>
  <c r="J35" i="17"/>
  <c r="K35" i="17"/>
  <c r="L35" i="17"/>
  <c r="M35" i="17"/>
  <c r="N35" i="17"/>
  <c r="O35" i="17"/>
  <c r="P35" i="17"/>
  <c r="Q35" i="17"/>
  <c r="R35" i="17"/>
  <c r="A36" i="17"/>
  <c r="B36" i="17"/>
  <c r="C36" i="17"/>
  <c r="D36" i="17"/>
  <c r="E36" i="17"/>
  <c r="F36" i="17"/>
  <c r="G36" i="17"/>
  <c r="H36" i="17"/>
  <c r="I36" i="17"/>
  <c r="J36" i="17"/>
  <c r="K36" i="17"/>
  <c r="L36" i="17"/>
  <c r="M36" i="17"/>
  <c r="N36" i="17"/>
  <c r="O36" i="17"/>
  <c r="P36" i="17"/>
  <c r="Q36" i="17"/>
  <c r="R36" i="17"/>
  <c r="A37" i="17"/>
  <c r="AC37" i="17" s="1"/>
  <c r="B37" i="17"/>
  <c r="C37" i="17"/>
  <c r="D37" i="17"/>
  <c r="E37" i="17"/>
  <c r="F37" i="17"/>
  <c r="G37" i="17"/>
  <c r="H37" i="17"/>
  <c r="I37" i="17"/>
  <c r="J37" i="17"/>
  <c r="K37" i="17"/>
  <c r="L37" i="17"/>
  <c r="M37" i="17"/>
  <c r="N37" i="17"/>
  <c r="O37" i="17"/>
  <c r="P37" i="17"/>
  <c r="Q37" i="17"/>
  <c r="R37" i="17"/>
  <c r="A38" i="17"/>
  <c r="T38" i="17" s="1"/>
  <c r="B38" i="17"/>
  <c r="C38" i="17"/>
  <c r="D38" i="17"/>
  <c r="E38" i="17"/>
  <c r="F38" i="17"/>
  <c r="G38" i="17"/>
  <c r="H38" i="17"/>
  <c r="I38" i="17"/>
  <c r="J38" i="17"/>
  <c r="K38" i="17"/>
  <c r="L38" i="17"/>
  <c r="M38" i="17"/>
  <c r="N38" i="17"/>
  <c r="O38" i="17"/>
  <c r="P38" i="17"/>
  <c r="Q38" i="17"/>
  <c r="R38" i="17"/>
  <c r="A39" i="17"/>
  <c r="B39" i="17"/>
  <c r="C39" i="17"/>
  <c r="D39" i="17"/>
  <c r="E39" i="17"/>
  <c r="F39" i="17"/>
  <c r="G39" i="17"/>
  <c r="H39" i="17"/>
  <c r="I39" i="17"/>
  <c r="J39" i="17"/>
  <c r="K39" i="17"/>
  <c r="L39" i="17"/>
  <c r="M39" i="17"/>
  <c r="N39" i="17"/>
  <c r="O39" i="17"/>
  <c r="P39" i="17"/>
  <c r="Q39" i="17"/>
  <c r="R39" i="17"/>
  <c r="A40" i="17"/>
  <c r="B40" i="17"/>
  <c r="C40" i="17"/>
  <c r="D40" i="17"/>
  <c r="E40" i="17"/>
  <c r="F40" i="17"/>
  <c r="G40" i="17"/>
  <c r="H40" i="17"/>
  <c r="I40" i="17"/>
  <c r="J40" i="17"/>
  <c r="K40" i="17"/>
  <c r="L40" i="17"/>
  <c r="M40" i="17"/>
  <c r="N40" i="17"/>
  <c r="O40" i="17"/>
  <c r="P40" i="17"/>
  <c r="Q40" i="17"/>
  <c r="R40" i="17"/>
  <c r="A41" i="17"/>
  <c r="B41" i="17"/>
  <c r="C41" i="17"/>
  <c r="D41" i="17"/>
  <c r="E41" i="17"/>
  <c r="F41" i="17"/>
  <c r="G41" i="17"/>
  <c r="H41" i="17"/>
  <c r="I41" i="17"/>
  <c r="J41" i="17"/>
  <c r="K41" i="17"/>
  <c r="L41" i="17"/>
  <c r="M41" i="17"/>
  <c r="N41" i="17"/>
  <c r="O41" i="17"/>
  <c r="P41" i="17"/>
  <c r="Q41" i="17"/>
  <c r="R41" i="17"/>
  <c r="A42" i="17"/>
  <c r="T42" i="17" s="1"/>
  <c r="B42" i="17"/>
  <c r="C42" i="17"/>
  <c r="D42" i="17"/>
  <c r="E42" i="17"/>
  <c r="F42" i="17"/>
  <c r="G42" i="17"/>
  <c r="H42" i="17"/>
  <c r="I42" i="17"/>
  <c r="J42" i="17"/>
  <c r="K42" i="17"/>
  <c r="L42" i="17"/>
  <c r="M42" i="17"/>
  <c r="N42" i="17"/>
  <c r="O42" i="17"/>
  <c r="P42" i="17"/>
  <c r="Q42" i="17"/>
  <c r="R42" i="17"/>
  <c r="A43" i="17"/>
  <c r="B43" i="17"/>
  <c r="C43" i="17"/>
  <c r="D43" i="17"/>
  <c r="E43" i="17"/>
  <c r="F43" i="17"/>
  <c r="G43" i="17"/>
  <c r="H43" i="17"/>
  <c r="I43" i="17"/>
  <c r="J43" i="17"/>
  <c r="K43" i="17"/>
  <c r="L43" i="17"/>
  <c r="M43" i="17"/>
  <c r="N43" i="17"/>
  <c r="O43" i="17"/>
  <c r="P43" i="17"/>
  <c r="Q43" i="17"/>
  <c r="R43" i="17"/>
  <c r="A44" i="17"/>
  <c r="AA44" i="17" s="1"/>
  <c r="B44" i="17"/>
  <c r="C44" i="17"/>
  <c r="D44" i="17"/>
  <c r="E44" i="17"/>
  <c r="F44" i="17"/>
  <c r="G44" i="17"/>
  <c r="H44" i="17"/>
  <c r="I44" i="17"/>
  <c r="J44" i="17"/>
  <c r="K44" i="17"/>
  <c r="L44" i="17"/>
  <c r="M44" i="17"/>
  <c r="N44" i="17"/>
  <c r="O44" i="17"/>
  <c r="P44" i="17"/>
  <c r="Q44" i="17"/>
  <c r="R44" i="17"/>
  <c r="A45" i="17"/>
  <c r="AC45" i="17" s="1"/>
  <c r="B45" i="17"/>
  <c r="C45" i="17"/>
  <c r="D45" i="17"/>
  <c r="E45" i="17"/>
  <c r="F45" i="17"/>
  <c r="G45" i="17"/>
  <c r="H45" i="17"/>
  <c r="I45" i="17"/>
  <c r="J45" i="17"/>
  <c r="K45" i="17"/>
  <c r="L45" i="17"/>
  <c r="M45" i="17"/>
  <c r="N45" i="17"/>
  <c r="O45" i="17"/>
  <c r="P45" i="17"/>
  <c r="Q45" i="17"/>
  <c r="R45" i="17"/>
  <c r="A46" i="17"/>
  <c r="B46" i="17"/>
  <c r="C46" i="17"/>
  <c r="D46" i="17"/>
  <c r="E46" i="17"/>
  <c r="F46" i="17"/>
  <c r="G46" i="17"/>
  <c r="H46" i="17"/>
  <c r="I46" i="17"/>
  <c r="J46" i="17"/>
  <c r="K46" i="17"/>
  <c r="L46" i="17"/>
  <c r="M46" i="17"/>
  <c r="N46" i="17"/>
  <c r="O46" i="17"/>
  <c r="P46" i="17"/>
  <c r="Q46" i="17"/>
  <c r="R46" i="17"/>
  <c r="A47" i="17"/>
  <c r="B47" i="17"/>
  <c r="C47" i="17"/>
  <c r="D47" i="17"/>
  <c r="E47" i="17"/>
  <c r="F47" i="17"/>
  <c r="G47" i="17"/>
  <c r="H47" i="17"/>
  <c r="I47" i="17"/>
  <c r="J47" i="17"/>
  <c r="K47" i="17"/>
  <c r="L47" i="17"/>
  <c r="M47" i="17"/>
  <c r="N47" i="17"/>
  <c r="O47" i="17"/>
  <c r="P47" i="17"/>
  <c r="Q47" i="17"/>
  <c r="R47" i="17"/>
  <c r="A48" i="17"/>
  <c r="T48" i="17" s="1"/>
  <c r="B48" i="17"/>
  <c r="C48" i="17"/>
  <c r="D48" i="17"/>
  <c r="E48" i="17"/>
  <c r="F48" i="17"/>
  <c r="G48" i="17"/>
  <c r="H48" i="17"/>
  <c r="I48" i="17"/>
  <c r="J48" i="17"/>
  <c r="K48" i="17"/>
  <c r="L48" i="17"/>
  <c r="M48" i="17"/>
  <c r="N48" i="17"/>
  <c r="O48" i="17"/>
  <c r="P48" i="17"/>
  <c r="Q48" i="17"/>
  <c r="R48" i="17"/>
  <c r="A49" i="17"/>
  <c r="Y49" i="17" s="1"/>
  <c r="B49" i="17"/>
  <c r="C49" i="17"/>
  <c r="D49" i="17"/>
  <c r="E49" i="17"/>
  <c r="F49" i="17"/>
  <c r="G49" i="17"/>
  <c r="H49" i="17"/>
  <c r="I49" i="17"/>
  <c r="J49" i="17"/>
  <c r="K49" i="17"/>
  <c r="L49" i="17"/>
  <c r="M49" i="17"/>
  <c r="N49" i="17"/>
  <c r="O49" i="17"/>
  <c r="P49" i="17"/>
  <c r="Q49" i="17"/>
  <c r="R49" i="17"/>
  <c r="A50" i="17"/>
  <c r="AB50" i="17" s="1"/>
  <c r="B50" i="17"/>
  <c r="C50" i="17"/>
  <c r="D50" i="17"/>
  <c r="E50" i="17"/>
  <c r="F50" i="17"/>
  <c r="G50" i="17"/>
  <c r="H50" i="17"/>
  <c r="I50" i="17"/>
  <c r="J50" i="17"/>
  <c r="K50" i="17"/>
  <c r="L50" i="17"/>
  <c r="M50" i="17"/>
  <c r="N50" i="17"/>
  <c r="O50" i="17"/>
  <c r="P50" i="17"/>
  <c r="Q50" i="17"/>
  <c r="R50" i="17"/>
  <c r="A51" i="17"/>
  <c r="AA51" i="17" s="1"/>
  <c r="B51" i="17"/>
  <c r="C51" i="17"/>
  <c r="D51" i="17"/>
  <c r="E51" i="17"/>
  <c r="F51" i="17"/>
  <c r="G51" i="17"/>
  <c r="H51" i="17"/>
  <c r="I51" i="17"/>
  <c r="J51" i="17"/>
  <c r="K51" i="17"/>
  <c r="L51" i="17"/>
  <c r="M51" i="17"/>
  <c r="N51" i="17"/>
  <c r="O51" i="17"/>
  <c r="P51" i="17"/>
  <c r="Q51" i="17"/>
  <c r="R51" i="17"/>
  <c r="A52" i="17"/>
  <c r="T52" i="17" s="1"/>
  <c r="B52" i="17"/>
  <c r="C52" i="17"/>
  <c r="D52" i="17"/>
  <c r="E52" i="17"/>
  <c r="F52" i="17"/>
  <c r="G52" i="17"/>
  <c r="H52" i="17"/>
  <c r="I52" i="17"/>
  <c r="J52" i="17"/>
  <c r="K52" i="17"/>
  <c r="L52" i="17"/>
  <c r="M52" i="17"/>
  <c r="N52" i="17"/>
  <c r="O52" i="17"/>
  <c r="P52" i="17"/>
  <c r="Q52" i="17"/>
  <c r="R52" i="17"/>
  <c r="A53" i="17"/>
  <c r="X53" i="17" s="1"/>
  <c r="B53" i="17"/>
  <c r="C53" i="17"/>
  <c r="D53" i="17"/>
  <c r="E53" i="17"/>
  <c r="F53" i="17"/>
  <c r="G53" i="17"/>
  <c r="H53" i="17"/>
  <c r="I53" i="17"/>
  <c r="J53" i="17"/>
  <c r="K53" i="17"/>
  <c r="L53" i="17"/>
  <c r="M53" i="17"/>
  <c r="N53" i="17"/>
  <c r="O53" i="17"/>
  <c r="P53" i="17"/>
  <c r="Q53" i="17"/>
  <c r="R53" i="17"/>
  <c r="A54" i="17"/>
  <c r="T54" i="17" s="1"/>
  <c r="B54" i="17"/>
  <c r="C54" i="17"/>
  <c r="D54" i="17"/>
  <c r="E54" i="17"/>
  <c r="F54" i="17"/>
  <c r="G54" i="17"/>
  <c r="H54" i="17"/>
  <c r="I54" i="17"/>
  <c r="J54" i="17"/>
  <c r="K54" i="17"/>
  <c r="L54" i="17"/>
  <c r="M54" i="17"/>
  <c r="N54" i="17"/>
  <c r="O54" i="17"/>
  <c r="P54" i="17"/>
  <c r="Q54" i="17"/>
  <c r="R54" i="17"/>
  <c r="A55" i="17"/>
  <c r="B55" i="17"/>
  <c r="C55" i="17"/>
  <c r="D55" i="17"/>
  <c r="E55" i="17"/>
  <c r="F55" i="17"/>
  <c r="G55" i="17"/>
  <c r="H55" i="17"/>
  <c r="I55" i="17"/>
  <c r="J55" i="17"/>
  <c r="K55" i="17"/>
  <c r="L55" i="17"/>
  <c r="M55" i="17"/>
  <c r="N55" i="17"/>
  <c r="O55" i="17"/>
  <c r="P55" i="17"/>
  <c r="Q55" i="17"/>
  <c r="R55" i="17"/>
  <c r="A56" i="17"/>
  <c r="Y56" i="17" s="1"/>
  <c r="B56" i="17"/>
  <c r="C56" i="17"/>
  <c r="D56" i="17"/>
  <c r="E56" i="17"/>
  <c r="F56" i="17"/>
  <c r="G56" i="17"/>
  <c r="H56" i="17"/>
  <c r="I56" i="17"/>
  <c r="J56" i="17"/>
  <c r="K56" i="17"/>
  <c r="L56" i="17"/>
  <c r="M56" i="17"/>
  <c r="N56" i="17"/>
  <c r="O56" i="17"/>
  <c r="P56" i="17"/>
  <c r="Q56" i="17"/>
  <c r="R56" i="17"/>
  <c r="A57" i="17"/>
  <c r="B57" i="17"/>
  <c r="C57" i="17"/>
  <c r="D57" i="17"/>
  <c r="E57" i="17"/>
  <c r="F57" i="17"/>
  <c r="G57" i="17"/>
  <c r="H57" i="17"/>
  <c r="I57" i="17"/>
  <c r="J57" i="17"/>
  <c r="K57" i="17"/>
  <c r="L57" i="17"/>
  <c r="M57" i="17"/>
  <c r="N57" i="17"/>
  <c r="O57" i="17"/>
  <c r="P57" i="17"/>
  <c r="Q57" i="17"/>
  <c r="R57" i="17"/>
  <c r="A58" i="17"/>
  <c r="T58" i="17" s="1"/>
  <c r="B58" i="17"/>
  <c r="C58" i="17"/>
  <c r="D58" i="17"/>
  <c r="E58" i="17"/>
  <c r="F58" i="17"/>
  <c r="G58" i="17"/>
  <c r="H58" i="17"/>
  <c r="I58" i="17"/>
  <c r="J58" i="17"/>
  <c r="K58" i="17"/>
  <c r="L58" i="17"/>
  <c r="M58" i="17"/>
  <c r="N58" i="17"/>
  <c r="O58" i="17"/>
  <c r="P58" i="17"/>
  <c r="Q58" i="17"/>
  <c r="R58" i="17"/>
  <c r="A59" i="17"/>
  <c r="T59" i="17" s="1"/>
  <c r="B59" i="17"/>
  <c r="C59" i="17"/>
  <c r="D59" i="17"/>
  <c r="E59" i="17"/>
  <c r="F59" i="17"/>
  <c r="G59" i="17"/>
  <c r="H59" i="17"/>
  <c r="I59" i="17"/>
  <c r="J59" i="17"/>
  <c r="K59" i="17"/>
  <c r="L59" i="17"/>
  <c r="M59" i="17"/>
  <c r="N59" i="17"/>
  <c r="O59" i="17"/>
  <c r="P59" i="17"/>
  <c r="Q59" i="17"/>
  <c r="R59" i="17"/>
  <c r="A60" i="17"/>
  <c r="T60" i="17" s="1"/>
  <c r="B60" i="17"/>
  <c r="C60" i="17"/>
  <c r="D60" i="17"/>
  <c r="E60" i="17"/>
  <c r="F60" i="17"/>
  <c r="G60" i="17"/>
  <c r="H60" i="17"/>
  <c r="I60" i="17"/>
  <c r="J60" i="17"/>
  <c r="K60" i="17"/>
  <c r="L60" i="17"/>
  <c r="M60" i="17"/>
  <c r="N60" i="17"/>
  <c r="O60" i="17"/>
  <c r="P60" i="17"/>
  <c r="Q60" i="17"/>
  <c r="R60" i="17"/>
  <c r="A61" i="17"/>
  <c r="AC61" i="17" s="1"/>
  <c r="B61" i="17"/>
  <c r="C61" i="17"/>
  <c r="D61" i="17"/>
  <c r="E61" i="17"/>
  <c r="F61" i="17"/>
  <c r="G61" i="17"/>
  <c r="H61" i="17"/>
  <c r="I61" i="17"/>
  <c r="J61" i="17"/>
  <c r="K61" i="17"/>
  <c r="L61" i="17"/>
  <c r="M61" i="17"/>
  <c r="N61" i="17"/>
  <c r="O61" i="17"/>
  <c r="P61" i="17"/>
  <c r="Q61" i="17"/>
  <c r="R61" i="17"/>
  <c r="A62" i="17"/>
  <c r="B62" i="17"/>
  <c r="C62" i="17"/>
  <c r="D62" i="17"/>
  <c r="E62" i="17"/>
  <c r="F62" i="17"/>
  <c r="G62" i="17"/>
  <c r="H62" i="17"/>
  <c r="I62" i="17"/>
  <c r="J62" i="17"/>
  <c r="K62" i="17"/>
  <c r="L62" i="17"/>
  <c r="M62" i="17"/>
  <c r="N62" i="17"/>
  <c r="O62" i="17"/>
  <c r="P62" i="17"/>
  <c r="Q62" i="17"/>
  <c r="R62" i="17"/>
  <c r="A63" i="17"/>
  <c r="AA63" i="17" s="1"/>
  <c r="B63" i="17"/>
  <c r="C63" i="17"/>
  <c r="D63" i="17"/>
  <c r="E63" i="17"/>
  <c r="F63" i="17"/>
  <c r="G63" i="17"/>
  <c r="H63" i="17"/>
  <c r="I63" i="17"/>
  <c r="J63" i="17"/>
  <c r="K63" i="17"/>
  <c r="L63" i="17"/>
  <c r="M63" i="17"/>
  <c r="N63" i="17"/>
  <c r="O63" i="17"/>
  <c r="P63" i="17"/>
  <c r="Q63" i="17"/>
  <c r="R63" i="17"/>
  <c r="A64" i="17"/>
  <c r="B64" i="17"/>
  <c r="C64" i="17"/>
  <c r="D64" i="17"/>
  <c r="E64" i="17"/>
  <c r="F64" i="17"/>
  <c r="G64" i="17"/>
  <c r="H64" i="17"/>
  <c r="I64" i="17"/>
  <c r="J64" i="17"/>
  <c r="K64" i="17"/>
  <c r="L64" i="17"/>
  <c r="M64" i="17"/>
  <c r="N64" i="17"/>
  <c r="O64" i="17"/>
  <c r="P64" i="17"/>
  <c r="Q64" i="17"/>
  <c r="R64" i="17"/>
  <c r="A65" i="17"/>
  <c r="T65" i="17" s="1"/>
  <c r="B65" i="17"/>
  <c r="C65" i="17"/>
  <c r="D65" i="17"/>
  <c r="E65" i="17"/>
  <c r="F65" i="17"/>
  <c r="G65" i="17"/>
  <c r="H65" i="17"/>
  <c r="I65" i="17"/>
  <c r="J65" i="17"/>
  <c r="K65" i="17"/>
  <c r="L65" i="17"/>
  <c r="M65" i="17"/>
  <c r="N65" i="17"/>
  <c r="O65" i="17"/>
  <c r="P65" i="17"/>
  <c r="Q65" i="17"/>
  <c r="R65" i="17"/>
  <c r="A66" i="17"/>
  <c r="T66" i="17" s="1"/>
  <c r="B66" i="17"/>
  <c r="C66" i="17"/>
  <c r="D66" i="17"/>
  <c r="E66" i="17"/>
  <c r="F66" i="17"/>
  <c r="G66" i="17"/>
  <c r="H66" i="17"/>
  <c r="I66" i="17"/>
  <c r="J66" i="17"/>
  <c r="K66" i="17"/>
  <c r="L66" i="17"/>
  <c r="M66" i="17"/>
  <c r="N66" i="17"/>
  <c r="O66" i="17"/>
  <c r="P66" i="17"/>
  <c r="Q66" i="17"/>
  <c r="R66" i="17"/>
  <c r="A67" i="17"/>
  <c r="T67" i="17" s="1"/>
  <c r="B67" i="17"/>
  <c r="C67" i="17"/>
  <c r="D67" i="17"/>
  <c r="E67" i="17"/>
  <c r="F67" i="17"/>
  <c r="G67" i="17"/>
  <c r="H67" i="17"/>
  <c r="I67" i="17"/>
  <c r="J67" i="17"/>
  <c r="K67" i="17"/>
  <c r="L67" i="17"/>
  <c r="M67" i="17"/>
  <c r="N67" i="17"/>
  <c r="O67" i="17"/>
  <c r="P67" i="17"/>
  <c r="Q67" i="17"/>
  <c r="R67" i="17"/>
  <c r="A68" i="17"/>
  <c r="T68" i="17" s="1"/>
  <c r="B68" i="17"/>
  <c r="C68" i="17"/>
  <c r="D68" i="17"/>
  <c r="E68" i="17"/>
  <c r="F68" i="17"/>
  <c r="G68" i="17"/>
  <c r="H68" i="17"/>
  <c r="I68" i="17"/>
  <c r="J68" i="17"/>
  <c r="K68" i="17"/>
  <c r="L68" i="17"/>
  <c r="M68" i="17"/>
  <c r="N68" i="17"/>
  <c r="O68" i="17"/>
  <c r="P68" i="17"/>
  <c r="Q68" i="17"/>
  <c r="R68" i="17"/>
  <c r="A69" i="17"/>
  <c r="AC69" i="17" s="1"/>
  <c r="B69" i="17"/>
  <c r="C69" i="17"/>
  <c r="D69" i="17"/>
  <c r="E69" i="17"/>
  <c r="F69" i="17"/>
  <c r="G69" i="17"/>
  <c r="H69" i="17"/>
  <c r="I69" i="17"/>
  <c r="J69" i="17"/>
  <c r="K69" i="17"/>
  <c r="L69" i="17"/>
  <c r="M69" i="17"/>
  <c r="N69" i="17"/>
  <c r="O69" i="17"/>
  <c r="P69" i="17"/>
  <c r="Q69" i="17"/>
  <c r="R69" i="17"/>
  <c r="A70" i="17"/>
  <c r="V70" i="17" s="1"/>
  <c r="B70" i="17"/>
  <c r="C70" i="17"/>
  <c r="D70" i="17"/>
  <c r="E70" i="17"/>
  <c r="F70" i="17"/>
  <c r="G70" i="17"/>
  <c r="H70" i="17"/>
  <c r="I70" i="17"/>
  <c r="J70" i="17"/>
  <c r="K70" i="17"/>
  <c r="L70" i="17"/>
  <c r="M70" i="17"/>
  <c r="N70" i="17"/>
  <c r="O70" i="17"/>
  <c r="P70" i="17"/>
  <c r="Q70" i="17"/>
  <c r="R70" i="17"/>
  <c r="A71" i="17"/>
  <c r="S71" i="17" s="1"/>
  <c r="B71" i="17"/>
  <c r="C71" i="17"/>
  <c r="D71" i="17"/>
  <c r="E71" i="17"/>
  <c r="F71" i="17"/>
  <c r="G71" i="17"/>
  <c r="H71" i="17"/>
  <c r="I71" i="17"/>
  <c r="J71" i="17"/>
  <c r="K71" i="17"/>
  <c r="L71" i="17"/>
  <c r="M71" i="17"/>
  <c r="N71" i="17"/>
  <c r="O71" i="17"/>
  <c r="P71" i="17"/>
  <c r="Q71" i="17"/>
  <c r="R71" i="17"/>
  <c r="A72" i="17"/>
  <c r="B72" i="17"/>
  <c r="C72" i="17"/>
  <c r="D72" i="17"/>
  <c r="E72" i="17"/>
  <c r="F72" i="17"/>
  <c r="G72" i="17"/>
  <c r="H72" i="17"/>
  <c r="I72" i="17"/>
  <c r="J72" i="17"/>
  <c r="K72" i="17"/>
  <c r="L72" i="17"/>
  <c r="M72" i="17"/>
  <c r="N72" i="17"/>
  <c r="O72" i="17"/>
  <c r="P72" i="17"/>
  <c r="Q72" i="17"/>
  <c r="R72" i="17"/>
  <c r="A73" i="17"/>
  <c r="T73" i="17" s="1"/>
  <c r="B73" i="17"/>
  <c r="C73" i="17"/>
  <c r="D73" i="17"/>
  <c r="E73" i="17"/>
  <c r="F73" i="17"/>
  <c r="G73" i="17"/>
  <c r="H73" i="17"/>
  <c r="I73" i="17"/>
  <c r="J73" i="17"/>
  <c r="K73" i="17"/>
  <c r="L73" i="17"/>
  <c r="M73" i="17"/>
  <c r="N73" i="17"/>
  <c r="O73" i="17"/>
  <c r="P73" i="17"/>
  <c r="Q73" i="17"/>
  <c r="R73" i="17"/>
  <c r="A74" i="17"/>
  <c r="Y74" i="17" s="1"/>
  <c r="B74" i="17"/>
  <c r="C74" i="17"/>
  <c r="D74" i="17"/>
  <c r="E74" i="17"/>
  <c r="F74" i="17"/>
  <c r="G74" i="17"/>
  <c r="H74" i="17"/>
  <c r="I74" i="17"/>
  <c r="J74" i="17"/>
  <c r="K74" i="17"/>
  <c r="L74" i="17"/>
  <c r="M74" i="17"/>
  <c r="N74" i="17"/>
  <c r="O74" i="17"/>
  <c r="P74" i="17"/>
  <c r="Q74" i="17"/>
  <c r="R74" i="17"/>
  <c r="A75" i="17"/>
  <c r="AB75" i="17" s="1"/>
  <c r="B75" i="17"/>
  <c r="C75" i="17"/>
  <c r="D75" i="17"/>
  <c r="E75" i="17"/>
  <c r="F75" i="17"/>
  <c r="G75" i="17"/>
  <c r="H75" i="17"/>
  <c r="I75" i="17"/>
  <c r="J75" i="17"/>
  <c r="K75" i="17"/>
  <c r="L75" i="17"/>
  <c r="M75" i="17"/>
  <c r="N75" i="17"/>
  <c r="O75" i="17"/>
  <c r="P75" i="17"/>
  <c r="Q75" i="17"/>
  <c r="R75" i="17"/>
  <c r="A76" i="17"/>
  <c r="V76" i="17" s="1"/>
  <c r="B76" i="17"/>
  <c r="C76" i="17"/>
  <c r="D76" i="17"/>
  <c r="E76" i="17"/>
  <c r="F76" i="17"/>
  <c r="G76" i="17"/>
  <c r="H76" i="17"/>
  <c r="I76" i="17"/>
  <c r="J76" i="17"/>
  <c r="K76" i="17"/>
  <c r="L76" i="17"/>
  <c r="M76" i="17"/>
  <c r="N76" i="17"/>
  <c r="O76" i="17"/>
  <c r="P76" i="17"/>
  <c r="Q76" i="17"/>
  <c r="R76" i="17"/>
  <c r="A77" i="17"/>
  <c r="T77" i="17" s="1"/>
  <c r="B77" i="17"/>
  <c r="C77" i="17"/>
  <c r="D77" i="17"/>
  <c r="E77" i="17"/>
  <c r="F77" i="17"/>
  <c r="G77" i="17"/>
  <c r="H77" i="17"/>
  <c r="I77" i="17"/>
  <c r="J77" i="17"/>
  <c r="K77" i="17"/>
  <c r="L77" i="17"/>
  <c r="M77" i="17"/>
  <c r="N77" i="17"/>
  <c r="O77" i="17"/>
  <c r="P77" i="17"/>
  <c r="Q77" i="17"/>
  <c r="R77" i="17"/>
  <c r="A78" i="17"/>
  <c r="T78" i="17" s="1"/>
  <c r="B78" i="17"/>
  <c r="C78" i="17"/>
  <c r="D78" i="17"/>
  <c r="E78" i="17"/>
  <c r="F78" i="17"/>
  <c r="G78" i="17"/>
  <c r="H78" i="17"/>
  <c r="I78" i="17"/>
  <c r="J78" i="17"/>
  <c r="K78" i="17"/>
  <c r="L78" i="17"/>
  <c r="M78" i="17"/>
  <c r="N78" i="17"/>
  <c r="O78" i="17"/>
  <c r="P78" i="17"/>
  <c r="Q78" i="17"/>
  <c r="R78" i="17"/>
  <c r="A79" i="17"/>
  <c r="B79" i="17"/>
  <c r="C79" i="17"/>
  <c r="D79" i="17"/>
  <c r="E79" i="17"/>
  <c r="F79" i="17"/>
  <c r="G79" i="17"/>
  <c r="H79" i="17"/>
  <c r="I79" i="17"/>
  <c r="J79" i="17"/>
  <c r="K79" i="17"/>
  <c r="L79" i="17"/>
  <c r="M79" i="17"/>
  <c r="N79" i="17"/>
  <c r="O79" i="17"/>
  <c r="P79" i="17"/>
  <c r="Q79" i="17"/>
  <c r="R79" i="17"/>
  <c r="A80" i="17"/>
  <c r="B80" i="17"/>
  <c r="C80" i="17"/>
  <c r="D80" i="17"/>
  <c r="E80" i="17"/>
  <c r="F80" i="17"/>
  <c r="G80" i="17"/>
  <c r="H80" i="17"/>
  <c r="I80" i="17"/>
  <c r="J80" i="17"/>
  <c r="K80" i="17"/>
  <c r="L80" i="17"/>
  <c r="M80" i="17"/>
  <c r="N80" i="17"/>
  <c r="O80" i="17"/>
  <c r="P80" i="17"/>
  <c r="Q80" i="17"/>
  <c r="R80" i="17"/>
  <c r="A81" i="17"/>
  <c r="B81" i="17"/>
  <c r="C81" i="17"/>
  <c r="D81" i="17"/>
  <c r="E81" i="17"/>
  <c r="F81" i="17"/>
  <c r="G81" i="17"/>
  <c r="H81" i="17"/>
  <c r="I81" i="17"/>
  <c r="J81" i="17"/>
  <c r="K81" i="17"/>
  <c r="L81" i="17"/>
  <c r="M81" i="17"/>
  <c r="N81" i="17"/>
  <c r="O81" i="17"/>
  <c r="P81" i="17"/>
  <c r="Q81" i="17"/>
  <c r="R81" i="17"/>
  <c r="A82" i="17"/>
  <c r="T82" i="17" s="1"/>
  <c r="B82" i="17"/>
  <c r="C82" i="17"/>
  <c r="D82" i="17"/>
  <c r="E82" i="17"/>
  <c r="F82" i="17"/>
  <c r="G82" i="17"/>
  <c r="H82" i="17"/>
  <c r="I82" i="17"/>
  <c r="J82" i="17"/>
  <c r="K82" i="17"/>
  <c r="L82" i="17"/>
  <c r="M82" i="17"/>
  <c r="N82" i="17"/>
  <c r="O82" i="17"/>
  <c r="P82" i="17"/>
  <c r="Q82" i="17"/>
  <c r="R82" i="17"/>
  <c r="A83" i="17"/>
  <c r="B83" i="17"/>
  <c r="C83" i="17"/>
  <c r="D83" i="17"/>
  <c r="E83" i="17"/>
  <c r="F83" i="17"/>
  <c r="G83" i="17"/>
  <c r="H83" i="17"/>
  <c r="I83" i="17"/>
  <c r="J83" i="17"/>
  <c r="K83" i="17"/>
  <c r="L83" i="17"/>
  <c r="M83" i="17"/>
  <c r="N83" i="17"/>
  <c r="O83" i="17"/>
  <c r="P83" i="17"/>
  <c r="Q83" i="17"/>
  <c r="R83" i="17"/>
  <c r="A84" i="17"/>
  <c r="B84" i="17"/>
  <c r="C84" i="17"/>
  <c r="D84" i="17"/>
  <c r="E84" i="17"/>
  <c r="F84" i="17"/>
  <c r="G84" i="17"/>
  <c r="H84" i="17"/>
  <c r="I84" i="17"/>
  <c r="J84" i="17"/>
  <c r="K84" i="17"/>
  <c r="L84" i="17"/>
  <c r="M84" i="17"/>
  <c r="N84" i="17"/>
  <c r="O84" i="17"/>
  <c r="P84" i="17"/>
  <c r="Q84" i="17"/>
  <c r="R84" i="17"/>
  <c r="A85" i="17"/>
  <c r="B85" i="17"/>
  <c r="C85" i="17"/>
  <c r="D85" i="17"/>
  <c r="E85" i="17"/>
  <c r="F85" i="17"/>
  <c r="G85" i="17"/>
  <c r="H85" i="17"/>
  <c r="I85" i="17"/>
  <c r="J85" i="17"/>
  <c r="K85" i="17"/>
  <c r="L85" i="17"/>
  <c r="M85" i="17"/>
  <c r="N85" i="17"/>
  <c r="O85" i="17"/>
  <c r="P85" i="17"/>
  <c r="Q85" i="17"/>
  <c r="R85" i="17"/>
  <c r="A86" i="17"/>
  <c r="B86" i="17"/>
  <c r="C86" i="17"/>
  <c r="D86" i="17"/>
  <c r="E86" i="17"/>
  <c r="F86" i="17"/>
  <c r="G86" i="17"/>
  <c r="H86" i="17"/>
  <c r="I86" i="17"/>
  <c r="J86" i="17"/>
  <c r="K86" i="17"/>
  <c r="L86" i="17"/>
  <c r="M86" i="17"/>
  <c r="N86" i="17"/>
  <c r="O86" i="17"/>
  <c r="P86" i="17"/>
  <c r="Q86" i="17"/>
  <c r="R86" i="17"/>
  <c r="A87" i="17"/>
  <c r="B87" i="17"/>
  <c r="C87" i="17"/>
  <c r="D87" i="17"/>
  <c r="E87" i="17"/>
  <c r="F87" i="17"/>
  <c r="G87" i="17"/>
  <c r="H87" i="17"/>
  <c r="I87" i="17"/>
  <c r="J87" i="17"/>
  <c r="K87" i="17"/>
  <c r="L87" i="17"/>
  <c r="M87" i="17"/>
  <c r="N87" i="17"/>
  <c r="O87" i="17"/>
  <c r="P87" i="17"/>
  <c r="Q87" i="17"/>
  <c r="R87" i="17"/>
  <c r="A88" i="17"/>
  <c r="B88" i="17"/>
  <c r="C88" i="17"/>
  <c r="D88" i="17"/>
  <c r="E88" i="17"/>
  <c r="F88" i="17"/>
  <c r="G88" i="17"/>
  <c r="H88" i="17"/>
  <c r="I88" i="17"/>
  <c r="J88" i="17"/>
  <c r="K88" i="17"/>
  <c r="L88" i="17"/>
  <c r="M88" i="17"/>
  <c r="N88" i="17"/>
  <c r="O88" i="17"/>
  <c r="P88" i="17"/>
  <c r="Q88" i="17"/>
  <c r="R88" i="17"/>
  <c r="A89" i="17"/>
  <c r="T89" i="17" s="1"/>
  <c r="B89" i="17"/>
  <c r="C89" i="17"/>
  <c r="D89" i="17"/>
  <c r="E89" i="17"/>
  <c r="F89" i="17"/>
  <c r="G89" i="17"/>
  <c r="H89" i="17"/>
  <c r="I89" i="17"/>
  <c r="J89" i="17"/>
  <c r="K89" i="17"/>
  <c r="L89" i="17"/>
  <c r="M89" i="17"/>
  <c r="N89" i="17"/>
  <c r="O89" i="17"/>
  <c r="P89" i="17"/>
  <c r="Q89" i="17"/>
  <c r="R89" i="17"/>
  <c r="A90" i="17"/>
  <c r="T90" i="17" s="1"/>
  <c r="B90" i="17"/>
  <c r="C90" i="17"/>
  <c r="D90" i="17"/>
  <c r="E90" i="17"/>
  <c r="F90" i="17"/>
  <c r="G90" i="17"/>
  <c r="H90" i="17"/>
  <c r="I90" i="17"/>
  <c r="J90" i="17"/>
  <c r="K90" i="17"/>
  <c r="L90" i="17"/>
  <c r="M90" i="17"/>
  <c r="N90" i="17"/>
  <c r="O90" i="17"/>
  <c r="P90" i="17"/>
  <c r="Q90" i="17"/>
  <c r="R90" i="17"/>
  <c r="A91" i="17"/>
  <c r="B91" i="17"/>
  <c r="C91" i="17"/>
  <c r="D91" i="17"/>
  <c r="E91" i="17"/>
  <c r="F91" i="17"/>
  <c r="G91" i="17"/>
  <c r="H91" i="17"/>
  <c r="I91" i="17"/>
  <c r="J91" i="17"/>
  <c r="K91" i="17"/>
  <c r="L91" i="17"/>
  <c r="M91" i="17"/>
  <c r="N91" i="17"/>
  <c r="O91" i="17"/>
  <c r="P91" i="17"/>
  <c r="Q91" i="17"/>
  <c r="R91" i="17"/>
  <c r="A92" i="17"/>
  <c r="X92" i="17" s="1"/>
  <c r="B92" i="17"/>
  <c r="C92" i="17"/>
  <c r="D92" i="17"/>
  <c r="E92" i="17"/>
  <c r="F92" i="17"/>
  <c r="G92" i="17"/>
  <c r="H92" i="17"/>
  <c r="I92" i="17"/>
  <c r="J92" i="17"/>
  <c r="K92" i="17"/>
  <c r="L92" i="17"/>
  <c r="M92" i="17"/>
  <c r="N92" i="17"/>
  <c r="O92" i="17"/>
  <c r="P92" i="17"/>
  <c r="Q92" i="17"/>
  <c r="R92" i="17"/>
  <c r="AA92" i="17"/>
  <c r="A93" i="17"/>
  <c r="T93" i="17" s="1"/>
  <c r="B93" i="17"/>
  <c r="C93" i="17"/>
  <c r="D93" i="17"/>
  <c r="E93" i="17"/>
  <c r="F93" i="17"/>
  <c r="G93" i="17"/>
  <c r="H93" i="17"/>
  <c r="I93" i="17"/>
  <c r="J93" i="17"/>
  <c r="K93" i="17"/>
  <c r="L93" i="17"/>
  <c r="M93" i="17"/>
  <c r="N93" i="17"/>
  <c r="O93" i="17"/>
  <c r="P93" i="17"/>
  <c r="Q93" i="17"/>
  <c r="R93" i="17"/>
  <c r="A94" i="17"/>
  <c r="B94" i="17"/>
  <c r="C94" i="17"/>
  <c r="D94" i="17"/>
  <c r="E94" i="17"/>
  <c r="F94" i="17"/>
  <c r="G94" i="17"/>
  <c r="H94" i="17"/>
  <c r="I94" i="17"/>
  <c r="J94" i="17"/>
  <c r="K94" i="17"/>
  <c r="L94" i="17"/>
  <c r="M94" i="17"/>
  <c r="N94" i="17"/>
  <c r="O94" i="17"/>
  <c r="P94" i="17"/>
  <c r="Q94" i="17"/>
  <c r="R94" i="17"/>
  <c r="A95" i="17"/>
  <c r="T95" i="17" s="1"/>
  <c r="B95" i="17"/>
  <c r="C95" i="17"/>
  <c r="D95" i="17"/>
  <c r="E95" i="17"/>
  <c r="F95" i="17"/>
  <c r="G95" i="17"/>
  <c r="H95" i="17"/>
  <c r="I95" i="17"/>
  <c r="J95" i="17"/>
  <c r="K95" i="17"/>
  <c r="L95" i="17"/>
  <c r="M95" i="17"/>
  <c r="N95" i="17"/>
  <c r="O95" i="17"/>
  <c r="P95" i="17"/>
  <c r="Q95" i="17"/>
  <c r="R95" i="17"/>
  <c r="A96" i="17"/>
  <c r="T96" i="17" s="1"/>
  <c r="B96" i="17"/>
  <c r="C96" i="17"/>
  <c r="D96" i="17"/>
  <c r="E96" i="17"/>
  <c r="F96" i="17"/>
  <c r="G96" i="17"/>
  <c r="H96" i="17"/>
  <c r="I96" i="17"/>
  <c r="J96" i="17"/>
  <c r="K96" i="17"/>
  <c r="L96" i="17"/>
  <c r="M96" i="17"/>
  <c r="N96" i="17"/>
  <c r="O96" i="17"/>
  <c r="P96" i="17"/>
  <c r="Q96" i="17"/>
  <c r="R96" i="17"/>
  <c r="A97" i="17"/>
  <c r="T97" i="17" s="1"/>
  <c r="B97" i="17"/>
  <c r="C97" i="17"/>
  <c r="D97" i="17"/>
  <c r="E97" i="17"/>
  <c r="F97" i="17"/>
  <c r="G97" i="17"/>
  <c r="H97" i="17"/>
  <c r="I97" i="17"/>
  <c r="J97" i="17"/>
  <c r="K97" i="17"/>
  <c r="L97" i="17"/>
  <c r="M97" i="17"/>
  <c r="N97" i="17"/>
  <c r="O97" i="17"/>
  <c r="P97" i="17"/>
  <c r="Q97" i="17"/>
  <c r="R97" i="17"/>
  <c r="A98" i="17"/>
  <c r="V98" i="17" s="1"/>
  <c r="B98" i="17"/>
  <c r="C98" i="17"/>
  <c r="D98" i="17"/>
  <c r="E98" i="17"/>
  <c r="F98" i="17"/>
  <c r="G98" i="17"/>
  <c r="H98" i="17"/>
  <c r="I98" i="17"/>
  <c r="J98" i="17"/>
  <c r="K98" i="17"/>
  <c r="L98" i="17"/>
  <c r="M98" i="17"/>
  <c r="N98" i="17"/>
  <c r="O98" i="17"/>
  <c r="P98" i="17"/>
  <c r="Q98" i="17"/>
  <c r="R98" i="17"/>
  <c r="A99" i="17"/>
  <c r="AB99" i="17" s="1"/>
  <c r="B99" i="17"/>
  <c r="C99" i="17"/>
  <c r="D99" i="17"/>
  <c r="E99" i="17"/>
  <c r="F99" i="17"/>
  <c r="G99" i="17"/>
  <c r="H99" i="17"/>
  <c r="I99" i="17"/>
  <c r="J99" i="17"/>
  <c r="K99" i="17"/>
  <c r="L99" i="17"/>
  <c r="M99" i="17"/>
  <c r="N99" i="17"/>
  <c r="O99" i="17"/>
  <c r="P99" i="17"/>
  <c r="Q99" i="17"/>
  <c r="R99" i="17"/>
  <c r="A100" i="17"/>
  <c r="AB100" i="17" s="1"/>
  <c r="B100" i="17"/>
  <c r="C100" i="17"/>
  <c r="D100" i="17"/>
  <c r="E100" i="17"/>
  <c r="F100" i="17"/>
  <c r="G100" i="17"/>
  <c r="H100" i="17"/>
  <c r="I100" i="17"/>
  <c r="J100" i="17"/>
  <c r="K100" i="17"/>
  <c r="L100" i="17"/>
  <c r="M100" i="17"/>
  <c r="N100" i="17"/>
  <c r="O100" i="17"/>
  <c r="P100" i="17"/>
  <c r="Q100" i="17"/>
  <c r="R100" i="17"/>
  <c r="A101" i="17"/>
  <c r="T101" i="17" s="1"/>
  <c r="B101" i="17"/>
  <c r="C101" i="17"/>
  <c r="D101" i="17"/>
  <c r="E101" i="17"/>
  <c r="F101" i="17"/>
  <c r="G101" i="17"/>
  <c r="H101" i="17"/>
  <c r="I101" i="17"/>
  <c r="J101" i="17"/>
  <c r="K101" i="17"/>
  <c r="L101" i="17"/>
  <c r="M101" i="17"/>
  <c r="N101" i="17"/>
  <c r="O101" i="17"/>
  <c r="P101" i="17"/>
  <c r="Q101" i="17"/>
  <c r="R101" i="17"/>
  <c r="A102" i="17"/>
  <c r="Y102" i="17" s="1"/>
  <c r="B102" i="17"/>
  <c r="C102" i="17"/>
  <c r="D102" i="17"/>
  <c r="E102" i="17"/>
  <c r="F102" i="17"/>
  <c r="G102" i="17"/>
  <c r="H102" i="17"/>
  <c r="I102" i="17"/>
  <c r="J102" i="17"/>
  <c r="K102" i="17"/>
  <c r="L102" i="17"/>
  <c r="M102" i="17"/>
  <c r="N102" i="17"/>
  <c r="O102" i="17"/>
  <c r="P102" i="17"/>
  <c r="Q102" i="17"/>
  <c r="R102" i="17"/>
  <c r="A103" i="17"/>
  <c r="B103" i="17"/>
  <c r="C103" i="17"/>
  <c r="D103" i="17"/>
  <c r="E103" i="17"/>
  <c r="F103" i="17"/>
  <c r="G103" i="17"/>
  <c r="H103" i="17"/>
  <c r="I103" i="17"/>
  <c r="J103" i="17"/>
  <c r="K103" i="17"/>
  <c r="L103" i="17"/>
  <c r="M103" i="17"/>
  <c r="N103" i="17"/>
  <c r="O103" i="17"/>
  <c r="P103" i="17"/>
  <c r="Q103" i="17"/>
  <c r="R103" i="17"/>
  <c r="A104" i="17"/>
  <c r="S104" i="17" s="1"/>
  <c r="B104" i="17"/>
  <c r="C104" i="17"/>
  <c r="D104" i="17"/>
  <c r="E104" i="17"/>
  <c r="F104" i="17"/>
  <c r="G104" i="17"/>
  <c r="H104" i="17"/>
  <c r="I104" i="17"/>
  <c r="J104" i="17"/>
  <c r="K104" i="17"/>
  <c r="L104" i="17"/>
  <c r="M104" i="17"/>
  <c r="N104" i="17"/>
  <c r="O104" i="17"/>
  <c r="P104" i="17"/>
  <c r="Q104" i="17"/>
  <c r="R104" i="17"/>
  <c r="A105" i="17"/>
  <c r="T105" i="17" s="1"/>
  <c r="B105" i="17"/>
  <c r="C105" i="17"/>
  <c r="D105" i="17"/>
  <c r="E105" i="17"/>
  <c r="F105" i="17"/>
  <c r="G105" i="17"/>
  <c r="H105" i="17"/>
  <c r="I105" i="17"/>
  <c r="J105" i="17"/>
  <c r="K105" i="17"/>
  <c r="L105" i="17"/>
  <c r="M105" i="17"/>
  <c r="N105" i="17"/>
  <c r="O105" i="17"/>
  <c r="P105" i="17"/>
  <c r="Q105" i="17"/>
  <c r="R105" i="17"/>
  <c r="A106" i="17"/>
  <c r="B106" i="17"/>
  <c r="C106" i="17"/>
  <c r="D106" i="17"/>
  <c r="E106" i="17"/>
  <c r="F106" i="17"/>
  <c r="G106" i="17"/>
  <c r="H106" i="17"/>
  <c r="I106" i="17"/>
  <c r="J106" i="17"/>
  <c r="K106" i="17"/>
  <c r="L106" i="17"/>
  <c r="M106" i="17"/>
  <c r="N106" i="17"/>
  <c r="O106" i="17"/>
  <c r="P106" i="17"/>
  <c r="Q106" i="17"/>
  <c r="R106" i="17"/>
  <c r="A107" i="17"/>
  <c r="U107" i="17" s="1"/>
  <c r="B107" i="17"/>
  <c r="C107" i="17"/>
  <c r="D107" i="17"/>
  <c r="E107" i="17"/>
  <c r="F107" i="17"/>
  <c r="G107" i="17"/>
  <c r="H107" i="17"/>
  <c r="I107" i="17"/>
  <c r="J107" i="17"/>
  <c r="K107" i="17"/>
  <c r="L107" i="17"/>
  <c r="M107" i="17"/>
  <c r="N107" i="17"/>
  <c r="O107" i="17"/>
  <c r="P107" i="17"/>
  <c r="Q107" i="17"/>
  <c r="R107" i="17"/>
  <c r="A108" i="17"/>
  <c r="W108" i="17" s="1"/>
  <c r="B108" i="17"/>
  <c r="C108" i="17"/>
  <c r="D108" i="17"/>
  <c r="E108" i="17"/>
  <c r="F108" i="17"/>
  <c r="G108" i="17"/>
  <c r="H108" i="17"/>
  <c r="I108" i="17"/>
  <c r="J108" i="17"/>
  <c r="K108" i="17"/>
  <c r="L108" i="17"/>
  <c r="M108" i="17"/>
  <c r="N108" i="17"/>
  <c r="O108" i="17"/>
  <c r="P108" i="17"/>
  <c r="Q108" i="17"/>
  <c r="R108" i="17"/>
  <c r="A109" i="17"/>
  <c r="T109" i="17" s="1"/>
  <c r="B109" i="17"/>
  <c r="C109" i="17"/>
  <c r="D109" i="17"/>
  <c r="E109" i="17"/>
  <c r="F109" i="17"/>
  <c r="G109" i="17"/>
  <c r="H109" i="17"/>
  <c r="I109" i="17"/>
  <c r="J109" i="17"/>
  <c r="K109" i="17"/>
  <c r="L109" i="17"/>
  <c r="M109" i="17"/>
  <c r="N109" i="17"/>
  <c r="O109" i="17"/>
  <c r="P109" i="17"/>
  <c r="Q109" i="17"/>
  <c r="R109" i="17"/>
  <c r="A110" i="17"/>
  <c r="S110" i="17" s="1"/>
  <c r="B110" i="17"/>
  <c r="C110" i="17"/>
  <c r="D110" i="17"/>
  <c r="E110" i="17"/>
  <c r="F110" i="17"/>
  <c r="G110" i="17"/>
  <c r="H110" i="17"/>
  <c r="I110" i="17"/>
  <c r="J110" i="17"/>
  <c r="K110" i="17"/>
  <c r="L110" i="17"/>
  <c r="M110" i="17"/>
  <c r="N110" i="17"/>
  <c r="O110" i="17"/>
  <c r="P110" i="17"/>
  <c r="Q110" i="17"/>
  <c r="R110" i="17"/>
  <c r="A111" i="17"/>
  <c r="B111" i="17"/>
  <c r="C111" i="17"/>
  <c r="D111" i="17"/>
  <c r="E111" i="17"/>
  <c r="F111" i="17"/>
  <c r="G111" i="17"/>
  <c r="H111" i="17"/>
  <c r="I111" i="17"/>
  <c r="J111" i="17"/>
  <c r="K111" i="17"/>
  <c r="L111" i="17"/>
  <c r="M111" i="17"/>
  <c r="N111" i="17"/>
  <c r="O111" i="17"/>
  <c r="P111" i="17"/>
  <c r="Q111" i="17"/>
  <c r="R111" i="17"/>
  <c r="A112" i="17"/>
  <c r="T112" i="17" s="1"/>
  <c r="B112" i="17"/>
  <c r="C112" i="17"/>
  <c r="D112" i="17"/>
  <c r="E112" i="17"/>
  <c r="F112" i="17"/>
  <c r="G112" i="17"/>
  <c r="H112" i="17"/>
  <c r="I112" i="17"/>
  <c r="J112" i="17"/>
  <c r="K112" i="17"/>
  <c r="L112" i="17"/>
  <c r="M112" i="17"/>
  <c r="N112" i="17"/>
  <c r="O112" i="17"/>
  <c r="P112" i="17"/>
  <c r="Q112" i="17"/>
  <c r="R112" i="17"/>
  <c r="A113" i="17"/>
  <c r="AB113" i="17" s="1"/>
  <c r="B113" i="17"/>
  <c r="C113" i="17"/>
  <c r="D113" i="17"/>
  <c r="E113" i="17"/>
  <c r="F113" i="17"/>
  <c r="G113" i="17"/>
  <c r="H113" i="17"/>
  <c r="I113" i="17"/>
  <c r="J113" i="17"/>
  <c r="K113" i="17"/>
  <c r="L113" i="17"/>
  <c r="M113" i="17"/>
  <c r="N113" i="17"/>
  <c r="O113" i="17"/>
  <c r="P113" i="17"/>
  <c r="Q113" i="17"/>
  <c r="R113" i="17"/>
  <c r="A114" i="17"/>
  <c r="T114" i="17" s="1"/>
  <c r="B114" i="17"/>
  <c r="C114" i="17"/>
  <c r="D114" i="17"/>
  <c r="E114" i="17"/>
  <c r="F114" i="17"/>
  <c r="G114" i="17"/>
  <c r="H114" i="17"/>
  <c r="I114" i="17"/>
  <c r="J114" i="17"/>
  <c r="K114" i="17"/>
  <c r="L114" i="17"/>
  <c r="M114" i="17"/>
  <c r="N114" i="17"/>
  <c r="O114" i="17"/>
  <c r="P114" i="17"/>
  <c r="Q114" i="17"/>
  <c r="R114" i="17"/>
  <c r="A115" i="17"/>
  <c r="T115" i="17" s="1"/>
  <c r="B115" i="17"/>
  <c r="C115" i="17"/>
  <c r="D115" i="17"/>
  <c r="E115" i="17"/>
  <c r="F115" i="17"/>
  <c r="G115" i="17"/>
  <c r="H115" i="17"/>
  <c r="I115" i="17"/>
  <c r="J115" i="17"/>
  <c r="K115" i="17"/>
  <c r="L115" i="17"/>
  <c r="M115" i="17"/>
  <c r="N115" i="17"/>
  <c r="O115" i="17"/>
  <c r="P115" i="17"/>
  <c r="Q115" i="17"/>
  <c r="R115" i="17"/>
  <c r="A116" i="17"/>
  <c r="AB116" i="17" s="1"/>
  <c r="B116" i="17"/>
  <c r="C116" i="17"/>
  <c r="D116" i="17"/>
  <c r="E116" i="17"/>
  <c r="F116" i="17"/>
  <c r="G116" i="17"/>
  <c r="H116" i="17"/>
  <c r="I116" i="17"/>
  <c r="J116" i="17"/>
  <c r="K116" i="17"/>
  <c r="L116" i="17"/>
  <c r="M116" i="17"/>
  <c r="N116" i="17"/>
  <c r="O116" i="17"/>
  <c r="P116" i="17"/>
  <c r="Q116" i="17"/>
  <c r="R116" i="17"/>
  <c r="A117" i="17"/>
  <c r="B117" i="17"/>
  <c r="C117" i="17"/>
  <c r="D117" i="17"/>
  <c r="E117" i="17"/>
  <c r="F117" i="17"/>
  <c r="G117" i="17"/>
  <c r="H117" i="17"/>
  <c r="I117" i="17"/>
  <c r="J117" i="17"/>
  <c r="K117" i="17"/>
  <c r="L117" i="17"/>
  <c r="M117" i="17"/>
  <c r="N117" i="17"/>
  <c r="O117" i="17"/>
  <c r="P117" i="17"/>
  <c r="Q117" i="17"/>
  <c r="R117" i="17"/>
  <c r="A118" i="17"/>
  <c r="S118" i="17" s="1"/>
  <c r="B118" i="17"/>
  <c r="C118" i="17"/>
  <c r="D118" i="17"/>
  <c r="E118" i="17"/>
  <c r="F118" i="17"/>
  <c r="G118" i="17"/>
  <c r="H118" i="17"/>
  <c r="I118" i="17"/>
  <c r="J118" i="17"/>
  <c r="K118" i="17"/>
  <c r="L118" i="17"/>
  <c r="M118" i="17"/>
  <c r="N118" i="17"/>
  <c r="O118" i="17"/>
  <c r="P118" i="17"/>
  <c r="Q118" i="17"/>
  <c r="R118" i="17"/>
  <c r="A119" i="17"/>
  <c r="B119" i="17"/>
  <c r="C119" i="17"/>
  <c r="D119" i="17"/>
  <c r="E119" i="17"/>
  <c r="F119" i="17"/>
  <c r="G119" i="17"/>
  <c r="H119" i="17"/>
  <c r="I119" i="17"/>
  <c r="J119" i="17"/>
  <c r="K119" i="17"/>
  <c r="L119" i="17"/>
  <c r="M119" i="17"/>
  <c r="N119" i="17"/>
  <c r="O119" i="17"/>
  <c r="P119" i="17"/>
  <c r="Q119" i="17"/>
  <c r="R119" i="17"/>
  <c r="A120" i="17"/>
  <c r="T120" i="17" s="1"/>
  <c r="B120" i="17"/>
  <c r="C120" i="17"/>
  <c r="D120" i="17"/>
  <c r="E120" i="17"/>
  <c r="F120" i="17"/>
  <c r="G120" i="17"/>
  <c r="H120" i="17"/>
  <c r="I120" i="17"/>
  <c r="J120" i="17"/>
  <c r="K120" i="17"/>
  <c r="L120" i="17"/>
  <c r="M120" i="17"/>
  <c r="N120" i="17"/>
  <c r="O120" i="17"/>
  <c r="P120" i="17"/>
  <c r="Q120" i="17"/>
  <c r="R120" i="17"/>
  <c r="A121" i="17"/>
  <c r="X121" i="17" s="1"/>
  <c r="B121" i="17"/>
  <c r="C121" i="17"/>
  <c r="D121" i="17"/>
  <c r="E121" i="17"/>
  <c r="F121" i="17"/>
  <c r="G121" i="17"/>
  <c r="H121" i="17"/>
  <c r="I121" i="17"/>
  <c r="J121" i="17"/>
  <c r="K121" i="17"/>
  <c r="L121" i="17"/>
  <c r="M121" i="17"/>
  <c r="N121" i="17"/>
  <c r="O121" i="17"/>
  <c r="P121" i="17"/>
  <c r="Q121" i="17"/>
  <c r="R121" i="17"/>
  <c r="A122" i="17"/>
  <c r="T122" i="17" s="1"/>
  <c r="B122" i="17"/>
  <c r="C122" i="17"/>
  <c r="D122" i="17"/>
  <c r="E122" i="17"/>
  <c r="F122" i="17"/>
  <c r="G122" i="17"/>
  <c r="H122" i="17"/>
  <c r="I122" i="17"/>
  <c r="J122" i="17"/>
  <c r="K122" i="17"/>
  <c r="L122" i="17"/>
  <c r="M122" i="17"/>
  <c r="N122" i="17"/>
  <c r="O122" i="17"/>
  <c r="P122" i="17"/>
  <c r="Q122" i="17"/>
  <c r="R122" i="17"/>
  <c r="A123" i="17"/>
  <c r="AB123" i="17" s="1"/>
  <c r="B123" i="17"/>
  <c r="C123" i="17"/>
  <c r="D123" i="17"/>
  <c r="E123" i="17"/>
  <c r="F123" i="17"/>
  <c r="G123" i="17"/>
  <c r="H123" i="17"/>
  <c r="I123" i="17"/>
  <c r="J123" i="17"/>
  <c r="K123" i="17"/>
  <c r="L123" i="17"/>
  <c r="M123" i="17"/>
  <c r="N123" i="17"/>
  <c r="O123" i="17"/>
  <c r="P123" i="17"/>
  <c r="Q123" i="17"/>
  <c r="R123" i="17"/>
  <c r="A124" i="17"/>
  <c r="B124" i="17"/>
  <c r="C124" i="17"/>
  <c r="D124" i="17"/>
  <c r="E124" i="17"/>
  <c r="F124" i="17"/>
  <c r="G124" i="17"/>
  <c r="H124" i="17"/>
  <c r="I124" i="17"/>
  <c r="J124" i="17"/>
  <c r="K124" i="17"/>
  <c r="L124" i="17"/>
  <c r="M124" i="17"/>
  <c r="N124" i="17"/>
  <c r="O124" i="17"/>
  <c r="P124" i="17"/>
  <c r="Q124" i="17"/>
  <c r="R124" i="17"/>
  <c r="A125" i="17"/>
  <c r="B125" i="17"/>
  <c r="C125" i="17"/>
  <c r="D125" i="17"/>
  <c r="E125" i="17"/>
  <c r="F125" i="17"/>
  <c r="G125" i="17"/>
  <c r="H125" i="17"/>
  <c r="I125" i="17"/>
  <c r="J125" i="17"/>
  <c r="K125" i="17"/>
  <c r="L125" i="17"/>
  <c r="M125" i="17"/>
  <c r="N125" i="17"/>
  <c r="O125" i="17"/>
  <c r="P125" i="17"/>
  <c r="Q125" i="17"/>
  <c r="R125" i="17"/>
  <c r="A126" i="17"/>
  <c r="B126" i="17"/>
  <c r="C126" i="17"/>
  <c r="D126" i="17"/>
  <c r="E126" i="17"/>
  <c r="F126" i="17"/>
  <c r="G126" i="17"/>
  <c r="H126" i="17"/>
  <c r="I126" i="17"/>
  <c r="J126" i="17"/>
  <c r="K126" i="17"/>
  <c r="L126" i="17"/>
  <c r="M126" i="17"/>
  <c r="N126" i="17"/>
  <c r="O126" i="17"/>
  <c r="P126" i="17"/>
  <c r="Q126" i="17"/>
  <c r="R126" i="17"/>
  <c r="A127" i="17"/>
  <c r="B127" i="17"/>
  <c r="C127" i="17"/>
  <c r="D127" i="17"/>
  <c r="E127" i="17"/>
  <c r="F127" i="17"/>
  <c r="G127" i="17"/>
  <c r="H127" i="17"/>
  <c r="I127" i="17"/>
  <c r="J127" i="17"/>
  <c r="K127" i="17"/>
  <c r="L127" i="17"/>
  <c r="M127" i="17"/>
  <c r="N127" i="17"/>
  <c r="O127" i="17"/>
  <c r="P127" i="17"/>
  <c r="Q127" i="17"/>
  <c r="R127" i="17"/>
  <c r="A128" i="17"/>
  <c r="B128" i="17"/>
  <c r="C128" i="17"/>
  <c r="D128" i="17"/>
  <c r="E128" i="17"/>
  <c r="F128" i="17"/>
  <c r="G128" i="17"/>
  <c r="H128" i="17"/>
  <c r="I128" i="17"/>
  <c r="J128" i="17"/>
  <c r="K128" i="17"/>
  <c r="L128" i="17"/>
  <c r="M128" i="17"/>
  <c r="N128" i="17"/>
  <c r="O128" i="17"/>
  <c r="P128" i="17"/>
  <c r="Q128" i="17"/>
  <c r="R128" i="17"/>
  <c r="A129" i="17"/>
  <c r="B129" i="17"/>
  <c r="C129" i="17"/>
  <c r="D129" i="17"/>
  <c r="E129" i="17"/>
  <c r="F129" i="17"/>
  <c r="G129" i="17"/>
  <c r="H129" i="17"/>
  <c r="I129" i="17"/>
  <c r="J129" i="17"/>
  <c r="K129" i="17"/>
  <c r="L129" i="17"/>
  <c r="M129" i="17"/>
  <c r="N129" i="17"/>
  <c r="O129" i="17"/>
  <c r="P129" i="17"/>
  <c r="Q129" i="17"/>
  <c r="R129" i="17"/>
  <c r="A130" i="17"/>
  <c r="T130" i="17" s="1"/>
  <c r="B130" i="17"/>
  <c r="C130" i="17"/>
  <c r="D130" i="17"/>
  <c r="E130" i="17"/>
  <c r="F130" i="17"/>
  <c r="G130" i="17"/>
  <c r="H130" i="17"/>
  <c r="I130" i="17"/>
  <c r="J130" i="17"/>
  <c r="K130" i="17"/>
  <c r="L130" i="17"/>
  <c r="M130" i="17"/>
  <c r="N130" i="17"/>
  <c r="O130" i="17"/>
  <c r="P130" i="17"/>
  <c r="Q130" i="17"/>
  <c r="R130" i="17"/>
  <c r="A131" i="17"/>
  <c r="T131" i="17" s="1"/>
  <c r="B131" i="17"/>
  <c r="C131" i="17"/>
  <c r="D131" i="17"/>
  <c r="E131" i="17"/>
  <c r="F131" i="17"/>
  <c r="G131" i="17"/>
  <c r="H131" i="17"/>
  <c r="I131" i="17"/>
  <c r="J131" i="17"/>
  <c r="K131" i="17"/>
  <c r="L131" i="17"/>
  <c r="M131" i="17"/>
  <c r="N131" i="17"/>
  <c r="O131" i="17"/>
  <c r="P131" i="17"/>
  <c r="Q131" i="17"/>
  <c r="R131" i="17"/>
  <c r="A132" i="17"/>
  <c r="AC132" i="17" s="1"/>
  <c r="B132" i="17"/>
  <c r="C132" i="17"/>
  <c r="D132" i="17"/>
  <c r="E132" i="17"/>
  <c r="F132" i="17"/>
  <c r="G132" i="17"/>
  <c r="H132" i="17"/>
  <c r="I132" i="17"/>
  <c r="J132" i="17"/>
  <c r="K132" i="17"/>
  <c r="L132" i="17"/>
  <c r="M132" i="17"/>
  <c r="N132" i="17"/>
  <c r="O132" i="17"/>
  <c r="P132" i="17"/>
  <c r="Q132" i="17"/>
  <c r="R132" i="17"/>
  <c r="A133" i="17"/>
  <c r="T133" i="17" s="1"/>
  <c r="B133" i="17"/>
  <c r="C133" i="17"/>
  <c r="D133" i="17"/>
  <c r="E133" i="17"/>
  <c r="F133" i="17"/>
  <c r="G133" i="17"/>
  <c r="H133" i="17"/>
  <c r="I133" i="17"/>
  <c r="J133" i="17"/>
  <c r="K133" i="17"/>
  <c r="L133" i="17"/>
  <c r="M133" i="17"/>
  <c r="N133" i="17"/>
  <c r="O133" i="17"/>
  <c r="P133" i="17"/>
  <c r="Q133" i="17"/>
  <c r="R133" i="17"/>
  <c r="A134" i="17"/>
  <c r="T134" i="17" s="1"/>
  <c r="B134" i="17"/>
  <c r="C134" i="17"/>
  <c r="D134" i="17"/>
  <c r="E134" i="17"/>
  <c r="F134" i="17"/>
  <c r="G134" i="17"/>
  <c r="H134" i="17"/>
  <c r="I134" i="17"/>
  <c r="J134" i="17"/>
  <c r="K134" i="17"/>
  <c r="L134" i="17"/>
  <c r="M134" i="17"/>
  <c r="N134" i="17"/>
  <c r="O134" i="17"/>
  <c r="P134" i="17"/>
  <c r="Q134" i="17"/>
  <c r="R134" i="17"/>
  <c r="A135" i="17"/>
  <c r="B135" i="17"/>
  <c r="C135" i="17"/>
  <c r="D135" i="17"/>
  <c r="E135" i="17"/>
  <c r="F135" i="17"/>
  <c r="G135" i="17"/>
  <c r="H135" i="17"/>
  <c r="I135" i="17"/>
  <c r="J135" i="17"/>
  <c r="K135" i="17"/>
  <c r="L135" i="17"/>
  <c r="M135" i="17"/>
  <c r="N135" i="17"/>
  <c r="O135" i="17"/>
  <c r="P135" i="17"/>
  <c r="Q135" i="17"/>
  <c r="R135" i="17"/>
  <c r="A136" i="17"/>
  <c r="T136" i="17" s="1"/>
  <c r="B136" i="17"/>
  <c r="C136" i="17"/>
  <c r="D136" i="17"/>
  <c r="E136" i="17"/>
  <c r="F136" i="17"/>
  <c r="G136" i="17"/>
  <c r="H136" i="17"/>
  <c r="I136" i="17"/>
  <c r="J136" i="17"/>
  <c r="K136" i="17"/>
  <c r="L136" i="17"/>
  <c r="M136" i="17"/>
  <c r="N136" i="17"/>
  <c r="O136" i="17"/>
  <c r="P136" i="17"/>
  <c r="Q136" i="17"/>
  <c r="R136" i="17"/>
  <c r="A137" i="17"/>
  <c r="AB137" i="17" s="1"/>
  <c r="B137" i="17"/>
  <c r="C137" i="17"/>
  <c r="D137" i="17"/>
  <c r="E137" i="17"/>
  <c r="F137" i="17"/>
  <c r="G137" i="17"/>
  <c r="H137" i="17"/>
  <c r="I137" i="17"/>
  <c r="J137" i="17"/>
  <c r="K137" i="17"/>
  <c r="L137" i="17"/>
  <c r="M137" i="17"/>
  <c r="N137" i="17"/>
  <c r="O137" i="17"/>
  <c r="P137" i="17"/>
  <c r="Q137" i="17"/>
  <c r="R137" i="17"/>
  <c r="A138" i="17"/>
  <c r="B138" i="17"/>
  <c r="C138" i="17"/>
  <c r="D138" i="17"/>
  <c r="E138" i="17"/>
  <c r="F138" i="17"/>
  <c r="G138" i="17"/>
  <c r="H138" i="17"/>
  <c r="I138" i="17"/>
  <c r="J138" i="17"/>
  <c r="K138" i="17"/>
  <c r="L138" i="17"/>
  <c r="M138" i="17"/>
  <c r="N138" i="17"/>
  <c r="O138" i="17"/>
  <c r="P138" i="17"/>
  <c r="Q138" i="17"/>
  <c r="R138" i="17"/>
  <c r="A139" i="17"/>
  <c r="T139" i="17" s="1"/>
  <c r="B139" i="17"/>
  <c r="C139" i="17"/>
  <c r="D139" i="17"/>
  <c r="E139" i="17"/>
  <c r="F139" i="17"/>
  <c r="G139" i="17"/>
  <c r="H139" i="17"/>
  <c r="I139" i="17"/>
  <c r="J139" i="17"/>
  <c r="K139" i="17"/>
  <c r="L139" i="17"/>
  <c r="M139" i="17"/>
  <c r="N139" i="17"/>
  <c r="O139" i="17"/>
  <c r="P139" i="17"/>
  <c r="Q139" i="17"/>
  <c r="R139" i="17"/>
  <c r="A140" i="17"/>
  <c r="B140" i="17"/>
  <c r="C140" i="17"/>
  <c r="D140" i="17"/>
  <c r="E140" i="17"/>
  <c r="F140" i="17"/>
  <c r="G140" i="17"/>
  <c r="H140" i="17"/>
  <c r="I140" i="17"/>
  <c r="J140" i="17"/>
  <c r="K140" i="17"/>
  <c r="L140" i="17"/>
  <c r="M140" i="17"/>
  <c r="N140" i="17"/>
  <c r="O140" i="17"/>
  <c r="P140" i="17"/>
  <c r="Q140" i="17"/>
  <c r="R140" i="17"/>
  <c r="A141" i="17"/>
  <c r="T141" i="17" s="1"/>
  <c r="B141" i="17"/>
  <c r="C141" i="17"/>
  <c r="D141" i="17"/>
  <c r="E141" i="17"/>
  <c r="F141" i="17"/>
  <c r="G141" i="17"/>
  <c r="H141" i="17"/>
  <c r="I141" i="17"/>
  <c r="J141" i="17"/>
  <c r="K141" i="17"/>
  <c r="L141" i="17"/>
  <c r="M141" i="17"/>
  <c r="N141" i="17"/>
  <c r="O141" i="17"/>
  <c r="P141" i="17"/>
  <c r="Q141" i="17"/>
  <c r="R141" i="17"/>
  <c r="A142" i="17"/>
  <c r="B142" i="17"/>
  <c r="C142" i="17"/>
  <c r="D142" i="17"/>
  <c r="E142" i="17"/>
  <c r="F142" i="17"/>
  <c r="G142" i="17"/>
  <c r="H142" i="17"/>
  <c r="I142" i="17"/>
  <c r="J142" i="17"/>
  <c r="K142" i="17"/>
  <c r="L142" i="17"/>
  <c r="M142" i="17"/>
  <c r="N142" i="17"/>
  <c r="O142" i="17"/>
  <c r="P142" i="17"/>
  <c r="Q142" i="17"/>
  <c r="R142" i="17"/>
  <c r="A143" i="17"/>
  <c r="B143" i="17"/>
  <c r="C143" i="17"/>
  <c r="D143" i="17"/>
  <c r="E143" i="17"/>
  <c r="F143" i="17"/>
  <c r="G143" i="17"/>
  <c r="H143" i="17"/>
  <c r="I143" i="17"/>
  <c r="J143" i="17"/>
  <c r="K143" i="17"/>
  <c r="L143" i="17"/>
  <c r="M143" i="17"/>
  <c r="N143" i="17"/>
  <c r="O143" i="17"/>
  <c r="P143" i="17"/>
  <c r="Q143" i="17"/>
  <c r="R143" i="17"/>
  <c r="A144" i="17"/>
  <c r="B144" i="17"/>
  <c r="C144" i="17"/>
  <c r="D144" i="17"/>
  <c r="E144" i="17"/>
  <c r="F144" i="17"/>
  <c r="G144" i="17"/>
  <c r="H144" i="17"/>
  <c r="I144" i="17"/>
  <c r="J144" i="17"/>
  <c r="K144" i="17"/>
  <c r="L144" i="17"/>
  <c r="M144" i="17"/>
  <c r="N144" i="17"/>
  <c r="O144" i="17"/>
  <c r="P144" i="17"/>
  <c r="Q144" i="17"/>
  <c r="R144" i="17"/>
  <c r="A145" i="17"/>
  <c r="AA145" i="17" s="1"/>
  <c r="B145" i="17"/>
  <c r="C145" i="17"/>
  <c r="D145" i="17"/>
  <c r="E145" i="17"/>
  <c r="F145" i="17"/>
  <c r="G145" i="17"/>
  <c r="H145" i="17"/>
  <c r="I145" i="17"/>
  <c r="J145" i="17"/>
  <c r="K145" i="17"/>
  <c r="L145" i="17"/>
  <c r="M145" i="17"/>
  <c r="N145" i="17"/>
  <c r="O145" i="17"/>
  <c r="P145" i="17"/>
  <c r="Q145" i="17"/>
  <c r="R145" i="17"/>
  <c r="A146" i="17"/>
  <c r="T146" i="17" s="1"/>
  <c r="B146" i="17"/>
  <c r="C146" i="17"/>
  <c r="D146" i="17"/>
  <c r="E146" i="17"/>
  <c r="F146" i="17"/>
  <c r="G146" i="17"/>
  <c r="H146" i="17"/>
  <c r="I146" i="17"/>
  <c r="J146" i="17"/>
  <c r="K146" i="17"/>
  <c r="L146" i="17"/>
  <c r="M146" i="17"/>
  <c r="N146" i="17"/>
  <c r="O146" i="17"/>
  <c r="P146" i="17"/>
  <c r="Q146" i="17"/>
  <c r="R146" i="17"/>
  <c r="Z146" i="17"/>
  <c r="A147" i="17"/>
  <c r="X147" i="17" s="1"/>
  <c r="B147" i="17"/>
  <c r="C147" i="17"/>
  <c r="D147" i="17"/>
  <c r="E147" i="17"/>
  <c r="F147" i="17"/>
  <c r="G147" i="17"/>
  <c r="H147" i="17"/>
  <c r="I147" i="17"/>
  <c r="J147" i="17"/>
  <c r="K147" i="17"/>
  <c r="L147" i="17"/>
  <c r="M147" i="17"/>
  <c r="N147" i="17"/>
  <c r="O147" i="17"/>
  <c r="P147" i="17"/>
  <c r="Q147" i="17"/>
  <c r="R147" i="17"/>
  <c r="A148" i="17"/>
  <c r="T148" i="17" s="1"/>
  <c r="B148" i="17"/>
  <c r="C148" i="17"/>
  <c r="D148" i="17"/>
  <c r="E148" i="17"/>
  <c r="F148" i="17"/>
  <c r="G148" i="17"/>
  <c r="H148" i="17"/>
  <c r="I148" i="17"/>
  <c r="J148" i="17"/>
  <c r="K148" i="17"/>
  <c r="L148" i="17"/>
  <c r="M148" i="17"/>
  <c r="N148" i="17"/>
  <c r="O148" i="17"/>
  <c r="P148" i="17"/>
  <c r="Q148" i="17"/>
  <c r="R148" i="17"/>
  <c r="A149" i="17"/>
  <c r="T149" i="17" s="1"/>
  <c r="B149" i="17"/>
  <c r="C149" i="17"/>
  <c r="D149" i="17"/>
  <c r="E149" i="17"/>
  <c r="F149" i="17"/>
  <c r="G149" i="17"/>
  <c r="H149" i="17"/>
  <c r="I149" i="17"/>
  <c r="J149" i="17"/>
  <c r="K149" i="17"/>
  <c r="L149" i="17"/>
  <c r="M149" i="17"/>
  <c r="N149" i="17"/>
  <c r="O149" i="17"/>
  <c r="P149" i="17"/>
  <c r="Q149" i="17"/>
  <c r="R149" i="17"/>
  <c r="A150" i="17"/>
  <c r="Y150" i="17" s="1"/>
  <c r="B150" i="17"/>
  <c r="C150" i="17"/>
  <c r="D150" i="17"/>
  <c r="E150" i="17"/>
  <c r="F150" i="17"/>
  <c r="G150" i="17"/>
  <c r="H150" i="17"/>
  <c r="I150" i="17"/>
  <c r="J150" i="17"/>
  <c r="K150" i="17"/>
  <c r="L150" i="17"/>
  <c r="M150" i="17"/>
  <c r="N150" i="17"/>
  <c r="O150" i="17"/>
  <c r="P150" i="17"/>
  <c r="Q150" i="17"/>
  <c r="R150" i="17"/>
  <c r="A151" i="17"/>
  <c r="T151" i="17" s="1"/>
  <c r="B151" i="17"/>
  <c r="C151" i="17"/>
  <c r="D151" i="17"/>
  <c r="E151" i="17"/>
  <c r="F151" i="17"/>
  <c r="G151" i="17"/>
  <c r="H151" i="17"/>
  <c r="I151" i="17"/>
  <c r="J151" i="17"/>
  <c r="K151" i="17"/>
  <c r="L151" i="17"/>
  <c r="M151" i="17"/>
  <c r="N151" i="17"/>
  <c r="O151" i="17"/>
  <c r="P151" i="17"/>
  <c r="Q151" i="17"/>
  <c r="R151" i="17"/>
  <c r="A152" i="17"/>
  <c r="B152" i="17"/>
  <c r="C152" i="17"/>
  <c r="D152" i="17"/>
  <c r="E152" i="17"/>
  <c r="F152" i="17"/>
  <c r="G152" i="17"/>
  <c r="H152" i="17"/>
  <c r="I152" i="17"/>
  <c r="J152" i="17"/>
  <c r="K152" i="17"/>
  <c r="L152" i="17"/>
  <c r="M152" i="17"/>
  <c r="N152" i="17"/>
  <c r="O152" i="17"/>
  <c r="P152" i="17"/>
  <c r="Q152" i="17"/>
  <c r="R152" i="17"/>
  <c r="A153" i="17"/>
  <c r="Z153" i="17" s="1"/>
  <c r="B153" i="17"/>
  <c r="C153" i="17"/>
  <c r="D153" i="17"/>
  <c r="E153" i="17"/>
  <c r="F153" i="17"/>
  <c r="G153" i="17"/>
  <c r="H153" i="17"/>
  <c r="I153" i="17"/>
  <c r="J153" i="17"/>
  <c r="K153" i="17"/>
  <c r="L153" i="17"/>
  <c r="M153" i="17"/>
  <c r="N153" i="17"/>
  <c r="O153" i="17"/>
  <c r="P153" i="17"/>
  <c r="Q153" i="17"/>
  <c r="R153" i="17"/>
  <c r="A154" i="17"/>
  <c r="T154" i="17" s="1"/>
  <c r="B154" i="17"/>
  <c r="C154" i="17"/>
  <c r="D154" i="17"/>
  <c r="E154" i="17"/>
  <c r="F154" i="17"/>
  <c r="G154" i="17"/>
  <c r="H154" i="17"/>
  <c r="I154" i="17"/>
  <c r="J154" i="17"/>
  <c r="K154" i="17"/>
  <c r="L154" i="17"/>
  <c r="M154" i="17"/>
  <c r="N154" i="17"/>
  <c r="O154" i="17"/>
  <c r="P154" i="17"/>
  <c r="Q154" i="17"/>
  <c r="R154" i="17"/>
  <c r="A155" i="17"/>
  <c r="AC155" i="17" s="1"/>
  <c r="B155" i="17"/>
  <c r="C155" i="17"/>
  <c r="D155" i="17"/>
  <c r="E155" i="17"/>
  <c r="F155" i="17"/>
  <c r="G155" i="17"/>
  <c r="H155" i="17"/>
  <c r="I155" i="17"/>
  <c r="J155" i="17"/>
  <c r="K155" i="17"/>
  <c r="L155" i="17"/>
  <c r="M155" i="17"/>
  <c r="N155" i="17"/>
  <c r="O155" i="17"/>
  <c r="P155" i="17"/>
  <c r="Q155" i="17"/>
  <c r="R155" i="17"/>
  <c r="A156" i="17"/>
  <c r="T156" i="17" s="1"/>
  <c r="B156" i="17"/>
  <c r="C156" i="17"/>
  <c r="D156" i="17"/>
  <c r="E156" i="17"/>
  <c r="F156" i="17"/>
  <c r="G156" i="17"/>
  <c r="H156" i="17"/>
  <c r="I156" i="17"/>
  <c r="J156" i="17"/>
  <c r="K156" i="17"/>
  <c r="L156" i="17"/>
  <c r="M156" i="17"/>
  <c r="N156" i="17"/>
  <c r="O156" i="17"/>
  <c r="P156" i="17"/>
  <c r="Q156" i="17"/>
  <c r="R156" i="17"/>
  <c r="A157" i="17"/>
  <c r="AB157" i="17" s="1"/>
  <c r="B157" i="17"/>
  <c r="C157" i="17"/>
  <c r="D157" i="17"/>
  <c r="E157" i="17"/>
  <c r="F157" i="17"/>
  <c r="G157" i="17"/>
  <c r="H157" i="17"/>
  <c r="I157" i="17"/>
  <c r="J157" i="17"/>
  <c r="K157" i="17"/>
  <c r="L157" i="17"/>
  <c r="M157" i="17"/>
  <c r="N157" i="17"/>
  <c r="O157" i="17"/>
  <c r="P157" i="17"/>
  <c r="Q157" i="17"/>
  <c r="R157" i="17"/>
  <c r="A158" i="17"/>
  <c r="T158" i="17" s="1"/>
  <c r="B158" i="17"/>
  <c r="C158" i="17"/>
  <c r="D158" i="17"/>
  <c r="E158" i="17"/>
  <c r="F158" i="17"/>
  <c r="G158" i="17"/>
  <c r="H158" i="17"/>
  <c r="I158" i="17"/>
  <c r="J158" i="17"/>
  <c r="K158" i="17"/>
  <c r="L158" i="17"/>
  <c r="M158" i="17"/>
  <c r="N158" i="17"/>
  <c r="O158" i="17"/>
  <c r="P158" i="17"/>
  <c r="Q158" i="17"/>
  <c r="R158" i="17"/>
  <c r="A159" i="17"/>
  <c r="T159" i="17" s="1"/>
  <c r="B159" i="17"/>
  <c r="C159" i="17"/>
  <c r="D159" i="17"/>
  <c r="E159" i="17"/>
  <c r="F159" i="17"/>
  <c r="G159" i="17"/>
  <c r="H159" i="17"/>
  <c r="I159" i="17"/>
  <c r="J159" i="17"/>
  <c r="K159" i="17"/>
  <c r="L159" i="17"/>
  <c r="M159" i="17"/>
  <c r="N159" i="17"/>
  <c r="O159" i="17"/>
  <c r="P159" i="17"/>
  <c r="Q159" i="17"/>
  <c r="R159" i="17"/>
  <c r="A160" i="17"/>
  <c r="T160" i="17" s="1"/>
  <c r="B160" i="17"/>
  <c r="C160" i="17"/>
  <c r="D160" i="17"/>
  <c r="E160" i="17"/>
  <c r="F160" i="17"/>
  <c r="G160" i="17"/>
  <c r="H160" i="17"/>
  <c r="I160" i="17"/>
  <c r="J160" i="17"/>
  <c r="K160" i="17"/>
  <c r="L160" i="17"/>
  <c r="M160" i="17"/>
  <c r="N160" i="17"/>
  <c r="O160" i="17"/>
  <c r="P160" i="17"/>
  <c r="Q160" i="17"/>
  <c r="R160" i="17"/>
  <c r="A161" i="17"/>
  <c r="B161" i="17"/>
  <c r="C161" i="17"/>
  <c r="D161" i="17"/>
  <c r="E161" i="17"/>
  <c r="F161" i="17"/>
  <c r="G161" i="17"/>
  <c r="H161" i="17"/>
  <c r="I161" i="17"/>
  <c r="J161" i="17"/>
  <c r="K161" i="17"/>
  <c r="L161" i="17"/>
  <c r="M161" i="17"/>
  <c r="N161" i="17"/>
  <c r="O161" i="17"/>
  <c r="P161" i="17"/>
  <c r="Q161" i="17"/>
  <c r="R161" i="17"/>
  <c r="A162" i="17"/>
  <c r="AA162" i="17" s="1"/>
  <c r="B162" i="17"/>
  <c r="C162" i="17"/>
  <c r="D162" i="17"/>
  <c r="E162" i="17"/>
  <c r="F162" i="17"/>
  <c r="G162" i="17"/>
  <c r="H162" i="17"/>
  <c r="I162" i="17"/>
  <c r="J162" i="17"/>
  <c r="K162" i="17"/>
  <c r="L162" i="17"/>
  <c r="M162" i="17"/>
  <c r="N162" i="17"/>
  <c r="O162" i="17"/>
  <c r="P162" i="17"/>
  <c r="Q162" i="17"/>
  <c r="R162" i="17"/>
  <c r="A163" i="17"/>
  <c r="S163" i="17" s="1"/>
  <c r="B163" i="17"/>
  <c r="C163" i="17"/>
  <c r="D163" i="17"/>
  <c r="E163" i="17"/>
  <c r="F163" i="17"/>
  <c r="G163" i="17"/>
  <c r="H163" i="17"/>
  <c r="I163" i="17"/>
  <c r="J163" i="17"/>
  <c r="K163" i="17"/>
  <c r="L163" i="17"/>
  <c r="M163" i="17"/>
  <c r="N163" i="17"/>
  <c r="O163" i="17"/>
  <c r="P163" i="17"/>
  <c r="Q163" i="17"/>
  <c r="R163" i="17"/>
  <c r="A164" i="17"/>
  <c r="S164" i="17" s="1"/>
  <c r="B164" i="17"/>
  <c r="C164" i="17"/>
  <c r="D164" i="17"/>
  <c r="E164" i="17"/>
  <c r="F164" i="17"/>
  <c r="G164" i="17"/>
  <c r="H164" i="17"/>
  <c r="I164" i="17"/>
  <c r="J164" i="17"/>
  <c r="K164" i="17"/>
  <c r="L164" i="17"/>
  <c r="M164" i="17"/>
  <c r="N164" i="17"/>
  <c r="O164" i="17"/>
  <c r="P164" i="17"/>
  <c r="Q164" i="17"/>
  <c r="R164" i="17"/>
  <c r="A165" i="17"/>
  <c r="B165" i="17"/>
  <c r="C165" i="17"/>
  <c r="D165" i="17"/>
  <c r="E165" i="17"/>
  <c r="F165" i="17"/>
  <c r="G165" i="17"/>
  <c r="H165" i="17"/>
  <c r="I165" i="17"/>
  <c r="J165" i="17"/>
  <c r="K165" i="17"/>
  <c r="L165" i="17"/>
  <c r="M165" i="17"/>
  <c r="N165" i="17"/>
  <c r="O165" i="17"/>
  <c r="P165" i="17"/>
  <c r="Q165" i="17"/>
  <c r="R165" i="17"/>
  <c r="A166" i="17"/>
  <c r="T166" i="17" s="1"/>
  <c r="B166" i="17"/>
  <c r="C166" i="17"/>
  <c r="D166" i="17"/>
  <c r="E166" i="17"/>
  <c r="F166" i="17"/>
  <c r="G166" i="17"/>
  <c r="H166" i="17"/>
  <c r="I166" i="17"/>
  <c r="J166" i="17"/>
  <c r="K166" i="17"/>
  <c r="L166" i="17"/>
  <c r="M166" i="17"/>
  <c r="N166" i="17"/>
  <c r="O166" i="17"/>
  <c r="P166" i="17"/>
  <c r="Q166" i="17"/>
  <c r="R166" i="17"/>
  <c r="A167" i="17"/>
  <c r="T167" i="17" s="1"/>
  <c r="B167" i="17"/>
  <c r="C167" i="17"/>
  <c r="D167" i="17"/>
  <c r="E167" i="17"/>
  <c r="F167" i="17"/>
  <c r="G167" i="17"/>
  <c r="H167" i="17"/>
  <c r="I167" i="17"/>
  <c r="J167" i="17"/>
  <c r="K167" i="17"/>
  <c r="L167" i="17"/>
  <c r="M167" i="17"/>
  <c r="N167" i="17"/>
  <c r="O167" i="17"/>
  <c r="P167" i="17"/>
  <c r="Q167" i="17"/>
  <c r="R167" i="17"/>
  <c r="A168" i="17"/>
  <c r="B168" i="17"/>
  <c r="C168" i="17"/>
  <c r="D168" i="17"/>
  <c r="E168" i="17"/>
  <c r="F168" i="17"/>
  <c r="G168" i="17"/>
  <c r="H168" i="17"/>
  <c r="I168" i="17"/>
  <c r="J168" i="17"/>
  <c r="K168" i="17"/>
  <c r="L168" i="17"/>
  <c r="M168" i="17"/>
  <c r="N168" i="17"/>
  <c r="O168" i="17"/>
  <c r="P168" i="17"/>
  <c r="Q168" i="17"/>
  <c r="R168" i="17"/>
  <c r="A169" i="17"/>
  <c r="B169" i="17"/>
  <c r="C169" i="17"/>
  <c r="D169" i="17"/>
  <c r="E169" i="17"/>
  <c r="F169" i="17"/>
  <c r="G169" i="17"/>
  <c r="H169" i="17"/>
  <c r="I169" i="17"/>
  <c r="J169" i="17"/>
  <c r="K169" i="17"/>
  <c r="L169" i="17"/>
  <c r="M169" i="17"/>
  <c r="N169" i="17"/>
  <c r="O169" i="17"/>
  <c r="P169" i="17"/>
  <c r="Q169" i="17"/>
  <c r="R169" i="17"/>
  <c r="A170" i="17"/>
  <c r="X170" i="17" s="1"/>
  <c r="B170" i="17"/>
  <c r="C170" i="17"/>
  <c r="D170" i="17"/>
  <c r="E170" i="17"/>
  <c r="F170" i="17"/>
  <c r="G170" i="17"/>
  <c r="H170" i="17"/>
  <c r="I170" i="17"/>
  <c r="J170" i="17"/>
  <c r="K170" i="17"/>
  <c r="L170" i="17"/>
  <c r="M170" i="17"/>
  <c r="N170" i="17"/>
  <c r="O170" i="17"/>
  <c r="P170" i="17"/>
  <c r="Q170" i="17"/>
  <c r="R170" i="17"/>
  <c r="A171" i="17"/>
  <c r="X171" i="17" s="1"/>
  <c r="B171" i="17"/>
  <c r="C171" i="17"/>
  <c r="D171" i="17"/>
  <c r="E171" i="17"/>
  <c r="F171" i="17"/>
  <c r="G171" i="17"/>
  <c r="H171" i="17"/>
  <c r="I171" i="17"/>
  <c r="J171" i="17"/>
  <c r="K171" i="17"/>
  <c r="L171" i="17"/>
  <c r="M171" i="17"/>
  <c r="N171" i="17"/>
  <c r="O171" i="17"/>
  <c r="P171" i="17"/>
  <c r="Q171" i="17"/>
  <c r="R171" i="17"/>
  <c r="A172" i="17"/>
  <c r="T172" i="17" s="1"/>
  <c r="B172" i="17"/>
  <c r="C172" i="17"/>
  <c r="D172" i="17"/>
  <c r="E172" i="17"/>
  <c r="F172" i="17"/>
  <c r="G172" i="17"/>
  <c r="H172" i="17"/>
  <c r="I172" i="17"/>
  <c r="J172" i="17"/>
  <c r="K172" i="17"/>
  <c r="L172" i="17"/>
  <c r="M172" i="17"/>
  <c r="N172" i="17"/>
  <c r="O172" i="17"/>
  <c r="P172" i="17"/>
  <c r="Q172" i="17"/>
  <c r="R172" i="17"/>
  <c r="A173" i="17"/>
  <c r="B173" i="17"/>
  <c r="C173" i="17"/>
  <c r="D173" i="17"/>
  <c r="E173" i="17"/>
  <c r="F173" i="17"/>
  <c r="G173" i="17"/>
  <c r="H173" i="17"/>
  <c r="I173" i="17"/>
  <c r="J173" i="17"/>
  <c r="K173" i="17"/>
  <c r="L173" i="17"/>
  <c r="M173" i="17"/>
  <c r="N173" i="17"/>
  <c r="O173" i="17"/>
  <c r="P173" i="17"/>
  <c r="Q173" i="17"/>
  <c r="R173" i="17"/>
  <c r="A174" i="17"/>
  <c r="T174" i="17" s="1"/>
  <c r="B174" i="17"/>
  <c r="C174" i="17"/>
  <c r="D174" i="17"/>
  <c r="E174" i="17"/>
  <c r="F174" i="17"/>
  <c r="G174" i="17"/>
  <c r="H174" i="17"/>
  <c r="I174" i="17"/>
  <c r="J174" i="17"/>
  <c r="K174" i="17"/>
  <c r="L174" i="17"/>
  <c r="M174" i="17"/>
  <c r="N174" i="17"/>
  <c r="O174" i="17"/>
  <c r="P174" i="17"/>
  <c r="Q174" i="17"/>
  <c r="R174" i="17"/>
  <c r="A175" i="17"/>
  <c r="B175" i="17"/>
  <c r="C175" i="17"/>
  <c r="D175" i="17"/>
  <c r="E175" i="17"/>
  <c r="F175" i="17"/>
  <c r="G175" i="17"/>
  <c r="H175" i="17"/>
  <c r="I175" i="17"/>
  <c r="J175" i="17"/>
  <c r="K175" i="17"/>
  <c r="L175" i="17"/>
  <c r="M175" i="17"/>
  <c r="N175" i="17"/>
  <c r="O175" i="17"/>
  <c r="P175" i="17"/>
  <c r="Q175" i="17"/>
  <c r="R175" i="17"/>
  <c r="A176" i="17"/>
  <c r="T176" i="17" s="1"/>
  <c r="B176" i="17"/>
  <c r="C176" i="17"/>
  <c r="D176" i="17"/>
  <c r="E176" i="17"/>
  <c r="F176" i="17"/>
  <c r="G176" i="17"/>
  <c r="H176" i="17"/>
  <c r="I176" i="17"/>
  <c r="J176" i="17"/>
  <c r="K176" i="17"/>
  <c r="L176" i="17"/>
  <c r="M176" i="17"/>
  <c r="N176" i="17"/>
  <c r="O176" i="17"/>
  <c r="P176" i="17"/>
  <c r="Q176" i="17"/>
  <c r="R176" i="17"/>
  <c r="A177" i="17"/>
  <c r="AB177" i="17" s="1"/>
  <c r="B177" i="17"/>
  <c r="C177" i="17"/>
  <c r="D177" i="17"/>
  <c r="E177" i="17"/>
  <c r="F177" i="17"/>
  <c r="G177" i="17"/>
  <c r="H177" i="17"/>
  <c r="I177" i="17"/>
  <c r="J177" i="17"/>
  <c r="K177" i="17"/>
  <c r="L177" i="17"/>
  <c r="M177" i="17"/>
  <c r="N177" i="17"/>
  <c r="O177" i="17"/>
  <c r="P177" i="17"/>
  <c r="Q177" i="17"/>
  <c r="R177" i="17"/>
  <c r="A178" i="17"/>
  <c r="B178" i="17"/>
  <c r="C178" i="17"/>
  <c r="D178" i="17"/>
  <c r="E178" i="17"/>
  <c r="F178" i="17"/>
  <c r="G178" i="17"/>
  <c r="H178" i="17"/>
  <c r="I178" i="17"/>
  <c r="J178" i="17"/>
  <c r="K178" i="17"/>
  <c r="L178" i="17"/>
  <c r="M178" i="17"/>
  <c r="N178" i="17"/>
  <c r="O178" i="17"/>
  <c r="P178" i="17"/>
  <c r="Q178" i="17"/>
  <c r="R178" i="17"/>
  <c r="A179" i="17"/>
  <c r="AC179" i="17" s="1"/>
  <c r="B179" i="17"/>
  <c r="C179" i="17"/>
  <c r="D179" i="17"/>
  <c r="E179" i="17"/>
  <c r="F179" i="17"/>
  <c r="G179" i="17"/>
  <c r="H179" i="17"/>
  <c r="I179" i="17"/>
  <c r="J179" i="17"/>
  <c r="K179" i="17"/>
  <c r="L179" i="17"/>
  <c r="M179" i="17"/>
  <c r="N179" i="17"/>
  <c r="O179" i="17"/>
  <c r="P179" i="17"/>
  <c r="Q179" i="17"/>
  <c r="R179" i="17"/>
  <c r="A180" i="17"/>
  <c r="B180" i="17"/>
  <c r="C180" i="17"/>
  <c r="D180" i="17"/>
  <c r="E180" i="17"/>
  <c r="F180" i="17"/>
  <c r="G180" i="17"/>
  <c r="H180" i="17"/>
  <c r="I180" i="17"/>
  <c r="J180" i="17"/>
  <c r="K180" i="17"/>
  <c r="L180" i="17"/>
  <c r="M180" i="17"/>
  <c r="N180" i="17"/>
  <c r="O180" i="17"/>
  <c r="P180" i="17"/>
  <c r="Q180" i="17"/>
  <c r="R180" i="17"/>
  <c r="A181" i="17"/>
  <c r="T181" i="17" s="1"/>
  <c r="B181" i="17"/>
  <c r="C181" i="17"/>
  <c r="D181" i="17"/>
  <c r="E181" i="17"/>
  <c r="F181" i="17"/>
  <c r="G181" i="17"/>
  <c r="H181" i="17"/>
  <c r="I181" i="17"/>
  <c r="J181" i="17"/>
  <c r="K181" i="17"/>
  <c r="L181" i="17"/>
  <c r="M181" i="17"/>
  <c r="N181" i="17"/>
  <c r="O181" i="17"/>
  <c r="P181" i="17"/>
  <c r="Q181" i="17"/>
  <c r="R181" i="17"/>
  <c r="AB181" i="17"/>
  <c r="A182" i="17"/>
  <c r="T182" i="17" s="1"/>
  <c r="B182" i="17"/>
  <c r="C182" i="17"/>
  <c r="D182" i="17"/>
  <c r="E182" i="17"/>
  <c r="F182" i="17"/>
  <c r="G182" i="17"/>
  <c r="H182" i="17"/>
  <c r="I182" i="17"/>
  <c r="J182" i="17"/>
  <c r="K182" i="17"/>
  <c r="L182" i="17"/>
  <c r="M182" i="17"/>
  <c r="N182" i="17"/>
  <c r="O182" i="17"/>
  <c r="P182" i="17"/>
  <c r="Q182" i="17"/>
  <c r="R182" i="17"/>
  <c r="A183" i="17"/>
  <c r="T183" i="17" s="1"/>
  <c r="B183" i="17"/>
  <c r="C183" i="17"/>
  <c r="D183" i="17"/>
  <c r="E183" i="17"/>
  <c r="F183" i="17"/>
  <c r="G183" i="17"/>
  <c r="H183" i="17"/>
  <c r="I183" i="17"/>
  <c r="J183" i="17"/>
  <c r="K183" i="17"/>
  <c r="L183" i="17"/>
  <c r="M183" i="17"/>
  <c r="N183" i="17"/>
  <c r="O183" i="17"/>
  <c r="P183" i="17"/>
  <c r="Q183" i="17"/>
  <c r="R183" i="17"/>
  <c r="A184" i="17"/>
  <c r="AC184" i="17" s="1"/>
  <c r="B184" i="17"/>
  <c r="C184" i="17"/>
  <c r="D184" i="17"/>
  <c r="E184" i="17"/>
  <c r="F184" i="17"/>
  <c r="G184" i="17"/>
  <c r="H184" i="17"/>
  <c r="I184" i="17"/>
  <c r="J184" i="17"/>
  <c r="K184" i="17"/>
  <c r="L184" i="17"/>
  <c r="M184" i="17"/>
  <c r="N184" i="17"/>
  <c r="O184" i="17"/>
  <c r="P184" i="17"/>
  <c r="Q184" i="17"/>
  <c r="R184" i="17"/>
  <c r="A185" i="17"/>
  <c r="AB185" i="17" s="1"/>
  <c r="B185" i="17"/>
  <c r="C185" i="17"/>
  <c r="D185" i="17"/>
  <c r="E185" i="17"/>
  <c r="F185" i="17"/>
  <c r="G185" i="17"/>
  <c r="H185" i="17"/>
  <c r="I185" i="17"/>
  <c r="J185" i="17"/>
  <c r="K185" i="17"/>
  <c r="L185" i="17"/>
  <c r="M185" i="17"/>
  <c r="N185" i="17"/>
  <c r="O185" i="17"/>
  <c r="P185" i="17"/>
  <c r="Q185" i="17"/>
  <c r="R185" i="17"/>
  <c r="A186" i="17"/>
  <c r="Z186" i="17" s="1"/>
  <c r="B186" i="17"/>
  <c r="C186" i="17"/>
  <c r="D186" i="17"/>
  <c r="E186" i="17"/>
  <c r="F186" i="17"/>
  <c r="G186" i="17"/>
  <c r="H186" i="17"/>
  <c r="I186" i="17"/>
  <c r="J186" i="17"/>
  <c r="K186" i="17"/>
  <c r="L186" i="17"/>
  <c r="M186" i="17"/>
  <c r="N186" i="17"/>
  <c r="O186" i="17"/>
  <c r="P186" i="17"/>
  <c r="Q186" i="17"/>
  <c r="R186" i="17"/>
  <c r="A187" i="17"/>
  <c r="B187" i="17"/>
  <c r="C187" i="17"/>
  <c r="D187" i="17"/>
  <c r="E187" i="17"/>
  <c r="F187" i="17"/>
  <c r="G187" i="17"/>
  <c r="H187" i="17"/>
  <c r="I187" i="17"/>
  <c r="J187" i="17"/>
  <c r="K187" i="17"/>
  <c r="L187" i="17"/>
  <c r="M187" i="17"/>
  <c r="N187" i="17"/>
  <c r="O187" i="17"/>
  <c r="P187" i="17"/>
  <c r="Q187" i="17"/>
  <c r="R187" i="17"/>
  <c r="A188" i="17"/>
  <c r="X188" i="17" s="1"/>
  <c r="B188" i="17"/>
  <c r="C188" i="17"/>
  <c r="D188" i="17"/>
  <c r="E188" i="17"/>
  <c r="F188" i="17"/>
  <c r="G188" i="17"/>
  <c r="H188" i="17"/>
  <c r="I188" i="17"/>
  <c r="J188" i="17"/>
  <c r="K188" i="17"/>
  <c r="L188" i="17"/>
  <c r="M188" i="17"/>
  <c r="N188" i="17"/>
  <c r="O188" i="17"/>
  <c r="P188" i="17"/>
  <c r="Q188" i="17"/>
  <c r="R188" i="17"/>
  <c r="A189" i="17"/>
  <c r="B189" i="17"/>
  <c r="C189" i="17"/>
  <c r="D189" i="17"/>
  <c r="E189" i="17"/>
  <c r="F189" i="17"/>
  <c r="G189" i="17"/>
  <c r="H189" i="17"/>
  <c r="I189" i="17"/>
  <c r="J189" i="17"/>
  <c r="K189" i="17"/>
  <c r="L189" i="17"/>
  <c r="M189" i="17"/>
  <c r="N189" i="17"/>
  <c r="O189" i="17"/>
  <c r="P189" i="17"/>
  <c r="Q189" i="17"/>
  <c r="R189" i="17"/>
  <c r="A190" i="17"/>
  <c r="AB190" i="17" s="1"/>
  <c r="B190" i="17"/>
  <c r="C190" i="17"/>
  <c r="D190" i="17"/>
  <c r="E190" i="17"/>
  <c r="F190" i="17"/>
  <c r="G190" i="17"/>
  <c r="H190" i="17"/>
  <c r="I190" i="17"/>
  <c r="J190" i="17"/>
  <c r="K190" i="17"/>
  <c r="L190" i="17"/>
  <c r="M190" i="17"/>
  <c r="N190" i="17"/>
  <c r="O190" i="17"/>
  <c r="P190" i="17"/>
  <c r="Q190" i="17"/>
  <c r="R190" i="17"/>
  <c r="A191" i="17"/>
  <c r="V191" i="17" s="1"/>
  <c r="B191" i="17"/>
  <c r="C191" i="17"/>
  <c r="D191" i="17"/>
  <c r="E191" i="17"/>
  <c r="F191" i="17"/>
  <c r="G191" i="17"/>
  <c r="H191" i="17"/>
  <c r="I191" i="17"/>
  <c r="J191" i="17"/>
  <c r="K191" i="17"/>
  <c r="L191" i="17"/>
  <c r="M191" i="17"/>
  <c r="N191" i="17"/>
  <c r="O191" i="17"/>
  <c r="P191" i="17"/>
  <c r="Q191" i="17"/>
  <c r="R191" i="17"/>
  <c r="A192" i="17"/>
  <c r="AB192" i="17" s="1"/>
  <c r="B192" i="17"/>
  <c r="C192" i="17"/>
  <c r="D192" i="17"/>
  <c r="E192" i="17"/>
  <c r="F192" i="17"/>
  <c r="G192" i="17"/>
  <c r="H192" i="17"/>
  <c r="I192" i="17"/>
  <c r="J192" i="17"/>
  <c r="K192" i="17"/>
  <c r="L192" i="17"/>
  <c r="M192" i="17"/>
  <c r="N192" i="17"/>
  <c r="O192" i="17"/>
  <c r="P192" i="17"/>
  <c r="Q192" i="17"/>
  <c r="R192" i="17"/>
  <c r="A193" i="17"/>
  <c r="AB193" i="17" s="1"/>
  <c r="B193" i="17"/>
  <c r="C193" i="17"/>
  <c r="D193" i="17"/>
  <c r="E193" i="17"/>
  <c r="F193" i="17"/>
  <c r="G193" i="17"/>
  <c r="H193" i="17"/>
  <c r="I193" i="17"/>
  <c r="J193" i="17"/>
  <c r="K193" i="17"/>
  <c r="L193" i="17"/>
  <c r="M193" i="17"/>
  <c r="N193" i="17"/>
  <c r="O193" i="17"/>
  <c r="P193" i="17"/>
  <c r="Q193" i="17"/>
  <c r="R193" i="17"/>
  <c r="A194" i="17"/>
  <c r="Z194" i="17" s="1"/>
  <c r="B194" i="17"/>
  <c r="C194" i="17"/>
  <c r="D194" i="17"/>
  <c r="E194" i="17"/>
  <c r="F194" i="17"/>
  <c r="G194" i="17"/>
  <c r="H194" i="17"/>
  <c r="I194" i="17"/>
  <c r="J194" i="17"/>
  <c r="K194" i="17"/>
  <c r="L194" i="17"/>
  <c r="M194" i="17"/>
  <c r="N194" i="17"/>
  <c r="O194" i="17"/>
  <c r="P194" i="17"/>
  <c r="Q194" i="17"/>
  <c r="R194" i="17"/>
  <c r="A195" i="17"/>
  <c r="S195" i="17" s="1"/>
  <c r="B195" i="17"/>
  <c r="C195" i="17"/>
  <c r="D195" i="17"/>
  <c r="E195" i="17"/>
  <c r="F195" i="17"/>
  <c r="G195" i="17"/>
  <c r="H195" i="17"/>
  <c r="I195" i="17"/>
  <c r="J195" i="17"/>
  <c r="K195" i="17"/>
  <c r="L195" i="17"/>
  <c r="M195" i="17"/>
  <c r="N195" i="17"/>
  <c r="O195" i="17"/>
  <c r="P195" i="17"/>
  <c r="Q195" i="17"/>
  <c r="R195" i="17"/>
  <c r="A196" i="17"/>
  <c r="T196" i="17" s="1"/>
  <c r="B196" i="17"/>
  <c r="C196" i="17"/>
  <c r="D196" i="17"/>
  <c r="E196" i="17"/>
  <c r="F196" i="17"/>
  <c r="G196" i="17"/>
  <c r="H196" i="17"/>
  <c r="I196" i="17"/>
  <c r="J196" i="17"/>
  <c r="K196" i="17"/>
  <c r="L196" i="17"/>
  <c r="M196" i="17"/>
  <c r="N196" i="17"/>
  <c r="O196" i="17"/>
  <c r="P196" i="17"/>
  <c r="Q196" i="17"/>
  <c r="R196" i="17"/>
  <c r="A197" i="17"/>
  <c r="B197" i="17"/>
  <c r="C197" i="17"/>
  <c r="D197" i="17"/>
  <c r="E197" i="17"/>
  <c r="F197" i="17"/>
  <c r="G197" i="17"/>
  <c r="H197" i="17"/>
  <c r="I197" i="17"/>
  <c r="J197" i="17"/>
  <c r="K197" i="17"/>
  <c r="L197" i="17"/>
  <c r="M197" i="17"/>
  <c r="N197" i="17"/>
  <c r="O197" i="17"/>
  <c r="P197" i="17"/>
  <c r="Q197" i="17"/>
  <c r="R197" i="17"/>
  <c r="A198" i="17"/>
  <c r="V198" i="17" s="1"/>
  <c r="B198" i="17"/>
  <c r="C198" i="17"/>
  <c r="D198" i="17"/>
  <c r="E198" i="17"/>
  <c r="F198" i="17"/>
  <c r="G198" i="17"/>
  <c r="H198" i="17"/>
  <c r="I198" i="17"/>
  <c r="J198" i="17"/>
  <c r="K198" i="17"/>
  <c r="L198" i="17"/>
  <c r="M198" i="17"/>
  <c r="N198" i="17"/>
  <c r="O198" i="17"/>
  <c r="P198" i="17"/>
  <c r="Q198" i="17"/>
  <c r="R198" i="17"/>
  <c r="A199" i="17"/>
  <c r="AC199" i="17" s="1"/>
  <c r="B199" i="17"/>
  <c r="C199" i="17"/>
  <c r="D199" i="17"/>
  <c r="E199" i="17"/>
  <c r="F199" i="17"/>
  <c r="G199" i="17"/>
  <c r="H199" i="17"/>
  <c r="I199" i="17"/>
  <c r="J199" i="17"/>
  <c r="K199" i="17"/>
  <c r="L199" i="17"/>
  <c r="M199" i="17"/>
  <c r="N199" i="17"/>
  <c r="O199" i="17"/>
  <c r="P199" i="17"/>
  <c r="Q199" i="17"/>
  <c r="R199" i="17"/>
  <c r="A200" i="17"/>
  <c r="B200" i="17"/>
  <c r="C200" i="17"/>
  <c r="D200" i="17"/>
  <c r="E200" i="17"/>
  <c r="F200" i="17"/>
  <c r="G200" i="17"/>
  <c r="H200" i="17"/>
  <c r="I200" i="17"/>
  <c r="J200" i="17"/>
  <c r="K200" i="17"/>
  <c r="L200" i="17"/>
  <c r="M200" i="17"/>
  <c r="N200" i="17"/>
  <c r="O200" i="17"/>
  <c r="P200" i="17"/>
  <c r="Q200" i="17"/>
  <c r="R200" i="17"/>
  <c r="A201" i="17"/>
  <c r="B201" i="17"/>
  <c r="C201" i="17"/>
  <c r="D201" i="17"/>
  <c r="E201" i="17"/>
  <c r="F201" i="17"/>
  <c r="G201" i="17"/>
  <c r="H201" i="17"/>
  <c r="I201" i="17"/>
  <c r="J201" i="17"/>
  <c r="K201" i="17"/>
  <c r="L201" i="17"/>
  <c r="M201" i="17"/>
  <c r="N201" i="17"/>
  <c r="O201" i="17"/>
  <c r="P201" i="17"/>
  <c r="Q201" i="17"/>
  <c r="R201" i="17"/>
  <c r="A202" i="17"/>
  <c r="W202" i="17" s="1"/>
  <c r="B202" i="17"/>
  <c r="C202" i="17"/>
  <c r="D202" i="17"/>
  <c r="E202" i="17"/>
  <c r="F202" i="17"/>
  <c r="G202" i="17"/>
  <c r="H202" i="17"/>
  <c r="I202" i="17"/>
  <c r="J202" i="17"/>
  <c r="K202" i="17"/>
  <c r="L202" i="17"/>
  <c r="M202" i="17"/>
  <c r="N202" i="17"/>
  <c r="O202" i="17"/>
  <c r="P202" i="17"/>
  <c r="Q202" i="17"/>
  <c r="R202" i="17"/>
  <c r="A203" i="17"/>
  <c r="Y203" i="17" s="1"/>
  <c r="B203" i="17"/>
  <c r="C203" i="17"/>
  <c r="D203" i="17"/>
  <c r="E203" i="17"/>
  <c r="F203" i="17"/>
  <c r="G203" i="17"/>
  <c r="H203" i="17"/>
  <c r="I203" i="17"/>
  <c r="J203" i="17"/>
  <c r="K203" i="17"/>
  <c r="L203" i="17"/>
  <c r="M203" i="17"/>
  <c r="N203" i="17"/>
  <c r="O203" i="17"/>
  <c r="P203" i="17"/>
  <c r="Q203" i="17"/>
  <c r="R203" i="17"/>
  <c r="A204" i="17"/>
  <c r="U204" i="17" s="1"/>
  <c r="B204" i="17"/>
  <c r="C204" i="17"/>
  <c r="D204" i="17"/>
  <c r="E204" i="17"/>
  <c r="F204" i="17"/>
  <c r="G204" i="17"/>
  <c r="H204" i="17"/>
  <c r="I204" i="17"/>
  <c r="J204" i="17"/>
  <c r="K204" i="17"/>
  <c r="L204" i="17"/>
  <c r="M204" i="17"/>
  <c r="N204" i="17"/>
  <c r="O204" i="17"/>
  <c r="P204" i="17"/>
  <c r="Q204" i="17"/>
  <c r="R204" i="17"/>
  <c r="A205" i="17"/>
  <c r="T205" i="17" s="1"/>
  <c r="B205" i="17"/>
  <c r="C205" i="17"/>
  <c r="D205" i="17"/>
  <c r="E205" i="17"/>
  <c r="F205" i="17"/>
  <c r="G205" i="17"/>
  <c r="H205" i="17"/>
  <c r="I205" i="17"/>
  <c r="J205" i="17"/>
  <c r="K205" i="17"/>
  <c r="L205" i="17"/>
  <c r="M205" i="17"/>
  <c r="N205" i="17"/>
  <c r="O205" i="17"/>
  <c r="P205" i="17"/>
  <c r="Q205" i="17"/>
  <c r="R205" i="17"/>
  <c r="A206" i="17"/>
  <c r="B206" i="17"/>
  <c r="C206" i="17"/>
  <c r="D206" i="17"/>
  <c r="E206" i="17"/>
  <c r="F206" i="17"/>
  <c r="G206" i="17"/>
  <c r="H206" i="17"/>
  <c r="I206" i="17"/>
  <c r="J206" i="17"/>
  <c r="K206" i="17"/>
  <c r="L206" i="17"/>
  <c r="M206" i="17"/>
  <c r="N206" i="17"/>
  <c r="O206" i="17"/>
  <c r="P206" i="17"/>
  <c r="Q206" i="17"/>
  <c r="R206" i="17"/>
  <c r="A207" i="17"/>
  <c r="S207" i="17" s="1"/>
  <c r="B207" i="17"/>
  <c r="C207" i="17"/>
  <c r="D207" i="17"/>
  <c r="E207" i="17"/>
  <c r="F207" i="17"/>
  <c r="G207" i="17"/>
  <c r="H207" i="17"/>
  <c r="I207" i="17"/>
  <c r="J207" i="17"/>
  <c r="K207" i="17"/>
  <c r="L207" i="17"/>
  <c r="M207" i="17"/>
  <c r="N207" i="17"/>
  <c r="O207" i="17"/>
  <c r="P207" i="17"/>
  <c r="Q207" i="17"/>
  <c r="R207" i="17"/>
  <c r="A208" i="17"/>
  <c r="B208" i="17"/>
  <c r="C208" i="17"/>
  <c r="D208" i="17"/>
  <c r="E208" i="17"/>
  <c r="F208" i="17"/>
  <c r="G208" i="17"/>
  <c r="H208" i="17"/>
  <c r="I208" i="17"/>
  <c r="J208" i="17"/>
  <c r="K208" i="17"/>
  <c r="L208" i="17"/>
  <c r="M208" i="17"/>
  <c r="N208" i="17"/>
  <c r="O208" i="17"/>
  <c r="P208" i="17"/>
  <c r="Q208" i="17"/>
  <c r="R208" i="17"/>
  <c r="A209" i="17"/>
  <c r="U209" i="17" s="1"/>
  <c r="B209" i="17"/>
  <c r="C209" i="17"/>
  <c r="D209" i="17"/>
  <c r="E209" i="17"/>
  <c r="F209" i="17"/>
  <c r="G209" i="17"/>
  <c r="H209" i="17"/>
  <c r="I209" i="17"/>
  <c r="J209" i="17"/>
  <c r="K209" i="17"/>
  <c r="L209" i="17"/>
  <c r="M209" i="17"/>
  <c r="N209" i="17"/>
  <c r="O209" i="17"/>
  <c r="P209" i="17"/>
  <c r="Q209" i="17"/>
  <c r="R209" i="17"/>
  <c r="A210" i="17"/>
  <c r="B210" i="17"/>
  <c r="C210" i="17"/>
  <c r="D210" i="17"/>
  <c r="E210" i="17"/>
  <c r="F210" i="17"/>
  <c r="G210" i="17"/>
  <c r="H210" i="17"/>
  <c r="I210" i="17"/>
  <c r="J210" i="17"/>
  <c r="K210" i="17"/>
  <c r="L210" i="17"/>
  <c r="M210" i="17"/>
  <c r="N210" i="17"/>
  <c r="O210" i="17"/>
  <c r="P210" i="17"/>
  <c r="Q210" i="17"/>
  <c r="R210" i="17"/>
  <c r="A211" i="17"/>
  <c r="B211" i="17"/>
  <c r="C211" i="17"/>
  <c r="D211" i="17"/>
  <c r="E211" i="17"/>
  <c r="F211" i="17"/>
  <c r="G211" i="17"/>
  <c r="H211" i="17"/>
  <c r="I211" i="17"/>
  <c r="J211" i="17"/>
  <c r="K211" i="17"/>
  <c r="L211" i="17"/>
  <c r="M211" i="17"/>
  <c r="N211" i="17"/>
  <c r="O211" i="17"/>
  <c r="P211" i="17"/>
  <c r="Q211" i="17"/>
  <c r="R211" i="17"/>
  <c r="AC211" i="17"/>
  <c r="A212" i="17"/>
  <c r="U212" i="17" s="1"/>
  <c r="B212" i="17"/>
  <c r="C212" i="17"/>
  <c r="D212" i="17"/>
  <c r="E212" i="17"/>
  <c r="F212" i="17"/>
  <c r="G212" i="17"/>
  <c r="H212" i="17"/>
  <c r="I212" i="17"/>
  <c r="J212" i="17"/>
  <c r="K212" i="17"/>
  <c r="L212" i="17"/>
  <c r="M212" i="17"/>
  <c r="N212" i="17"/>
  <c r="O212" i="17"/>
  <c r="P212" i="17"/>
  <c r="Q212" i="17"/>
  <c r="R212" i="17"/>
  <c r="A213" i="17"/>
  <c r="B213" i="17"/>
  <c r="C213" i="17"/>
  <c r="D213" i="17"/>
  <c r="E213" i="17"/>
  <c r="F213" i="17"/>
  <c r="G213" i="17"/>
  <c r="H213" i="17"/>
  <c r="I213" i="17"/>
  <c r="J213" i="17"/>
  <c r="K213" i="17"/>
  <c r="L213" i="17"/>
  <c r="M213" i="17"/>
  <c r="N213" i="17"/>
  <c r="O213" i="17"/>
  <c r="P213" i="17"/>
  <c r="Q213" i="17"/>
  <c r="R213" i="17"/>
  <c r="A214" i="17"/>
  <c r="Y214" i="17" s="1"/>
  <c r="B214" i="17"/>
  <c r="C214" i="17"/>
  <c r="D214" i="17"/>
  <c r="E214" i="17"/>
  <c r="F214" i="17"/>
  <c r="G214" i="17"/>
  <c r="H214" i="17"/>
  <c r="I214" i="17"/>
  <c r="J214" i="17"/>
  <c r="K214" i="17"/>
  <c r="L214" i="17"/>
  <c r="M214" i="17"/>
  <c r="N214" i="17"/>
  <c r="O214" i="17"/>
  <c r="P214" i="17"/>
  <c r="Q214" i="17"/>
  <c r="R214" i="17"/>
  <c r="A215" i="17"/>
  <c r="B215" i="17"/>
  <c r="C215" i="17"/>
  <c r="D215" i="17"/>
  <c r="E215" i="17"/>
  <c r="F215" i="17"/>
  <c r="G215" i="17"/>
  <c r="H215" i="17"/>
  <c r="I215" i="17"/>
  <c r="J215" i="17"/>
  <c r="K215" i="17"/>
  <c r="L215" i="17"/>
  <c r="M215" i="17"/>
  <c r="N215" i="17"/>
  <c r="O215" i="17"/>
  <c r="P215" i="17"/>
  <c r="Q215" i="17"/>
  <c r="R215" i="17"/>
  <c r="A216" i="17"/>
  <c r="T216" i="17" s="1"/>
  <c r="B216" i="17"/>
  <c r="C216" i="17"/>
  <c r="D216" i="17"/>
  <c r="E216" i="17"/>
  <c r="F216" i="17"/>
  <c r="G216" i="17"/>
  <c r="H216" i="17"/>
  <c r="I216" i="17"/>
  <c r="J216" i="17"/>
  <c r="K216" i="17"/>
  <c r="L216" i="17"/>
  <c r="M216" i="17"/>
  <c r="N216" i="17"/>
  <c r="O216" i="17"/>
  <c r="P216" i="17"/>
  <c r="Q216" i="17"/>
  <c r="R216" i="17"/>
  <c r="A217" i="17"/>
  <c r="AB217" i="17" s="1"/>
  <c r="B217" i="17"/>
  <c r="C217" i="17"/>
  <c r="D217" i="17"/>
  <c r="E217" i="17"/>
  <c r="F217" i="17"/>
  <c r="G217" i="17"/>
  <c r="H217" i="17"/>
  <c r="I217" i="17"/>
  <c r="J217" i="17"/>
  <c r="K217" i="17"/>
  <c r="L217" i="17"/>
  <c r="M217" i="17"/>
  <c r="N217" i="17"/>
  <c r="O217" i="17"/>
  <c r="P217" i="17"/>
  <c r="Q217" i="17"/>
  <c r="R217" i="17"/>
  <c r="A218" i="17"/>
  <c r="AA218" i="17" s="1"/>
  <c r="B218" i="17"/>
  <c r="C218" i="17"/>
  <c r="D218" i="17"/>
  <c r="E218" i="17"/>
  <c r="F218" i="17"/>
  <c r="G218" i="17"/>
  <c r="H218" i="17"/>
  <c r="I218" i="17"/>
  <c r="J218" i="17"/>
  <c r="K218" i="17"/>
  <c r="L218" i="17"/>
  <c r="M218" i="17"/>
  <c r="N218" i="17"/>
  <c r="O218" i="17"/>
  <c r="P218" i="17"/>
  <c r="Q218" i="17"/>
  <c r="R218" i="17"/>
  <c r="A219" i="17"/>
  <c r="S219" i="17" s="1"/>
  <c r="B219" i="17"/>
  <c r="C219" i="17"/>
  <c r="D219" i="17"/>
  <c r="E219" i="17"/>
  <c r="F219" i="17"/>
  <c r="G219" i="17"/>
  <c r="H219" i="17"/>
  <c r="I219" i="17"/>
  <c r="J219" i="17"/>
  <c r="K219" i="17"/>
  <c r="L219" i="17"/>
  <c r="M219" i="17"/>
  <c r="N219" i="17"/>
  <c r="O219" i="17"/>
  <c r="P219" i="17"/>
  <c r="Q219" i="17"/>
  <c r="R219" i="17"/>
  <c r="A220" i="17"/>
  <c r="B220" i="17"/>
  <c r="C220" i="17"/>
  <c r="D220" i="17"/>
  <c r="E220" i="17"/>
  <c r="F220" i="17"/>
  <c r="G220" i="17"/>
  <c r="H220" i="17"/>
  <c r="I220" i="17"/>
  <c r="J220" i="17"/>
  <c r="K220" i="17"/>
  <c r="L220" i="17"/>
  <c r="M220" i="17"/>
  <c r="N220" i="17"/>
  <c r="O220" i="17"/>
  <c r="P220" i="17"/>
  <c r="Q220" i="17"/>
  <c r="R220" i="17"/>
  <c r="A221" i="17"/>
  <c r="Y221" i="17" s="1"/>
  <c r="B221" i="17"/>
  <c r="C221" i="17"/>
  <c r="D221" i="17"/>
  <c r="E221" i="17"/>
  <c r="F221" i="17"/>
  <c r="G221" i="17"/>
  <c r="H221" i="17"/>
  <c r="I221" i="17"/>
  <c r="J221" i="17"/>
  <c r="K221" i="17"/>
  <c r="L221" i="17"/>
  <c r="M221" i="17"/>
  <c r="N221" i="17"/>
  <c r="O221" i="17"/>
  <c r="P221" i="17"/>
  <c r="Q221" i="17"/>
  <c r="R221" i="17"/>
  <c r="A222" i="17"/>
  <c r="B222" i="17"/>
  <c r="C222" i="17"/>
  <c r="D222" i="17"/>
  <c r="E222" i="17"/>
  <c r="F222" i="17"/>
  <c r="G222" i="17"/>
  <c r="H222" i="17"/>
  <c r="I222" i="17"/>
  <c r="J222" i="17"/>
  <c r="K222" i="17"/>
  <c r="L222" i="17"/>
  <c r="M222" i="17"/>
  <c r="N222" i="17"/>
  <c r="O222" i="17"/>
  <c r="P222" i="17"/>
  <c r="Q222" i="17"/>
  <c r="R222" i="17"/>
  <c r="A223" i="17"/>
  <c r="T223" i="17" s="1"/>
  <c r="B223" i="17"/>
  <c r="C223" i="17"/>
  <c r="D223" i="17"/>
  <c r="E223" i="17"/>
  <c r="F223" i="17"/>
  <c r="G223" i="17"/>
  <c r="H223" i="17"/>
  <c r="I223" i="17"/>
  <c r="J223" i="17"/>
  <c r="K223" i="17"/>
  <c r="L223" i="17"/>
  <c r="M223" i="17"/>
  <c r="N223" i="17"/>
  <c r="O223" i="17"/>
  <c r="P223" i="17"/>
  <c r="Q223" i="17"/>
  <c r="R223" i="17"/>
  <c r="A224" i="17"/>
  <c r="T224" i="17" s="1"/>
  <c r="B224" i="17"/>
  <c r="C224" i="17"/>
  <c r="D224" i="17"/>
  <c r="E224" i="17"/>
  <c r="F224" i="17"/>
  <c r="G224" i="17"/>
  <c r="H224" i="17"/>
  <c r="I224" i="17"/>
  <c r="J224" i="17"/>
  <c r="K224" i="17"/>
  <c r="L224" i="17"/>
  <c r="M224" i="17"/>
  <c r="N224" i="17"/>
  <c r="O224" i="17"/>
  <c r="P224" i="17"/>
  <c r="Q224" i="17"/>
  <c r="R224" i="17"/>
  <c r="A225" i="17"/>
  <c r="B225" i="17"/>
  <c r="C225" i="17"/>
  <c r="D225" i="17"/>
  <c r="E225" i="17"/>
  <c r="F225" i="17"/>
  <c r="G225" i="17"/>
  <c r="H225" i="17"/>
  <c r="I225" i="17"/>
  <c r="J225" i="17"/>
  <c r="K225" i="17"/>
  <c r="L225" i="17"/>
  <c r="M225" i="17"/>
  <c r="N225" i="17"/>
  <c r="O225" i="17"/>
  <c r="P225" i="17"/>
  <c r="Q225" i="17"/>
  <c r="R225" i="17"/>
  <c r="A226" i="17"/>
  <c r="T226" i="17" s="1"/>
  <c r="B226" i="17"/>
  <c r="C226" i="17"/>
  <c r="D226" i="17"/>
  <c r="E226" i="17"/>
  <c r="F226" i="17"/>
  <c r="G226" i="17"/>
  <c r="H226" i="17"/>
  <c r="I226" i="17"/>
  <c r="J226" i="17"/>
  <c r="K226" i="17"/>
  <c r="L226" i="17"/>
  <c r="M226" i="17"/>
  <c r="N226" i="17"/>
  <c r="O226" i="17"/>
  <c r="P226" i="17"/>
  <c r="Q226" i="17"/>
  <c r="R226" i="17"/>
  <c r="A227" i="17"/>
  <c r="AC227" i="17" s="1"/>
  <c r="B227" i="17"/>
  <c r="C227" i="17"/>
  <c r="D227" i="17"/>
  <c r="E227" i="17"/>
  <c r="F227" i="17"/>
  <c r="G227" i="17"/>
  <c r="H227" i="17"/>
  <c r="I227" i="17"/>
  <c r="J227" i="17"/>
  <c r="K227" i="17"/>
  <c r="L227" i="17"/>
  <c r="M227" i="17"/>
  <c r="N227" i="17"/>
  <c r="O227" i="17"/>
  <c r="P227" i="17"/>
  <c r="Q227" i="17"/>
  <c r="R227" i="17"/>
  <c r="A228" i="17"/>
  <c r="U228" i="17" s="1"/>
  <c r="B228" i="17"/>
  <c r="C228" i="17"/>
  <c r="D228" i="17"/>
  <c r="E228" i="17"/>
  <c r="F228" i="17"/>
  <c r="G228" i="17"/>
  <c r="H228" i="17"/>
  <c r="I228" i="17"/>
  <c r="J228" i="17"/>
  <c r="K228" i="17"/>
  <c r="L228" i="17"/>
  <c r="M228" i="17"/>
  <c r="N228" i="17"/>
  <c r="O228" i="17"/>
  <c r="P228" i="17"/>
  <c r="Q228" i="17"/>
  <c r="R228" i="17"/>
  <c r="A229" i="17"/>
  <c r="X229" i="17" s="1"/>
  <c r="B229" i="17"/>
  <c r="C229" i="17"/>
  <c r="D229" i="17"/>
  <c r="E229" i="17"/>
  <c r="F229" i="17"/>
  <c r="G229" i="17"/>
  <c r="H229" i="17"/>
  <c r="I229" i="17"/>
  <c r="J229" i="17"/>
  <c r="K229" i="17"/>
  <c r="L229" i="17"/>
  <c r="M229" i="17"/>
  <c r="N229" i="17"/>
  <c r="O229" i="17"/>
  <c r="P229" i="17"/>
  <c r="Q229" i="17"/>
  <c r="R229" i="17"/>
  <c r="A230" i="17"/>
  <c r="T230" i="17" s="1"/>
  <c r="B230" i="17"/>
  <c r="C230" i="17"/>
  <c r="D230" i="17"/>
  <c r="E230" i="17"/>
  <c r="F230" i="17"/>
  <c r="G230" i="17"/>
  <c r="H230" i="17"/>
  <c r="I230" i="17"/>
  <c r="J230" i="17"/>
  <c r="K230" i="17"/>
  <c r="L230" i="17"/>
  <c r="M230" i="17"/>
  <c r="N230" i="17"/>
  <c r="O230" i="17"/>
  <c r="P230" i="17"/>
  <c r="Q230" i="17"/>
  <c r="R230" i="17"/>
  <c r="A231" i="17"/>
  <c r="B231" i="17"/>
  <c r="C231" i="17"/>
  <c r="D231" i="17"/>
  <c r="E231" i="17"/>
  <c r="F231" i="17"/>
  <c r="G231" i="17"/>
  <c r="H231" i="17"/>
  <c r="I231" i="17"/>
  <c r="J231" i="17"/>
  <c r="K231" i="17"/>
  <c r="L231" i="17"/>
  <c r="M231" i="17"/>
  <c r="N231" i="17"/>
  <c r="O231" i="17"/>
  <c r="P231" i="17"/>
  <c r="Q231" i="17"/>
  <c r="R231" i="17"/>
  <c r="A232" i="17"/>
  <c r="T232" i="17" s="1"/>
  <c r="B232" i="17"/>
  <c r="C232" i="17"/>
  <c r="D232" i="17"/>
  <c r="E232" i="17"/>
  <c r="F232" i="17"/>
  <c r="G232" i="17"/>
  <c r="H232" i="17"/>
  <c r="I232" i="17"/>
  <c r="J232" i="17"/>
  <c r="K232" i="17"/>
  <c r="L232" i="17"/>
  <c r="M232" i="17"/>
  <c r="N232" i="17"/>
  <c r="O232" i="17"/>
  <c r="P232" i="17"/>
  <c r="Q232" i="17"/>
  <c r="R232" i="17"/>
  <c r="A233" i="17"/>
  <c r="U233" i="17" s="1"/>
  <c r="B233" i="17"/>
  <c r="C233" i="17"/>
  <c r="D233" i="17"/>
  <c r="E233" i="17"/>
  <c r="F233" i="17"/>
  <c r="G233" i="17"/>
  <c r="H233" i="17"/>
  <c r="I233" i="17"/>
  <c r="J233" i="17"/>
  <c r="K233" i="17"/>
  <c r="L233" i="17"/>
  <c r="M233" i="17"/>
  <c r="N233" i="17"/>
  <c r="O233" i="17"/>
  <c r="P233" i="17"/>
  <c r="Q233" i="17"/>
  <c r="R233" i="17"/>
  <c r="A234" i="17"/>
  <c r="B234" i="17"/>
  <c r="C234" i="17"/>
  <c r="D234" i="17"/>
  <c r="E234" i="17"/>
  <c r="F234" i="17"/>
  <c r="G234" i="17"/>
  <c r="H234" i="17"/>
  <c r="I234" i="17"/>
  <c r="J234" i="17"/>
  <c r="K234" i="17"/>
  <c r="L234" i="17"/>
  <c r="M234" i="17"/>
  <c r="N234" i="17"/>
  <c r="O234" i="17"/>
  <c r="P234" i="17"/>
  <c r="Q234" i="17"/>
  <c r="R234" i="17"/>
  <c r="A235" i="17"/>
  <c r="Z235" i="17" s="1"/>
  <c r="B235" i="17"/>
  <c r="C235" i="17"/>
  <c r="D235" i="17"/>
  <c r="E235" i="17"/>
  <c r="F235" i="17"/>
  <c r="G235" i="17"/>
  <c r="H235" i="17"/>
  <c r="I235" i="17"/>
  <c r="J235" i="17"/>
  <c r="K235" i="17"/>
  <c r="L235" i="17"/>
  <c r="M235" i="17"/>
  <c r="N235" i="17"/>
  <c r="O235" i="17"/>
  <c r="P235" i="17"/>
  <c r="Q235" i="17"/>
  <c r="R235" i="17"/>
  <c r="A236" i="17"/>
  <c r="T236" i="17" s="1"/>
  <c r="B236" i="17"/>
  <c r="C236" i="17"/>
  <c r="D236" i="17"/>
  <c r="E236" i="17"/>
  <c r="F236" i="17"/>
  <c r="G236" i="17"/>
  <c r="H236" i="17"/>
  <c r="I236" i="17"/>
  <c r="J236" i="17"/>
  <c r="K236" i="17"/>
  <c r="L236" i="17"/>
  <c r="M236" i="17"/>
  <c r="N236" i="17"/>
  <c r="O236" i="17"/>
  <c r="P236" i="17"/>
  <c r="Q236" i="17"/>
  <c r="R236" i="17"/>
  <c r="A237" i="17"/>
  <c r="X237" i="17" s="1"/>
  <c r="B237" i="17"/>
  <c r="C237" i="17"/>
  <c r="D237" i="17"/>
  <c r="E237" i="17"/>
  <c r="F237" i="17"/>
  <c r="G237" i="17"/>
  <c r="H237" i="17"/>
  <c r="I237" i="17"/>
  <c r="J237" i="17"/>
  <c r="K237" i="17"/>
  <c r="L237" i="17"/>
  <c r="M237" i="17"/>
  <c r="N237" i="17"/>
  <c r="O237" i="17"/>
  <c r="P237" i="17"/>
  <c r="Q237" i="17"/>
  <c r="R237" i="17"/>
  <c r="A238" i="17"/>
  <c r="Z238" i="17" s="1"/>
  <c r="B238" i="17"/>
  <c r="C238" i="17"/>
  <c r="D238" i="17"/>
  <c r="E238" i="17"/>
  <c r="F238" i="17"/>
  <c r="G238" i="17"/>
  <c r="H238" i="17"/>
  <c r="I238" i="17"/>
  <c r="J238" i="17"/>
  <c r="K238" i="17"/>
  <c r="L238" i="17"/>
  <c r="M238" i="17"/>
  <c r="N238" i="17"/>
  <c r="O238" i="17"/>
  <c r="P238" i="17"/>
  <c r="Q238" i="17"/>
  <c r="R238" i="17"/>
  <c r="A239" i="17"/>
  <c r="T239" i="17" s="1"/>
  <c r="B239" i="17"/>
  <c r="C239" i="17"/>
  <c r="D239" i="17"/>
  <c r="E239" i="17"/>
  <c r="F239" i="17"/>
  <c r="G239" i="17"/>
  <c r="H239" i="17"/>
  <c r="I239" i="17"/>
  <c r="J239" i="17"/>
  <c r="K239" i="17"/>
  <c r="L239" i="17"/>
  <c r="M239" i="17"/>
  <c r="N239" i="17"/>
  <c r="O239" i="17"/>
  <c r="P239" i="17"/>
  <c r="Q239" i="17"/>
  <c r="R239" i="17"/>
  <c r="A240" i="17"/>
  <c r="T240" i="17" s="1"/>
  <c r="B240" i="17"/>
  <c r="C240" i="17"/>
  <c r="D240" i="17"/>
  <c r="E240" i="17"/>
  <c r="F240" i="17"/>
  <c r="G240" i="17"/>
  <c r="H240" i="17"/>
  <c r="I240" i="17"/>
  <c r="J240" i="17"/>
  <c r="K240" i="17"/>
  <c r="L240" i="17"/>
  <c r="M240" i="17"/>
  <c r="N240" i="17"/>
  <c r="O240" i="17"/>
  <c r="P240" i="17"/>
  <c r="Q240" i="17"/>
  <c r="R240" i="17"/>
  <c r="A241" i="17"/>
  <c r="AB241" i="17" s="1"/>
  <c r="B241" i="17"/>
  <c r="C241" i="17"/>
  <c r="D241" i="17"/>
  <c r="E241" i="17"/>
  <c r="F241" i="17"/>
  <c r="G241" i="17"/>
  <c r="H241" i="17"/>
  <c r="I241" i="17"/>
  <c r="J241" i="17"/>
  <c r="K241" i="17"/>
  <c r="L241" i="17"/>
  <c r="M241" i="17"/>
  <c r="N241" i="17"/>
  <c r="O241" i="17"/>
  <c r="P241" i="17"/>
  <c r="Q241" i="17"/>
  <c r="R241" i="17"/>
  <c r="A242" i="17"/>
  <c r="B242" i="17"/>
  <c r="C242" i="17"/>
  <c r="D242" i="17"/>
  <c r="E242" i="17"/>
  <c r="F242" i="17"/>
  <c r="G242" i="17"/>
  <c r="H242" i="17"/>
  <c r="I242" i="17"/>
  <c r="J242" i="17"/>
  <c r="K242" i="17"/>
  <c r="L242" i="17"/>
  <c r="M242" i="17"/>
  <c r="N242" i="17"/>
  <c r="O242" i="17"/>
  <c r="P242" i="17"/>
  <c r="Q242" i="17"/>
  <c r="R242" i="17"/>
  <c r="A243" i="17"/>
  <c r="S243" i="17" s="1"/>
  <c r="B243" i="17"/>
  <c r="C243" i="17"/>
  <c r="D243" i="17"/>
  <c r="E243" i="17"/>
  <c r="F243" i="17"/>
  <c r="G243" i="17"/>
  <c r="H243" i="17"/>
  <c r="I243" i="17"/>
  <c r="J243" i="17"/>
  <c r="K243" i="17"/>
  <c r="L243" i="17"/>
  <c r="M243" i="17"/>
  <c r="N243" i="17"/>
  <c r="O243" i="17"/>
  <c r="P243" i="17"/>
  <c r="Q243" i="17"/>
  <c r="R243" i="17"/>
  <c r="A244" i="17"/>
  <c r="U244" i="17" s="1"/>
  <c r="B244" i="17"/>
  <c r="C244" i="17"/>
  <c r="D244" i="17"/>
  <c r="E244" i="17"/>
  <c r="F244" i="17"/>
  <c r="G244" i="17"/>
  <c r="H244" i="17"/>
  <c r="I244" i="17"/>
  <c r="J244" i="17"/>
  <c r="K244" i="17"/>
  <c r="L244" i="17"/>
  <c r="M244" i="17"/>
  <c r="N244" i="17"/>
  <c r="O244" i="17"/>
  <c r="P244" i="17"/>
  <c r="Q244" i="17"/>
  <c r="R244" i="17"/>
  <c r="A245" i="17"/>
  <c r="Y245" i="17" s="1"/>
  <c r="B245" i="17"/>
  <c r="C245" i="17"/>
  <c r="D245" i="17"/>
  <c r="E245" i="17"/>
  <c r="F245" i="17"/>
  <c r="G245" i="17"/>
  <c r="H245" i="17"/>
  <c r="I245" i="17"/>
  <c r="J245" i="17"/>
  <c r="K245" i="17"/>
  <c r="L245" i="17"/>
  <c r="M245" i="17"/>
  <c r="N245" i="17"/>
  <c r="O245" i="17"/>
  <c r="P245" i="17"/>
  <c r="Q245" i="17"/>
  <c r="R245" i="17"/>
  <c r="A246" i="17"/>
  <c r="B246" i="17"/>
  <c r="C246" i="17"/>
  <c r="D246" i="17"/>
  <c r="E246" i="17"/>
  <c r="F246" i="17"/>
  <c r="G246" i="17"/>
  <c r="H246" i="17"/>
  <c r="I246" i="17"/>
  <c r="J246" i="17"/>
  <c r="K246" i="17"/>
  <c r="L246" i="17"/>
  <c r="M246" i="17"/>
  <c r="N246" i="17"/>
  <c r="O246" i="17"/>
  <c r="P246" i="17"/>
  <c r="Q246" i="17"/>
  <c r="R246" i="17"/>
  <c r="A247" i="17"/>
  <c r="T247" i="17" s="1"/>
  <c r="B247" i="17"/>
  <c r="C247" i="17"/>
  <c r="D247" i="17"/>
  <c r="E247" i="17"/>
  <c r="F247" i="17"/>
  <c r="G247" i="17"/>
  <c r="H247" i="17"/>
  <c r="I247" i="17"/>
  <c r="J247" i="17"/>
  <c r="K247" i="17"/>
  <c r="L247" i="17"/>
  <c r="M247" i="17"/>
  <c r="N247" i="17"/>
  <c r="O247" i="17"/>
  <c r="P247" i="17"/>
  <c r="Q247" i="17"/>
  <c r="R247" i="17"/>
  <c r="A248" i="17"/>
  <c r="B248" i="17"/>
  <c r="C248" i="17"/>
  <c r="D248" i="17"/>
  <c r="E248" i="17"/>
  <c r="F248" i="17"/>
  <c r="G248" i="17"/>
  <c r="H248" i="17"/>
  <c r="I248" i="17"/>
  <c r="J248" i="17"/>
  <c r="K248" i="17"/>
  <c r="L248" i="17"/>
  <c r="M248" i="17"/>
  <c r="N248" i="17"/>
  <c r="O248" i="17"/>
  <c r="P248" i="17"/>
  <c r="Q248" i="17"/>
  <c r="R248" i="17"/>
  <c r="A249" i="17"/>
  <c r="V249" i="17" s="1"/>
  <c r="B249" i="17"/>
  <c r="C249" i="17"/>
  <c r="D249" i="17"/>
  <c r="E249" i="17"/>
  <c r="F249" i="17"/>
  <c r="G249" i="17"/>
  <c r="H249" i="17"/>
  <c r="I249" i="17"/>
  <c r="J249" i="17"/>
  <c r="K249" i="17"/>
  <c r="L249" i="17"/>
  <c r="M249" i="17"/>
  <c r="N249" i="17"/>
  <c r="O249" i="17"/>
  <c r="P249" i="17"/>
  <c r="Q249" i="17"/>
  <c r="R249" i="17"/>
  <c r="A250" i="17"/>
  <c r="B250" i="17"/>
  <c r="C250" i="17"/>
  <c r="D250" i="17"/>
  <c r="E250" i="17"/>
  <c r="F250" i="17"/>
  <c r="G250" i="17"/>
  <c r="H250" i="17"/>
  <c r="I250" i="17"/>
  <c r="J250" i="17"/>
  <c r="K250" i="17"/>
  <c r="L250" i="17"/>
  <c r="M250" i="17"/>
  <c r="N250" i="17"/>
  <c r="O250" i="17"/>
  <c r="P250" i="17"/>
  <c r="Q250" i="17"/>
  <c r="R250" i="17"/>
  <c r="A251" i="17"/>
  <c r="Y251" i="17" s="1"/>
  <c r="B251" i="17"/>
  <c r="C251" i="17"/>
  <c r="D251" i="17"/>
  <c r="E251" i="17"/>
  <c r="F251" i="17"/>
  <c r="G251" i="17"/>
  <c r="H251" i="17"/>
  <c r="I251" i="17"/>
  <c r="J251" i="17"/>
  <c r="K251" i="17"/>
  <c r="L251" i="17"/>
  <c r="M251" i="17"/>
  <c r="N251" i="17"/>
  <c r="O251" i="17"/>
  <c r="P251" i="17"/>
  <c r="Q251" i="17"/>
  <c r="R251" i="17"/>
  <c r="A252" i="17"/>
  <c r="B252" i="17"/>
  <c r="C252" i="17"/>
  <c r="D252" i="17"/>
  <c r="E252" i="17"/>
  <c r="F252" i="17"/>
  <c r="G252" i="17"/>
  <c r="H252" i="17"/>
  <c r="I252" i="17"/>
  <c r="J252" i="17"/>
  <c r="K252" i="17"/>
  <c r="L252" i="17"/>
  <c r="M252" i="17"/>
  <c r="N252" i="17"/>
  <c r="O252" i="17"/>
  <c r="P252" i="17"/>
  <c r="Q252" i="17"/>
  <c r="R252" i="17"/>
  <c r="A253" i="17"/>
  <c r="T253" i="17" s="1"/>
  <c r="B253" i="17"/>
  <c r="C253" i="17"/>
  <c r="D253" i="17"/>
  <c r="E253" i="17"/>
  <c r="F253" i="17"/>
  <c r="G253" i="17"/>
  <c r="H253" i="17"/>
  <c r="I253" i="17"/>
  <c r="J253" i="17"/>
  <c r="K253" i="17"/>
  <c r="L253" i="17"/>
  <c r="M253" i="17"/>
  <c r="N253" i="17"/>
  <c r="O253" i="17"/>
  <c r="P253" i="17"/>
  <c r="Q253" i="17"/>
  <c r="R253" i="17"/>
  <c r="A254" i="17"/>
  <c r="AB254" i="17" s="1"/>
  <c r="B254" i="17"/>
  <c r="C254" i="17"/>
  <c r="D254" i="17"/>
  <c r="E254" i="17"/>
  <c r="F254" i="17"/>
  <c r="G254" i="17"/>
  <c r="H254" i="17"/>
  <c r="I254" i="17"/>
  <c r="J254" i="17"/>
  <c r="K254" i="17"/>
  <c r="L254" i="17"/>
  <c r="M254" i="17"/>
  <c r="N254" i="17"/>
  <c r="O254" i="17"/>
  <c r="P254" i="17"/>
  <c r="Q254" i="17"/>
  <c r="R254" i="17"/>
  <c r="A255" i="17"/>
  <c r="V255" i="17" s="1"/>
  <c r="B255" i="17"/>
  <c r="C255" i="17"/>
  <c r="D255" i="17"/>
  <c r="E255" i="17"/>
  <c r="F255" i="17"/>
  <c r="G255" i="17"/>
  <c r="H255" i="17"/>
  <c r="I255" i="17"/>
  <c r="J255" i="17"/>
  <c r="K255" i="17"/>
  <c r="L255" i="17"/>
  <c r="M255" i="17"/>
  <c r="N255" i="17"/>
  <c r="O255" i="17"/>
  <c r="P255" i="17"/>
  <c r="Q255" i="17"/>
  <c r="R255" i="17"/>
  <c r="A256" i="17"/>
  <c r="T256" i="17" s="1"/>
  <c r="B256" i="17"/>
  <c r="C256" i="17"/>
  <c r="D256" i="17"/>
  <c r="E256" i="17"/>
  <c r="F256" i="17"/>
  <c r="G256" i="17"/>
  <c r="H256" i="17"/>
  <c r="I256" i="17"/>
  <c r="J256" i="17"/>
  <c r="K256" i="17"/>
  <c r="L256" i="17"/>
  <c r="M256" i="17"/>
  <c r="N256" i="17"/>
  <c r="O256" i="17"/>
  <c r="P256" i="17"/>
  <c r="Q256" i="17"/>
  <c r="R256" i="17"/>
  <c r="A257" i="17"/>
  <c r="AC257" i="17" s="1"/>
  <c r="B257" i="17"/>
  <c r="C257" i="17"/>
  <c r="D257" i="17"/>
  <c r="E257" i="17"/>
  <c r="F257" i="17"/>
  <c r="G257" i="17"/>
  <c r="H257" i="17"/>
  <c r="I257" i="17"/>
  <c r="J257" i="17"/>
  <c r="K257" i="17"/>
  <c r="L257" i="17"/>
  <c r="M257" i="17"/>
  <c r="N257" i="17"/>
  <c r="O257" i="17"/>
  <c r="P257" i="17"/>
  <c r="Q257" i="17"/>
  <c r="R257" i="17"/>
  <c r="A258" i="17"/>
  <c r="AB258" i="17" s="1"/>
  <c r="B258" i="17"/>
  <c r="C258" i="17"/>
  <c r="D258" i="17"/>
  <c r="E258" i="17"/>
  <c r="F258" i="17"/>
  <c r="G258" i="17"/>
  <c r="H258" i="17"/>
  <c r="I258" i="17"/>
  <c r="J258" i="17"/>
  <c r="K258" i="17"/>
  <c r="L258" i="17"/>
  <c r="M258" i="17"/>
  <c r="N258" i="17"/>
  <c r="O258" i="17"/>
  <c r="P258" i="17"/>
  <c r="Q258" i="17"/>
  <c r="R258" i="17"/>
  <c r="A259" i="17"/>
  <c r="AC259" i="17" s="1"/>
  <c r="B259" i="17"/>
  <c r="C259" i="17"/>
  <c r="D259" i="17"/>
  <c r="E259" i="17"/>
  <c r="F259" i="17"/>
  <c r="G259" i="17"/>
  <c r="H259" i="17"/>
  <c r="I259" i="17"/>
  <c r="J259" i="17"/>
  <c r="K259" i="17"/>
  <c r="L259" i="17"/>
  <c r="M259" i="17"/>
  <c r="N259" i="17"/>
  <c r="O259" i="17"/>
  <c r="P259" i="17"/>
  <c r="Q259" i="17"/>
  <c r="R259" i="17"/>
  <c r="A260" i="17"/>
  <c r="T260" i="17" s="1"/>
  <c r="B260" i="17"/>
  <c r="C260" i="17"/>
  <c r="D260" i="17"/>
  <c r="E260" i="17"/>
  <c r="F260" i="17"/>
  <c r="G260" i="17"/>
  <c r="H260" i="17"/>
  <c r="I260" i="17"/>
  <c r="J260" i="17"/>
  <c r="K260" i="17"/>
  <c r="L260" i="17"/>
  <c r="M260" i="17"/>
  <c r="N260" i="17"/>
  <c r="O260" i="17"/>
  <c r="P260" i="17"/>
  <c r="Q260" i="17"/>
  <c r="R260" i="17"/>
  <c r="A261" i="17"/>
  <c r="T261" i="17" s="1"/>
  <c r="B261" i="17"/>
  <c r="C261" i="17"/>
  <c r="D261" i="17"/>
  <c r="E261" i="17"/>
  <c r="F261" i="17"/>
  <c r="G261" i="17"/>
  <c r="H261" i="17"/>
  <c r="I261" i="17"/>
  <c r="J261" i="17"/>
  <c r="K261" i="17"/>
  <c r="L261" i="17"/>
  <c r="M261" i="17"/>
  <c r="N261" i="17"/>
  <c r="O261" i="17"/>
  <c r="P261" i="17"/>
  <c r="Q261" i="17"/>
  <c r="R261" i="17"/>
  <c r="A262" i="17"/>
  <c r="Z262" i="17" s="1"/>
  <c r="B262" i="17"/>
  <c r="C262" i="17"/>
  <c r="D262" i="17"/>
  <c r="E262" i="17"/>
  <c r="F262" i="17"/>
  <c r="G262" i="17"/>
  <c r="H262" i="17"/>
  <c r="I262" i="17"/>
  <c r="J262" i="17"/>
  <c r="K262" i="17"/>
  <c r="L262" i="17"/>
  <c r="M262" i="17"/>
  <c r="N262" i="17"/>
  <c r="O262" i="17"/>
  <c r="P262" i="17"/>
  <c r="Q262" i="17"/>
  <c r="R262" i="17"/>
  <c r="A263" i="17"/>
  <c r="W263" i="17" s="1"/>
  <c r="B263" i="17"/>
  <c r="C263" i="17"/>
  <c r="D263" i="17"/>
  <c r="E263" i="17"/>
  <c r="F263" i="17"/>
  <c r="G263" i="17"/>
  <c r="H263" i="17"/>
  <c r="I263" i="17"/>
  <c r="J263" i="17"/>
  <c r="K263" i="17"/>
  <c r="L263" i="17"/>
  <c r="M263" i="17"/>
  <c r="N263" i="17"/>
  <c r="O263" i="17"/>
  <c r="P263" i="17"/>
  <c r="Q263" i="17"/>
  <c r="R263" i="17"/>
  <c r="A264" i="17"/>
  <c r="B264" i="17"/>
  <c r="C264" i="17"/>
  <c r="D264" i="17"/>
  <c r="E264" i="17"/>
  <c r="F264" i="17"/>
  <c r="G264" i="17"/>
  <c r="H264" i="17"/>
  <c r="I264" i="17"/>
  <c r="J264" i="17"/>
  <c r="K264" i="17"/>
  <c r="L264" i="17"/>
  <c r="M264" i="17"/>
  <c r="N264" i="17"/>
  <c r="O264" i="17"/>
  <c r="P264" i="17"/>
  <c r="Q264" i="17"/>
  <c r="R264" i="17"/>
  <c r="A265" i="17"/>
  <c r="B265" i="17"/>
  <c r="C265" i="17"/>
  <c r="D265" i="17"/>
  <c r="E265" i="17"/>
  <c r="F265" i="17"/>
  <c r="G265" i="17"/>
  <c r="H265" i="17"/>
  <c r="I265" i="17"/>
  <c r="J265" i="17"/>
  <c r="K265" i="17"/>
  <c r="L265" i="17"/>
  <c r="M265" i="17"/>
  <c r="N265" i="17"/>
  <c r="O265" i="17"/>
  <c r="P265" i="17"/>
  <c r="Q265" i="17"/>
  <c r="R265" i="17"/>
  <c r="A266" i="17"/>
  <c r="V266" i="17" s="1"/>
  <c r="B266" i="17"/>
  <c r="C266" i="17"/>
  <c r="D266" i="17"/>
  <c r="E266" i="17"/>
  <c r="F266" i="17"/>
  <c r="G266" i="17"/>
  <c r="H266" i="17"/>
  <c r="I266" i="17"/>
  <c r="J266" i="17"/>
  <c r="K266" i="17"/>
  <c r="L266" i="17"/>
  <c r="M266" i="17"/>
  <c r="N266" i="17"/>
  <c r="O266" i="17"/>
  <c r="P266" i="17"/>
  <c r="Q266" i="17"/>
  <c r="R266" i="17"/>
  <c r="A267" i="17"/>
  <c r="B267" i="17"/>
  <c r="C267" i="17"/>
  <c r="D267" i="17"/>
  <c r="E267" i="17"/>
  <c r="F267" i="17"/>
  <c r="G267" i="17"/>
  <c r="H267" i="17"/>
  <c r="I267" i="17"/>
  <c r="J267" i="17"/>
  <c r="K267" i="17"/>
  <c r="L267" i="17"/>
  <c r="M267" i="17"/>
  <c r="N267" i="17"/>
  <c r="O267" i="17"/>
  <c r="P267" i="17"/>
  <c r="Q267" i="17"/>
  <c r="R267" i="17"/>
  <c r="A268" i="17"/>
  <c r="T268" i="17" s="1"/>
  <c r="B268" i="17"/>
  <c r="C268" i="17"/>
  <c r="D268" i="17"/>
  <c r="E268" i="17"/>
  <c r="F268" i="17"/>
  <c r="G268" i="17"/>
  <c r="H268" i="17"/>
  <c r="I268" i="17"/>
  <c r="J268" i="17"/>
  <c r="K268" i="17"/>
  <c r="L268" i="17"/>
  <c r="M268" i="17"/>
  <c r="N268" i="17"/>
  <c r="O268" i="17"/>
  <c r="P268" i="17"/>
  <c r="Q268" i="17"/>
  <c r="R268" i="17"/>
  <c r="A269" i="17"/>
  <c r="B269" i="17"/>
  <c r="C269" i="17"/>
  <c r="D269" i="17"/>
  <c r="E269" i="17"/>
  <c r="F269" i="17"/>
  <c r="G269" i="17"/>
  <c r="H269" i="17"/>
  <c r="I269" i="17"/>
  <c r="J269" i="17"/>
  <c r="K269" i="17"/>
  <c r="L269" i="17"/>
  <c r="M269" i="17"/>
  <c r="N269" i="17"/>
  <c r="O269" i="17"/>
  <c r="P269" i="17"/>
  <c r="Q269" i="17"/>
  <c r="R269" i="17"/>
  <c r="A270" i="17"/>
  <c r="B270" i="17"/>
  <c r="C270" i="17"/>
  <c r="D270" i="17"/>
  <c r="E270" i="17"/>
  <c r="F270" i="17"/>
  <c r="G270" i="17"/>
  <c r="H270" i="17"/>
  <c r="I270" i="17"/>
  <c r="J270" i="17"/>
  <c r="K270" i="17"/>
  <c r="L270" i="17"/>
  <c r="M270" i="17"/>
  <c r="N270" i="17"/>
  <c r="O270" i="17"/>
  <c r="P270" i="17"/>
  <c r="Q270" i="17"/>
  <c r="R270" i="17"/>
  <c r="A271" i="17"/>
  <c r="T271" i="17" s="1"/>
  <c r="B271" i="17"/>
  <c r="C271" i="17"/>
  <c r="D271" i="17"/>
  <c r="E271" i="17"/>
  <c r="F271" i="17"/>
  <c r="G271" i="17"/>
  <c r="H271" i="17"/>
  <c r="I271" i="17"/>
  <c r="J271" i="17"/>
  <c r="K271" i="17"/>
  <c r="L271" i="17"/>
  <c r="M271" i="17"/>
  <c r="N271" i="17"/>
  <c r="O271" i="17"/>
  <c r="P271" i="17"/>
  <c r="Q271" i="17"/>
  <c r="R271" i="17"/>
  <c r="A272" i="17"/>
  <c r="T272" i="17" s="1"/>
  <c r="B272" i="17"/>
  <c r="C272" i="17"/>
  <c r="D272" i="17"/>
  <c r="E272" i="17"/>
  <c r="F272" i="17"/>
  <c r="G272" i="17"/>
  <c r="H272" i="17"/>
  <c r="I272" i="17"/>
  <c r="J272" i="17"/>
  <c r="K272" i="17"/>
  <c r="L272" i="17"/>
  <c r="M272" i="17"/>
  <c r="N272" i="17"/>
  <c r="O272" i="17"/>
  <c r="P272" i="17"/>
  <c r="Q272" i="17"/>
  <c r="R272" i="17"/>
  <c r="A273" i="17"/>
  <c r="Y273" i="17" s="1"/>
  <c r="B273" i="17"/>
  <c r="C273" i="17"/>
  <c r="D273" i="17"/>
  <c r="E273" i="17"/>
  <c r="F273" i="17"/>
  <c r="G273" i="17"/>
  <c r="H273" i="17"/>
  <c r="I273" i="17"/>
  <c r="J273" i="17"/>
  <c r="K273" i="17"/>
  <c r="L273" i="17"/>
  <c r="M273" i="17"/>
  <c r="N273" i="17"/>
  <c r="O273" i="17"/>
  <c r="P273" i="17"/>
  <c r="Q273" i="17"/>
  <c r="R273" i="17"/>
  <c r="A274" i="17"/>
  <c r="Y274" i="17" s="1"/>
  <c r="B274" i="17"/>
  <c r="C274" i="17"/>
  <c r="D274" i="17"/>
  <c r="E274" i="17"/>
  <c r="F274" i="17"/>
  <c r="G274" i="17"/>
  <c r="H274" i="17"/>
  <c r="I274" i="17"/>
  <c r="J274" i="17"/>
  <c r="K274" i="17"/>
  <c r="L274" i="17"/>
  <c r="M274" i="17"/>
  <c r="N274" i="17"/>
  <c r="O274" i="17"/>
  <c r="P274" i="17"/>
  <c r="Q274" i="17"/>
  <c r="R274" i="17"/>
  <c r="A275" i="17"/>
  <c r="AA275" i="17" s="1"/>
  <c r="B275" i="17"/>
  <c r="C275" i="17"/>
  <c r="D275" i="17"/>
  <c r="E275" i="17"/>
  <c r="F275" i="17"/>
  <c r="G275" i="17"/>
  <c r="H275" i="17"/>
  <c r="I275" i="17"/>
  <c r="J275" i="17"/>
  <c r="K275" i="17"/>
  <c r="L275" i="17"/>
  <c r="M275" i="17"/>
  <c r="N275" i="17"/>
  <c r="O275" i="17"/>
  <c r="P275" i="17"/>
  <c r="Q275" i="17"/>
  <c r="R275" i="17"/>
  <c r="A276" i="17"/>
  <c r="Y276" i="17" s="1"/>
  <c r="B276" i="17"/>
  <c r="C276" i="17"/>
  <c r="D276" i="17"/>
  <c r="E276" i="17"/>
  <c r="F276" i="17"/>
  <c r="G276" i="17"/>
  <c r="H276" i="17"/>
  <c r="I276" i="17"/>
  <c r="J276" i="17"/>
  <c r="K276" i="17"/>
  <c r="L276" i="17"/>
  <c r="M276" i="17"/>
  <c r="N276" i="17"/>
  <c r="O276" i="17"/>
  <c r="P276" i="17"/>
  <c r="Q276" i="17"/>
  <c r="R276" i="17"/>
  <c r="A277" i="17"/>
  <c r="T277" i="17" s="1"/>
  <c r="B277" i="17"/>
  <c r="C277" i="17"/>
  <c r="D277" i="17"/>
  <c r="E277" i="17"/>
  <c r="F277" i="17"/>
  <c r="G277" i="17"/>
  <c r="H277" i="17"/>
  <c r="I277" i="17"/>
  <c r="J277" i="17"/>
  <c r="K277" i="17"/>
  <c r="L277" i="17"/>
  <c r="M277" i="17"/>
  <c r="N277" i="17"/>
  <c r="O277" i="17"/>
  <c r="P277" i="17"/>
  <c r="Q277" i="17"/>
  <c r="R277" i="17"/>
  <c r="A278" i="17"/>
  <c r="B278" i="17"/>
  <c r="C278" i="17"/>
  <c r="D278" i="17"/>
  <c r="E278" i="17"/>
  <c r="F278" i="17"/>
  <c r="G278" i="17"/>
  <c r="H278" i="17"/>
  <c r="I278" i="17"/>
  <c r="J278" i="17"/>
  <c r="K278" i="17"/>
  <c r="L278" i="17"/>
  <c r="M278" i="17"/>
  <c r="N278" i="17"/>
  <c r="O278" i="17"/>
  <c r="P278" i="17"/>
  <c r="Q278" i="17"/>
  <c r="R278" i="17"/>
  <c r="A279" i="17"/>
  <c r="T279" i="17" s="1"/>
  <c r="B279" i="17"/>
  <c r="C279" i="17"/>
  <c r="D279" i="17"/>
  <c r="E279" i="17"/>
  <c r="F279" i="17"/>
  <c r="G279" i="17"/>
  <c r="H279" i="17"/>
  <c r="I279" i="17"/>
  <c r="J279" i="17"/>
  <c r="K279" i="17"/>
  <c r="L279" i="17"/>
  <c r="M279" i="17"/>
  <c r="N279" i="17"/>
  <c r="O279" i="17"/>
  <c r="P279" i="17"/>
  <c r="Q279" i="17"/>
  <c r="R279" i="17"/>
  <c r="A280" i="17"/>
  <c r="T280" i="17" s="1"/>
  <c r="B280" i="17"/>
  <c r="C280" i="17"/>
  <c r="D280" i="17"/>
  <c r="E280" i="17"/>
  <c r="F280" i="17"/>
  <c r="G280" i="17"/>
  <c r="H280" i="17"/>
  <c r="I280" i="17"/>
  <c r="J280" i="17"/>
  <c r="K280" i="17"/>
  <c r="L280" i="17"/>
  <c r="M280" i="17"/>
  <c r="N280" i="17"/>
  <c r="O280" i="17"/>
  <c r="P280" i="17"/>
  <c r="Q280" i="17"/>
  <c r="R280" i="17"/>
  <c r="A281" i="17"/>
  <c r="S281" i="17" s="1"/>
  <c r="B281" i="17"/>
  <c r="C281" i="17"/>
  <c r="D281" i="17"/>
  <c r="E281" i="17"/>
  <c r="F281" i="17"/>
  <c r="G281" i="17"/>
  <c r="H281" i="17"/>
  <c r="I281" i="17"/>
  <c r="J281" i="17"/>
  <c r="K281" i="17"/>
  <c r="L281" i="17"/>
  <c r="M281" i="17"/>
  <c r="N281" i="17"/>
  <c r="O281" i="17"/>
  <c r="P281" i="17"/>
  <c r="Q281" i="17"/>
  <c r="R281" i="17"/>
  <c r="A282" i="17"/>
  <c r="AB282" i="17" s="1"/>
  <c r="B282" i="17"/>
  <c r="C282" i="17"/>
  <c r="D282" i="17"/>
  <c r="E282" i="17"/>
  <c r="F282" i="17"/>
  <c r="G282" i="17"/>
  <c r="H282" i="17"/>
  <c r="I282" i="17"/>
  <c r="J282" i="17"/>
  <c r="K282" i="17"/>
  <c r="L282" i="17"/>
  <c r="M282" i="17"/>
  <c r="N282" i="17"/>
  <c r="O282" i="17"/>
  <c r="P282" i="17"/>
  <c r="Q282" i="17"/>
  <c r="R282" i="17"/>
  <c r="A283" i="17"/>
  <c r="Y283" i="17" s="1"/>
  <c r="B283" i="17"/>
  <c r="C283" i="17"/>
  <c r="D283" i="17"/>
  <c r="E283" i="17"/>
  <c r="F283" i="17"/>
  <c r="G283" i="17"/>
  <c r="H283" i="17"/>
  <c r="I283" i="17"/>
  <c r="J283" i="17"/>
  <c r="K283" i="17"/>
  <c r="L283" i="17"/>
  <c r="M283" i="17"/>
  <c r="N283" i="17"/>
  <c r="O283" i="17"/>
  <c r="P283" i="17"/>
  <c r="Q283" i="17"/>
  <c r="R283" i="17"/>
  <c r="A284" i="17"/>
  <c r="B284" i="17"/>
  <c r="C284" i="17"/>
  <c r="D284" i="17"/>
  <c r="E284" i="17"/>
  <c r="F284" i="17"/>
  <c r="G284" i="17"/>
  <c r="H284" i="17"/>
  <c r="I284" i="17"/>
  <c r="J284" i="17"/>
  <c r="K284" i="17"/>
  <c r="L284" i="17"/>
  <c r="M284" i="17"/>
  <c r="N284" i="17"/>
  <c r="O284" i="17"/>
  <c r="P284" i="17"/>
  <c r="Q284" i="17"/>
  <c r="R284" i="17"/>
  <c r="A285" i="17"/>
  <c r="S285" i="17" s="1"/>
  <c r="B285" i="17"/>
  <c r="C285" i="17"/>
  <c r="D285" i="17"/>
  <c r="E285" i="17"/>
  <c r="F285" i="17"/>
  <c r="G285" i="17"/>
  <c r="H285" i="17"/>
  <c r="I285" i="17"/>
  <c r="J285" i="17"/>
  <c r="K285" i="17"/>
  <c r="L285" i="17"/>
  <c r="M285" i="17"/>
  <c r="N285" i="17"/>
  <c r="O285" i="17"/>
  <c r="P285" i="17"/>
  <c r="Q285" i="17"/>
  <c r="R285" i="17"/>
  <c r="A286" i="17"/>
  <c r="T286" i="17" s="1"/>
  <c r="B286" i="17"/>
  <c r="C286" i="17"/>
  <c r="D286" i="17"/>
  <c r="E286" i="17"/>
  <c r="F286" i="17"/>
  <c r="G286" i="17"/>
  <c r="H286" i="17"/>
  <c r="I286" i="17"/>
  <c r="J286" i="17"/>
  <c r="K286" i="17"/>
  <c r="L286" i="17"/>
  <c r="M286" i="17"/>
  <c r="N286" i="17"/>
  <c r="O286" i="17"/>
  <c r="P286" i="17"/>
  <c r="Q286" i="17"/>
  <c r="R286" i="17"/>
  <c r="A287" i="17"/>
  <c r="T287" i="17" s="1"/>
  <c r="B287" i="17"/>
  <c r="C287" i="17"/>
  <c r="D287" i="17"/>
  <c r="E287" i="17"/>
  <c r="F287" i="17"/>
  <c r="G287" i="17"/>
  <c r="H287" i="17"/>
  <c r="I287" i="17"/>
  <c r="J287" i="17"/>
  <c r="K287" i="17"/>
  <c r="L287" i="17"/>
  <c r="M287" i="17"/>
  <c r="N287" i="17"/>
  <c r="O287" i="17"/>
  <c r="P287" i="17"/>
  <c r="Q287" i="17"/>
  <c r="R287" i="17"/>
  <c r="A288" i="17"/>
  <c r="B288" i="17"/>
  <c r="C288" i="17"/>
  <c r="D288" i="17"/>
  <c r="E288" i="17"/>
  <c r="F288" i="17"/>
  <c r="G288" i="17"/>
  <c r="H288" i="17"/>
  <c r="I288" i="17"/>
  <c r="J288" i="17"/>
  <c r="K288" i="17"/>
  <c r="L288" i="17"/>
  <c r="M288" i="17"/>
  <c r="N288" i="17"/>
  <c r="O288" i="17"/>
  <c r="P288" i="17"/>
  <c r="Q288" i="17"/>
  <c r="R288" i="17"/>
  <c r="A289" i="17"/>
  <c r="S289" i="17" s="1"/>
  <c r="B289" i="17"/>
  <c r="C289" i="17"/>
  <c r="D289" i="17"/>
  <c r="E289" i="17"/>
  <c r="F289" i="17"/>
  <c r="G289" i="17"/>
  <c r="H289" i="17"/>
  <c r="I289" i="17"/>
  <c r="J289" i="17"/>
  <c r="K289" i="17"/>
  <c r="L289" i="17"/>
  <c r="M289" i="17"/>
  <c r="N289" i="17"/>
  <c r="O289" i="17"/>
  <c r="P289" i="17"/>
  <c r="Q289" i="17"/>
  <c r="R289" i="17"/>
  <c r="A290" i="17"/>
  <c r="T290" i="17" s="1"/>
  <c r="B290" i="17"/>
  <c r="C290" i="17"/>
  <c r="D290" i="17"/>
  <c r="E290" i="17"/>
  <c r="F290" i="17"/>
  <c r="G290" i="17"/>
  <c r="H290" i="17"/>
  <c r="I290" i="17"/>
  <c r="J290" i="17"/>
  <c r="K290" i="17"/>
  <c r="L290" i="17"/>
  <c r="M290" i="17"/>
  <c r="N290" i="17"/>
  <c r="O290" i="17"/>
  <c r="P290" i="17"/>
  <c r="Q290" i="17"/>
  <c r="R290" i="17"/>
  <c r="A291" i="17"/>
  <c r="AC291" i="17" s="1"/>
  <c r="B291" i="17"/>
  <c r="C291" i="17"/>
  <c r="D291" i="17"/>
  <c r="E291" i="17"/>
  <c r="F291" i="17"/>
  <c r="G291" i="17"/>
  <c r="H291" i="17"/>
  <c r="I291" i="17"/>
  <c r="J291" i="17"/>
  <c r="K291" i="17"/>
  <c r="L291" i="17"/>
  <c r="M291" i="17"/>
  <c r="N291" i="17"/>
  <c r="O291" i="17"/>
  <c r="P291" i="17"/>
  <c r="Q291" i="17"/>
  <c r="R291" i="17"/>
  <c r="A292" i="17"/>
  <c r="AC292" i="17" s="1"/>
  <c r="B292" i="17"/>
  <c r="C292" i="17"/>
  <c r="D292" i="17"/>
  <c r="E292" i="17"/>
  <c r="F292" i="17"/>
  <c r="G292" i="17"/>
  <c r="H292" i="17"/>
  <c r="I292" i="17"/>
  <c r="J292" i="17"/>
  <c r="K292" i="17"/>
  <c r="L292" i="17"/>
  <c r="M292" i="17"/>
  <c r="N292" i="17"/>
  <c r="O292" i="17"/>
  <c r="P292" i="17"/>
  <c r="Q292" i="17"/>
  <c r="R292" i="17"/>
  <c r="A293" i="17"/>
  <c r="B293" i="17"/>
  <c r="C293" i="17"/>
  <c r="D293" i="17"/>
  <c r="E293" i="17"/>
  <c r="F293" i="17"/>
  <c r="G293" i="17"/>
  <c r="H293" i="17"/>
  <c r="I293" i="17"/>
  <c r="J293" i="17"/>
  <c r="K293" i="17"/>
  <c r="L293" i="17"/>
  <c r="M293" i="17"/>
  <c r="N293" i="17"/>
  <c r="O293" i="17"/>
  <c r="P293" i="17"/>
  <c r="Q293" i="17"/>
  <c r="R293" i="17"/>
  <c r="A294" i="17"/>
  <c r="Y294" i="17" s="1"/>
  <c r="B294" i="17"/>
  <c r="C294" i="17"/>
  <c r="D294" i="17"/>
  <c r="E294" i="17"/>
  <c r="F294" i="17"/>
  <c r="G294" i="17"/>
  <c r="H294" i="17"/>
  <c r="I294" i="17"/>
  <c r="J294" i="17"/>
  <c r="K294" i="17"/>
  <c r="L294" i="17"/>
  <c r="M294" i="17"/>
  <c r="N294" i="17"/>
  <c r="O294" i="17"/>
  <c r="P294" i="17"/>
  <c r="Q294" i="17"/>
  <c r="R294" i="17"/>
  <c r="A295" i="17"/>
  <c r="W295" i="17" s="1"/>
  <c r="B295" i="17"/>
  <c r="C295" i="17"/>
  <c r="D295" i="17"/>
  <c r="E295" i="17"/>
  <c r="F295" i="17"/>
  <c r="G295" i="17"/>
  <c r="H295" i="17"/>
  <c r="I295" i="17"/>
  <c r="J295" i="17"/>
  <c r="K295" i="17"/>
  <c r="L295" i="17"/>
  <c r="M295" i="17"/>
  <c r="N295" i="17"/>
  <c r="O295" i="17"/>
  <c r="P295" i="17"/>
  <c r="Q295" i="17"/>
  <c r="R295" i="17"/>
  <c r="A296" i="17"/>
  <c r="AB296" i="17" s="1"/>
  <c r="B296" i="17"/>
  <c r="C296" i="17"/>
  <c r="D296" i="17"/>
  <c r="E296" i="17"/>
  <c r="F296" i="17"/>
  <c r="G296" i="17"/>
  <c r="H296" i="17"/>
  <c r="I296" i="17"/>
  <c r="J296" i="17"/>
  <c r="K296" i="17"/>
  <c r="L296" i="17"/>
  <c r="M296" i="17"/>
  <c r="N296" i="17"/>
  <c r="O296" i="17"/>
  <c r="P296" i="17"/>
  <c r="Q296" i="17"/>
  <c r="R296" i="17"/>
  <c r="A297" i="17"/>
  <c r="U297" i="17" s="1"/>
  <c r="B297" i="17"/>
  <c r="C297" i="17"/>
  <c r="D297" i="17"/>
  <c r="E297" i="17"/>
  <c r="F297" i="17"/>
  <c r="G297" i="17"/>
  <c r="H297" i="17"/>
  <c r="I297" i="17"/>
  <c r="J297" i="17"/>
  <c r="K297" i="17"/>
  <c r="L297" i="17"/>
  <c r="M297" i="17"/>
  <c r="N297" i="17"/>
  <c r="O297" i="17"/>
  <c r="P297" i="17"/>
  <c r="Q297" i="17"/>
  <c r="R297" i="17"/>
  <c r="A298" i="17"/>
  <c r="B298" i="17"/>
  <c r="C298" i="17"/>
  <c r="D298" i="17"/>
  <c r="E298" i="17"/>
  <c r="F298" i="17"/>
  <c r="G298" i="17"/>
  <c r="H298" i="17"/>
  <c r="I298" i="17"/>
  <c r="J298" i="17"/>
  <c r="K298" i="17"/>
  <c r="L298" i="17"/>
  <c r="M298" i="17"/>
  <c r="N298" i="17"/>
  <c r="O298" i="17"/>
  <c r="P298" i="17"/>
  <c r="Q298" i="17"/>
  <c r="R298" i="17"/>
  <c r="A299" i="17"/>
  <c r="U299" i="17" s="1"/>
  <c r="B299" i="17"/>
  <c r="C299" i="17"/>
  <c r="D299" i="17"/>
  <c r="E299" i="17"/>
  <c r="F299" i="17"/>
  <c r="G299" i="17"/>
  <c r="H299" i="17"/>
  <c r="I299" i="17"/>
  <c r="J299" i="17"/>
  <c r="K299" i="17"/>
  <c r="L299" i="17"/>
  <c r="M299" i="17"/>
  <c r="N299" i="17"/>
  <c r="O299" i="17"/>
  <c r="P299" i="17"/>
  <c r="Q299" i="17"/>
  <c r="R299" i="17"/>
  <c r="A300" i="17"/>
  <c r="X300" i="17" s="1"/>
  <c r="B300" i="17"/>
  <c r="C300" i="17"/>
  <c r="D300" i="17"/>
  <c r="E300" i="17"/>
  <c r="F300" i="17"/>
  <c r="G300" i="17"/>
  <c r="H300" i="17"/>
  <c r="I300" i="17"/>
  <c r="J300" i="17"/>
  <c r="K300" i="17"/>
  <c r="L300" i="17"/>
  <c r="M300" i="17"/>
  <c r="N300" i="17"/>
  <c r="O300" i="17"/>
  <c r="P300" i="17"/>
  <c r="Q300" i="17"/>
  <c r="R300" i="17"/>
  <c r="A301" i="17"/>
  <c r="T301" i="17" s="1"/>
  <c r="B301" i="17"/>
  <c r="C301" i="17"/>
  <c r="D301" i="17"/>
  <c r="E301" i="17"/>
  <c r="F301" i="17"/>
  <c r="G301" i="17"/>
  <c r="H301" i="17"/>
  <c r="I301" i="17"/>
  <c r="J301" i="17"/>
  <c r="K301" i="17"/>
  <c r="L301" i="17"/>
  <c r="M301" i="17"/>
  <c r="N301" i="17"/>
  <c r="O301" i="17"/>
  <c r="P301" i="17"/>
  <c r="Q301" i="17"/>
  <c r="R301" i="17"/>
  <c r="A302" i="17"/>
  <c r="T302" i="17" s="1"/>
  <c r="B302" i="17"/>
  <c r="C302" i="17"/>
  <c r="D302" i="17"/>
  <c r="E302" i="17"/>
  <c r="F302" i="17"/>
  <c r="G302" i="17"/>
  <c r="H302" i="17"/>
  <c r="I302" i="17"/>
  <c r="J302" i="17"/>
  <c r="K302" i="17"/>
  <c r="L302" i="17"/>
  <c r="M302" i="17"/>
  <c r="N302" i="17"/>
  <c r="O302" i="17"/>
  <c r="P302" i="17"/>
  <c r="Q302" i="17"/>
  <c r="R302" i="17"/>
  <c r="A303" i="17"/>
  <c r="X303" i="17" s="1"/>
  <c r="B303" i="17"/>
  <c r="C303" i="17"/>
  <c r="D303" i="17"/>
  <c r="E303" i="17"/>
  <c r="F303" i="17"/>
  <c r="G303" i="17"/>
  <c r="H303" i="17"/>
  <c r="I303" i="17"/>
  <c r="J303" i="17"/>
  <c r="K303" i="17"/>
  <c r="L303" i="17"/>
  <c r="M303" i="17"/>
  <c r="N303" i="17"/>
  <c r="O303" i="17"/>
  <c r="P303" i="17"/>
  <c r="Q303" i="17"/>
  <c r="R303" i="17"/>
  <c r="A304" i="17"/>
  <c r="B304" i="17"/>
  <c r="C304" i="17"/>
  <c r="D304" i="17"/>
  <c r="E304" i="17"/>
  <c r="F304" i="17"/>
  <c r="G304" i="17"/>
  <c r="H304" i="17"/>
  <c r="I304" i="17"/>
  <c r="J304" i="17"/>
  <c r="K304" i="17"/>
  <c r="L304" i="17"/>
  <c r="M304" i="17"/>
  <c r="N304" i="17"/>
  <c r="O304" i="17"/>
  <c r="P304" i="17"/>
  <c r="Q304" i="17"/>
  <c r="R304" i="17"/>
  <c r="A305" i="17"/>
  <c r="AC305" i="17" s="1"/>
  <c r="B305" i="17"/>
  <c r="C305" i="17"/>
  <c r="D305" i="17"/>
  <c r="E305" i="17"/>
  <c r="F305" i="17"/>
  <c r="G305" i="17"/>
  <c r="H305" i="17"/>
  <c r="I305" i="17"/>
  <c r="J305" i="17"/>
  <c r="K305" i="17"/>
  <c r="L305" i="17"/>
  <c r="M305" i="17"/>
  <c r="N305" i="17"/>
  <c r="O305" i="17"/>
  <c r="P305" i="17"/>
  <c r="Q305" i="17"/>
  <c r="R305" i="17"/>
  <c r="A306" i="17"/>
  <c r="B306" i="17"/>
  <c r="C306" i="17"/>
  <c r="D306" i="17"/>
  <c r="E306" i="17"/>
  <c r="F306" i="17"/>
  <c r="G306" i="17"/>
  <c r="H306" i="17"/>
  <c r="I306" i="17"/>
  <c r="J306" i="17"/>
  <c r="K306" i="17"/>
  <c r="L306" i="17"/>
  <c r="M306" i="17"/>
  <c r="N306" i="17"/>
  <c r="O306" i="17"/>
  <c r="P306" i="17"/>
  <c r="Q306" i="17"/>
  <c r="R306" i="17"/>
  <c r="A307" i="17"/>
  <c r="B307" i="17"/>
  <c r="C307" i="17"/>
  <c r="D307" i="17"/>
  <c r="E307" i="17"/>
  <c r="F307" i="17"/>
  <c r="G307" i="17"/>
  <c r="H307" i="17"/>
  <c r="I307" i="17"/>
  <c r="J307" i="17"/>
  <c r="K307" i="17"/>
  <c r="L307" i="17"/>
  <c r="M307" i="17"/>
  <c r="N307" i="17"/>
  <c r="O307" i="17"/>
  <c r="P307" i="17"/>
  <c r="Q307" i="17"/>
  <c r="R307" i="17"/>
  <c r="A308" i="17"/>
  <c r="Y308" i="17" s="1"/>
  <c r="B308" i="17"/>
  <c r="C308" i="17"/>
  <c r="D308" i="17"/>
  <c r="E308" i="17"/>
  <c r="F308" i="17"/>
  <c r="G308" i="17"/>
  <c r="H308" i="17"/>
  <c r="I308" i="17"/>
  <c r="J308" i="17"/>
  <c r="K308" i="17"/>
  <c r="L308" i="17"/>
  <c r="M308" i="17"/>
  <c r="N308" i="17"/>
  <c r="O308" i="17"/>
  <c r="P308" i="17"/>
  <c r="Q308" i="17"/>
  <c r="R308" i="17"/>
  <c r="A309" i="17"/>
  <c r="B309" i="17"/>
  <c r="C309" i="17"/>
  <c r="D309" i="17"/>
  <c r="E309" i="17"/>
  <c r="F309" i="17"/>
  <c r="G309" i="17"/>
  <c r="H309" i="17"/>
  <c r="I309" i="17"/>
  <c r="J309" i="17"/>
  <c r="K309" i="17"/>
  <c r="L309" i="17"/>
  <c r="M309" i="17"/>
  <c r="N309" i="17"/>
  <c r="O309" i="17"/>
  <c r="P309" i="17"/>
  <c r="Q309" i="17"/>
  <c r="R309" i="17"/>
  <c r="A310" i="17"/>
  <c r="W310" i="17" s="1"/>
  <c r="B310" i="17"/>
  <c r="C310" i="17"/>
  <c r="D310" i="17"/>
  <c r="E310" i="17"/>
  <c r="F310" i="17"/>
  <c r="G310" i="17"/>
  <c r="H310" i="17"/>
  <c r="I310" i="17"/>
  <c r="J310" i="17"/>
  <c r="K310" i="17"/>
  <c r="L310" i="17"/>
  <c r="M310" i="17"/>
  <c r="N310" i="17"/>
  <c r="O310" i="17"/>
  <c r="P310" i="17"/>
  <c r="Q310" i="17"/>
  <c r="R310" i="17"/>
  <c r="A311" i="17"/>
  <c r="S311" i="17" s="1"/>
  <c r="B311" i="17"/>
  <c r="C311" i="17"/>
  <c r="D311" i="17"/>
  <c r="E311" i="17"/>
  <c r="F311" i="17"/>
  <c r="G311" i="17"/>
  <c r="H311" i="17"/>
  <c r="I311" i="17"/>
  <c r="J311" i="17"/>
  <c r="K311" i="17"/>
  <c r="L311" i="17"/>
  <c r="M311" i="17"/>
  <c r="N311" i="17"/>
  <c r="O311" i="17"/>
  <c r="P311" i="17"/>
  <c r="Q311" i="17"/>
  <c r="R311" i="17"/>
  <c r="A312" i="17"/>
  <c r="AC312" i="17" s="1"/>
  <c r="B312" i="17"/>
  <c r="C312" i="17"/>
  <c r="D312" i="17"/>
  <c r="E312" i="17"/>
  <c r="F312" i="17"/>
  <c r="G312" i="17"/>
  <c r="H312" i="17"/>
  <c r="I312" i="17"/>
  <c r="J312" i="17"/>
  <c r="K312" i="17"/>
  <c r="L312" i="17"/>
  <c r="M312" i="17"/>
  <c r="N312" i="17"/>
  <c r="O312" i="17"/>
  <c r="P312" i="17"/>
  <c r="Q312" i="17"/>
  <c r="R312" i="17"/>
  <c r="A313" i="17"/>
  <c r="Y313" i="17" s="1"/>
  <c r="B313" i="17"/>
  <c r="C313" i="17"/>
  <c r="D313" i="17"/>
  <c r="E313" i="17"/>
  <c r="F313" i="17"/>
  <c r="G313" i="17"/>
  <c r="H313" i="17"/>
  <c r="I313" i="17"/>
  <c r="J313" i="17"/>
  <c r="K313" i="17"/>
  <c r="L313" i="17"/>
  <c r="M313" i="17"/>
  <c r="N313" i="17"/>
  <c r="O313" i="17"/>
  <c r="P313" i="17"/>
  <c r="Q313" i="17"/>
  <c r="R313" i="17"/>
  <c r="A314" i="17"/>
  <c r="B314" i="17"/>
  <c r="C314" i="17"/>
  <c r="D314" i="17"/>
  <c r="E314" i="17"/>
  <c r="F314" i="17"/>
  <c r="G314" i="17"/>
  <c r="H314" i="17"/>
  <c r="I314" i="17"/>
  <c r="J314" i="17"/>
  <c r="K314" i="17"/>
  <c r="L314" i="17"/>
  <c r="M314" i="17"/>
  <c r="N314" i="17"/>
  <c r="O314" i="17"/>
  <c r="P314" i="17"/>
  <c r="Q314" i="17"/>
  <c r="R314" i="17"/>
  <c r="A315" i="17"/>
  <c r="B315" i="17"/>
  <c r="C315" i="17"/>
  <c r="D315" i="17"/>
  <c r="E315" i="17"/>
  <c r="F315" i="17"/>
  <c r="G315" i="17"/>
  <c r="H315" i="17"/>
  <c r="I315" i="17"/>
  <c r="J315" i="17"/>
  <c r="K315" i="17"/>
  <c r="L315" i="17"/>
  <c r="M315" i="17"/>
  <c r="N315" i="17"/>
  <c r="O315" i="17"/>
  <c r="P315" i="17"/>
  <c r="Q315" i="17"/>
  <c r="R315" i="17"/>
  <c r="A316" i="17"/>
  <c r="U316" i="17" s="1"/>
  <c r="B316" i="17"/>
  <c r="C316" i="17"/>
  <c r="D316" i="17"/>
  <c r="E316" i="17"/>
  <c r="F316" i="17"/>
  <c r="G316" i="17"/>
  <c r="H316" i="17"/>
  <c r="I316" i="17"/>
  <c r="J316" i="17"/>
  <c r="K316" i="17"/>
  <c r="L316" i="17"/>
  <c r="M316" i="17"/>
  <c r="N316" i="17"/>
  <c r="O316" i="17"/>
  <c r="P316" i="17"/>
  <c r="Q316" i="17"/>
  <c r="R316" i="17"/>
  <c r="A317" i="17"/>
  <c r="Y317" i="17" s="1"/>
  <c r="B317" i="17"/>
  <c r="C317" i="17"/>
  <c r="D317" i="17"/>
  <c r="E317" i="17"/>
  <c r="F317" i="17"/>
  <c r="G317" i="17"/>
  <c r="H317" i="17"/>
  <c r="I317" i="17"/>
  <c r="J317" i="17"/>
  <c r="K317" i="17"/>
  <c r="L317" i="17"/>
  <c r="M317" i="17"/>
  <c r="N317" i="17"/>
  <c r="O317" i="17"/>
  <c r="P317" i="17"/>
  <c r="Q317" i="17"/>
  <c r="R317" i="17"/>
  <c r="A318" i="17"/>
  <c r="Y318" i="17" s="1"/>
  <c r="B318" i="17"/>
  <c r="C318" i="17"/>
  <c r="D318" i="17"/>
  <c r="E318" i="17"/>
  <c r="F318" i="17"/>
  <c r="G318" i="17"/>
  <c r="H318" i="17"/>
  <c r="I318" i="17"/>
  <c r="J318" i="17"/>
  <c r="K318" i="17"/>
  <c r="L318" i="17"/>
  <c r="M318" i="17"/>
  <c r="N318" i="17"/>
  <c r="O318" i="17"/>
  <c r="P318" i="17"/>
  <c r="Q318" i="17"/>
  <c r="R318" i="17"/>
  <c r="A319" i="17"/>
  <c r="V319" i="17" s="1"/>
  <c r="B319" i="17"/>
  <c r="C319" i="17"/>
  <c r="D319" i="17"/>
  <c r="E319" i="17"/>
  <c r="F319" i="17"/>
  <c r="G319" i="17"/>
  <c r="H319" i="17"/>
  <c r="I319" i="17"/>
  <c r="J319" i="17"/>
  <c r="K319" i="17"/>
  <c r="L319" i="17"/>
  <c r="M319" i="17"/>
  <c r="N319" i="17"/>
  <c r="O319" i="17"/>
  <c r="P319" i="17"/>
  <c r="Q319" i="17"/>
  <c r="R319" i="17"/>
  <c r="A320" i="17"/>
  <c r="B320" i="17"/>
  <c r="C320" i="17"/>
  <c r="D320" i="17"/>
  <c r="E320" i="17"/>
  <c r="F320" i="17"/>
  <c r="G320" i="17"/>
  <c r="H320" i="17"/>
  <c r="I320" i="17"/>
  <c r="J320" i="17"/>
  <c r="K320" i="17"/>
  <c r="L320" i="17"/>
  <c r="M320" i="17"/>
  <c r="N320" i="17"/>
  <c r="O320" i="17"/>
  <c r="P320" i="17"/>
  <c r="Q320" i="17"/>
  <c r="R320" i="17"/>
  <c r="A321" i="17"/>
  <c r="T321" i="17" s="1"/>
  <c r="B321" i="17"/>
  <c r="C321" i="17"/>
  <c r="D321" i="17"/>
  <c r="E321" i="17"/>
  <c r="F321" i="17"/>
  <c r="G321" i="17"/>
  <c r="H321" i="17"/>
  <c r="I321" i="17"/>
  <c r="J321" i="17"/>
  <c r="K321" i="17"/>
  <c r="L321" i="17"/>
  <c r="M321" i="17"/>
  <c r="N321" i="17"/>
  <c r="O321" i="17"/>
  <c r="P321" i="17"/>
  <c r="Q321" i="17"/>
  <c r="R321" i="17"/>
  <c r="A322" i="17"/>
  <c r="Y322" i="17" s="1"/>
  <c r="B322" i="17"/>
  <c r="C322" i="17"/>
  <c r="D322" i="17"/>
  <c r="E322" i="17"/>
  <c r="F322" i="17"/>
  <c r="G322" i="17"/>
  <c r="H322" i="17"/>
  <c r="I322" i="17"/>
  <c r="J322" i="17"/>
  <c r="K322" i="17"/>
  <c r="L322" i="17"/>
  <c r="M322" i="17"/>
  <c r="N322" i="17"/>
  <c r="O322" i="17"/>
  <c r="P322" i="17"/>
  <c r="Q322" i="17"/>
  <c r="R322" i="17"/>
  <c r="A323" i="17"/>
  <c r="AC323" i="17" s="1"/>
  <c r="B323" i="17"/>
  <c r="C323" i="17"/>
  <c r="D323" i="17"/>
  <c r="E323" i="17"/>
  <c r="F323" i="17"/>
  <c r="G323" i="17"/>
  <c r="H323" i="17"/>
  <c r="I323" i="17"/>
  <c r="J323" i="17"/>
  <c r="K323" i="17"/>
  <c r="L323" i="17"/>
  <c r="M323" i="17"/>
  <c r="N323" i="17"/>
  <c r="O323" i="17"/>
  <c r="P323" i="17"/>
  <c r="Q323" i="17"/>
  <c r="R323" i="17"/>
  <c r="A324" i="17"/>
  <c r="B324" i="17"/>
  <c r="C324" i="17"/>
  <c r="D324" i="17"/>
  <c r="E324" i="17"/>
  <c r="F324" i="17"/>
  <c r="G324" i="17"/>
  <c r="H324" i="17"/>
  <c r="I324" i="17"/>
  <c r="J324" i="17"/>
  <c r="K324" i="17"/>
  <c r="L324" i="17"/>
  <c r="M324" i="17"/>
  <c r="N324" i="17"/>
  <c r="O324" i="17"/>
  <c r="P324" i="17"/>
  <c r="Q324" i="17"/>
  <c r="R324" i="17"/>
  <c r="A325" i="17"/>
  <c r="Z325" i="17" s="1"/>
  <c r="B325" i="17"/>
  <c r="C325" i="17"/>
  <c r="D325" i="17"/>
  <c r="E325" i="17"/>
  <c r="F325" i="17"/>
  <c r="G325" i="17"/>
  <c r="H325" i="17"/>
  <c r="I325" i="17"/>
  <c r="J325" i="17"/>
  <c r="K325" i="17"/>
  <c r="L325" i="17"/>
  <c r="M325" i="17"/>
  <c r="N325" i="17"/>
  <c r="O325" i="17"/>
  <c r="P325" i="17"/>
  <c r="Q325" i="17"/>
  <c r="R325" i="17"/>
  <c r="A326" i="17"/>
  <c r="S326" i="17" s="1"/>
  <c r="B326" i="17"/>
  <c r="C326" i="17"/>
  <c r="D326" i="17"/>
  <c r="E326" i="17"/>
  <c r="F326" i="17"/>
  <c r="G326" i="17"/>
  <c r="H326" i="17"/>
  <c r="I326" i="17"/>
  <c r="J326" i="17"/>
  <c r="K326" i="17"/>
  <c r="L326" i="17"/>
  <c r="M326" i="17"/>
  <c r="N326" i="17"/>
  <c r="O326" i="17"/>
  <c r="P326" i="17"/>
  <c r="Q326" i="17"/>
  <c r="R326" i="17"/>
  <c r="A327" i="17"/>
  <c r="S327" i="17" s="1"/>
  <c r="B327" i="17"/>
  <c r="C327" i="17"/>
  <c r="D327" i="17"/>
  <c r="E327" i="17"/>
  <c r="F327" i="17"/>
  <c r="G327" i="17"/>
  <c r="H327" i="17"/>
  <c r="I327" i="17"/>
  <c r="J327" i="17"/>
  <c r="K327" i="17"/>
  <c r="L327" i="17"/>
  <c r="M327" i="17"/>
  <c r="N327" i="17"/>
  <c r="O327" i="17"/>
  <c r="P327" i="17"/>
  <c r="Q327" i="17"/>
  <c r="R327" i="17"/>
  <c r="A328" i="17"/>
  <c r="B328" i="17"/>
  <c r="C328" i="17"/>
  <c r="D328" i="17"/>
  <c r="E328" i="17"/>
  <c r="F328" i="17"/>
  <c r="G328" i="17"/>
  <c r="H328" i="17"/>
  <c r="I328" i="17"/>
  <c r="J328" i="17"/>
  <c r="K328" i="17"/>
  <c r="L328" i="17"/>
  <c r="M328" i="17"/>
  <c r="N328" i="17"/>
  <c r="O328" i="17"/>
  <c r="P328" i="17"/>
  <c r="Q328" i="17"/>
  <c r="R328" i="17"/>
  <c r="A329" i="17"/>
  <c r="B329" i="17"/>
  <c r="C329" i="17"/>
  <c r="D329" i="17"/>
  <c r="E329" i="17"/>
  <c r="F329" i="17"/>
  <c r="G329" i="17"/>
  <c r="H329" i="17"/>
  <c r="I329" i="17"/>
  <c r="J329" i="17"/>
  <c r="K329" i="17"/>
  <c r="L329" i="17"/>
  <c r="M329" i="17"/>
  <c r="N329" i="17"/>
  <c r="O329" i="17"/>
  <c r="P329" i="17"/>
  <c r="Q329" i="17"/>
  <c r="R329" i="17"/>
  <c r="A330" i="17"/>
  <c r="T330" i="17" s="1"/>
  <c r="B330" i="17"/>
  <c r="C330" i="17"/>
  <c r="D330" i="17"/>
  <c r="E330" i="17"/>
  <c r="F330" i="17"/>
  <c r="G330" i="17"/>
  <c r="H330" i="17"/>
  <c r="I330" i="17"/>
  <c r="J330" i="17"/>
  <c r="K330" i="17"/>
  <c r="L330" i="17"/>
  <c r="M330" i="17"/>
  <c r="N330" i="17"/>
  <c r="O330" i="17"/>
  <c r="P330" i="17"/>
  <c r="Q330" i="17"/>
  <c r="R330" i="17"/>
  <c r="A331" i="17"/>
  <c r="T331" i="17" s="1"/>
  <c r="B331" i="17"/>
  <c r="C331" i="17"/>
  <c r="D331" i="17"/>
  <c r="E331" i="17"/>
  <c r="F331" i="17"/>
  <c r="G331" i="17"/>
  <c r="H331" i="17"/>
  <c r="I331" i="17"/>
  <c r="J331" i="17"/>
  <c r="K331" i="17"/>
  <c r="L331" i="17"/>
  <c r="M331" i="17"/>
  <c r="N331" i="17"/>
  <c r="O331" i="17"/>
  <c r="P331" i="17"/>
  <c r="Q331" i="17"/>
  <c r="R331" i="17"/>
  <c r="A332" i="17"/>
  <c r="T332" i="17" s="1"/>
  <c r="B332" i="17"/>
  <c r="C332" i="17"/>
  <c r="D332" i="17"/>
  <c r="E332" i="17"/>
  <c r="F332" i="17"/>
  <c r="G332" i="17"/>
  <c r="H332" i="17"/>
  <c r="I332" i="17"/>
  <c r="J332" i="17"/>
  <c r="K332" i="17"/>
  <c r="L332" i="17"/>
  <c r="M332" i="17"/>
  <c r="N332" i="17"/>
  <c r="O332" i="17"/>
  <c r="P332" i="17"/>
  <c r="Q332" i="17"/>
  <c r="R332" i="17"/>
  <c r="A333" i="17"/>
  <c r="B333" i="17"/>
  <c r="C333" i="17"/>
  <c r="D333" i="17"/>
  <c r="E333" i="17"/>
  <c r="F333" i="17"/>
  <c r="G333" i="17"/>
  <c r="H333" i="17"/>
  <c r="I333" i="17"/>
  <c r="J333" i="17"/>
  <c r="K333" i="17"/>
  <c r="L333" i="17"/>
  <c r="M333" i="17"/>
  <c r="N333" i="17"/>
  <c r="O333" i="17"/>
  <c r="P333" i="17"/>
  <c r="Q333" i="17"/>
  <c r="R333" i="17"/>
  <c r="A334" i="17"/>
  <c r="B334" i="17"/>
  <c r="C334" i="17"/>
  <c r="D334" i="17"/>
  <c r="E334" i="17"/>
  <c r="F334" i="17"/>
  <c r="G334" i="17"/>
  <c r="H334" i="17"/>
  <c r="I334" i="17"/>
  <c r="J334" i="17"/>
  <c r="K334" i="17"/>
  <c r="L334" i="17"/>
  <c r="M334" i="17"/>
  <c r="N334" i="17"/>
  <c r="O334" i="17"/>
  <c r="P334" i="17"/>
  <c r="Q334" i="17"/>
  <c r="R334" i="17"/>
  <c r="A335" i="17"/>
  <c r="T335" i="17" s="1"/>
  <c r="B335" i="17"/>
  <c r="C335" i="17"/>
  <c r="D335" i="17"/>
  <c r="E335" i="17"/>
  <c r="F335" i="17"/>
  <c r="G335" i="17"/>
  <c r="H335" i="17"/>
  <c r="I335" i="17"/>
  <c r="J335" i="17"/>
  <c r="K335" i="17"/>
  <c r="L335" i="17"/>
  <c r="M335" i="17"/>
  <c r="N335" i="17"/>
  <c r="O335" i="17"/>
  <c r="P335" i="17"/>
  <c r="Q335" i="17"/>
  <c r="R335" i="17"/>
  <c r="A336" i="17"/>
  <c r="T336" i="17" s="1"/>
  <c r="B336" i="17"/>
  <c r="C336" i="17"/>
  <c r="D336" i="17"/>
  <c r="E336" i="17"/>
  <c r="F336" i="17"/>
  <c r="G336" i="17"/>
  <c r="H336" i="17"/>
  <c r="I336" i="17"/>
  <c r="J336" i="17"/>
  <c r="K336" i="17"/>
  <c r="L336" i="17"/>
  <c r="M336" i="17"/>
  <c r="N336" i="17"/>
  <c r="O336" i="17"/>
  <c r="P336" i="17"/>
  <c r="Q336" i="17"/>
  <c r="R336" i="17"/>
  <c r="A337" i="17"/>
  <c r="B337" i="17"/>
  <c r="C337" i="17"/>
  <c r="D337" i="17"/>
  <c r="E337" i="17"/>
  <c r="F337" i="17"/>
  <c r="G337" i="17"/>
  <c r="H337" i="17"/>
  <c r="I337" i="17"/>
  <c r="J337" i="17"/>
  <c r="K337" i="17"/>
  <c r="L337" i="17"/>
  <c r="M337" i="17"/>
  <c r="N337" i="17"/>
  <c r="O337" i="17"/>
  <c r="P337" i="17"/>
  <c r="Q337" i="17"/>
  <c r="R337" i="17"/>
  <c r="A338" i="17"/>
  <c r="T338" i="17" s="1"/>
  <c r="B338" i="17"/>
  <c r="C338" i="17"/>
  <c r="D338" i="17"/>
  <c r="E338" i="17"/>
  <c r="F338" i="17"/>
  <c r="G338" i="17"/>
  <c r="H338" i="17"/>
  <c r="I338" i="17"/>
  <c r="J338" i="17"/>
  <c r="K338" i="17"/>
  <c r="L338" i="17"/>
  <c r="M338" i="17"/>
  <c r="N338" i="17"/>
  <c r="O338" i="17"/>
  <c r="P338" i="17"/>
  <c r="Q338" i="17"/>
  <c r="R338" i="17"/>
  <c r="A339" i="17"/>
  <c r="T339" i="17" s="1"/>
  <c r="B339" i="17"/>
  <c r="C339" i="17"/>
  <c r="D339" i="17"/>
  <c r="E339" i="17"/>
  <c r="F339" i="17"/>
  <c r="G339" i="17"/>
  <c r="H339" i="17"/>
  <c r="I339" i="17"/>
  <c r="J339" i="17"/>
  <c r="K339" i="17"/>
  <c r="L339" i="17"/>
  <c r="M339" i="17"/>
  <c r="N339" i="17"/>
  <c r="O339" i="17"/>
  <c r="P339" i="17"/>
  <c r="Q339" i="17"/>
  <c r="R339" i="17"/>
  <c r="A340" i="17"/>
  <c r="T340" i="17" s="1"/>
  <c r="B340" i="17"/>
  <c r="C340" i="17"/>
  <c r="D340" i="17"/>
  <c r="E340" i="17"/>
  <c r="F340" i="17"/>
  <c r="G340" i="17"/>
  <c r="H340" i="17"/>
  <c r="I340" i="17"/>
  <c r="J340" i="17"/>
  <c r="K340" i="17"/>
  <c r="L340" i="17"/>
  <c r="M340" i="17"/>
  <c r="N340" i="17"/>
  <c r="O340" i="17"/>
  <c r="P340" i="17"/>
  <c r="Q340" i="17"/>
  <c r="R340" i="17"/>
  <c r="A341" i="17"/>
  <c r="T341" i="17" s="1"/>
  <c r="B341" i="17"/>
  <c r="C341" i="17"/>
  <c r="D341" i="17"/>
  <c r="E341" i="17"/>
  <c r="F341" i="17"/>
  <c r="G341" i="17"/>
  <c r="H341" i="17"/>
  <c r="I341" i="17"/>
  <c r="J341" i="17"/>
  <c r="K341" i="17"/>
  <c r="L341" i="17"/>
  <c r="M341" i="17"/>
  <c r="N341" i="17"/>
  <c r="O341" i="17"/>
  <c r="P341" i="17"/>
  <c r="Q341" i="17"/>
  <c r="R341" i="17"/>
  <c r="A342" i="17"/>
  <c r="Y342" i="17" s="1"/>
  <c r="B342" i="17"/>
  <c r="C342" i="17"/>
  <c r="D342" i="17"/>
  <c r="E342" i="17"/>
  <c r="F342" i="17"/>
  <c r="G342" i="17"/>
  <c r="H342" i="17"/>
  <c r="I342" i="17"/>
  <c r="J342" i="17"/>
  <c r="K342" i="17"/>
  <c r="L342" i="17"/>
  <c r="M342" i="17"/>
  <c r="N342" i="17"/>
  <c r="O342" i="17"/>
  <c r="P342" i="17"/>
  <c r="Q342" i="17"/>
  <c r="R342" i="17"/>
  <c r="A343" i="17"/>
  <c r="T343" i="17" s="1"/>
  <c r="B343" i="17"/>
  <c r="C343" i="17"/>
  <c r="D343" i="17"/>
  <c r="E343" i="17"/>
  <c r="F343" i="17"/>
  <c r="G343" i="17"/>
  <c r="H343" i="17"/>
  <c r="I343" i="17"/>
  <c r="J343" i="17"/>
  <c r="K343" i="17"/>
  <c r="L343" i="17"/>
  <c r="M343" i="17"/>
  <c r="N343" i="17"/>
  <c r="O343" i="17"/>
  <c r="P343" i="17"/>
  <c r="Q343" i="17"/>
  <c r="R343" i="17"/>
  <c r="A344" i="17"/>
  <c r="T344" i="17" s="1"/>
  <c r="B344" i="17"/>
  <c r="C344" i="17"/>
  <c r="D344" i="17"/>
  <c r="E344" i="17"/>
  <c r="F344" i="17"/>
  <c r="G344" i="17"/>
  <c r="H344" i="17"/>
  <c r="I344" i="17"/>
  <c r="J344" i="17"/>
  <c r="K344" i="17"/>
  <c r="L344" i="17"/>
  <c r="M344" i="17"/>
  <c r="N344" i="17"/>
  <c r="O344" i="17"/>
  <c r="P344" i="17"/>
  <c r="Q344" i="17"/>
  <c r="R344" i="17"/>
  <c r="A345" i="17"/>
  <c r="V345" i="17" s="1"/>
  <c r="B345" i="17"/>
  <c r="C345" i="17"/>
  <c r="D345" i="17"/>
  <c r="E345" i="17"/>
  <c r="F345" i="17"/>
  <c r="G345" i="17"/>
  <c r="H345" i="17"/>
  <c r="I345" i="17"/>
  <c r="J345" i="17"/>
  <c r="K345" i="17"/>
  <c r="L345" i="17"/>
  <c r="M345" i="17"/>
  <c r="N345" i="17"/>
  <c r="O345" i="17"/>
  <c r="P345" i="17"/>
  <c r="Q345" i="17"/>
  <c r="R345" i="17"/>
  <c r="A346" i="17"/>
  <c r="T346" i="17" s="1"/>
  <c r="B346" i="17"/>
  <c r="C346" i="17"/>
  <c r="D346" i="17"/>
  <c r="E346" i="17"/>
  <c r="F346" i="17"/>
  <c r="G346" i="17"/>
  <c r="H346" i="17"/>
  <c r="I346" i="17"/>
  <c r="J346" i="17"/>
  <c r="K346" i="17"/>
  <c r="L346" i="17"/>
  <c r="M346" i="17"/>
  <c r="N346" i="17"/>
  <c r="O346" i="17"/>
  <c r="P346" i="17"/>
  <c r="Q346" i="17"/>
  <c r="R346" i="17"/>
  <c r="A347" i="17"/>
  <c r="T347" i="17" s="1"/>
  <c r="B347" i="17"/>
  <c r="C347" i="17"/>
  <c r="D347" i="17"/>
  <c r="E347" i="17"/>
  <c r="F347" i="17"/>
  <c r="G347" i="17"/>
  <c r="H347" i="17"/>
  <c r="I347" i="17"/>
  <c r="J347" i="17"/>
  <c r="K347" i="17"/>
  <c r="L347" i="17"/>
  <c r="M347" i="17"/>
  <c r="N347" i="17"/>
  <c r="O347" i="17"/>
  <c r="P347" i="17"/>
  <c r="Q347" i="17"/>
  <c r="R347" i="17"/>
  <c r="A348" i="17"/>
  <c r="T348" i="17" s="1"/>
  <c r="B348" i="17"/>
  <c r="C348" i="17"/>
  <c r="D348" i="17"/>
  <c r="E348" i="17"/>
  <c r="F348" i="17"/>
  <c r="G348" i="17"/>
  <c r="H348" i="17"/>
  <c r="I348" i="17"/>
  <c r="J348" i="17"/>
  <c r="K348" i="17"/>
  <c r="L348" i="17"/>
  <c r="M348" i="17"/>
  <c r="N348" i="17"/>
  <c r="O348" i="17"/>
  <c r="P348" i="17"/>
  <c r="Q348" i="17"/>
  <c r="R348" i="17"/>
  <c r="A349" i="17"/>
  <c r="B349" i="17"/>
  <c r="C349" i="17"/>
  <c r="D349" i="17"/>
  <c r="E349" i="17"/>
  <c r="F349" i="17"/>
  <c r="G349" i="17"/>
  <c r="H349" i="17"/>
  <c r="I349" i="17"/>
  <c r="J349" i="17"/>
  <c r="K349" i="17"/>
  <c r="L349" i="17"/>
  <c r="M349" i="17"/>
  <c r="N349" i="17"/>
  <c r="O349" i="17"/>
  <c r="P349" i="17"/>
  <c r="Q349" i="17"/>
  <c r="R349" i="17"/>
  <c r="A350" i="17"/>
  <c r="AA350" i="17" s="1"/>
  <c r="B350" i="17"/>
  <c r="C350" i="17"/>
  <c r="D350" i="17"/>
  <c r="E350" i="17"/>
  <c r="F350" i="17"/>
  <c r="G350" i="17"/>
  <c r="H350" i="17"/>
  <c r="I350" i="17"/>
  <c r="J350" i="17"/>
  <c r="K350" i="17"/>
  <c r="L350" i="17"/>
  <c r="M350" i="17"/>
  <c r="N350" i="17"/>
  <c r="O350" i="17"/>
  <c r="P350" i="17"/>
  <c r="Q350" i="17"/>
  <c r="R350" i="17"/>
  <c r="A351" i="17"/>
  <c r="B351" i="17"/>
  <c r="C351" i="17"/>
  <c r="D351" i="17"/>
  <c r="E351" i="17"/>
  <c r="F351" i="17"/>
  <c r="G351" i="17"/>
  <c r="H351" i="17"/>
  <c r="I351" i="17"/>
  <c r="J351" i="17"/>
  <c r="K351" i="17"/>
  <c r="L351" i="17"/>
  <c r="M351" i="17"/>
  <c r="N351" i="17"/>
  <c r="O351" i="17"/>
  <c r="P351" i="17"/>
  <c r="Q351" i="17"/>
  <c r="R351" i="17"/>
  <c r="A352" i="17"/>
  <c r="T352" i="17" s="1"/>
  <c r="B352" i="17"/>
  <c r="C352" i="17"/>
  <c r="D352" i="17"/>
  <c r="E352" i="17"/>
  <c r="F352" i="17"/>
  <c r="G352" i="17"/>
  <c r="H352" i="17"/>
  <c r="I352" i="17"/>
  <c r="J352" i="17"/>
  <c r="K352" i="17"/>
  <c r="L352" i="17"/>
  <c r="M352" i="17"/>
  <c r="N352" i="17"/>
  <c r="O352" i="17"/>
  <c r="P352" i="17"/>
  <c r="Q352" i="17"/>
  <c r="R352" i="17"/>
  <c r="A353" i="17"/>
  <c r="AC353" i="17" s="1"/>
  <c r="B353" i="17"/>
  <c r="C353" i="17"/>
  <c r="D353" i="17"/>
  <c r="E353" i="17"/>
  <c r="F353" i="17"/>
  <c r="G353" i="17"/>
  <c r="H353" i="17"/>
  <c r="I353" i="17"/>
  <c r="J353" i="17"/>
  <c r="K353" i="17"/>
  <c r="L353" i="17"/>
  <c r="M353" i="17"/>
  <c r="N353" i="17"/>
  <c r="O353" i="17"/>
  <c r="P353" i="17"/>
  <c r="Q353" i="17"/>
  <c r="R353" i="17"/>
  <c r="A354" i="17"/>
  <c r="T354" i="17" s="1"/>
  <c r="B354" i="17"/>
  <c r="C354" i="17"/>
  <c r="D354" i="17"/>
  <c r="E354" i="17"/>
  <c r="F354" i="17"/>
  <c r="G354" i="17"/>
  <c r="H354" i="17"/>
  <c r="I354" i="17"/>
  <c r="J354" i="17"/>
  <c r="K354" i="17"/>
  <c r="L354" i="17"/>
  <c r="M354" i="17"/>
  <c r="N354" i="17"/>
  <c r="O354" i="17"/>
  <c r="P354" i="17"/>
  <c r="Q354" i="17"/>
  <c r="R354" i="17"/>
  <c r="A355" i="17"/>
  <c r="AA355" i="17" s="1"/>
  <c r="B355" i="17"/>
  <c r="C355" i="17"/>
  <c r="D355" i="17"/>
  <c r="E355" i="17"/>
  <c r="F355" i="17"/>
  <c r="G355" i="17"/>
  <c r="H355" i="17"/>
  <c r="I355" i="17"/>
  <c r="J355" i="17"/>
  <c r="K355" i="17"/>
  <c r="L355" i="17"/>
  <c r="M355" i="17"/>
  <c r="N355" i="17"/>
  <c r="O355" i="17"/>
  <c r="P355" i="17"/>
  <c r="Q355" i="17"/>
  <c r="R355" i="17"/>
  <c r="A356" i="17"/>
  <c r="B356" i="17"/>
  <c r="C356" i="17"/>
  <c r="D356" i="17"/>
  <c r="E356" i="17"/>
  <c r="F356" i="17"/>
  <c r="G356" i="17"/>
  <c r="H356" i="17"/>
  <c r="I356" i="17"/>
  <c r="J356" i="17"/>
  <c r="K356" i="17"/>
  <c r="L356" i="17"/>
  <c r="M356" i="17"/>
  <c r="N356" i="17"/>
  <c r="O356" i="17"/>
  <c r="P356" i="17"/>
  <c r="Q356" i="17"/>
  <c r="R356" i="17"/>
  <c r="A357" i="17"/>
  <c r="B357" i="17"/>
  <c r="C357" i="17"/>
  <c r="D357" i="17"/>
  <c r="E357" i="17"/>
  <c r="F357" i="17"/>
  <c r="G357" i="17"/>
  <c r="H357" i="17"/>
  <c r="I357" i="17"/>
  <c r="J357" i="17"/>
  <c r="K357" i="17"/>
  <c r="L357" i="17"/>
  <c r="M357" i="17"/>
  <c r="N357" i="17"/>
  <c r="O357" i="17"/>
  <c r="P357" i="17"/>
  <c r="Q357" i="17"/>
  <c r="R357" i="17"/>
  <c r="A358" i="17"/>
  <c r="B358" i="17"/>
  <c r="C358" i="17"/>
  <c r="D358" i="17"/>
  <c r="E358" i="17"/>
  <c r="F358" i="17"/>
  <c r="G358" i="17"/>
  <c r="H358" i="17"/>
  <c r="I358" i="17"/>
  <c r="J358" i="17"/>
  <c r="K358" i="17"/>
  <c r="L358" i="17"/>
  <c r="M358" i="17"/>
  <c r="N358" i="17"/>
  <c r="O358" i="17"/>
  <c r="P358" i="17"/>
  <c r="Q358" i="17"/>
  <c r="R358" i="17"/>
  <c r="A359" i="17"/>
  <c r="T359" i="17" s="1"/>
  <c r="B359" i="17"/>
  <c r="C359" i="17"/>
  <c r="D359" i="17"/>
  <c r="E359" i="17"/>
  <c r="F359" i="17"/>
  <c r="G359" i="17"/>
  <c r="H359" i="17"/>
  <c r="I359" i="17"/>
  <c r="J359" i="17"/>
  <c r="K359" i="17"/>
  <c r="L359" i="17"/>
  <c r="M359" i="17"/>
  <c r="N359" i="17"/>
  <c r="O359" i="17"/>
  <c r="P359" i="17"/>
  <c r="Q359" i="17"/>
  <c r="R359" i="17"/>
  <c r="A360" i="17"/>
  <c r="T360" i="17" s="1"/>
  <c r="B360" i="17"/>
  <c r="C360" i="17"/>
  <c r="D360" i="17"/>
  <c r="E360" i="17"/>
  <c r="F360" i="17"/>
  <c r="G360" i="17"/>
  <c r="H360" i="17"/>
  <c r="I360" i="17"/>
  <c r="J360" i="17"/>
  <c r="K360" i="17"/>
  <c r="L360" i="17"/>
  <c r="M360" i="17"/>
  <c r="N360" i="17"/>
  <c r="O360" i="17"/>
  <c r="P360" i="17"/>
  <c r="Q360" i="17"/>
  <c r="R360" i="17"/>
  <c r="A361" i="17"/>
  <c r="U361" i="17" s="1"/>
  <c r="B361" i="17"/>
  <c r="C361" i="17"/>
  <c r="D361" i="17"/>
  <c r="E361" i="17"/>
  <c r="F361" i="17"/>
  <c r="G361" i="17"/>
  <c r="H361" i="17"/>
  <c r="I361" i="17"/>
  <c r="J361" i="17"/>
  <c r="K361" i="17"/>
  <c r="L361" i="17"/>
  <c r="M361" i="17"/>
  <c r="N361" i="17"/>
  <c r="O361" i="17"/>
  <c r="P361" i="17"/>
  <c r="Q361" i="17"/>
  <c r="R361" i="17"/>
  <c r="A362" i="17"/>
  <c r="T362" i="17" s="1"/>
  <c r="B362" i="17"/>
  <c r="C362" i="17"/>
  <c r="D362" i="17"/>
  <c r="E362" i="17"/>
  <c r="F362" i="17"/>
  <c r="G362" i="17"/>
  <c r="H362" i="17"/>
  <c r="I362" i="17"/>
  <c r="J362" i="17"/>
  <c r="K362" i="17"/>
  <c r="L362" i="17"/>
  <c r="M362" i="17"/>
  <c r="N362" i="17"/>
  <c r="O362" i="17"/>
  <c r="P362" i="17"/>
  <c r="Q362" i="17"/>
  <c r="R362" i="17"/>
  <c r="A363" i="17"/>
  <c r="B363" i="17"/>
  <c r="C363" i="17"/>
  <c r="D363" i="17"/>
  <c r="E363" i="17"/>
  <c r="F363" i="17"/>
  <c r="G363" i="17"/>
  <c r="H363" i="17"/>
  <c r="I363" i="17"/>
  <c r="J363" i="17"/>
  <c r="K363" i="17"/>
  <c r="L363" i="17"/>
  <c r="M363" i="17"/>
  <c r="N363" i="17"/>
  <c r="O363" i="17"/>
  <c r="P363" i="17"/>
  <c r="Q363" i="17"/>
  <c r="R363" i="17"/>
  <c r="A364" i="17"/>
  <c r="T364" i="17" s="1"/>
  <c r="B364" i="17"/>
  <c r="C364" i="17"/>
  <c r="D364" i="17"/>
  <c r="E364" i="17"/>
  <c r="F364" i="17"/>
  <c r="G364" i="17"/>
  <c r="H364" i="17"/>
  <c r="I364" i="17"/>
  <c r="J364" i="17"/>
  <c r="K364" i="17"/>
  <c r="L364" i="17"/>
  <c r="M364" i="17"/>
  <c r="N364" i="17"/>
  <c r="O364" i="17"/>
  <c r="P364" i="17"/>
  <c r="Q364" i="17"/>
  <c r="R364" i="17"/>
  <c r="A365" i="17"/>
  <c r="T365" i="17" s="1"/>
  <c r="B365" i="17"/>
  <c r="C365" i="17"/>
  <c r="D365" i="17"/>
  <c r="E365" i="17"/>
  <c r="F365" i="17"/>
  <c r="G365" i="17"/>
  <c r="H365" i="17"/>
  <c r="I365" i="17"/>
  <c r="J365" i="17"/>
  <c r="K365" i="17"/>
  <c r="L365" i="17"/>
  <c r="M365" i="17"/>
  <c r="N365" i="17"/>
  <c r="O365" i="17"/>
  <c r="P365" i="17"/>
  <c r="Q365" i="17"/>
  <c r="R365" i="17"/>
  <c r="A366" i="17"/>
  <c r="B366" i="17"/>
  <c r="C366" i="17"/>
  <c r="D366" i="17"/>
  <c r="E366" i="17"/>
  <c r="F366" i="17"/>
  <c r="G366" i="17"/>
  <c r="H366" i="17"/>
  <c r="I366" i="17"/>
  <c r="J366" i="17"/>
  <c r="K366" i="17"/>
  <c r="L366" i="17"/>
  <c r="M366" i="17"/>
  <c r="N366" i="17"/>
  <c r="O366" i="17"/>
  <c r="P366" i="17"/>
  <c r="Q366" i="17"/>
  <c r="R366" i="17"/>
  <c r="A367" i="17"/>
  <c r="B367" i="17"/>
  <c r="C367" i="17"/>
  <c r="D367" i="17"/>
  <c r="E367" i="17"/>
  <c r="F367" i="17"/>
  <c r="G367" i="17"/>
  <c r="H367" i="17"/>
  <c r="I367" i="17"/>
  <c r="J367" i="17"/>
  <c r="K367" i="17"/>
  <c r="L367" i="17"/>
  <c r="M367" i="17"/>
  <c r="N367" i="17"/>
  <c r="O367" i="17"/>
  <c r="P367" i="17"/>
  <c r="Q367" i="17"/>
  <c r="R367" i="17"/>
  <c r="A368" i="17"/>
  <c r="T368" i="17" s="1"/>
  <c r="B368" i="17"/>
  <c r="C368" i="17"/>
  <c r="D368" i="17"/>
  <c r="E368" i="17"/>
  <c r="F368" i="17"/>
  <c r="G368" i="17"/>
  <c r="H368" i="17"/>
  <c r="I368" i="17"/>
  <c r="J368" i="17"/>
  <c r="K368" i="17"/>
  <c r="L368" i="17"/>
  <c r="M368" i="17"/>
  <c r="N368" i="17"/>
  <c r="O368" i="17"/>
  <c r="P368" i="17"/>
  <c r="Q368" i="17"/>
  <c r="R368" i="17"/>
  <c r="A369" i="17"/>
  <c r="AB369" i="17" s="1"/>
  <c r="B369" i="17"/>
  <c r="C369" i="17"/>
  <c r="D369" i="17"/>
  <c r="E369" i="17"/>
  <c r="F369" i="17"/>
  <c r="G369" i="17"/>
  <c r="H369" i="17"/>
  <c r="I369" i="17"/>
  <c r="J369" i="17"/>
  <c r="K369" i="17"/>
  <c r="L369" i="17"/>
  <c r="M369" i="17"/>
  <c r="N369" i="17"/>
  <c r="O369" i="17"/>
  <c r="P369" i="17"/>
  <c r="Q369" i="17"/>
  <c r="R369" i="17"/>
  <c r="A370" i="17"/>
  <c r="B370" i="17"/>
  <c r="C370" i="17"/>
  <c r="D370" i="17"/>
  <c r="E370" i="17"/>
  <c r="F370" i="17"/>
  <c r="G370" i="17"/>
  <c r="H370" i="17"/>
  <c r="I370" i="17"/>
  <c r="J370" i="17"/>
  <c r="K370" i="17"/>
  <c r="L370" i="17"/>
  <c r="M370" i="17"/>
  <c r="N370" i="17"/>
  <c r="O370" i="17"/>
  <c r="P370" i="17"/>
  <c r="Q370" i="17"/>
  <c r="R370" i="17"/>
  <c r="A371" i="17"/>
  <c r="T371" i="17" s="1"/>
  <c r="B371" i="17"/>
  <c r="C371" i="17"/>
  <c r="D371" i="17"/>
  <c r="E371" i="17"/>
  <c r="F371" i="17"/>
  <c r="G371" i="17"/>
  <c r="H371" i="17"/>
  <c r="I371" i="17"/>
  <c r="J371" i="17"/>
  <c r="K371" i="17"/>
  <c r="L371" i="17"/>
  <c r="M371" i="17"/>
  <c r="N371" i="17"/>
  <c r="O371" i="17"/>
  <c r="P371" i="17"/>
  <c r="Q371" i="17"/>
  <c r="R371" i="17"/>
  <c r="A372" i="17"/>
  <c r="B372" i="17"/>
  <c r="C372" i="17"/>
  <c r="D372" i="17"/>
  <c r="E372" i="17"/>
  <c r="F372" i="17"/>
  <c r="G372" i="17"/>
  <c r="H372" i="17"/>
  <c r="I372" i="17"/>
  <c r="J372" i="17"/>
  <c r="K372" i="17"/>
  <c r="L372" i="17"/>
  <c r="M372" i="17"/>
  <c r="N372" i="17"/>
  <c r="O372" i="17"/>
  <c r="P372" i="17"/>
  <c r="Q372" i="17"/>
  <c r="R372" i="17"/>
  <c r="A373" i="17"/>
  <c r="B373" i="17"/>
  <c r="C373" i="17"/>
  <c r="D373" i="17"/>
  <c r="E373" i="17"/>
  <c r="F373" i="17"/>
  <c r="G373" i="17"/>
  <c r="H373" i="17"/>
  <c r="I373" i="17"/>
  <c r="J373" i="17"/>
  <c r="K373" i="17"/>
  <c r="L373" i="17"/>
  <c r="M373" i="17"/>
  <c r="N373" i="17"/>
  <c r="O373" i="17"/>
  <c r="P373" i="17"/>
  <c r="Q373" i="17"/>
  <c r="R373" i="17"/>
  <c r="A374" i="17"/>
  <c r="AB374" i="17" s="1"/>
  <c r="B374" i="17"/>
  <c r="C374" i="17"/>
  <c r="D374" i="17"/>
  <c r="E374" i="17"/>
  <c r="F374" i="17"/>
  <c r="G374" i="17"/>
  <c r="H374" i="17"/>
  <c r="I374" i="17"/>
  <c r="J374" i="17"/>
  <c r="K374" i="17"/>
  <c r="L374" i="17"/>
  <c r="M374" i="17"/>
  <c r="N374" i="17"/>
  <c r="O374" i="17"/>
  <c r="P374" i="17"/>
  <c r="Q374" i="17"/>
  <c r="R374" i="17"/>
  <c r="A375" i="17"/>
  <c r="T375" i="17" s="1"/>
  <c r="B375" i="17"/>
  <c r="C375" i="17"/>
  <c r="D375" i="17"/>
  <c r="E375" i="17"/>
  <c r="F375" i="17"/>
  <c r="G375" i="17"/>
  <c r="H375" i="17"/>
  <c r="I375" i="17"/>
  <c r="J375" i="17"/>
  <c r="K375" i="17"/>
  <c r="L375" i="17"/>
  <c r="M375" i="17"/>
  <c r="N375" i="17"/>
  <c r="O375" i="17"/>
  <c r="P375" i="17"/>
  <c r="Q375" i="17"/>
  <c r="R375" i="17"/>
  <c r="A376" i="17"/>
  <c r="AB376" i="17" s="1"/>
  <c r="B376" i="17"/>
  <c r="C376" i="17"/>
  <c r="D376" i="17"/>
  <c r="E376" i="17"/>
  <c r="F376" i="17"/>
  <c r="G376" i="17"/>
  <c r="H376" i="17"/>
  <c r="I376" i="17"/>
  <c r="J376" i="17"/>
  <c r="K376" i="17"/>
  <c r="L376" i="17"/>
  <c r="M376" i="17"/>
  <c r="N376" i="17"/>
  <c r="O376" i="17"/>
  <c r="P376" i="17"/>
  <c r="Q376" i="17"/>
  <c r="R376" i="17"/>
  <c r="A377" i="17"/>
  <c r="AC377" i="17" s="1"/>
  <c r="B377" i="17"/>
  <c r="C377" i="17"/>
  <c r="D377" i="17"/>
  <c r="E377" i="17"/>
  <c r="F377" i="17"/>
  <c r="G377" i="17"/>
  <c r="H377" i="17"/>
  <c r="I377" i="17"/>
  <c r="J377" i="17"/>
  <c r="K377" i="17"/>
  <c r="L377" i="17"/>
  <c r="M377" i="17"/>
  <c r="N377" i="17"/>
  <c r="O377" i="17"/>
  <c r="P377" i="17"/>
  <c r="Q377" i="17"/>
  <c r="R377" i="17"/>
  <c r="A378" i="17"/>
  <c r="T378" i="17" s="1"/>
  <c r="B378" i="17"/>
  <c r="C378" i="17"/>
  <c r="D378" i="17"/>
  <c r="E378" i="17"/>
  <c r="F378" i="17"/>
  <c r="G378" i="17"/>
  <c r="H378" i="17"/>
  <c r="I378" i="17"/>
  <c r="J378" i="17"/>
  <c r="K378" i="17"/>
  <c r="L378" i="17"/>
  <c r="M378" i="17"/>
  <c r="N378" i="17"/>
  <c r="O378" i="17"/>
  <c r="P378" i="17"/>
  <c r="Q378" i="17"/>
  <c r="R378" i="17"/>
  <c r="A379" i="17"/>
  <c r="Z379" i="17" s="1"/>
  <c r="B379" i="17"/>
  <c r="C379" i="17"/>
  <c r="D379" i="17"/>
  <c r="E379" i="17"/>
  <c r="F379" i="17"/>
  <c r="G379" i="17"/>
  <c r="H379" i="17"/>
  <c r="I379" i="17"/>
  <c r="J379" i="17"/>
  <c r="K379" i="17"/>
  <c r="L379" i="17"/>
  <c r="M379" i="17"/>
  <c r="N379" i="17"/>
  <c r="O379" i="17"/>
  <c r="P379" i="17"/>
  <c r="Q379" i="17"/>
  <c r="R379" i="17"/>
  <c r="A380" i="17"/>
  <c r="S380" i="17" s="1"/>
  <c r="B380" i="17"/>
  <c r="C380" i="17"/>
  <c r="D380" i="17"/>
  <c r="E380" i="17"/>
  <c r="F380" i="17"/>
  <c r="G380" i="17"/>
  <c r="H380" i="17"/>
  <c r="I380" i="17"/>
  <c r="J380" i="17"/>
  <c r="K380" i="17"/>
  <c r="L380" i="17"/>
  <c r="M380" i="17"/>
  <c r="N380" i="17"/>
  <c r="O380" i="17"/>
  <c r="P380" i="17"/>
  <c r="Q380" i="17"/>
  <c r="R380" i="17"/>
  <c r="A381" i="17"/>
  <c r="B381" i="17"/>
  <c r="C381" i="17"/>
  <c r="D381" i="17"/>
  <c r="E381" i="17"/>
  <c r="F381" i="17"/>
  <c r="G381" i="17"/>
  <c r="H381" i="17"/>
  <c r="I381" i="17"/>
  <c r="J381" i="17"/>
  <c r="K381" i="17"/>
  <c r="L381" i="17"/>
  <c r="M381" i="17"/>
  <c r="N381" i="17"/>
  <c r="O381" i="17"/>
  <c r="P381" i="17"/>
  <c r="Q381" i="17"/>
  <c r="R381" i="17"/>
  <c r="A382" i="17"/>
  <c r="T382" i="17" s="1"/>
  <c r="B382" i="17"/>
  <c r="C382" i="17"/>
  <c r="D382" i="17"/>
  <c r="E382" i="17"/>
  <c r="F382" i="17"/>
  <c r="G382" i="17"/>
  <c r="H382" i="17"/>
  <c r="I382" i="17"/>
  <c r="J382" i="17"/>
  <c r="K382" i="17"/>
  <c r="L382" i="17"/>
  <c r="M382" i="17"/>
  <c r="N382" i="17"/>
  <c r="O382" i="17"/>
  <c r="P382" i="17"/>
  <c r="Q382" i="17"/>
  <c r="R382" i="17"/>
  <c r="A383" i="17"/>
  <c r="T383" i="17" s="1"/>
  <c r="B383" i="17"/>
  <c r="C383" i="17"/>
  <c r="D383" i="17"/>
  <c r="E383" i="17"/>
  <c r="F383" i="17"/>
  <c r="G383" i="17"/>
  <c r="H383" i="17"/>
  <c r="I383" i="17"/>
  <c r="J383" i="17"/>
  <c r="K383" i="17"/>
  <c r="L383" i="17"/>
  <c r="M383" i="17"/>
  <c r="N383" i="17"/>
  <c r="O383" i="17"/>
  <c r="P383" i="17"/>
  <c r="Q383" i="17"/>
  <c r="R383" i="17"/>
  <c r="A384" i="17"/>
  <c r="AB384" i="17" s="1"/>
  <c r="B384" i="17"/>
  <c r="C384" i="17"/>
  <c r="D384" i="17"/>
  <c r="E384" i="17"/>
  <c r="F384" i="17"/>
  <c r="G384" i="17"/>
  <c r="H384" i="17"/>
  <c r="I384" i="17"/>
  <c r="J384" i="17"/>
  <c r="K384" i="17"/>
  <c r="L384" i="17"/>
  <c r="M384" i="17"/>
  <c r="N384" i="17"/>
  <c r="O384" i="17"/>
  <c r="P384" i="17"/>
  <c r="Q384" i="17"/>
  <c r="R384" i="17"/>
  <c r="A385" i="17"/>
  <c r="AC385" i="17" s="1"/>
  <c r="B385" i="17"/>
  <c r="C385" i="17"/>
  <c r="D385" i="17"/>
  <c r="E385" i="17"/>
  <c r="F385" i="17"/>
  <c r="G385" i="17"/>
  <c r="H385" i="17"/>
  <c r="I385" i="17"/>
  <c r="J385" i="17"/>
  <c r="K385" i="17"/>
  <c r="L385" i="17"/>
  <c r="M385" i="17"/>
  <c r="N385" i="17"/>
  <c r="O385" i="17"/>
  <c r="P385" i="17"/>
  <c r="Q385" i="17"/>
  <c r="R385" i="17"/>
  <c r="A386" i="17"/>
  <c r="B386" i="17"/>
  <c r="C386" i="17"/>
  <c r="D386" i="17"/>
  <c r="E386" i="17"/>
  <c r="F386" i="17"/>
  <c r="G386" i="17"/>
  <c r="H386" i="17"/>
  <c r="I386" i="17"/>
  <c r="J386" i="17"/>
  <c r="K386" i="17"/>
  <c r="L386" i="17"/>
  <c r="M386" i="17"/>
  <c r="N386" i="17"/>
  <c r="O386" i="17"/>
  <c r="P386" i="17"/>
  <c r="Q386" i="17"/>
  <c r="R386" i="17"/>
  <c r="A387" i="17"/>
  <c r="T387" i="17" s="1"/>
  <c r="B387" i="17"/>
  <c r="C387" i="17"/>
  <c r="D387" i="17"/>
  <c r="E387" i="17"/>
  <c r="F387" i="17"/>
  <c r="G387" i="17"/>
  <c r="H387" i="17"/>
  <c r="I387" i="17"/>
  <c r="J387" i="17"/>
  <c r="K387" i="17"/>
  <c r="L387" i="17"/>
  <c r="M387" i="17"/>
  <c r="N387" i="17"/>
  <c r="O387" i="17"/>
  <c r="P387" i="17"/>
  <c r="Q387" i="17"/>
  <c r="R387" i="17"/>
  <c r="A388" i="17"/>
  <c r="U388" i="17" s="1"/>
  <c r="B388" i="17"/>
  <c r="C388" i="17"/>
  <c r="D388" i="17"/>
  <c r="E388" i="17"/>
  <c r="F388" i="17"/>
  <c r="G388" i="17"/>
  <c r="H388" i="17"/>
  <c r="I388" i="17"/>
  <c r="J388" i="17"/>
  <c r="K388" i="17"/>
  <c r="L388" i="17"/>
  <c r="M388" i="17"/>
  <c r="N388" i="17"/>
  <c r="O388" i="17"/>
  <c r="P388" i="17"/>
  <c r="Q388" i="17"/>
  <c r="R388" i="17"/>
  <c r="A389" i="17"/>
  <c r="S389" i="17" s="1"/>
  <c r="B389" i="17"/>
  <c r="C389" i="17"/>
  <c r="D389" i="17"/>
  <c r="E389" i="17"/>
  <c r="F389" i="17"/>
  <c r="G389" i="17"/>
  <c r="H389" i="17"/>
  <c r="I389" i="17"/>
  <c r="J389" i="17"/>
  <c r="K389" i="17"/>
  <c r="L389" i="17"/>
  <c r="M389" i="17"/>
  <c r="N389" i="17"/>
  <c r="O389" i="17"/>
  <c r="P389" i="17"/>
  <c r="Q389" i="17"/>
  <c r="R389" i="17"/>
  <c r="A390" i="17"/>
  <c r="B390" i="17"/>
  <c r="C390" i="17"/>
  <c r="D390" i="17"/>
  <c r="E390" i="17"/>
  <c r="F390" i="17"/>
  <c r="G390" i="17"/>
  <c r="H390" i="17"/>
  <c r="I390" i="17"/>
  <c r="J390" i="17"/>
  <c r="K390" i="17"/>
  <c r="L390" i="17"/>
  <c r="M390" i="17"/>
  <c r="N390" i="17"/>
  <c r="O390" i="17"/>
  <c r="P390" i="17"/>
  <c r="Q390" i="17"/>
  <c r="R390" i="17"/>
  <c r="A391" i="17"/>
  <c r="B391" i="17"/>
  <c r="C391" i="17"/>
  <c r="D391" i="17"/>
  <c r="E391" i="17"/>
  <c r="F391" i="17"/>
  <c r="G391" i="17"/>
  <c r="H391" i="17"/>
  <c r="I391" i="17"/>
  <c r="J391" i="17"/>
  <c r="K391" i="17"/>
  <c r="L391" i="17"/>
  <c r="M391" i="17"/>
  <c r="N391" i="17"/>
  <c r="O391" i="17"/>
  <c r="P391" i="17"/>
  <c r="Q391" i="17"/>
  <c r="R391" i="17"/>
  <c r="A392" i="17"/>
  <c r="W392" i="17" s="1"/>
  <c r="B392" i="17"/>
  <c r="C392" i="17"/>
  <c r="D392" i="17"/>
  <c r="E392" i="17"/>
  <c r="F392" i="17"/>
  <c r="G392" i="17"/>
  <c r="H392" i="17"/>
  <c r="I392" i="17"/>
  <c r="J392" i="17"/>
  <c r="K392" i="17"/>
  <c r="L392" i="17"/>
  <c r="M392" i="17"/>
  <c r="N392" i="17"/>
  <c r="O392" i="17"/>
  <c r="P392" i="17"/>
  <c r="Q392" i="17"/>
  <c r="R392" i="17"/>
  <c r="A393" i="17"/>
  <c r="Z393" i="17" s="1"/>
  <c r="B393" i="17"/>
  <c r="C393" i="17"/>
  <c r="D393" i="17"/>
  <c r="E393" i="17"/>
  <c r="F393" i="17"/>
  <c r="G393" i="17"/>
  <c r="H393" i="17"/>
  <c r="I393" i="17"/>
  <c r="J393" i="17"/>
  <c r="K393" i="17"/>
  <c r="L393" i="17"/>
  <c r="M393" i="17"/>
  <c r="N393" i="17"/>
  <c r="O393" i="17"/>
  <c r="P393" i="17"/>
  <c r="Q393" i="17"/>
  <c r="R393" i="17"/>
  <c r="A394" i="17"/>
  <c r="B394" i="17"/>
  <c r="C394" i="17"/>
  <c r="D394" i="17"/>
  <c r="E394" i="17"/>
  <c r="F394" i="17"/>
  <c r="G394" i="17"/>
  <c r="H394" i="17"/>
  <c r="I394" i="17"/>
  <c r="J394" i="17"/>
  <c r="K394" i="17"/>
  <c r="L394" i="17"/>
  <c r="M394" i="17"/>
  <c r="N394" i="17"/>
  <c r="O394" i="17"/>
  <c r="P394" i="17"/>
  <c r="Q394" i="17"/>
  <c r="R394" i="17"/>
  <c r="A395" i="17"/>
  <c r="B395" i="17"/>
  <c r="C395" i="17"/>
  <c r="D395" i="17"/>
  <c r="E395" i="17"/>
  <c r="F395" i="17"/>
  <c r="G395" i="17"/>
  <c r="H395" i="17"/>
  <c r="I395" i="17"/>
  <c r="J395" i="17"/>
  <c r="K395" i="17"/>
  <c r="L395" i="17"/>
  <c r="M395" i="17"/>
  <c r="N395" i="17"/>
  <c r="O395" i="17"/>
  <c r="P395" i="17"/>
  <c r="Q395" i="17"/>
  <c r="R395" i="17"/>
  <c r="A396" i="17"/>
  <c r="Y396" i="17" s="1"/>
  <c r="B396" i="17"/>
  <c r="C396" i="17"/>
  <c r="D396" i="17"/>
  <c r="E396" i="17"/>
  <c r="F396" i="17"/>
  <c r="G396" i="17"/>
  <c r="H396" i="17"/>
  <c r="I396" i="17"/>
  <c r="J396" i="17"/>
  <c r="K396" i="17"/>
  <c r="L396" i="17"/>
  <c r="M396" i="17"/>
  <c r="N396" i="17"/>
  <c r="O396" i="17"/>
  <c r="P396" i="17"/>
  <c r="Q396" i="17"/>
  <c r="R396" i="17"/>
  <c r="A397" i="17"/>
  <c r="S397" i="17" s="1"/>
  <c r="B397" i="17"/>
  <c r="C397" i="17"/>
  <c r="D397" i="17"/>
  <c r="E397" i="17"/>
  <c r="F397" i="17"/>
  <c r="G397" i="17"/>
  <c r="H397" i="17"/>
  <c r="I397" i="17"/>
  <c r="J397" i="17"/>
  <c r="K397" i="17"/>
  <c r="L397" i="17"/>
  <c r="M397" i="17"/>
  <c r="N397" i="17"/>
  <c r="O397" i="17"/>
  <c r="P397" i="17"/>
  <c r="Q397" i="17"/>
  <c r="R397" i="17"/>
  <c r="A398" i="17"/>
  <c r="B398" i="17"/>
  <c r="C398" i="17"/>
  <c r="D398" i="17"/>
  <c r="E398" i="17"/>
  <c r="F398" i="17"/>
  <c r="G398" i="17"/>
  <c r="H398" i="17"/>
  <c r="I398" i="17"/>
  <c r="J398" i="17"/>
  <c r="K398" i="17"/>
  <c r="L398" i="17"/>
  <c r="M398" i="17"/>
  <c r="N398" i="17"/>
  <c r="O398" i="17"/>
  <c r="P398" i="17"/>
  <c r="Q398" i="17"/>
  <c r="R398" i="17"/>
  <c r="A399" i="17"/>
  <c r="B399" i="17"/>
  <c r="C399" i="17"/>
  <c r="D399" i="17"/>
  <c r="E399" i="17"/>
  <c r="F399" i="17"/>
  <c r="G399" i="17"/>
  <c r="H399" i="17"/>
  <c r="I399" i="17"/>
  <c r="J399" i="17"/>
  <c r="K399" i="17"/>
  <c r="L399" i="17"/>
  <c r="M399" i="17"/>
  <c r="N399" i="17"/>
  <c r="O399" i="17"/>
  <c r="P399" i="17"/>
  <c r="Q399" i="17"/>
  <c r="R399" i="17"/>
  <c r="A400" i="17"/>
  <c r="T400" i="17" s="1"/>
  <c r="B400" i="17"/>
  <c r="C400" i="17"/>
  <c r="D400" i="17"/>
  <c r="E400" i="17"/>
  <c r="F400" i="17"/>
  <c r="G400" i="17"/>
  <c r="H400" i="17"/>
  <c r="I400" i="17"/>
  <c r="J400" i="17"/>
  <c r="K400" i="17"/>
  <c r="L400" i="17"/>
  <c r="M400" i="17"/>
  <c r="N400" i="17"/>
  <c r="O400" i="17"/>
  <c r="P400" i="17"/>
  <c r="Q400" i="17"/>
  <c r="R400" i="17"/>
  <c r="A401" i="17"/>
  <c r="Z401" i="17" s="1"/>
  <c r="B401" i="17"/>
  <c r="C401" i="17"/>
  <c r="D401" i="17"/>
  <c r="E401" i="17"/>
  <c r="F401" i="17"/>
  <c r="G401" i="17"/>
  <c r="H401" i="17"/>
  <c r="I401" i="17"/>
  <c r="J401" i="17"/>
  <c r="K401" i="17"/>
  <c r="L401" i="17"/>
  <c r="M401" i="17"/>
  <c r="N401" i="17"/>
  <c r="O401" i="17"/>
  <c r="P401" i="17"/>
  <c r="Q401" i="17"/>
  <c r="R401" i="17"/>
  <c r="A402" i="17"/>
  <c r="B402" i="17"/>
  <c r="C402" i="17"/>
  <c r="D402" i="17"/>
  <c r="E402" i="17"/>
  <c r="F402" i="17"/>
  <c r="G402" i="17"/>
  <c r="H402" i="17"/>
  <c r="I402" i="17"/>
  <c r="J402" i="17"/>
  <c r="K402" i="17"/>
  <c r="L402" i="17"/>
  <c r="M402" i="17"/>
  <c r="N402" i="17"/>
  <c r="O402" i="17"/>
  <c r="P402" i="17"/>
  <c r="Q402" i="17"/>
  <c r="R402" i="17"/>
  <c r="A403" i="17"/>
  <c r="T403" i="17" s="1"/>
  <c r="B403" i="17"/>
  <c r="C403" i="17"/>
  <c r="D403" i="17"/>
  <c r="E403" i="17"/>
  <c r="F403" i="17"/>
  <c r="G403" i="17"/>
  <c r="H403" i="17"/>
  <c r="I403" i="17"/>
  <c r="J403" i="17"/>
  <c r="K403" i="17"/>
  <c r="L403" i="17"/>
  <c r="M403" i="17"/>
  <c r="N403" i="17"/>
  <c r="O403" i="17"/>
  <c r="P403" i="17"/>
  <c r="Q403" i="17"/>
  <c r="R403" i="17"/>
  <c r="A404" i="17"/>
  <c r="U404" i="17" s="1"/>
  <c r="B404" i="17"/>
  <c r="C404" i="17"/>
  <c r="D404" i="17"/>
  <c r="E404" i="17"/>
  <c r="F404" i="17"/>
  <c r="G404" i="17"/>
  <c r="H404" i="17"/>
  <c r="I404" i="17"/>
  <c r="J404" i="17"/>
  <c r="K404" i="17"/>
  <c r="L404" i="17"/>
  <c r="M404" i="17"/>
  <c r="N404" i="17"/>
  <c r="O404" i="17"/>
  <c r="P404" i="17"/>
  <c r="Q404" i="17"/>
  <c r="R404" i="17"/>
  <c r="A405" i="17"/>
  <c r="S405" i="17" s="1"/>
  <c r="B405" i="17"/>
  <c r="C405" i="17"/>
  <c r="D405" i="17"/>
  <c r="E405" i="17"/>
  <c r="F405" i="17"/>
  <c r="G405" i="17"/>
  <c r="H405" i="17"/>
  <c r="I405" i="17"/>
  <c r="J405" i="17"/>
  <c r="K405" i="17"/>
  <c r="L405" i="17"/>
  <c r="M405" i="17"/>
  <c r="N405" i="17"/>
  <c r="O405" i="17"/>
  <c r="P405" i="17"/>
  <c r="Q405" i="17"/>
  <c r="R405" i="17"/>
  <c r="A406" i="17"/>
  <c r="B406" i="17"/>
  <c r="C406" i="17"/>
  <c r="D406" i="17"/>
  <c r="E406" i="17"/>
  <c r="F406" i="17"/>
  <c r="G406" i="17"/>
  <c r="H406" i="17"/>
  <c r="I406" i="17"/>
  <c r="J406" i="17"/>
  <c r="K406" i="17"/>
  <c r="L406" i="17"/>
  <c r="M406" i="17"/>
  <c r="N406" i="17"/>
  <c r="O406" i="17"/>
  <c r="P406" i="17"/>
  <c r="Q406" i="17"/>
  <c r="R406" i="17"/>
  <c r="A407" i="17"/>
  <c r="T407" i="17" s="1"/>
  <c r="B407" i="17"/>
  <c r="C407" i="17"/>
  <c r="D407" i="17"/>
  <c r="E407" i="17"/>
  <c r="F407" i="17"/>
  <c r="G407" i="17"/>
  <c r="H407" i="17"/>
  <c r="I407" i="17"/>
  <c r="J407" i="17"/>
  <c r="K407" i="17"/>
  <c r="L407" i="17"/>
  <c r="M407" i="17"/>
  <c r="N407" i="17"/>
  <c r="O407" i="17"/>
  <c r="P407" i="17"/>
  <c r="Q407" i="17"/>
  <c r="R407" i="17"/>
  <c r="A408" i="17"/>
  <c r="T408" i="17" s="1"/>
  <c r="B408" i="17"/>
  <c r="C408" i="17"/>
  <c r="D408" i="17"/>
  <c r="E408" i="17"/>
  <c r="F408" i="17"/>
  <c r="G408" i="17"/>
  <c r="H408" i="17"/>
  <c r="I408" i="17"/>
  <c r="J408" i="17"/>
  <c r="K408" i="17"/>
  <c r="L408" i="17"/>
  <c r="M408" i="17"/>
  <c r="N408" i="17"/>
  <c r="O408" i="17"/>
  <c r="P408" i="17"/>
  <c r="Q408" i="17"/>
  <c r="R408" i="17"/>
  <c r="A409" i="17"/>
  <c r="Y409" i="17" s="1"/>
  <c r="B409" i="17"/>
  <c r="C409" i="17"/>
  <c r="D409" i="17"/>
  <c r="E409" i="17"/>
  <c r="F409" i="17"/>
  <c r="G409" i="17"/>
  <c r="H409" i="17"/>
  <c r="I409" i="17"/>
  <c r="J409" i="17"/>
  <c r="K409" i="17"/>
  <c r="L409" i="17"/>
  <c r="M409" i="17"/>
  <c r="N409" i="17"/>
  <c r="O409" i="17"/>
  <c r="P409" i="17"/>
  <c r="Q409" i="17"/>
  <c r="R409" i="17"/>
  <c r="A410" i="17"/>
  <c r="B410" i="17"/>
  <c r="C410" i="17"/>
  <c r="D410" i="17"/>
  <c r="E410" i="17"/>
  <c r="F410" i="17"/>
  <c r="G410" i="17"/>
  <c r="H410" i="17"/>
  <c r="I410" i="17"/>
  <c r="J410" i="17"/>
  <c r="K410" i="17"/>
  <c r="L410" i="17"/>
  <c r="M410" i="17"/>
  <c r="N410" i="17"/>
  <c r="O410" i="17"/>
  <c r="P410" i="17"/>
  <c r="Q410" i="17"/>
  <c r="R410" i="17"/>
  <c r="A411" i="17"/>
  <c r="T411" i="17" s="1"/>
  <c r="B411" i="17"/>
  <c r="C411" i="17"/>
  <c r="D411" i="17"/>
  <c r="E411" i="17"/>
  <c r="F411" i="17"/>
  <c r="G411" i="17"/>
  <c r="H411" i="17"/>
  <c r="I411" i="17"/>
  <c r="J411" i="17"/>
  <c r="K411" i="17"/>
  <c r="L411" i="17"/>
  <c r="M411" i="17"/>
  <c r="N411" i="17"/>
  <c r="O411" i="17"/>
  <c r="P411" i="17"/>
  <c r="Q411" i="17"/>
  <c r="R411" i="17"/>
  <c r="A412" i="17"/>
  <c r="B412" i="17"/>
  <c r="C412" i="17"/>
  <c r="D412" i="17"/>
  <c r="E412" i="17"/>
  <c r="F412" i="17"/>
  <c r="G412" i="17"/>
  <c r="H412" i="17"/>
  <c r="I412" i="17"/>
  <c r="J412" i="17"/>
  <c r="K412" i="17"/>
  <c r="L412" i="17"/>
  <c r="M412" i="17"/>
  <c r="N412" i="17"/>
  <c r="O412" i="17"/>
  <c r="P412" i="17"/>
  <c r="Q412" i="17"/>
  <c r="R412" i="17"/>
  <c r="A413" i="17"/>
  <c r="S413" i="17" s="1"/>
  <c r="B413" i="17"/>
  <c r="C413" i="17"/>
  <c r="D413" i="17"/>
  <c r="E413" i="17"/>
  <c r="F413" i="17"/>
  <c r="G413" i="17"/>
  <c r="H413" i="17"/>
  <c r="I413" i="17"/>
  <c r="J413" i="17"/>
  <c r="K413" i="17"/>
  <c r="L413" i="17"/>
  <c r="M413" i="17"/>
  <c r="N413" i="17"/>
  <c r="O413" i="17"/>
  <c r="P413" i="17"/>
  <c r="Q413" i="17"/>
  <c r="R413" i="17"/>
  <c r="A414" i="17"/>
  <c r="B414" i="17"/>
  <c r="C414" i="17"/>
  <c r="D414" i="17"/>
  <c r="E414" i="17"/>
  <c r="F414" i="17"/>
  <c r="G414" i="17"/>
  <c r="H414" i="17"/>
  <c r="I414" i="17"/>
  <c r="J414" i="17"/>
  <c r="K414" i="17"/>
  <c r="L414" i="17"/>
  <c r="M414" i="17"/>
  <c r="N414" i="17"/>
  <c r="O414" i="17"/>
  <c r="P414" i="17"/>
  <c r="Q414" i="17"/>
  <c r="R414" i="17"/>
  <c r="A415" i="17"/>
  <c r="T415" i="17" s="1"/>
  <c r="B415" i="17"/>
  <c r="C415" i="17"/>
  <c r="D415" i="17"/>
  <c r="E415" i="17"/>
  <c r="F415" i="17"/>
  <c r="G415" i="17"/>
  <c r="H415" i="17"/>
  <c r="I415" i="17"/>
  <c r="J415" i="17"/>
  <c r="K415" i="17"/>
  <c r="L415" i="17"/>
  <c r="M415" i="17"/>
  <c r="N415" i="17"/>
  <c r="O415" i="17"/>
  <c r="P415" i="17"/>
  <c r="Q415" i="17"/>
  <c r="R415" i="17"/>
  <c r="A416" i="17"/>
  <c r="T416" i="17" s="1"/>
  <c r="B416" i="17"/>
  <c r="C416" i="17"/>
  <c r="D416" i="17"/>
  <c r="E416" i="17"/>
  <c r="F416" i="17"/>
  <c r="G416" i="17"/>
  <c r="H416" i="17"/>
  <c r="I416" i="17"/>
  <c r="J416" i="17"/>
  <c r="K416" i="17"/>
  <c r="L416" i="17"/>
  <c r="M416" i="17"/>
  <c r="N416" i="17"/>
  <c r="O416" i="17"/>
  <c r="P416" i="17"/>
  <c r="Q416" i="17"/>
  <c r="R416" i="17"/>
  <c r="A417" i="17"/>
  <c r="B417" i="17"/>
  <c r="C417" i="17"/>
  <c r="D417" i="17"/>
  <c r="E417" i="17"/>
  <c r="F417" i="17"/>
  <c r="G417" i="17"/>
  <c r="H417" i="17"/>
  <c r="I417" i="17"/>
  <c r="J417" i="17"/>
  <c r="K417" i="17"/>
  <c r="L417" i="17"/>
  <c r="M417" i="17"/>
  <c r="N417" i="17"/>
  <c r="O417" i="17"/>
  <c r="P417" i="17"/>
  <c r="Q417" i="17"/>
  <c r="R417" i="17"/>
  <c r="A418" i="17"/>
  <c r="T418" i="17" s="1"/>
  <c r="B418" i="17"/>
  <c r="C418" i="17"/>
  <c r="D418" i="17"/>
  <c r="E418" i="17"/>
  <c r="F418" i="17"/>
  <c r="G418" i="17"/>
  <c r="H418" i="17"/>
  <c r="I418" i="17"/>
  <c r="J418" i="17"/>
  <c r="K418" i="17"/>
  <c r="L418" i="17"/>
  <c r="M418" i="17"/>
  <c r="N418" i="17"/>
  <c r="O418" i="17"/>
  <c r="P418" i="17"/>
  <c r="Q418" i="17"/>
  <c r="R418" i="17"/>
  <c r="A419" i="17"/>
  <c r="T419" i="17" s="1"/>
  <c r="B419" i="17"/>
  <c r="C419" i="17"/>
  <c r="D419" i="17"/>
  <c r="E419" i="17"/>
  <c r="F419" i="17"/>
  <c r="G419" i="17"/>
  <c r="H419" i="17"/>
  <c r="I419" i="17"/>
  <c r="J419" i="17"/>
  <c r="K419" i="17"/>
  <c r="L419" i="17"/>
  <c r="M419" i="17"/>
  <c r="N419" i="17"/>
  <c r="O419" i="17"/>
  <c r="P419" i="17"/>
  <c r="Q419" i="17"/>
  <c r="R419" i="17"/>
  <c r="A420" i="17"/>
  <c r="B420" i="17"/>
  <c r="C420" i="17"/>
  <c r="D420" i="17"/>
  <c r="E420" i="17"/>
  <c r="F420" i="17"/>
  <c r="G420" i="17"/>
  <c r="H420" i="17"/>
  <c r="I420" i="17"/>
  <c r="J420" i="17"/>
  <c r="K420" i="17"/>
  <c r="L420" i="17"/>
  <c r="M420" i="17"/>
  <c r="N420" i="17"/>
  <c r="O420" i="17"/>
  <c r="P420" i="17"/>
  <c r="Q420" i="17"/>
  <c r="R420" i="17"/>
  <c r="A421" i="17"/>
  <c r="B421" i="17"/>
  <c r="C421" i="17"/>
  <c r="D421" i="17"/>
  <c r="E421" i="17"/>
  <c r="F421" i="17"/>
  <c r="G421" i="17"/>
  <c r="H421" i="17"/>
  <c r="I421" i="17"/>
  <c r="J421" i="17"/>
  <c r="K421" i="17"/>
  <c r="L421" i="17"/>
  <c r="M421" i="17"/>
  <c r="N421" i="17"/>
  <c r="O421" i="17"/>
  <c r="P421" i="17"/>
  <c r="Q421" i="17"/>
  <c r="R421" i="17"/>
  <c r="A422" i="17"/>
  <c r="Y422" i="17" s="1"/>
  <c r="B422" i="17"/>
  <c r="C422" i="17"/>
  <c r="D422" i="17"/>
  <c r="E422" i="17"/>
  <c r="F422" i="17"/>
  <c r="G422" i="17"/>
  <c r="H422" i="17"/>
  <c r="I422" i="17"/>
  <c r="J422" i="17"/>
  <c r="K422" i="17"/>
  <c r="L422" i="17"/>
  <c r="M422" i="17"/>
  <c r="N422" i="17"/>
  <c r="O422" i="17"/>
  <c r="P422" i="17"/>
  <c r="Q422" i="17"/>
  <c r="R422" i="17"/>
  <c r="A423" i="17"/>
  <c r="T423" i="17" s="1"/>
  <c r="B423" i="17"/>
  <c r="C423" i="17"/>
  <c r="D423" i="17"/>
  <c r="E423" i="17"/>
  <c r="F423" i="17"/>
  <c r="G423" i="17"/>
  <c r="H423" i="17"/>
  <c r="I423" i="17"/>
  <c r="J423" i="17"/>
  <c r="K423" i="17"/>
  <c r="L423" i="17"/>
  <c r="M423" i="17"/>
  <c r="N423" i="17"/>
  <c r="O423" i="17"/>
  <c r="P423" i="17"/>
  <c r="Q423" i="17"/>
  <c r="R423" i="17"/>
  <c r="A424" i="17"/>
  <c r="T424" i="17" s="1"/>
  <c r="B424" i="17"/>
  <c r="C424" i="17"/>
  <c r="D424" i="17"/>
  <c r="E424" i="17"/>
  <c r="F424" i="17"/>
  <c r="G424" i="17"/>
  <c r="H424" i="17"/>
  <c r="I424" i="17"/>
  <c r="J424" i="17"/>
  <c r="K424" i="17"/>
  <c r="L424" i="17"/>
  <c r="M424" i="17"/>
  <c r="N424" i="17"/>
  <c r="O424" i="17"/>
  <c r="P424" i="17"/>
  <c r="Q424" i="17"/>
  <c r="R424" i="17"/>
  <c r="A425" i="17"/>
  <c r="AA425" i="17" s="1"/>
  <c r="B425" i="17"/>
  <c r="C425" i="17"/>
  <c r="D425" i="17"/>
  <c r="E425" i="17"/>
  <c r="F425" i="17"/>
  <c r="G425" i="17"/>
  <c r="H425" i="17"/>
  <c r="I425" i="17"/>
  <c r="J425" i="17"/>
  <c r="K425" i="17"/>
  <c r="L425" i="17"/>
  <c r="M425" i="17"/>
  <c r="N425" i="17"/>
  <c r="O425" i="17"/>
  <c r="P425" i="17"/>
  <c r="Q425" i="17"/>
  <c r="R425" i="17"/>
  <c r="A426" i="17"/>
  <c r="B426" i="17"/>
  <c r="C426" i="17"/>
  <c r="D426" i="17"/>
  <c r="E426" i="17"/>
  <c r="F426" i="17"/>
  <c r="G426" i="17"/>
  <c r="H426" i="17"/>
  <c r="I426" i="17"/>
  <c r="J426" i="17"/>
  <c r="K426" i="17"/>
  <c r="L426" i="17"/>
  <c r="M426" i="17"/>
  <c r="N426" i="17"/>
  <c r="O426" i="17"/>
  <c r="P426" i="17"/>
  <c r="Q426" i="17"/>
  <c r="R426" i="17"/>
  <c r="A427" i="17"/>
  <c r="T427" i="17" s="1"/>
  <c r="B427" i="17"/>
  <c r="C427" i="17"/>
  <c r="D427" i="17"/>
  <c r="E427" i="17"/>
  <c r="F427" i="17"/>
  <c r="G427" i="17"/>
  <c r="H427" i="17"/>
  <c r="I427" i="17"/>
  <c r="J427" i="17"/>
  <c r="K427" i="17"/>
  <c r="L427" i="17"/>
  <c r="M427" i="17"/>
  <c r="N427" i="17"/>
  <c r="O427" i="17"/>
  <c r="P427" i="17"/>
  <c r="Q427" i="17"/>
  <c r="R427" i="17"/>
  <c r="A428" i="17"/>
  <c r="V428" i="17" s="1"/>
  <c r="B428" i="17"/>
  <c r="C428" i="17"/>
  <c r="D428" i="17"/>
  <c r="E428" i="17"/>
  <c r="F428" i="17"/>
  <c r="G428" i="17"/>
  <c r="H428" i="17"/>
  <c r="I428" i="17"/>
  <c r="J428" i="17"/>
  <c r="K428" i="17"/>
  <c r="L428" i="17"/>
  <c r="M428" i="17"/>
  <c r="N428" i="17"/>
  <c r="O428" i="17"/>
  <c r="P428" i="17"/>
  <c r="Q428" i="17"/>
  <c r="R428" i="17"/>
  <c r="A429" i="17"/>
  <c r="AA429" i="17" s="1"/>
  <c r="B429" i="17"/>
  <c r="C429" i="17"/>
  <c r="D429" i="17"/>
  <c r="E429" i="17"/>
  <c r="F429" i="17"/>
  <c r="G429" i="17"/>
  <c r="H429" i="17"/>
  <c r="I429" i="17"/>
  <c r="J429" i="17"/>
  <c r="K429" i="17"/>
  <c r="L429" i="17"/>
  <c r="M429" i="17"/>
  <c r="N429" i="17"/>
  <c r="O429" i="17"/>
  <c r="P429" i="17"/>
  <c r="Q429" i="17"/>
  <c r="R429" i="17"/>
  <c r="A430" i="17"/>
  <c r="T430" i="17" s="1"/>
  <c r="B430" i="17"/>
  <c r="C430" i="17"/>
  <c r="D430" i="17"/>
  <c r="E430" i="17"/>
  <c r="F430" i="17"/>
  <c r="G430" i="17"/>
  <c r="H430" i="17"/>
  <c r="I430" i="17"/>
  <c r="J430" i="17"/>
  <c r="K430" i="17"/>
  <c r="L430" i="17"/>
  <c r="M430" i="17"/>
  <c r="N430" i="17"/>
  <c r="O430" i="17"/>
  <c r="P430" i="17"/>
  <c r="Q430" i="17"/>
  <c r="R430" i="17"/>
  <c r="A431" i="17"/>
  <c r="B431" i="17"/>
  <c r="C431" i="17"/>
  <c r="D431" i="17"/>
  <c r="E431" i="17"/>
  <c r="F431" i="17"/>
  <c r="G431" i="17"/>
  <c r="H431" i="17"/>
  <c r="I431" i="17"/>
  <c r="J431" i="17"/>
  <c r="K431" i="17"/>
  <c r="L431" i="17"/>
  <c r="M431" i="17"/>
  <c r="N431" i="17"/>
  <c r="O431" i="17"/>
  <c r="P431" i="17"/>
  <c r="Q431" i="17"/>
  <c r="R431" i="17"/>
  <c r="A432" i="17"/>
  <c r="W432" i="17" s="1"/>
  <c r="B432" i="17"/>
  <c r="C432" i="17"/>
  <c r="D432" i="17"/>
  <c r="E432" i="17"/>
  <c r="F432" i="17"/>
  <c r="G432" i="17"/>
  <c r="H432" i="17"/>
  <c r="I432" i="17"/>
  <c r="J432" i="17"/>
  <c r="K432" i="17"/>
  <c r="L432" i="17"/>
  <c r="M432" i="17"/>
  <c r="N432" i="17"/>
  <c r="O432" i="17"/>
  <c r="P432" i="17"/>
  <c r="Q432" i="17"/>
  <c r="R432" i="17"/>
  <c r="A433" i="17"/>
  <c r="Z433" i="17" s="1"/>
  <c r="B433" i="17"/>
  <c r="C433" i="17"/>
  <c r="D433" i="17"/>
  <c r="E433" i="17"/>
  <c r="F433" i="17"/>
  <c r="G433" i="17"/>
  <c r="H433" i="17"/>
  <c r="I433" i="17"/>
  <c r="J433" i="17"/>
  <c r="K433" i="17"/>
  <c r="L433" i="17"/>
  <c r="M433" i="17"/>
  <c r="N433" i="17"/>
  <c r="O433" i="17"/>
  <c r="P433" i="17"/>
  <c r="Q433" i="17"/>
  <c r="R433" i="17"/>
  <c r="A434" i="17"/>
  <c r="T434" i="17" s="1"/>
  <c r="B434" i="17"/>
  <c r="C434" i="17"/>
  <c r="D434" i="17"/>
  <c r="E434" i="17"/>
  <c r="F434" i="17"/>
  <c r="G434" i="17"/>
  <c r="H434" i="17"/>
  <c r="I434" i="17"/>
  <c r="J434" i="17"/>
  <c r="K434" i="17"/>
  <c r="L434" i="17"/>
  <c r="M434" i="17"/>
  <c r="N434" i="17"/>
  <c r="O434" i="17"/>
  <c r="P434" i="17"/>
  <c r="Q434" i="17"/>
  <c r="R434" i="17"/>
  <c r="A435" i="17"/>
  <c r="V435" i="17" s="1"/>
  <c r="B435" i="17"/>
  <c r="C435" i="17"/>
  <c r="D435" i="17"/>
  <c r="E435" i="17"/>
  <c r="F435" i="17"/>
  <c r="G435" i="17"/>
  <c r="H435" i="17"/>
  <c r="I435" i="17"/>
  <c r="J435" i="17"/>
  <c r="K435" i="17"/>
  <c r="L435" i="17"/>
  <c r="M435" i="17"/>
  <c r="N435" i="17"/>
  <c r="O435" i="17"/>
  <c r="P435" i="17"/>
  <c r="Q435" i="17"/>
  <c r="R435" i="17"/>
  <c r="A436" i="17"/>
  <c r="B436" i="17"/>
  <c r="C436" i="17"/>
  <c r="D436" i="17"/>
  <c r="E436" i="17"/>
  <c r="F436" i="17"/>
  <c r="G436" i="17"/>
  <c r="H436" i="17"/>
  <c r="I436" i="17"/>
  <c r="J436" i="17"/>
  <c r="K436" i="17"/>
  <c r="L436" i="17"/>
  <c r="M436" i="17"/>
  <c r="N436" i="17"/>
  <c r="O436" i="17"/>
  <c r="P436" i="17"/>
  <c r="Q436" i="17"/>
  <c r="R436" i="17"/>
  <c r="A437" i="17"/>
  <c r="S437" i="17" s="1"/>
  <c r="B437" i="17"/>
  <c r="C437" i="17"/>
  <c r="D437" i="17"/>
  <c r="E437" i="17"/>
  <c r="F437" i="17"/>
  <c r="G437" i="17"/>
  <c r="H437" i="17"/>
  <c r="I437" i="17"/>
  <c r="J437" i="17"/>
  <c r="K437" i="17"/>
  <c r="L437" i="17"/>
  <c r="M437" i="17"/>
  <c r="N437" i="17"/>
  <c r="O437" i="17"/>
  <c r="P437" i="17"/>
  <c r="Q437" i="17"/>
  <c r="R437" i="17"/>
  <c r="A438" i="17"/>
  <c r="B438" i="17"/>
  <c r="C438" i="17"/>
  <c r="D438" i="17"/>
  <c r="E438" i="17"/>
  <c r="F438" i="17"/>
  <c r="G438" i="17"/>
  <c r="H438" i="17"/>
  <c r="I438" i="17"/>
  <c r="J438" i="17"/>
  <c r="K438" i="17"/>
  <c r="L438" i="17"/>
  <c r="M438" i="17"/>
  <c r="N438" i="17"/>
  <c r="O438" i="17"/>
  <c r="P438" i="17"/>
  <c r="Q438" i="17"/>
  <c r="R438" i="17"/>
  <c r="A439" i="17"/>
  <c r="B439" i="17"/>
  <c r="C439" i="17"/>
  <c r="D439" i="17"/>
  <c r="E439" i="17"/>
  <c r="F439" i="17"/>
  <c r="G439" i="17"/>
  <c r="H439" i="17"/>
  <c r="I439" i="17"/>
  <c r="J439" i="17"/>
  <c r="K439" i="17"/>
  <c r="L439" i="17"/>
  <c r="M439" i="17"/>
  <c r="N439" i="17"/>
  <c r="O439" i="17"/>
  <c r="P439" i="17"/>
  <c r="Q439" i="17"/>
  <c r="R439" i="17"/>
  <c r="A440" i="17"/>
  <c r="T440" i="17" s="1"/>
  <c r="B440" i="17"/>
  <c r="C440" i="17"/>
  <c r="D440" i="17"/>
  <c r="E440" i="17"/>
  <c r="F440" i="17"/>
  <c r="G440" i="17"/>
  <c r="H440" i="17"/>
  <c r="I440" i="17"/>
  <c r="J440" i="17"/>
  <c r="K440" i="17"/>
  <c r="L440" i="17"/>
  <c r="M440" i="17"/>
  <c r="N440" i="17"/>
  <c r="O440" i="17"/>
  <c r="P440" i="17"/>
  <c r="Q440" i="17"/>
  <c r="R440" i="17"/>
  <c r="A441" i="17"/>
  <c r="Y441" i="17" s="1"/>
  <c r="B441" i="17"/>
  <c r="C441" i="17"/>
  <c r="D441" i="17"/>
  <c r="E441" i="17"/>
  <c r="F441" i="17"/>
  <c r="G441" i="17"/>
  <c r="H441" i="17"/>
  <c r="I441" i="17"/>
  <c r="J441" i="17"/>
  <c r="K441" i="17"/>
  <c r="L441" i="17"/>
  <c r="M441" i="17"/>
  <c r="N441" i="17"/>
  <c r="O441" i="17"/>
  <c r="P441" i="17"/>
  <c r="Q441" i="17"/>
  <c r="R441" i="17"/>
  <c r="A442" i="17"/>
  <c r="AA442" i="17" s="1"/>
  <c r="B442" i="17"/>
  <c r="C442" i="17"/>
  <c r="D442" i="17"/>
  <c r="E442" i="17"/>
  <c r="F442" i="17"/>
  <c r="G442" i="17"/>
  <c r="H442" i="17"/>
  <c r="I442" i="17"/>
  <c r="J442" i="17"/>
  <c r="K442" i="17"/>
  <c r="L442" i="17"/>
  <c r="M442" i="17"/>
  <c r="N442" i="17"/>
  <c r="O442" i="17"/>
  <c r="P442" i="17"/>
  <c r="Q442" i="17"/>
  <c r="R442" i="17"/>
  <c r="A443" i="17"/>
  <c r="T443" i="17" s="1"/>
  <c r="B443" i="17"/>
  <c r="C443" i="17"/>
  <c r="D443" i="17"/>
  <c r="E443" i="17"/>
  <c r="F443" i="17"/>
  <c r="G443" i="17"/>
  <c r="H443" i="17"/>
  <c r="I443" i="17"/>
  <c r="J443" i="17"/>
  <c r="K443" i="17"/>
  <c r="L443" i="17"/>
  <c r="M443" i="17"/>
  <c r="N443" i="17"/>
  <c r="O443" i="17"/>
  <c r="P443" i="17"/>
  <c r="Q443" i="17"/>
  <c r="R443" i="17"/>
  <c r="A444" i="17"/>
  <c r="AA444" i="17" s="1"/>
  <c r="B444" i="17"/>
  <c r="C444" i="17"/>
  <c r="D444" i="17"/>
  <c r="E444" i="17"/>
  <c r="F444" i="17"/>
  <c r="G444" i="17"/>
  <c r="H444" i="17"/>
  <c r="I444" i="17"/>
  <c r="J444" i="17"/>
  <c r="K444" i="17"/>
  <c r="L444" i="17"/>
  <c r="M444" i="17"/>
  <c r="N444" i="17"/>
  <c r="O444" i="17"/>
  <c r="P444" i="17"/>
  <c r="Q444" i="17"/>
  <c r="R444" i="17"/>
  <c r="A445" i="17"/>
  <c r="V445" i="17" s="1"/>
  <c r="B445" i="17"/>
  <c r="C445" i="17"/>
  <c r="D445" i="17"/>
  <c r="E445" i="17"/>
  <c r="F445" i="17"/>
  <c r="G445" i="17"/>
  <c r="H445" i="17"/>
  <c r="I445" i="17"/>
  <c r="J445" i="17"/>
  <c r="K445" i="17"/>
  <c r="L445" i="17"/>
  <c r="M445" i="17"/>
  <c r="N445" i="17"/>
  <c r="O445" i="17"/>
  <c r="P445" i="17"/>
  <c r="Q445" i="17"/>
  <c r="R445" i="17"/>
  <c r="A446" i="17"/>
  <c r="T446" i="17" s="1"/>
  <c r="B446" i="17"/>
  <c r="C446" i="17"/>
  <c r="D446" i="17"/>
  <c r="E446" i="17"/>
  <c r="F446" i="17"/>
  <c r="G446" i="17"/>
  <c r="H446" i="17"/>
  <c r="I446" i="17"/>
  <c r="J446" i="17"/>
  <c r="K446" i="17"/>
  <c r="L446" i="17"/>
  <c r="M446" i="17"/>
  <c r="N446" i="17"/>
  <c r="O446" i="17"/>
  <c r="P446" i="17"/>
  <c r="Q446" i="17"/>
  <c r="R446" i="17"/>
  <c r="A447" i="17"/>
  <c r="T447" i="17" s="1"/>
  <c r="B447" i="17"/>
  <c r="C447" i="17"/>
  <c r="D447" i="17"/>
  <c r="E447" i="17"/>
  <c r="F447" i="17"/>
  <c r="G447" i="17"/>
  <c r="H447" i="17"/>
  <c r="I447" i="17"/>
  <c r="J447" i="17"/>
  <c r="K447" i="17"/>
  <c r="L447" i="17"/>
  <c r="M447" i="17"/>
  <c r="N447" i="17"/>
  <c r="O447" i="17"/>
  <c r="P447" i="17"/>
  <c r="Q447" i="17"/>
  <c r="R447" i="17"/>
  <c r="A448" i="17"/>
  <c r="AB448" i="17" s="1"/>
  <c r="B448" i="17"/>
  <c r="C448" i="17"/>
  <c r="D448" i="17"/>
  <c r="E448" i="17"/>
  <c r="F448" i="17"/>
  <c r="G448" i="17"/>
  <c r="H448" i="17"/>
  <c r="I448" i="17"/>
  <c r="J448" i="17"/>
  <c r="K448" i="17"/>
  <c r="L448" i="17"/>
  <c r="M448" i="17"/>
  <c r="N448" i="17"/>
  <c r="O448" i="17"/>
  <c r="P448" i="17"/>
  <c r="Q448" i="17"/>
  <c r="R448" i="17"/>
  <c r="A449" i="17"/>
  <c r="X449" i="17" s="1"/>
  <c r="B449" i="17"/>
  <c r="C449" i="17"/>
  <c r="D449" i="17"/>
  <c r="E449" i="17"/>
  <c r="F449" i="17"/>
  <c r="G449" i="17"/>
  <c r="H449" i="17"/>
  <c r="I449" i="17"/>
  <c r="J449" i="17"/>
  <c r="K449" i="17"/>
  <c r="L449" i="17"/>
  <c r="M449" i="17"/>
  <c r="N449" i="17"/>
  <c r="O449" i="17"/>
  <c r="P449" i="17"/>
  <c r="Q449" i="17"/>
  <c r="R449" i="17"/>
  <c r="A450" i="17"/>
  <c r="T450" i="17" s="1"/>
  <c r="B450" i="17"/>
  <c r="C450" i="17"/>
  <c r="D450" i="17"/>
  <c r="E450" i="17"/>
  <c r="F450" i="17"/>
  <c r="G450" i="17"/>
  <c r="H450" i="17"/>
  <c r="I450" i="17"/>
  <c r="J450" i="17"/>
  <c r="K450" i="17"/>
  <c r="L450" i="17"/>
  <c r="M450" i="17"/>
  <c r="N450" i="17"/>
  <c r="O450" i="17"/>
  <c r="P450" i="17"/>
  <c r="Q450" i="17"/>
  <c r="R450" i="17"/>
  <c r="A451" i="17"/>
  <c r="W451" i="17" s="1"/>
  <c r="B451" i="17"/>
  <c r="C451" i="17"/>
  <c r="D451" i="17"/>
  <c r="E451" i="17"/>
  <c r="F451" i="17"/>
  <c r="G451" i="17"/>
  <c r="H451" i="17"/>
  <c r="I451" i="17"/>
  <c r="J451" i="17"/>
  <c r="K451" i="17"/>
  <c r="L451" i="17"/>
  <c r="M451" i="17"/>
  <c r="N451" i="17"/>
  <c r="O451" i="17"/>
  <c r="P451" i="17"/>
  <c r="Q451" i="17"/>
  <c r="R451" i="17"/>
  <c r="A452" i="17"/>
  <c r="B452" i="17"/>
  <c r="C452" i="17"/>
  <c r="D452" i="17"/>
  <c r="E452" i="17"/>
  <c r="F452" i="17"/>
  <c r="G452" i="17"/>
  <c r="H452" i="17"/>
  <c r="I452" i="17"/>
  <c r="J452" i="17"/>
  <c r="K452" i="17"/>
  <c r="L452" i="17"/>
  <c r="M452" i="17"/>
  <c r="N452" i="17"/>
  <c r="O452" i="17"/>
  <c r="P452" i="17"/>
  <c r="Q452" i="17"/>
  <c r="R452" i="17"/>
  <c r="A453" i="17"/>
  <c r="AC453" i="17" s="1"/>
  <c r="B453" i="17"/>
  <c r="C453" i="17"/>
  <c r="D453" i="17"/>
  <c r="E453" i="17"/>
  <c r="F453" i="17"/>
  <c r="G453" i="17"/>
  <c r="H453" i="17"/>
  <c r="I453" i="17"/>
  <c r="J453" i="17"/>
  <c r="K453" i="17"/>
  <c r="L453" i="17"/>
  <c r="M453" i="17"/>
  <c r="N453" i="17"/>
  <c r="O453" i="17"/>
  <c r="P453" i="17"/>
  <c r="Q453" i="17"/>
  <c r="R453" i="17"/>
  <c r="A454" i="17"/>
  <c r="T454" i="17" s="1"/>
  <c r="B454" i="17"/>
  <c r="C454" i="17"/>
  <c r="D454" i="17"/>
  <c r="E454" i="17"/>
  <c r="F454" i="17"/>
  <c r="G454" i="17"/>
  <c r="H454" i="17"/>
  <c r="I454" i="17"/>
  <c r="J454" i="17"/>
  <c r="K454" i="17"/>
  <c r="L454" i="17"/>
  <c r="M454" i="17"/>
  <c r="N454" i="17"/>
  <c r="O454" i="17"/>
  <c r="P454" i="17"/>
  <c r="Q454" i="17"/>
  <c r="R454" i="17"/>
  <c r="A455" i="17"/>
  <c r="T455" i="17" s="1"/>
  <c r="B455" i="17"/>
  <c r="C455" i="17"/>
  <c r="D455" i="17"/>
  <c r="E455" i="17"/>
  <c r="F455" i="17"/>
  <c r="G455" i="17"/>
  <c r="H455" i="17"/>
  <c r="I455" i="17"/>
  <c r="J455" i="17"/>
  <c r="K455" i="17"/>
  <c r="L455" i="17"/>
  <c r="M455" i="17"/>
  <c r="N455" i="17"/>
  <c r="O455" i="17"/>
  <c r="P455" i="17"/>
  <c r="Q455" i="17"/>
  <c r="R455" i="17"/>
  <c r="A456" i="17"/>
  <c r="B456" i="17"/>
  <c r="C456" i="17"/>
  <c r="D456" i="17"/>
  <c r="E456" i="17"/>
  <c r="F456" i="17"/>
  <c r="G456" i="17"/>
  <c r="H456" i="17"/>
  <c r="I456" i="17"/>
  <c r="J456" i="17"/>
  <c r="K456" i="17"/>
  <c r="L456" i="17"/>
  <c r="M456" i="17"/>
  <c r="N456" i="17"/>
  <c r="O456" i="17"/>
  <c r="P456" i="17"/>
  <c r="Q456" i="17"/>
  <c r="R456" i="17"/>
  <c r="A457" i="17"/>
  <c r="B457" i="17"/>
  <c r="C457" i="17"/>
  <c r="D457" i="17"/>
  <c r="E457" i="17"/>
  <c r="F457" i="17"/>
  <c r="G457" i="17"/>
  <c r="H457" i="17"/>
  <c r="I457" i="17"/>
  <c r="J457" i="17"/>
  <c r="K457" i="17"/>
  <c r="L457" i="17"/>
  <c r="M457" i="17"/>
  <c r="N457" i="17"/>
  <c r="O457" i="17"/>
  <c r="P457" i="17"/>
  <c r="Q457" i="17"/>
  <c r="R457" i="17"/>
  <c r="A458" i="17"/>
  <c r="B458" i="17"/>
  <c r="C458" i="17"/>
  <c r="D458" i="17"/>
  <c r="E458" i="17"/>
  <c r="F458" i="17"/>
  <c r="G458" i="17"/>
  <c r="H458" i="17"/>
  <c r="I458" i="17"/>
  <c r="J458" i="17"/>
  <c r="K458" i="17"/>
  <c r="L458" i="17"/>
  <c r="M458" i="17"/>
  <c r="N458" i="17"/>
  <c r="O458" i="17"/>
  <c r="P458" i="17"/>
  <c r="Q458" i="17"/>
  <c r="R458" i="17"/>
  <c r="A459" i="17"/>
  <c r="B459" i="17"/>
  <c r="C459" i="17"/>
  <c r="D459" i="17"/>
  <c r="E459" i="17"/>
  <c r="F459" i="17"/>
  <c r="G459" i="17"/>
  <c r="H459" i="17"/>
  <c r="I459" i="17"/>
  <c r="J459" i="17"/>
  <c r="K459" i="17"/>
  <c r="L459" i="17"/>
  <c r="M459" i="17"/>
  <c r="N459" i="17"/>
  <c r="O459" i="17"/>
  <c r="P459" i="17"/>
  <c r="Q459" i="17"/>
  <c r="R459" i="17"/>
  <c r="A460" i="17"/>
  <c r="B460" i="17"/>
  <c r="C460" i="17"/>
  <c r="D460" i="17"/>
  <c r="E460" i="17"/>
  <c r="F460" i="17"/>
  <c r="G460" i="17"/>
  <c r="H460" i="17"/>
  <c r="I460" i="17"/>
  <c r="J460" i="17"/>
  <c r="K460" i="17"/>
  <c r="L460" i="17"/>
  <c r="M460" i="17"/>
  <c r="N460" i="17"/>
  <c r="O460" i="17"/>
  <c r="P460" i="17"/>
  <c r="Q460" i="17"/>
  <c r="R460" i="17"/>
  <c r="A461" i="17"/>
  <c r="Z461" i="17" s="1"/>
  <c r="B461" i="17"/>
  <c r="C461" i="17"/>
  <c r="D461" i="17"/>
  <c r="E461" i="17"/>
  <c r="F461" i="17"/>
  <c r="G461" i="17"/>
  <c r="H461" i="17"/>
  <c r="I461" i="17"/>
  <c r="J461" i="17"/>
  <c r="K461" i="17"/>
  <c r="L461" i="17"/>
  <c r="M461" i="17"/>
  <c r="N461" i="17"/>
  <c r="O461" i="17"/>
  <c r="P461" i="17"/>
  <c r="Q461" i="17"/>
  <c r="R461" i="17"/>
  <c r="A462" i="17"/>
  <c r="T462" i="17" s="1"/>
  <c r="B462" i="17"/>
  <c r="C462" i="17"/>
  <c r="D462" i="17"/>
  <c r="E462" i="17"/>
  <c r="F462" i="17"/>
  <c r="G462" i="17"/>
  <c r="H462" i="17"/>
  <c r="I462" i="17"/>
  <c r="J462" i="17"/>
  <c r="K462" i="17"/>
  <c r="L462" i="17"/>
  <c r="M462" i="17"/>
  <c r="N462" i="17"/>
  <c r="O462" i="17"/>
  <c r="P462" i="17"/>
  <c r="Q462" i="17"/>
  <c r="R462" i="17"/>
  <c r="A463" i="17"/>
  <c r="V463" i="17" s="1"/>
  <c r="B463" i="17"/>
  <c r="C463" i="17"/>
  <c r="D463" i="17"/>
  <c r="E463" i="17"/>
  <c r="F463" i="17"/>
  <c r="G463" i="17"/>
  <c r="H463" i="17"/>
  <c r="I463" i="17"/>
  <c r="J463" i="17"/>
  <c r="K463" i="17"/>
  <c r="L463" i="17"/>
  <c r="M463" i="17"/>
  <c r="N463" i="17"/>
  <c r="O463" i="17"/>
  <c r="P463" i="17"/>
  <c r="Q463" i="17"/>
  <c r="R463" i="17"/>
  <c r="A464" i="17"/>
  <c r="B464" i="17"/>
  <c r="C464" i="17"/>
  <c r="D464" i="17"/>
  <c r="E464" i="17"/>
  <c r="F464" i="17"/>
  <c r="G464" i="17"/>
  <c r="H464" i="17"/>
  <c r="I464" i="17"/>
  <c r="J464" i="17"/>
  <c r="K464" i="17"/>
  <c r="L464" i="17"/>
  <c r="M464" i="17"/>
  <c r="N464" i="17"/>
  <c r="O464" i="17"/>
  <c r="P464" i="17"/>
  <c r="Q464" i="17"/>
  <c r="R464" i="17"/>
  <c r="A465" i="17"/>
  <c r="T465" i="17" s="1"/>
  <c r="B465" i="17"/>
  <c r="C465" i="17"/>
  <c r="D465" i="17"/>
  <c r="E465" i="17"/>
  <c r="F465" i="17"/>
  <c r="G465" i="17"/>
  <c r="H465" i="17"/>
  <c r="I465" i="17"/>
  <c r="J465" i="17"/>
  <c r="K465" i="17"/>
  <c r="L465" i="17"/>
  <c r="M465" i="17"/>
  <c r="N465" i="17"/>
  <c r="O465" i="17"/>
  <c r="P465" i="17"/>
  <c r="Q465" i="17"/>
  <c r="R465" i="17"/>
  <c r="A466" i="17"/>
  <c r="V466" i="17" s="1"/>
  <c r="B466" i="17"/>
  <c r="C466" i="17"/>
  <c r="D466" i="17"/>
  <c r="E466" i="17"/>
  <c r="F466" i="17"/>
  <c r="G466" i="17"/>
  <c r="H466" i="17"/>
  <c r="I466" i="17"/>
  <c r="J466" i="17"/>
  <c r="K466" i="17"/>
  <c r="L466" i="17"/>
  <c r="M466" i="17"/>
  <c r="N466" i="17"/>
  <c r="O466" i="17"/>
  <c r="P466" i="17"/>
  <c r="Q466" i="17"/>
  <c r="R466" i="17"/>
  <c r="A467" i="17"/>
  <c r="T467" i="17" s="1"/>
  <c r="B467" i="17"/>
  <c r="C467" i="17"/>
  <c r="D467" i="17"/>
  <c r="E467" i="17"/>
  <c r="F467" i="17"/>
  <c r="G467" i="17"/>
  <c r="H467" i="17"/>
  <c r="I467" i="17"/>
  <c r="J467" i="17"/>
  <c r="K467" i="17"/>
  <c r="L467" i="17"/>
  <c r="M467" i="17"/>
  <c r="N467" i="17"/>
  <c r="O467" i="17"/>
  <c r="P467" i="17"/>
  <c r="Q467" i="17"/>
  <c r="R467" i="17"/>
  <c r="A468" i="17"/>
  <c r="T468" i="17" s="1"/>
  <c r="B468" i="17"/>
  <c r="C468" i="17"/>
  <c r="D468" i="17"/>
  <c r="E468" i="17"/>
  <c r="F468" i="17"/>
  <c r="G468" i="17"/>
  <c r="H468" i="17"/>
  <c r="I468" i="17"/>
  <c r="J468" i="17"/>
  <c r="K468" i="17"/>
  <c r="L468" i="17"/>
  <c r="M468" i="17"/>
  <c r="N468" i="17"/>
  <c r="O468" i="17"/>
  <c r="P468" i="17"/>
  <c r="Q468" i="17"/>
  <c r="R468" i="17"/>
  <c r="A469" i="17"/>
  <c r="W469" i="17" s="1"/>
  <c r="B469" i="17"/>
  <c r="C469" i="17"/>
  <c r="D469" i="17"/>
  <c r="E469" i="17"/>
  <c r="F469" i="17"/>
  <c r="G469" i="17"/>
  <c r="H469" i="17"/>
  <c r="I469" i="17"/>
  <c r="J469" i="17"/>
  <c r="K469" i="17"/>
  <c r="L469" i="17"/>
  <c r="M469" i="17"/>
  <c r="N469" i="17"/>
  <c r="O469" i="17"/>
  <c r="P469" i="17"/>
  <c r="Q469" i="17"/>
  <c r="R469" i="17"/>
  <c r="A470" i="17"/>
  <c r="T470" i="17" s="1"/>
  <c r="B470" i="17"/>
  <c r="C470" i="17"/>
  <c r="D470" i="17"/>
  <c r="E470" i="17"/>
  <c r="F470" i="17"/>
  <c r="G470" i="17"/>
  <c r="H470" i="17"/>
  <c r="I470" i="17"/>
  <c r="J470" i="17"/>
  <c r="K470" i="17"/>
  <c r="L470" i="17"/>
  <c r="M470" i="17"/>
  <c r="N470" i="17"/>
  <c r="O470" i="17"/>
  <c r="P470" i="17"/>
  <c r="Q470" i="17"/>
  <c r="R470" i="17"/>
  <c r="A471" i="17"/>
  <c r="Z471" i="17" s="1"/>
  <c r="B471" i="17"/>
  <c r="C471" i="17"/>
  <c r="D471" i="17"/>
  <c r="E471" i="17"/>
  <c r="F471" i="17"/>
  <c r="G471" i="17"/>
  <c r="H471" i="17"/>
  <c r="I471" i="17"/>
  <c r="J471" i="17"/>
  <c r="K471" i="17"/>
  <c r="L471" i="17"/>
  <c r="M471" i="17"/>
  <c r="N471" i="17"/>
  <c r="O471" i="17"/>
  <c r="P471" i="17"/>
  <c r="Q471" i="17"/>
  <c r="R471" i="17"/>
  <c r="A472" i="17"/>
  <c r="T472" i="17" s="1"/>
  <c r="B472" i="17"/>
  <c r="C472" i="17"/>
  <c r="D472" i="17"/>
  <c r="E472" i="17"/>
  <c r="F472" i="17"/>
  <c r="G472" i="17"/>
  <c r="H472" i="17"/>
  <c r="I472" i="17"/>
  <c r="J472" i="17"/>
  <c r="K472" i="17"/>
  <c r="L472" i="17"/>
  <c r="M472" i="17"/>
  <c r="N472" i="17"/>
  <c r="O472" i="17"/>
  <c r="P472" i="17"/>
  <c r="Q472" i="17"/>
  <c r="R472" i="17"/>
  <c r="A473" i="17"/>
  <c r="B473" i="17"/>
  <c r="C473" i="17"/>
  <c r="D473" i="17"/>
  <c r="E473" i="17"/>
  <c r="F473" i="17"/>
  <c r="G473" i="17"/>
  <c r="H473" i="17"/>
  <c r="I473" i="17"/>
  <c r="J473" i="17"/>
  <c r="K473" i="17"/>
  <c r="L473" i="17"/>
  <c r="M473" i="17"/>
  <c r="N473" i="17"/>
  <c r="O473" i="17"/>
  <c r="P473" i="17"/>
  <c r="Q473" i="17"/>
  <c r="R473" i="17"/>
  <c r="A474" i="17"/>
  <c r="T474" i="17" s="1"/>
  <c r="B474" i="17"/>
  <c r="C474" i="17"/>
  <c r="D474" i="17"/>
  <c r="E474" i="17"/>
  <c r="F474" i="17"/>
  <c r="G474" i="17"/>
  <c r="H474" i="17"/>
  <c r="I474" i="17"/>
  <c r="J474" i="17"/>
  <c r="K474" i="17"/>
  <c r="L474" i="17"/>
  <c r="M474" i="17"/>
  <c r="N474" i="17"/>
  <c r="O474" i="17"/>
  <c r="P474" i="17"/>
  <c r="Q474" i="17"/>
  <c r="R474" i="17"/>
  <c r="A475" i="17"/>
  <c r="B475" i="17"/>
  <c r="C475" i="17"/>
  <c r="D475" i="17"/>
  <c r="E475" i="17"/>
  <c r="F475" i="17"/>
  <c r="G475" i="17"/>
  <c r="H475" i="17"/>
  <c r="I475" i="17"/>
  <c r="J475" i="17"/>
  <c r="K475" i="17"/>
  <c r="L475" i="17"/>
  <c r="M475" i="17"/>
  <c r="N475" i="17"/>
  <c r="O475" i="17"/>
  <c r="P475" i="17"/>
  <c r="Q475" i="17"/>
  <c r="R475" i="17"/>
  <c r="A476" i="17"/>
  <c r="B476" i="17"/>
  <c r="C476" i="17"/>
  <c r="D476" i="17"/>
  <c r="E476" i="17"/>
  <c r="F476" i="17"/>
  <c r="G476" i="17"/>
  <c r="H476" i="17"/>
  <c r="I476" i="17"/>
  <c r="J476" i="17"/>
  <c r="K476" i="17"/>
  <c r="L476" i="17"/>
  <c r="M476" i="17"/>
  <c r="N476" i="17"/>
  <c r="O476" i="17"/>
  <c r="P476" i="17"/>
  <c r="Q476" i="17"/>
  <c r="R476" i="17"/>
  <c r="A477" i="17"/>
  <c r="U477" i="17" s="1"/>
  <c r="B477" i="17"/>
  <c r="C477" i="17"/>
  <c r="D477" i="17"/>
  <c r="E477" i="17"/>
  <c r="F477" i="17"/>
  <c r="G477" i="17"/>
  <c r="H477" i="17"/>
  <c r="I477" i="17"/>
  <c r="J477" i="17"/>
  <c r="K477" i="17"/>
  <c r="L477" i="17"/>
  <c r="M477" i="17"/>
  <c r="N477" i="17"/>
  <c r="O477" i="17"/>
  <c r="P477" i="17"/>
  <c r="Q477" i="17"/>
  <c r="R477" i="17"/>
  <c r="A478" i="17"/>
  <c r="T478" i="17" s="1"/>
  <c r="B478" i="17"/>
  <c r="C478" i="17"/>
  <c r="D478" i="17"/>
  <c r="E478" i="17"/>
  <c r="F478" i="17"/>
  <c r="G478" i="17"/>
  <c r="H478" i="17"/>
  <c r="I478" i="17"/>
  <c r="J478" i="17"/>
  <c r="K478" i="17"/>
  <c r="L478" i="17"/>
  <c r="M478" i="17"/>
  <c r="N478" i="17"/>
  <c r="O478" i="17"/>
  <c r="P478" i="17"/>
  <c r="Q478" i="17"/>
  <c r="R478" i="17"/>
  <c r="A479" i="17"/>
  <c r="T479" i="17" s="1"/>
  <c r="B479" i="17"/>
  <c r="C479" i="17"/>
  <c r="D479" i="17"/>
  <c r="E479" i="17"/>
  <c r="F479" i="17"/>
  <c r="G479" i="17"/>
  <c r="H479" i="17"/>
  <c r="I479" i="17"/>
  <c r="J479" i="17"/>
  <c r="K479" i="17"/>
  <c r="L479" i="17"/>
  <c r="M479" i="17"/>
  <c r="N479" i="17"/>
  <c r="O479" i="17"/>
  <c r="P479" i="17"/>
  <c r="Q479" i="17"/>
  <c r="R479" i="17"/>
  <c r="A480" i="17"/>
  <c r="T480" i="17" s="1"/>
  <c r="B480" i="17"/>
  <c r="C480" i="17"/>
  <c r="D480" i="17"/>
  <c r="E480" i="17"/>
  <c r="F480" i="17"/>
  <c r="G480" i="17"/>
  <c r="H480" i="17"/>
  <c r="I480" i="17"/>
  <c r="J480" i="17"/>
  <c r="K480" i="17"/>
  <c r="L480" i="17"/>
  <c r="M480" i="17"/>
  <c r="N480" i="17"/>
  <c r="O480" i="17"/>
  <c r="P480" i="17"/>
  <c r="Q480" i="17"/>
  <c r="R480" i="17"/>
  <c r="A481" i="17"/>
  <c r="S481" i="17" s="1"/>
  <c r="B481" i="17"/>
  <c r="C481" i="17"/>
  <c r="D481" i="17"/>
  <c r="E481" i="17"/>
  <c r="F481" i="17"/>
  <c r="G481" i="17"/>
  <c r="H481" i="17"/>
  <c r="I481" i="17"/>
  <c r="J481" i="17"/>
  <c r="K481" i="17"/>
  <c r="L481" i="17"/>
  <c r="M481" i="17"/>
  <c r="N481" i="17"/>
  <c r="O481" i="17"/>
  <c r="P481" i="17"/>
  <c r="Q481" i="17"/>
  <c r="R481" i="17"/>
  <c r="A482" i="17"/>
  <c r="AB482" i="17" s="1"/>
  <c r="B482" i="17"/>
  <c r="C482" i="17"/>
  <c r="D482" i="17"/>
  <c r="E482" i="17"/>
  <c r="F482" i="17"/>
  <c r="G482" i="17"/>
  <c r="H482" i="17"/>
  <c r="I482" i="17"/>
  <c r="J482" i="17"/>
  <c r="K482" i="17"/>
  <c r="L482" i="17"/>
  <c r="M482" i="17"/>
  <c r="N482" i="17"/>
  <c r="O482" i="17"/>
  <c r="P482" i="17"/>
  <c r="Q482" i="17"/>
  <c r="R482" i="17"/>
  <c r="A483" i="17"/>
  <c r="T483" i="17" s="1"/>
  <c r="B483" i="17"/>
  <c r="C483" i="17"/>
  <c r="D483" i="17"/>
  <c r="E483" i="17"/>
  <c r="F483" i="17"/>
  <c r="G483" i="17"/>
  <c r="H483" i="17"/>
  <c r="I483" i="17"/>
  <c r="J483" i="17"/>
  <c r="K483" i="17"/>
  <c r="L483" i="17"/>
  <c r="M483" i="17"/>
  <c r="N483" i="17"/>
  <c r="O483" i="17"/>
  <c r="P483" i="17"/>
  <c r="Q483" i="17"/>
  <c r="R483" i="17"/>
  <c r="A484" i="17"/>
  <c r="T484" i="17" s="1"/>
  <c r="B484" i="17"/>
  <c r="C484" i="17"/>
  <c r="D484" i="17"/>
  <c r="E484" i="17"/>
  <c r="F484" i="17"/>
  <c r="G484" i="17"/>
  <c r="H484" i="17"/>
  <c r="I484" i="17"/>
  <c r="J484" i="17"/>
  <c r="K484" i="17"/>
  <c r="L484" i="17"/>
  <c r="M484" i="17"/>
  <c r="N484" i="17"/>
  <c r="O484" i="17"/>
  <c r="P484" i="17"/>
  <c r="Q484" i="17"/>
  <c r="R484" i="17"/>
  <c r="A485" i="17"/>
  <c r="B485" i="17"/>
  <c r="C485" i="17"/>
  <c r="D485" i="17"/>
  <c r="E485" i="17"/>
  <c r="F485" i="17"/>
  <c r="G485" i="17"/>
  <c r="H485" i="17"/>
  <c r="I485" i="17"/>
  <c r="J485" i="17"/>
  <c r="K485" i="17"/>
  <c r="L485" i="17"/>
  <c r="M485" i="17"/>
  <c r="N485" i="17"/>
  <c r="O485" i="17"/>
  <c r="P485" i="17"/>
  <c r="Q485" i="17"/>
  <c r="R485" i="17"/>
  <c r="A486" i="17"/>
  <c r="T486" i="17" s="1"/>
  <c r="B486" i="17"/>
  <c r="C486" i="17"/>
  <c r="D486" i="17"/>
  <c r="E486" i="17"/>
  <c r="F486" i="17"/>
  <c r="G486" i="17"/>
  <c r="H486" i="17"/>
  <c r="I486" i="17"/>
  <c r="J486" i="17"/>
  <c r="K486" i="17"/>
  <c r="L486" i="17"/>
  <c r="M486" i="17"/>
  <c r="N486" i="17"/>
  <c r="O486" i="17"/>
  <c r="P486" i="17"/>
  <c r="Q486" i="17"/>
  <c r="R486" i="17"/>
  <c r="A487" i="17"/>
  <c r="T487" i="17" s="1"/>
  <c r="B487" i="17"/>
  <c r="C487" i="17"/>
  <c r="D487" i="17"/>
  <c r="E487" i="17"/>
  <c r="F487" i="17"/>
  <c r="G487" i="17"/>
  <c r="H487" i="17"/>
  <c r="I487" i="17"/>
  <c r="J487" i="17"/>
  <c r="K487" i="17"/>
  <c r="L487" i="17"/>
  <c r="M487" i="17"/>
  <c r="N487" i="17"/>
  <c r="O487" i="17"/>
  <c r="P487" i="17"/>
  <c r="Q487" i="17"/>
  <c r="R487" i="17"/>
  <c r="A488" i="17"/>
  <c r="X488" i="17" s="1"/>
  <c r="B488" i="17"/>
  <c r="C488" i="17"/>
  <c r="D488" i="17"/>
  <c r="E488" i="17"/>
  <c r="F488" i="17"/>
  <c r="G488" i="17"/>
  <c r="H488" i="17"/>
  <c r="I488" i="17"/>
  <c r="J488" i="17"/>
  <c r="K488" i="17"/>
  <c r="L488" i="17"/>
  <c r="M488" i="17"/>
  <c r="N488" i="17"/>
  <c r="O488" i="17"/>
  <c r="P488" i="17"/>
  <c r="Q488" i="17"/>
  <c r="R488" i="17"/>
  <c r="A489" i="17"/>
  <c r="T489" i="17" s="1"/>
  <c r="B489" i="17"/>
  <c r="C489" i="17"/>
  <c r="D489" i="17"/>
  <c r="E489" i="17"/>
  <c r="F489" i="17"/>
  <c r="G489" i="17"/>
  <c r="H489" i="17"/>
  <c r="I489" i="17"/>
  <c r="J489" i="17"/>
  <c r="K489" i="17"/>
  <c r="L489" i="17"/>
  <c r="M489" i="17"/>
  <c r="N489" i="17"/>
  <c r="O489" i="17"/>
  <c r="P489" i="17"/>
  <c r="Q489" i="17"/>
  <c r="R489" i="17"/>
  <c r="A490" i="17"/>
  <c r="T490" i="17" s="1"/>
  <c r="B490" i="17"/>
  <c r="C490" i="17"/>
  <c r="D490" i="17"/>
  <c r="E490" i="17"/>
  <c r="F490" i="17"/>
  <c r="G490" i="17"/>
  <c r="H490" i="17"/>
  <c r="I490" i="17"/>
  <c r="J490" i="17"/>
  <c r="K490" i="17"/>
  <c r="L490" i="17"/>
  <c r="M490" i="17"/>
  <c r="N490" i="17"/>
  <c r="O490" i="17"/>
  <c r="P490" i="17"/>
  <c r="Q490" i="17"/>
  <c r="R490" i="17"/>
  <c r="A491" i="17"/>
  <c r="B491" i="17"/>
  <c r="C491" i="17"/>
  <c r="D491" i="17"/>
  <c r="E491" i="17"/>
  <c r="F491" i="17"/>
  <c r="G491" i="17"/>
  <c r="H491" i="17"/>
  <c r="I491" i="17"/>
  <c r="J491" i="17"/>
  <c r="K491" i="17"/>
  <c r="L491" i="17"/>
  <c r="M491" i="17"/>
  <c r="N491" i="17"/>
  <c r="O491" i="17"/>
  <c r="P491" i="17"/>
  <c r="Q491" i="17"/>
  <c r="R491" i="17"/>
  <c r="A492" i="17"/>
  <c r="T492" i="17" s="1"/>
  <c r="B492" i="17"/>
  <c r="C492" i="17"/>
  <c r="D492" i="17"/>
  <c r="E492" i="17"/>
  <c r="F492" i="17"/>
  <c r="G492" i="17"/>
  <c r="H492" i="17"/>
  <c r="I492" i="17"/>
  <c r="J492" i="17"/>
  <c r="K492" i="17"/>
  <c r="L492" i="17"/>
  <c r="M492" i="17"/>
  <c r="N492" i="17"/>
  <c r="O492" i="17"/>
  <c r="P492" i="17"/>
  <c r="Q492" i="17"/>
  <c r="R492" i="17"/>
  <c r="A493" i="17"/>
  <c r="AC493" i="17" s="1"/>
  <c r="B493" i="17"/>
  <c r="C493" i="17"/>
  <c r="D493" i="17"/>
  <c r="E493" i="17"/>
  <c r="F493" i="17"/>
  <c r="G493" i="17"/>
  <c r="H493" i="17"/>
  <c r="I493" i="17"/>
  <c r="J493" i="17"/>
  <c r="K493" i="17"/>
  <c r="L493" i="17"/>
  <c r="M493" i="17"/>
  <c r="N493" i="17"/>
  <c r="O493" i="17"/>
  <c r="P493" i="17"/>
  <c r="Q493" i="17"/>
  <c r="R493" i="17"/>
  <c r="A494" i="17"/>
  <c r="Z494" i="17" s="1"/>
  <c r="B494" i="17"/>
  <c r="C494" i="17"/>
  <c r="D494" i="17"/>
  <c r="E494" i="17"/>
  <c r="F494" i="17"/>
  <c r="G494" i="17"/>
  <c r="H494" i="17"/>
  <c r="I494" i="17"/>
  <c r="J494" i="17"/>
  <c r="K494" i="17"/>
  <c r="L494" i="17"/>
  <c r="M494" i="17"/>
  <c r="N494" i="17"/>
  <c r="O494" i="17"/>
  <c r="P494" i="17"/>
  <c r="Q494" i="17"/>
  <c r="R494" i="17"/>
  <c r="A495" i="17"/>
  <c r="T495" i="17" s="1"/>
  <c r="B495" i="17"/>
  <c r="C495" i="17"/>
  <c r="D495" i="17"/>
  <c r="E495" i="17"/>
  <c r="F495" i="17"/>
  <c r="G495" i="17"/>
  <c r="H495" i="17"/>
  <c r="I495" i="17"/>
  <c r="J495" i="17"/>
  <c r="K495" i="17"/>
  <c r="L495" i="17"/>
  <c r="M495" i="17"/>
  <c r="N495" i="17"/>
  <c r="O495" i="17"/>
  <c r="P495" i="17"/>
  <c r="Q495" i="17"/>
  <c r="R495" i="17"/>
  <c r="A496" i="17"/>
  <c r="T496" i="17" s="1"/>
  <c r="B496" i="17"/>
  <c r="C496" i="17"/>
  <c r="D496" i="17"/>
  <c r="E496" i="17"/>
  <c r="F496" i="17"/>
  <c r="G496" i="17"/>
  <c r="H496" i="17"/>
  <c r="I496" i="17"/>
  <c r="J496" i="17"/>
  <c r="K496" i="17"/>
  <c r="L496" i="17"/>
  <c r="M496" i="17"/>
  <c r="N496" i="17"/>
  <c r="O496" i="17"/>
  <c r="P496" i="17"/>
  <c r="Q496" i="17"/>
  <c r="R496" i="17"/>
  <c r="A497" i="17"/>
  <c r="T497" i="17" s="1"/>
  <c r="B497" i="17"/>
  <c r="C497" i="17"/>
  <c r="D497" i="17"/>
  <c r="E497" i="17"/>
  <c r="F497" i="17"/>
  <c r="G497" i="17"/>
  <c r="H497" i="17"/>
  <c r="I497" i="17"/>
  <c r="J497" i="17"/>
  <c r="K497" i="17"/>
  <c r="L497" i="17"/>
  <c r="M497" i="17"/>
  <c r="N497" i="17"/>
  <c r="O497" i="17"/>
  <c r="P497" i="17"/>
  <c r="Q497" i="17"/>
  <c r="R497" i="17"/>
  <c r="A498" i="17"/>
  <c r="B498" i="17"/>
  <c r="C498" i="17"/>
  <c r="D498" i="17"/>
  <c r="E498" i="17"/>
  <c r="F498" i="17"/>
  <c r="G498" i="17"/>
  <c r="H498" i="17"/>
  <c r="I498" i="17"/>
  <c r="J498" i="17"/>
  <c r="K498" i="17"/>
  <c r="L498" i="17"/>
  <c r="M498" i="17"/>
  <c r="N498" i="17"/>
  <c r="O498" i="17"/>
  <c r="P498" i="17"/>
  <c r="Q498" i="17"/>
  <c r="R498" i="17"/>
  <c r="A499" i="17"/>
  <c r="Z499" i="17" s="1"/>
  <c r="B499" i="17"/>
  <c r="C499" i="17"/>
  <c r="D499" i="17"/>
  <c r="E499" i="17"/>
  <c r="F499" i="17"/>
  <c r="G499" i="17"/>
  <c r="H499" i="17"/>
  <c r="I499" i="17"/>
  <c r="J499" i="17"/>
  <c r="K499" i="17"/>
  <c r="L499" i="17"/>
  <c r="M499" i="17"/>
  <c r="N499" i="17"/>
  <c r="O499" i="17"/>
  <c r="P499" i="17"/>
  <c r="Q499" i="17"/>
  <c r="R499" i="17"/>
  <c r="A500" i="17"/>
  <c r="T500" i="17" s="1"/>
  <c r="B500" i="17"/>
  <c r="C500" i="17"/>
  <c r="D500" i="17"/>
  <c r="E500" i="17"/>
  <c r="F500" i="17"/>
  <c r="G500" i="17"/>
  <c r="H500" i="17"/>
  <c r="I500" i="17"/>
  <c r="J500" i="17"/>
  <c r="K500" i="17"/>
  <c r="L500" i="17"/>
  <c r="M500" i="17"/>
  <c r="N500" i="17"/>
  <c r="O500" i="17"/>
  <c r="P500" i="17"/>
  <c r="Q500" i="17"/>
  <c r="R500" i="17"/>
  <c r="A501" i="17"/>
  <c r="Z501" i="17" s="1"/>
  <c r="B501" i="17"/>
  <c r="C501" i="17"/>
  <c r="D501" i="17"/>
  <c r="E501" i="17"/>
  <c r="F501" i="17"/>
  <c r="G501" i="17"/>
  <c r="H501" i="17"/>
  <c r="I501" i="17"/>
  <c r="J501" i="17"/>
  <c r="K501" i="17"/>
  <c r="L501" i="17"/>
  <c r="M501" i="17"/>
  <c r="N501" i="17"/>
  <c r="O501" i="17"/>
  <c r="P501" i="17"/>
  <c r="Q501" i="17"/>
  <c r="R501" i="17"/>
  <c r="A502" i="17"/>
  <c r="S502" i="17" s="1"/>
  <c r="B502" i="17"/>
  <c r="C502" i="17"/>
  <c r="D502" i="17"/>
  <c r="E502" i="17"/>
  <c r="F502" i="17"/>
  <c r="G502" i="17"/>
  <c r="H502" i="17"/>
  <c r="I502" i="17"/>
  <c r="J502" i="17"/>
  <c r="K502" i="17"/>
  <c r="L502" i="17"/>
  <c r="M502" i="17"/>
  <c r="N502" i="17"/>
  <c r="O502" i="17"/>
  <c r="P502" i="17"/>
  <c r="Q502" i="17"/>
  <c r="R502" i="17"/>
  <c r="A503" i="17"/>
  <c r="T503" i="17" s="1"/>
  <c r="B503" i="17"/>
  <c r="C503" i="17"/>
  <c r="D503" i="17"/>
  <c r="E503" i="17"/>
  <c r="F503" i="17"/>
  <c r="G503" i="17"/>
  <c r="H503" i="17"/>
  <c r="I503" i="17"/>
  <c r="J503" i="17"/>
  <c r="K503" i="17"/>
  <c r="L503" i="17"/>
  <c r="M503" i="17"/>
  <c r="N503" i="17"/>
  <c r="O503" i="17"/>
  <c r="P503" i="17"/>
  <c r="Q503" i="17"/>
  <c r="R503" i="17"/>
  <c r="A504" i="17"/>
  <c r="T504" i="17" s="1"/>
  <c r="B504" i="17"/>
  <c r="C504" i="17"/>
  <c r="D504" i="17"/>
  <c r="E504" i="17"/>
  <c r="F504" i="17"/>
  <c r="G504" i="17"/>
  <c r="H504" i="17"/>
  <c r="I504" i="17"/>
  <c r="J504" i="17"/>
  <c r="K504" i="17"/>
  <c r="L504" i="17"/>
  <c r="M504" i="17"/>
  <c r="N504" i="17"/>
  <c r="O504" i="17"/>
  <c r="P504" i="17"/>
  <c r="Q504" i="17"/>
  <c r="R504" i="17"/>
  <c r="A505" i="17"/>
  <c r="B505" i="17"/>
  <c r="C505" i="17"/>
  <c r="D505" i="17"/>
  <c r="E505" i="17"/>
  <c r="F505" i="17"/>
  <c r="G505" i="17"/>
  <c r="H505" i="17"/>
  <c r="I505" i="17"/>
  <c r="J505" i="17"/>
  <c r="K505" i="17"/>
  <c r="L505" i="17"/>
  <c r="M505" i="17"/>
  <c r="N505" i="17"/>
  <c r="O505" i="17"/>
  <c r="P505" i="17"/>
  <c r="Q505" i="17"/>
  <c r="R505" i="17"/>
  <c r="A506" i="17"/>
  <c r="B506" i="17"/>
  <c r="C506" i="17"/>
  <c r="D506" i="17"/>
  <c r="E506" i="17"/>
  <c r="F506" i="17"/>
  <c r="G506" i="17"/>
  <c r="H506" i="17"/>
  <c r="I506" i="17"/>
  <c r="J506" i="17"/>
  <c r="K506" i="17"/>
  <c r="L506" i="17"/>
  <c r="M506" i="17"/>
  <c r="N506" i="17"/>
  <c r="O506" i="17"/>
  <c r="P506" i="17"/>
  <c r="Q506" i="17"/>
  <c r="R506" i="17"/>
  <c r="A507" i="17"/>
  <c r="AA507" i="17" s="1"/>
  <c r="B507" i="17"/>
  <c r="C507" i="17"/>
  <c r="D507" i="17"/>
  <c r="E507" i="17"/>
  <c r="F507" i="17"/>
  <c r="G507" i="17"/>
  <c r="H507" i="17"/>
  <c r="I507" i="17"/>
  <c r="J507" i="17"/>
  <c r="K507" i="17"/>
  <c r="L507" i="17"/>
  <c r="M507" i="17"/>
  <c r="N507" i="17"/>
  <c r="O507" i="17"/>
  <c r="P507" i="17"/>
  <c r="Q507" i="17"/>
  <c r="R507" i="17"/>
  <c r="A508" i="17"/>
  <c r="B508" i="17"/>
  <c r="C508" i="17"/>
  <c r="D508" i="17"/>
  <c r="E508" i="17"/>
  <c r="F508" i="17"/>
  <c r="G508" i="17"/>
  <c r="H508" i="17"/>
  <c r="I508" i="17"/>
  <c r="J508" i="17"/>
  <c r="K508" i="17"/>
  <c r="L508" i="17"/>
  <c r="M508" i="17"/>
  <c r="N508" i="17"/>
  <c r="O508" i="17"/>
  <c r="P508" i="17"/>
  <c r="Q508" i="17"/>
  <c r="R508" i="17"/>
  <c r="A509" i="17"/>
  <c r="AC509" i="17" s="1"/>
  <c r="B509" i="17"/>
  <c r="C509" i="17"/>
  <c r="D509" i="17"/>
  <c r="E509" i="17"/>
  <c r="F509" i="17"/>
  <c r="G509" i="17"/>
  <c r="H509" i="17"/>
  <c r="I509" i="17"/>
  <c r="J509" i="17"/>
  <c r="K509" i="17"/>
  <c r="L509" i="17"/>
  <c r="M509" i="17"/>
  <c r="N509" i="17"/>
  <c r="O509" i="17"/>
  <c r="P509" i="17"/>
  <c r="Q509" i="17"/>
  <c r="R509" i="17"/>
  <c r="A510" i="17"/>
  <c r="Z510" i="17" s="1"/>
  <c r="B510" i="17"/>
  <c r="C510" i="17"/>
  <c r="D510" i="17"/>
  <c r="E510" i="17"/>
  <c r="F510" i="17"/>
  <c r="G510" i="17"/>
  <c r="H510" i="17"/>
  <c r="I510" i="17"/>
  <c r="J510" i="17"/>
  <c r="K510" i="17"/>
  <c r="L510" i="17"/>
  <c r="M510" i="17"/>
  <c r="N510" i="17"/>
  <c r="O510" i="17"/>
  <c r="P510" i="17"/>
  <c r="Q510" i="17"/>
  <c r="R510" i="17"/>
  <c r="A511" i="17"/>
  <c r="T511" i="17" s="1"/>
  <c r="B511" i="17"/>
  <c r="C511" i="17"/>
  <c r="D511" i="17"/>
  <c r="E511" i="17"/>
  <c r="F511" i="17"/>
  <c r="G511" i="17"/>
  <c r="H511" i="17"/>
  <c r="I511" i="17"/>
  <c r="J511" i="17"/>
  <c r="K511" i="17"/>
  <c r="L511" i="17"/>
  <c r="M511" i="17"/>
  <c r="N511" i="17"/>
  <c r="O511" i="17"/>
  <c r="P511" i="17"/>
  <c r="Q511" i="17"/>
  <c r="R511" i="17"/>
  <c r="A512" i="17"/>
  <c r="B512" i="17"/>
  <c r="C512" i="17"/>
  <c r="D512" i="17"/>
  <c r="E512" i="17"/>
  <c r="F512" i="17"/>
  <c r="G512" i="17"/>
  <c r="H512" i="17"/>
  <c r="I512" i="17"/>
  <c r="J512" i="17"/>
  <c r="K512" i="17"/>
  <c r="L512" i="17"/>
  <c r="M512" i="17"/>
  <c r="N512" i="17"/>
  <c r="O512" i="17"/>
  <c r="P512" i="17"/>
  <c r="Q512" i="17"/>
  <c r="R512" i="17"/>
  <c r="A513" i="17"/>
  <c r="T513" i="17" s="1"/>
  <c r="B513" i="17"/>
  <c r="C513" i="17"/>
  <c r="D513" i="17"/>
  <c r="E513" i="17"/>
  <c r="F513" i="17"/>
  <c r="G513" i="17"/>
  <c r="H513" i="17"/>
  <c r="I513" i="17"/>
  <c r="J513" i="17"/>
  <c r="K513" i="17"/>
  <c r="L513" i="17"/>
  <c r="M513" i="17"/>
  <c r="N513" i="17"/>
  <c r="O513" i="17"/>
  <c r="P513" i="17"/>
  <c r="Q513" i="17"/>
  <c r="R513" i="17"/>
  <c r="A514" i="17"/>
  <c r="B514" i="17"/>
  <c r="C514" i="17"/>
  <c r="D514" i="17"/>
  <c r="E514" i="17"/>
  <c r="F514" i="17"/>
  <c r="G514" i="17"/>
  <c r="H514" i="17"/>
  <c r="I514" i="17"/>
  <c r="J514" i="17"/>
  <c r="K514" i="17"/>
  <c r="L514" i="17"/>
  <c r="M514" i="17"/>
  <c r="N514" i="17"/>
  <c r="O514" i="17"/>
  <c r="P514" i="17"/>
  <c r="Q514" i="17"/>
  <c r="R514" i="17"/>
  <c r="A515" i="17"/>
  <c r="T515" i="17" s="1"/>
  <c r="B515" i="17"/>
  <c r="C515" i="17"/>
  <c r="D515" i="17"/>
  <c r="E515" i="17"/>
  <c r="F515" i="17"/>
  <c r="G515" i="17"/>
  <c r="H515" i="17"/>
  <c r="I515" i="17"/>
  <c r="J515" i="17"/>
  <c r="K515" i="17"/>
  <c r="L515" i="17"/>
  <c r="M515" i="17"/>
  <c r="N515" i="17"/>
  <c r="O515" i="17"/>
  <c r="P515" i="17"/>
  <c r="Q515" i="17"/>
  <c r="R515" i="17"/>
  <c r="A516" i="17"/>
  <c r="B516" i="17"/>
  <c r="C516" i="17"/>
  <c r="D516" i="17"/>
  <c r="E516" i="17"/>
  <c r="F516" i="17"/>
  <c r="G516" i="17"/>
  <c r="H516" i="17"/>
  <c r="I516" i="17"/>
  <c r="J516" i="17"/>
  <c r="K516" i="17"/>
  <c r="L516" i="17"/>
  <c r="M516" i="17"/>
  <c r="N516" i="17"/>
  <c r="O516" i="17"/>
  <c r="P516" i="17"/>
  <c r="Q516" i="17"/>
  <c r="R516" i="17"/>
  <c r="A517" i="17"/>
  <c r="B517" i="17"/>
  <c r="C517" i="17"/>
  <c r="D517" i="17"/>
  <c r="E517" i="17"/>
  <c r="F517" i="17"/>
  <c r="G517" i="17"/>
  <c r="H517" i="17"/>
  <c r="I517" i="17"/>
  <c r="J517" i="17"/>
  <c r="K517" i="17"/>
  <c r="L517" i="17"/>
  <c r="M517" i="17"/>
  <c r="N517" i="17"/>
  <c r="O517" i="17"/>
  <c r="P517" i="17"/>
  <c r="Q517" i="17"/>
  <c r="R517" i="17"/>
  <c r="A518" i="17"/>
  <c r="T518" i="17" s="1"/>
  <c r="B518" i="17"/>
  <c r="C518" i="17"/>
  <c r="D518" i="17"/>
  <c r="E518" i="17"/>
  <c r="F518" i="17"/>
  <c r="G518" i="17"/>
  <c r="H518" i="17"/>
  <c r="I518" i="17"/>
  <c r="J518" i="17"/>
  <c r="K518" i="17"/>
  <c r="L518" i="17"/>
  <c r="M518" i="17"/>
  <c r="N518" i="17"/>
  <c r="O518" i="17"/>
  <c r="P518" i="17"/>
  <c r="Q518" i="17"/>
  <c r="R518" i="17"/>
  <c r="A519" i="17"/>
  <c r="Z519" i="17" s="1"/>
  <c r="B519" i="17"/>
  <c r="C519" i="17"/>
  <c r="D519" i="17"/>
  <c r="E519" i="17"/>
  <c r="F519" i="17"/>
  <c r="G519" i="17"/>
  <c r="H519" i="17"/>
  <c r="I519" i="17"/>
  <c r="J519" i="17"/>
  <c r="K519" i="17"/>
  <c r="L519" i="17"/>
  <c r="M519" i="17"/>
  <c r="N519" i="17"/>
  <c r="O519" i="17"/>
  <c r="P519" i="17"/>
  <c r="Q519" i="17"/>
  <c r="R519" i="17"/>
  <c r="A520" i="17"/>
  <c r="T520" i="17" s="1"/>
  <c r="B520" i="17"/>
  <c r="C520" i="17"/>
  <c r="D520" i="17"/>
  <c r="E520" i="17"/>
  <c r="F520" i="17"/>
  <c r="G520" i="17"/>
  <c r="H520" i="17"/>
  <c r="I520" i="17"/>
  <c r="J520" i="17"/>
  <c r="K520" i="17"/>
  <c r="L520" i="17"/>
  <c r="M520" i="17"/>
  <c r="N520" i="17"/>
  <c r="O520" i="17"/>
  <c r="P520" i="17"/>
  <c r="Q520" i="17"/>
  <c r="R520" i="17"/>
  <c r="A521" i="17"/>
  <c r="B521" i="17"/>
  <c r="C521" i="17"/>
  <c r="D521" i="17"/>
  <c r="E521" i="17"/>
  <c r="F521" i="17"/>
  <c r="G521" i="17"/>
  <c r="H521" i="17"/>
  <c r="I521" i="17"/>
  <c r="J521" i="17"/>
  <c r="K521" i="17"/>
  <c r="L521" i="17"/>
  <c r="M521" i="17"/>
  <c r="N521" i="17"/>
  <c r="O521" i="17"/>
  <c r="P521" i="17"/>
  <c r="Q521" i="17"/>
  <c r="R521" i="17"/>
  <c r="A522" i="17"/>
  <c r="T522" i="17" s="1"/>
  <c r="B522" i="17"/>
  <c r="C522" i="17"/>
  <c r="D522" i="17"/>
  <c r="E522" i="17"/>
  <c r="F522" i="17"/>
  <c r="G522" i="17"/>
  <c r="H522" i="17"/>
  <c r="I522" i="17"/>
  <c r="J522" i="17"/>
  <c r="K522" i="17"/>
  <c r="L522" i="17"/>
  <c r="M522" i="17"/>
  <c r="N522" i="17"/>
  <c r="O522" i="17"/>
  <c r="P522" i="17"/>
  <c r="Q522" i="17"/>
  <c r="R522" i="17"/>
  <c r="A523" i="17"/>
  <c r="T523" i="17" s="1"/>
  <c r="B523" i="17"/>
  <c r="C523" i="17"/>
  <c r="D523" i="17"/>
  <c r="E523" i="17"/>
  <c r="F523" i="17"/>
  <c r="G523" i="17"/>
  <c r="H523" i="17"/>
  <c r="I523" i="17"/>
  <c r="J523" i="17"/>
  <c r="K523" i="17"/>
  <c r="L523" i="17"/>
  <c r="M523" i="17"/>
  <c r="N523" i="17"/>
  <c r="O523" i="17"/>
  <c r="P523" i="17"/>
  <c r="Q523" i="17"/>
  <c r="R523" i="17"/>
  <c r="A524" i="17"/>
  <c r="B524" i="17"/>
  <c r="C524" i="17"/>
  <c r="D524" i="17"/>
  <c r="E524" i="17"/>
  <c r="F524" i="17"/>
  <c r="G524" i="17"/>
  <c r="H524" i="17"/>
  <c r="I524" i="17"/>
  <c r="J524" i="17"/>
  <c r="K524" i="17"/>
  <c r="L524" i="17"/>
  <c r="M524" i="17"/>
  <c r="N524" i="17"/>
  <c r="O524" i="17"/>
  <c r="P524" i="17"/>
  <c r="Q524" i="17"/>
  <c r="R524" i="17"/>
  <c r="A525" i="17"/>
  <c r="W525" i="17" s="1"/>
  <c r="B525" i="17"/>
  <c r="C525" i="17"/>
  <c r="D525" i="17"/>
  <c r="E525" i="17"/>
  <c r="F525" i="17"/>
  <c r="G525" i="17"/>
  <c r="H525" i="17"/>
  <c r="I525" i="17"/>
  <c r="J525" i="17"/>
  <c r="K525" i="17"/>
  <c r="L525" i="17"/>
  <c r="M525" i="17"/>
  <c r="N525" i="17"/>
  <c r="O525" i="17"/>
  <c r="P525" i="17"/>
  <c r="Q525" i="17"/>
  <c r="R525" i="17"/>
  <c r="A526" i="17"/>
  <c r="T526" i="17" s="1"/>
  <c r="B526" i="17"/>
  <c r="C526" i="17"/>
  <c r="D526" i="17"/>
  <c r="E526" i="17"/>
  <c r="F526" i="17"/>
  <c r="G526" i="17"/>
  <c r="H526" i="17"/>
  <c r="I526" i="17"/>
  <c r="J526" i="17"/>
  <c r="K526" i="17"/>
  <c r="L526" i="17"/>
  <c r="M526" i="17"/>
  <c r="N526" i="17"/>
  <c r="O526" i="17"/>
  <c r="P526" i="17"/>
  <c r="Q526" i="17"/>
  <c r="R526" i="17"/>
  <c r="A527" i="17"/>
  <c r="T527" i="17" s="1"/>
  <c r="B527" i="17"/>
  <c r="C527" i="17"/>
  <c r="D527" i="17"/>
  <c r="E527" i="17"/>
  <c r="F527" i="17"/>
  <c r="G527" i="17"/>
  <c r="H527" i="17"/>
  <c r="I527" i="17"/>
  <c r="J527" i="17"/>
  <c r="K527" i="17"/>
  <c r="L527" i="17"/>
  <c r="M527" i="17"/>
  <c r="N527" i="17"/>
  <c r="O527" i="17"/>
  <c r="P527" i="17"/>
  <c r="Q527" i="17"/>
  <c r="R527" i="17"/>
  <c r="A528" i="17"/>
  <c r="B528" i="17"/>
  <c r="C528" i="17"/>
  <c r="D528" i="17"/>
  <c r="E528" i="17"/>
  <c r="F528" i="17"/>
  <c r="G528" i="17"/>
  <c r="H528" i="17"/>
  <c r="I528" i="17"/>
  <c r="J528" i="17"/>
  <c r="K528" i="17"/>
  <c r="L528" i="17"/>
  <c r="M528" i="17"/>
  <c r="N528" i="17"/>
  <c r="O528" i="17"/>
  <c r="P528" i="17"/>
  <c r="Q528" i="17"/>
  <c r="R528" i="17"/>
  <c r="A529" i="17"/>
  <c r="T529" i="17" s="1"/>
  <c r="B529" i="17"/>
  <c r="C529" i="17"/>
  <c r="D529" i="17"/>
  <c r="E529" i="17"/>
  <c r="F529" i="17"/>
  <c r="G529" i="17"/>
  <c r="H529" i="17"/>
  <c r="I529" i="17"/>
  <c r="J529" i="17"/>
  <c r="K529" i="17"/>
  <c r="L529" i="17"/>
  <c r="M529" i="17"/>
  <c r="N529" i="17"/>
  <c r="O529" i="17"/>
  <c r="P529" i="17"/>
  <c r="Q529" i="17"/>
  <c r="R529" i="17"/>
  <c r="A530" i="17"/>
  <c r="T530" i="17" s="1"/>
  <c r="B530" i="17"/>
  <c r="C530" i="17"/>
  <c r="D530" i="17"/>
  <c r="E530" i="17"/>
  <c r="F530" i="17"/>
  <c r="G530" i="17"/>
  <c r="H530" i="17"/>
  <c r="I530" i="17"/>
  <c r="J530" i="17"/>
  <c r="K530" i="17"/>
  <c r="L530" i="17"/>
  <c r="M530" i="17"/>
  <c r="N530" i="17"/>
  <c r="O530" i="17"/>
  <c r="P530" i="17"/>
  <c r="Q530" i="17"/>
  <c r="R530" i="17"/>
  <c r="A531" i="17"/>
  <c r="B531" i="17"/>
  <c r="C531" i="17"/>
  <c r="D531" i="17"/>
  <c r="E531" i="17"/>
  <c r="F531" i="17"/>
  <c r="G531" i="17"/>
  <c r="H531" i="17"/>
  <c r="I531" i="17"/>
  <c r="J531" i="17"/>
  <c r="K531" i="17"/>
  <c r="L531" i="17"/>
  <c r="M531" i="17"/>
  <c r="N531" i="17"/>
  <c r="O531" i="17"/>
  <c r="P531" i="17"/>
  <c r="Q531" i="17"/>
  <c r="R531" i="17"/>
  <c r="A532" i="17"/>
  <c r="B532" i="17"/>
  <c r="C532" i="17"/>
  <c r="D532" i="17"/>
  <c r="E532" i="17"/>
  <c r="F532" i="17"/>
  <c r="G532" i="17"/>
  <c r="H532" i="17"/>
  <c r="I532" i="17"/>
  <c r="J532" i="17"/>
  <c r="K532" i="17"/>
  <c r="L532" i="17"/>
  <c r="M532" i="17"/>
  <c r="N532" i="17"/>
  <c r="O532" i="17"/>
  <c r="P532" i="17"/>
  <c r="Q532" i="17"/>
  <c r="R532" i="17"/>
  <c r="A533" i="17"/>
  <c r="B533" i="17"/>
  <c r="C533" i="17"/>
  <c r="D533" i="17"/>
  <c r="E533" i="17"/>
  <c r="F533" i="17"/>
  <c r="G533" i="17"/>
  <c r="H533" i="17"/>
  <c r="I533" i="17"/>
  <c r="J533" i="17"/>
  <c r="K533" i="17"/>
  <c r="L533" i="17"/>
  <c r="M533" i="17"/>
  <c r="N533" i="17"/>
  <c r="O533" i="17"/>
  <c r="P533" i="17"/>
  <c r="Q533" i="17"/>
  <c r="R533" i="17"/>
  <c r="A534" i="17"/>
  <c r="T534" i="17" s="1"/>
  <c r="B534" i="17"/>
  <c r="C534" i="17"/>
  <c r="D534" i="17"/>
  <c r="E534" i="17"/>
  <c r="F534" i="17"/>
  <c r="G534" i="17"/>
  <c r="H534" i="17"/>
  <c r="I534" i="17"/>
  <c r="J534" i="17"/>
  <c r="K534" i="17"/>
  <c r="L534" i="17"/>
  <c r="M534" i="17"/>
  <c r="N534" i="17"/>
  <c r="O534" i="17"/>
  <c r="P534" i="17"/>
  <c r="Q534" i="17"/>
  <c r="R534" i="17"/>
  <c r="A535" i="17"/>
  <c r="B535" i="17"/>
  <c r="C535" i="17"/>
  <c r="D535" i="17"/>
  <c r="E535" i="17"/>
  <c r="F535" i="17"/>
  <c r="G535" i="17"/>
  <c r="H535" i="17"/>
  <c r="I535" i="17"/>
  <c r="J535" i="17"/>
  <c r="K535" i="17"/>
  <c r="L535" i="17"/>
  <c r="M535" i="17"/>
  <c r="N535" i="17"/>
  <c r="O535" i="17"/>
  <c r="P535" i="17"/>
  <c r="Q535" i="17"/>
  <c r="R535" i="17"/>
  <c r="A536" i="17"/>
  <c r="AA536" i="17" s="1"/>
  <c r="B536" i="17"/>
  <c r="C536" i="17"/>
  <c r="D536" i="17"/>
  <c r="E536" i="17"/>
  <c r="F536" i="17"/>
  <c r="G536" i="17"/>
  <c r="H536" i="17"/>
  <c r="I536" i="17"/>
  <c r="J536" i="17"/>
  <c r="K536" i="17"/>
  <c r="L536" i="17"/>
  <c r="M536" i="17"/>
  <c r="N536" i="17"/>
  <c r="O536" i="17"/>
  <c r="P536" i="17"/>
  <c r="Q536" i="17"/>
  <c r="R536" i="17"/>
  <c r="A537" i="17"/>
  <c r="B537" i="17"/>
  <c r="C537" i="17"/>
  <c r="D537" i="17"/>
  <c r="E537" i="17"/>
  <c r="F537" i="17"/>
  <c r="G537" i="17"/>
  <c r="H537" i="17"/>
  <c r="I537" i="17"/>
  <c r="J537" i="17"/>
  <c r="K537" i="17"/>
  <c r="L537" i="17"/>
  <c r="M537" i="17"/>
  <c r="N537" i="17"/>
  <c r="O537" i="17"/>
  <c r="P537" i="17"/>
  <c r="Q537" i="17"/>
  <c r="R537" i="17"/>
  <c r="A538" i="17"/>
  <c r="AA538" i="17" s="1"/>
  <c r="B538" i="17"/>
  <c r="C538" i="17"/>
  <c r="D538" i="17"/>
  <c r="E538" i="17"/>
  <c r="F538" i="17"/>
  <c r="G538" i="17"/>
  <c r="H538" i="17"/>
  <c r="I538" i="17"/>
  <c r="J538" i="17"/>
  <c r="K538" i="17"/>
  <c r="L538" i="17"/>
  <c r="M538" i="17"/>
  <c r="N538" i="17"/>
  <c r="O538" i="17"/>
  <c r="P538" i="17"/>
  <c r="Q538" i="17"/>
  <c r="R538" i="17"/>
  <c r="A539" i="17"/>
  <c r="Z539" i="17" s="1"/>
  <c r="B539" i="17"/>
  <c r="C539" i="17"/>
  <c r="D539" i="17"/>
  <c r="E539" i="17"/>
  <c r="F539" i="17"/>
  <c r="G539" i="17"/>
  <c r="H539" i="17"/>
  <c r="I539" i="17"/>
  <c r="J539" i="17"/>
  <c r="K539" i="17"/>
  <c r="L539" i="17"/>
  <c r="M539" i="17"/>
  <c r="N539" i="17"/>
  <c r="O539" i="17"/>
  <c r="P539" i="17"/>
  <c r="Q539" i="17"/>
  <c r="R539" i="17"/>
  <c r="A540" i="17"/>
  <c r="AC540" i="17" s="1"/>
  <c r="B540" i="17"/>
  <c r="C540" i="17"/>
  <c r="D540" i="17"/>
  <c r="E540" i="17"/>
  <c r="F540" i="17"/>
  <c r="G540" i="17"/>
  <c r="H540" i="17"/>
  <c r="I540" i="17"/>
  <c r="J540" i="17"/>
  <c r="K540" i="17"/>
  <c r="L540" i="17"/>
  <c r="M540" i="17"/>
  <c r="N540" i="17"/>
  <c r="O540" i="17"/>
  <c r="P540" i="17"/>
  <c r="Q540" i="17"/>
  <c r="R540" i="17"/>
  <c r="A541" i="17"/>
  <c r="U541" i="17" s="1"/>
  <c r="B541" i="17"/>
  <c r="C541" i="17"/>
  <c r="D541" i="17"/>
  <c r="E541" i="17"/>
  <c r="F541" i="17"/>
  <c r="G541" i="17"/>
  <c r="H541" i="17"/>
  <c r="I541" i="17"/>
  <c r="J541" i="17"/>
  <c r="K541" i="17"/>
  <c r="L541" i="17"/>
  <c r="M541" i="17"/>
  <c r="N541" i="17"/>
  <c r="O541" i="17"/>
  <c r="P541" i="17"/>
  <c r="Q541" i="17"/>
  <c r="R541" i="17"/>
  <c r="A542" i="17"/>
  <c r="T542" i="17" s="1"/>
  <c r="B542" i="17"/>
  <c r="C542" i="17"/>
  <c r="D542" i="17"/>
  <c r="E542" i="17"/>
  <c r="F542" i="17"/>
  <c r="G542" i="17"/>
  <c r="H542" i="17"/>
  <c r="I542" i="17"/>
  <c r="J542" i="17"/>
  <c r="K542" i="17"/>
  <c r="L542" i="17"/>
  <c r="M542" i="17"/>
  <c r="N542" i="17"/>
  <c r="O542" i="17"/>
  <c r="P542" i="17"/>
  <c r="Q542" i="17"/>
  <c r="R542" i="17"/>
  <c r="A543" i="17"/>
  <c r="B543" i="17"/>
  <c r="C543" i="17"/>
  <c r="D543" i="17"/>
  <c r="E543" i="17"/>
  <c r="F543" i="17"/>
  <c r="G543" i="17"/>
  <c r="H543" i="17"/>
  <c r="I543" i="17"/>
  <c r="J543" i="17"/>
  <c r="K543" i="17"/>
  <c r="L543" i="17"/>
  <c r="M543" i="17"/>
  <c r="N543" i="17"/>
  <c r="O543" i="17"/>
  <c r="P543" i="17"/>
  <c r="Q543" i="17"/>
  <c r="R543" i="17"/>
  <c r="A544" i="17"/>
  <c r="B544" i="17"/>
  <c r="C544" i="17"/>
  <c r="D544" i="17"/>
  <c r="E544" i="17"/>
  <c r="F544" i="17"/>
  <c r="G544" i="17"/>
  <c r="H544" i="17"/>
  <c r="I544" i="17"/>
  <c r="J544" i="17"/>
  <c r="K544" i="17"/>
  <c r="L544" i="17"/>
  <c r="M544" i="17"/>
  <c r="N544" i="17"/>
  <c r="O544" i="17"/>
  <c r="P544" i="17"/>
  <c r="Q544" i="17"/>
  <c r="R544" i="17"/>
  <c r="A545" i="17"/>
  <c r="Z545" i="17" s="1"/>
  <c r="B545" i="17"/>
  <c r="C545" i="17"/>
  <c r="D545" i="17"/>
  <c r="E545" i="17"/>
  <c r="F545" i="17"/>
  <c r="G545" i="17"/>
  <c r="H545" i="17"/>
  <c r="I545" i="17"/>
  <c r="J545" i="17"/>
  <c r="K545" i="17"/>
  <c r="L545" i="17"/>
  <c r="M545" i="17"/>
  <c r="N545" i="17"/>
  <c r="O545" i="17"/>
  <c r="P545" i="17"/>
  <c r="Q545" i="17"/>
  <c r="R545" i="17"/>
  <c r="A546" i="17"/>
  <c r="U546" i="17" s="1"/>
  <c r="B546" i="17"/>
  <c r="C546" i="17"/>
  <c r="D546" i="17"/>
  <c r="E546" i="17"/>
  <c r="F546" i="17"/>
  <c r="G546" i="17"/>
  <c r="H546" i="17"/>
  <c r="I546" i="17"/>
  <c r="J546" i="17"/>
  <c r="K546" i="17"/>
  <c r="L546" i="17"/>
  <c r="M546" i="17"/>
  <c r="N546" i="17"/>
  <c r="O546" i="17"/>
  <c r="P546" i="17"/>
  <c r="Q546" i="17"/>
  <c r="R546" i="17"/>
  <c r="A547" i="17"/>
  <c r="Y547" i="17" s="1"/>
  <c r="B547" i="17"/>
  <c r="C547" i="17"/>
  <c r="D547" i="17"/>
  <c r="E547" i="17"/>
  <c r="F547" i="17"/>
  <c r="G547" i="17"/>
  <c r="H547" i="17"/>
  <c r="I547" i="17"/>
  <c r="J547" i="17"/>
  <c r="K547" i="17"/>
  <c r="L547" i="17"/>
  <c r="M547" i="17"/>
  <c r="N547" i="17"/>
  <c r="O547" i="17"/>
  <c r="P547" i="17"/>
  <c r="Q547" i="17"/>
  <c r="R547" i="17"/>
  <c r="A548" i="17"/>
  <c r="Y548" i="17" s="1"/>
  <c r="B548" i="17"/>
  <c r="C548" i="17"/>
  <c r="D548" i="17"/>
  <c r="E548" i="17"/>
  <c r="F548" i="17"/>
  <c r="G548" i="17"/>
  <c r="H548" i="17"/>
  <c r="I548" i="17"/>
  <c r="J548" i="17"/>
  <c r="K548" i="17"/>
  <c r="L548" i="17"/>
  <c r="M548" i="17"/>
  <c r="N548" i="17"/>
  <c r="O548" i="17"/>
  <c r="P548" i="17"/>
  <c r="Q548" i="17"/>
  <c r="R548" i="17"/>
  <c r="A549" i="17"/>
  <c r="X549" i="17" s="1"/>
  <c r="B549" i="17"/>
  <c r="C549" i="17"/>
  <c r="D549" i="17"/>
  <c r="E549" i="17"/>
  <c r="F549" i="17"/>
  <c r="G549" i="17"/>
  <c r="H549" i="17"/>
  <c r="I549" i="17"/>
  <c r="J549" i="17"/>
  <c r="K549" i="17"/>
  <c r="L549" i="17"/>
  <c r="M549" i="17"/>
  <c r="N549" i="17"/>
  <c r="O549" i="17"/>
  <c r="P549" i="17"/>
  <c r="Q549" i="17"/>
  <c r="R549" i="17"/>
  <c r="A550" i="17"/>
  <c r="T550" i="17" s="1"/>
  <c r="B550" i="17"/>
  <c r="C550" i="17"/>
  <c r="D550" i="17"/>
  <c r="E550" i="17"/>
  <c r="F550" i="17"/>
  <c r="G550" i="17"/>
  <c r="H550" i="17"/>
  <c r="I550" i="17"/>
  <c r="J550" i="17"/>
  <c r="K550" i="17"/>
  <c r="L550" i="17"/>
  <c r="M550" i="17"/>
  <c r="N550" i="17"/>
  <c r="O550" i="17"/>
  <c r="P550" i="17"/>
  <c r="Q550" i="17"/>
  <c r="R550" i="17"/>
  <c r="A551" i="17"/>
  <c r="V551" i="17" s="1"/>
  <c r="B551" i="17"/>
  <c r="C551" i="17"/>
  <c r="D551" i="17"/>
  <c r="E551" i="17"/>
  <c r="F551" i="17"/>
  <c r="G551" i="17"/>
  <c r="H551" i="17"/>
  <c r="I551" i="17"/>
  <c r="J551" i="17"/>
  <c r="K551" i="17"/>
  <c r="L551" i="17"/>
  <c r="M551" i="17"/>
  <c r="N551" i="17"/>
  <c r="O551" i="17"/>
  <c r="P551" i="17"/>
  <c r="Q551" i="17"/>
  <c r="R551" i="17"/>
  <c r="A552" i="17"/>
  <c r="Y552" i="17" s="1"/>
  <c r="B552" i="17"/>
  <c r="C552" i="17"/>
  <c r="D552" i="17"/>
  <c r="E552" i="17"/>
  <c r="F552" i="17"/>
  <c r="G552" i="17"/>
  <c r="H552" i="17"/>
  <c r="I552" i="17"/>
  <c r="J552" i="17"/>
  <c r="K552" i="17"/>
  <c r="L552" i="17"/>
  <c r="M552" i="17"/>
  <c r="N552" i="17"/>
  <c r="O552" i="17"/>
  <c r="P552" i="17"/>
  <c r="Q552" i="17"/>
  <c r="R552" i="17"/>
  <c r="A553" i="17"/>
  <c r="B553" i="17"/>
  <c r="C553" i="17"/>
  <c r="D553" i="17"/>
  <c r="E553" i="17"/>
  <c r="F553" i="17"/>
  <c r="G553" i="17"/>
  <c r="H553" i="17"/>
  <c r="I553" i="17"/>
  <c r="J553" i="17"/>
  <c r="K553" i="17"/>
  <c r="L553" i="17"/>
  <c r="M553" i="17"/>
  <c r="N553" i="17"/>
  <c r="O553" i="17"/>
  <c r="P553" i="17"/>
  <c r="Q553" i="17"/>
  <c r="R553" i="17"/>
  <c r="A554" i="17"/>
  <c r="AA554" i="17" s="1"/>
  <c r="B554" i="17"/>
  <c r="C554" i="17"/>
  <c r="D554" i="17"/>
  <c r="E554" i="17"/>
  <c r="F554" i="17"/>
  <c r="G554" i="17"/>
  <c r="H554" i="17"/>
  <c r="I554" i="17"/>
  <c r="J554" i="17"/>
  <c r="K554" i="17"/>
  <c r="L554" i="17"/>
  <c r="M554" i="17"/>
  <c r="N554" i="17"/>
  <c r="O554" i="17"/>
  <c r="P554" i="17"/>
  <c r="Q554" i="17"/>
  <c r="R554" i="17"/>
  <c r="A555" i="17"/>
  <c r="Z555" i="17" s="1"/>
  <c r="B555" i="17"/>
  <c r="C555" i="17"/>
  <c r="D555" i="17"/>
  <c r="E555" i="17"/>
  <c r="F555" i="17"/>
  <c r="G555" i="17"/>
  <c r="H555" i="17"/>
  <c r="I555" i="17"/>
  <c r="J555" i="17"/>
  <c r="K555" i="17"/>
  <c r="L555" i="17"/>
  <c r="M555" i="17"/>
  <c r="N555" i="17"/>
  <c r="O555" i="17"/>
  <c r="P555" i="17"/>
  <c r="Q555" i="17"/>
  <c r="R555" i="17"/>
  <c r="A556" i="17"/>
  <c r="S556" i="17" s="1"/>
  <c r="B556" i="17"/>
  <c r="C556" i="17"/>
  <c r="D556" i="17"/>
  <c r="E556" i="17"/>
  <c r="F556" i="17"/>
  <c r="G556" i="17"/>
  <c r="H556" i="17"/>
  <c r="I556" i="17"/>
  <c r="J556" i="17"/>
  <c r="K556" i="17"/>
  <c r="L556" i="17"/>
  <c r="M556" i="17"/>
  <c r="N556" i="17"/>
  <c r="O556" i="17"/>
  <c r="P556" i="17"/>
  <c r="Q556" i="17"/>
  <c r="R556" i="17"/>
  <c r="A557" i="17"/>
  <c r="B557" i="17"/>
  <c r="C557" i="17"/>
  <c r="D557" i="17"/>
  <c r="E557" i="17"/>
  <c r="F557" i="17"/>
  <c r="G557" i="17"/>
  <c r="H557" i="17"/>
  <c r="I557" i="17"/>
  <c r="J557" i="17"/>
  <c r="K557" i="17"/>
  <c r="L557" i="17"/>
  <c r="M557" i="17"/>
  <c r="N557" i="17"/>
  <c r="O557" i="17"/>
  <c r="P557" i="17"/>
  <c r="Q557" i="17"/>
  <c r="R557" i="17"/>
  <c r="A558" i="17"/>
  <c r="T558" i="17" s="1"/>
  <c r="B558" i="17"/>
  <c r="C558" i="17"/>
  <c r="D558" i="17"/>
  <c r="E558" i="17"/>
  <c r="F558" i="17"/>
  <c r="G558" i="17"/>
  <c r="H558" i="17"/>
  <c r="I558" i="17"/>
  <c r="J558" i="17"/>
  <c r="K558" i="17"/>
  <c r="L558" i="17"/>
  <c r="M558" i="17"/>
  <c r="N558" i="17"/>
  <c r="O558" i="17"/>
  <c r="P558" i="17"/>
  <c r="Q558" i="17"/>
  <c r="R558" i="17"/>
  <c r="A559" i="17"/>
  <c r="S559" i="17" s="1"/>
  <c r="B559" i="17"/>
  <c r="C559" i="17"/>
  <c r="D559" i="17"/>
  <c r="E559" i="17"/>
  <c r="F559" i="17"/>
  <c r="G559" i="17"/>
  <c r="H559" i="17"/>
  <c r="I559" i="17"/>
  <c r="J559" i="17"/>
  <c r="K559" i="17"/>
  <c r="L559" i="17"/>
  <c r="M559" i="17"/>
  <c r="N559" i="17"/>
  <c r="O559" i="17"/>
  <c r="P559" i="17"/>
  <c r="Q559" i="17"/>
  <c r="R559" i="17"/>
  <c r="A560" i="17"/>
  <c r="Y560" i="17" s="1"/>
  <c r="B560" i="17"/>
  <c r="C560" i="17"/>
  <c r="D560" i="17"/>
  <c r="E560" i="17"/>
  <c r="F560" i="17"/>
  <c r="G560" i="17"/>
  <c r="H560" i="17"/>
  <c r="I560" i="17"/>
  <c r="J560" i="17"/>
  <c r="K560" i="17"/>
  <c r="L560" i="17"/>
  <c r="M560" i="17"/>
  <c r="N560" i="17"/>
  <c r="O560" i="17"/>
  <c r="P560" i="17"/>
  <c r="Q560" i="17"/>
  <c r="R560" i="17"/>
  <c r="A561" i="17"/>
  <c r="S561" i="17" s="1"/>
  <c r="B561" i="17"/>
  <c r="C561" i="17"/>
  <c r="D561" i="17"/>
  <c r="E561" i="17"/>
  <c r="F561" i="17"/>
  <c r="G561" i="17"/>
  <c r="H561" i="17"/>
  <c r="I561" i="17"/>
  <c r="J561" i="17"/>
  <c r="K561" i="17"/>
  <c r="L561" i="17"/>
  <c r="M561" i="17"/>
  <c r="N561" i="17"/>
  <c r="O561" i="17"/>
  <c r="P561" i="17"/>
  <c r="Q561" i="17"/>
  <c r="R561" i="17"/>
  <c r="A562" i="17"/>
  <c r="AB562" i="17" s="1"/>
  <c r="B562" i="17"/>
  <c r="C562" i="17"/>
  <c r="D562" i="17"/>
  <c r="E562" i="17"/>
  <c r="F562" i="17"/>
  <c r="G562" i="17"/>
  <c r="H562" i="17"/>
  <c r="I562" i="17"/>
  <c r="J562" i="17"/>
  <c r="K562" i="17"/>
  <c r="L562" i="17"/>
  <c r="M562" i="17"/>
  <c r="N562" i="17"/>
  <c r="O562" i="17"/>
  <c r="P562" i="17"/>
  <c r="Q562" i="17"/>
  <c r="R562" i="17"/>
  <c r="A563" i="17"/>
  <c r="B563" i="17"/>
  <c r="C563" i="17"/>
  <c r="D563" i="17"/>
  <c r="E563" i="17"/>
  <c r="F563" i="17"/>
  <c r="G563" i="17"/>
  <c r="H563" i="17"/>
  <c r="I563" i="17"/>
  <c r="J563" i="17"/>
  <c r="K563" i="17"/>
  <c r="L563" i="17"/>
  <c r="M563" i="17"/>
  <c r="N563" i="17"/>
  <c r="O563" i="17"/>
  <c r="P563" i="17"/>
  <c r="Q563" i="17"/>
  <c r="R563" i="17"/>
  <c r="A564" i="17"/>
  <c r="AA564" i="17" s="1"/>
  <c r="B564" i="17"/>
  <c r="C564" i="17"/>
  <c r="D564" i="17"/>
  <c r="E564" i="17"/>
  <c r="F564" i="17"/>
  <c r="G564" i="17"/>
  <c r="H564" i="17"/>
  <c r="I564" i="17"/>
  <c r="J564" i="17"/>
  <c r="K564" i="17"/>
  <c r="L564" i="17"/>
  <c r="M564" i="17"/>
  <c r="N564" i="17"/>
  <c r="O564" i="17"/>
  <c r="P564" i="17"/>
  <c r="Q564" i="17"/>
  <c r="R564" i="17"/>
  <c r="A565" i="17"/>
  <c r="B565" i="17"/>
  <c r="C565" i="17"/>
  <c r="D565" i="17"/>
  <c r="E565" i="17"/>
  <c r="F565" i="17"/>
  <c r="G565" i="17"/>
  <c r="H565" i="17"/>
  <c r="I565" i="17"/>
  <c r="J565" i="17"/>
  <c r="K565" i="17"/>
  <c r="L565" i="17"/>
  <c r="M565" i="17"/>
  <c r="N565" i="17"/>
  <c r="O565" i="17"/>
  <c r="P565" i="17"/>
  <c r="Q565" i="17"/>
  <c r="R565" i="17"/>
  <c r="A566" i="17"/>
  <c r="T566" i="17" s="1"/>
  <c r="B566" i="17"/>
  <c r="C566" i="17"/>
  <c r="D566" i="17"/>
  <c r="E566" i="17"/>
  <c r="F566" i="17"/>
  <c r="G566" i="17"/>
  <c r="H566" i="17"/>
  <c r="I566" i="17"/>
  <c r="J566" i="17"/>
  <c r="K566" i="17"/>
  <c r="L566" i="17"/>
  <c r="M566" i="17"/>
  <c r="N566" i="17"/>
  <c r="O566" i="17"/>
  <c r="P566" i="17"/>
  <c r="Q566" i="17"/>
  <c r="R566" i="17"/>
  <c r="A567" i="17"/>
  <c r="AC567" i="17" s="1"/>
  <c r="B567" i="17"/>
  <c r="C567" i="17"/>
  <c r="D567" i="17"/>
  <c r="E567" i="17"/>
  <c r="F567" i="17"/>
  <c r="G567" i="17"/>
  <c r="H567" i="17"/>
  <c r="I567" i="17"/>
  <c r="J567" i="17"/>
  <c r="K567" i="17"/>
  <c r="L567" i="17"/>
  <c r="M567" i="17"/>
  <c r="N567" i="17"/>
  <c r="O567" i="17"/>
  <c r="P567" i="17"/>
  <c r="Q567" i="17"/>
  <c r="R567" i="17"/>
  <c r="A568" i="17"/>
  <c r="Y568" i="17" s="1"/>
  <c r="B568" i="17"/>
  <c r="C568" i="17"/>
  <c r="D568" i="17"/>
  <c r="E568" i="17"/>
  <c r="F568" i="17"/>
  <c r="G568" i="17"/>
  <c r="H568" i="17"/>
  <c r="I568" i="17"/>
  <c r="J568" i="17"/>
  <c r="K568" i="17"/>
  <c r="L568" i="17"/>
  <c r="M568" i="17"/>
  <c r="N568" i="17"/>
  <c r="O568" i="17"/>
  <c r="P568" i="17"/>
  <c r="Q568" i="17"/>
  <c r="R568" i="17"/>
  <c r="A569" i="17"/>
  <c r="X569" i="17" s="1"/>
  <c r="B569" i="17"/>
  <c r="C569" i="17"/>
  <c r="D569" i="17"/>
  <c r="E569" i="17"/>
  <c r="F569" i="17"/>
  <c r="G569" i="17"/>
  <c r="H569" i="17"/>
  <c r="I569" i="17"/>
  <c r="J569" i="17"/>
  <c r="K569" i="17"/>
  <c r="L569" i="17"/>
  <c r="M569" i="17"/>
  <c r="N569" i="17"/>
  <c r="O569" i="17"/>
  <c r="P569" i="17"/>
  <c r="Q569" i="17"/>
  <c r="R569" i="17"/>
  <c r="A570" i="17"/>
  <c r="V570" i="17" s="1"/>
  <c r="B570" i="17"/>
  <c r="C570" i="17"/>
  <c r="D570" i="17"/>
  <c r="E570" i="17"/>
  <c r="F570" i="17"/>
  <c r="G570" i="17"/>
  <c r="H570" i="17"/>
  <c r="I570" i="17"/>
  <c r="J570" i="17"/>
  <c r="K570" i="17"/>
  <c r="L570" i="17"/>
  <c r="M570" i="17"/>
  <c r="N570" i="17"/>
  <c r="O570" i="17"/>
  <c r="P570" i="17"/>
  <c r="Q570" i="17"/>
  <c r="R570" i="17"/>
  <c r="A571" i="17"/>
  <c r="B571" i="17"/>
  <c r="C571" i="17"/>
  <c r="D571" i="17"/>
  <c r="E571" i="17"/>
  <c r="F571" i="17"/>
  <c r="G571" i="17"/>
  <c r="H571" i="17"/>
  <c r="I571" i="17"/>
  <c r="J571" i="17"/>
  <c r="K571" i="17"/>
  <c r="L571" i="17"/>
  <c r="M571" i="17"/>
  <c r="N571" i="17"/>
  <c r="O571" i="17"/>
  <c r="P571" i="17"/>
  <c r="Q571" i="17"/>
  <c r="R571" i="17"/>
  <c r="A572" i="17"/>
  <c r="B572" i="17"/>
  <c r="C572" i="17"/>
  <c r="D572" i="17"/>
  <c r="E572" i="17"/>
  <c r="F572" i="17"/>
  <c r="G572" i="17"/>
  <c r="H572" i="17"/>
  <c r="I572" i="17"/>
  <c r="J572" i="17"/>
  <c r="K572" i="17"/>
  <c r="L572" i="17"/>
  <c r="M572" i="17"/>
  <c r="N572" i="17"/>
  <c r="O572" i="17"/>
  <c r="P572" i="17"/>
  <c r="Q572" i="17"/>
  <c r="R572" i="17"/>
  <c r="A573" i="17"/>
  <c r="AC573" i="17" s="1"/>
  <c r="B573" i="17"/>
  <c r="C573" i="17"/>
  <c r="D573" i="17"/>
  <c r="E573" i="17"/>
  <c r="F573" i="17"/>
  <c r="G573" i="17"/>
  <c r="H573" i="17"/>
  <c r="I573" i="17"/>
  <c r="J573" i="17"/>
  <c r="K573" i="17"/>
  <c r="L573" i="17"/>
  <c r="M573" i="17"/>
  <c r="N573" i="17"/>
  <c r="O573" i="17"/>
  <c r="P573" i="17"/>
  <c r="Q573" i="17"/>
  <c r="R573" i="17"/>
  <c r="A574" i="17"/>
  <c r="AA574" i="17" s="1"/>
  <c r="B574" i="17"/>
  <c r="C574" i="17"/>
  <c r="D574" i="17"/>
  <c r="E574" i="17"/>
  <c r="F574" i="17"/>
  <c r="G574" i="17"/>
  <c r="H574" i="17"/>
  <c r="I574" i="17"/>
  <c r="J574" i="17"/>
  <c r="K574" i="17"/>
  <c r="L574" i="17"/>
  <c r="M574" i="17"/>
  <c r="N574" i="17"/>
  <c r="O574" i="17"/>
  <c r="P574" i="17"/>
  <c r="Q574" i="17"/>
  <c r="R574" i="17"/>
  <c r="A575" i="17"/>
  <c r="AA575" i="17" s="1"/>
  <c r="B575" i="17"/>
  <c r="C575" i="17"/>
  <c r="D575" i="17"/>
  <c r="E575" i="17"/>
  <c r="F575" i="17"/>
  <c r="G575" i="17"/>
  <c r="H575" i="17"/>
  <c r="I575" i="17"/>
  <c r="J575" i="17"/>
  <c r="K575" i="17"/>
  <c r="L575" i="17"/>
  <c r="M575" i="17"/>
  <c r="N575" i="17"/>
  <c r="O575" i="17"/>
  <c r="P575" i="17"/>
  <c r="Q575" i="17"/>
  <c r="R575" i="17"/>
  <c r="A576" i="17"/>
  <c r="Y576" i="17" s="1"/>
  <c r="B576" i="17"/>
  <c r="C576" i="17"/>
  <c r="D576" i="17"/>
  <c r="E576" i="17"/>
  <c r="F576" i="17"/>
  <c r="G576" i="17"/>
  <c r="H576" i="17"/>
  <c r="I576" i="17"/>
  <c r="J576" i="17"/>
  <c r="K576" i="17"/>
  <c r="L576" i="17"/>
  <c r="M576" i="17"/>
  <c r="N576" i="17"/>
  <c r="O576" i="17"/>
  <c r="P576" i="17"/>
  <c r="Q576" i="17"/>
  <c r="R576" i="17"/>
  <c r="A577" i="17"/>
  <c r="S577" i="17" s="1"/>
  <c r="B577" i="17"/>
  <c r="C577" i="17"/>
  <c r="D577" i="17"/>
  <c r="E577" i="17"/>
  <c r="F577" i="17"/>
  <c r="G577" i="17"/>
  <c r="H577" i="17"/>
  <c r="I577" i="17"/>
  <c r="J577" i="17"/>
  <c r="K577" i="17"/>
  <c r="L577" i="17"/>
  <c r="M577" i="17"/>
  <c r="N577" i="17"/>
  <c r="O577" i="17"/>
  <c r="P577" i="17"/>
  <c r="Q577" i="17"/>
  <c r="R577" i="17"/>
  <c r="A578" i="17"/>
  <c r="V578" i="17" s="1"/>
  <c r="B578" i="17"/>
  <c r="C578" i="17"/>
  <c r="D578" i="17"/>
  <c r="E578" i="17"/>
  <c r="F578" i="17"/>
  <c r="G578" i="17"/>
  <c r="H578" i="17"/>
  <c r="I578" i="17"/>
  <c r="J578" i="17"/>
  <c r="K578" i="17"/>
  <c r="L578" i="17"/>
  <c r="M578" i="17"/>
  <c r="N578" i="17"/>
  <c r="O578" i="17"/>
  <c r="P578" i="17"/>
  <c r="Q578" i="17"/>
  <c r="R578" i="17"/>
  <c r="A579" i="17"/>
  <c r="B579" i="17"/>
  <c r="C579" i="17"/>
  <c r="D579" i="17"/>
  <c r="E579" i="17"/>
  <c r="F579" i="17"/>
  <c r="G579" i="17"/>
  <c r="H579" i="17"/>
  <c r="I579" i="17"/>
  <c r="J579" i="17"/>
  <c r="K579" i="17"/>
  <c r="L579" i="17"/>
  <c r="M579" i="17"/>
  <c r="N579" i="17"/>
  <c r="O579" i="17"/>
  <c r="P579" i="17"/>
  <c r="Q579" i="17"/>
  <c r="R579" i="17"/>
  <c r="A580" i="17"/>
  <c r="B580" i="17"/>
  <c r="C580" i="17"/>
  <c r="D580" i="17"/>
  <c r="E580" i="17"/>
  <c r="F580" i="17"/>
  <c r="G580" i="17"/>
  <c r="H580" i="17"/>
  <c r="I580" i="17"/>
  <c r="J580" i="17"/>
  <c r="K580" i="17"/>
  <c r="L580" i="17"/>
  <c r="M580" i="17"/>
  <c r="N580" i="17"/>
  <c r="O580" i="17"/>
  <c r="P580" i="17"/>
  <c r="Q580" i="17"/>
  <c r="R580" i="17"/>
  <c r="A581" i="17"/>
  <c r="AB581" i="17" s="1"/>
  <c r="B581" i="17"/>
  <c r="C581" i="17"/>
  <c r="D581" i="17"/>
  <c r="E581" i="17"/>
  <c r="F581" i="17"/>
  <c r="G581" i="17"/>
  <c r="H581" i="17"/>
  <c r="I581" i="17"/>
  <c r="J581" i="17"/>
  <c r="K581" i="17"/>
  <c r="L581" i="17"/>
  <c r="M581" i="17"/>
  <c r="N581" i="17"/>
  <c r="O581" i="17"/>
  <c r="P581" i="17"/>
  <c r="Q581" i="17"/>
  <c r="R581" i="17"/>
  <c r="A582" i="17"/>
  <c r="S582" i="17" s="1"/>
  <c r="B582" i="17"/>
  <c r="C582" i="17"/>
  <c r="D582" i="17"/>
  <c r="E582" i="17"/>
  <c r="F582" i="17"/>
  <c r="G582" i="17"/>
  <c r="H582" i="17"/>
  <c r="I582" i="17"/>
  <c r="J582" i="17"/>
  <c r="K582" i="17"/>
  <c r="L582" i="17"/>
  <c r="M582" i="17"/>
  <c r="N582" i="17"/>
  <c r="O582" i="17"/>
  <c r="P582" i="17"/>
  <c r="Q582" i="17"/>
  <c r="R582" i="17"/>
  <c r="A583" i="17"/>
  <c r="B583" i="17"/>
  <c r="C583" i="17"/>
  <c r="D583" i="17"/>
  <c r="E583" i="17"/>
  <c r="F583" i="17"/>
  <c r="G583" i="17"/>
  <c r="H583" i="17"/>
  <c r="I583" i="17"/>
  <c r="J583" i="17"/>
  <c r="K583" i="17"/>
  <c r="L583" i="17"/>
  <c r="M583" i="17"/>
  <c r="N583" i="17"/>
  <c r="O583" i="17"/>
  <c r="P583" i="17"/>
  <c r="Q583" i="17"/>
  <c r="R583" i="17"/>
  <c r="A584" i="17"/>
  <c r="B584" i="17"/>
  <c r="C584" i="17"/>
  <c r="D584" i="17"/>
  <c r="E584" i="17"/>
  <c r="F584" i="17"/>
  <c r="G584" i="17"/>
  <c r="H584" i="17"/>
  <c r="I584" i="17"/>
  <c r="J584" i="17"/>
  <c r="K584" i="17"/>
  <c r="L584" i="17"/>
  <c r="M584" i="17"/>
  <c r="N584" i="17"/>
  <c r="O584" i="17"/>
  <c r="P584" i="17"/>
  <c r="Q584" i="17"/>
  <c r="R584" i="17"/>
  <c r="A585" i="17"/>
  <c r="B585" i="17"/>
  <c r="C585" i="17"/>
  <c r="D585" i="17"/>
  <c r="E585" i="17"/>
  <c r="F585" i="17"/>
  <c r="G585" i="17"/>
  <c r="H585" i="17"/>
  <c r="I585" i="17"/>
  <c r="J585" i="17"/>
  <c r="K585" i="17"/>
  <c r="L585" i="17"/>
  <c r="M585" i="17"/>
  <c r="N585" i="17"/>
  <c r="O585" i="17"/>
  <c r="P585" i="17"/>
  <c r="Q585" i="17"/>
  <c r="R585" i="17"/>
  <c r="A586" i="17"/>
  <c r="AC586" i="17" s="1"/>
  <c r="B586" i="17"/>
  <c r="C586" i="17"/>
  <c r="D586" i="17"/>
  <c r="E586" i="17"/>
  <c r="F586" i="17"/>
  <c r="G586" i="17"/>
  <c r="H586" i="17"/>
  <c r="I586" i="17"/>
  <c r="J586" i="17"/>
  <c r="K586" i="17"/>
  <c r="L586" i="17"/>
  <c r="M586" i="17"/>
  <c r="N586" i="17"/>
  <c r="O586" i="17"/>
  <c r="P586" i="17"/>
  <c r="Q586" i="17"/>
  <c r="R586" i="17"/>
  <c r="A587" i="17"/>
  <c r="Z587" i="17" s="1"/>
  <c r="B587" i="17"/>
  <c r="C587" i="17"/>
  <c r="D587" i="17"/>
  <c r="E587" i="17"/>
  <c r="F587" i="17"/>
  <c r="G587" i="17"/>
  <c r="H587" i="17"/>
  <c r="I587" i="17"/>
  <c r="J587" i="17"/>
  <c r="K587" i="17"/>
  <c r="L587" i="17"/>
  <c r="M587" i="17"/>
  <c r="N587" i="17"/>
  <c r="O587" i="17"/>
  <c r="P587" i="17"/>
  <c r="Q587" i="17"/>
  <c r="R587" i="17"/>
  <c r="A588" i="17"/>
  <c r="B588" i="17"/>
  <c r="C588" i="17"/>
  <c r="D588" i="17"/>
  <c r="E588" i="17"/>
  <c r="F588" i="17"/>
  <c r="G588" i="17"/>
  <c r="H588" i="17"/>
  <c r="I588" i="17"/>
  <c r="J588" i="17"/>
  <c r="K588" i="17"/>
  <c r="L588" i="17"/>
  <c r="M588" i="17"/>
  <c r="N588" i="17"/>
  <c r="O588" i="17"/>
  <c r="P588" i="17"/>
  <c r="Q588" i="17"/>
  <c r="R588" i="17"/>
  <c r="A589" i="17"/>
  <c r="W589" i="17" s="1"/>
  <c r="B589" i="17"/>
  <c r="C589" i="17"/>
  <c r="D589" i="17"/>
  <c r="E589" i="17"/>
  <c r="F589" i="17"/>
  <c r="G589" i="17"/>
  <c r="H589" i="17"/>
  <c r="I589" i="17"/>
  <c r="J589" i="17"/>
  <c r="K589" i="17"/>
  <c r="L589" i="17"/>
  <c r="M589" i="17"/>
  <c r="N589" i="17"/>
  <c r="O589" i="17"/>
  <c r="P589" i="17"/>
  <c r="Q589" i="17"/>
  <c r="R589" i="17"/>
  <c r="A590" i="17"/>
  <c r="S590" i="17" s="1"/>
  <c r="B590" i="17"/>
  <c r="C590" i="17"/>
  <c r="D590" i="17"/>
  <c r="E590" i="17"/>
  <c r="F590" i="17"/>
  <c r="G590" i="17"/>
  <c r="H590" i="17"/>
  <c r="I590" i="17"/>
  <c r="J590" i="17"/>
  <c r="K590" i="17"/>
  <c r="L590" i="17"/>
  <c r="M590" i="17"/>
  <c r="N590" i="17"/>
  <c r="O590" i="17"/>
  <c r="P590" i="17"/>
  <c r="Q590" i="17"/>
  <c r="R590" i="17"/>
  <c r="A591" i="17"/>
  <c r="B591" i="17"/>
  <c r="C591" i="17"/>
  <c r="D591" i="17"/>
  <c r="E591" i="17"/>
  <c r="F591" i="17"/>
  <c r="G591" i="17"/>
  <c r="H591" i="17"/>
  <c r="I591" i="17"/>
  <c r="J591" i="17"/>
  <c r="K591" i="17"/>
  <c r="L591" i="17"/>
  <c r="M591" i="17"/>
  <c r="N591" i="17"/>
  <c r="O591" i="17"/>
  <c r="P591" i="17"/>
  <c r="Q591" i="17"/>
  <c r="R591" i="17"/>
  <c r="A592" i="17"/>
  <c r="Y592" i="17" s="1"/>
  <c r="B592" i="17"/>
  <c r="C592" i="17"/>
  <c r="D592" i="17"/>
  <c r="E592" i="17"/>
  <c r="F592" i="17"/>
  <c r="G592" i="17"/>
  <c r="H592" i="17"/>
  <c r="I592" i="17"/>
  <c r="J592" i="17"/>
  <c r="K592" i="17"/>
  <c r="L592" i="17"/>
  <c r="M592" i="17"/>
  <c r="N592" i="17"/>
  <c r="O592" i="17"/>
  <c r="P592" i="17"/>
  <c r="Q592" i="17"/>
  <c r="R592" i="17"/>
  <c r="A593" i="17"/>
  <c r="AC593" i="17" s="1"/>
  <c r="B593" i="17"/>
  <c r="C593" i="17"/>
  <c r="D593" i="17"/>
  <c r="E593" i="17"/>
  <c r="F593" i="17"/>
  <c r="G593" i="17"/>
  <c r="H593" i="17"/>
  <c r="I593" i="17"/>
  <c r="J593" i="17"/>
  <c r="K593" i="17"/>
  <c r="L593" i="17"/>
  <c r="M593" i="17"/>
  <c r="N593" i="17"/>
  <c r="O593" i="17"/>
  <c r="P593" i="17"/>
  <c r="Q593" i="17"/>
  <c r="R593" i="17"/>
  <c r="A594" i="17"/>
  <c r="B594" i="17"/>
  <c r="C594" i="17"/>
  <c r="D594" i="17"/>
  <c r="E594" i="17"/>
  <c r="F594" i="17"/>
  <c r="G594" i="17"/>
  <c r="H594" i="17"/>
  <c r="I594" i="17"/>
  <c r="J594" i="17"/>
  <c r="K594" i="17"/>
  <c r="L594" i="17"/>
  <c r="M594" i="17"/>
  <c r="N594" i="17"/>
  <c r="O594" i="17"/>
  <c r="P594" i="17"/>
  <c r="Q594" i="17"/>
  <c r="R594" i="17"/>
  <c r="A595" i="17"/>
  <c r="Z595" i="17" s="1"/>
  <c r="B595" i="17"/>
  <c r="C595" i="17"/>
  <c r="D595" i="17"/>
  <c r="E595" i="17"/>
  <c r="F595" i="17"/>
  <c r="G595" i="17"/>
  <c r="H595" i="17"/>
  <c r="I595" i="17"/>
  <c r="J595" i="17"/>
  <c r="K595" i="17"/>
  <c r="L595" i="17"/>
  <c r="M595" i="17"/>
  <c r="N595" i="17"/>
  <c r="O595" i="17"/>
  <c r="P595" i="17"/>
  <c r="Q595" i="17"/>
  <c r="R595" i="17"/>
  <c r="A596" i="17"/>
  <c r="B596" i="17"/>
  <c r="C596" i="17"/>
  <c r="D596" i="17"/>
  <c r="E596" i="17"/>
  <c r="F596" i="17"/>
  <c r="G596" i="17"/>
  <c r="H596" i="17"/>
  <c r="I596" i="17"/>
  <c r="J596" i="17"/>
  <c r="K596" i="17"/>
  <c r="L596" i="17"/>
  <c r="M596" i="17"/>
  <c r="N596" i="17"/>
  <c r="O596" i="17"/>
  <c r="P596" i="17"/>
  <c r="Q596" i="17"/>
  <c r="R596" i="17"/>
  <c r="A597" i="17"/>
  <c r="AC597" i="17" s="1"/>
  <c r="B597" i="17"/>
  <c r="C597" i="17"/>
  <c r="D597" i="17"/>
  <c r="E597" i="17"/>
  <c r="F597" i="17"/>
  <c r="G597" i="17"/>
  <c r="H597" i="17"/>
  <c r="I597" i="17"/>
  <c r="J597" i="17"/>
  <c r="K597" i="17"/>
  <c r="L597" i="17"/>
  <c r="M597" i="17"/>
  <c r="N597" i="17"/>
  <c r="O597" i="17"/>
  <c r="P597" i="17"/>
  <c r="Q597" i="17"/>
  <c r="R597" i="17"/>
  <c r="A598" i="17"/>
  <c r="B598" i="17"/>
  <c r="C598" i="17"/>
  <c r="D598" i="17"/>
  <c r="E598" i="17"/>
  <c r="F598" i="17"/>
  <c r="G598" i="17"/>
  <c r="H598" i="17"/>
  <c r="I598" i="17"/>
  <c r="J598" i="17"/>
  <c r="K598" i="17"/>
  <c r="L598" i="17"/>
  <c r="M598" i="17"/>
  <c r="N598" i="17"/>
  <c r="O598" i="17"/>
  <c r="P598" i="17"/>
  <c r="Q598" i="17"/>
  <c r="R598" i="17"/>
  <c r="A599" i="17"/>
  <c r="X599" i="17" s="1"/>
  <c r="B599" i="17"/>
  <c r="C599" i="17"/>
  <c r="D599" i="17"/>
  <c r="E599" i="17"/>
  <c r="F599" i="17"/>
  <c r="G599" i="17"/>
  <c r="H599" i="17"/>
  <c r="I599" i="17"/>
  <c r="J599" i="17"/>
  <c r="K599" i="17"/>
  <c r="L599" i="17"/>
  <c r="M599" i="17"/>
  <c r="N599" i="17"/>
  <c r="O599" i="17"/>
  <c r="P599" i="17"/>
  <c r="Q599" i="17"/>
  <c r="R599" i="17"/>
  <c r="A600" i="17"/>
  <c r="B600" i="17"/>
  <c r="C600" i="17"/>
  <c r="D600" i="17"/>
  <c r="E600" i="17"/>
  <c r="F600" i="17"/>
  <c r="G600" i="17"/>
  <c r="H600" i="17"/>
  <c r="I600" i="17"/>
  <c r="J600" i="17"/>
  <c r="K600" i="17"/>
  <c r="L600" i="17"/>
  <c r="M600" i="17"/>
  <c r="N600" i="17"/>
  <c r="O600" i="17"/>
  <c r="P600" i="17"/>
  <c r="Q600" i="17"/>
  <c r="R600" i="17"/>
  <c r="A601" i="17"/>
  <c r="B601" i="17"/>
  <c r="C601" i="17"/>
  <c r="D601" i="17"/>
  <c r="E601" i="17"/>
  <c r="F601" i="17"/>
  <c r="G601" i="17"/>
  <c r="H601" i="17"/>
  <c r="I601" i="17"/>
  <c r="J601" i="17"/>
  <c r="K601" i="17"/>
  <c r="L601" i="17"/>
  <c r="M601" i="17"/>
  <c r="N601" i="17"/>
  <c r="O601" i="17"/>
  <c r="P601" i="17"/>
  <c r="Q601" i="17"/>
  <c r="R601" i="17"/>
  <c r="A3" i="16"/>
  <c r="B3" i="16"/>
  <c r="C3" i="16"/>
  <c r="D3" i="16"/>
  <c r="E3" i="16"/>
  <c r="F3" i="16"/>
  <c r="S3" i="16" s="1"/>
  <c r="G3" i="16"/>
  <c r="H3" i="16"/>
  <c r="I3" i="16"/>
  <c r="J3" i="16"/>
  <c r="K3" i="16"/>
  <c r="L3" i="16"/>
  <c r="M3" i="16"/>
  <c r="N3" i="16"/>
  <c r="O3" i="16"/>
  <c r="P3" i="16"/>
  <c r="Q3" i="16"/>
  <c r="R3" i="16"/>
  <c r="A4" i="16"/>
  <c r="B4" i="16"/>
  <c r="C4" i="16"/>
  <c r="D4" i="16"/>
  <c r="E4" i="16"/>
  <c r="F4" i="16"/>
  <c r="G4" i="16"/>
  <c r="H4" i="16"/>
  <c r="I4" i="16"/>
  <c r="J4" i="16"/>
  <c r="K4" i="16"/>
  <c r="L4" i="16"/>
  <c r="M4" i="16"/>
  <c r="N4" i="16"/>
  <c r="O4" i="16"/>
  <c r="P4" i="16"/>
  <c r="Q4" i="16"/>
  <c r="R4" i="16"/>
  <c r="A5" i="16"/>
  <c r="Y5" i="16" s="1"/>
  <c r="B5" i="16"/>
  <c r="C5" i="16"/>
  <c r="D5" i="16"/>
  <c r="E5" i="16"/>
  <c r="F5" i="16"/>
  <c r="G5" i="16"/>
  <c r="H5" i="16"/>
  <c r="I5" i="16"/>
  <c r="J5" i="16"/>
  <c r="K5" i="16"/>
  <c r="L5" i="16"/>
  <c r="M5" i="16"/>
  <c r="N5" i="16"/>
  <c r="O5" i="16"/>
  <c r="P5" i="16"/>
  <c r="Q5" i="16"/>
  <c r="R5" i="16"/>
  <c r="A6" i="16"/>
  <c r="B6" i="16"/>
  <c r="C6" i="16"/>
  <c r="D6" i="16"/>
  <c r="E6" i="16"/>
  <c r="F6" i="16"/>
  <c r="G6" i="16"/>
  <c r="H6" i="16"/>
  <c r="I6" i="16"/>
  <c r="J6" i="16"/>
  <c r="K6" i="16"/>
  <c r="L6" i="16"/>
  <c r="M6" i="16"/>
  <c r="N6" i="16"/>
  <c r="O6" i="16"/>
  <c r="P6" i="16"/>
  <c r="Q6" i="16"/>
  <c r="R6" i="16"/>
  <c r="A7" i="16"/>
  <c r="T7" i="16" s="1"/>
  <c r="B7" i="16"/>
  <c r="C7" i="16"/>
  <c r="D7" i="16"/>
  <c r="E7" i="16"/>
  <c r="F7" i="16"/>
  <c r="G7" i="16"/>
  <c r="H7" i="16"/>
  <c r="I7" i="16"/>
  <c r="J7" i="16"/>
  <c r="K7" i="16"/>
  <c r="L7" i="16"/>
  <c r="M7" i="16"/>
  <c r="N7" i="16"/>
  <c r="O7" i="16"/>
  <c r="P7" i="16"/>
  <c r="Q7" i="16"/>
  <c r="R7" i="16"/>
  <c r="A8" i="16"/>
  <c r="AB8" i="16" s="1"/>
  <c r="B8" i="16"/>
  <c r="C8" i="16"/>
  <c r="D8" i="16"/>
  <c r="E8" i="16"/>
  <c r="F8" i="16"/>
  <c r="G8" i="16"/>
  <c r="H8" i="16"/>
  <c r="I8" i="16"/>
  <c r="J8" i="16"/>
  <c r="K8" i="16"/>
  <c r="L8" i="16"/>
  <c r="M8" i="16"/>
  <c r="N8" i="16"/>
  <c r="O8" i="16"/>
  <c r="P8" i="16"/>
  <c r="Q8" i="16"/>
  <c r="R8" i="16"/>
  <c r="A9" i="16"/>
  <c r="B9" i="16"/>
  <c r="C9" i="16"/>
  <c r="D9" i="16"/>
  <c r="E9" i="16"/>
  <c r="F9" i="16"/>
  <c r="G9" i="16"/>
  <c r="H9" i="16"/>
  <c r="I9" i="16"/>
  <c r="J9" i="16"/>
  <c r="K9" i="16"/>
  <c r="L9" i="16"/>
  <c r="M9" i="16"/>
  <c r="N9" i="16"/>
  <c r="O9" i="16"/>
  <c r="P9" i="16"/>
  <c r="Q9" i="16"/>
  <c r="R9" i="16"/>
  <c r="A10" i="16"/>
  <c r="B10" i="16"/>
  <c r="C10" i="16"/>
  <c r="D10" i="16"/>
  <c r="E10" i="16"/>
  <c r="F10" i="16"/>
  <c r="G10" i="16"/>
  <c r="H10" i="16"/>
  <c r="I10" i="16"/>
  <c r="J10" i="16"/>
  <c r="K10" i="16"/>
  <c r="L10" i="16"/>
  <c r="M10" i="16"/>
  <c r="N10" i="16"/>
  <c r="O10" i="16"/>
  <c r="P10" i="16"/>
  <c r="Q10" i="16"/>
  <c r="R10" i="16"/>
  <c r="A11" i="16"/>
  <c r="B11" i="16"/>
  <c r="C11" i="16"/>
  <c r="D11" i="16"/>
  <c r="E11" i="16"/>
  <c r="F11" i="16"/>
  <c r="G11" i="16"/>
  <c r="H11" i="16"/>
  <c r="I11" i="16"/>
  <c r="J11" i="16"/>
  <c r="K11" i="16"/>
  <c r="L11" i="16"/>
  <c r="M11" i="16"/>
  <c r="N11" i="16"/>
  <c r="O11" i="16"/>
  <c r="P11" i="16"/>
  <c r="Q11" i="16"/>
  <c r="R11" i="16"/>
  <c r="A12" i="16"/>
  <c r="S12" i="16" s="1"/>
  <c r="B12" i="16"/>
  <c r="C12" i="16"/>
  <c r="D12" i="16"/>
  <c r="E12" i="16"/>
  <c r="F12" i="16"/>
  <c r="G12" i="16"/>
  <c r="H12" i="16"/>
  <c r="I12" i="16"/>
  <c r="J12" i="16"/>
  <c r="K12" i="16"/>
  <c r="L12" i="16"/>
  <c r="M12" i="16"/>
  <c r="N12" i="16"/>
  <c r="O12" i="16"/>
  <c r="P12" i="16"/>
  <c r="Q12" i="16"/>
  <c r="R12" i="16"/>
  <c r="A13" i="16"/>
  <c r="AA13" i="16" s="1"/>
  <c r="B13" i="16"/>
  <c r="C13" i="16"/>
  <c r="D13" i="16"/>
  <c r="E13" i="16"/>
  <c r="F13" i="16"/>
  <c r="G13" i="16"/>
  <c r="H13" i="16"/>
  <c r="I13" i="16"/>
  <c r="J13" i="16"/>
  <c r="K13" i="16"/>
  <c r="L13" i="16"/>
  <c r="M13" i="16"/>
  <c r="N13" i="16"/>
  <c r="O13" i="16"/>
  <c r="P13" i="16"/>
  <c r="Q13" i="16"/>
  <c r="R13" i="16"/>
  <c r="A14" i="16"/>
  <c r="B14" i="16"/>
  <c r="C14" i="16"/>
  <c r="D14" i="16"/>
  <c r="E14" i="16"/>
  <c r="F14" i="16"/>
  <c r="G14" i="16"/>
  <c r="H14" i="16"/>
  <c r="I14" i="16"/>
  <c r="J14" i="16"/>
  <c r="K14" i="16"/>
  <c r="L14" i="16"/>
  <c r="M14" i="16"/>
  <c r="N14" i="16"/>
  <c r="O14" i="16"/>
  <c r="P14" i="16"/>
  <c r="Q14" i="16"/>
  <c r="R14" i="16"/>
  <c r="A15" i="16"/>
  <c r="T15" i="16" s="1"/>
  <c r="B15" i="16"/>
  <c r="C15" i="16"/>
  <c r="D15" i="16"/>
  <c r="E15" i="16"/>
  <c r="F15" i="16"/>
  <c r="G15" i="16"/>
  <c r="H15" i="16"/>
  <c r="I15" i="16"/>
  <c r="J15" i="16"/>
  <c r="K15" i="16"/>
  <c r="L15" i="16"/>
  <c r="M15" i="16"/>
  <c r="N15" i="16"/>
  <c r="O15" i="16"/>
  <c r="P15" i="16"/>
  <c r="Q15" i="16"/>
  <c r="R15" i="16"/>
  <c r="A16" i="16"/>
  <c r="B16" i="16"/>
  <c r="C16" i="16"/>
  <c r="D16" i="16"/>
  <c r="E16" i="16"/>
  <c r="F16" i="16"/>
  <c r="G16" i="16"/>
  <c r="H16" i="16"/>
  <c r="I16" i="16"/>
  <c r="J16" i="16"/>
  <c r="K16" i="16"/>
  <c r="L16" i="16"/>
  <c r="M16" i="16"/>
  <c r="N16" i="16"/>
  <c r="O16" i="16"/>
  <c r="P16" i="16"/>
  <c r="Q16" i="16"/>
  <c r="R16" i="16"/>
  <c r="A17" i="16"/>
  <c r="Y17" i="16" s="1"/>
  <c r="B17" i="16"/>
  <c r="C17" i="16"/>
  <c r="D17" i="16"/>
  <c r="E17" i="16"/>
  <c r="F17" i="16"/>
  <c r="G17" i="16"/>
  <c r="H17" i="16"/>
  <c r="I17" i="16"/>
  <c r="J17" i="16"/>
  <c r="K17" i="16"/>
  <c r="L17" i="16"/>
  <c r="M17" i="16"/>
  <c r="N17" i="16"/>
  <c r="O17" i="16"/>
  <c r="P17" i="16"/>
  <c r="Q17" i="16"/>
  <c r="R17" i="16"/>
  <c r="A18" i="16"/>
  <c r="T18" i="16" s="1"/>
  <c r="B18" i="16"/>
  <c r="C18" i="16"/>
  <c r="D18" i="16"/>
  <c r="E18" i="16"/>
  <c r="F18" i="16"/>
  <c r="G18" i="16"/>
  <c r="H18" i="16"/>
  <c r="I18" i="16"/>
  <c r="J18" i="16"/>
  <c r="K18" i="16"/>
  <c r="L18" i="16"/>
  <c r="M18" i="16"/>
  <c r="N18" i="16"/>
  <c r="O18" i="16"/>
  <c r="P18" i="16"/>
  <c r="Q18" i="16"/>
  <c r="R18" i="16"/>
  <c r="A19" i="16"/>
  <c r="AC19" i="16" s="1"/>
  <c r="B19" i="16"/>
  <c r="C19" i="16"/>
  <c r="D19" i="16"/>
  <c r="E19" i="16"/>
  <c r="F19" i="16"/>
  <c r="G19" i="16"/>
  <c r="H19" i="16"/>
  <c r="I19" i="16"/>
  <c r="J19" i="16"/>
  <c r="K19" i="16"/>
  <c r="L19" i="16"/>
  <c r="M19" i="16"/>
  <c r="N19" i="16"/>
  <c r="O19" i="16"/>
  <c r="P19" i="16"/>
  <c r="Q19" i="16"/>
  <c r="R19" i="16"/>
  <c r="A20" i="16"/>
  <c r="W20" i="16" s="1"/>
  <c r="B20" i="16"/>
  <c r="C20" i="16"/>
  <c r="D20" i="16"/>
  <c r="E20" i="16"/>
  <c r="F20" i="16"/>
  <c r="G20" i="16"/>
  <c r="H20" i="16"/>
  <c r="I20" i="16"/>
  <c r="J20" i="16"/>
  <c r="K20" i="16"/>
  <c r="L20" i="16"/>
  <c r="M20" i="16"/>
  <c r="N20" i="16"/>
  <c r="O20" i="16"/>
  <c r="P20" i="16"/>
  <c r="Q20" i="16"/>
  <c r="R20" i="16"/>
  <c r="A21" i="16"/>
  <c r="V21" i="16" s="1"/>
  <c r="B21" i="16"/>
  <c r="C21" i="16"/>
  <c r="D21" i="16"/>
  <c r="E21" i="16"/>
  <c r="F21" i="16"/>
  <c r="G21" i="16"/>
  <c r="H21" i="16"/>
  <c r="I21" i="16"/>
  <c r="J21" i="16"/>
  <c r="K21" i="16"/>
  <c r="L21" i="16"/>
  <c r="M21" i="16"/>
  <c r="N21" i="16"/>
  <c r="O21" i="16"/>
  <c r="P21" i="16"/>
  <c r="Q21" i="16"/>
  <c r="R21" i="16"/>
  <c r="A22" i="16"/>
  <c r="B22" i="16"/>
  <c r="C22" i="16"/>
  <c r="D22" i="16"/>
  <c r="E22" i="16"/>
  <c r="F22" i="16"/>
  <c r="G22" i="16"/>
  <c r="H22" i="16"/>
  <c r="I22" i="16"/>
  <c r="J22" i="16"/>
  <c r="K22" i="16"/>
  <c r="L22" i="16"/>
  <c r="M22" i="16"/>
  <c r="N22" i="16"/>
  <c r="O22" i="16"/>
  <c r="P22" i="16"/>
  <c r="Q22" i="16"/>
  <c r="R22" i="16"/>
  <c r="A23" i="16"/>
  <c r="B23" i="16"/>
  <c r="C23" i="16"/>
  <c r="D23" i="16"/>
  <c r="E23" i="16"/>
  <c r="F23" i="16"/>
  <c r="G23" i="16"/>
  <c r="H23" i="16"/>
  <c r="I23" i="16"/>
  <c r="J23" i="16"/>
  <c r="K23" i="16"/>
  <c r="L23" i="16"/>
  <c r="M23" i="16"/>
  <c r="N23" i="16"/>
  <c r="O23" i="16"/>
  <c r="P23" i="16"/>
  <c r="Q23" i="16"/>
  <c r="R23" i="16"/>
  <c r="A24" i="16"/>
  <c r="AB24" i="16" s="1"/>
  <c r="B24" i="16"/>
  <c r="C24" i="16"/>
  <c r="D24" i="16"/>
  <c r="E24" i="16"/>
  <c r="F24" i="16"/>
  <c r="G24" i="16"/>
  <c r="H24" i="16"/>
  <c r="I24" i="16"/>
  <c r="J24" i="16"/>
  <c r="K24" i="16"/>
  <c r="L24" i="16"/>
  <c r="M24" i="16"/>
  <c r="N24" i="16"/>
  <c r="O24" i="16"/>
  <c r="P24" i="16"/>
  <c r="Q24" i="16"/>
  <c r="R24" i="16"/>
  <c r="A25" i="16"/>
  <c r="B25" i="16"/>
  <c r="C25" i="16"/>
  <c r="D25" i="16"/>
  <c r="E25" i="16"/>
  <c r="F25" i="16"/>
  <c r="G25" i="16"/>
  <c r="H25" i="16"/>
  <c r="I25" i="16"/>
  <c r="J25" i="16"/>
  <c r="K25" i="16"/>
  <c r="L25" i="16"/>
  <c r="M25" i="16"/>
  <c r="N25" i="16"/>
  <c r="O25" i="16"/>
  <c r="P25" i="16"/>
  <c r="Q25" i="16"/>
  <c r="R25" i="16"/>
  <c r="A26" i="16"/>
  <c r="B26" i="16"/>
  <c r="C26" i="16"/>
  <c r="D26" i="16"/>
  <c r="E26" i="16"/>
  <c r="F26" i="16"/>
  <c r="G26" i="16"/>
  <c r="H26" i="16"/>
  <c r="I26" i="16"/>
  <c r="J26" i="16"/>
  <c r="K26" i="16"/>
  <c r="L26" i="16"/>
  <c r="M26" i="16"/>
  <c r="N26" i="16"/>
  <c r="O26" i="16"/>
  <c r="P26" i="16"/>
  <c r="Q26" i="16"/>
  <c r="R26" i="16"/>
  <c r="A27" i="16"/>
  <c r="B27" i="16"/>
  <c r="C27" i="16"/>
  <c r="D27" i="16"/>
  <c r="E27" i="16"/>
  <c r="F27" i="16"/>
  <c r="G27" i="16"/>
  <c r="H27" i="16"/>
  <c r="I27" i="16"/>
  <c r="J27" i="16"/>
  <c r="K27" i="16"/>
  <c r="L27" i="16"/>
  <c r="M27" i="16"/>
  <c r="N27" i="16"/>
  <c r="O27" i="16"/>
  <c r="P27" i="16"/>
  <c r="Q27" i="16"/>
  <c r="R27" i="16"/>
  <c r="A28" i="16"/>
  <c r="Z28" i="16" s="1"/>
  <c r="B28" i="16"/>
  <c r="C28" i="16"/>
  <c r="D28" i="16"/>
  <c r="E28" i="16"/>
  <c r="F28" i="16"/>
  <c r="G28" i="16"/>
  <c r="H28" i="16"/>
  <c r="I28" i="16"/>
  <c r="J28" i="16"/>
  <c r="K28" i="16"/>
  <c r="L28" i="16"/>
  <c r="M28" i="16"/>
  <c r="N28" i="16"/>
  <c r="O28" i="16"/>
  <c r="P28" i="16"/>
  <c r="Q28" i="16"/>
  <c r="R28" i="16"/>
  <c r="A29" i="16"/>
  <c r="AC29" i="16" s="1"/>
  <c r="B29" i="16"/>
  <c r="C29" i="16"/>
  <c r="D29" i="16"/>
  <c r="E29" i="16"/>
  <c r="F29" i="16"/>
  <c r="G29" i="16"/>
  <c r="H29" i="16"/>
  <c r="I29" i="16"/>
  <c r="J29" i="16"/>
  <c r="K29" i="16"/>
  <c r="L29" i="16"/>
  <c r="M29" i="16"/>
  <c r="N29" i="16"/>
  <c r="O29" i="16"/>
  <c r="P29" i="16"/>
  <c r="Q29" i="16"/>
  <c r="R29" i="16"/>
  <c r="A30" i="16"/>
  <c r="B30" i="16"/>
  <c r="C30" i="16"/>
  <c r="D30" i="16"/>
  <c r="E30" i="16"/>
  <c r="F30" i="16"/>
  <c r="G30" i="16"/>
  <c r="H30" i="16"/>
  <c r="I30" i="16"/>
  <c r="J30" i="16"/>
  <c r="K30" i="16"/>
  <c r="L30" i="16"/>
  <c r="M30" i="16"/>
  <c r="N30" i="16"/>
  <c r="O30" i="16"/>
  <c r="P30" i="16"/>
  <c r="Q30" i="16"/>
  <c r="R30" i="16"/>
  <c r="A31" i="16"/>
  <c r="T31" i="16" s="1"/>
  <c r="B31" i="16"/>
  <c r="C31" i="16"/>
  <c r="D31" i="16"/>
  <c r="E31" i="16"/>
  <c r="F31" i="16"/>
  <c r="G31" i="16"/>
  <c r="H31" i="16"/>
  <c r="I31" i="16"/>
  <c r="J31" i="16"/>
  <c r="K31" i="16"/>
  <c r="L31" i="16"/>
  <c r="M31" i="16"/>
  <c r="N31" i="16"/>
  <c r="O31" i="16"/>
  <c r="P31" i="16"/>
  <c r="Q31" i="16"/>
  <c r="R31" i="16"/>
  <c r="A32" i="16"/>
  <c r="V32" i="16" s="1"/>
  <c r="B32" i="16"/>
  <c r="C32" i="16"/>
  <c r="D32" i="16"/>
  <c r="E32" i="16"/>
  <c r="F32" i="16"/>
  <c r="G32" i="16"/>
  <c r="H32" i="16"/>
  <c r="I32" i="16"/>
  <c r="J32" i="16"/>
  <c r="K32" i="16"/>
  <c r="L32" i="16"/>
  <c r="M32" i="16"/>
  <c r="N32" i="16"/>
  <c r="O32" i="16"/>
  <c r="P32" i="16"/>
  <c r="Q32" i="16"/>
  <c r="R32" i="16"/>
  <c r="A33" i="16"/>
  <c r="T33" i="16" s="1"/>
  <c r="B33" i="16"/>
  <c r="C33" i="16"/>
  <c r="D33" i="16"/>
  <c r="E33" i="16"/>
  <c r="F33" i="16"/>
  <c r="G33" i="16"/>
  <c r="H33" i="16"/>
  <c r="I33" i="16"/>
  <c r="J33" i="16"/>
  <c r="K33" i="16"/>
  <c r="L33" i="16"/>
  <c r="M33" i="16"/>
  <c r="N33" i="16"/>
  <c r="O33" i="16"/>
  <c r="P33" i="16"/>
  <c r="Q33" i="16"/>
  <c r="R33" i="16"/>
  <c r="A34" i="16"/>
  <c r="B34" i="16"/>
  <c r="C34" i="16"/>
  <c r="D34" i="16"/>
  <c r="E34" i="16"/>
  <c r="F34" i="16"/>
  <c r="G34" i="16"/>
  <c r="H34" i="16"/>
  <c r="I34" i="16"/>
  <c r="J34" i="16"/>
  <c r="K34" i="16"/>
  <c r="L34" i="16"/>
  <c r="M34" i="16"/>
  <c r="N34" i="16"/>
  <c r="O34" i="16"/>
  <c r="P34" i="16"/>
  <c r="Q34" i="16"/>
  <c r="R34" i="16"/>
  <c r="A35" i="16"/>
  <c r="B35" i="16"/>
  <c r="C35" i="16"/>
  <c r="D35" i="16"/>
  <c r="E35" i="16"/>
  <c r="F35" i="16"/>
  <c r="G35" i="16"/>
  <c r="H35" i="16"/>
  <c r="I35" i="16"/>
  <c r="J35" i="16"/>
  <c r="K35" i="16"/>
  <c r="L35" i="16"/>
  <c r="M35" i="16"/>
  <c r="N35" i="16"/>
  <c r="O35" i="16"/>
  <c r="P35" i="16"/>
  <c r="Q35" i="16"/>
  <c r="R35" i="16"/>
  <c r="A36" i="16"/>
  <c r="Z36" i="16" s="1"/>
  <c r="B36" i="16"/>
  <c r="C36" i="16"/>
  <c r="D36" i="16"/>
  <c r="E36" i="16"/>
  <c r="F36" i="16"/>
  <c r="G36" i="16"/>
  <c r="H36" i="16"/>
  <c r="I36" i="16"/>
  <c r="J36" i="16"/>
  <c r="K36" i="16"/>
  <c r="L36" i="16"/>
  <c r="M36" i="16"/>
  <c r="N36" i="16"/>
  <c r="O36" i="16"/>
  <c r="P36" i="16"/>
  <c r="Q36" i="16"/>
  <c r="R36" i="16"/>
  <c r="A37" i="16"/>
  <c r="AA37" i="16" s="1"/>
  <c r="B37" i="16"/>
  <c r="C37" i="16"/>
  <c r="D37" i="16"/>
  <c r="E37" i="16"/>
  <c r="F37" i="16"/>
  <c r="G37" i="16"/>
  <c r="H37" i="16"/>
  <c r="I37" i="16"/>
  <c r="J37" i="16"/>
  <c r="K37" i="16"/>
  <c r="L37" i="16"/>
  <c r="M37" i="16"/>
  <c r="N37" i="16"/>
  <c r="O37" i="16"/>
  <c r="P37" i="16"/>
  <c r="Q37" i="16"/>
  <c r="R37" i="16"/>
  <c r="A38" i="16"/>
  <c r="U38" i="16" s="1"/>
  <c r="B38" i="16"/>
  <c r="C38" i="16"/>
  <c r="D38" i="16"/>
  <c r="E38" i="16"/>
  <c r="F38" i="16"/>
  <c r="G38" i="16"/>
  <c r="H38" i="16"/>
  <c r="I38" i="16"/>
  <c r="J38" i="16"/>
  <c r="K38" i="16"/>
  <c r="L38" i="16"/>
  <c r="M38" i="16"/>
  <c r="N38" i="16"/>
  <c r="O38" i="16"/>
  <c r="P38" i="16"/>
  <c r="Q38" i="16"/>
  <c r="R38" i="16"/>
  <c r="A39" i="16"/>
  <c r="B39" i="16"/>
  <c r="C39" i="16"/>
  <c r="D39" i="16"/>
  <c r="E39" i="16"/>
  <c r="F39" i="16"/>
  <c r="G39" i="16"/>
  <c r="H39" i="16"/>
  <c r="I39" i="16"/>
  <c r="J39" i="16"/>
  <c r="K39" i="16"/>
  <c r="L39" i="16"/>
  <c r="M39" i="16"/>
  <c r="N39" i="16"/>
  <c r="O39" i="16"/>
  <c r="P39" i="16"/>
  <c r="Q39" i="16"/>
  <c r="R39" i="16"/>
  <c r="A40" i="16"/>
  <c r="S40" i="16" s="1"/>
  <c r="B40" i="16"/>
  <c r="C40" i="16"/>
  <c r="D40" i="16"/>
  <c r="E40" i="16"/>
  <c r="F40" i="16"/>
  <c r="G40" i="16"/>
  <c r="H40" i="16"/>
  <c r="I40" i="16"/>
  <c r="J40" i="16"/>
  <c r="K40" i="16"/>
  <c r="L40" i="16"/>
  <c r="M40" i="16"/>
  <c r="N40" i="16"/>
  <c r="O40" i="16"/>
  <c r="P40" i="16"/>
  <c r="Q40" i="16"/>
  <c r="R40" i="16"/>
  <c r="A41" i="16"/>
  <c r="V41" i="16" s="1"/>
  <c r="B41" i="16"/>
  <c r="C41" i="16"/>
  <c r="D41" i="16"/>
  <c r="E41" i="16"/>
  <c r="F41" i="16"/>
  <c r="G41" i="16"/>
  <c r="H41" i="16"/>
  <c r="I41" i="16"/>
  <c r="J41" i="16"/>
  <c r="K41" i="16"/>
  <c r="L41" i="16"/>
  <c r="M41" i="16"/>
  <c r="N41" i="16"/>
  <c r="O41" i="16"/>
  <c r="P41" i="16"/>
  <c r="Q41" i="16"/>
  <c r="R41" i="16"/>
  <c r="A42" i="16"/>
  <c r="B42" i="16"/>
  <c r="C42" i="16"/>
  <c r="D42" i="16"/>
  <c r="E42" i="16"/>
  <c r="F42" i="16"/>
  <c r="G42" i="16"/>
  <c r="H42" i="16"/>
  <c r="I42" i="16"/>
  <c r="J42" i="16"/>
  <c r="K42" i="16"/>
  <c r="L42" i="16"/>
  <c r="M42" i="16"/>
  <c r="N42" i="16"/>
  <c r="O42" i="16"/>
  <c r="P42" i="16"/>
  <c r="Q42" i="16"/>
  <c r="R42" i="16"/>
  <c r="A43" i="16"/>
  <c r="B43" i="16"/>
  <c r="C43" i="16"/>
  <c r="D43" i="16"/>
  <c r="E43" i="16"/>
  <c r="F43" i="16"/>
  <c r="G43" i="16"/>
  <c r="H43" i="16"/>
  <c r="I43" i="16"/>
  <c r="J43" i="16"/>
  <c r="K43" i="16"/>
  <c r="L43" i="16"/>
  <c r="M43" i="16"/>
  <c r="N43" i="16"/>
  <c r="O43" i="16"/>
  <c r="P43" i="16"/>
  <c r="Q43" i="16"/>
  <c r="R43" i="16"/>
  <c r="S43" i="16"/>
  <c r="A44" i="16"/>
  <c r="Z44" i="16" s="1"/>
  <c r="B44" i="16"/>
  <c r="C44" i="16"/>
  <c r="D44" i="16"/>
  <c r="E44" i="16"/>
  <c r="F44" i="16"/>
  <c r="G44" i="16"/>
  <c r="H44" i="16"/>
  <c r="I44" i="16"/>
  <c r="J44" i="16"/>
  <c r="K44" i="16"/>
  <c r="L44" i="16"/>
  <c r="M44" i="16"/>
  <c r="N44" i="16"/>
  <c r="O44" i="16"/>
  <c r="P44" i="16"/>
  <c r="Q44" i="16"/>
  <c r="R44" i="16"/>
  <c r="A45" i="16"/>
  <c r="B45" i="16"/>
  <c r="C45" i="16"/>
  <c r="D45" i="16"/>
  <c r="E45" i="16"/>
  <c r="F45" i="16"/>
  <c r="G45" i="16"/>
  <c r="H45" i="16"/>
  <c r="I45" i="16"/>
  <c r="J45" i="16"/>
  <c r="K45" i="16"/>
  <c r="L45" i="16"/>
  <c r="M45" i="16"/>
  <c r="N45" i="16"/>
  <c r="O45" i="16"/>
  <c r="P45" i="16"/>
  <c r="Q45" i="16"/>
  <c r="R45" i="16"/>
  <c r="A46" i="16"/>
  <c r="T46" i="16" s="1"/>
  <c r="B46" i="16"/>
  <c r="C46" i="16"/>
  <c r="D46" i="16"/>
  <c r="E46" i="16"/>
  <c r="F46" i="16"/>
  <c r="G46" i="16"/>
  <c r="H46" i="16"/>
  <c r="I46" i="16"/>
  <c r="J46" i="16"/>
  <c r="K46" i="16"/>
  <c r="L46" i="16"/>
  <c r="M46" i="16"/>
  <c r="N46" i="16"/>
  <c r="O46" i="16"/>
  <c r="P46" i="16"/>
  <c r="Q46" i="16"/>
  <c r="R46" i="16"/>
  <c r="A47" i="16"/>
  <c r="B47" i="16"/>
  <c r="C47" i="16"/>
  <c r="D47" i="16"/>
  <c r="E47" i="16"/>
  <c r="F47" i="16"/>
  <c r="G47" i="16"/>
  <c r="H47" i="16"/>
  <c r="I47" i="16"/>
  <c r="J47" i="16"/>
  <c r="K47" i="16"/>
  <c r="L47" i="16"/>
  <c r="M47" i="16"/>
  <c r="N47" i="16"/>
  <c r="O47" i="16"/>
  <c r="P47" i="16"/>
  <c r="Q47" i="16"/>
  <c r="R47" i="16"/>
  <c r="A48" i="16"/>
  <c r="AB48" i="16" s="1"/>
  <c r="B48" i="16"/>
  <c r="C48" i="16"/>
  <c r="D48" i="16"/>
  <c r="E48" i="16"/>
  <c r="F48" i="16"/>
  <c r="G48" i="16"/>
  <c r="H48" i="16"/>
  <c r="I48" i="16"/>
  <c r="J48" i="16"/>
  <c r="K48" i="16"/>
  <c r="L48" i="16"/>
  <c r="M48" i="16"/>
  <c r="N48" i="16"/>
  <c r="O48" i="16"/>
  <c r="P48" i="16"/>
  <c r="Q48" i="16"/>
  <c r="R48" i="16"/>
  <c r="A49" i="16"/>
  <c r="T49" i="16" s="1"/>
  <c r="B49" i="16"/>
  <c r="C49" i="16"/>
  <c r="D49" i="16"/>
  <c r="E49" i="16"/>
  <c r="F49" i="16"/>
  <c r="G49" i="16"/>
  <c r="H49" i="16"/>
  <c r="I49" i="16"/>
  <c r="J49" i="16"/>
  <c r="K49" i="16"/>
  <c r="L49" i="16"/>
  <c r="M49" i="16"/>
  <c r="N49" i="16"/>
  <c r="O49" i="16"/>
  <c r="P49" i="16"/>
  <c r="Q49" i="16"/>
  <c r="R49" i="16"/>
  <c r="A50" i="16"/>
  <c r="B50" i="16"/>
  <c r="C50" i="16"/>
  <c r="D50" i="16"/>
  <c r="E50" i="16"/>
  <c r="F50" i="16"/>
  <c r="G50" i="16"/>
  <c r="H50" i="16"/>
  <c r="I50" i="16"/>
  <c r="J50" i="16"/>
  <c r="K50" i="16"/>
  <c r="L50" i="16"/>
  <c r="M50" i="16"/>
  <c r="N50" i="16"/>
  <c r="O50" i="16"/>
  <c r="P50" i="16"/>
  <c r="Q50" i="16"/>
  <c r="R50" i="16"/>
  <c r="A51" i="16"/>
  <c r="S51" i="16" s="1"/>
  <c r="B51" i="16"/>
  <c r="C51" i="16"/>
  <c r="D51" i="16"/>
  <c r="E51" i="16"/>
  <c r="F51" i="16"/>
  <c r="G51" i="16"/>
  <c r="H51" i="16"/>
  <c r="I51" i="16"/>
  <c r="J51" i="16"/>
  <c r="K51" i="16"/>
  <c r="L51" i="16"/>
  <c r="M51" i="16"/>
  <c r="N51" i="16"/>
  <c r="O51" i="16"/>
  <c r="P51" i="16"/>
  <c r="Q51" i="16"/>
  <c r="R51" i="16"/>
  <c r="A52" i="16"/>
  <c r="T52" i="16" s="1"/>
  <c r="B52" i="16"/>
  <c r="C52" i="16"/>
  <c r="D52" i="16"/>
  <c r="E52" i="16"/>
  <c r="F52" i="16"/>
  <c r="G52" i="16"/>
  <c r="H52" i="16"/>
  <c r="I52" i="16"/>
  <c r="J52" i="16"/>
  <c r="K52" i="16"/>
  <c r="L52" i="16"/>
  <c r="M52" i="16"/>
  <c r="N52" i="16"/>
  <c r="O52" i="16"/>
  <c r="P52" i="16"/>
  <c r="Q52" i="16"/>
  <c r="R52" i="16"/>
  <c r="A53" i="16"/>
  <c r="Y53" i="16" s="1"/>
  <c r="B53" i="16"/>
  <c r="C53" i="16"/>
  <c r="D53" i="16"/>
  <c r="E53" i="16"/>
  <c r="F53" i="16"/>
  <c r="G53" i="16"/>
  <c r="H53" i="16"/>
  <c r="I53" i="16"/>
  <c r="J53" i="16"/>
  <c r="K53" i="16"/>
  <c r="L53" i="16"/>
  <c r="M53" i="16"/>
  <c r="N53" i="16"/>
  <c r="O53" i="16"/>
  <c r="P53" i="16"/>
  <c r="Q53" i="16"/>
  <c r="R53" i="16"/>
  <c r="A54" i="16"/>
  <c r="B54" i="16"/>
  <c r="C54" i="16"/>
  <c r="D54" i="16"/>
  <c r="E54" i="16"/>
  <c r="F54" i="16"/>
  <c r="G54" i="16"/>
  <c r="H54" i="16"/>
  <c r="I54" i="16"/>
  <c r="J54" i="16"/>
  <c r="K54" i="16"/>
  <c r="L54" i="16"/>
  <c r="M54" i="16"/>
  <c r="N54" i="16"/>
  <c r="O54" i="16"/>
  <c r="P54" i="16"/>
  <c r="Q54" i="16"/>
  <c r="R54" i="16"/>
  <c r="A55" i="16"/>
  <c r="T55" i="16" s="1"/>
  <c r="B55" i="16"/>
  <c r="C55" i="16"/>
  <c r="D55" i="16"/>
  <c r="E55" i="16"/>
  <c r="F55" i="16"/>
  <c r="G55" i="16"/>
  <c r="H55" i="16"/>
  <c r="I55" i="16"/>
  <c r="J55" i="16"/>
  <c r="K55" i="16"/>
  <c r="L55" i="16"/>
  <c r="M55" i="16"/>
  <c r="N55" i="16"/>
  <c r="O55" i="16"/>
  <c r="P55" i="16"/>
  <c r="Q55" i="16"/>
  <c r="R55" i="16"/>
  <c r="A56" i="16"/>
  <c r="B56" i="16"/>
  <c r="C56" i="16"/>
  <c r="D56" i="16"/>
  <c r="E56" i="16"/>
  <c r="F56" i="16"/>
  <c r="G56" i="16"/>
  <c r="H56" i="16"/>
  <c r="I56" i="16"/>
  <c r="J56" i="16"/>
  <c r="K56" i="16"/>
  <c r="L56" i="16"/>
  <c r="M56" i="16"/>
  <c r="N56" i="16"/>
  <c r="O56" i="16"/>
  <c r="P56" i="16"/>
  <c r="Q56" i="16"/>
  <c r="R56" i="16"/>
  <c r="A57" i="16"/>
  <c r="V57" i="16" s="1"/>
  <c r="B57" i="16"/>
  <c r="C57" i="16"/>
  <c r="D57" i="16"/>
  <c r="E57" i="16"/>
  <c r="F57" i="16"/>
  <c r="G57" i="16"/>
  <c r="H57" i="16"/>
  <c r="I57" i="16"/>
  <c r="J57" i="16"/>
  <c r="K57" i="16"/>
  <c r="L57" i="16"/>
  <c r="M57" i="16"/>
  <c r="N57" i="16"/>
  <c r="O57" i="16"/>
  <c r="P57" i="16"/>
  <c r="Q57" i="16"/>
  <c r="R57" i="16"/>
  <c r="A58" i="16"/>
  <c r="B58" i="16"/>
  <c r="C58" i="16"/>
  <c r="D58" i="16"/>
  <c r="E58" i="16"/>
  <c r="F58" i="16"/>
  <c r="G58" i="16"/>
  <c r="H58" i="16"/>
  <c r="I58" i="16"/>
  <c r="J58" i="16"/>
  <c r="K58" i="16"/>
  <c r="L58" i="16"/>
  <c r="M58" i="16"/>
  <c r="N58" i="16"/>
  <c r="O58" i="16"/>
  <c r="P58" i="16"/>
  <c r="Q58" i="16"/>
  <c r="R58" i="16"/>
  <c r="A59" i="16"/>
  <c r="AB59" i="16" s="1"/>
  <c r="B59" i="16"/>
  <c r="C59" i="16"/>
  <c r="D59" i="16"/>
  <c r="E59" i="16"/>
  <c r="F59" i="16"/>
  <c r="G59" i="16"/>
  <c r="H59" i="16"/>
  <c r="I59" i="16"/>
  <c r="J59" i="16"/>
  <c r="K59" i="16"/>
  <c r="L59" i="16"/>
  <c r="M59" i="16"/>
  <c r="N59" i="16"/>
  <c r="O59" i="16"/>
  <c r="P59" i="16"/>
  <c r="Q59" i="16"/>
  <c r="R59" i="16"/>
  <c r="A60" i="16"/>
  <c r="B60" i="16"/>
  <c r="C60" i="16"/>
  <c r="D60" i="16"/>
  <c r="E60" i="16"/>
  <c r="F60" i="16"/>
  <c r="G60" i="16"/>
  <c r="H60" i="16"/>
  <c r="I60" i="16"/>
  <c r="J60" i="16"/>
  <c r="K60" i="16"/>
  <c r="L60" i="16"/>
  <c r="M60" i="16"/>
  <c r="N60" i="16"/>
  <c r="O60" i="16"/>
  <c r="P60" i="16"/>
  <c r="Q60" i="16"/>
  <c r="R60" i="16"/>
  <c r="A61" i="16"/>
  <c r="B61" i="16"/>
  <c r="C61" i="16"/>
  <c r="D61" i="16"/>
  <c r="E61" i="16"/>
  <c r="F61" i="16"/>
  <c r="G61" i="16"/>
  <c r="H61" i="16"/>
  <c r="I61" i="16"/>
  <c r="J61" i="16"/>
  <c r="K61" i="16"/>
  <c r="L61" i="16"/>
  <c r="M61" i="16"/>
  <c r="N61" i="16"/>
  <c r="O61" i="16"/>
  <c r="P61" i="16"/>
  <c r="Q61" i="16"/>
  <c r="R61" i="16"/>
  <c r="A62" i="16"/>
  <c r="B62" i="16"/>
  <c r="C62" i="16"/>
  <c r="D62" i="16"/>
  <c r="E62" i="16"/>
  <c r="F62" i="16"/>
  <c r="G62" i="16"/>
  <c r="H62" i="16"/>
  <c r="I62" i="16"/>
  <c r="J62" i="16"/>
  <c r="K62" i="16"/>
  <c r="L62" i="16"/>
  <c r="M62" i="16"/>
  <c r="N62" i="16"/>
  <c r="O62" i="16"/>
  <c r="P62" i="16"/>
  <c r="Q62" i="16"/>
  <c r="R62" i="16"/>
  <c r="A63" i="16"/>
  <c r="Y63" i="16" s="1"/>
  <c r="B63" i="16"/>
  <c r="C63" i="16"/>
  <c r="D63" i="16"/>
  <c r="E63" i="16"/>
  <c r="F63" i="16"/>
  <c r="G63" i="16"/>
  <c r="H63" i="16"/>
  <c r="I63" i="16"/>
  <c r="J63" i="16"/>
  <c r="K63" i="16"/>
  <c r="L63" i="16"/>
  <c r="M63" i="16"/>
  <c r="N63" i="16"/>
  <c r="O63" i="16"/>
  <c r="P63" i="16"/>
  <c r="Q63" i="16"/>
  <c r="R63" i="16"/>
  <c r="A64" i="16"/>
  <c r="B64" i="16"/>
  <c r="C64" i="16"/>
  <c r="D64" i="16"/>
  <c r="E64" i="16"/>
  <c r="F64" i="16"/>
  <c r="G64" i="16"/>
  <c r="H64" i="16"/>
  <c r="I64" i="16"/>
  <c r="J64" i="16"/>
  <c r="K64" i="16"/>
  <c r="L64" i="16"/>
  <c r="M64" i="16"/>
  <c r="N64" i="16"/>
  <c r="O64" i="16"/>
  <c r="P64" i="16"/>
  <c r="Q64" i="16"/>
  <c r="R64" i="16"/>
  <c r="A65" i="16"/>
  <c r="V65" i="16" s="1"/>
  <c r="B65" i="16"/>
  <c r="C65" i="16"/>
  <c r="D65" i="16"/>
  <c r="E65" i="16"/>
  <c r="F65" i="16"/>
  <c r="G65" i="16"/>
  <c r="H65" i="16"/>
  <c r="I65" i="16"/>
  <c r="J65" i="16"/>
  <c r="K65" i="16"/>
  <c r="L65" i="16"/>
  <c r="M65" i="16"/>
  <c r="N65" i="16"/>
  <c r="O65" i="16"/>
  <c r="P65" i="16"/>
  <c r="Q65" i="16"/>
  <c r="R65" i="16"/>
  <c r="A66" i="16"/>
  <c r="U66" i="16" s="1"/>
  <c r="B66" i="16"/>
  <c r="C66" i="16"/>
  <c r="D66" i="16"/>
  <c r="E66" i="16"/>
  <c r="F66" i="16"/>
  <c r="G66" i="16"/>
  <c r="H66" i="16"/>
  <c r="I66" i="16"/>
  <c r="J66" i="16"/>
  <c r="K66" i="16"/>
  <c r="L66" i="16"/>
  <c r="M66" i="16"/>
  <c r="N66" i="16"/>
  <c r="O66" i="16"/>
  <c r="P66" i="16"/>
  <c r="Q66" i="16"/>
  <c r="R66" i="16"/>
  <c r="A67" i="16"/>
  <c r="B67" i="16"/>
  <c r="C67" i="16"/>
  <c r="D67" i="16"/>
  <c r="E67" i="16"/>
  <c r="F67" i="16"/>
  <c r="G67" i="16"/>
  <c r="H67" i="16"/>
  <c r="I67" i="16"/>
  <c r="J67" i="16"/>
  <c r="K67" i="16"/>
  <c r="L67" i="16"/>
  <c r="M67" i="16"/>
  <c r="N67" i="16"/>
  <c r="O67" i="16"/>
  <c r="P67" i="16"/>
  <c r="Q67" i="16"/>
  <c r="R67" i="16"/>
  <c r="A68" i="16"/>
  <c r="T68" i="16" s="1"/>
  <c r="B68" i="16"/>
  <c r="C68" i="16"/>
  <c r="D68" i="16"/>
  <c r="E68" i="16"/>
  <c r="F68" i="16"/>
  <c r="G68" i="16"/>
  <c r="H68" i="16"/>
  <c r="I68" i="16"/>
  <c r="J68" i="16"/>
  <c r="K68" i="16"/>
  <c r="L68" i="16"/>
  <c r="M68" i="16"/>
  <c r="N68" i="16"/>
  <c r="O68" i="16"/>
  <c r="P68" i="16"/>
  <c r="Q68" i="16"/>
  <c r="R68" i="16"/>
  <c r="A69" i="16"/>
  <c r="AC69" i="16" s="1"/>
  <c r="B69" i="16"/>
  <c r="C69" i="16"/>
  <c r="D69" i="16"/>
  <c r="E69" i="16"/>
  <c r="F69" i="16"/>
  <c r="G69" i="16"/>
  <c r="H69" i="16"/>
  <c r="I69" i="16"/>
  <c r="J69" i="16"/>
  <c r="K69" i="16"/>
  <c r="L69" i="16"/>
  <c r="M69" i="16"/>
  <c r="N69" i="16"/>
  <c r="O69" i="16"/>
  <c r="P69" i="16"/>
  <c r="Q69" i="16"/>
  <c r="R69" i="16"/>
  <c r="A70" i="16"/>
  <c r="T70" i="16" s="1"/>
  <c r="B70" i="16"/>
  <c r="C70" i="16"/>
  <c r="D70" i="16"/>
  <c r="E70" i="16"/>
  <c r="F70" i="16"/>
  <c r="G70" i="16"/>
  <c r="H70" i="16"/>
  <c r="I70" i="16"/>
  <c r="J70" i="16"/>
  <c r="K70" i="16"/>
  <c r="L70" i="16"/>
  <c r="M70" i="16"/>
  <c r="N70" i="16"/>
  <c r="O70" i="16"/>
  <c r="P70" i="16"/>
  <c r="Q70" i="16"/>
  <c r="R70" i="16"/>
  <c r="A71" i="16"/>
  <c r="T71" i="16" s="1"/>
  <c r="B71" i="16"/>
  <c r="C71" i="16"/>
  <c r="D71" i="16"/>
  <c r="E71" i="16"/>
  <c r="F71" i="16"/>
  <c r="G71" i="16"/>
  <c r="H71" i="16"/>
  <c r="I71" i="16"/>
  <c r="J71" i="16"/>
  <c r="K71" i="16"/>
  <c r="L71" i="16"/>
  <c r="M71" i="16"/>
  <c r="N71" i="16"/>
  <c r="O71" i="16"/>
  <c r="P71" i="16"/>
  <c r="Q71" i="16"/>
  <c r="R71" i="16"/>
  <c r="A72" i="16"/>
  <c r="B72" i="16"/>
  <c r="C72" i="16"/>
  <c r="D72" i="16"/>
  <c r="E72" i="16"/>
  <c r="F72" i="16"/>
  <c r="G72" i="16"/>
  <c r="H72" i="16"/>
  <c r="I72" i="16"/>
  <c r="J72" i="16"/>
  <c r="K72" i="16"/>
  <c r="L72" i="16"/>
  <c r="M72" i="16"/>
  <c r="N72" i="16"/>
  <c r="O72" i="16"/>
  <c r="P72" i="16"/>
  <c r="Q72" i="16"/>
  <c r="R72" i="16"/>
  <c r="A73" i="16"/>
  <c r="Z73" i="16" s="1"/>
  <c r="B73" i="16"/>
  <c r="C73" i="16"/>
  <c r="D73" i="16"/>
  <c r="E73" i="16"/>
  <c r="F73" i="16"/>
  <c r="G73" i="16"/>
  <c r="H73" i="16"/>
  <c r="I73" i="16"/>
  <c r="J73" i="16"/>
  <c r="K73" i="16"/>
  <c r="L73" i="16"/>
  <c r="M73" i="16"/>
  <c r="N73" i="16"/>
  <c r="O73" i="16"/>
  <c r="P73" i="16"/>
  <c r="Q73" i="16"/>
  <c r="R73" i="16"/>
  <c r="A74" i="16"/>
  <c r="B74" i="16"/>
  <c r="C74" i="16"/>
  <c r="D74" i="16"/>
  <c r="E74" i="16"/>
  <c r="F74" i="16"/>
  <c r="G74" i="16"/>
  <c r="H74" i="16"/>
  <c r="I74" i="16"/>
  <c r="J74" i="16"/>
  <c r="K74" i="16"/>
  <c r="L74" i="16"/>
  <c r="M74" i="16"/>
  <c r="N74" i="16"/>
  <c r="O74" i="16"/>
  <c r="P74" i="16"/>
  <c r="Q74" i="16"/>
  <c r="R74" i="16"/>
  <c r="A75" i="16"/>
  <c r="B75" i="16"/>
  <c r="C75" i="16"/>
  <c r="D75" i="16"/>
  <c r="E75" i="16"/>
  <c r="F75" i="16"/>
  <c r="G75" i="16"/>
  <c r="H75" i="16"/>
  <c r="I75" i="16"/>
  <c r="J75" i="16"/>
  <c r="K75" i="16"/>
  <c r="L75" i="16"/>
  <c r="M75" i="16"/>
  <c r="N75" i="16"/>
  <c r="O75" i="16"/>
  <c r="P75" i="16"/>
  <c r="Q75" i="16"/>
  <c r="R75" i="16"/>
  <c r="A76" i="16"/>
  <c r="AC76" i="16" s="1"/>
  <c r="B76" i="16"/>
  <c r="C76" i="16"/>
  <c r="D76" i="16"/>
  <c r="E76" i="16"/>
  <c r="F76" i="16"/>
  <c r="G76" i="16"/>
  <c r="H76" i="16"/>
  <c r="I76" i="16"/>
  <c r="J76" i="16"/>
  <c r="K76" i="16"/>
  <c r="L76" i="16"/>
  <c r="M76" i="16"/>
  <c r="N76" i="16"/>
  <c r="O76" i="16"/>
  <c r="P76" i="16"/>
  <c r="Q76" i="16"/>
  <c r="R76" i="16"/>
  <c r="A77" i="16"/>
  <c r="B77" i="16"/>
  <c r="C77" i="16"/>
  <c r="D77" i="16"/>
  <c r="E77" i="16"/>
  <c r="F77" i="16"/>
  <c r="G77" i="16"/>
  <c r="H77" i="16"/>
  <c r="I77" i="16"/>
  <c r="J77" i="16"/>
  <c r="K77" i="16"/>
  <c r="L77" i="16"/>
  <c r="M77" i="16"/>
  <c r="N77" i="16"/>
  <c r="O77" i="16"/>
  <c r="P77" i="16"/>
  <c r="Q77" i="16"/>
  <c r="R77" i="16"/>
  <c r="A78" i="16"/>
  <c r="Y78" i="16" s="1"/>
  <c r="B78" i="16"/>
  <c r="C78" i="16"/>
  <c r="D78" i="16"/>
  <c r="E78" i="16"/>
  <c r="F78" i="16"/>
  <c r="G78" i="16"/>
  <c r="H78" i="16"/>
  <c r="I78" i="16"/>
  <c r="J78" i="16"/>
  <c r="K78" i="16"/>
  <c r="L78" i="16"/>
  <c r="M78" i="16"/>
  <c r="N78" i="16"/>
  <c r="O78" i="16"/>
  <c r="P78" i="16"/>
  <c r="Q78" i="16"/>
  <c r="R78" i="16"/>
  <c r="A79" i="16"/>
  <c r="B79" i="16"/>
  <c r="C79" i="16"/>
  <c r="D79" i="16"/>
  <c r="E79" i="16"/>
  <c r="F79" i="16"/>
  <c r="G79" i="16"/>
  <c r="H79" i="16"/>
  <c r="I79" i="16"/>
  <c r="J79" i="16"/>
  <c r="K79" i="16"/>
  <c r="L79" i="16"/>
  <c r="M79" i="16"/>
  <c r="N79" i="16"/>
  <c r="O79" i="16"/>
  <c r="P79" i="16"/>
  <c r="Q79" i="16"/>
  <c r="R79" i="16"/>
  <c r="A80" i="16"/>
  <c r="V80" i="16" s="1"/>
  <c r="B80" i="16"/>
  <c r="C80" i="16"/>
  <c r="D80" i="16"/>
  <c r="E80" i="16"/>
  <c r="F80" i="16"/>
  <c r="G80" i="16"/>
  <c r="H80" i="16"/>
  <c r="I80" i="16"/>
  <c r="J80" i="16"/>
  <c r="K80" i="16"/>
  <c r="L80" i="16"/>
  <c r="M80" i="16"/>
  <c r="N80" i="16"/>
  <c r="O80" i="16"/>
  <c r="P80" i="16"/>
  <c r="Q80" i="16"/>
  <c r="R80" i="16"/>
  <c r="A81" i="16"/>
  <c r="T81" i="16" s="1"/>
  <c r="B81" i="16"/>
  <c r="C81" i="16"/>
  <c r="D81" i="16"/>
  <c r="E81" i="16"/>
  <c r="F81" i="16"/>
  <c r="G81" i="16"/>
  <c r="H81" i="16"/>
  <c r="I81" i="16"/>
  <c r="J81" i="16"/>
  <c r="K81" i="16"/>
  <c r="L81" i="16"/>
  <c r="M81" i="16"/>
  <c r="N81" i="16"/>
  <c r="O81" i="16"/>
  <c r="P81" i="16"/>
  <c r="Q81" i="16"/>
  <c r="R81" i="16"/>
  <c r="A82" i="16"/>
  <c r="AC82" i="16" s="1"/>
  <c r="B82" i="16"/>
  <c r="C82" i="16"/>
  <c r="D82" i="16"/>
  <c r="E82" i="16"/>
  <c r="F82" i="16"/>
  <c r="G82" i="16"/>
  <c r="H82" i="16"/>
  <c r="I82" i="16"/>
  <c r="J82" i="16"/>
  <c r="K82" i="16"/>
  <c r="L82" i="16"/>
  <c r="M82" i="16"/>
  <c r="N82" i="16"/>
  <c r="O82" i="16"/>
  <c r="P82" i="16"/>
  <c r="Q82" i="16"/>
  <c r="R82" i="16"/>
  <c r="A83" i="16"/>
  <c r="T83" i="16" s="1"/>
  <c r="B83" i="16"/>
  <c r="C83" i="16"/>
  <c r="D83" i="16"/>
  <c r="E83" i="16"/>
  <c r="F83" i="16"/>
  <c r="G83" i="16"/>
  <c r="H83" i="16"/>
  <c r="I83" i="16"/>
  <c r="J83" i="16"/>
  <c r="K83" i="16"/>
  <c r="L83" i="16"/>
  <c r="M83" i="16"/>
  <c r="N83" i="16"/>
  <c r="O83" i="16"/>
  <c r="P83" i="16"/>
  <c r="Q83" i="16"/>
  <c r="R83" i="16"/>
  <c r="A84" i="16"/>
  <c r="Z84" i="16" s="1"/>
  <c r="B84" i="16"/>
  <c r="C84" i="16"/>
  <c r="D84" i="16"/>
  <c r="E84" i="16"/>
  <c r="F84" i="16"/>
  <c r="G84" i="16"/>
  <c r="H84" i="16"/>
  <c r="I84" i="16"/>
  <c r="J84" i="16"/>
  <c r="K84" i="16"/>
  <c r="L84" i="16"/>
  <c r="M84" i="16"/>
  <c r="N84" i="16"/>
  <c r="O84" i="16"/>
  <c r="P84" i="16"/>
  <c r="Q84" i="16"/>
  <c r="R84" i="16"/>
  <c r="A85" i="16"/>
  <c r="B85" i="16"/>
  <c r="C85" i="16"/>
  <c r="D85" i="16"/>
  <c r="E85" i="16"/>
  <c r="F85" i="16"/>
  <c r="G85" i="16"/>
  <c r="H85" i="16"/>
  <c r="I85" i="16"/>
  <c r="J85" i="16"/>
  <c r="K85" i="16"/>
  <c r="L85" i="16"/>
  <c r="M85" i="16"/>
  <c r="N85" i="16"/>
  <c r="O85" i="16"/>
  <c r="P85" i="16"/>
  <c r="Q85" i="16"/>
  <c r="R85" i="16"/>
  <c r="A86" i="16"/>
  <c r="W86" i="16" s="1"/>
  <c r="B86" i="16"/>
  <c r="C86" i="16"/>
  <c r="D86" i="16"/>
  <c r="E86" i="16"/>
  <c r="F86" i="16"/>
  <c r="G86" i="16"/>
  <c r="H86" i="16"/>
  <c r="I86" i="16"/>
  <c r="J86" i="16"/>
  <c r="K86" i="16"/>
  <c r="L86" i="16"/>
  <c r="M86" i="16"/>
  <c r="N86" i="16"/>
  <c r="O86" i="16"/>
  <c r="P86" i="16"/>
  <c r="Q86" i="16"/>
  <c r="R86" i="16"/>
  <c r="AA86" i="16"/>
  <c r="A87" i="16"/>
  <c r="T87" i="16" s="1"/>
  <c r="B87" i="16"/>
  <c r="C87" i="16"/>
  <c r="D87" i="16"/>
  <c r="E87" i="16"/>
  <c r="F87" i="16"/>
  <c r="G87" i="16"/>
  <c r="H87" i="16"/>
  <c r="I87" i="16"/>
  <c r="J87" i="16"/>
  <c r="K87" i="16"/>
  <c r="L87" i="16"/>
  <c r="M87" i="16"/>
  <c r="N87" i="16"/>
  <c r="O87" i="16"/>
  <c r="P87" i="16"/>
  <c r="Q87" i="16"/>
  <c r="R87" i="16"/>
  <c r="A88" i="16"/>
  <c r="B88" i="16"/>
  <c r="C88" i="16"/>
  <c r="D88" i="16"/>
  <c r="E88" i="16"/>
  <c r="F88" i="16"/>
  <c r="G88" i="16"/>
  <c r="H88" i="16"/>
  <c r="I88" i="16"/>
  <c r="J88" i="16"/>
  <c r="K88" i="16"/>
  <c r="L88" i="16"/>
  <c r="M88" i="16"/>
  <c r="N88" i="16"/>
  <c r="O88" i="16"/>
  <c r="P88" i="16"/>
  <c r="Q88" i="16"/>
  <c r="R88" i="16"/>
  <c r="A89" i="16"/>
  <c r="T89" i="16" s="1"/>
  <c r="B89" i="16"/>
  <c r="C89" i="16"/>
  <c r="D89" i="16"/>
  <c r="E89" i="16"/>
  <c r="F89" i="16"/>
  <c r="G89" i="16"/>
  <c r="H89" i="16"/>
  <c r="I89" i="16"/>
  <c r="J89" i="16"/>
  <c r="K89" i="16"/>
  <c r="L89" i="16"/>
  <c r="M89" i="16"/>
  <c r="N89" i="16"/>
  <c r="O89" i="16"/>
  <c r="P89" i="16"/>
  <c r="Q89" i="16"/>
  <c r="R89" i="16"/>
  <c r="A90" i="16"/>
  <c r="Y90" i="16" s="1"/>
  <c r="B90" i="16"/>
  <c r="C90" i="16"/>
  <c r="D90" i="16"/>
  <c r="E90" i="16"/>
  <c r="F90" i="16"/>
  <c r="G90" i="16"/>
  <c r="H90" i="16"/>
  <c r="I90" i="16"/>
  <c r="J90" i="16"/>
  <c r="K90" i="16"/>
  <c r="L90" i="16"/>
  <c r="M90" i="16"/>
  <c r="N90" i="16"/>
  <c r="O90" i="16"/>
  <c r="P90" i="16"/>
  <c r="Q90" i="16"/>
  <c r="R90" i="16"/>
  <c r="A91" i="16"/>
  <c r="AA91" i="16" s="1"/>
  <c r="B91" i="16"/>
  <c r="C91" i="16"/>
  <c r="D91" i="16"/>
  <c r="E91" i="16"/>
  <c r="F91" i="16"/>
  <c r="G91" i="16"/>
  <c r="H91" i="16"/>
  <c r="I91" i="16"/>
  <c r="J91" i="16"/>
  <c r="K91" i="16"/>
  <c r="L91" i="16"/>
  <c r="M91" i="16"/>
  <c r="N91" i="16"/>
  <c r="O91" i="16"/>
  <c r="P91" i="16"/>
  <c r="Q91" i="16"/>
  <c r="R91" i="16"/>
  <c r="A92" i="16"/>
  <c r="B92" i="16"/>
  <c r="C92" i="16"/>
  <c r="D92" i="16"/>
  <c r="E92" i="16"/>
  <c r="F92" i="16"/>
  <c r="G92" i="16"/>
  <c r="H92" i="16"/>
  <c r="I92" i="16"/>
  <c r="J92" i="16"/>
  <c r="K92" i="16"/>
  <c r="L92" i="16"/>
  <c r="M92" i="16"/>
  <c r="N92" i="16"/>
  <c r="O92" i="16"/>
  <c r="P92" i="16"/>
  <c r="Q92" i="16"/>
  <c r="R92" i="16"/>
  <c r="A93" i="16"/>
  <c r="AC93" i="16" s="1"/>
  <c r="B93" i="16"/>
  <c r="C93" i="16"/>
  <c r="D93" i="16"/>
  <c r="E93" i="16"/>
  <c r="F93" i="16"/>
  <c r="G93" i="16"/>
  <c r="H93" i="16"/>
  <c r="I93" i="16"/>
  <c r="J93" i="16"/>
  <c r="K93" i="16"/>
  <c r="L93" i="16"/>
  <c r="M93" i="16"/>
  <c r="N93" i="16"/>
  <c r="O93" i="16"/>
  <c r="P93" i="16"/>
  <c r="Q93" i="16"/>
  <c r="R93" i="16"/>
  <c r="A94" i="16"/>
  <c r="B94" i="16"/>
  <c r="C94" i="16"/>
  <c r="D94" i="16"/>
  <c r="E94" i="16"/>
  <c r="F94" i="16"/>
  <c r="G94" i="16"/>
  <c r="H94" i="16"/>
  <c r="I94" i="16"/>
  <c r="J94" i="16"/>
  <c r="K94" i="16"/>
  <c r="L94" i="16"/>
  <c r="M94" i="16"/>
  <c r="N94" i="16"/>
  <c r="O94" i="16"/>
  <c r="P94" i="16"/>
  <c r="Q94" i="16"/>
  <c r="R94" i="16"/>
  <c r="A95" i="16"/>
  <c r="Z95" i="16" s="1"/>
  <c r="B95" i="16"/>
  <c r="C95" i="16"/>
  <c r="D95" i="16"/>
  <c r="E95" i="16"/>
  <c r="F95" i="16"/>
  <c r="G95" i="16"/>
  <c r="H95" i="16"/>
  <c r="I95" i="16"/>
  <c r="J95" i="16"/>
  <c r="K95" i="16"/>
  <c r="L95" i="16"/>
  <c r="M95" i="16"/>
  <c r="N95" i="16"/>
  <c r="O95" i="16"/>
  <c r="P95" i="16"/>
  <c r="Q95" i="16"/>
  <c r="R95" i="16"/>
  <c r="A96" i="16"/>
  <c r="B96" i="16"/>
  <c r="C96" i="16"/>
  <c r="D96" i="16"/>
  <c r="E96" i="16"/>
  <c r="F96" i="16"/>
  <c r="G96" i="16"/>
  <c r="H96" i="16"/>
  <c r="I96" i="16"/>
  <c r="J96" i="16"/>
  <c r="K96" i="16"/>
  <c r="L96" i="16"/>
  <c r="M96" i="16"/>
  <c r="N96" i="16"/>
  <c r="O96" i="16"/>
  <c r="P96" i="16"/>
  <c r="Q96" i="16"/>
  <c r="R96" i="16"/>
  <c r="A97" i="16"/>
  <c r="T97" i="16" s="1"/>
  <c r="B97" i="16"/>
  <c r="C97" i="16"/>
  <c r="D97" i="16"/>
  <c r="E97" i="16"/>
  <c r="F97" i="16"/>
  <c r="G97" i="16"/>
  <c r="H97" i="16"/>
  <c r="I97" i="16"/>
  <c r="J97" i="16"/>
  <c r="K97" i="16"/>
  <c r="L97" i="16"/>
  <c r="M97" i="16"/>
  <c r="N97" i="16"/>
  <c r="O97" i="16"/>
  <c r="P97" i="16"/>
  <c r="Q97" i="16"/>
  <c r="R97" i="16"/>
  <c r="A98" i="16"/>
  <c r="T98" i="16" s="1"/>
  <c r="B98" i="16"/>
  <c r="C98" i="16"/>
  <c r="D98" i="16"/>
  <c r="E98" i="16"/>
  <c r="F98" i="16"/>
  <c r="G98" i="16"/>
  <c r="H98" i="16"/>
  <c r="I98" i="16"/>
  <c r="J98" i="16"/>
  <c r="K98" i="16"/>
  <c r="L98" i="16"/>
  <c r="M98" i="16"/>
  <c r="N98" i="16"/>
  <c r="O98" i="16"/>
  <c r="P98" i="16"/>
  <c r="Q98" i="16"/>
  <c r="R98" i="16"/>
  <c r="A99" i="16"/>
  <c r="S99" i="16" s="1"/>
  <c r="B99" i="16"/>
  <c r="C99" i="16"/>
  <c r="D99" i="16"/>
  <c r="E99" i="16"/>
  <c r="F99" i="16"/>
  <c r="G99" i="16"/>
  <c r="H99" i="16"/>
  <c r="I99" i="16"/>
  <c r="J99" i="16"/>
  <c r="K99" i="16"/>
  <c r="L99" i="16"/>
  <c r="M99" i="16"/>
  <c r="N99" i="16"/>
  <c r="O99" i="16"/>
  <c r="P99" i="16"/>
  <c r="Q99" i="16"/>
  <c r="R99" i="16"/>
  <c r="A100" i="16"/>
  <c r="U100" i="16" s="1"/>
  <c r="B100" i="16"/>
  <c r="C100" i="16"/>
  <c r="D100" i="16"/>
  <c r="E100" i="16"/>
  <c r="F100" i="16"/>
  <c r="G100" i="16"/>
  <c r="H100" i="16"/>
  <c r="I100" i="16"/>
  <c r="J100" i="16"/>
  <c r="K100" i="16"/>
  <c r="L100" i="16"/>
  <c r="M100" i="16"/>
  <c r="N100" i="16"/>
  <c r="O100" i="16"/>
  <c r="P100" i="16"/>
  <c r="Q100" i="16"/>
  <c r="R100" i="16"/>
  <c r="A101" i="16"/>
  <c r="X101" i="16" s="1"/>
  <c r="B101" i="16"/>
  <c r="C101" i="16"/>
  <c r="D101" i="16"/>
  <c r="E101" i="16"/>
  <c r="F101" i="16"/>
  <c r="G101" i="16"/>
  <c r="H101" i="16"/>
  <c r="I101" i="16"/>
  <c r="J101" i="16"/>
  <c r="K101" i="16"/>
  <c r="L101" i="16"/>
  <c r="M101" i="16"/>
  <c r="N101" i="16"/>
  <c r="O101" i="16"/>
  <c r="P101" i="16"/>
  <c r="Q101" i="16"/>
  <c r="R101" i="16"/>
  <c r="A102" i="16"/>
  <c r="B102" i="16"/>
  <c r="C102" i="16"/>
  <c r="D102" i="16"/>
  <c r="E102" i="16"/>
  <c r="F102" i="16"/>
  <c r="G102" i="16"/>
  <c r="H102" i="16"/>
  <c r="I102" i="16"/>
  <c r="J102" i="16"/>
  <c r="K102" i="16"/>
  <c r="L102" i="16"/>
  <c r="M102" i="16"/>
  <c r="N102" i="16"/>
  <c r="O102" i="16"/>
  <c r="P102" i="16"/>
  <c r="Q102" i="16"/>
  <c r="R102" i="16"/>
  <c r="A103" i="16"/>
  <c r="T103" i="16" s="1"/>
  <c r="B103" i="16"/>
  <c r="C103" i="16"/>
  <c r="D103" i="16"/>
  <c r="E103" i="16"/>
  <c r="F103" i="16"/>
  <c r="G103" i="16"/>
  <c r="H103" i="16"/>
  <c r="I103" i="16"/>
  <c r="J103" i="16"/>
  <c r="K103" i="16"/>
  <c r="L103" i="16"/>
  <c r="M103" i="16"/>
  <c r="N103" i="16"/>
  <c r="O103" i="16"/>
  <c r="P103" i="16"/>
  <c r="Q103" i="16"/>
  <c r="R103" i="16"/>
  <c r="A104" i="16"/>
  <c r="T104" i="16" s="1"/>
  <c r="B104" i="16"/>
  <c r="C104" i="16"/>
  <c r="D104" i="16"/>
  <c r="E104" i="16"/>
  <c r="F104" i="16"/>
  <c r="G104" i="16"/>
  <c r="H104" i="16"/>
  <c r="I104" i="16"/>
  <c r="J104" i="16"/>
  <c r="K104" i="16"/>
  <c r="L104" i="16"/>
  <c r="M104" i="16"/>
  <c r="N104" i="16"/>
  <c r="O104" i="16"/>
  <c r="P104" i="16"/>
  <c r="Q104" i="16"/>
  <c r="R104" i="16"/>
  <c r="A105" i="16"/>
  <c r="T105" i="16" s="1"/>
  <c r="B105" i="16"/>
  <c r="C105" i="16"/>
  <c r="D105" i="16"/>
  <c r="E105" i="16"/>
  <c r="F105" i="16"/>
  <c r="G105" i="16"/>
  <c r="H105" i="16"/>
  <c r="I105" i="16"/>
  <c r="J105" i="16"/>
  <c r="K105" i="16"/>
  <c r="L105" i="16"/>
  <c r="M105" i="16"/>
  <c r="N105" i="16"/>
  <c r="O105" i="16"/>
  <c r="P105" i="16"/>
  <c r="Q105" i="16"/>
  <c r="R105" i="16"/>
  <c r="A106" i="16"/>
  <c r="W106" i="16" s="1"/>
  <c r="B106" i="16"/>
  <c r="C106" i="16"/>
  <c r="D106" i="16"/>
  <c r="E106" i="16"/>
  <c r="F106" i="16"/>
  <c r="G106" i="16"/>
  <c r="H106" i="16"/>
  <c r="I106" i="16"/>
  <c r="J106" i="16"/>
  <c r="K106" i="16"/>
  <c r="L106" i="16"/>
  <c r="M106" i="16"/>
  <c r="N106" i="16"/>
  <c r="O106" i="16"/>
  <c r="P106" i="16"/>
  <c r="Q106" i="16"/>
  <c r="R106" i="16"/>
  <c r="A107" i="16"/>
  <c r="T107" i="16" s="1"/>
  <c r="B107" i="16"/>
  <c r="C107" i="16"/>
  <c r="D107" i="16"/>
  <c r="E107" i="16"/>
  <c r="F107" i="16"/>
  <c r="G107" i="16"/>
  <c r="H107" i="16"/>
  <c r="I107" i="16"/>
  <c r="J107" i="16"/>
  <c r="K107" i="16"/>
  <c r="L107" i="16"/>
  <c r="M107" i="16"/>
  <c r="N107" i="16"/>
  <c r="O107" i="16"/>
  <c r="P107" i="16"/>
  <c r="Q107" i="16"/>
  <c r="R107" i="16"/>
  <c r="A108" i="16"/>
  <c r="B108" i="16"/>
  <c r="C108" i="16"/>
  <c r="D108" i="16"/>
  <c r="E108" i="16"/>
  <c r="F108" i="16"/>
  <c r="G108" i="16"/>
  <c r="H108" i="16"/>
  <c r="I108" i="16"/>
  <c r="J108" i="16"/>
  <c r="K108" i="16"/>
  <c r="L108" i="16"/>
  <c r="M108" i="16"/>
  <c r="N108" i="16"/>
  <c r="O108" i="16"/>
  <c r="P108" i="16"/>
  <c r="Q108" i="16"/>
  <c r="R108" i="16"/>
  <c r="A109" i="16"/>
  <c r="AC109" i="16" s="1"/>
  <c r="B109" i="16"/>
  <c r="C109" i="16"/>
  <c r="D109" i="16"/>
  <c r="E109" i="16"/>
  <c r="F109" i="16"/>
  <c r="G109" i="16"/>
  <c r="H109" i="16"/>
  <c r="I109" i="16"/>
  <c r="J109" i="16"/>
  <c r="K109" i="16"/>
  <c r="L109" i="16"/>
  <c r="M109" i="16"/>
  <c r="N109" i="16"/>
  <c r="O109" i="16"/>
  <c r="P109" i="16"/>
  <c r="Q109" i="16"/>
  <c r="R109" i="16"/>
  <c r="A110" i="16"/>
  <c r="S110" i="16" s="1"/>
  <c r="B110" i="16"/>
  <c r="C110" i="16"/>
  <c r="D110" i="16"/>
  <c r="E110" i="16"/>
  <c r="F110" i="16"/>
  <c r="G110" i="16"/>
  <c r="H110" i="16"/>
  <c r="I110" i="16"/>
  <c r="J110" i="16"/>
  <c r="K110" i="16"/>
  <c r="L110" i="16"/>
  <c r="M110" i="16"/>
  <c r="N110" i="16"/>
  <c r="O110" i="16"/>
  <c r="P110" i="16"/>
  <c r="Q110" i="16"/>
  <c r="R110" i="16"/>
  <c r="A111" i="16"/>
  <c r="B111" i="16"/>
  <c r="C111" i="16"/>
  <c r="D111" i="16"/>
  <c r="E111" i="16"/>
  <c r="F111" i="16"/>
  <c r="G111" i="16"/>
  <c r="H111" i="16"/>
  <c r="I111" i="16"/>
  <c r="J111" i="16"/>
  <c r="K111" i="16"/>
  <c r="L111" i="16"/>
  <c r="M111" i="16"/>
  <c r="N111" i="16"/>
  <c r="O111" i="16"/>
  <c r="P111" i="16"/>
  <c r="Q111" i="16"/>
  <c r="R111" i="16"/>
  <c r="A112" i="16"/>
  <c r="Y112" i="16" s="1"/>
  <c r="B112" i="16"/>
  <c r="C112" i="16"/>
  <c r="D112" i="16"/>
  <c r="E112" i="16"/>
  <c r="F112" i="16"/>
  <c r="G112" i="16"/>
  <c r="H112" i="16"/>
  <c r="I112" i="16"/>
  <c r="J112" i="16"/>
  <c r="K112" i="16"/>
  <c r="L112" i="16"/>
  <c r="M112" i="16"/>
  <c r="N112" i="16"/>
  <c r="O112" i="16"/>
  <c r="P112" i="16"/>
  <c r="Q112" i="16"/>
  <c r="R112" i="16"/>
  <c r="A113" i="16"/>
  <c r="B113" i="16"/>
  <c r="C113" i="16"/>
  <c r="D113" i="16"/>
  <c r="E113" i="16"/>
  <c r="F113" i="16"/>
  <c r="G113" i="16"/>
  <c r="H113" i="16"/>
  <c r="I113" i="16"/>
  <c r="J113" i="16"/>
  <c r="K113" i="16"/>
  <c r="L113" i="16"/>
  <c r="M113" i="16"/>
  <c r="N113" i="16"/>
  <c r="O113" i="16"/>
  <c r="P113" i="16"/>
  <c r="Q113" i="16"/>
  <c r="R113" i="16"/>
  <c r="A114" i="16"/>
  <c r="T114" i="16" s="1"/>
  <c r="B114" i="16"/>
  <c r="C114" i="16"/>
  <c r="D114" i="16"/>
  <c r="E114" i="16"/>
  <c r="F114" i="16"/>
  <c r="G114" i="16"/>
  <c r="H114" i="16"/>
  <c r="I114" i="16"/>
  <c r="J114" i="16"/>
  <c r="K114" i="16"/>
  <c r="L114" i="16"/>
  <c r="M114" i="16"/>
  <c r="N114" i="16"/>
  <c r="O114" i="16"/>
  <c r="P114" i="16"/>
  <c r="Q114" i="16"/>
  <c r="R114" i="16"/>
  <c r="A115" i="16"/>
  <c r="S115" i="16" s="1"/>
  <c r="B115" i="16"/>
  <c r="C115" i="16"/>
  <c r="D115" i="16"/>
  <c r="E115" i="16"/>
  <c r="F115" i="16"/>
  <c r="G115" i="16"/>
  <c r="H115" i="16"/>
  <c r="I115" i="16"/>
  <c r="J115" i="16"/>
  <c r="K115" i="16"/>
  <c r="L115" i="16"/>
  <c r="M115" i="16"/>
  <c r="N115" i="16"/>
  <c r="O115" i="16"/>
  <c r="P115" i="16"/>
  <c r="Q115" i="16"/>
  <c r="R115" i="16"/>
  <c r="A116" i="16"/>
  <c r="S116" i="16" s="1"/>
  <c r="B116" i="16"/>
  <c r="C116" i="16"/>
  <c r="D116" i="16"/>
  <c r="E116" i="16"/>
  <c r="F116" i="16"/>
  <c r="G116" i="16"/>
  <c r="H116" i="16"/>
  <c r="I116" i="16"/>
  <c r="J116" i="16"/>
  <c r="K116" i="16"/>
  <c r="L116" i="16"/>
  <c r="M116" i="16"/>
  <c r="N116" i="16"/>
  <c r="O116" i="16"/>
  <c r="P116" i="16"/>
  <c r="Q116" i="16"/>
  <c r="R116" i="16"/>
  <c r="A117" i="16"/>
  <c r="X117" i="16" s="1"/>
  <c r="B117" i="16"/>
  <c r="C117" i="16"/>
  <c r="D117" i="16"/>
  <c r="E117" i="16"/>
  <c r="F117" i="16"/>
  <c r="G117" i="16"/>
  <c r="H117" i="16"/>
  <c r="I117" i="16"/>
  <c r="J117" i="16"/>
  <c r="K117" i="16"/>
  <c r="L117" i="16"/>
  <c r="M117" i="16"/>
  <c r="N117" i="16"/>
  <c r="O117" i="16"/>
  <c r="P117" i="16"/>
  <c r="Q117" i="16"/>
  <c r="R117" i="16"/>
  <c r="A118" i="16"/>
  <c r="AA118" i="16" s="1"/>
  <c r="B118" i="16"/>
  <c r="C118" i="16"/>
  <c r="D118" i="16"/>
  <c r="E118" i="16"/>
  <c r="F118" i="16"/>
  <c r="G118" i="16"/>
  <c r="H118" i="16"/>
  <c r="I118" i="16"/>
  <c r="J118" i="16"/>
  <c r="K118" i="16"/>
  <c r="L118" i="16"/>
  <c r="M118" i="16"/>
  <c r="N118" i="16"/>
  <c r="O118" i="16"/>
  <c r="P118" i="16"/>
  <c r="Q118" i="16"/>
  <c r="R118" i="16"/>
  <c r="A119" i="16"/>
  <c r="T119" i="16" s="1"/>
  <c r="B119" i="16"/>
  <c r="C119" i="16"/>
  <c r="D119" i="16"/>
  <c r="E119" i="16"/>
  <c r="F119" i="16"/>
  <c r="G119" i="16"/>
  <c r="H119" i="16"/>
  <c r="I119" i="16"/>
  <c r="J119" i="16"/>
  <c r="K119" i="16"/>
  <c r="L119" i="16"/>
  <c r="M119" i="16"/>
  <c r="N119" i="16"/>
  <c r="O119" i="16"/>
  <c r="P119" i="16"/>
  <c r="Q119" i="16"/>
  <c r="R119" i="16"/>
  <c r="A120" i="16"/>
  <c r="W120" i="16" s="1"/>
  <c r="B120" i="16"/>
  <c r="C120" i="16"/>
  <c r="D120" i="16"/>
  <c r="E120" i="16"/>
  <c r="F120" i="16"/>
  <c r="G120" i="16"/>
  <c r="H120" i="16"/>
  <c r="I120" i="16"/>
  <c r="J120" i="16"/>
  <c r="K120" i="16"/>
  <c r="L120" i="16"/>
  <c r="M120" i="16"/>
  <c r="N120" i="16"/>
  <c r="O120" i="16"/>
  <c r="P120" i="16"/>
  <c r="Q120" i="16"/>
  <c r="R120" i="16"/>
  <c r="A121" i="16"/>
  <c r="T121" i="16" s="1"/>
  <c r="B121" i="16"/>
  <c r="C121" i="16"/>
  <c r="D121" i="16"/>
  <c r="E121" i="16"/>
  <c r="F121" i="16"/>
  <c r="G121" i="16"/>
  <c r="H121" i="16"/>
  <c r="I121" i="16"/>
  <c r="J121" i="16"/>
  <c r="K121" i="16"/>
  <c r="L121" i="16"/>
  <c r="M121" i="16"/>
  <c r="N121" i="16"/>
  <c r="O121" i="16"/>
  <c r="P121" i="16"/>
  <c r="Q121" i="16"/>
  <c r="R121" i="16"/>
  <c r="A122" i="16"/>
  <c r="X122" i="16" s="1"/>
  <c r="B122" i="16"/>
  <c r="C122" i="16"/>
  <c r="D122" i="16"/>
  <c r="E122" i="16"/>
  <c r="F122" i="16"/>
  <c r="G122" i="16"/>
  <c r="H122" i="16"/>
  <c r="I122" i="16"/>
  <c r="J122" i="16"/>
  <c r="K122" i="16"/>
  <c r="L122" i="16"/>
  <c r="M122" i="16"/>
  <c r="N122" i="16"/>
  <c r="O122" i="16"/>
  <c r="P122" i="16"/>
  <c r="Q122" i="16"/>
  <c r="R122" i="16"/>
  <c r="A123" i="16"/>
  <c r="T123" i="16" s="1"/>
  <c r="B123" i="16"/>
  <c r="C123" i="16"/>
  <c r="D123" i="16"/>
  <c r="E123" i="16"/>
  <c r="F123" i="16"/>
  <c r="G123" i="16"/>
  <c r="H123" i="16"/>
  <c r="I123" i="16"/>
  <c r="J123" i="16"/>
  <c r="K123" i="16"/>
  <c r="L123" i="16"/>
  <c r="M123" i="16"/>
  <c r="N123" i="16"/>
  <c r="O123" i="16"/>
  <c r="P123" i="16"/>
  <c r="Q123" i="16"/>
  <c r="R123" i="16"/>
  <c r="A124" i="16"/>
  <c r="S124" i="16" s="1"/>
  <c r="B124" i="16"/>
  <c r="C124" i="16"/>
  <c r="D124" i="16"/>
  <c r="E124" i="16"/>
  <c r="F124" i="16"/>
  <c r="G124" i="16"/>
  <c r="H124" i="16"/>
  <c r="I124" i="16"/>
  <c r="J124" i="16"/>
  <c r="K124" i="16"/>
  <c r="L124" i="16"/>
  <c r="M124" i="16"/>
  <c r="N124" i="16"/>
  <c r="O124" i="16"/>
  <c r="P124" i="16"/>
  <c r="Q124" i="16"/>
  <c r="R124" i="16"/>
  <c r="A125" i="16"/>
  <c r="B125" i="16"/>
  <c r="C125" i="16"/>
  <c r="D125" i="16"/>
  <c r="E125" i="16"/>
  <c r="F125" i="16"/>
  <c r="G125" i="16"/>
  <c r="H125" i="16"/>
  <c r="I125" i="16"/>
  <c r="J125" i="16"/>
  <c r="K125" i="16"/>
  <c r="L125" i="16"/>
  <c r="M125" i="16"/>
  <c r="N125" i="16"/>
  <c r="O125" i="16"/>
  <c r="P125" i="16"/>
  <c r="Q125" i="16"/>
  <c r="R125" i="16"/>
  <c r="A126" i="16"/>
  <c r="W126" i="16" s="1"/>
  <c r="B126" i="16"/>
  <c r="C126" i="16"/>
  <c r="D126" i="16"/>
  <c r="E126" i="16"/>
  <c r="F126" i="16"/>
  <c r="G126" i="16"/>
  <c r="H126" i="16"/>
  <c r="I126" i="16"/>
  <c r="J126" i="16"/>
  <c r="K126" i="16"/>
  <c r="L126" i="16"/>
  <c r="M126" i="16"/>
  <c r="N126" i="16"/>
  <c r="O126" i="16"/>
  <c r="P126" i="16"/>
  <c r="Q126" i="16"/>
  <c r="R126" i="16"/>
  <c r="A127" i="16"/>
  <c r="B127" i="16"/>
  <c r="C127" i="16"/>
  <c r="D127" i="16"/>
  <c r="E127" i="16"/>
  <c r="F127" i="16"/>
  <c r="G127" i="16"/>
  <c r="H127" i="16"/>
  <c r="I127" i="16"/>
  <c r="J127" i="16"/>
  <c r="K127" i="16"/>
  <c r="L127" i="16"/>
  <c r="M127" i="16"/>
  <c r="N127" i="16"/>
  <c r="O127" i="16"/>
  <c r="P127" i="16"/>
  <c r="Q127" i="16"/>
  <c r="R127" i="16"/>
  <c r="A128" i="16"/>
  <c r="B128" i="16"/>
  <c r="C128" i="16"/>
  <c r="D128" i="16"/>
  <c r="E128" i="16"/>
  <c r="F128" i="16"/>
  <c r="G128" i="16"/>
  <c r="H128" i="16"/>
  <c r="I128" i="16"/>
  <c r="J128" i="16"/>
  <c r="K128" i="16"/>
  <c r="L128" i="16"/>
  <c r="M128" i="16"/>
  <c r="N128" i="16"/>
  <c r="O128" i="16"/>
  <c r="P128" i="16"/>
  <c r="Q128" i="16"/>
  <c r="R128" i="16"/>
  <c r="A129" i="16"/>
  <c r="B129" i="16"/>
  <c r="C129" i="16"/>
  <c r="D129" i="16"/>
  <c r="E129" i="16"/>
  <c r="F129" i="16"/>
  <c r="G129" i="16"/>
  <c r="H129" i="16"/>
  <c r="I129" i="16"/>
  <c r="J129" i="16"/>
  <c r="K129" i="16"/>
  <c r="L129" i="16"/>
  <c r="M129" i="16"/>
  <c r="N129" i="16"/>
  <c r="O129" i="16"/>
  <c r="P129" i="16"/>
  <c r="Q129" i="16"/>
  <c r="R129" i="16"/>
  <c r="A130" i="16"/>
  <c r="T130" i="16" s="1"/>
  <c r="B130" i="16"/>
  <c r="C130" i="16"/>
  <c r="D130" i="16"/>
  <c r="E130" i="16"/>
  <c r="F130" i="16"/>
  <c r="G130" i="16"/>
  <c r="H130" i="16"/>
  <c r="I130" i="16"/>
  <c r="J130" i="16"/>
  <c r="K130" i="16"/>
  <c r="L130" i="16"/>
  <c r="M130" i="16"/>
  <c r="N130" i="16"/>
  <c r="O130" i="16"/>
  <c r="P130" i="16"/>
  <c r="Q130" i="16"/>
  <c r="R130" i="16"/>
  <c r="A131" i="16"/>
  <c r="T131" i="16" s="1"/>
  <c r="B131" i="16"/>
  <c r="C131" i="16"/>
  <c r="D131" i="16"/>
  <c r="E131" i="16"/>
  <c r="F131" i="16"/>
  <c r="G131" i="16"/>
  <c r="H131" i="16"/>
  <c r="I131" i="16"/>
  <c r="J131" i="16"/>
  <c r="K131" i="16"/>
  <c r="L131" i="16"/>
  <c r="M131" i="16"/>
  <c r="N131" i="16"/>
  <c r="O131" i="16"/>
  <c r="P131" i="16"/>
  <c r="Q131" i="16"/>
  <c r="R131" i="16"/>
  <c r="A132" i="16"/>
  <c r="AC132" i="16" s="1"/>
  <c r="B132" i="16"/>
  <c r="C132" i="16"/>
  <c r="D132" i="16"/>
  <c r="E132" i="16"/>
  <c r="F132" i="16"/>
  <c r="G132" i="16"/>
  <c r="H132" i="16"/>
  <c r="I132" i="16"/>
  <c r="J132" i="16"/>
  <c r="K132" i="16"/>
  <c r="L132" i="16"/>
  <c r="M132" i="16"/>
  <c r="N132" i="16"/>
  <c r="O132" i="16"/>
  <c r="P132" i="16"/>
  <c r="Q132" i="16"/>
  <c r="R132" i="16"/>
  <c r="A133" i="16"/>
  <c r="U133" i="16" s="1"/>
  <c r="B133" i="16"/>
  <c r="C133" i="16"/>
  <c r="D133" i="16"/>
  <c r="E133" i="16"/>
  <c r="F133" i="16"/>
  <c r="G133" i="16"/>
  <c r="H133" i="16"/>
  <c r="I133" i="16"/>
  <c r="J133" i="16"/>
  <c r="K133" i="16"/>
  <c r="L133" i="16"/>
  <c r="M133" i="16"/>
  <c r="N133" i="16"/>
  <c r="O133" i="16"/>
  <c r="P133" i="16"/>
  <c r="Q133" i="16"/>
  <c r="R133" i="16"/>
  <c r="A134" i="16"/>
  <c r="T134" i="16" s="1"/>
  <c r="B134" i="16"/>
  <c r="C134" i="16"/>
  <c r="D134" i="16"/>
  <c r="E134" i="16"/>
  <c r="F134" i="16"/>
  <c r="G134" i="16"/>
  <c r="H134" i="16"/>
  <c r="I134" i="16"/>
  <c r="J134" i="16"/>
  <c r="K134" i="16"/>
  <c r="L134" i="16"/>
  <c r="M134" i="16"/>
  <c r="N134" i="16"/>
  <c r="O134" i="16"/>
  <c r="P134" i="16"/>
  <c r="Q134" i="16"/>
  <c r="R134" i="16"/>
  <c r="A135" i="16"/>
  <c r="B135" i="16"/>
  <c r="C135" i="16"/>
  <c r="D135" i="16"/>
  <c r="E135" i="16"/>
  <c r="F135" i="16"/>
  <c r="G135" i="16"/>
  <c r="H135" i="16"/>
  <c r="I135" i="16"/>
  <c r="J135" i="16"/>
  <c r="K135" i="16"/>
  <c r="L135" i="16"/>
  <c r="M135" i="16"/>
  <c r="N135" i="16"/>
  <c r="O135" i="16"/>
  <c r="P135" i="16"/>
  <c r="Q135" i="16"/>
  <c r="R135" i="16"/>
  <c r="A136" i="16"/>
  <c r="T136" i="16" s="1"/>
  <c r="B136" i="16"/>
  <c r="C136" i="16"/>
  <c r="D136" i="16"/>
  <c r="E136" i="16"/>
  <c r="F136" i="16"/>
  <c r="G136" i="16"/>
  <c r="H136" i="16"/>
  <c r="I136" i="16"/>
  <c r="J136" i="16"/>
  <c r="K136" i="16"/>
  <c r="L136" i="16"/>
  <c r="M136" i="16"/>
  <c r="N136" i="16"/>
  <c r="O136" i="16"/>
  <c r="P136" i="16"/>
  <c r="Q136" i="16"/>
  <c r="R136" i="16"/>
  <c r="A137" i="16"/>
  <c r="B137" i="16"/>
  <c r="C137" i="16"/>
  <c r="D137" i="16"/>
  <c r="E137" i="16"/>
  <c r="F137" i="16"/>
  <c r="G137" i="16"/>
  <c r="H137" i="16"/>
  <c r="I137" i="16"/>
  <c r="J137" i="16"/>
  <c r="K137" i="16"/>
  <c r="L137" i="16"/>
  <c r="M137" i="16"/>
  <c r="N137" i="16"/>
  <c r="O137" i="16"/>
  <c r="P137" i="16"/>
  <c r="Q137" i="16"/>
  <c r="R137" i="16"/>
  <c r="A138" i="16"/>
  <c r="AB138" i="16" s="1"/>
  <c r="B138" i="16"/>
  <c r="C138" i="16"/>
  <c r="D138" i="16"/>
  <c r="E138" i="16"/>
  <c r="F138" i="16"/>
  <c r="G138" i="16"/>
  <c r="H138" i="16"/>
  <c r="I138" i="16"/>
  <c r="J138" i="16"/>
  <c r="K138" i="16"/>
  <c r="L138" i="16"/>
  <c r="M138" i="16"/>
  <c r="N138" i="16"/>
  <c r="O138" i="16"/>
  <c r="P138" i="16"/>
  <c r="Q138" i="16"/>
  <c r="R138" i="16"/>
  <c r="A139" i="16"/>
  <c r="T139" i="16" s="1"/>
  <c r="B139" i="16"/>
  <c r="C139" i="16"/>
  <c r="D139" i="16"/>
  <c r="E139" i="16"/>
  <c r="F139" i="16"/>
  <c r="G139" i="16"/>
  <c r="H139" i="16"/>
  <c r="I139" i="16"/>
  <c r="J139" i="16"/>
  <c r="K139" i="16"/>
  <c r="L139" i="16"/>
  <c r="M139" i="16"/>
  <c r="N139" i="16"/>
  <c r="O139" i="16"/>
  <c r="P139" i="16"/>
  <c r="Q139" i="16"/>
  <c r="R139" i="16"/>
  <c r="Z139" i="16"/>
  <c r="A140" i="16"/>
  <c r="Z140" i="16" s="1"/>
  <c r="B140" i="16"/>
  <c r="C140" i="16"/>
  <c r="D140" i="16"/>
  <c r="E140" i="16"/>
  <c r="F140" i="16"/>
  <c r="G140" i="16"/>
  <c r="H140" i="16"/>
  <c r="I140" i="16"/>
  <c r="J140" i="16"/>
  <c r="K140" i="16"/>
  <c r="L140" i="16"/>
  <c r="M140" i="16"/>
  <c r="N140" i="16"/>
  <c r="O140" i="16"/>
  <c r="P140" i="16"/>
  <c r="Q140" i="16"/>
  <c r="R140" i="16"/>
  <c r="A141" i="16"/>
  <c r="T141" i="16" s="1"/>
  <c r="B141" i="16"/>
  <c r="C141" i="16"/>
  <c r="D141" i="16"/>
  <c r="E141" i="16"/>
  <c r="F141" i="16"/>
  <c r="G141" i="16"/>
  <c r="H141" i="16"/>
  <c r="I141" i="16"/>
  <c r="J141" i="16"/>
  <c r="K141" i="16"/>
  <c r="L141" i="16"/>
  <c r="M141" i="16"/>
  <c r="N141" i="16"/>
  <c r="O141" i="16"/>
  <c r="P141" i="16"/>
  <c r="Q141" i="16"/>
  <c r="R141" i="16"/>
  <c r="A142" i="16"/>
  <c r="T142" i="16" s="1"/>
  <c r="B142" i="16"/>
  <c r="C142" i="16"/>
  <c r="D142" i="16"/>
  <c r="E142" i="16"/>
  <c r="F142" i="16"/>
  <c r="G142" i="16"/>
  <c r="H142" i="16"/>
  <c r="I142" i="16"/>
  <c r="J142" i="16"/>
  <c r="K142" i="16"/>
  <c r="L142" i="16"/>
  <c r="M142" i="16"/>
  <c r="N142" i="16"/>
  <c r="O142" i="16"/>
  <c r="P142" i="16"/>
  <c r="Q142" i="16"/>
  <c r="R142" i="16"/>
  <c r="A143" i="16"/>
  <c r="B143" i="16"/>
  <c r="C143" i="16"/>
  <c r="D143" i="16"/>
  <c r="E143" i="16"/>
  <c r="F143" i="16"/>
  <c r="G143" i="16"/>
  <c r="H143" i="16"/>
  <c r="I143" i="16"/>
  <c r="J143" i="16"/>
  <c r="K143" i="16"/>
  <c r="L143" i="16"/>
  <c r="M143" i="16"/>
  <c r="N143" i="16"/>
  <c r="O143" i="16"/>
  <c r="P143" i="16"/>
  <c r="Q143" i="16"/>
  <c r="R143" i="16"/>
  <c r="A144" i="16"/>
  <c r="T144" i="16" s="1"/>
  <c r="B144" i="16"/>
  <c r="C144" i="16"/>
  <c r="D144" i="16"/>
  <c r="E144" i="16"/>
  <c r="F144" i="16"/>
  <c r="G144" i="16"/>
  <c r="H144" i="16"/>
  <c r="I144" i="16"/>
  <c r="J144" i="16"/>
  <c r="K144" i="16"/>
  <c r="L144" i="16"/>
  <c r="M144" i="16"/>
  <c r="N144" i="16"/>
  <c r="O144" i="16"/>
  <c r="P144" i="16"/>
  <c r="Q144" i="16"/>
  <c r="R144" i="16"/>
  <c r="A145" i="16"/>
  <c r="T145" i="16" s="1"/>
  <c r="B145" i="16"/>
  <c r="C145" i="16"/>
  <c r="D145" i="16"/>
  <c r="E145" i="16"/>
  <c r="F145" i="16"/>
  <c r="G145" i="16"/>
  <c r="H145" i="16"/>
  <c r="I145" i="16"/>
  <c r="J145" i="16"/>
  <c r="K145" i="16"/>
  <c r="L145" i="16"/>
  <c r="M145" i="16"/>
  <c r="N145" i="16"/>
  <c r="O145" i="16"/>
  <c r="P145" i="16"/>
  <c r="Q145" i="16"/>
  <c r="R145" i="16"/>
  <c r="A146" i="16"/>
  <c r="AA146" i="16" s="1"/>
  <c r="B146" i="16"/>
  <c r="C146" i="16"/>
  <c r="D146" i="16"/>
  <c r="E146" i="16"/>
  <c r="F146" i="16"/>
  <c r="G146" i="16"/>
  <c r="H146" i="16"/>
  <c r="I146" i="16"/>
  <c r="J146" i="16"/>
  <c r="K146" i="16"/>
  <c r="L146" i="16"/>
  <c r="M146" i="16"/>
  <c r="N146" i="16"/>
  <c r="O146" i="16"/>
  <c r="P146" i="16"/>
  <c r="Q146" i="16"/>
  <c r="R146" i="16"/>
  <c r="A147" i="16"/>
  <c r="B147" i="16"/>
  <c r="C147" i="16"/>
  <c r="D147" i="16"/>
  <c r="E147" i="16"/>
  <c r="F147" i="16"/>
  <c r="G147" i="16"/>
  <c r="H147" i="16"/>
  <c r="I147" i="16"/>
  <c r="J147" i="16"/>
  <c r="K147" i="16"/>
  <c r="L147" i="16"/>
  <c r="M147" i="16"/>
  <c r="N147" i="16"/>
  <c r="O147" i="16"/>
  <c r="P147" i="16"/>
  <c r="Q147" i="16"/>
  <c r="R147" i="16"/>
  <c r="A148" i="16"/>
  <c r="AC148" i="16" s="1"/>
  <c r="B148" i="16"/>
  <c r="C148" i="16"/>
  <c r="D148" i="16"/>
  <c r="E148" i="16"/>
  <c r="F148" i="16"/>
  <c r="G148" i="16"/>
  <c r="H148" i="16"/>
  <c r="I148" i="16"/>
  <c r="J148" i="16"/>
  <c r="K148" i="16"/>
  <c r="L148" i="16"/>
  <c r="M148" i="16"/>
  <c r="N148" i="16"/>
  <c r="O148" i="16"/>
  <c r="P148" i="16"/>
  <c r="Q148" i="16"/>
  <c r="R148" i="16"/>
  <c r="A149" i="16"/>
  <c r="Y149" i="16" s="1"/>
  <c r="B149" i="16"/>
  <c r="C149" i="16"/>
  <c r="D149" i="16"/>
  <c r="E149" i="16"/>
  <c r="F149" i="16"/>
  <c r="G149" i="16"/>
  <c r="H149" i="16"/>
  <c r="I149" i="16"/>
  <c r="J149" i="16"/>
  <c r="K149" i="16"/>
  <c r="L149" i="16"/>
  <c r="M149" i="16"/>
  <c r="N149" i="16"/>
  <c r="O149" i="16"/>
  <c r="P149" i="16"/>
  <c r="Q149" i="16"/>
  <c r="R149" i="16"/>
  <c r="A150" i="16"/>
  <c r="T150" i="16" s="1"/>
  <c r="B150" i="16"/>
  <c r="C150" i="16"/>
  <c r="D150" i="16"/>
  <c r="E150" i="16"/>
  <c r="F150" i="16"/>
  <c r="G150" i="16"/>
  <c r="H150" i="16"/>
  <c r="I150" i="16"/>
  <c r="J150" i="16"/>
  <c r="K150" i="16"/>
  <c r="L150" i="16"/>
  <c r="M150" i="16"/>
  <c r="N150" i="16"/>
  <c r="O150" i="16"/>
  <c r="P150" i="16"/>
  <c r="Q150" i="16"/>
  <c r="R150" i="16"/>
  <c r="A151" i="16"/>
  <c r="S151" i="16" s="1"/>
  <c r="B151" i="16"/>
  <c r="C151" i="16"/>
  <c r="D151" i="16"/>
  <c r="E151" i="16"/>
  <c r="F151" i="16"/>
  <c r="G151" i="16"/>
  <c r="H151" i="16"/>
  <c r="I151" i="16"/>
  <c r="J151" i="16"/>
  <c r="K151" i="16"/>
  <c r="L151" i="16"/>
  <c r="M151" i="16"/>
  <c r="N151" i="16"/>
  <c r="O151" i="16"/>
  <c r="P151" i="16"/>
  <c r="Q151" i="16"/>
  <c r="R151" i="16"/>
  <c r="A152" i="16"/>
  <c r="T152" i="16" s="1"/>
  <c r="B152" i="16"/>
  <c r="C152" i="16"/>
  <c r="D152" i="16"/>
  <c r="E152" i="16"/>
  <c r="F152" i="16"/>
  <c r="G152" i="16"/>
  <c r="H152" i="16"/>
  <c r="I152" i="16"/>
  <c r="J152" i="16"/>
  <c r="K152" i="16"/>
  <c r="L152" i="16"/>
  <c r="M152" i="16"/>
  <c r="N152" i="16"/>
  <c r="O152" i="16"/>
  <c r="P152" i="16"/>
  <c r="Q152" i="16"/>
  <c r="R152" i="16"/>
  <c r="A153" i="16"/>
  <c r="AC153" i="16" s="1"/>
  <c r="B153" i="16"/>
  <c r="C153" i="16"/>
  <c r="D153" i="16"/>
  <c r="E153" i="16"/>
  <c r="F153" i="16"/>
  <c r="G153" i="16"/>
  <c r="H153" i="16"/>
  <c r="I153" i="16"/>
  <c r="J153" i="16"/>
  <c r="K153" i="16"/>
  <c r="L153" i="16"/>
  <c r="M153" i="16"/>
  <c r="N153" i="16"/>
  <c r="O153" i="16"/>
  <c r="P153" i="16"/>
  <c r="Q153" i="16"/>
  <c r="R153" i="16"/>
  <c r="A154" i="16"/>
  <c r="AA154" i="16" s="1"/>
  <c r="B154" i="16"/>
  <c r="C154" i="16"/>
  <c r="D154" i="16"/>
  <c r="E154" i="16"/>
  <c r="F154" i="16"/>
  <c r="G154" i="16"/>
  <c r="H154" i="16"/>
  <c r="I154" i="16"/>
  <c r="J154" i="16"/>
  <c r="K154" i="16"/>
  <c r="L154" i="16"/>
  <c r="M154" i="16"/>
  <c r="N154" i="16"/>
  <c r="O154" i="16"/>
  <c r="P154" i="16"/>
  <c r="Q154" i="16"/>
  <c r="R154" i="16"/>
  <c r="A155" i="16"/>
  <c r="B155" i="16"/>
  <c r="C155" i="16"/>
  <c r="D155" i="16"/>
  <c r="E155" i="16"/>
  <c r="F155" i="16"/>
  <c r="G155" i="16"/>
  <c r="H155" i="16"/>
  <c r="I155" i="16"/>
  <c r="J155" i="16"/>
  <c r="K155" i="16"/>
  <c r="L155" i="16"/>
  <c r="M155" i="16"/>
  <c r="N155" i="16"/>
  <c r="O155" i="16"/>
  <c r="P155" i="16"/>
  <c r="Q155" i="16"/>
  <c r="R155" i="16"/>
  <c r="A156" i="16"/>
  <c r="AC156" i="16" s="1"/>
  <c r="B156" i="16"/>
  <c r="C156" i="16"/>
  <c r="D156" i="16"/>
  <c r="E156" i="16"/>
  <c r="F156" i="16"/>
  <c r="G156" i="16"/>
  <c r="H156" i="16"/>
  <c r="I156" i="16"/>
  <c r="J156" i="16"/>
  <c r="K156" i="16"/>
  <c r="L156" i="16"/>
  <c r="M156" i="16"/>
  <c r="N156" i="16"/>
  <c r="O156" i="16"/>
  <c r="P156" i="16"/>
  <c r="Q156" i="16"/>
  <c r="R156" i="16"/>
  <c r="A157" i="16"/>
  <c r="X157" i="16" s="1"/>
  <c r="B157" i="16"/>
  <c r="C157" i="16"/>
  <c r="D157" i="16"/>
  <c r="E157" i="16"/>
  <c r="F157" i="16"/>
  <c r="G157" i="16"/>
  <c r="H157" i="16"/>
  <c r="I157" i="16"/>
  <c r="J157" i="16"/>
  <c r="K157" i="16"/>
  <c r="L157" i="16"/>
  <c r="M157" i="16"/>
  <c r="N157" i="16"/>
  <c r="O157" i="16"/>
  <c r="P157" i="16"/>
  <c r="Q157" i="16"/>
  <c r="R157" i="16"/>
  <c r="A158" i="16"/>
  <c r="T158" i="16" s="1"/>
  <c r="B158" i="16"/>
  <c r="C158" i="16"/>
  <c r="D158" i="16"/>
  <c r="E158" i="16"/>
  <c r="F158" i="16"/>
  <c r="G158" i="16"/>
  <c r="H158" i="16"/>
  <c r="I158" i="16"/>
  <c r="J158" i="16"/>
  <c r="K158" i="16"/>
  <c r="L158" i="16"/>
  <c r="M158" i="16"/>
  <c r="N158" i="16"/>
  <c r="O158" i="16"/>
  <c r="P158" i="16"/>
  <c r="Q158" i="16"/>
  <c r="R158" i="16"/>
  <c r="A159" i="16"/>
  <c r="B159" i="16"/>
  <c r="C159" i="16"/>
  <c r="D159" i="16"/>
  <c r="E159" i="16"/>
  <c r="F159" i="16"/>
  <c r="G159" i="16"/>
  <c r="H159" i="16"/>
  <c r="I159" i="16"/>
  <c r="J159" i="16"/>
  <c r="K159" i="16"/>
  <c r="L159" i="16"/>
  <c r="M159" i="16"/>
  <c r="N159" i="16"/>
  <c r="O159" i="16"/>
  <c r="P159" i="16"/>
  <c r="Q159" i="16"/>
  <c r="R159" i="16"/>
  <c r="A160" i="16"/>
  <c r="B160" i="16"/>
  <c r="C160" i="16"/>
  <c r="D160" i="16"/>
  <c r="E160" i="16"/>
  <c r="F160" i="16"/>
  <c r="G160" i="16"/>
  <c r="H160" i="16"/>
  <c r="I160" i="16"/>
  <c r="J160" i="16"/>
  <c r="K160" i="16"/>
  <c r="L160" i="16"/>
  <c r="M160" i="16"/>
  <c r="N160" i="16"/>
  <c r="O160" i="16"/>
  <c r="P160" i="16"/>
  <c r="Q160" i="16"/>
  <c r="R160" i="16"/>
  <c r="A161" i="16"/>
  <c r="B161" i="16"/>
  <c r="C161" i="16"/>
  <c r="D161" i="16"/>
  <c r="E161" i="16"/>
  <c r="F161" i="16"/>
  <c r="G161" i="16"/>
  <c r="H161" i="16"/>
  <c r="I161" i="16"/>
  <c r="J161" i="16"/>
  <c r="K161" i="16"/>
  <c r="L161" i="16"/>
  <c r="M161" i="16"/>
  <c r="N161" i="16"/>
  <c r="O161" i="16"/>
  <c r="P161" i="16"/>
  <c r="Q161" i="16"/>
  <c r="R161" i="16"/>
  <c r="A162" i="16"/>
  <c r="AA162" i="16" s="1"/>
  <c r="B162" i="16"/>
  <c r="C162" i="16"/>
  <c r="D162" i="16"/>
  <c r="E162" i="16"/>
  <c r="F162" i="16"/>
  <c r="G162" i="16"/>
  <c r="H162" i="16"/>
  <c r="I162" i="16"/>
  <c r="J162" i="16"/>
  <c r="K162" i="16"/>
  <c r="L162" i="16"/>
  <c r="M162" i="16"/>
  <c r="N162" i="16"/>
  <c r="O162" i="16"/>
  <c r="P162" i="16"/>
  <c r="Q162" i="16"/>
  <c r="R162" i="16"/>
  <c r="A163" i="16"/>
  <c r="T163" i="16" s="1"/>
  <c r="B163" i="16"/>
  <c r="C163" i="16"/>
  <c r="D163" i="16"/>
  <c r="E163" i="16"/>
  <c r="F163" i="16"/>
  <c r="G163" i="16"/>
  <c r="H163" i="16"/>
  <c r="I163" i="16"/>
  <c r="J163" i="16"/>
  <c r="K163" i="16"/>
  <c r="L163" i="16"/>
  <c r="M163" i="16"/>
  <c r="N163" i="16"/>
  <c r="O163" i="16"/>
  <c r="P163" i="16"/>
  <c r="Q163" i="16"/>
  <c r="R163" i="16"/>
  <c r="A164" i="16"/>
  <c r="AC164" i="16" s="1"/>
  <c r="B164" i="16"/>
  <c r="C164" i="16"/>
  <c r="D164" i="16"/>
  <c r="E164" i="16"/>
  <c r="F164" i="16"/>
  <c r="G164" i="16"/>
  <c r="H164" i="16"/>
  <c r="I164" i="16"/>
  <c r="J164" i="16"/>
  <c r="K164" i="16"/>
  <c r="L164" i="16"/>
  <c r="M164" i="16"/>
  <c r="N164" i="16"/>
  <c r="O164" i="16"/>
  <c r="P164" i="16"/>
  <c r="Q164" i="16"/>
  <c r="R164" i="16"/>
  <c r="A165" i="16"/>
  <c r="V165" i="16" s="1"/>
  <c r="B165" i="16"/>
  <c r="C165" i="16"/>
  <c r="D165" i="16"/>
  <c r="E165" i="16"/>
  <c r="F165" i="16"/>
  <c r="G165" i="16"/>
  <c r="H165" i="16"/>
  <c r="I165" i="16"/>
  <c r="J165" i="16"/>
  <c r="K165" i="16"/>
  <c r="L165" i="16"/>
  <c r="M165" i="16"/>
  <c r="N165" i="16"/>
  <c r="O165" i="16"/>
  <c r="P165" i="16"/>
  <c r="Q165" i="16"/>
  <c r="R165" i="16"/>
  <c r="A166" i="16"/>
  <c r="T166" i="16" s="1"/>
  <c r="B166" i="16"/>
  <c r="C166" i="16"/>
  <c r="D166" i="16"/>
  <c r="E166" i="16"/>
  <c r="F166" i="16"/>
  <c r="G166" i="16"/>
  <c r="H166" i="16"/>
  <c r="I166" i="16"/>
  <c r="J166" i="16"/>
  <c r="K166" i="16"/>
  <c r="L166" i="16"/>
  <c r="M166" i="16"/>
  <c r="N166" i="16"/>
  <c r="O166" i="16"/>
  <c r="P166" i="16"/>
  <c r="Q166" i="16"/>
  <c r="R166" i="16"/>
  <c r="A167" i="16"/>
  <c r="B167" i="16"/>
  <c r="C167" i="16"/>
  <c r="D167" i="16"/>
  <c r="E167" i="16"/>
  <c r="F167" i="16"/>
  <c r="G167" i="16"/>
  <c r="H167" i="16"/>
  <c r="I167" i="16"/>
  <c r="J167" i="16"/>
  <c r="K167" i="16"/>
  <c r="L167" i="16"/>
  <c r="M167" i="16"/>
  <c r="N167" i="16"/>
  <c r="O167" i="16"/>
  <c r="P167" i="16"/>
  <c r="Q167" i="16"/>
  <c r="R167" i="16"/>
  <c r="A168" i="16"/>
  <c r="B168" i="16"/>
  <c r="C168" i="16"/>
  <c r="D168" i="16"/>
  <c r="E168" i="16"/>
  <c r="F168" i="16"/>
  <c r="G168" i="16"/>
  <c r="H168" i="16"/>
  <c r="I168" i="16"/>
  <c r="J168" i="16"/>
  <c r="K168" i="16"/>
  <c r="L168" i="16"/>
  <c r="M168" i="16"/>
  <c r="N168" i="16"/>
  <c r="O168" i="16"/>
  <c r="P168" i="16"/>
  <c r="Q168" i="16"/>
  <c r="R168" i="16"/>
  <c r="A169" i="16"/>
  <c r="B169" i="16"/>
  <c r="C169" i="16"/>
  <c r="D169" i="16"/>
  <c r="E169" i="16"/>
  <c r="F169" i="16"/>
  <c r="G169" i="16"/>
  <c r="H169" i="16"/>
  <c r="I169" i="16"/>
  <c r="J169" i="16"/>
  <c r="K169" i="16"/>
  <c r="L169" i="16"/>
  <c r="M169" i="16"/>
  <c r="N169" i="16"/>
  <c r="O169" i="16"/>
  <c r="P169" i="16"/>
  <c r="Q169" i="16"/>
  <c r="R169" i="16"/>
  <c r="A170" i="16"/>
  <c r="AA170" i="16" s="1"/>
  <c r="B170" i="16"/>
  <c r="C170" i="16"/>
  <c r="D170" i="16"/>
  <c r="E170" i="16"/>
  <c r="F170" i="16"/>
  <c r="G170" i="16"/>
  <c r="H170" i="16"/>
  <c r="I170" i="16"/>
  <c r="J170" i="16"/>
  <c r="K170" i="16"/>
  <c r="L170" i="16"/>
  <c r="M170" i="16"/>
  <c r="N170" i="16"/>
  <c r="O170" i="16"/>
  <c r="P170" i="16"/>
  <c r="Q170" i="16"/>
  <c r="R170" i="16"/>
  <c r="A171" i="16"/>
  <c r="T171" i="16" s="1"/>
  <c r="B171" i="16"/>
  <c r="C171" i="16"/>
  <c r="D171" i="16"/>
  <c r="E171" i="16"/>
  <c r="F171" i="16"/>
  <c r="G171" i="16"/>
  <c r="H171" i="16"/>
  <c r="I171" i="16"/>
  <c r="J171" i="16"/>
  <c r="K171" i="16"/>
  <c r="L171" i="16"/>
  <c r="M171" i="16"/>
  <c r="N171" i="16"/>
  <c r="O171" i="16"/>
  <c r="P171" i="16"/>
  <c r="Q171" i="16"/>
  <c r="R171" i="16"/>
  <c r="A172" i="16"/>
  <c r="AA172" i="16" s="1"/>
  <c r="B172" i="16"/>
  <c r="C172" i="16"/>
  <c r="D172" i="16"/>
  <c r="E172" i="16"/>
  <c r="F172" i="16"/>
  <c r="G172" i="16"/>
  <c r="H172" i="16"/>
  <c r="I172" i="16"/>
  <c r="J172" i="16"/>
  <c r="K172" i="16"/>
  <c r="L172" i="16"/>
  <c r="M172" i="16"/>
  <c r="N172" i="16"/>
  <c r="O172" i="16"/>
  <c r="P172" i="16"/>
  <c r="Q172" i="16"/>
  <c r="R172" i="16"/>
  <c r="A173" i="16"/>
  <c r="U173" i="16" s="1"/>
  <c r="B173" i="16"/>
  <c r="C173" i="16"/>
  <c r="D173" i="16"/>
  <c r="E173" i="16"/>
  <c r="F173" i="16"/>
  <c r="G173" i="16"/>
  <c r="H173" i="16"/>
  <c r="I173" i="16"/>
  <c r="J173" i="16"/>
  <c r="K173" i="16"/>
  <c r="L173" i="16"/>
  <c r="M173" i="16"/>
  <c r="N173" i="16"/>
  <c r="O173" i="16"/>
  <c r="P173" i="16"/>
  <c r="Q173" i="16"/>
  <c r="R173" i="16"/>
  <c r="A174" i="16"/>
  <c r="B174" i="16"/>
  <c r="C174" i="16"/>
  <c r="D174" i="16"/>
  <c r="E174" i="16"/>
  <c r="F174" i="16"/>
  <c r="G174" i="16"/>
  <c r="H174" i="16"/>
  <c r="I174" i="16"/>
  <c r="J174" i="16"/>
  <c r="K174" i="16"/>
  <c r="L174" i="16"/>
  <c r="M174" i="16"/>
  <c r="N174" i="16"/>
  <c r="O174" i="16"/>
  <c r="P174" i="16"/>
  <c r="Q174" i="16"/>
  <c r="R174" i="16"/>
  <c r="A175" i="16"/>
  <c r="S175" i="16" s="1"/>
  <c r="B175" i="16"/>
  <c r="C175" i="16"/>
  <c r="D175" i="16"/>
  <c r="E175" i="16"/>
  <c r="F175" i="16"/>
  <c r="G175" i="16"/>
  <c r="H175" i="16"/>
  <c r="I175" i="16"/>
  <c r="J175" i="16"/>
  <c r="K175" i="16"/>
  <c r="L175" i="16"/>
  <c r="M175" i="16"/>
  <c r="N175" i="16"/>
  <c r="O175" i="16"/>
  <c r="P175" i="16"/>
  <c r="Q175" i="16"/>
  <c r="R175" i="16"/>
  <c r="A176" i="16"/>
  <c r="V176" i="16" s="1"/>
  <c r="B176" i="16"/>
  <c r="C176" i="16"/>
  <c r="D176" i="16"/>
  <c r="E176" i="16"/>
  <c r="F176" i="16"/>
  <c r="G176" i="16"/>
  <c r="H176" i="16"/>
  <c r="I176" i="16"/>
  <c r="J176" i="16"/>
  <c r="K176" i="16"/>
  <c r="L176" i="16"/>
  <c r="M176" i="16"/>
  <c r="N176" i="16"/>
  <c r="O176" i="16"/>
  <c r="P176" i="16"/>
  <c r="Q176" i="16"/>
  <c r="R176" i="16"/>
  <c r="A177" i="16"/>
  <c r="Y177" i="16" s="1"/>
  <c r="B177" i="16"/>
  <c r="C177" i="16"/>
  <c r="D177" i="16"/>
  <c r="E177" i="16"/>
  <c r="F177" i="16"/>
  <c r="G177" i="16"/>
  <c r="H177" i="16"/>
  <c r="I177" i="16"/>
  <c r="J177" i="16"/>
  <c r="K177" i="16"/>
  <c r="L177" i="16"/>
  <c r="M177" i="16"/>
  <c r="N177" i="16"/>
  <c r="O177" i="16"/>
  <c r="P177" i="16"/>
  <c r="Q177" i="16"/>
  <c r="R177" i="16"/>
  <c r="A178" i="16"/>
  <c r="AC178" i="16" s="1"/>
  <c r="B178" i="16"/>
  <c r="C178" i="16"/>
  <c r="D178" i="16"/>
  <c r="E178" i="16"/>
  <c r="F178" i="16"/>
  <c r="G178" i="16"/>
  <c r="H178" i="16"/>
  <c r="I178" i="16"/>
  <c r="J178" i="16"/>
  <c r="K178" i="16"/>
  <c r="L178" i="16"/>
  <c r="M178" i="16"/>
  <c r="N178" i="16"/>
  <c r="O178" i="16"/>
  <c r="P178" i="16"/>
  <c r="Q178" i="16"/>
  <c r="R178" i="16"/>
  <c r="A179" i="16"/>
  <c r="T179" i="16" s="1"/>
  <c r="B179" i="16"/>
  <c r="C179" i="16"/>
  <c r="D179" i="16"/>
  <c r="E179" i="16"/>
  <c r="F179" i="16"/>
  <c r="G179" i="16"/>
  <c r="H179" i="16"/>
  <c r="I179" i="16"/>
  <c r="J179" i="16"/>
  <c r="K179" i="16"/>
  <c r="L179" i="16"/>
  <c r="M179" i="16"/>
  <c r="N179" i="16"/>
  <c r="O179" i="16"/>
  <c r="P179" i="16"/>
  <c r="Q179" i="16"/>
  <c r="R179" i="16"/>
  <c r="A180" i="16"/>
  <c r="AC180" i="16" s="1"/>
  <c r="B180" i="16"/>
  <c r="C180" i="16"/>
  <c r="D180" i="16"/>
  <c r="E180" i="16"/>
  <c r="F180" i="16"/>
  <c r="G180" i="16"/>
  <c r="H180" i="16"/>
  <c r="I180" i="16"/>
  <c r="J180" i="16"/>
  <c r="K180" i="16"/>
  <c r="L180" i="16"/>
  <c r="M180" i="16"/>
  <c r="N180" i="16"/>
  <c r="O180" i="16"/>
  <c r="P180" i="16"/>
  <c r="Q180" i="16"/>
  <c r="R180" i="16"/>
  <c r="A181" i="16"/>
  <c r="S181" i="16" s="1"/>
  <c r="B181" i="16"/>
  <c r="C181" i="16"/>
  <c r="D181" i="16"/>
  <c r="E181" i="16"/>
  <c r="F181" i="16"/>
  <c r="G181" i="16"/>
  <c r="H181" i="16"/>
  <c r="I181" i="16"/>
  <c r="J181" i="16"/>
  <c r="K181" i="16"/>
  <c r="L181" i="16"/>
  <c r="M181" i="16"/>
  <c r="N181" i="16"/>
  <c r="O181" i="16"/>
  <c r="P181" i="16"/>
  <c r="Q181" i="16"/>
  <c r="R181" i="16"/>
  <c r="A182" i="16"/>
  <c r="T182" i="16" s="1"/>
  <c r="B182" i="16"/>
  <c r="C182" i="16"/>
  <c r="D182" i="16"/>
  <c r="E182" i="16"/>
  <c r="F182" i="16"/>
  <c r="G182" i="16"/>
  <c r="H182" i="16"/>
  <c r="I182" i="16"/>
  <c r="J182" i="16"/>
  <c r="K182" i="16"/>
  <c r="L182" i="16"/>
  <c r="M182" i="16"/>
  <c r="N182" i="16"/>
  <c r="O182" i="16"/>
  <c r="P182" i="16"/>
  <c r="Q182" i="16"/>
  <c r="R182" i="16"/>
  <c r="A183" i="16"/>
  <c r="T183" i="16" s="1"/>
  <c r="B183" i="16"/>
  <c r="C183" i="16"/>
  <c r="D183" i="16"/>
  <c r="E183" i="16"/>
  <c r="F183" i="16"/>
  <c r="G183" i="16"/>
  <c r="H183" i="16"/>
  <c r="I183" i="16"/>
  <c r="J183" i="16"/>
  <c r="K183" i="16"/>
  <c r="L183" i="16"/>
  <c r="M183" i="16"/>
  <c r="N183" i="16"/>
  <c r="O183" i="16"/>
  <c r="P183" i="16"/>
  <c r="Q183" i="16"/>
  <c r="R183" i="16"/>
  <c r="A184" i="16"/>
  <c r="T184" i="16" s="1"/>
  <c r="B184" i="16"/>
  <c r="C184" i="16"/>
  <c r="D184" i="16"/>
  <c r="E184" i="16"/>
  <c r="F184" i="16"/>
  <c r="G184" i="16"/>
  <c r="H184" i="16"/>
  <c r="I184" i="16"/>
  <c r="J184" i="16"/>
  <c r="K184" i="16"/>
  <c r="L184" i="16"/>
  <c r="M184" i="16"/>
  <c r="N184" i="16"/>
  <c r="O184" i="16"/>
  <c r="P184" i="16"/>
  <c r="Q184" i="16"/>
  <c r="R184" i="16"/>
  <c r="A185" i="16"/>
  <c r="B185" i="16"/>
  <c r="C185" i="16"/>
  <c r="D185" i="16"/>
  <c r="E185" i="16"/>
  <c r="F185" i="16"/>
  <c r="G185" i="16"/>
  <c r="H185" i="16"/>
  <c r="I185" i="16"/>
  <c r="J185" i="16"/>
  <c r="K185" i="16"/>
  <c r="L185" i="16"/>
  <c r="M185" i="16"/>
  <c r="N185" i="16"/>
  <c r="O185" i="16"/>
  <c r="P185" i="16"/>
  <c r="Q185" i="16"/>
  <c r="R185" i="16"/>
  <c r="A186" i="16"/>
  <c r="AB186" i="16" s="1"/>
  <c r="B186" i="16"/>
  <c r="C186" i="16"/>
  <c r="D186" i="16"/>
  <c r="E186" i="16"/>
  <c r="F186" i="16"/>
  <c r="G186" i="16"/>
  <c r="H186" i="16"/>
  <c r="I186" i="16"/>
  <c r="J186" i="16"/>
  <c r="K186" i="16"/>
  <c r="L186" i="16"/>
  <c r="M186" i="16"/>
  <c r="N186" i="16"/>
  <c r="O186" i="16"/>
  <c r="P186" i="16"/>
  <c r="Q186" i="16"/>
  <c r="R186" i="16"/>
  <c r="A187" i="16"/>
  <c r="B187" i="16"/>
  <c r="C187" i="16"/>
  <c r="D187" i="16"/>
  <c r="E187" i="16"/>
  <c r="F187" i="16"/>
  <c r="G187" i="16"/>
  <c r="H187" i="16"/>
  <c r="I187" i="16"/>
  <c r="J187" i="16"/>
  <c r="K187" i="16"/>
  <c r="L187" i="16"/>
  <c r="M187" i="16"/>
  <c r="N187" i="16"/>
  <c r="O187" i="16"/>
  <c r="P187" i="16"/>
  <c r="Q187" i="16"/>
  <c r="R187" i="16"/>
  <c r="A188" i="16"/>
  <c r="AC188" i="16" s="1"/>
  <c r="B188" i="16"/>
  <c r="C188" i="16"/>
  <c r="D188" i="16"/>
  <c r="E188" i="16"/>
  <c r="F188" i="16"/>
  <c r="G188" i="16"/>
  <c r="H188" i="16"/>
  <c r="I188" i="16"/>
  <c r="J188" i="16"/>
  <c r="K188" i="16"/>
  <c r="L188" i="16"/>
  <c r="M188" i="16"/>
  <c r="N188" i="16"/>
  <c r="O188" i="16"/>
  <c r="P188" i="16"/>
  <c r="Q188" i="16"/>
  <c r="R188" i="16"/>
  <c r="A189" i="16"/>
  <c r="S189" i="16" s="1"/>
  <c r="B189" i="16"/>
  <c r="C189" i="16"/>
  <c r="D189" i="16"/>
  <c r="E189" i="16"/>
  <c r="F189" i="16"/>
  <c r="G189" i="16"/>
  <c r="H189" i="16"/>
  <c r="I189" i="16"/>
  <c r="J189" i="16"/>
  <c r="K189" i="16"/>
  <c r="L189" i="16"/>
  <c r="M189" i="16"/>
  <c r="N189" i="16"/>
  <c r="O189" i="16"/>
  <c r="P189" i="16"/>
  <c r="Q189" i="16"/>
  <c r="R189" i="16"/>
  <c r="A190" i="16"/>
  <c r="B190" i="16"/>
  <c r="C190" i="16"/>
  <c r="D190" i="16"/>
  <c r="E190" i="16"/>
  <c r="F190" i="16"/>
  <c r="G190" i="16"/>
  <c r="H190" i="16"/>
  <c r="I190" i="16"/>
  <c r="J190" i="16"/>
  <c r="K190" i="16"/>
  <c r="L190" i="16"/>
  <c r="M190" i="16"/>
  <c r="N190" i="16"/>
  <c r="O190" i="16"/>
  <c r="P190" i="16"/>
  <c r="Q190" i="16"/>
  <c r="R190" i="16"/>
  <c r="A191" i="16"/>
  <c r="T191" i="16" s="1"/>
  <c r="B191" i="16"/>
  <c r="C191" i="16"/>
  <c r="D191" i="16"/>
  <c r="E191" i="16"/>
  <c r="F191" i="16"/>
  <c r="G191" i="16"/>
  <c r="H191" i="16"/>
  <c r="I191" i="16"/>
  <c r="J191" i="16"/>
  <c r="K191" i="16"/>
  <c r="L191" i="16"/>
  <c r="M191" i="16"/>
  <c r="N191" i="16"/>
  <c r="O191" i="16"/>
  <c r="P191" i="16"/>
  <c r="Q191" i="16"/>
  <c r="R191" i="16"/>
  <c r="A192" i="16"/>
  <c r="AA192" i="16" s="1"/>
  <c r="B192" i="16"/>
  <c r="C192" i="16"/>
  <c r="D192" i="16"/>
  <c r="E192" i="16"/>
  <c r="F192" i="16"/>
  <c r="G192" i="16"/>
  <c r="H192" i="16"/>
  <c r="I192" i="16"/>
  <c r="J192" i="16"/>
  <c r="K192" i="16"/>
  <c r="L192" i="16"/>
  <c r="M192" i="16"/>
  <c r="N192" i="16"/>
  <c r="O192" i="16"/>
  <c r="P192" i="16"/>
  <c r="Q192" i="16"/>
  <c r="R192" i="16"/>
  <c r="A193" i="16"/>
  <c r="T193" i="16" s="1"/>
  <c r="B193" i="16"/>
  <c r="C193" i="16"/>
  <c r="D193" i="16"/>
  <c r="E193" i="16"/>
  <c r="F193" i="16"/>
  <c r="G193" i="16"/>
  <c r="H193" i="16"/>
  <c r="I193" i="16"/>
  <c r="J193" i="16"/>
  <c r="K193" i="16"/>
  <c r="L193" i="16"/>
  <c r="M193" i="16"/>
  <c r="N193" i="16"/>
  <c r="O193" i="16"/>
  <c r="P193" i="16"/>
  <c r="Q193" i="16"/>
  <c r="R193" i="16"/>
  <c r="A194" i="16"/>
  <c r="AC194" i="16" s="1"/>
  <c r="B194" i="16"/>
  <c r="C194" i="16"/>
  <c r="D194" i="16"/>
  <c r="E194" i="16"/>
  <c r="F194" i="16"/>
  <c r="G194" i="16"/>
  <c r="H194" i="16"/>
  <c r="I194" i="16"/>
  <c r="J194" i="16"/>
  <c r="K194" i="16"/>
  <c r="L194" i="16"/>
  <c r="M194" i="16"/>
  <c r="N194" i="16"/>
  <c r="O194" i="16"/>
  <c r="P194" i="16"/>
  <c r="Q194" i="16"/>
  <c r="R194" i="16"/>
  <c r="A195" i="16"/>
  <c r="U195" i="16" s="1"/>
  <c r="B195" i="16"/>
  <c r="C195" i="16"/>
  <c r="D195" i="16"/>
  <c r="E195" i="16"/>
  <c r="F195" i="16"/>
  <c r="G195" i="16"/>
  <c r="H195" i="16"/>
  <c r="I195" i="16"/>
  <c r="J195" i="16"/>
  <c r="K195" i="16"/>
  <c r="L195" i="16"/>
  <c r="M195" i="16"/>
  <c r="N195" i="16"/>
  <c r="O195" i="16"/>
  <c r="P195" i="16"/>
  <c r="Q195" i="16"/>
  <c r="R195" i="16"/>
  <c r="A196" i="16"/>
  <c r="T196" i="16" s="1"/>
  <c r="B196" i="16"/>
  <c r="C196" i="16"/>
  <c r="D196" i="16"/>
  <c r="E196" i="16"/>
  <c r="F196" i="16"/>
  <c r="G196" i="16"/>
  <c r="H196" i="16"/>
  <c r="I196" i="16"/>
  <c r="J196" i="16"/>
  <c r="K196" i="16"/>
  <c r="L196" i="16"/>
  <c r="M196" i="16"/>
  <c r="N196" i="16"/>
  <c r="O196" i="16"/>
  <c r="P196" i="16"/>
  <c r="Q196" i="16"/>
  <c r="R196" i="16"/>
  <c r="A197" i="16"/>
  <c r="S197" i="16" s="1"/>
  <c r="B197" i="16"/>
  <c r="C197" i="16"/>
  <c r="D197" i="16"/>
  <c r="E197" i="16"/>
  <c r="F197" i="16"/>
  <c r="G197" i="16"/>
  <c r="H197" i="16"/>
  <c r="I197" i="16"/>
  <c r="J197" i="16"/>
  <c r="K197" i="16"/>
  <c r="L197" i="16"/>
  <c r="M197" i="16"/>
  <c r="N197" i="16"/>
  <c r="O197" i="16"/>
  <c r="P197" i="16"/>
  <c r="Q197" i="16"/>
  <c r="R197" i="16"/>
  <c r="A198" i="16"/>
  <c r="V198" i="16" s="1"/>
  <c r="B198" i="16"/>
  <c r="C198" i="16"/>
  <c r="D198" i="16"/>
  <c r="E198" i="16"/>
  <c r="F198" i="16"/>
  <c r="G198" i="16"/>
  <c r="H198" i="16"/>
  <c r="I198" i="16"/>
  <c r="J198" i="16"/>
  <c r="K198" i="16"/>
  <c r="L198" i="16"/>
  <c r="M198" i="16"/>
  <c r="N198" i="16"/>
  <c r="O198" i="16"/>
  <c r="P198" i="16"/>
  <c r="Q198" i="16"/>
  <c r="R198" i="16"/>
  <c r="A199" i="16"/>
  <c r="T199" i="16" s="1"/>
  <c r="B199" i="16"/>
  <c r="C199" i="16"/>
  <c r="D199" i="16"/>
  <c r="E199" i="16"/>
  <c r="F199" i="16"/>
  <c r="G199" i="16"/>
  <c r="H199" i="16"/>
  <c r="I199" i="16"/>
  <c r="J199" i="16"/>
  <c r="K199" i="16"/>
  <c r="L199" i="16"/>
  <c r="M199" i="16"/>
  <c r="N199" i="16"/>
  <c r="O199" i="16"/>
  <c r="P199" i="16"/>
  <c r="Q199" i="16"/>
  <c r="R199" i="16"/>
  <c r="A200" i="16"/>
  <c r="AB200" i="16" s="1"/>
  <c r="B200" i="16"/>
  <c r="C200" i="16"/>
  <c r="D200" i="16"/>
  <c r="E200" i="16"/>
  <c r="F200" i="16"/>
  <c r="G200" i="16"/>
  <c r="H200" i="16"/>
  <c r="I200" i="16"/>
  <c r="J200" i="16"/>
  <c r="K200" i="16"/>
  <c r="L200" i="16"/>
  <c r="M200" i="16"/>
  <c r="N200" i="16"/>
  <c r="O200" i="16"/>
  <c r="P200" i="16"/>
  <c r="Q200" i="16"/>
  <c r="R200" i="16"/>
  <c r="A201" i="16"/>
  <c r="T201" i="16" s="1"/>
  <c r="B201" i="16"/>
  <c r="C201" i="16"/>
  <c r="D201" i="16"/>
  <c r="E201" i="16"/>
  <c r="F201" i="16"/>
  <c r="G201" i="16"/>
  <c r="H201" i="16"/>
  <c r="I201" i="16"/>
  <c r="J201" i="16"/>
  <c r="K201" i="16"/>
  <c r="L201" i="16"/>
  <c r="M201" i="16"/>
  <c r="N201" i="16"/>
  <c r="O201" i="16"/>
  <c r="P201" i="16"/>
  <c r="Q201" i="16"/>
  <c r="R201" i="16"/>
  <c r="A202" i="16"/>
  <c r="AC202" i="16" s="1"/>
  <c r="B202" i="16"/>
  <c r="C202" i="16"/>
  <c r="D202" i="16"/>
  <c r="E202" i="16"/>
  <c r="F202" i="16"/>
  <c r="G202" i="16"/>
  <c r="H202" i="16"/>
  <c r="I202" i="16"/>
  <c r="J202" i="16"/>
  <c r="K202" i="16"/>
  <c r="L202" i="16"/>
  <c r="M202" i="16"/>
  <c r="N202" i="16"/>
  <c r="O202" i="16"/>
  <c r="P202" i="16"/>
  <c r="Q202" i="16"/>
  <c r="R202" i="16"/>
  <c r="A203" i="16"/>
  <c r="T203" i="16" s="1"/>
  <c r="B203" i="16"/>
  <c r="C203" i="16"/>
  <c r="D203" i="16"/>
  <c r="E203" i="16"/>
  <c r="F203" i="16"/>
  <c r="G203" i="16"/>
  <c r="H203" i="16"/>
  <c r="I203" i="16"/>
  <c r="J203" i="16"/>
  <c r="K203" i="16"/>
  <c r="L203" i="16"/>
  <c r="M203" i="16"/>
  <c r="N203" i="16"/>
  <c r="O203" i="16"/>
  <c r="P203" i="16"/>
  <c r="Q203" i="16"/>
  <c r="R203" i="16"/>
  <c r="A204" i="16"/>
  <c r="T204" i="16" s="1"/>
  <c r="B204" i="16"/>
  <c r="C204" i="16"/>
  <c r="D204" i="16"/>
  <c r="E204" i="16"/>
  <c r="F204" i="16"/>
  <c r="G204" i="16"/>
  <c r="H204" i="16"/>
  <c r="I204" i="16"/>
  <c r="J204" i="16"/>
  <c r="K204" i="16"/>
  <c r="L204" i="16"/>
  <c r="M204" i="16"/>
  <c r="N204" i="16"/>
  <c r="O204" i="16"/>
  <c r="P204" i="16"/>
  <c r="Q204" i="16"/>
  <c r="R204" i="16"/>
  <c r="A205" i="16"/>
  <c r="W205" i="16" s="1"/>
  <c r="B205" i="16"/>
  <c r="C205" i="16"/>
  <c r="D205" i="16"/>
  <c r="E205" i="16"/>
  <c r="F205" i="16"/>
  <c r="G205" i="16"/>
  <c r="H205" i="16"/>
  <c r="I205" i="16"/>
  <c r="J205" i="16"/>
  <c r="K205" i="16"/>
  <c r="L205" i="16"/>
  <c r="M205" i="16"/>
  <c r="N205" i="16"/>
  <c r="O205" i="16"/>
  <c r="P205" i="16"/>
  <c r="Q205" i="16"/>
  <c r="R205" i="16"/>
  <c r="A206" i="16"/>
  <c r="T206" i="16" s="1"/>
  <c r="B206" i="16"/>
  <c r="C206" i="16"/>
  <c r="D206" i="16"/>
  <c r="E206" i="16"/>
  <c r="F206" i="16"/>
  <c r="G206" i="16"/>
  <c r="H206" i="16"/>
  <c r="I206" i="16"/>
  <c r="J206" i="16"/>
  <c r="K206" i="16"/>
  <c r="L206" i="16"/>
  <c r="M206" i="16"/>
  <c r="N206" i="16"/>
  <c r="O206" i="16"/>
  <c r="P206" i="16"/>
  <c r="Q206" i="16"/>
  <c r="R206" i="16"/>
  <c r="A207" i="16"/>
  <c r="B207" i="16"/>
  <c r="C207" i="16"/>
  <c r="D207" i="16"/>
  <c r="E207" i="16"/>
  <c r="F207" i="16"/>
  <c r="G207" i="16"/>
  <c r="H207" i="16"/>
  <c r="I207" i="16"/>
  <c r="J207" i="16"/>
  <c r="K207" i="16"/>
  <c r="L207" i="16"/>
  <c r="M207" i="16"/>
  <c r="N207" i="16"/>
  <c r="O207" i="16"/>
  <c r="P207" i="16"/>
  <c r="Q207" i="16"/>
  <c r="R207" i="16"/>
  <c r="A208" i="16"/>
  <c r="AB208" i="16" s="1"/>
  <c r="B208" i="16"/>
  <c r="C208" i="16"/>
  <c r="D208" i="16"/>
  <c r="E208" i="16"/>
  <c r="F208" i="16"/>
  <c r="G208" i="16"/>
  <c r="H208" i="16"/>
  <c r="I208" i="16"/>
  <c r="J208" i="16"/>
  <c r="K208" i="16"/>
  <c r="L208" i="16"/>
  <c r="M208" i="16"/>
  <c r="N208" i="16"/>
  <c r="O208" i="16"/>
  <c r="P208" i="16"/>
  <c r="Q208" i="16"/>
  <c r="R208" i="16"/>
  <c r="A209" i="16"/>
  <c r="T209" i="16" s="1"/>
  <c r="B209" i="16"/>
  <c r="C209" i="16"/>
  <c r="D209" i="16"/>
  <c r="E209" i="16"/>
  <c r="F209" i="16"/>
  <c r="G209" i="16"/>
  <c r="H209" i="16"/>
  <c r="I209" i="16"/>
  <c r="J209" i="16"/>
  <c r="K209" i="16"/>
  <c r="L209" i="16"/>
  <c r="M209" i="16"/>
  <c r="N209" i="16"/>
  <c r="O209" i="16"/>
  <c r="P209" i="16"/>
  <c r="Q209" i="16"/>
  <c r="R209" i="16"/>
  <c r="A210" i="16"/>
  <c r="AA210" i="16" s="1"/>
  <c r="B210" i="16"/>
  <c r="C210" i="16"/>
  <c r="D210" i="16"/>
  <c r="E210" i="16"/>
  <c r="F210" i="16"/>
  <c r="G210" i="16"/>
  <c r="H210" i="16"/>
  <c r="I210" i="16"/>
  <c r="J210" i="16"/>
  <c r="K210" i="16"/>
  <c r="L210" i="16"/>
  <c r="M210" i="16"/>
  <c r="N210" i="16"/>
  <c r="O210" i="16"/>
  <c r="P210" i="16"/>
  <c r="Q210" i="16"/>
  <c r="R210" i="16"/>
  <c r="A211" i="16"/>
  <c r="T211" i="16" s="1"/>
  <c r="B211" i="16"/>
  <c r="C211" i="16"/>
  <c r="D211" i="16"/>
  <c r="E211" i="16"/>
  <c r="F211" i="16"/>
  <c r="G211" i="16"/>
  <c r="H211" i="16"/>
  <c r="I211" i="16"/>
  <c r="J211" i="16"/>
  <c r="K211" i="16"/>
  <c r="L211" i="16"/>
  <c r="M211" i="16"/>
  <c r="N211" i="16"/>
  <c r="O211" i="16"/>
  <c r="P211" i="16"/>
  <c r="Q211" i="16"/>
  <c r="R211" i="16"/>
  <c r="A212" i="16"/>
  <c r="T212" i="16" s="1"/>
  <c r="B212" i="16"/>
  <c r="C212" i="16"/>
  <c r="D212" i="16"/>
  <c r="E212" i="16"/>
  <c r="F212" i="16"/>
  <c r="G212" i="16"/>
  <c r="H212" i="16"/>
  <c r="I212" i="16"/>
  <c r="J212" i="16"/>
  <c r="K212" i="16"/>
  <c r="L212" i="16"/>
  <c r="M212" i="16"/>
  <c r="N212" i="16"/>
  <c r="O212" i="16"/>
  <c r="P212" i="16"/>
  <c r="Q212" i="16"/>
  <c r="R212" i="16"/>
  <c r="A213" i="16"/>
  <c r="S213" i="16" s="1"/>
  <c r="B213" i="16"/>
  <c r="C213" i="16"/>
  <c r="D213" i="16"/>
  <c r="E213" i="16"/>
  <c r="F213" i="16"/>
  <c r="G213" i="16"/>
  <c r="H213" i="16"/>
  <c r="I213" i="16"/>
  <c r="J213" i="16"/>
  <c r="K213" i="16"/>
  <c r="L213" i="16"/>
  <c r="M213" i="16"/>
  <c r="N213" i="16"/>
  <c r="O213" i="16"/>
  <c r="P213" i="16"/>
  <c r="Q213" i="16"/>
  <c r="R213" i="16"/>
  <c r="A214" i="16"/>
  <c r="T214" i="16" s="1"/>
  <c r="B214" i="16"/>
  <c r="C214" i="16"/>
  <c r="D214" i="16"/>
  <c r="E214" i="16"/>
  <c r="F214" i="16"/>
  <c r="G214" i="16"/>
  <c r="H214" i="16"/>
  <c r="I214" i="16"/>
  <c r="J214" i="16"/>
  <c r="K214" i="16"/>
  <c r="L214" i="16"/>
  <c r="M214" i="16"/>
  <c r="N214" i="16"/>
  <c r="O214" i="16"/>
  <c r="P214" i="16"/>
  <c r="Q214" i="16"/>
  <c r="R214" i="16"/>
  <c r="A215" i="16"/>
  <c r="Y215" i="16" s="1"/>
  <c r="B215" i="16"/>
  <c r="C215" i="16"/>
  <c r="D215" i="16"/>
  <c r="E215" i="16"/>
  <c r="F215" i="16"/>
  <c r="G215" i="16"/>
  <c r="H215" i="16"/>
  <c r="I215" i="16"/>
  <c r="J215" i="16"/>
  <c r="K215" i="16"/>
  <c r="L215" i="16"/>
  <c r="M215" i="16"/>
  <c r="N215" i="16"/>
  <c r="O215" i="16"/>
  <c r="P215" i="16"/>
  <c r="Q215" i="16"/>
  <c r="R215" i="16"/>
  <c r="A216" i="16"/>
  <c r="AA216" i="16" s="1"/>
  <c r="B216" i="16"/>
  <c r="C216" i="16"/>
  <c r="D216" i="16"/>
  <c r="E216" i="16"/>
  <c r="F216" i="16"/>
  <c r="G216" i="16"/>
  <c r="H216" i="16"/>
  <c r="I216" i="16"/>
  <c r="J216" i="16"/>
  <c r="K216" i="16"/>
  <c r="L216" i="16"/>
  <c r="M216" i="16"/>
  <c r="N216" i="16"/>
  <c r="O216" i="16"/>
  <c r="P216" i="16"/>
  <c r="Q216" i="16"/>
  <c r="R216" i="16"/>
  <c r="A217" i="16"/>
  <c r="T217" i="16" s="1"/>
  <c r="B217" i="16"/>
  <c r="C217" i="16"/>
  <c r="D217" i="16"/>
  <c r="E217" i="16"/>
  <c r="F217" i="16"/>
  <c r="G217" i="16"/>
  <c r="H217" i="16"/>
  <c r="I217" i="16"/>
  <c r="J217" i="16"/>
  <c r="K217" i="16"/>
  <c r="L217" i="16"/>
  <c r="M217" i="16"/>
  <c r="N217" i="16"/>
  <c r="O217" i="16"/>
  <c r="P217" i="16"/>
  <c r="Q217" i="16"/>
  <c r="R217" i="16"/>
  <c r="A218" i="16"/>
  <c r="AC218" i="16" s="1"/>
  <c r="B218" i="16"/>
  <c r="C218" i="16"/>
  <c r="D218" i="16"/>
  <c r="E218" i="16"/>
  <c r="F218" i="16"/>
  <c r="G218" i="16"/>
  <c r="H218" i="16"/>
  <c r="I218" i="16"/>
  <c r="J218" i="16"/>
  <c r="K218" i="16"/>
  <c r="L218" i="16"/>
  <c r="M218" i="16"/>
  <c r="N218" i="16"/>
  <c r="O218" i="16"/>
  <c r="P218" i="16"/>
  <c r="Q218" i="16"/>
  <c r="R218" i="16"/>
  <c r="A219" i="16"/>
  <c r="T219" i="16" s="1"/>
  <c r="B219" i="16"/>
  <c r="C219" i="16"/>
  <c r="D219" i="16"/>
  <c r="E219" i="16"/>
  <c r="F219" i="16"/>
  <c r="G219" i="16"/>
  <c r="H219" i="16"/>
  <c r="I219" i="16"/>
  <c r="J219" i="16"/>
  <c r="K219" i="16"/>
  <c r="L219" i="16"/>
  <c r="M219" i="16"/>
  <c r="N219" i="16"/>
  <c r="O219" i="16"/>
  <c r="P219" i="16"/>
  <c r="Q219" i="16"/>
  <c r="R219" i="16"/>
  <c r="A220" i="16"/>
  <c r="T220" i="16" s="1"/>
  <c r="B220" i="16"/>
  <c r="C220" i="16"/>
  <c r="D220" i="16"/>
  <c r="E220" i="16"/>
  <c r="F220" i="16"/>
  <c r="G220" i="16"/>
  <c r="H220" i="16"/>
  <c r="I220" i="16"/>
  <c r="J220" i="16"/>
  <c r="K220" i="16"/>
  <c r="L220" i="16"/>
  <c r="M220" i="16"/>
  <c r="N220" i="16"/>
  <c r="O220" i="16"/>
  <c r="P220" i="16"/>
  <c r="Q220" i="16"/>
  <c r="R220" i="16"/>
  <c r="A221" i="16"/>
  <c r="V221" i="16" s="1"/>
  <c r="B221" i="16"/>
  <c r="C221" i="16"/>
  <c r="D221" i="16"/>
  <c r="E221" i="16"/>
  <c r="F221" i="16"/>
  <c r="G221" i="16"/>
  <c r="H221" i="16"/>
  <c r="I221" i="16"/>
  <c r="J221" i="16"/>
  <c r="K221" i="16"/>
  <c r="L221" i="16"/>
  <c r="M221" i="16"/>
  <c r="N221" i="16"/>
  <c r="O221" i="16"/>
  <c r="P221" i="16"/>
  <c r="Q221" i="16"/>
  <c r="R221" i="16"/>
  <c r="A222" i="16"/>
  <c r="T222" i="16" s="1"/>
  <c r="B222" i="16"/>
  <c r="C222" i="16"/>
  <c r="D222" i="16"/>
  <c r="E222" i="16"/>
  <c r="F222" i="16"/>
  <c r="G222" i="16"/>
  <c r="H222" i="16"/>
  <c r="I222" i="16"/>
  <c r="J222" i="16"/>
  <c r="K222" i="16"/>
  <c r="L222" i="16"/>
  <c r="M222" i="16"/>
  <c r="N222" i="16"/>
  <c r="O222" i="16"/>
  <c r="P222" i="16"/>
  <c r="Q222" i="16"/>
  <c r="R222" i="16"/>
  <c r="A223" i="16"/>
  <c r="T223" i="16" s="1"/>
  <c r="B223" i="16"/>
  <c r="C223" i="16"/>
  <c r="D223" i="16"/>
  <c r="E223" i="16"/>
  <c r="F223" i="16"/>
  <c r="G223" i="16"/>
  <c r="H223" i="16"/>
  <c r="I223" i="16"/>
  <c r="J223" i="16"/>
  <c r="K223" i="16"/>
  <c r="L223" i="16"/>
  <c r="M223" i="16"/>
  <c r="N223" i="16"/>
  <c r="O223" i="16"/>
  <c r="P223" i="16"/>
  <c r="Q223" i="16"/>
  <c r="R223" i="16"/>
  <c r="A224" i="16"/>
  <c r="AB224" i="16" s="1"/>
  <c r="B224" i="16"/>
  <c r="C224" i="16"/>
  <c r="D224" i="16"/>
  <c r="E224" i="16"/>
  <c r="F224" i="16"/>
  <c r="G224" i="16"/>
  <c r="H224" i="16"/>
  <c r="I224" i="16"/>
  <c r="J224" i="16"/>
  <c r="K224" i="16"/>
  <c r="L224" i="16"/>
  <c r="M224" i="16"/>
  <c r="N224" i="16"/>
  <c r="O224" i="16"/>
  <c r="P224" i="16"/>
  <c r="Q224" i="16"/>
  <c r="R224" i="16"/>
  <c r="A225" i="16"/>
  <c r="T225" i="16" s="1"/>
  <c r="B225" i="16"/>
  <c r="C225" i="16"/>
  <c r="D225" i="16"/>
  <c r="E225" i="16"/>
  <c r="F225" i="16"/>
  <c r="G225" i="16"/>
  <c r="H225" i="16"/>
  <c r="I225" i="16"/>
  <c r="J225" i="16"/>
  <c r="K225" i="16"/>
  <c r="L225" i="16"/>
  <c r="M225" i="16"/>
  <c r="N225" i="16"/>
  <c r="O225" i="16"/>
  <c r="P225" i="16"/>
  <c r="Q225" i="16"/>
  <c r="R225" i="16"/>
  <c r="A226" i="16"/>
  <c r="Z226" i="16" s="1"/>
  <c r="B226" i="16"/>
  <c r="C226" i="16"/>
  <c r="D226" i="16"/>
  <c r="E226" i="16"/>
  <c r="F226" i="16"/>
  <c r="G226" i="16"/>
  <c r="H226" i="16"/>
  <c r="I226" i="16"/>
  <c r="J226" i="16"/>
  <c r="K226" i="16"/>
  <c r="L226" i="16"/>
  <c r="M226" i="16"/>
  <c r="N226" i="16"/>
  <c r="O226" i="16"/>
  <c r="P226" i="16"/>
  <c r="Q226" i="16"/>
  <c r="R226" i="16"/>
  <c r="A227" i="16"/>
  <c r="T227" i="16" s="1"/>
  <c r="B227" i="16"/>
  <c r="C227" i="16"/>
  <c r="D227" i="16"/>
  <c r="E227" i="16"/>
  <c r="F227" i="16"/>
  <c r="G227" i="16"/>
  <c r="H227" i="16"/>
  <c r="I227" i="16"/>
  <c r="J227" i="16"/>
  <c r="K227" i="16"/>
  <c r="L227" i="16"/>
  <c r="M227" i="16"/>
  <c r="N227" i="16"/>
  <c r="O227" i="16"/>
  <c r="P227" i="16"/>
  <c r="Q227" i="16"/>
  <c r="R227" i="16"/>
  <c r="A228" i="16"/>
  <c r="T228" i="16" s="1"/>
  <c r="B228" i="16"/>
  <c r="C228" i="16"/>
  <c r="D228" i="16"/>
  <c r="E228" i="16"/>
  <c r="F228" i="16"/>
  <c r="G228" i="16"/>
  <c r="H228" i="16"/>
  <c r="I228" i="16"/>
  <c r="J228" i="16"/>
  <c r="K228" i="16"/>
  <c r="L228" i="16"/>
  <c r="M228" i="16"/>
  <c r="N228" i="16"/>
  <c r="O228" i="16"/>
  <c r="P228" i="16"/>
  <c r="Q228" i="16"/>
  <c r="R228" i="16"/>
  <c r="A229" i="16"/>
  <c r="W229" i="16" s="1"/>
  <c r="B229" i="16"/>
  <c r="C229" i="16"/>
  <c r="D229" i="16"/>
  <c r="E229" i="16"/>
  <c r="F229" i="16"/>
  <c r="G229" i="16"/>
  <c r="H229" i="16"/>
  <c r="I229" i="16"/>
  <c r="J229" i="16"/>
  <c r="K229" i="16"/>
  <c r="L229" i="16"/>
  <c r="M229" i="16"/>
  <c r="N229" i="16"/>
  <c r="O229" i="16"/>
  <c r="P229" i="16"/>
  <c r="Q229" i="16"/>
  <c r="R229" i="16"/>
  <c r="A230" i="16"/>
  <c r="T230" i="16" s="1"/>
  <c r="B230" i="16"/>
  <c r="C230" i="16"/>
  <c r="D230" i="16"/>
  <c r="E230" i="16"/>
  <c r="F230" i="16"/>
  <c r="G230" i="16"/>
  <c r="H230" i="16"/>
  <c r="I230" i="16"/>
  <c r="J230" i="16"/>
  <c r="K230" i="16"/>
  <c r="L230" i="16"/>
  <c r="M230" i="16"/>
  <c r="N230" i="16"/>
  <c r="O230" i="16"/>
  <c r="P230" i="16"/>
  <c r="Q230" i="16"/>
  <c r="R230" i="16"/>
  <c r="A231" i="16"/>
  <c r="T231" i="16" s="1"/>
  <c r="B231" i="16"/>
  <c r="C231" i="16"/>
  <c r="D231" i="16"/>
  <c r="E231" i="16"/>
  <c r="F231" i="16"/>
  <c r="G231" i="16"/>
  <c r="H231" i="16"/>
  <c r="I231" i="16"/>
  <c r="J231" i="16"/>
  <c r="K231" i="16"/>
  <c r="L231" i="16"/>
  <c r="M231" i="16"/>
  <c r="N231" i="16"/>
  <c r="O231" i="16"/>
  <c r="P231" i="16"/>
  <c r="Q231" i="16"/>
  <c r="R231" i="16"/>
  <c r="A232" i="16"/>
  <c r="S232" i="16" s="1"/>
  <c r="B232" i="16"/>
  <c r="C232" i="16"/>
  <c r="D232" i="16"/>
  <c r="E232" i="16"/>
  <c r="F232" i="16"/>
  <c r="G232" i="16"/>
  <c r="H232" i="16"/>
  <c r="I232" i="16"/>
  <c r="J232" i="16"/>
  <c r="K232" i="16"/>
  <c r="L232" i="16"/>
  <c r="M232" i="16"/>
  <c r="N232" i="16"/>
  <c r="O232" i="16"/>
  <c r="P232" i="16"/>
  <c r="Q232" i="16"/>
  <c r="R232" i="16"/>
  <c r="A233" i="16"/>
  <c r="T233" i="16" s="1"/>
  <c r="B233" i="16"/>
  <c r="C233" i="16"/>
  <c r="D233" i="16"/>
  <c r="E233" i="16"/>
  <c r="F233" i="16"/>
  <c r="G233" i="16"/>
  <c r="H233" i="16"/>
  <c r="I233" i="16"/>
  <c r="J233" i="16"/>
  <c r="K233" i="16"/>
  <c r="L233" i="16"/>
  <c r="M233" i="16"/>
  <c r="N233" i="16"/>
  <c r="O233" i="16"/>
  <c r="P233" i="16"/>
  <c r="Q233" i="16"/>
  <c r="R233" i="16"/>
  <c r="A234" i="16"/>
  <c r="AC234" i="16" s="1"/>
  <c r="B234" i="16"/>
  <c r="C234" i="16"/>
  <c r="D234" i="16"/>
  <c r="E234" i="16"/>
  <c r="F234" i="16"/>
  <c r="G234" i="16"/>
  <c r="H234" i="16"/>
  <c r="I234" i="16"/>
  <c r="J234" i="16"/>
  <c r="K234" i="16"/>
  <c r="L234" i="16"/>
  <c r="M234" i="16"/>
  <c r="N234" i="16"/>
  <c r="O234" i="16"/>
  <c r="P234" i="16"/>
  <c r="Q234" i="16"/>
  <c r="R234" i="16"/>
  <c r="A235" i="16"/>
  <c r="X235" i="16" s="1"/>
  <c r="B235" i="16"/>
  <c r="C235" i="16"/>
  <c r="D235" i="16"/>
  <c r="E235" i="16"/>
  <c r="F235" i="16"/>
  <c r="G235" i="16"/>
  <c r="H235" i="16"/>
  <c r="I235" i="16"/>
  <c r="J235" i="16"/>
  <c r="K235" i="16"/>
  <c r="L235" i="16"/>
  <c r="M235" i="16"/>
  <c r="N235" i="16"/>
  <c r="O235" i="16"/>
  <c r="P235" i="16"/>
  <c r="Q235" i="16"/>
  <c r="R235" i="16"/>
  <c r="A236" i="16"/>
  <c r="T236" i="16" s="1"/>
  <c r="B236" i="16"/>
  <c r="C236" i="16"/>
  <c r="D236" i="16"/>
  <c r="E236" i="16"/>
  <c r="F236" i="16"/>
  <c r="G236" i="16"/>
  <c r="H236" i="16"/>
  <c r="I236" i="16"/>
  <c r="J236" i="16"/>
  <c r="K236" i="16"/>
  <c r="L236" i="16"/>
  <c r="M236" i="16"/>
  <c r="N236" i="16"/>
  <c r="O236" i="16"/>
  <c r="P236" i="16"/>
  <c r="Q236" i="16"/>
  <c r="R236" i="16"/>
  <c r="A237" i="16"/>
  <c r="B237" i="16"/>
  <c r="C237" i="16"/>
  <c r="D237" i="16"/>
  <c r="E237" i="16"/>
  <c r="F237" i="16"/>
  <c r="G237" i="16"/>
  <c r="H237" i="16"/>
  <c r="I237" i="16"/>
  <c r="J237" i="16"/>
  <c r="K237" i="16"/>
  <c r="L237" i="16"/>
  <c r="M237" i="16"/>
  <c r="N237" i="16"/>
  <c r="O237" i="16"/>
  <c r="P237" i="16"/>
  <c r="Q237" i="16"/>
  <c r="R237" i="16"/>
  <c r="A238" i="16"/>
  <c r="T238" i="16" s="1"/>
  <c r="B238" i="16"/>
  <c r="C238" i="16"/>
  <c r="D238" i="16"/>
  <c r="E238" i="16"/>
  <c r="F238" i="16"/>
  <c r="G238" i="16"/>
  <c r="H238" i="16"/>
  <c r="I238" i="16"/>
  <c r="J238" i="16"/>
  <c r="K238" i="16"/>
  <c r="L238" i="16"/>
  <c r="M238" i="16"/>
  <c r="N238" i="16"/>
  <c r="O238" i="16"/>
  <c r="P238" i="16"/>
  <c r="Q238" i="16"/>
  <c r="R238" i="16"/>
  <c r="A239" i="16"/>
  <c r="T239" i="16" s="1"/>
  <c r="B239" i="16"/>
  <c r="C239" i="16"/>
  <c r="D239" i="16"/>
  <c r="E239" i="16"/>
  <c r="F239" i="16"/>
  <c r="G239" i="16"/>
  <c r="H239" i="16"/>
  <c r="I239" i="16"/>
  <c r="J239" i="16"/>
  <c r="K239" i="16"/>
  <c r="L239" i="16"/>
  <c r="M239" i="16"/>
  <c r="N239" i="16"/>
  <c r="O239" i="16"/>
  <c r="P239" i="16"/>
  <c r="Q239" i="16"/>
  <c r="R239" i="16"/>
  <c r="A240" i="16"/>
  <c r="AB240" i="16" s="1"/>
  <c r="B240" i="16"/>
  <c r="C240" i="16"/>
  <c r="D240" i="16"/>
  <c r="E240" i="16"/>
  <c r="F240" i="16"/>
  <c r="G240" i="16"/>
  <c r="H240" i="16"/>
  <c r="I240" i="16"/>
  <c r="J240" i="16"/>
  <c r="K240" i="16"/>
  <c r="L240" i="16"/>
  <c r="M240" i="16"/>
  <c r="N240" i="16"/>
  <c r="O240" i="16"/>
  <c r="P240" i="16"/>
  <c r="Q240" i="16"/>
  <c r="R240" i="16"/>
  <c r="A241" i="16"/>
  <c r="T241" i="16" s="1"/>
  <c r="B241" i="16"/>
  <c r="C241" i="16"/>
  <c r="D241" i="16"/>
  <c r="E241" i="16"/>
  <c r="F241" i="16"/>
  <c r="G241" i="16"/>
  <c r="H241" i="16"/>
  <c r="I241" i="16"/>
  <c r="J241" i="16"/>
  <c r="K241" i="16"/>
  <c r="L241" i="16"/>
  <c r="M241" i="16"/>
  <c r="N241" i="16"/>
  <c r="O241" i="16"/>
  <c r="P241" i="16"/>
  <c r="Q241" i="16"/>
  <c r="R241" i="16"/>
  <c r="A242" i="16"/>
  <c r="AA242" i="16" s="1"/>
  <c r="B242" i="16"/>
  <c r="C242" i="16"/>
  <c r="D242" i="16"/>
  <c r="E242" i="16"/>
  <c r="F242" i="16"/>
  <c r="G242" i="16"/>
  <c r="H242" i="16"/>
  <c r="I242" i="16"/>
  <c r="J242" i="16"/>
  <c r="K242" i="16"/>
  <c r="L242" i="16"/>
  <c r="M242" i="16"/>
  <c r="N242" i="16"/>
  <c r="O242" i="16"/>
  <c r="P242" i="16"/>
  <c r="Q242" i="16"/>
  <c r="R242" i="16"/>
  <c r="A243" i="16"/>
  <c r="T243" i="16" s="1"/>
  <c r="B243" i="16"/>
  <c r="C243" i="16"/>
  <c r="D243" i="16"/>
  <c r="E243" i="16"/>
  <c r="F243" i="16"/>
  <c r="G243" i="16"/>
  <c r="H243" i="16"/>
  <c r="I243" i="16"/>
  <c r="J243" i="16"/>
  <c r="K243" i="16"/>
  <c r="L243" i="16"/>
  <c r="M243" i="16"/>
  <c r="N243" i="16"/>
  <c r="O243" i="16"/>
  <c r="P243" i="16"/>
  <c r="Q243" i="16"/>
  <c r="R243" i="16"/>
  <c r="A244" i="16"/>
  <c r="T244" i="16" s="1"/>
  <c r="B244" i="16"/>
  <c r="C244" i="16"/>
  <c r="D244" i="16"/>
  <c r="E244" i="16"/>
  <c r="F244" i="16"/>
  <c r="G244" i="16"/>
  <c r="H244" i="16"/>
  <c r="I244" i="16"/>
  <c r="J244" i="16"/>
  <c r="K244" i="16"/>
  <c r="L244" i="16"/>
  <c r="M244" i="16"/>
  <c r="N244" i="16"/>
  <c r="O244" i="16"/>
  <c r="P244" i="16"/>
  <c r="Q244" i="16"/>
  <c r="R244" i="16"/>
  <c r="A245" i="16"/>
  <c r="B245" i="16"/>
  <c r="C245" i="16"/>
  <c r="D245" i="16"/>
  <c r="E245" i="16"/>
  <c r="F245" i="16"/>
  <c r="G245" i="16"/>
  <c r="H245" i="16"/>
  <c r="I245" i="16"/>
  <c r="J245" i="16"/>
  <c r="K245" i="16"/>
  <c r="L245" i="16"/>
  <c r="M245" i="16"/>
  <c r="N245" i="16"/>
  <c r="O245" i="16"/>
  <c r="P245" i="16"/>
  <c r="Q245" i="16"/>
  <c r="R245" i="16"/>
  <c r="A246" i="16"/>
  <c r="T246" i="16" s="1"/>
  <c r="B246" i="16"/>
  <c r="C246" i="16"/>
  <c r="D246" i="16"/>
  <c r="E246" i="16"/>
  <c r="F246" i="16"/>
  <c r="G246" i="16"/>
  <c r="H246" i="16"/>
  <c r="I246" i="16"/>
  <c r="J246" i="16"/>
  <c r="K246" i="16"/>
  <c r="L246" i="16"/>
  <c r="M246" i="16"/>
  <c r="N246" i="16"/>
  <c r="O246" i="16"/>
  <c r="P246" i="16"/>
  <c r="Q246" i="16"/>
  <c r="R246" i="16"/>
  <c r="A247" i="16"/>
  <c r="T247" i="16" s="1"/>
  <c r="B247" i="16"/>
  <c r="C247" i="16"/>
  <c r="D247" i="16"/>
  <c r="E247" i="16"/>
  <c r="F247" i="16"/>
  <c r="G247" i="16"/>
  <c r="H247" i="16"/>
  <c r="I247" i="16"/>
  <c r="J247" i="16"/>
  <c r="K247" i="16"/>
  <c r="L247" i="16"/>
  <c r="M247" i="16"/>
  <c r="N247" i="16"/>
  <c r="O247" i="16"/>
  <c r="P247" i="16"/>
  <c r="Q247" i="16"/>
  <c r="R247" i="16"/>
  <c r="A248" i="16"/>
  <c r="AA248" i="16" s="1"/>
  <c r="B248" i="16"/>
  <c r="C248" i="16"/>
  <c r="D248" i="16"/>
  <c r="E248" i="16"/>
  <c r="F248" i="16"/>
  <c r="G248" i="16"/>
  <c r="H248" i="16"/>
  <c r="I248" i="16"/>
  <c r="J248" i="16"/>
  <c r="K248" i="16"/>
  <c r="L248" i="16"/>
  <c r="M248" i="16"/>
  <c r="N248" i="16"/>
  <c r="O248" i="16"/>
  <c r="P248" i="16"/>
  <c r="Q248" i="16"/>
  <c r="R248" i="16"/>
  <c r="A249" i="16"/>
  <c r="T249" i="16" s="1"/>
  <c r="B249" i="16"/>
  <c r="C249" i="16"/>
  <c r="D249" i="16"/>
  <c r="E249" i="16"/>
  <c r="F249" i="16"/>
  <c r="G249" i="16"/>
  <c r="H249" i="16"/>
  <c r="I249" i="16"/>
  <c r="J249" i="16"/>
  <c r="K249" i="16"/>
  <c r="L249" i="16"/>
  <c r="M249" i="16"/>
  <c r="N249" i="16"/>
  <c r="O249" i="16"/>
  <c r="P249" i="16"/>
  <c r="Q249" i="16"/>
  <c r="R249" i="16"/>
  <c r="A250" i="16"/>
  <c r="T250" i="16" s="1"/>
  <c r="B250" i="16"/>
  <c r="C250" i="16"/>
  <c r="D250" i="16"/>
  <c r="E250" i="16"/>
  <c r="F250" i="16"/>
  <c r="G250" i="16"/>
  <c r="H250" i="16"/>
  <c r="I250" i="16"/>
  <c r="J250" i="16"/>
  <c r="K250" i="16"/>
  <c r="L250" i="16"/>
  <c r="M250" i="16"/>
  <c r="N250" i="16"/>
  <c r="O250" i="16"/>
  <c r="P250" i="16"/>
  <c r="Q250" i="16"/>
  <c r="R250" i="16"/>
  <c r="A251" i="16"/>
  <c r="T251" i="16" s="1"/>
  <c r="B251" i="16"/>
  <c r="C251" i="16"/>
  <c r="D251" i="16"/>
  <c r="E251" i="16"/>
  <c r="F251" i="16"/>
  <c r="G251" i="16"/>
  <c r="H251" i="16"/>
  <c r="I251" i="16"/>
  <c r="J251" i="16"/>
  <c r="K251" i="16"/>
  <c r="L251" i="16"/>
  <c r="M251" i="16"/>
  <c r="N251" i="16"/>
  <c r="O251" i="16"/>
  <c r="P251" i="16"/>
  <c r="Q251" i="16"/>
  <c r="R251" i="16"/>
  <c r="A252" i="16"/>
  <c r="T252" i="16" s="1"/>
  <c r="B252" i="16"/>
  <c r="C252" i="16"/>
  <c r="D252" i="16"/>
  <c r="E252" i="16"/>
  <c r="F252" i="16"/>
  <c r="G252" i="16"/>
  <c r="H252" i="16"/>
  <c r="I252" i="16"/>
  <c r="J252" i="16"/>
  <c r="K252" i="16"/>
  <c r="L252" i="16"/>
  <c r="M252" i="16"/>
  <c r="N252" i="16"/>
  <c r="O252" i="16"/>
  <c r="P252" i="16"/>
  <c r="Q252" i="16"/>
  <c r="R252" i="16"/>
  <c r="A253" i="16"/>
  <c r="B253" i="16"/>
  <c r="C253" i="16"/>
  <c r="D253" i="16"/>
  <c r="E253" i="16"/>
  <c r="F253" i="16"/>
  <c r="G253" i="16"/>
  <c r="H253" i="16"/>
  <c r="I253" i="16"/>
  <c r="J253" i="16"/>
  <c r="K253" i="16"/>
  <c r="L253" i="16"/>
  <c r="M253" i="16"/>
  <c r="N253" i="16"/>
  <c r="O253" i="16"/>
  <c r="P253" i="16"/>
  <c r="Q253" i="16"/>
  <c r="R253" i="16"/>
  <c r="A254" i="16"/>
  <c r="T254" i="16" s="1"/>
  <c r="B254" i="16"/>
  <c r="C254" i="16"/>
  <c r="D254" i="16"/>
  <c r="E254" i="16"/>
  <c r="F254" i="16"/>
  <c r="G254" i="16"/>
  <c r="H254" i="16"/>
  <c r="I254" i="16"/>
  <c r="J254" i="16"/>
  <c r="K254" i="16"/>
  <c r="L254" i="16"/>
  <c r="M254" i="16"/>
  <c r="N254" i="16"/>
  <c r="O254" i="16"/>
  <c r="P254" i="16"/>
  <c r="Q254" i="16"/>
  <c r="R254" i="16"/>
  <c r="A255" i="16"/>
  <c r="T255" i="16" s="1"/>
  <c r="B255" i="16"/>
  <c r="C255" i="16"/>
  <c r="D255" i="16"/>
  <c r="E255" i="16"/>
  <c r="F255" i="16"/>
  <c r="G255" i="16"/>
  <c r="H255" i="16"/>
  <c r="I255" i="16"/>
  <c r="J255" i="16"/>
  <c r="K255" i="16"/>
  <c r="L255" i="16"/>
  <c r="M255" i="16"/>
  <c r="N255" i="16"/>
  <c r="O255" i="16"/>
  <c r="P255" i="16"/>
  <c r="Q255" i="16"/>
  <c r="R255" i="16"/>
  <c r="A256" i="16"/>
  <c r="AA256" i="16" s="1"/>
  <c r="B256" i="16"/>
  <c r="C256" i="16"/>
  <c r="D256" i="16"/>
  <c r="E256" i="16"/>
  <c r="F256" i="16"/>
  <c r="G256" i="16"/>
  <c r="H256" i="16"/>
  <c r="I256" i="16"/>
  <c r="J256" i="16"/>
  <c r="K256" i="16"/>
  <c r="L256" i="16"/>
  <c r="M256" i="16"/>
  <c r="N256" i="16"/>
  <c r="O256" i="16"/>
  <c r="P256" i="16"/>
  <c r="Q256" i="16"/>
  <c r="R256" i="16"/>
  <c r="A257" i="16"/>
  <c r="AB257" i="16" s="1"/>
  <c r="B257" i="16"/>
  <c r="C257" i="16"/>
  <c r="D257" i="16"/>
  <c r="E257" i="16"/>
  <c r="F257" i="16"/>
  <c r="G257" i="16"/>
  <c r="H257" i="16"/>
  <c r="I257" i="16"/>
  <c r="J257" i="16"/>
  <c r="K257" i="16"/>
  <c r="L257" i="16"/>
  <c r="M257" i="16"/>
  <c r="N257" i="16"/>
  <c r="O257" i="16"/>
  <c r="P257" i="16"/>
  <c r="Q257" i="16"/>
  <c r="R257" i="16"/>
  <c r="A258" i="16"/>
  <c r="T258" i="16" s="1"/>
  <c r="B258" i="16"/>
  <c r="C258" i="16"/>
  <c r="D258" i="16"/>
  <c r="E258" i="16"/>
  <c r="F258" i="16"/>
  <c r="G258" i="16"/>
  <c r="H258" i="16"/>
  <c r="I258" i="16"/>
  <c r="J258" i="16"/>
  <c r="K258" i="16"/>
  <c r="L258" i="16"/>
  <c r="M258" i="16"/>
  <c r="N258" i="16"/>
  <c r="O258" i="16"/>
  <c r="P258" i="16"/>
  <c r="Q258" i="16"/>
  <c r="R258" i="16"/>
  <c r="A259" i="16"/>
  <c r="T259" i="16" s="1"/>
  <c r="B259" i="16"/>
  <c r="C259" i="16"/>
  <c r="D259" i="16"/>
  <c r="E259" i="16"/>
  <c r="F259" i="16"/>
  <c r="G259" i="16"/>
  <c r="H259" i="16"/>
  <c r="I259" i="16"/>
  <c r="J259" i="16"/>
  <c r="K259" i="16"/>
  <c r="L259" i="16"/>
  <c r="M259" i="16"/>
  <c r="N259" i="16"/>
  <c r="O259" i="16"/>
  <c r="P259" i="16"/>
  <c r="Q259" i="16"/>
  <c r="R259" i="16"/>
  <c r="A260" i="16"/>
  <c r="T260" i="16" s="1"/>
  <c r="B260" i="16"/>
  <c r="C260" i="16"/>
  <c r="D260" i="16"/>
  <c r="E260" i="16"/>
  <c r="F260" i="16"/>
  <c r="G260" i="16"/>
  <c r="H260" i="16"/>
  <c r="I260" i="16"/>
  <c r="J260" i="16"/>
  <c r="K260" i="16"/>
  <c r="L260" i="16"/>
  <c r="M260" i="16"/>
  <c r="N260" i="16"/>
  <c r="O260" i="16"/>
  <c r="P260" i="16"/>
  <c r="Q260" i="16"/>
  <c r="R260" i="16"/>
  <c r="A261" i="16"/>
  <c r="AA261" i="16" s="1"/>
  <c r="B261" i="16"/>
  <c r="C261" i="16"/>
  <c r="D261" i="16"/>
  <c r="E261" i="16"/>
  <c r="F261" i="16"/>
  <c r="G261" i="16"/>
  <c r="H261" i="16"/>
  <c r="I261" i="16"/>
  <c r="J261" i="16"/>
  <c r="K261" i="16"/>
  <c r="L261" i="16"/>
  <c r="M261" i="16"/>
  <c r="N261" i="16"/>
  <c r="O261" i="16"/>
  <c r="P261" i="16"/>
  <c r="Q261" i="16"/>
  <c r="R261" i="16"/>
  <c r="A262" i="16"/>
  <c r="T262" i="16" s="1"/>
  <c r="B262" i="16"/>
  <c r="C262" i="16"/>
  <c r="D262" i="16"/>
  <c r="E262" i="16"/>
  <c r="F262" i="16"/>
  <c r="G262" i="16"/>
  <c r="H262" i="16"/>
  <c r="I262" i="16"/>
  <c r="J262" i="16"/>
  <c r="K262" i="16"/>
  <c r="L262" i="16"/>
  <c r="M262" i="16"/>
  <c r="N262" i="16"/>
  <c r="O262" i="16"/>
  <c r="P262" i="16"/>
  <c r="Q262" i="16"/>
  <c r="R262" i="16"/>
  <c r="A263" i="16"/>
  <c r="T263" i="16" s="1"/>
  <c r="B263" i="16"/>
  <c r="C263" i="16"/>
  <c r="D263" i="16"/>
  <c r="E263" i="16"/>
  <c r="F263" i="16"/>
  <c r="G263" i="16"/>
  <c r="H263" i="16"/>
  <c r="I263" i="16"/>
  <c r="J263" i="16"/>
  <c r="K263" i="16"/>
  <c r="L263" i="16"/>
  <c r="M263" i="16"/>
  <c r="N263" i="16"/>
  <c r="O263" i="16"/>
  <c r="P263" i="16"/>
  <c r="Q263" i="16"/>
  <c r="R263" i="16"/>
  <c r="A264" i="16"/>
  <c r="AB264" i="16" s="1"/>
  <c r="B264" i="16"/>
  <c r="C264" i="16"/>
  <c r="D264" i="16"/>
  <c r="E264" i="16"/>
  <c r="F264" i="16"/>
  <c r="G264" i="16"/>
  <c r="H264" i="16"/>
  <c r="I264" i="16"/>
  <c r="J264" i="16"/>
  <c r="K264" i="16"/>
  <c r="L264" i="16"/>
  <c r="M264" i="16"/>
  <c r="N264" i="16"/>
  <c r="O264" i="16"/>
  <c r="P264" i="16"/>
  <c r="Q264" i="16"/>
  <c r="R264" i="16"/>
  <c r="A265" i="16"/>
  <c r="B265" i="16"/>
  <c r="C265" i="16"/>
  <c r="D265" i="16"/>
  <c r="E265" i="16"/>
  <c r="F265" i="16"/>
  <c r="G265" i="16"/>
  <c r="H265" i="16"/>
  <c r="I265" i="16"/>
  <c r="J265" i="16"/>
  <c r="K265" i="16"/>
  <c r="L265" i="16"/>
  <c r="M265" i="16"/>
  <c r="N265" i="16"/>
  <c r="O265" i="16"/>
  <c r="P265" i="16"/>
  <c r="Q265" i="16"/>
  <c r="R265" i="16"/>
  <c r="A266" i="16"/>
  <c r="B266" i="16"/>
  <c r="C266" i="16"/>
  <c r="D266" i="16"/>
  <c r="E266" i="16"/>
  <c r="F266" i="16"/>
  <c r="G266" i="16"/>
  <c r="H266" i="16"/>
  <c r="I266" i="16"/>
  <c r="J266" i="16"/>
  <c r="K266" i="16"/>
  <c r="L266" i="16"/>
  <c r="M266" i="16"/>
  <c r="N266" i="16"/>
  <c r="O266" i="16"/>
  <c r="P266" i="16"/>
  <c r="Q266" i="16"/>
  <c r="R266" i="16"/>
  <c r="A267" i="16"/>
  <c r="X267" i="16" s="1"/>
  <c r="B267" i="16"/>
  <c r="C267" i="16"/>
  <c r="D267" i="16"/>
  <c r="E267" i="16"/>
  <c r="F267" i="16"/>
  <c r="G267" i="16"/>
  <c r="H267" i="16"/>
  <c r="I267" i="16"/>
  <c r="J267" i="16"/>
  <c r="K267" i="16"/>
  <c r="L267" i="16"/>
  <c r="M267" i="16"/>
  <c r="N267" i="16"/>
  <c r="O267" i="16"/>
  <c r="P267" i="16"/>
  <c r="Q267" i="16"/>
  <c r="R267" i="16"/>
  <c r="A268" i="16"/>
  <c r="T268" i="16" s="1"/>
  <c r="B268" i="16"/>
  <c r="C268" i="16"/>
  <c r="D268" i="16"/>
  <c r="E268" i="16"/>
  <c r="F268" i="16"/>
  <c r="G268" i="16"/>
  <c r="H268" i="16"/>
  <c r="I268" i="16"/>
  <c r="J268" i="16"/>
  <c r="K268" i="16"/>
  <c r="L268" i="16"/>
  <c r="M268" i="16"/>
  <c r="N268" i="16"/>
  <c r="O268" i="16"/>
  <c r="P268" i="16"/>
  <c r="Q268" i="16"/>
  <c r="R268" i="16"/>
  <c r="A269" i="16"/>
  <c r="T269" i="16" s="1"/>
  <c r="B269" i="16"/>
  <c r="C269" i="16"/>
  <c r="D269" i="16"/>
  <c r="E269" i="16"/>
  <c r="F269" i="16"/>
  <c r="G269" i="16"/>
  <c r="H269" i="16"/>
  <c r="I269" i="16"/>
  <c r="J269" i="16"/>
  <c r="K269" i="16"/>
  <c r="L269" i="16"/>
  <c r="M269" i="16"/>
  <c r="N269" i="16"/>
  <c r="O269" i="16"/>
  <c r="P269" i="16"/>
  <c r="Q269" i="16"/>
  <c r="R269" i="16"/>
  <c r="A270" i="16"/>
  <c r="T270" i="16" s="1"/>
  <c r="B270" i="16"/>
  <c r="C270" i="16"/>
  <c r="D270" i="16"/>
  <c r="E270" i="16"/>
  <c r="F270" i="16"/>
  <c r="G270" i="16"/>
  <c r="H270" i="16"/>
  <c r="I270" i="16"/>
  <c r="J270" i="16"/>
  <c r="K270" i="16"/>
  <c r="L270" i="16"/>
  <c r="M270" i="16"/>
  <c r="N270" i="16"/>
  <c r="O270" i="16"/>
  <c r="P270" i="16"/>
  <c r="Q270" i="16"/>
  <c r="R270" i="16"/>
  <c r="A271" i="16"/>
  <c r="T271" i="16" s="1"/>
  <c r="B271" i="16"/>
  <c r="C271" i="16"/>
  <c r="D271" i="16"/>
  <c r="E271" i="16"/>
  <c r="F271" i="16"/>
  <c r="G271" i="16"/>
  <c r="H271" i="16"/>
  <c r="I271" i="16"/>
  <c r="J271" i="16"/>
  <c r="K271" i="16"/>
  <c r="L271" i="16"/>
  <c r="M271" i="16"/>
  <c r="N271" i="16"/>
  <c r="O271" i="16"/>
  <c r="P271" i="16"/>
  <c r="Q271" i="16"/>
  <c r="R271" i="16"/>
  <c r="A272" i="16"/>
  <c r="AB272" i="16" s="1"/>
  <c r="B272" i="16"/>
  <c r="C272" i="16"/>
  <c r="D272" i="16"/>
  <c r="E272" i="16"/>
  <c r="F272" i="16"/>
  <c r="G272" i="16"/>
  <c r="H272" i="16"/>
  <c r="I272" i="16"/>
  <c r="J272" i="16"/>
  <c r="K272" i="16"/>
  <c r="L272" i="16"/>
  <c r="M272" i="16"/>
  <c r="N272" i="16"/>
  <c r="O272" i="16"/>
  <c r="P272" i="16"/>
  <c r="Q272" i="16"/>
  <c r="R272" i="16"/>
  <c r="A273" i="16"/>
  <c r="T273" i="16" s="1"/>
  <c r="B273" i="16"/>
  <c r="C273" i="16"/>
  <c r="D273" i="16"/>
  <c r="E273" i="16"/>
  <c r="F273" i="16"/>
  <c r="G273" i="16"/>
  <c r="H273" i="16"/>
  <c r="I273" i="16"/>
  <c r="J273" i="16"/>
  <c r="K273" i="16"/>
  <c r="L273" i="16"/>
  <c r="M273" i="16"/>
  <c r="N273" i="16"/>
  <c r="O273" i="16"/>
  <c r="P273" i="16"/>
  <c r="Q273" i="16"/>
  <c r="R273" i="16"/>
  <c r="A274" i="16"/>
  <c r="T274" i="16" s="1"/>
  <c r="B274" i="16"/>
  <c r="C274" i="16"/>
  <c r="D274" i="16"/>
  <c r="E274" i="16"/>
  <c r="F274" i="16"/>
  <c r="G274" i="16"/>
  <c r="H274" i="16"/>
  <c r="I274" i="16"/>
  <c r="J274" i="16"/>
  <c r="K274" i="16"/>
  <c r="L274" i="16"/>
  <c r="M274" i="16"/>
  <c r="N274" i="16"/>
  <c r="O274" i="16"/>
  <c r="P274" i="16"/>
  <c r="Q274" i="16"/>
  <c r="R274" i="16"/>
  <c r="A275" i="16"/>
  <c r="T275" i="16" s="1"/>
  <c r="B275" i="16"/>
  <c r="C275" i="16"/>
  <c r="D275" i="16"/>
  <c r="E275" i="16"/>
  <c r="F275" i="16"/>
  <c r="G275" i="16"/>
  <c r="H275" i="16"/>
  <c r="I275" i="16"/>
  <c r="J275" i="16"/>
  <c r="K275" i="16"/>
  <c r="L275" i="16"/>
  <c r="M275" i="16"/>
  <c r="N275" i="16"/>
  <c r="O275" i="16"/>
  <c r="P275" i="16"/>
  <c r="Q275" i="16"/>
  <c r="R275" i="16"/>
  <c r="A276" i="16"/>
  <c r="T276" i="16" s="1"/>
  <c r="B276" i="16"/>
  <c r="C276" i="16"/>
  <c r="D276" i="16"/>
  <c r="E276" i="16"/>
  <c r="F276" i="16"/>
  <c r="G276" i="16"/>
  <c r="H276" i="16"/>
  <c r="I276" i="16"/>
  <c r="J276" i="16"/>
  <c r="K276" i="16"/>
  <c r="L276" i="16"/>
  <c r="M276" i="16"/>
  <c r="N276" i="16"/>
  <c r="O276" i="16"/>
  <c r="P276" i="16"/>
  <c r="Q276" i="16"/>
  <c r="R276" i="16"/>
  <c r="A277" i="16"/>
  <c r="T277" i="16" s="1"/>
  <c r="B277" i="16"/>
  <c r="C277" i="16"/>
  <c r="D277" i="16"/>
  <c r="E277" i="16"/>
  <c r="F277" i="16"/>
  <c r="G277" i="16"/>
  <c r="H277" i="16"/>
  <c r="I277" i="16"/>
  <c r="J277" i="16"/>
  <c r="K277" i="16"/>
  <c r="L277" i="16"/>
  <c r="M277" i="16"/>
  <c r="N277" i="16"/>
  <c r="O277" i="16"/>
  <c r="P277" i="16"/>
  <c r="Q277" i="16"/>
  <c r="R277" i="16"/>
  <c r="A278" i="16"/>
  <c r="T278" i="16" s="1"/>
  <c r="B278" i="16"/>
  <c r="C278" i="16"/>
  <c r="D278" i="16"/>
  <c r="E278" i="16"/>
  <c r="F278" i="16"/>
  <c r="G278" i="16"/>
  <c r="H278" i="16"/>
  <c r="I278" i="16"/>
  <c r="J278" i="16"/>
  <c r="K278" i="16"/>
  <c r="L278" i="16"/>
  <c r="M278" i="16"/>
  <c r="N278" i="16"/>
  <c r="O278" i="16"/>
  <c r="P278" i="16"/>
  <c r="Q278" i="16"/>
  <c r="R278" i="16"/>
  <c r="A279" i="16"/>
  <c r="T279" i="16" s="1"/>
  <c r="B279" i="16"/>
  <c r="C279" i="16"/>
  <c r="D279" i="16"/>
  <c r="E279" i="16"/>
  <c r="F279" i="16"/>
  <c r="G279" i="16"/>
  <c r="H279" i="16"/>
  <c r="I279" i="16"/>
  <c r="J279" i="16"/>
  <c r="K279" i="16"/>
  <c r="L279" i="16"/>
  <c r="M279" i="16"/>
  <c r="N279" i="16"/>
  <c r="O279" i="16"/>
  <c r="P279" i="16"/>
  <c r="Q279" i="16"/>
  <c r="R279" i="16"/>
  <c r="A280" i="16"/>
  <c r="T280" i="16" s="1"/>
  <c r="B280" i="16"/>
  <c r="C280" i="16"/>
  <c r="D280" i="16"/>
  <c r="E280" i="16"/>
  <c r="F280" i="16"/>
  <c r="G280" i="16"/>
  <c r="H280" i="16"/>
  <c r="I280" i="16"/>
  <c r="J280" i="16"/>
  <c r="K280" i="16"/>
  <c r="L280" i="16"/>
  <c r="M280" i="16"/>
  <c r="N280" i="16"/>
  <c r="O280" i="16"/>
  <c r="P280" i="16"/>
  <c r="Q280" i="16"/>
  <c r="R280" i="16"/>
  <c r="A281" i="16"/>
  <c r="T281" i="16" s="1"/>
  <c r="B281" i="16"/>
  <c r="C281" i="16"/>
  <c r="D281" i="16"/>
  <c r="E281" i="16"/>
  <c r="F281" i="16"/>
  <c r="G281" i="16"/>
  <c r="H281" i="16"/>
  <c r="I281" i="16"/>
  <c r="J281" i="16"/>
  <c r="K281" i="16"/>
  <c r="L281" i="16"/>
  <c r="M281" i="16"/>
  <c r="N281" i="16"/>
  <c r="O281" i="16"/>
  <c r="P281" i="16"/>
  <c r="Q281" i="16"/>
  <c r="R281" i="16"/>
  <c r="A282" i="16"/>
  <c r="T282" i="16" s="1"/>
  <c r="B282" i="16"/>
  <c r="C282" i="16"/>
  <c r="D282" i="16"/>
  <c r="E282" i="16"/>
  <c r="F282" i="16"/>
  <c r="G282" i="16"/>
  <c r="H282" i="16"/>
  <c r="I282" i="16"/>
  <c r="J282" i="16"/>
  <c r="K282" i="16"/>
  <c r="L282" i="16"/>
  <c r="M282" i="16"/>
  <c r="N282" i="16"/>
  <c r="O282" i="16"/>
  <c r="P282" i="16"/>
  <c r="Q282" i="16"/>
  <c r="R282" i="16"/>
  <c r="A283" i="16"/>
  <c r="AB283" i="16" s="1"/>
  <c r="B283" i="16"/>
  <c r="C283" i="16"/>
  <c r="D283" i="16"/>
  <c r="E283" i="16"/>
  <c r="F283" i="16"/>
  <c r="G283" i="16"/>
  <c r="H283" i="16"/>
  <c r="I283" i="16"/>
  <c r="J283" i="16"/>
  <c r="K283" i="16"/>
  <c r="L283" i="16"/>
  <c r="M283" i="16"/>
  <c r="N283" i="16"/>
  <c r="O283" i="16"/>
  <c r="P283" i="16"/>
  <c r="Q283" i="16"/>
  <c r="R283" i="16"/>
  <c r="A284" i="16"/>
  <c r="T284" i="16" s="1"/>
  <c r="B284" i="16"/>
  <c r="C284" i="16"/>
  <c r="D284" i="16"/>
  <c r="E284" i="16"/>
  <c r="F284" i="16"/>
  <c r="G284" i="16"/>
  <c r="H284" i="16"/>
  <c r="I284" i="16"/>
  <c r="J284" i="16"/>
  <c r="K284" i="16"/>
  <c r="L284" i="16"/>
  <c r="M284" i="16"/>
  <c r="N284" i="16"/>
  <c r="O284" i="16"/>
  <c r="P284" i="16"/>
  <c r="Q284" i="16"/>
  <c r="R284" i="16"/>
  <c r="A285" i="16"/>
  <c r="T285" i="16" s="1"/>
  <c r="B285" i="16"/>
  <c r="C285" i="16"/>
  <c r="D285" i="16"/>
  <c r="E285" i="16"/>
  <c r="F285" i="16"/>
  <c r="G285" i="16"/>
  <c r="H285" i="16"/>
  <c r="I285" i="16"/>
  <c r="J285" i="16"/>
  <c r="K285" i="16"/>
  <c r="L285" i="16"/>
  <c r="M285" i="16"/>
  <c r="N285" i="16"/>
  <c r="O285" i="16"/>
  <c r="P285" i="16"/>
  <c r="Q285" i="16"/>
  <c r="R285" i="16"/>
  <c r="A286" i="16"/>
  <c r="Y286" i="16" s="1"/>
  <c r="B286" i="16"/>
  <c r="C286" i="16"/>
  <c r="D286" i="16"/>
  <c r="E286" i="16"/>
  <c r="F286" i="16"/>
  <c r="G286" i="16"/>
  <c r="H286" i="16"/>
  <c r="I286" i="16"/>
  <c r="J286" i="16"/>
  <c r="K286" i="16"/>
  <c r="L286" i="16"/>
  <c r="M286" i="16"/>
  <c r="N286" i="16"/>
  <c r="O286" i="16"/>
  <c r="P286" i="16"/>
  <c r="Q286" i="16"/>
  <c r="R286" i="16"/>
  <c r="A287" i="16"/>
  <c r="B287" i="16"/>
  <c r="C287" i="16"/>
  <c r="D287" i="16"/>
  <c r="E287" i="16"/>
  <c r="F287" i="16"/>
  <c r="G287" i="16"/>
  <c r="H287" i="16"/>
  <c r="I287" i="16"/>
  <c r="J287" i="16"/>
  <c r="K287" i="16"/>
  <c r="L287" i="16"/>
  <c r="M287" i="16"/>
  <c r="N287" i="16"/>
  <c r="O287" i="16"/>
  <c r="P287" i="16"/>
  <c r="Q287" i="16"/>
  <c r="R287" i="16"/>
  <c r="A288" i="16"/>
  <c r="T288" i="16" s="1"/>
  <c r="B288" i="16"/>
  <c r="C288" i="16"/>
  <c r="D288" i="16"/>
  <c r="E288" i="16"/>
  <c r="F288" i="16"/>
  <c r="G288" i="16"/>
  <c r="H288" i="16"/>
  <c r="I288" i="16"/>
  <c r="J288" i="16"/>
  <c r="K288" i="16"/>
  <c r="L288" i="16"/>
  <c r="M288" i="16"/>
  <c r="N288" i="16"/>
  <c r="O288" i="16"/>
  <c r="P288" i="16"/>
  <c r="Q288" i="16"/>
  <c r="R288" i="16"/>
  <c r="A289" i="16"/>
  <c r="T289" i="16" s="1"/>
  <c r="B289" i="16"/>
  <c r="C289" i="16"/>
  <c r="D289" i="16"/>
  <c r="E289" i="16"/>
  <c r="F289" i="16"/>
  <c r="G289" i="16"/>
  <c r="H289" i="16"/>
  <c r="I289" i="16"/>
  <c r="J289" i="16"/>
  <c r="K289" i="16"/>
  <c r="L289" i="16"/>
  <c r="M289" i="16"/>
  <c r="N289" i="16"/>
  <c r="O289" i="16"/>
  <c r="P289" i="16"/>
  <c r="Q289" i="16"/>
  <c r="R289" i="16"/>
  <c r="A290" i="16"/>
  <c r="T290" i="16" s="1"/>
  <c r="B290" i="16"/>
  <c r="C290" i="16"/>
  <c r="D290" i="16"/>
  <c r="E290" i="16"/>
  <c r="F290" i="16"/>
  <c r="G290" i="16"/>
  <c r="H290" i="16"/>
  <c r="I290" i="16"/>
  <c r="J290" i="16"/>
  <c r="K290" i="16"/>
  <c r="L290" i="16"/>
  <c r="M290" i="16"/>
  <c r="N290" i="16"/>
  <c r="O290" i="16"/>
  <c r="P290" i="16"/>
  <c r="Q290" i="16"/>
  <c r="R290" i="16"/>
  <c r="A291" i="16"/>
  <c r="T291" i="16" s="1"/>
  <c r="B291" i="16"/>
  <c r="C291" i="16"/>
  <c r="D291" i="16"/>
  <c r="E291" i="16"/>
  <c r="F291" i="16"/>
  <c r="G291" i="16"/>
  <c r="H291" i="16"/>
  <c r="I291" i="16"/>
  <c r="J291" i="16"/>
  <c r="K291" i="16"/>
  <c r="L291" i="16"/>
  <c r="M291" i="16"/>
  <c r="N291" i="16"/>
  <c r="O291" i="16"/>
  <c r="P291" i="16"/>
  <c r="Q291" i="16"/>
  <c r="R291" i="16"/>
  <c r="A292" i="16"/>
  <c r="V292" i="16" s="1"/>
  <c r="B292" i="16"/>
  <c r="C292" i="16"/>
  <c r="D292" i="16"/>
  <c r="E292" i="16"/>
  <c r="F292" i="16"/>
  <c r="G292" i="16"/>
  <c r="H292" i="16"/>
  <c r="I292" i="16"/>
  <c r="J292" i="16"/>
  <c r="K292" i="16"/>
  <c r="L292" i="16"/>
  <c r="M292" i="16"/>
  <c r="N292" i="16"/>
  <c r="O292" i="16"/>
  <c r="P292" i="16"/>
  <c r="Q292" i="16"/>
  <c r="R292" i="16"/>
  <c r="A293" i="16"/>
  <c r="T293" i="16" s="1"/>
  <c r="B293" i="16"/>
  <c r="C293" i="16"/>
  <c r="D293" i="16"/>
  <c r="E293" i="16"/>
  <c r="F293" i="16"/>
  <c r="G293" i="16"/>
  <c r="H293" i="16"/>
  <c r="I293" i="16"/>
  <c r="J293" i="16"/>
  <c r="K293" i="16"/>
  <c r="L293" i="16"/>
  <c r="M293" i="16"/>
  <c r="N293" i="16"/>
  <c r="O293" i="16"/>
  <c r="P293" i="16"/>
  <c r="Q293" i="16"/>
  <c r="R293" i="16"/>
  <c r="A294" i="16"/>
  <c r="T294" i="16" s="1"/>
  <c r="B294" i="16"/>
  <c r="C294" i="16"/>
  <c r="D294" i="16"/>
  <c r="E294" i="16"/>
  <c r="F294" i="16"/>
  <c r="G294" i="16"/>
  <c r="H294" i="16"/>
  <c r="I294" i="16"/>
  <c r="J294" i="16"/>
  <c r="K294" i="16"/>
  <c r="L294" i="16"/>
  <c r="M294" i="16"/>
  <c r="N294" i="16"/>
  <c r="O294" i="16"/>
  <c r="P294" i="16"/>
  <c r="Q294" i="16"/>
  <c r="R294" i="16"/>
  <c r="A295" i="16"/>
  <c r="U295" i="16" s="1"/>
  <c r="B295" i="16"/>
  <c r="C295" i="16"/>
  <c r="D295" i="16"/>
  <c r="E295" i="16"/>
  <c r="F295" i="16"/>
  <c r="G295" i="16"/>
  <c r="H295" i="16"/>
  <c r="I295" i="16"/>
  <c r="J295" i="16"/>
  <c r="K295" i="16"/>
  <c r="L295" i="16"/>
  <c r="M295" i="16"/>
  <c r="N295" i="16"/>
  <c r="O295" i="16"/>
  <c r="P295" i="16"/>
  <c r="Q295" i="16"/>
  <c r="R295" i="16"/>
  <c r="A296" i="16"/>
  <c r="T296" i="16" s="1"/>
  <c r="B296" i="16"/>
  <c r="C296" i="16"/>
  <c r="D296" i="16"/>
  <c r="E296" i="16"/>
  <c r="F296" i="16"/>
  <c r="G296" i="16"/>
  <c r="H296" i="16"/>
  <c r="I296" i="16"/>
  <c r="J296" i="16"/>
  <c r="K296" i="16"/>
  <c r="L296" i="16"/>
  <c r="M296" i="16"/>
  <c r="N296" i="16"/>
  <c r="O296" i="16"/>
  <c r="P296" i="16"/>
  <c r="Q296" i="16"/>
  <c r="R296" i="16"/>
  <c r="A297" i="16"/>
  <c r="T297" i="16" s="1"/>
  <c r="B297" i="16"/>
  <c r="C297" i="16"/>
  <c r="D297" i="16"/>
  <c r="E297" i="16"/>
  <c r="F297" i="16"/>
  <c r="G297" i="16"/>
  <c r="H297" i="16"/>
  <c r="I297" i="16"/>
  <c r="J297" i="16"/>
  <c r="K297" i="16"/>
  <c r="L297" i="16"/>
  <c r="M297" i="16"/>
  <c r="N297" i="16"/>
  <c r="O297" i="16"/>
  <c r="P297" i="16"/>
  <c r="Q297" i="16"/>
  <c r="R297" i="16"/>
  <c r="A298" i="16"/>
  <c r="B298" i="16"/>
  <c r="C298" i="16"/>
  <c r="D298" i="16"/>
  <c r="E298" i="16"/>
  <c r="F298" i="16"/>
  <c r="G298" i="16"/>
  <c r="H298" i="16"/>
  <c r="I298" i="16"/>
  <c r="J298" i="16"/>
  <c r="K298" i="16"/>
  <c r="L298" i="16"/>
  <c r="M298" i="16"/>
  <c r="N298" i="16"/>
  <c r="O298" i="16"/>
  <c r="P298" i="16"/>
  <c r="Q298" i="16"/>
  <c r="R298" i="16"/>
  <c r="A299" i="16"/>
  <c r="T299" i="16" s="1"/>
  <c r="B299" i="16"/>
  <c r="C299" i="16"/>
  <c r="D299" i="16"/>
  <c r="E299" i="16"/>
  <c r="F299" i="16"/>
  <c r="G299" i="16"/>
  <c r="H299" i="16"/>
  <c r="I299" i="16"/>
  <c r="J299" i="16"/>
  <c r="K299" i="16"/>
  <c r="L299" i="16"/>
  <c r="M299" i="16"/>
  <c r="N299" i="16"/>
  <c r="O299" i="16"/>
  <c r="P299" i="16"/>
  <c r="Q299" i="16"/>
  <c r="R299" i="16"/>
  <c r="A300" i="16"/>
  <c r="T300" i="16" s="1"/>
  <c r="B300" i="16"/>
  <c r="C300" i="16"/>
  <c r="D300" i="16"/>
  <c r="E300" i="16"/>
  <c r="F300" i="16"/>
  <c r="G300" i="16"/>
  <c r="H300" i="16"/>
  <c r="I300" i="16"/>
  <c r="J300" i="16"/>
  <c r="K300" i="16"/>
  <c r="L300" i="16"/>
  <c r="M300" i="16"/>
  <c r="N300" i="16"/>
  <c r="O300" i="16"/>
  <c r="P300" i="16"/>
  <c r="Q300" i="16"/>
  <c r="R300" i="16"/>
  <c r="A301" i="16"/>
  <c r="T301" i="16" s="1"/>
  <c r="B301" i="16"/>
  <c r="C301" i="16"/>
  <c r="D301" i="16"/>
  <c r="E301" i="16"/>
  <c r="F301" i="16"/>
  <c r="G301" i="16"/>
  <c r="H301" i="16"/>
  <c r="I301" i="16"/>
  <c r="J301" i="16"/>
  <c r="K301" i="16"/>
  <c r="L301" i="16"/>
  <c r="M301" i="16"/>
  <c r="N301" i="16"/>
  <c r="O301" i="16"/>
  <c r="P301" i="16"/>
  <c r="Q301" i="16"/>
  <c r="R301" i="16"/>
  <c r="A302" i="16"/>
  <c r="B302" i="16"/>
  <c r="C302" i="16"/>
  <c r="D302" i="16"/>
  <c r="E302" i="16"/>
  <c r="F302" i="16"/>
  <c r="G302" i="16"/>
  <c r="H302" i="16"/>
  <c r="I302" i="16"/>
  <c r="J302" i="16"/>
  <c r="K302" i="16"/>
  <c r="L302" i="16"/>
  <c r="M302" i="16"/>
  <c r="N302" i="16"/>
  <c r="O302" i="16"/>
  <c r="P302" i="16"/>
  <c r="Q302" i="16"/>
  <c r="R302" i="16"/>
  <c r="A303" i="16"/>
  <c r="S303" i="16" s="1"/>
  <c r="B303" i="16"/>
  <c r="C303" i="16"/>
  <c r="D303" i="16"/>
  <c r="E303" i="16"/>
  <c r="F303" i="16"/>
  <c r="G303" i="16"/>
  <c r="H303" i="16"/>
  <c r="I303" i="16"/>
  <c r="J303" i="16"/>
  <c r="K303" i="16"/>
  <c r="L303" i="16"/>
  <c r="M303" i="16"/>
  <c r="N303" i="16"/>
  <c r="O303" i="16"/>
  <c r="P303" i="16"/>
  <c r="Q303" i="16"/>
  <c r="R303" i="16"/>
  <c r="A304" i="16"/>
  <c r="T304" i="16" s="1"/>
  <c r="B304" i="16"/>
  <c r="C304" i="16"/>
  <c r="D304" i="16"/>
  <c r="E304" i="16"/>
  <c r="F304" i="16"/>
  <c r="G304" i="16"/>
  <c r="H304" i="16"/>
  <c r="I304" i="16"/>
  <c r="J304" i="16"/>
  <c r="K304" i="16"/>
  <c r="L304" i="16"/>
  <c r="M304" i="16"/>
  <c r="N304" i="16"/>
  <c r="O304" i="16"/>
  <c r="P304" i="16"/>
  <c r="Q304" i="16"/>
  <c r="R304" i="16"/>
  <c r="A305" i="16"/>
  <c r="T305" i="16" s="1"/>
  <c r="B305" i="16"/>
  <c r="C305" i="16"/>
  <c r="D305" i="16"/>
  <c r="E305" i="16"/>
  <c r="F305" i="16"/>
  <c r="G305" i="16"/>
  <c r="H305" i="16"/>
  <c r="I305" i="16"/>
  <c r="J305" i="16"/>
  <c r="K305" i="16"/>
  <c r="L305" i="16"/>
  <c r="M305" i="16"/>
  <c r="N305" i="16"/>
  <c r="O305" i="16"/>
  <c r="P305" i="16"/>
  <c r="Q305" i="16"/>
  <c r="R305" i="16"/>
  <c r="A306" i="16"/>
  <c r="B306" i="16"/>
  <c r="C306" i="16"/>
  <c r="D306" i="16"/>
  <c r="E306" i="16"/>
  <c r="F306" i="16"/>
  <c r="G306" i="16"/>
  <c r="H306" i="16"/>
  <c r="I306" i="16"/>
  <c r="J306" i="16"/>
  <c r="K306" i="16"/>
  <c r="L306" i="16"/>
  <c r="M306" i="16"/>
  <c r="N306" i="16"/>
  <c r="O306" i="16"/>
  <c r="P306" i="16"/>
  <c r="Q306" i="16"/>
  <c r="R306" i="16"/>
  <c r="A307" i="16"/>
  <c r="S307" i="16" s="1"/>
  <c r="B307" i="16"/>
  <c r="C307" i="16"/>
  <c r="D307" i="16"/>
  <c r="E307" i="16"/>
  <c r="F307" i="16"/>
  <c r="G307" i="16"/>
  <c r="H307" i="16"/>
  <c r="I307" i="16"/>
  <c r="J307" i="16"/>
  <c r="K307" i="16"/>
  <c r="L307" i="16"/>
  <c r="M307" i="16"/>
  <c r="N307" i="16"/>
  <c r="O307" i="16"/>
  <c r="P307" i="16"/>
  <c r="Q307" i="16"/>
  <c r="R307" i="16"/>
  <c r="A308" i="16"/>
  <c r="T308" i="16" s="1"/>
  <c r="B308" i="16"/>
  <c r="C308" i="16"/>
  <c r="D308" i="16"/>
  <c r="E308" i="16"/>
  <c r="F308" i="16"/>
  <c r="G308" i="16"/>
  <c r="H308" i="16"/>
  <c r="I308" i="16"/>
  <c r="J308" i="16"/>
  <c r="K308" i="16"/>
  <c r="L308" i="16"/>
  <c r="M308" i="16"/>
  <c r="N308" i="16"/>
  <c r="O308" i="16"/>
  <c r="P308" i="16"/>
  <c r="Q308" i="16"/>
  <c r="R308" i="16"/>
  <c r="A309" i="16"/>
  <c r="T309" i="16" s="1"/>
  <c r="B309" i="16"/>
  <c r="C309" i="16"/>
  <c r="D309" i="16"/>
  <c r="E309" i="16"/>
  <c r="F309" i="16"/>
  <c r="G309" i="16"/>
  <c r="H309" i="16"/>
  <c r="I309" i="16"/>
  <c r="J309" i="16"/>
  <c r="K309" i="16"/>
  <c r="L309" i="16"/>
  <c r="M309" i="16"/>
  <c r="N309" i="16"/>
  <c r="O309" i="16"/>
  <c r="P309" i="16"/>
  <c r="Q309" i="16"/>
  <c r="R309" i="16"/>
  <c r="A310" i="16"/>
  <c r="T310" i="16" s="1"/>
  <c r="B310" i="16"/>
  <c r="C310" i="16"/>
  <c r="D310" i="16"/>
  <c r="E310" i="16"/>
  <c r="F310" i="16"/>
  <c r="G310" i="16"/>
  <c r="H310" i="16"/>
  <c r="I310" i="16"/>
  <c r="J310" i="16"/>
  <c r="K310" i="16"/>
  <c r="L310" i="16"/>
  <c r="M310" i="16"/>
  <c r="N310" i="16"/>
  <c r="O310" i="16"/>
  <c r="P310" i="16"/>
  <c r="Q310" i="16"/>
  <c r="R310" i="16"/>
  <c r="Z310" i="16"/>
  <c r="A311" i="16"/>
  <c r="T311" i="16" s="1"/>
  <c r="B311" i="16"/>
  <c r="C311" i="16"/>
  <c r="D311" i="16"/>
  <c r="E311" i="16"/>
  <c r="F311" i="16"/>
  <c r="G311" i="16"/>
  <c r="H311" i="16"/>
  <c r="I311" i="16"/>
  <c r="J311" i="16"/>
  <c r="K311" i="16"/>
  <c r="L311" i="16"/>
  <c r="M311" i="16"/>
  <c r="N311" i="16"/>
  <c r="O311" i="16"/>
  <c r="P311" i="16"/>
  <c r="Q311" i="16"/>
  <c r="R311" i="16"/>
  <c r="A312" i="16"/>
  <c r="T312" i="16" s="1"/>
  <c r="B312" i="16"/>
  <c r="C312" i="16"/>
  <c r="D312" i="16"/>
  <c r="E312" i="16"/>
  <c r="F312" i="16"/>
  <c r="G312" i="16"/>
  <c r="H312" i="16"/>
  <c r="I312" i="16"/>
  <c r="J312" i="16"/>
  <c r="K312" i="16"/>
  <c r="L312" i="16"/>
  <c r="M312" i="16"/>
  <c r="N312" i="16"/>
  <c r="O312" i="16"/>
  <c r="P312" i="16"/>
  <c r="Q312" i="16"/>
  <c r="R312" i="16"/>
  <c r="A313" i="16"/>
  <c r="S313" i="16" s="1"/>
  <c r="B313" i="16"/>
  <c r="C313" i="16"/>
  <c r="D313" i="16"/>
  <c r="E313" i="16"/>
  <c r="F313" i="16"/>
  <c r="G313" i="16"/>
  <c r="H313" i="16"/>
  <c r="I313" i="16"/>
  <c r="J313" i="16"/>
  <c r="K313" i="16"/>
  <c r="L313" i="16"/>
  <c r="M313" i="16"/>
  <c r="N313" i="16"/>
  <c r="O313" i="16"/>
  <c r="P313" i="16"/>
  <c r="Q313" i="16"/>
  <c r="R313" i="16"/>
  <c r="A314" i="16"/>
  <c r="T314" i="16" s="1"/>
  <c r="B314" i="16"/>
  <c r="C314" i="16"/>
  <c r="D314" i="16"/>
  <c r="E314" i="16"/>
  <c r="F314" i="16"/>
  <c r="G314" i="16"/>
  <c r="H314" i="16"/>
  <c r="I314" i="16"/>
  <c r="J314" i="16"/>
  <c r="K314" i="16"/>
  <c r="L314" i="16"/>
  <c r="M314" i="16"/>
  <c r="N314" i="16"/>
  <c r="O314" i="16"/>
  <c r="P314" i="16"/>
  <c r="Q314" i="16"/>
  <c r="R314" i="16"/>
  <c r="A315" i="16"/>
  <c r="T315" i="16" s="1"/>
  <c r="B315" i="16"/>
  <c r="C315" i="16"/>
  <c r="D315" i="16"/>
  <c r="E315" i="16"/>
  <c r="F315" i="16"/>
  <c r="G315" i="16"/>
  <c r="H315" i="16"/>
  <c r="I315" i="16"/>
  <c r="J315" i="16"/>
  <c r="K315" i="16"/>
  <c r="L315" i="16"/>
  <c r="M315" i="16"/>
  <c r="N315" i="16"/>
  <c r="O315" i="16"/>
  <c r="P315" i="16"/>
  <c r="Q315" i="16"/>
  <c r="R315" i="16"/>
  <c r="A316" i="16"/>
  <c r="T316" i="16" s="1"/>
  <c r="B316" i="16"/>
  <c r="C316" i="16"/>
  <c r="D316" i="16"/>
  <c r="E316" i="16"/>
  <c r="F316" i="16"/>
  <c r="G316" i="16"/>
  <c r="H316" i="16"/>
  <c r="I316" i="16"/>
  <c r="J316" i="16"/>
  <c r="K316" i="16"/>
  <c r="L316" i="16"/>
  <c r="M316" i="16"/>
  <c r="N316" i="16"/>
  <c r="O316" i="16"/>
  <c r="P316" i="16"/>
  <c r="Q316" i="16"/>
  <c r="R316" i="16"/>
  <c r="A317" i="16"/>
  <c r="T317" i="16" s="1"/>
  <c r="B317" i="16"/>
  <c r="C317" i="16"/>
  <c r="D317" i="16"/>
  <c r="E317" i="16"/>
  <c r="F317" i="16"/>
  <c r="G317" i="16"/>
  <c r="H317" i="16"/>
  <c r="I317" i="16"/>
  <c r="J317" i="16"/>
  <c r="K317" i="16"/>
  <c r="L317" i="16"/>
  <c r="M317" i="16"/>
  <c r="N317" i="16"/>
  <c r="O317" i="16"/>
  <c r="P317" i="16"/>
  <c r="Q317" i="16"/>
  <c r="R317" i="16"/>
  <c r="A318" i="16"/>
  <c r="T318" i="16" s="1"/>
  <c r="B318" i="16"/>
  <c r="C318" i="16"/>
  <c r="D318" i="16"/>
  <c r="E318" i="16"/>
  <c r="F318" i="16"/>
  <c r="G318" i="16"/>
  <c r="H318" i="16"/>
  <c r="I318" i="16"/>
  <c r="J318" i="16"/>
  <c r="K318" i="16"/>
  <c r="L318" i="16"/>
  <c r="M318" i="16"/>
  <c r="N318" i="16"/>
  <c r="O318" i="16"/>
  <c r="P318" i="16"/>
  <c r="Q318" i="16"/>
  <c r="R318" i="16"/>
  <c r="A319" i="16"/>
  <c r="T319" i="16" s="1"/>
  <c r="B319" i="16"/>
  <c r="C319" i="16"/>
  <c r="D319" i="16"/>
  <c r="E319" i="16"/>
  <c r="F319" i="16"/>
  <c r="G319" i="16"/>
  <c r="H319" i="16"/>
  <c r="I319" i="16"/>
  <c r="J319" i="16"/>
  <c r="K319" i="16"/>
  <c r="L319" i="16"/>
  <c r="M319" i="16"/>
  <c r="N319" i="16"/>
  <c r="O319" i="16"/>
  <c r="P319" i="16"/>
  <c r="Q319" i="16"/>
  <c r="R319" i="16"/>
  <c r="A320" i="16"/>
  <c r="B320" i="16"/>
  <c r="C320" i="16"/>
  <c r="D320" i="16"/>
  <c r="E320" i="16"/>
  <c r="F320" i="16"/>
  <c r="G320" i="16"/>
  <c r="H320" i="16"/>
  <c r="I320" i="16"/>
  <c r="J320" i="16"/>
  <c r="K320" i="16"/>
  <c r="L320" i="16"/>
  <c r="M320" i="16"/>
  <c r="N320" i="16"/>
  <c r="O320" i="16"/>
  <c r="P320" i="16"/>
  <c r="Q320" i="16"/>
  <c r="R320" i="16"/>
  <c r="A321" i="16"/>
  <c r="T321" i="16" s="1"/>
  <c r="B321" i="16"/>
  <c r="C321" i="16"/>
  <c r="D321" i="16"/>
  <c r="E321" i="16"/>
  <c r="F321" i="16"/>
  <c r="G321" i="16"/>
  <c r="H321" i="16"/>
  <c r="I321" i="16"/>
  <c r="J321" i="16"/>
  <c r="K321" i="16"/>
  <c r="L321" i="16"/>
  <c r="M321" i="16"/>
  <c r="N321" i="16"/>
  <c r="O321" i="16"/>
  <c r="P321" i="16"/>
  <c r="Q321" i="16"/>
  <c r="R321" i="16"/>
  <c r="A322" i="16"/>
  <c r="B322" i="16"/>
  <c r="C322" i="16"/>
  <c r="D322" i="16"/>
  <c r="E322" i="16"/>
  <c r="F322" i="16"/>
  <c r="G322" i="16"/>
  <c r="H322" i="16"/>
  <c r="I322" i="16"/>
  <c r="J322" i="16"/>
  <c r="K322" i="16"/>
  <c r="L322" i="16"/>
  <c r="M322" i="16"/>
  <c r="N322" i="16"/>
  <c r="O322" i="16"/>
  <c r="P322" i="16"/>
  <c r="Q322" i="16"/>
  <c r="R322" i="16"/>
  <c r="A323" i="16"/>
  <c r="T323" i="16" s="1"/>
  <c r="B323" i="16"/>
  <c r="C323" i="16"/>
  <c r="D323" i="16"/>
  <c r="E323" i="16"/>
  <c r="F323" i="16"/>
  <c r="G323" i="16"/>
  <c r="H323" i="16"/>
  <c r="I323" i="16"/>
  <c r="J323" i="16"/>
  <c r="K323" i="16"/>
  <c r="L323" i="16"/>
  <c r="M323" i="16"/>
  <c r="N323" i="16"/>
  <c r="O323" i="16"/>
  <c r="P323" i="16"/>
  <c r="Q323" i="16"/>
  <c r="R323" i="16"/>
  <c r="A324" i="16"/>
  <c r="T324" i="16" s="1"/>
  <c r="B324" i="16"/>
  <c r="C324" i="16"/>
  <c r="D324" i="16"/>
  <c r="E324" i="16"/>
  <c r="F324" i="16"/>
  <c r="G324" i="16"/>
  <c r="H324" i="16"/>
  <c r="I324" i="16"/>
  <c r="J324" i="16"/>
  <c r="K324" i="16"/>
  <c r="L324" i="16"/>
  <c r="M324" i="16"/>
  <c r="N324" i="16"/>
  <c r="O324" i="16"/>
  <c r="P324" i="16"/>
  <c r="Q324" i="16"/>
  <c r="R324" i="16"/>
  <c r="A325" i="16"/>
  <c r="B325" i="16"/>
  <c r="C325" i="16"/>
  <c r="D325" i="16"/>
  <c r="E325" i="16"/>
  <c r="F325" i="16"/>
  <c r="G325" i="16"/>
  <c r="H325" i="16"/>
  <c r="I325" i="16"/>
  <c r="J325" i="16"/>
  <c r="K325" i="16"/>
  <c r="L325" i="16"/>
  <c r="M325" i="16"/>
  <c r="N325" i="16"/>
  <c r="O325" i="16"/>
  <c r="P325" i="16"/>
  <c r="Q325" i="16"/>
  <c r="R325" i="16"/>
  <c r="A326" i="16"/>
  <c r="T326" i="16" s="1"/>
  <c r="B326" i="16"/>
  <c r="C326" i="16"/>
  <c r="D326" i="16"/>
  <c r="E326" i="16"/>
  <c r="F326" i="16"/>
  <c r="G326" i="16"/>
  <c r="H326" i="16"/>
  <c r="I326" i="16"/>
  <c r="J326" i="16"/>
  <c r="K326" i="16"/>
  <c r="L326" i="16"/>
  <c r="M326" i="16"/>
  <c r="N326" i="16"/>
  <c r="O326" i="16"/>
  <c r="P326" i="16"/>
  <c r="Q326" i="16"/>
  <c r="R326" i="16"/>
  <c r="A327" i="16"/>
  <c r="T327" i="16" s="1"/>
  <c r="B327" i="16"/>
  <c r="C327" i="16"/>
  <c r="D327" i="16"/>
  <c r="E327" i="16"/>
  <c r="F327" i="16"/>
  <c r="G327" i="16"/>
  <c r="H327" i="16"/>
  <c r="I327" i="16"/>
  <c r="J327" i="16"/>
  <c r="K327" i="16"/>
  <c r="L327" i="16"/>
  <c r="M327" i="16"/>
  <c r="N327" i="16"/>
  <c r="O327" i="16"/>
  <c r="P327" i="16"/>
  <c r="Q327" i="16"/>
  <c r="R327" i="16"/>
  <c r="A328" i="16"/>
  <c r="B328" i="16"/>
  <c r="C328" i="16"/>
  <c r="D328" i="16"/>
  <c r="E328" i="16"/>
  <c r="F328" i="16"/>
  <c r="G328" i="16"/>
  <c r="H328" i="16"/>
  <c r="I328" i="16"/>
  <c r="J328" i="16"/>
  <c r="K328" i="16"/>
  <c r="L328" i="16"/>
  <c r="M328" i="16"/>
  <c r="N328" i="16"/>
  <c r="O328" i="16"/>
  <c r="P328" i="16"/>
  <c r="Q328" i="16"/>
  <c r="R328" i="16"/>
  <c r="A329" i="16"/>
  <c r="T329" i="16" s="1"/>
  <c r="B329" i="16"/>
  <c r="C329" i="16"/>
  <c r="D329" i="16"/>
  <c r="E329" i="16"/>
  <c r="F329" i="16"/>
  <c r="G329" i="16"/>
  <c r="H329" i="16"/>
  <c r="I329" i="16"/>
  <c r="J329" i="16"/>
  <c r="K329" i="16"/>
  <c r="L329" i="16"/>
  <c r="M329" i="16"/>
  <c r="N329" i="16"/>
  <c r="O329" i="16"/>
  <c r="P329" i="16"/>
  <c r="Q329" i="16"/>
  <c r="R329" i="16"/>
  <c r="A330" i="16"/>
  <c r="T330" i="16" s="1"/>
  <c r="B330" i="16"/>
  <c r="C330" i="16"/>
  <c r="D330" i="16"/>
  <c r="E330" i="16"/>
  <c r="F330" i="16"/>
  <c r="G330" i="16"/>
  <c r="H330" i="16"/>
  <c r="I330" i="16"/>
  <c r="J330" i="16"/>
  <c r="K330" i="16"/>
  <c r="L330" i="16"/>
  <c r="M330" i="16"/>
  <c r="N330" i="16"/>
  <c r="O330" i="16"/>
  <c r="P330" i="16"/>
  <c r="Q330" i="16"/>
  <c r="R330" i="16"/>
  <c r="A331" i="16"/>
  <c r="V331" i="16" s="1"/>
  <c r="B331" i="16"/>
  <c r="C331" i="16"/>
  <c r="D331" i="16"/>
  <c r="E331" i="16"/>
  <c r="F331" i="16"/>
  <c r="G331" i="16"/>
  <c r="H331" i="16"/>
  <c r="I331" i="16"/>
  <c r="J331" i="16"/>
  <c r="K331" i="16"/>
  <c r="L331" i="16"/>
  <c r="M331" i="16"/>
  <c r="N331" i="16"/>
  <c r="O331" i="16"/>
  <c r="P331" i="16"/>
  <c r="Q331" i="16"/>
  <c r="R331" i="16"/>
  <c r="A332" i="16"/>
  <c r="T332" i="16" s="1"/>
  <c r="B332" i="16"/>
  <c r="C332" i="16"/>
  <c r="D332" i="16"/>
  <c r="E332" i="16"/>
  <c r="F332" i="16"/>
  <c r="G332" i="16"/>
  <c r="H332" i="16"/>
  <c r="I332" i="16"/>
  <c r="J332" i="16"/>
  <c r="K332" i="16"/>
  <c r="L332" i="16"/>
  <c r="M332" i="16"/>
  <c r="N332" i="16"/>
  <c r="O332" i="16"/>
  <c r="P332" i="16"/>
  <c r="Q332" i="16"/>
  <c r="R332" i="16"/>
  <c r="A333" i="16"/>
  <c r="T333" i="16" s="1"/>
  <c r="B333" i="16"/>
  <c r="C333" i="16"/>
  <c r="D333" i="16"/>
  <c r="E333" i="16"/>
  <c r="F333" i="16"/>
  <c r="G333" i="16"/>
  <c r="H333" i="16"/>
  <c r="I333" i="16"/>
  <c r="J333" i="16"/>
  <c r="K333" i="16"/>
  <c r="L333" i="16"/>
  <c r="M333" i="16"/>
  <c r="N333" i="16"/>
  <c r="O333" i="16"/>
  <c r="P333" i="16"/>
  <c r="Q333" i="16"/>
  <c r="R333" i="16"/>
  <c r="A334" i="16"/>
  <c r="T334" i="16" s="1"/>
  <c r="B334" i="16"/>
  <c r="C334" i="16"/>
  <c r="D334" i="16"/>
  <c r="E334" i="16"/>
  <c r="F334" i="16"/>
  <c r="G334" i="16"/>
  <c r="H334" i="16"/>
  <c r="I334" i="16"/>
  <c r="J334" i="16"/>
  <c r="K334" i="16"/>
  <c r="L334" i="16"/>
  <c r="M334" i="16"/>
  <c r="N334" i="16"/>
  <c r="O334" i="16"/>
  <c r="P334" i="16"/>
  <c r="Q334" i="16"/>
  <c r="R334" i="16"/>
  <c r="A335" i="16"/>
  <c r="T335" i="16" s="1"/>
  <c r="B335" i="16"/>
  <c r="C335" i="16"/>
  <c r="D335" i="16"/>
  <c r="E335" i="16"/>
  <c r="F335" i="16"/>
  <c r="G335" i="16"/>
  <c r="H335" i="16"/>
  <c r="I335" i="16"/>
  <c r="J335" i="16"/>
  <c r="K335" i="16"/>
  <c r="L335" i="16"/>
  <c r="M335" i="16"/>
  <c r="N335" i="16"/>
  <c r="O335" i="16"/>
  <c r="P335" i="16"/>
  <c r="Q335" i="16"/>
  <c r="R335" i="16"/>
  <c r="A336" i="16"/>
  <c r="B336" i="16"/>
  <c r="C336" i="16"/>
  <c r="D336" i="16"/>
  <c r="E336" i="16"/>
  <c r="F336" i="16"/>
  <c r="G336" i="16"/>
  <c r="H336" i="16"/>
  <c r="I336" i="16"/>
  <c r="J336" i="16"/>
  <c r="K336" i="16"/>
  <c r="L336" i="16"/>
  <c r="M336" i="16"/>
  <c r="N336" i="16"/>
  <c r="O336" i="16"/>
  <c r="P336" i="16"/>
  <c r="Q336" i="16"/>
  <c r="R336" i="16"/>
  <c r="A337" i="16"/>
  <c r="U337" i="16" s="1"/>
  <c r="B337" i="16"/>
  <c r="C337" i="16"/>
  <c r="D337" i="16"/>
  <c r="E337" i="16"/>
  <c r="F337" i="16"/>
  <c r="G337" i="16"/>
  <c r="H337" i="16"/>
  <c r="I337" i="16"/>
  <c r="J337" i="16"/>
  <c r="K337" i="16"/>
  <c r="L337" i="16"/>
  <c r="M337" i="16"/>
  <c r="N337" i="16"/>
  <c r="O337" i="16"/>
  <c r="P337" i="16"/>
  <c r="Q337" i="16"/>
  <c r="R337" i="16"/>
  <c r="A338" i="16"/>
  <c r="T338" i="16" s="1"/>
  <c r="B338" i="16"/>
  <c r="C338" i="16"/>
  <c r="D338" i="16"/>
  <c r="E338" i="16"/>
  <c r="F338" i="16"/>
  <c r="G338" i="16"/>
  <c r="H338" i="16"/>
  <c r="I338" i="16"/>
  <c r="J338" i="16"/>
  <c r="K338" i="16"/>
  <c r="L338" i="16"/>
  <c r="M338" i="16"/>
  <c r="N338" i="16"/>
  <c r="O338" i="16"/>
  <c r="P338" i="16"/>
  <c r="Q338" i="16"/>
  <c r="R338" i="16"/>
  <c r="A339" i="16"/>
  <c r="V339" i="16" s="1"/>
  <c r="B339" i="16"/>
  <c r="C339" i="16"/>
  <c r="D339" i="16"/>
  <c r="E339" i="16"/>
  <c r="F339" i="16"/>
  <c r="G339" i="16"/>
  <c r="H339" i="16"/>
  <c r="I339" i="16"/>
  <c r="J339" i="16"/>
  <c r="K339" i="16"/>
  <c r="L339" i="16"/>
  <c r="M339" i="16"/>
  <c r="N339" i="16"/>
  <c r="O339" i="16"/>
  <c r="P339" i="16"/>
  <c r="Q339" i="16"/>
  <c r="R339" i="16"/>
  <c r="A340" i="16"/>
  <c r="T340" i="16" s="1"/>
  <c r="B340" i="16"/>
  <c r="C340" i="16"/>
  <c r="D340" i="16"/>
  <c r="E340" i="16"/>
  <c r="F340" i="16"/>
  <c r="G340" i="16"/>
  <c r="H340" i="16"/>
  <c r="I340" i="16"/>
  <c r="J340" i="16"/>
  <c r="K340" i="16"/>
  <c r="L340" i="16"/>
  <c r="M340" i="16"/>
  <c r="N340" i="16"/>
  <c r="O340" i="16"/>
  <c r="P340" i="16"/>
  <c r="Q340" i="16"/>
  <c r="R340" i="16"/>
  <c r="A341" i="16"/>
  <c r="T341" i="16" s="1"/>
  <c r="B341" i="16"/>
  <c r="C341" i="16"/>
  <c r="D341" i="16"/>
  <c r="E341" i="16"/>
  <c r="F341" i="16"/>
  <c r="G341" i="16"/>
  <c r="H341" i="16"/>
  <c r="I341" i="16"/>
  <c r="J341" i="16"/>
  <c r="K341" i="16"/>
  <c r="L341" i="16"/>
  <c r="M341" i="16"/>
  <c r="N341" i="16"/>
  <c r="O341" i="16"/>
  <c r="P341" i="16"/>
  <c r="Q341" i="16"/>
  <c r="R341" i="16"/>
  <c r="A342" i="16"/>
  <c r="T342" i="16" s="1"/>
  <c r="B342" i="16"/>
  <c r="C342" i="16"/>
  <c r="D342" i="16"/>
  <c r="E342" i="16"/>
  <c r="F342" i="16"/>
  <c r="G342" i="16"/>
  <c r="H342" i="16"/>
  <c r="I342" i="16"/>
  <c r="J342" i="16"/>
  <c r="K342" i="16"/>
  <c r="L342" i="16"/>
  <c r="M342" i="16"/>
  <c r="N342" i="16"/>
  <c r="O342" i="16"/>
  <c r="P342" i="16"/>
  <c r="Q342" i="16"/>
  <c r="R342" i="16"/>
  <c r="A343" i="16"/>
  <c r="T343" i="16" s="1"/>
  <c r="B343" i="16"/>
  <c r="C343" i="16"/>
  <c r="D343" i="16"/>
  <c r="E343" i="16"/>
  <c r="F343" i="16"/>
  <c r="G343" i="16"/>
  <c r="H343" i="16"/>
  <c r="I343" i="16"/>
  <c r="J343" i="16"/>
  <c r="K343" i="16"/>
  <c r="L343" i="16"/>
  <c r="M343" i="16"/>
  <c r="N343" i="16"/>
  <c r="O343" i="16"/>
  <c r="P343" i="16"/>
  <c r="Q343" i="16"/>
  <c r="R343" i="16"/>
  <c r="A344" i="16"/>
  <c r="AB344" i="16" s="1"/>
  <c r="B344" i="16"/>
  <c r="C344" i="16"/>
  <c r="D344" i="16"/>
  <c r="E344" i="16"/>
  <c r="F344" i="16"/>
  <c r="G344" i="16"/>
  <c r="H344" i="16"/>
  <c r="I344" i="16"/>
  <c r="J344" i="16"/>
  <c r="K344" i="16"/>
  <c r="L344" i="16"/>
  <c r="M344" i="16"/>
  <c r="N344" i="16"/>
  <c r="O344" i="16"/>
  <c r="P344" i="16"/>
  <c r="Q344" i="16"/>
  <c r="R344" i="16"/>
  <c r="A345" i="16"/>
  <c r="T345" i="16" s="1"/>
  <c r="B345" i="16"/>
  <c r="C345" i="16"/>
  <c r="D345" i="16"/>
  <c r="E345" i="16"/>
  <c r="F345" i="16"/>
  <c r="G345" i="16"/>
  <c r="H345" i="16"/>
  <c r="I345" i="16"/>
  <c r="J345" i="16"/>
  <c r="K345" i="16"/>
  <c r="L345" i="16"/>
  <c r="M345" i="16"/>
  <c r="N345" i="16"/>
  <c r="O345" i="16"/>
  <c r="P345" i="16"/>
  <c r="Q345" i="16"/>
  <c r="R345" i="16"/>
  <c r="A346" i="16"/>
  <c r="S346" i="16" s="1"/>
  <c r="B346" i="16"/>
  <c r="C346" i="16"/>
  <c r="D346" i="16"/>
  <c r="E346" i="16"/>
  <c r="F346" i="16"/>
  <c r="G346" i="16"/>
  <c r="H346" i="16"/>
  <c r="I346" i="16"/>
  <c r="J346" i="16"/>
  <c r="K346" i="16"/>
  <c r="L346" i="16"/>
  <c r="M346" i="16"/>
  <c r="N346" i="16"/>
  <c r="O346" i="16"/>
  <c r="P346" i="16"/>
  <c r="Q346" i="16"/>
  <c r="R346" i="16"/>
  <c r="A347" i="16"/>
  <c r="B347" i="16"/>
  <c r="C347" i="16"/>
  <c r="D347" i="16"/>
  <c r="E347" i="16"/>
  <c r="F347" i="16"/>
  <c r="G347" i="16"/>
  <c r="H347" i="16"/>
  <c r="I347" i="16"/>
  <c r="J347" i="16"/>
  <c r="K347" i="16"/>
  <c r="L347" i="16"/>
  <c r="M347" i="16"/>
  <c r="N347" i="16"/>
  <c r="O347" i="16"/>
  <c r="P347" i="16"/>
  <c r="Q347" i="16"/>
  <c r="R347" i="16"/>
  <c r="A348" i="16"/>
  <c r="W348" i="16" s="1"/>
  <c r="B348" i="16"/>
  <c r="C348" i="16"/>
  <c r="D348" i="16"/>
  <c r="E348" i="16"/>
  <c r="F348" i="16"/>
  <c r="G348" i="16"/>
  <c r="H348" i="16"/>
  <c r="I348" i="16"/>
  <c r="J348" i="16"/>
  <c r="K348" i="16"/>
  <c r="L348" i="16"/>
  <c r="M348" i="16"/>
  <c r="N348" i="16"/>
  <c r="O348" i="16"/>
  <c r="P348" i="16"/>
  <c r="Q348" i="16"/>
  <c r="R348" i="16"/>
  <c r="A349" i="16"/>
  <c r="T349" i="16" s="1"/>
  <c r="B349" i="16"/>
  <c r="C349" i="16"/>
  <c r="D349" i="16"/>
  <c r="E349" i="16"/>
  <c r="F349" i="16"/>
  <c r="G349" i="16"/>
  <c r="H349" i="16"/>
  <c r="I349" i="16"/>
  <c r="J349" i="16"/>
  <c r="K349" i="16"/>
  <c r="L349" i="16"/>
  <c r="M349" i="16"/>
  <c r="N349" i="16"/>
  <c r="O349" i="16"/>
  <c r="P349" i="16"/>
  <c r="Q349" i="16"/>
  <c r="R349" i="16"/>
  <c r="A350" i="16"/>
  <c r="T350" i="16" s="1"/>
  <c r="B350" i="16"/>
  <c r="C350" i="16"/>
  <c r="D350" i="16"/>
  <c r="E350" i="16"/>
  <c r="F350" i="16"/>
  <c r="G350" i="16"/>
  <c r="H350" i="16"/>
  <c r="I350" i="16"/>
  <c r="J350" i="16"/>
  <c r="K350" i="16"/>
  <c r="L350" i="16"/>
  <c r="M350" i="16"/>
  <c r="N350" i="16"/>
  <c r="O350" i="16"/>
  <c r="P350" i="16"/>
  <c r="Q350" i="16"/>
  <c r="R350" i="16"/>
  <c r="A351" i="16"/>
  <c r="T351" i="16" s="1"/>
  <c r="B351" i="16"/>
  <c r="C351" i="16"/>
  <c r="D351" i="16"/>
  <c r="E351" i="16"/>
  <c r="F351" i="16"/>
  <c r="G351" i="16"/>
  <c r="H351" i="16"/>
  <c r="I351" i="16"/>
  <c r="J351" i="16"/>
  <c r="K351" i="16"/>
  <c r="L351" i="16"/>
  <c r="M351" i="16"/>
  <c r="N351" i="16"/>
  <c r="O351" i="16"/>
  <c r="P351" i="16"/>
  <c r="Q351" i="16"/>
  <c r="R351" i="16"/>
  <c r="A352" i="16"/>
  <c r="T352" i="16" s="1"/>
  <c r="B352" i="16"/>
  <c r="C352" i="16"/>
  <c r="D352" i="16"/>
  <c r="E352" i="16"/>
  <c r="F352" i="16"/>
  <c r="G352" i="16"/>
  <c r="H352" i="16"/>
  <c r="I352" i="16"/>
  <c r="J352" i="16"/>
  <c r="K352" i="16"/>
  <c r="L352" i="16"/>
  <c r="M352" i="16"/>
  <c r="N352" i="16"/>
  <c r="O352" i="16"/>
  <c r="P352" i="16"/>
  <c r="Q352" i="16"/>
  <c r="R352" i="16"/>
  <c r="A353" i="16"/>
  <c r="T353" i="16" s="1"/>
  <c r="B353" i="16"/>
  <c r="C353" i="16"/>
  <c r="D353" i="16"/>
  <c r="E353" i="16"/>
  <c r="F353" i="16"/>
  <c r="G353" i="16"/>
  <c r="H353" i="16"/>
  <c r="I353" i="16"/>
  <c r="J353" i="16"/>
  <c r="K353" i="16"/>
  <c r="L353" i="16"/>
  <c r="M353" i="16"/>
  <c r="N353" i="16"/>
  <c r="O353" i="16"/>
  <c r="P353" i="16"/>
  <c r="Q353" i="16"/>
  <c r="R353" i="16"/>
  <c r="A354" i="16"/>
  <c r="T354" i="16" s="1"/>
  <c r="B354" i="16"/>
  <c r="C354" i="16"/>
  <c r="D354" i="16"/>
  <c r="E354" i="16"/>
  <c r="F354" i="16"/>
  <c r="G354" i="16"/>
  <c r="H354" i="16"/>
  <c r="I354" i="16"/>
  <c r="J354" i="16"/>
  <c r="K354" i="16"/>
  <c r="L354" i="16"/>
  <c r="M354" i="16"/>
  <c r="N354" i="16"/>
  <c r="O354" i="16"/>
  <c r="P354" i="16"/>
  <c r="Q354" i="16"/>
  <c r="R354" i="16"/>
  <c r="A355" i="16"/>
  <c r="B355" i="16"/>
  <c r="C355" i="16"/>
  <c r="D355" i="16"/>
  <c r="E355" i="16"/>
  <c r="F355" i="16"/>
  <c r="G355" i="16"/>
  <c r="H355" i="16"/>
  <c r="I355" i="16"/>
  <c r="J355" i="16"/>
  <c r="K355" i="16"/>
  <c r="L355" i="16"/>
  <c r="M355" i="16"/>
  <c r="N355" i="16"/>
  <c r="O355" i="16"/>
  <c r="P355" i="16"/>
  <c r="Q355" i="16"/>
  <c r="R355" i="16"/>
  <c r="A356" i="16"/>
  <c r="B356" i="16"/>
  <c r="C356" i="16"/>
  <c r="D356" i="16"/>
  <c r="E356" i="16"/>
  <c r="F356" i="16"/>
  <c r="G356" i="16"/>
  <c r="H356" i="16"/>
  <c r="I356" i="16"/>
  <c r="J356" i="16"/>
  <c r="K356" i="16"/>
  <c r="L356" i="16"/>
  <c r="M356" i="16"/>
  <c r="N356" i="16"/>
  <c r="O356" i="16"/>
  <c r="P356" i="16"/>
  <c r="Q356" i="16"/>
  <c r="R356" i="16"/>
  <c r="A357" i="16"/>
  <c r="AB357" i="16" s="1"/>
  <c r="B357" i="16"/>
  <c r="C357" i="16"/>
  <c r="D357" i="16"/>
  <c r="E357" i="16"/>
  <c r="F357" i="16"/>
  <c r="G357" i="16"/>
  <c r="H357" i="16"/>
  <c r="I357" i="16"/>
  <c r="J357" i="16"/>
  <c r="K357" i="16"/>
  <c r="L357" i="16"/>
  <c r="M357" i="16"/>
  <c r="N357" i="16"/>
  <c r="O357" i="16"/>
  <c r="P357" i="16"/>
  <c r="Q357" i="16"/>
  <c r="R357" i="16"/>
  <c r="A358" i="16"/>
  <c r="T358" i="16" s="1"/>
  <c r="B358" i="16"/>
  <c r="C358" i="16"/>
  <c r="D358" i="16"/>
  <c r="E358" i="16"/>
  <c r="F358" i="16"/>
  <c r="G358" i="16"/>
  <c r="H358" i="16"/>
  <c r="I358" i="16"/>
  <c r="J358" i="16"/>
  <c r="K358" i="16"/>
  <c r="L358" i="16"/>
  <c r="M358" i="16"/>
  <c r="N358" i="16"/>
  <c r="O358" i="16"/>
  <c r="P358" i="16"/>
  <c r="Q358" i="16"/>
  <c r="R358" i="16"/>
  <c r="A359" i="16"/>
  <c r="T359" i="16" s="1"/>
  <c r="B359" i="16"/>
  <c r="C359" i="16"/>
  <c r="D359" i="16"/>
  <c r="E359" i="16"/>
  <c r="F359" i="16"/>
  <c r="G359" i="16"/>
  <c r="H359" i="16"/>
  <c r="I359" i="16"/>
  <c r="J359" i="16"/>
  <c r="K359" i="16"/>
  <c r="L359" i="16"/>
  <c r="M359" i="16"/>
  <c r="N359" i="16"/>
  <c r="O359" i="16"/>
  <c r="P359" i="16"/>
  <c r="Q359" i="16"/>
  <c r="R359" i="16"/>
  <c r="A360" i="16"/>
  <c r="B360" i="16"/>
  <c r="C360" i="16"/>
  <c r="D360" i="16"/>
  <c r="E360" i="16"/>
  <c r="F360" i="16"/>
  <c r="G360" i="16"/>
  <c r="H360" i="16"/>
  <c r="I360" i="16"/>
  <c r="J360" i="16"/>
  <c r="K360" i="16"/>
  <c r="L360" i="16"/>
  <c r="M360" i="16"/>
  <c r="N360" i="16"/>
  <c r="O360" i="16"/>
  <c r="P360" i="16"/>
  <c r="Q360" i="16"/>
  <c r="R360" i="16"/>
  <c r="A361" i="16"/>
  <c r="AC361" i="16" s="1"/>
  <c r="B361" i="16"/>
  <c r="C361" i="16"/>
  <c r="D361" i="16"/>
  <c r="E361" i="16"/>
  <c r="F361" i="16"/>
  <c r="G361" i="16"/>
  <c r="H361" i="16"/>
  <c r="I361" i="16"/>
  <c r="J361" i="16"/>
  <c r="K361" i="16"/>
  <c r="L361" i="16"/>
  <c r="M361" i="16"/>
  <c r="N361" i="16"/>
  <c r="O361" i="16"/>
  <c r="P361" i="16"/>
  <c r="Q361" i="16"/>
  <c r="R361" i="16"/>
  <c r="A362" i="16"/>
  <c r="T362" i="16" s="1"/>
  <c r="B362" i="16"/>
  <c r="C362" i="16"/>
  <c r="D362" i="16"/>
  <c r="E362" i="16"/>
  <c r="F362" i="16"/>
  <c r="G362" i="16"/>
  <c r="H362" i="16"/>
  <c r="I362" i="16"/>
  <c r="J362" i="16"/>
  <c r="K362" i="16"/>
  <c r="L362" i="16"/>
  <c r="M362" i="16"/>
  <c r="N362" i="16"/>
  <c r="O362" i="16"/>
  <c r="P362" i="16"/>
  <c r="Q362" i="16"/>
  <c r="R362" i="16"/>
  <c r="A363" i="16"/>
  <c r="U363" i="16" s="1"/>
  <c r="B363" i="16"/>
  <c r="C363" i="16"/>
  <c r="D363" i="16"/>
  <c r="E363" i="16"/>
  <c r="F363" i="16"/>
  <c r="G363" i="16"/>
  <c r="H363" i="16"/>
  <c r="I363" i="16"/>
  <c r="J363" i="16"/>
  <c r="K363" i="16"/>
  <c r="L363" i="16"/>
  <c r="M363" i="16"/>
  <c r="N363" i="16"/>
  <c r="O363" i="16"/>
  <c r="P363" i="16"/>
  <c r="Q363" i="16"/>
  <c r="R363" i="16"/>
  <c r="A364" i="16"/>
  <c r="Z364" i="16" s="1"/>
  <c r="B364" i="16"/>
  <c r="C364" i="16"/>
  <c r="D364" i="16"/>
  <c r="E364" i="16"/>
  <c r="F364" i="16"/>
  <c r="G364" i="16"/>
  <c r="H364" i="16"/>
  <c r="I364" i="16"/>
  <c r="J364" i="16"/>
  <c r="K364" i="16"/>
  <c r="L364" i="16"/>
  <c r="M364" i="16"/>
  <c r="N364" i="16"/>
  <c r="O364" i="16"/>
  <c r="P364" i="16"/>
  <c r="Q364" i="16"/>
  <c r="R364" i="16"/>
  <c r="A365" i="16"/>
  <c r="B365" i="16"/>
  <c r="C365" i="16"/>
  <c r="D365" i="16"/>
  <c r="E365" i="16"/>
  <c r="F365" i="16"/>
  <c r="G365" i="16"/>
  <c r="H365" i="16"/>
  <c r="I365" i="16"/>
  <c r="J365" i="16"/>
  <c r="K365" i="16"/>
  <c r="L365" i="16"/>
  <c r="M365" i="16"/>
  <c r="N365" i="16"/>
  <c r="O365" i="16"/>
  <c r="P365" i="16"/>
  <c r="Q365" i="16"/>
  <c r="R365" i="16"/>
  <c r="A366" i="16"/>
  <c r="T366" i="16" s="1"/>
  <c r="B366" i="16"/>
  <c r="C366" i="16"/>
  <c r="D366" i="16"/>
  <c r="E366" i="16"/>
  <c r="F366" i="16"/>
  <c r="G366" i="16"/>
  <c r="H366" i="16"/>
  <c r="I366" i="16"/>
  <c r="J366" i="16"/>
  <c r="K366" i="16"/>
  <c r="L366" i="16"/>
  <c r="M366" i="16"/>
  <c r="N366" i="16"/>
  <c r="O366" i="16"/>
  <c r="P366" i="16"/>
  <c r="Q366" i="16"/>
  <c r="R366" i="16"/>
  <c r="A367" i="16"/>
  <c r="B367" i="16"/>
  <c r="C367" i="16"/>
  <c r="D367" i="16"/>
  <c r="E367" i="16"/>
  <c r="F367" i="16"/>
  <c r="G367" i="16"/>
  <c r="H367" i="16"/>
  <c r="I367" i="16"/>
  <c r="J367" i="16"/>
  <c r="K367" i="16"/>
  <c r="L367" i="16"/>
  <c r="M367" i="16"/>
  <c r="N367" i="16"/>
  <c r="O367" i="16"/>
  <c r="P367" i="16"/>
  <c r="Q367" i="16"/>
  <c r="R367" i="16"/>
  <c r="A368" i="16"/>
  <c r="T368" i="16" s="1"/>
  <c r="B368" i="16"/>
  <c r="C368" i="16"/>
  <c r="D368" i="16"/>
  <c r="E368" i="16"/>
  <c r="F368" i="16"/>
  <c r="G368" i="16"/>
  <c r="H368" i="16"/>
  <c r="I368" i="16"/>
  <c r="J368" i="16"/>
  <c r="K368" i="16"/>
  <c r="L368" i="16"/>
  <c r="M368" i="16"/>
  <c r="N368" i="16"/>
  <c r="O368" i="16"/>
  <c r="P368" i="16"/>
  <c r="Q368" i="16"/>
  <c r="R368" i="16"/>
  <c r="A369" i="16"/>
  <c r="T369" i="16" s="1"/>
  <c r="B369" i="16"/>
  <c r="C369" i="16"/>
  <c r="D369" i="16"/>
  <c r="E369" i="16"/>
  <c r="F369" i="16"/>
  <c r="G369" i="16"/>
  <c r="H369" i="16"/>
  <c r="I369" i="16"/>
  <c r="J369" i="16"/>
  <c r="K369" i="16"/>
  <c r="L369" i="16"/>
  <c r="M369" i="16"/>
  <c r="N369" i="16"/>
  <c r="O369" i="16"/>
  <c r="P369" i="16"/>
  <c r="Q369" i="16"/>
  <c r="R369" i="16"/>
  <c r="A370" i="16"/>
  <c r="T370" i="16" s="1"/>
  <c r="B370" i="16"/>
  <c r="C370" i="16"/>
  <c r="D370" i="16"/>
  <c r="E370" i="16"/>
  <c r="F370" i="16"/>
  <c r="G370" i="16"/>
  <c r="H370" i="16"/>
  <c r="I370" i="16"/>
  <c r="J370" i="16"/>
  <c r="K370" i="16"/>
  <c r="L370" i="16"/>
  <c r="M370" i="16"/>
  <c r="N370" i="16"/>
  <c r="O370" i="16"/>
  <c r="P370" i="16"/>
  <c r="Q370" i="16"/>
  <c r="R370" i="16"/>
  <c r="A371" i="16"/>
  <c r="T371" i="16" s="1"/>
  <c r="B371" i="16"/>
  <c r="C371" i="16"/>
  <c r="D371" i="16"/>
  <c r="E371" i="16"/>
  <c r="F371" i="16"/>
  <c r="G371" i="16"/>
  <c r="H371" i="16"/>
  <c r="I371" i="16"/>
  <c r="J371" i="16"/>
  <c r="K371" i="16"/>
  <c r="L371" i="16"/>
  <c r="M371" i="16"/>
  <c r="N371" i="16"/>
  <c r="O371" i="16"/>
  <c r="P371" i="16"/>
  <c r="Q371" i="16"/>
  <c r="R371" i="16"/>
  <c r="A372" i="16"/>
  <c r="B372" i="16"/>
  <c r="C372" i="16"/>
  <c r="D372" i="16"/>
  <c r="E372" i="16"/>
  <c r="F372" i="16"/>
  <c r="G372" i="16"/>
  <c r="H372" i="16"/>
  <c r="I372" i="16"/>
  <c r="J372" i="16"/>
  <c r="K372" i="16"/>
  <c r="L372" i="16"/>
  <c r="M372" i="16"/>
  <c r="N372" i="16"/>
  <c r="O372" i="16"/>
  <c r="P372" i="16"/>
  <c r="Q372" i="16"/>
  <c r="R372" i="16"/>
  <c r="A373" i="16"/>
  <c r="T373" i="16" s="1"/>
  <c r="B373" i="16"/>
  <c r="C373" i="16"/>
  <c r="D373" i="16"/>
  <c r="E373" i="16"/>
  <c r="F373" i="16"/>
  <c r="G373" i="16"/>
  <c r="H373" i="16"/>
  <c r="I373" i="16"/>
  <c r="J373" i="16"/>
  <c r="K373" i="16"/>
  <c r="L373" i="16"/>
  <c r="M373" i="16"/>
  <c r="N373" i="16"/>
  <c r="O373" i="16"/>
  <c r="P373" i="16"/>
  <c r="Q373" i="16"/>
  <c r="R373" i="16"/>
  <c r="A374" i="16"/>
  <c r="T374" i="16" s="1"/>
  <c r="B374" i="16"/>
  <c r="C374" i="16"/>
  <c r="D374" i="16"/>
  <c r="E374" i="16"/>
  <c r="F374" i="16"/>
  <c r="G374" i="16"/>
  <c r="H374" i="16"/>
  <c r="I374" i="16"/>
  <c r="J374" i="16"/>
  <c r="K374" i="16"/>
  <c r="L374" i="16"/>
  <c r="M374" i="16"/>
  <c r="N374" i="16"/>
  <c r="O374" i="16"/>
  <c r="P374" i="16"/>
  <c r="Q374" i="16"/>
  <c r="R374" i="16"/>
  <c r="A375" i="16"/>
  <c r="B375" i="16"/>
  <c r="C375" i="16"/>
  <c r="D375" i="16"/>
  <c r="E375" i="16"/>
  <c r="F375" i="16"/>
  <c r="G375" i="16"/>
  <c r="H375" i="16"/>
  <c r="I375" i="16"/>
  <c r="J375" i="16"/>
  <c r="K375" i="16"/>
  <c r="L375" i="16"/>
  <c r="M375" i="16"/>
  <c r="N375" i="16"/>
  <c r="O375" i="16"/>
  <c r="P375" i="16"/>
  <c r="Q375" i="16"/>
  <c r="R375" i="16"/>
  <c r="A376" i="16"/>
  <c r="AB376" i="16" s="1"/>
  <c r="B376" i="16"/>
  <c r="C376" i="16"/>
  <c r="D376" i="16"/>
  <c r="E376" i="16"/>
  <c r="F376" i="16"/>
  <c r="G376" i="16"/>
  <c r="H376" i="16"/>
  <c r="I376" i="16"/>
  <c r="J376" i="16"/>
  <c r="K376" i="16"/>
  <c r="L376" i="16"/>
  <c r="M376" i="16"/>
  <c r="N376" i="16"/>
  <c r="O376" i="16"/>
  <c r="P376" i="16"/>
  <c r="Q376" i="16"/>
  <c r="R376" i="16"/>
  <c r="A377" i="16"/>
  <c r="T377" i="16" s="1"/>
  <c r="B377" i="16"/>
  <c r="C377" i="16"/>
  <c r="D377" i="16"/>
  <c r="E377" i="16"/>
  <c r="F377" i="16"/>
  <c r="G377" i="16"/>
  <c r="H377" i="16"/>
  <c r="I377" i="16"/>
  <c r="J377" i="16"/>
  <c r="K377" i="16"/>
  <c r="L377" i="16"/>
  <c r="M377" i="16"/>
  <c r="N377" i="16"/>
  <c r="O377" i="16"/>
  <c r="P377" i="16"/>
  <c r="Q377" i="16"/>
  <c r="R377" i="16"/>
  <c r="A378" i="16"/>
  <c r="S378" i="16" s="1"/>
  <c r="B378" i="16"/>
  <c r="C378" i="16"/>
  <c r="D378" i="16"/>
  <c r="E378" i="16"/>
  <c r="F378" i="16"/>
  <c r="G378" i="16"/>
  <c r="H378" i="16"/>
  <c r="I378" i="16"/>
  <c r="J378" i="16"/>
  <c r="K378" i="16"/>
  <c r="L378" i="16"/>
  <c r="M378" i="16"/>
  <c r="N378" i="16"/>
  <c r="O378" i="16"/>
  <c r="P378" i="16"/>
  <c r="Q378" i="16"/>
  <c r="R378" i="16"/>
  <c r="A379" i="16"/>
  <c r="T379" i="16" s="1"/>
  <c r="B379" i="16"/>
  <c r="C379" i="16"/>
  <c r="D379" i="16"/>
  <c r="E379" i="16"/>
  <c r="F379" i="16"/>
  <c r="G379" i="16"/>
  <c r="H379" i="16"/>
  <c r="I379" i="16"/>
  <c r="J379" i="16"/>
  <c r="K379" i="16"/>
  <c r="L379" i="16"/>
  <c r="M379" i="16"/>
  <c r="N379" i="16"/>
  <c r="O379" i="16"/>
  <c r="P379" i="16"/>
  <c r="Q379" i="16"/>
  <c r="R379" i="16"/>
  <c r="A380" i="16"/>
  <c r="B380" i="16"/>
  <c r="C380" i="16"/>
  <c r="D380" i="16"/>
  <c r="E380" i="16"/>
  <c r="F380" i="16"/>
  <c r="G380" i="16"/>
  <c r="H380" i="16"/>
  <c r="I380" i="16"/>
  <c r="J380" i="16"/>
  <c r="K380" i="16"/>
  <c r="L380" i="16"/>
  <c r="M380" i="16"/>
  <c r="N380" i="16"/>
  <c r="O380" i="16"/>
  <c r="P380" i="16"/>
  <c r="Q380" i="16"/>
  <c r="R380" i="16"/>
  <c r="A381" i="16"/>
  <c r="B381" i="16"/>
  <c r="C381" i="16"/>
  <c r="D381" i="16"/>
  <c r="E381" i="16"/>
  <c r="F381" i="16"/>
  <c r="G381" i="16"/>
  <c r="H381" i="16"/>
  <c r="I381" i="16"/>
  <c r="J381" i="16"/>
  <c r="K381" i="16"/>
  <c r="L381" i="16"/>
  <c r="M381" i="16"/>
  <c r="N381" i="16"/>
  <c r="O381" i="16"/>
  <c r="P381" i="16"/>
  <c r="Q381" i="16"/>
  <c r="R381" i="16"/>
  <c r="A382" i="16"/>
  <c r="T382" i="16" s="1"/>
  <c r="B382" i="16"/>
  <c r="C382" i="16"/>
  <c r="D382" i="16"/>
  <c r="E382" i="16"/>
  <c r="F382" i="16"/>
  <c r="G382" i="16"/>
  <c r="H382" i="16"/>
  <c r="I382" i="16"/>
  <c r="J382" i="16"/>
  <c r="K382" i="16"/>
  <c r="L382" i="16"/>
  <c r="M382" i="16"/>
  <c r="N382" i="16"/>
  <c r="O382" i="16"/>
  <c r="P382" i="16"/>
  <c r="Q382" i="16"/>
  <c r="R382" i="16"/>
  <c r="A383" i="16"/>
  <c r="T383" i="16" s="1"/>
  <c r="B383" i="16"/>
  <c r="C383" i="16"/>
  <c r="D383" i="16"/>
  <c r="E383" i="16"/>
  <c r="F383" i="16"/>
  <c r="G383" i="16"/>
  <c r="H383" i="16"/>
  <c r="I383" i="16"/>
  <c r="J383" i="16"/>
  <c r="K383" i="16"/>
  <c r="L383" i="16"/>
  <c r="M383" i="16"/>
  <c r="N383" i="16"/>
  <c r="O383" i="16"/>
  <c r="P383" i="16"/>
  <c r="Q383" i="16"/>
  <c r="R383" i="16"/>
  <c r="A384" i="16"/>
  <c r="T384" i="16" s="1"/>
  <c r="B384" i="16"/>
  <c r="C384" i="16"/>
  <c r="D384" i="16"/>
  <c r="E384" i="16"/>
  <c r="F384" i="16"/>
  <c r="G384" i="16"/>
  <c r="H384" i="16"/>
  <c r="I384" i="16"/>
  <c r="J384" i="16"/>
  <c r="K384" i="16"/>
  <c r="L384" i="16"/>
  <c r="M384" i="16"/>
  <c r="N384" i="16"/>
  <c r="O384" i="16"/>
  <c r="P384" i="16"/>
  <c r="Q384" i="16"/>
  <c r="R384" i="16"/>
  <c r="A385" i="16"/>
  <c r="B385" i="16"/>
  <c r="C385" i="16"/>
  <c r="D385" i="16"/>
  <c r="E385" i="16"/>
  <c r="F385" i="16"/>
  <c r="G385" i="16"/>
  <c r="H385" i="16"/>
  <c r="I385" i="16"/>
  <c r="J385" i="16"/>
  <c r="K385" i="16"/>
  <c r="L385" i="16"/>
  <c r="M385" i="16"/>
  <c r="N385" i="16"/>
  <c r="O385" i="16"/>
  <c r="P385" i="16"/>
  <c r="Q385" i="16"/>
  <c r="R385" i="16"/>
  <c r="A386" i="16"/>
  <c r="T386" i="16" s="1"/>
  <c r="B386" i="16"/>
  <c r="C386" i="16"/>
  <c r="D386" i="16"/>
  <c r="E386" i="16"/>
  <c r="F386" i="16"/>
  <c r="G386" i="16"/>
  <c r="H386" i="16"/>
  <c r="I386" i="16"/>
  <c r="J386" i="16"/>
  <c r="K386" i="16"/>
  <c r="L386" i="16"/>
  <c r="M386" i="16"/>
  <c r="N386" i="16"/>
  <c r="O386" i="16"/>
  <c r="P386" i="16"/>
  <c r="Q386" i="16"/>
  <c r="R386" i="16"/>
  <c r="A387" i="16"/>
  <c r="T387" i="16" s="1"/>
  <c r="B387" i="16"/>
  <c r="C387" i="16"/>
  <c r="D387" i="16"/>
  <c r="E387" i="16"/>
  <c r="F387" i="16"/>
  <c r="G387" i="16"/>
  <c r="H387" i="16"/>
  <c r="I387" i="16"/>
  <c r="J387" i="16"/>
  <c r="K387" i="16"/>
  <c r="L387" i="16"/>
  <c r="M387" i="16"/>
  <c r="N387" i="16"/>
  <c r="O387" i="16"/>
  <c r="P387" i="16"/>
  <c r="Q387" i="16"/>
  <c r="R387" i="16"/>
  <c r="A388" i="16"/>
  <c r="U388" i="16" s="1"/>
  <c r="B388" i="16"/>
  <c r="C388" i="16"/>
  <c r="D388" i="16"/>
  <c r="E388" i="16"/>
  <c r="F388" i="16"/>
  <c r="G388" i="16"/>
  <c r="H388" i="16"/>
  <c r="I388" i="16"/>
  <c r="J388" i="16"/>
  <c r="K388" i="16"/>
  <c r="L388" i="16"/>
  <c r="M388" i="16"/>
  <c r="N388" i="16"/>
  <c r="O388" i="16"/>
  <c r="P388" i="16"/>
  <c r="Q388" i="16"/>
  <c r="R388" i="16"/>
  <c r="A389" i="16"/>
  <c r="B389" i="16"/>
  <c r="C389" i="16"/>
  <c r="D389" i="16"/>
  <c r="E389" i="16"/>
  <c r="F389" i="16"/>
  <c r="G389" i="16"/>
  <c r="H389" i="16"/>
  <c r="I389" i="16"/>
  <c r="J389" i="16"/>
  <c r="K389" i="16"/>
  <c r="L389" i="16"/>
  <c r="M389" i="16"/>
  <c r="N389" i="16"/>
  <c r="O389" i="16"/>
  <c r="P389" i="16"/>
  <c r="Q389" i="16"/>
  <c r="R389" i="16"/>
  <c r="A390" i="16"/>
  <c r="T390" i="16" s="1"/>
  <c r="B390" i="16"/>
  <c r="C390" i="16"/>
  <c r="D390" i="16"/>
  <c r="E390" i="16"/>
  <c r="F390" i="16"/>
  <c r="G390" i="16"/>
  <c r="H390" i="16"/>
  <c r="I390" i="16"/>
  <c r="J390" i="16"/>
  <c r="K390" i="16"/>
  <c r="L390" i="16"/>
  <c r="M390" i="16"/>
  <c r="N390" i="16"/>
  <c r="O390" i="16"/>
  <c r="P390" i="16"/>
  <c r="Q390" i="16"/>
  <c r="R390" i="16"/>
  <c r="A391" i="16"/>
  <c r="B391" i="16"/>
  <c r="C391" i="16"/>
  <c r="D391" i="16"/>
  <c r="E391" i="16"/>
  <c r="F391" i="16"/>
  <c r="G391" i="16"/>
  <c r="H391" i="16"/>
  <c r="I391" i="16"/>
  <c r="J391" i="16"/>
  <c r="K391" i="16"/>
  <c r="L391" i="16"/>
  <c r="M391" i="16"/>
  <c r="N391" i="16"/>
  <c r="O391" i="16"/>
  <c r="P391" i="16"/>
  <c r="Q391" i="16"/>
  <c r="R391" i="16"/>
  <c r="A392" i="16"/>
  <c r="B392" i="16"/>
  <c r="C392" i="16"/>
  <c r="D392" i="16"/>
  <c r="E392" i="16"/>
  <c r="F392" i="16"/>
  <c r="G392" i="16"/>
  <c r="H392" i="16"/>
  <c r="I392" i="16"/>
  <c r="J392" i="16"/>
  <c r="K392" i="16"/>
  <c r="L392" i="16"/>
  <c r="M392" i="16"/>
  <c r="N392" i="16"/>
  <c r="O392" i="16"/>
  <c r="P392" i="16"/>
  <c r="Q392" i="16"/>
  <c r="R392" i="16"/>
  <c r="A393" i="16"/>
  <c r="V393" i="16" s="1"/>
  <c r="B393" i="16"/>
  <c r="C393" i="16"/>
  <c r="D393" i="16"/>
  <c r="E393" i="16"/>
  <c r="F393" i="16"/>
  <c r="G393" i="16"/>
  <c r="H393" i="16"/>
  <c r="I393" i="16"/>
  <c r="J393" i="16"/>
  <c r="K393" i="16"/>
  <c r="L393" i="16"/>
  <c r="M393" i="16"/>
  <c r="N393" i="16"/>
  <c r="O393" i="16"/>
  <c r="P393" i="16"/>
  <c r="Q393" i="16"/>
  <c r="R393" i="16"/>
  <c r="A394" i="16"/>
  <c r="T394" i="16" s="1"/>
  <c r="B394" i="16"/>
  <c r="C394" i="16"/>
  <c r="D394" i="16"/>
  <c r="E394" i="16"/>
  <c r="F394" i="16"/>
  <c r="G394" i="16"/>
  <c r="H394" i="16"/>
  <c r="I394" i="16"/>
  <c r="J394" i="16"/>
  <c r="K394" i="16"/>
  <c r="L394" i="16"/>
  <c r="M394" i="16"/>
  <c r="N394" i="16"/>
  <c r="O394" i="16"/>
  <c r="P394" i="16"/>
  <c r="Q394" i="16"/>
  <c r="R394" i="16"/>
  <c r="A395" i="16"/>
  <c r="T395" i="16" s="1"/>
  <c r="B395" i="16"/>
  <c r="C395" i="16"/>
  <c r="D395" i="16"/>
  <c r="E395" i="16"/>
  <c r="F395" i="16"/>
  <c r="G395" i="16"/>
  <c r="H395" i="16"/>
  <c r="I395" i="16"/>
  <c r="J395" i="16"/>
  <c r="K395" i="16"/>
  <c r="L395" i="16"/>
  <c r="M395" i="16"/>
  <c r="N395" i="16"/>
  <c r="O395" i="16"/>
  <c r="P395" i="16"/>
  <c r="Q395" i="16"/>
  <c r="R395" i="16"/>
  <c r="A396" i="16"/>
  <c r="U396" i="16" s="1"/>
  <c r="B396" i="16"/>
  <c r="C396" i="16"/>
  <c r="D396" i="16"/>
  <c r="E396" i="16"/>
  <c r="F396" i="16"/>
  <c r="G396" i="16"/>
  <c r="H396" i="16"/>
  <c r="I396" i="16"/>
  <c r="J396" i="16"/>
  <c r="K396" i="16"/>
  <c r="L396" i="16"/>
  <c r="M396" i="16"/>
  <c r="N396" i="16"/>
  <c r="O396" i="16"/>
  <c r="P396" i="16"/>
  <c r="Q396" i="16"/>
  <c r="R396" i="16"/>
  <c r="A397" i="16"/>
  <c r="T397" i="16" s="1"/>
  <c r="B397" i="16"/>
  <c r="C397" i="16"/>
  <c r="D397" i="16"/>
  <c r="E397" i="16"/>
  <c r="F397" i="16"/>
  <c r="G397" i="16"/>
  <c r="H397" i="16"/>
  <c r="I397" i="16"/>
  <c r="J397" i="16"/>
  <c r="K397" i="16"/>
  <c r="L397" i="16"/>
  <c r="M397" i="16"/>
  <c r="N397" i="16"/>
  <c r="O397" i="16"/>
  <c r="P397" i="16"/>
  <c r="Q397" i="16"/>
  <c r="R397" i="16"/>
  <c r="A398" i="16"/>
  <c r="B398" i="16"/>
  <c r="C398" i="16"/>
  <c r="D398" i="16"/>
  <c r="E398" i="16"/>
  <c r="F398" i="16"/>
  <c r="G398" i="16"/>
  <c r="H398" i="16"/>
  <c r="I398" i="16"/>
  <c r="J398" i="16"/>
  <c r="K398" i="16"/>
  <c r="L398" i="16"/>
  <c r="M398" i="16"/>
  <c r="N398" i="16"/>
  <c r="O398" i="16"/>
  <c r="P398" i="16"/>
  <c r="Q398" i="16"/>
  <c r="R398" i="16"/>
  <c r="A399" i="16"/>
  <c r="B399" i="16"/>
  <c r="C399" i="16"/>
  <c r="D399" i="16"/>
  <c r="E399" i="16"/>
  <c r="F399" i="16"/>
  <c r="G399" i="16"/>
  <c r="H399" i="16"/>
  <c r="I399" i="16"/>
  <c r="J399" i="16"/>
  <c r="K399" i="16"/>
  <c r="L399" i="16"/>
  <c r="M399" i="16"/>
  <c r="N399" i="16"/>
  <c r="O399" i="16"/>
  <c r="P399" i="16"/>
  <c r="Q399" i="16"/>
  <c r="R399" i="16"/>
  <c r="A400" i="16"/>
  <c r="B400" i="16"/>
  <c r="C400" i="16"/>
  <c r="D400" i="16"/>
  <c r="E400" i="16"/>
  <c r="F400" i="16"/>
  <c r="G400" i="16"/>
  <c r="H400" i="16"/>
  <c r="I400" i="16"/>
  <c r="J400" i="16"/>
  <c r="K400" i="16"/>
  <c r="L400" i="16"/>
  <c r="M400" i="16"/>
  <c r="N400" i="16"/>
  <c r="O400" i="16"/>
  <c r="P400" i="16"/>
  <c r="Q400" i="16"/>
  <c r="R400" i="16"/>
  <c r="A401" i="16"/>
  <c r="AC401" i="16" s="1"/>
  <c r="B401" i="16"/>
  <c r="C401" i="16"/>
  <c r="D401" i="16"/>
  <c r="E401" i="16"/>
  <c r="F401" i="16"/>
  <c r="G401" i="16"/>
  <c r="H401" i="16"/>
  <c r="I401" i="16"/>
  <c r="J401" i="16"/>
  <c r="K401" i="16"/>
  <c r="L401" i="16"/>
  <c r="M401" i="16"/>
  <c r="N401" i="16"/>
  <c r="O401" i="16"/>
  <c r="P401" i="16"/>
  <c r="Q401" i="16"/>
  <c r="R401" i="16"/>
  <c r="A402" i="16"/>
  <c r="B402" i="16"/>
  <c r="C402" i="16"/>
  <c r="D402" i="16"/>
  <c r="E402" i="16"/>
  <c r="F402" i="16"/>
  <c r="G402" i="16"/>
  <c r="H402" i="16"/>
  <c r="I402" i="16"/>
  <c r="J402" i="16"/>
  <c r="K402" i="16"/>
  <c r="L402" i="16"/>
  <c r="M402" i="16"/>
  <c r="N402" i="16"/>
  <c r="O402" i="16"/>
  <c r="P402" i="16"/>
  <c r="Q402" i="16"/>
  <c r="R402" i="16"/>
  <c r="A403" i="16"/>
  <c r="Z403" i="16" s="1"/>
  <c r="B403" i="16"/>
  <c r="C403" i="16"/>
  <c r="D403" i="16"/>
  <c r="E403" i="16"/>
  <c r="F403" i="16"/>
  <c r="G403" i="16"/>
  <c r="H403" i="16"/>
  <c r="I403" i="16"/>
  <c r="J403" i="16"/>
  <c r="K403" i="16"/>
  <c r="L403" i="16"/>
  <c r="M403" i="16"/>
  <c r="N403" i="16"/>
  <c r="O403" i="16"/>
  <c r="P403" i="16"/>
  <c r="Q403" i="16"/>
  <c r="R403" i="16"/>
  <c r="A404" i="16"/>
  <c r="B404" i="16"/>
  <c r="C404" i="16"/>
  <c r="D404" i="16"/>
  <c r="E404" i="16"/>
  <c r="F404" i="16"/>
  <c r="G404" i="16"/>
  <c r="H404" i="16"/>
  <c r="I404" i="16"/>
  <c r="J404" i="16"/>
  <c r="K404" i="16"/>
  <c r="L404" i="16"/>
  <c r="M404" i="16"/>
  <c r="N404" i="16"/>
  <c r="O404" i="16"/>
  <c r="P404" i="16"/>
  <c r="Q404" i="16"/>
  <c r="R404" i="16"/>
  <c r="A405" i="16"/>
  <c r="B405" i="16"/>
  <c r="C405" i="16"/>
  <c r="D405" i="16"/>
  <c r="E405" i="16"/>
  <c r="F405" i="16"/>
  <c r="G405" i="16"/>
  <c r="H405" i="16"/>
  <c r="I405" i="16"/>
  <c r="J405" i="16"/>
  <c r="K405" i="16"/>
  <c r="L405" i="16"/>
  <c r="M405" i="16"/>
  <c r="N405" i="16"/>
  <c r="O405" i="16"/>
  <c r="P405" i="16"/>
  <c r="Q405" i="16"/>
  <c r="R405" i="16"/>
  <c r="A406" i="16"/>
  <c r="B406" i="16"/>
  <c r="C406" i="16"/>
  <c r="D406" i="16"/>
  <c r="E406" i="16"/>
  <c r="F406" i="16"/>
  <c r="G406" i="16"/>
  <c r="H406" i="16"/>
  <c r="I406" i="16"/>
  <c r="J406" i="16"/>
  <c r="K406" i="16"/>
  <c r="L406" i="16"/>
  <c r="M406" i="16"/>
  <c r="N406" i="16"/>
  <c r="O406" i="16"/>
  <c r="P406" i="16"/>
  <c r="Q406" i="16"/>
  <c r="R406" i="16"/>
  <c r="A407" i="16"/>
  <c r="T407" i="16" s="1"/>
  <c r="B407" i="16"/>
  <c r="C407" i="16"/>
  <c r="D407" i="16"/>
  <c r="E407" i="16"/>
  <c r="F407" i="16"/>
  <c r="G407" i="16"/>
  <c r="H407" i="16"/>
  <c r="I407" i="16"/>
  <c r="J407" i="16"/>
  <c r="K407" i="16"/>
  <c r="L407" i="16"/>
  <c r="M407" i="16"/>
  <c r="N407" i="16"/>
  <c r="O407" i="16"/>
  <c r="P407" i="16"/>
  <c r="Q407" i="16"/>
  <c r="R407" i="16"/>
  <c r="A408" i="16"/>
  <c r="AA408" i="16" s="1"/>
  <c r="B408" i="16"/>
  <c r="C408" i="16"/>
  <c r="D408" i="16"/>
  <c r="E408" i="16"/>
  <c r="F408" i="16"/>
  <c r="G408" i="16"/>
  <c r="H408" i="16"/>
  <c r="I408" i="16"/>
  <c r="J408" i="16"/>
  <c r="K408" i="16"/>
  <c r="L408" i="16"/>
  <c r="M408" i="16"/>
  <c r="N408" i="16"/>
  <c r="O408" i="16"/>
  <c r="P408" i="16"/>
  <c r="Q408" i="16"/>
  <c r="R408" i="16"/>
  <c r="A409" i="16"/>
  <c r="B409" i="16"/>
  <c r="C409" i="16"/>
  <c r="D409" i="16"/>
  <c r="E409" i="16"/>
  <c r="F409" i="16"/>
  <c r="G409" i="16"/>
  <c r="H409" i="16"/>
  <c r="I409" i="16"/>
  <c r="J409" i="16"/>
  <c r="K409" i="16"/>
  <c r="L409" i="16"/>
  <c r="M409" i="16"/>
  <c r="N409" i="16"/>
  <c r="O409" i="16"/>
  <c r="P409" i="16"/>
  <c r="Q409" i="16"/>
  <c r="R409" i="16"/>
  <c r="A410" i="16"/>
  <c r="T410" i="16" s="1"/>
  <c r="B410" i="16"/>
  <c r="C410" i="16"/>
  <c r="D410" i="16"/>
  <c r="E410" i="16"/>
  <c r="F410" i="16"/>
  <c r="G410" i="16"/>
  <c r="H410" i="16"/>
  <c r="I410" i="16"/>
  <c r="J410" i="16"/>
  <c r="K410" i="16"/>
  <c r="L410" i="16"/>
  <c r="M410" i="16"/>
  <c r="N410" i="16"/>
  <c r="O410" i="16"/>
  <c r="P410" i="16"/>
  <c r="Q410" i="16"/>
  <c r="R410" i="16"/>
  <c r="A411" i="16"/>
  <c r="B411" i="16"/>
  <c r="C411" i="16"/>
  <c r="D411" i="16"/>
  <c r="E411" i="16"/>
  <c r="F411" i="16"/>
  <c r="G411" i="16"/>
  <c r="H411" i="16"/>
  <c r="I411" i="16"/>
  <c r="J411" i="16"/>
  <c r="K411" i="16"/>
  <c r="L411" i="16"/>
  <c r="M411" i="16"/>
  <c r="N411" i="16"/>
  <c r="O411" i="16"/>
  <c r="P411" i="16"/>
  <c r="Q411" i="16"/>
  <c r="R411" i="16"/>
  <c r="A412" i="16"/>
  <c r="AC412" i="16" s="1"/>
  <c r="B412" i="16"/>
  <c r="C412" i="16"/>
  <c r="D412" i="16"/>
  <c r="E412" i="16"/>
  <c r="F412" i="16"/>
  <c r="G412" i="16"/>
  <c r="H412" i="16"/>
  <c r="I412" i="16"/>
  <c r="J412" i="16"/>
  <c r="K412" i="16"/>
  <c r="L412" i="16"/>
  <c r="M412" i="16"/>
  <c r="N412" i="16"/>
  <c r="O412" i="16"/>
  <c r="P412" i="16"/>
  <c r="Q412" i="16"/>
  <c r="R412" i="16"/>
  <c r="A413" i="16"/>
  <c r="B413" i="16"/>
  <c r="C413" i="16"/>
  <c r="D413" i="16"/>
  <c r="E413" i="16"/>
  <c r="F413" i="16"/>
  <c r="G413" i="16"/>
  <c r="H413" i="16"/>
  <c r="I413" i="16"/>
  <c r="J413" i="16"/>
  <c r="K413" i="16"/>
  <c r="L413" i="16"/>
  <c r="M413" i="16"/>
  <c r="N413" i="16"/>
  <c r="O413" i="16"/>
  <c r="P413" i="16"/>
  <c r="Q413" i="16"/>
  <c r="R413" i="16"/>
  <c r="A414" i="16"/>
  <c r="T414" i="16" s="1"/>
  <c r="B414" i="16"/>
  <c r="C414" i="16"/>
  <c r="D414" i="16"/>
  <c r="E414" i="16"/>
  <c r="F414" i="16"/>
  <c r="G414" i="16"/>
  <c r="H414" i="16"/>
  <c r="I414" i="16"/>
  <c r="J414" i="16"/>
  <c r="K414" i="16"/>
  <c r="L414" i="16"/>
  <c r="M414" i="16"/>
  <c r="N414" i="16"/>
  <c r="O414" i="16"/>
  <c r="P414" i="16"/>
  <c r="Q414" i="16"/>
  <c r="R414" i="16"/>
  <c r="A415" i="16"/>
  <c r="B415" i="16"/>
  <c r="C415" i="16"/>
  <c r="D415" i="16"/>
  <c r="E415" i="16"/>
  <c r="F415" i="16"/>
  <c r="G415" i="16"/>
  <c r="H415" i="16"/>
  <c r="I415" i="16"/>
  <c r="J415" i="16"/>
  <c r="K415" i="16"/>
  <c r="L415" i="16"/>
  <c r="M415" i="16"/>
  <c r="N415" i="16"/>
  <c r="O415" i="16"/>
  <c r="P415" i="16"/>
  <c r="Q415" i="16"/>
  <c r="R415" i="16"/>
  <c r="A416" i="16"/>
  <c r="X416" i="16" s="1"/>
  <c r="B416" i="16"/>
  <c r="C416" i="16"/>
  <c r="D416" i="16"/>
  <c r="E416" i="16"/>
  <c r="F416" i="16"/>
  <c r="G416" i="16"/>
  <c r="H416" i="16"/>
  <c r="I416" i="16"/>
  <c r="J416" i="16"/>
  <c r="K416" i="16"/>
  <c r="L416" i="16"/>
  <c r="M416" i="16"/>
  <c r="N416" i="16"/>
  <c r="O416" i="16"/>
  <c r="P416" i="16"/>
  <c r="Q416" i="16"/>
  <c r="R416" i="16"/>
  <c r="A417" i="16"/>
  <c r="B417" i="16"/>
  <c r="C417" i="16"/>
  <c r="D417" i="16"/>
  <c r="E417" i="16"/>
  <c r="F417" i="16"/>
  <c r="G417" i="16"/>
  <c r="H417" i="16"/>
  <c r="I417" i="16"/>
  <c r="J417" i="16"/>
  <c r="K417" i="16"/>
  <c r="L417" i="16"/>
  <c r="M417" i="16"/>
  <c r="N417" i="16"/>
  <c r="O417" i="16"/>
  <c r="P417" i="16"/>
  <c r="Q417" i="16"/>
  <c r="R417" i="16"/>
  <c r="A418" i="16"/>
  <c r="B418" i="16"/>
  <c r="C418" i="16"/>
  <c r="D418" i="16"/>
  <c r="E418" i="16"/>
  <c r="F418" i="16"/>
  <c r="G418" i="16"/>
  <c r="H418" i="16"/>
  <c r="I418" i="16"/>
  <c r="J418" i="16"/>
  <c r="K418" i="16"/>
  <c r="L418" i="16"/>
  <c r="M418" i="16"/>
  <c r="N418" i="16"/>
  <c r="O418" i="16"/>
  <c r="P418" i="16"/>
  <c r="Q418" i="16"/>
  <c r="R418" i="16"/>
  <c r="A419" i="16"/>
  <c r="U419" i="16" s="1"/>
  <c r="B419" i="16"/>
  <c r="C419" i="16"/>
  <c r="D419" i="16"/>
  <c r="E419" i="16"/>
  <c r="F419" i="16"/>
  <c r="G419" i="16"/>
  <c r="H419" i="16"/>
  <c r="I419" i="16"/>
  <c r="J419" i="16"/>
  <c r="K419" i="16"/>
  <c r="L419" i="16"/>
  <c r="M419" i="16"/>
  <c r="N419" i="16"/>
  <c r="O419" i="16"/>
  <c r="P419" i="16"/>
  <c r="Q419" i="16"/>
  <c r="R419" i="16"/>
  <c r="A420" i="16"/>
  <c r="AB420" i="16" s="1"/>
  <c r="B420" i="16"/>
  <c r="C420" i="16"/>
  <c r="D420" i="16"/>
  <c r="E420" i="16"/>
  <c r="F420" i="16"/>
  <c r="G420" i="16"/>
  <c r="H420" i="16"/>
  <c r="I420" i="16"/>
  <c r="J420" i="16"/>
  <c r="K420" i="16"/>
  <c r="L420" i="16"/>
  <c r="M420" i="16"/>
  <c r="N420" i="16"/>
  <c r="O420" i="16"/>
  <c r="P420" i="16"/>
  <c r="Q420" i="16"/>
  <c r="R420" i="16"/>
  <c r="A421" i="16"/>
  <c r="B421" i="16"/>
  <c r="C421" i="16"/>
  <c r="D421" i="16"/>
  <c r="E421" i="16"/>
  <c r="F421" i="16"/>
  <c r="G421" i="16"/>
  <c r="H421" i="16"/>
  <c r="I421" i="16"/>
  <c r="J421" i="16"/>
  <c r="K421" i="16"/>
  <c r="L421" i="16"/>
  <c r="M421" i="16"/>
  <c r="N421" i="16"/>
  <c r="O421" i="16"/>
  <c r="P421" i="16"/>
  <c r="Q421" i="16"/>
  <c r="R421" i="16"/>
  <c r="A422" i="16"/>
  <c r="T422" i="16" s="1"/>
  <c r="B422" i="16"/>
  <c r="C422" i="16"/>
  <c r="D422" i="16"/>
  <c r="E422" i="16"/>
  <c r="F422" i="16"/>
  <c r="G422" i="16"/>
  <c r="H422" i="16"/>
  <c r="I422" i="16"/>
  <c r="J422" i="16"/>
  <c r="K422" i="16"/>
  <c r="L422" i="16"/>
  <c r="M422" i="16"/>
  <c r="N422" i="16"/>
  <c r="O422" i="16"/>
  <c r="P422" i="16"/>
  <c r="Q422" i="16"/>
  <c r="R422" i="16"/>
  <c r="A423" i="16"/>
  <c r="AC423" i="16" s="1"/>
  <c r="B423" i="16"/>
  <c r="C423" i="16"/>
  <c r="D423" i="16"/>
  <c r="E423" i="16"/>
  <c r="F423" i="16"/>
  <c r="G423" i="16"/>
  <c r="H423" i="16"/>
  <c r="I423" i="16"/>
  <c r="J423" i="16"/>
  <c r="K423" i="16"/>
  <c r="L423" i="16"/>
  <c r="M423" i="16"/>
  <c r="N423" i="16"/>
  <c r="O423" i="16"/>
  <c r="P423" i="16"/>
  <c r="Q423" i="16"/>
  <c r="R423" i="16"/>
  <c r="A424" i="16"/>
  <c r="AB424" i="16" s="1"/>
  <c r="B424" i="16"/>
  <c r="C424" i="16"/>
  <c r="D424" i="16"/>
  <c r="E424" i="16"/>
  <c r="F424" i="16"/>
  <c r="G424" i="16"/>
  <c r="H424" i="16"/>
  <c r="I424" i="16"/>
  <c r="J424" i="16"/>
  <c r="K424" i="16"/>
  <c r="L424" i="16"/>
  <c r="M424" i="16"/>
  <c r="N424" i="16"/>
  <c r="O424" i="16"/>
  <c r="P424" i="16"/>
  <c r="Q424" i="16"/>
  <c r="R424" i="16"/>
  <c r="A425" i="16"/>
  <c r="B425" i="16"/>
  <c r="C425" i="16"/>
  <c r="D425" i="16"/>
  <c r="E425" i="16"/>
  <c r="F425" i="16"/>
  <c r="G425" i="16"/>
  <c r="H425" i="16"/>
  <c r="I425" i="16"/>
  <c r="J425" i="16"/>
  <c r="K425" i="16"/>
  <c r="L425" i="16"/>
  <c r="M425" i="16"/>
  <c r="N425" i="16"/>
  <c r="O425" i="16"/>
  <c r="P425" i="16"/>
  <c r="Q425" i="16"/>
  <c r="R425" i="16"/>
  <c r="A426" i="16"/>
  <c r="T426" i="16" s="1"/>
  <c r="B426" i="16"/>
  <c r="C426" i="16"/>
  <c r="D426" i="16"/>
  <c r="E426" i="16"/>
  <c r="F426" i="16"/>
  <c r="G426" i="16"/>
  <c r="H426" i="16"/>
  <c r="I426" i="16"/>
  <c r="J426" i="16"/>
  <c r="K426" i="16"/>
  <c r="L426" i="16"/>
  <c r="M426" i="16"/>
  <c r="N426" i="16"/>
  <c r="O426" i="16"/>
  <c r="P426" i="16"/>
  <c r="Q426" i="16"/>
  <c r="R426" i="16"/>
  <c r="A427" i="16"/>
  <c r="B427" i="16"/>
  <c r="C427" i="16"/>
  <c r="D427" i="16"/>
  <c r="E427" i="16"/>
  <c r="F427" i="16"/>
  <c r="G427" i="16"/>
  <c r="H427" i="16"/>
  <c r="I427" i="16"/>
  <c r="J427" i="16"/>
  <c r="K427" i="16"/>
  <c r="L427" i="16"/>
  <c r="M427" i="16"/>
  <c r="N427" i="16"/>
  <c r="O427" i="16"/>
  <c r="P427" i="16"/>
  <c r="Q427" i="16"/>
  <c r="R427" i="16"/>
  <c r="A428" i="16"/>
  <c r="W428" i="16" s="1"/>
  <c r="B428" i="16"/>
  <c r="C428" i="16"/>
  <c r="D428" i="16"/>
  <c r="E428" i="16"/>
  <c r="F428" i="16"/>
  <c r="G428" i="16"/>
  <c r="H428" i="16"/>
  <c r="I428" i="16"/>
  <c r="J428" i="16"/>
  <c r="K428" i="16"/>
  <c r="L428" i="16"/>
  <c r="M428" i="16"/>
  <c r="N428" i="16"/>
  <c r="O428" i="16"/>
  <c r="P428" i="16"/>
  <c r="Q428" i="16"/>
  <c r="R428" i="16"/>
  <c r="A429" i="16"/>
  <c r="T429" i="16" s="1"/>
  <c r="B429" i="16"/>
  <c r="C429" i="16"/>
  <c r="D429" i="16"/>
  <c r="E429" i="16"/>
  <c r="F429" i="16"/>
  <c r="G429" i="16"/>
  <c r="H429" i="16"/>
  <c r="I429" i="16"/>
  <c r="J429" i="16"/>
  <c r="K429" i="16"/>
  <c r="L429" i="16"/>
  <c r="M429" i="16"/>
  <c r="N429" i="16"/>
  <c r="O429" i="16"/>
  <c r="P429" i="16"/>
  <c r="Q429" i="16"/>
  <c r="R429" i="16"/>
  <c r="A430" i="16"/>
  <c r="AA430" i="16" s="1"/>
  <c r="B430" i="16"/>
  <c r="C430" i="16"/>
  <c r="D430" i="16"/>
  <c r="E430" i="16"/>
  <c r="F430" i="16"/>
  <c r="G430" i="16"/>
  <c r="H430" i="16"/>
  <c r="I430" i="16"/>
  <c r="J430" i="16"/>
  <c r="K430" i="16"/>
  <c r="L430" i="16"/>
  <c r="M430" i="16"/>
  <c r="N430" i="16"/>
  <c r="O430" i="16"/>
  <c r="P430" i="16"/>
  <c r="Q430" i="16"/>
  <c r="R430" i="16"/>
  <c r="A431" i="16"/>
  <c r="V431" i="16" s="1"/>
  <c r="B431" i="16"/>
  <c r="C431" i="16"/>
  <c r="D431" i="16"/>
  <c r="E431" i="16"/>
  <c r="F431" i="16"/>
  <c r="G431" i="16"/>
  <c r="H431" i="16"/>
  <c r="I431" i="16"/>
  <c r="J431" i="16"/>
  <c r="K431" i="16"/>
  <c r="L431" i="16"/>
  <c r="M431" i="16"/>
  <c r="N431" i="16"/>
  <c r="O431" i="16"/>
  <c r="P431" i="16"/>
  <c r="Q431" i="16"/>
  <c r="R431" i="16"/>
  <c r="A432" i="16"/>
  <c r="T432" i="16" s="1"/>
  <c r="B432" i="16"/>
  <c r="C432" i="16"/>
  <c r="D432" i="16"/>
  <c r="E432" i="16"/>
  <c r="F432" i="16"/>
  <c r="G432" i="16"/>
  <c r="H432" i="16"/>
  <c r="I432" i="16"/>
  <c r="J432" i="16"/>
  <c r="K432" i="16"/>
  <c r="L432" i="16"/>
  <c r="M432" i="16"/>
  <c r="N432" i="16"/>
  <c r="O432" i="16"/>
  <c r="P432" i="16"/>
  <c r="Q432" i="16"/>
  <c r="R432" i="16"/>
  <c r="A433" i="16"/>
  <c r="AB433" i="16" s="1"/>
  <c r="B433" i="16"/>
  <c r="C433" i="16"/>
  <c r="D433" i="16"/>
  <c r="E433" i="16"/>
  <c r="F433" i="16"/>
  <c r="G433" i="16"/>
  <c r="H433" i="16"/>
  <c r="I433" i="16"/>
  <c r="J433" i="16"/>
  <c r="K433" i="16"/>
  <c r="L433" i="16"/>
  <c r="M433" i="16"/>
  <c r="N433" i="16"/>
  <c r="O433" i="16"/>
  <c r="P433" i="16"/>
  <c r="Q433" i="16"/>
  <c r="R433" i="16"/>
  <c r="A434" i="16"/>
  <c r="T434" i="16" s="1"/>
  <c r="B434" i="16"/>
  <c r="C434" i="16"/>
  <c r="D434" i="16"/>
  <c r="E434" i="16"/>
  <c r="F434" i="16"/>
  <c r="G434" i="16"/>
  <c r="H434" i="16"/>
  <c r="I434" i="16"/>
  <c r="J434" i="16"/>
  <c r="K434" i="16"/>
  <c r="L434" i="16"/>
  <c r="M434" i="16"/>
  <c r="N434" i="16"/>
  <c r="O434" i="16"/>
  <c r="P434" i="16"/>
  <c r="Q434" i="16"/>
  <c r="R434" i="16"/>
  <c r="A435" i="16"/>
  <c r="T435" i="16" s="1"/>
  <c r="B435" i="16"/>
  <c r="C435" i="16"/>
  <c r="D435" i="16"/>
  <c r="E435" i="16"/>
  <c r="F435" i="16"/>
  <c r="G435" i="16"/>
  <c r="H435" i="16"/>
  <c r="I435" i="16"/>
  <c r="J435" i="16"/>
  <c r="K435" i="16"/>
  <c r="L435" i="16"/>
  <c r="M435" i="16"/>
  <c r="N435" i="16"/>
  <c r="O435" i="16"/>
  <c r="P435" i="16"/>
  <c r="Q435" i="16"/>
  <c r="R435" i="16"/>
  <c r="A436" i="16"/>
  <c r="X436" i="16" s="1"/>
  <c r="B436" i="16"/>
  <c r="C436" i="16"/>
  <c r="D436" i="16"/>
  <c r="E436" i="16"/>
  <c r="F436" i="16"/>
  <c r="G436" i="16"/>
  <c r="H436" i="16"/>
  <c r="I436" i="16"/>
  <c r="J436" i="16"/>
  <c r="K436" i="16"/>
  <c r="L436" i="16"/>
  <c r="M436" i="16"/>
  <c r="N436" i="16"/>
  <c r="O436" i="16"/>
  <c r="P436" i="16"/>
  <c r="Q436" i="16"/>
  <c r="R436" i="16"/>
  <c r="A437" i="16"/>
  <c r="S437" i="16" s="1"/>
  <c r="B437" i="16"/>
  <c r="C437" i="16"/>
  <c r="D437" i="16"/>
  <c r="E437" i="16"/>
  <c r="F437" i="16"/>
  <c r="G437" i="16"/>
  <c r="H437" i="16"/>
  <c r="I437" i="16"/>
  <c r="J437" i="16"/>
  <c r="K437" i="16"/>
  <c r="L437" i="16"/>
  <c r="M437" i="16"/>
  <c r="N437" i="16"/>
  <c r="O437" i="16"/>
  <c r="P437" i="16"/>
  <c r="Q437" i="16"/>
  <c r="R437" i="16"/>
  <c r="A438" i="16"/>
  <c r="T438" i="16" s="1"/>
  <c r="B438" i="16"/>
  <c r="C438" i="16"/>
  <c r="D438" i="16"/>
  <c r="E438" i="16"/>
  <c r="F438" i="16"/>
  <c r="G438" i="16"/>
  <c r="H438" i="16"/>
  <c r="I438" i="16"/>
  <c r="J438" i="16"/>
  <c r="K438" i="16"/>
  <c r="L438" i="16"/>
  <c r="M438" i="16"/>
  <c r="N438" i="16"/>
  <c r="O438" i="16"/>
  <c r="P438" i="16"/>
  <c r="Q438" i="16"/>
  <c r="R438" i="16"/>
  <c r="A439" i="16"/>
  <c r="S439" i="16" s="1"/>
  <c r="B439" i="16"/>
  <c r="C439" i="16"/>
  <c r="D439" i="16"/>
  <c r="E439" i="16"/>
  <c r="F439" i="16"/>
  <c r="G439" i="16"/>
  <c r="H439" i="16"/>
  <c r="I439" i="16"/>
  <c r="J439" i="16"/>
  <c r="K439" i="16"/>
  <c r="L439" i="16"/>
  <c r="M439" i="16"/>
  <c r="N439" i="16"/>
  <c r="O439" i="16"/>
  <c r="P439" i="16"/>
  <c r="Q439" i="16"/>
  <c r="R439" i="16"/>
  <c r="A440" i="16"/>
  <c r="AC440" i="16" s="1"/>
  <c r="B440" i="16"/>
  <c r="C440" i="16"/>
  <c r="D440" i="16"/>
  <c r="E440" i="16"/>
  <c r="F440" i="16"/>
  <c r="G440" i="16"/>
  <c r="H440" i="16"/>
  <c r="I440" i="16"/>
  <c r="J440" i="16"/>
  <c r="K440" i="16"/>
  <c r="L440" i="16"/>
  <c r="M440" i="16"/>
  <c r="N440" i="16"/>
  <c r="O440" i="16"/>
  <c r="P440" i="16"/>
  <c r="Q440" i="16"/>
  <c r="R440" i="16"/>
  <c r="A441" i="16"/>
  <c r="Y441" i="16" s="1"/>
  <c r="B441" i="16"/>
  <c r="C441" i="16"/>
  <c r="D441" i="16"/>
  <c r="E441" i="16"/>
  <c r="F441" i="16"/>
  <c r="G441" i="16"/>
  <c r="H441" i="16"/>
  <c r="I441" i="16"/>
  <c r="J441" i="16"/>
  <c r="K441" i="16"/>
  <c r="L441" i="16"/>
  <c r="M441" i="16"/>
  <c r="N441" i="16"/>
  <c r="O441" i="16"/>
  <c r="P441" i="16"/>
  <c r="Q441" i="16"/>
  <c r="R441" i="16"/>
  <c r="A442" i="16"/>
  <c r="AB442" i="16" s="1"/>
  <c r="B442" i="16"/>
  <c r="C442" i="16"/>
  <c r="D442" i="16"/>
  <c r="E442" i="16"/>
  <c r="F442" i="16"/>
  <c r="G442" i="16"/>
  <c r="H442" i="16"/>
  <c r="I442" i="16"/>
  <c r="J442" i="16"/>
  <c r="K442" i="16"/>
  <c r="L442" i="16"/>
  <c r="M442" i="16"/>
  <c r="N442" i="16"/>
  <c r="O442" i="16"/>
  <c r="P442" i="16"/>
  <c r="Q442" i="16"/>
  <c r="R442" i="16"/>
  <c r="A443" i="16"/>
  <c r="X443" i="16" s="1"/>
  <c r="B443" i="16"/>
  <c r="C443" i="16"/>
  <c r="D443" i="16"/>
  <c r="E443" i="16"/>
  <c r="F443" i="16"/>
  <c r="G443" i="16"/>
  <c r="H443" i="16"/>
  <c r="I443" i="16"/>
  <c r="J443" i="16"/>
  <c r="K443" i="16"/>
  <c r="L443" i="16"/>
  <c r="M443" i="16"/>
  <c r="N443" i="16"/>
  <c r="O443" i="16"/>
  <c r="P443" i="16"/>
  <c r="Q443" i="16"/>
  <c r="R443" i="16"/>
  <c r="A444" i="16"/>
  <c r="B444" i="16"/>
  <c r="C444" i="16"/>
  <c r="D444" i="16"/>
  <c r="E444" i="16"/>
  <c r="F444" i="16"/>
  <c r="G444" i="16"/>
  <c r="H444" i="16"/>
  <c r="I444" i="16"/>
  <c r="J444" i="16"/>
  <c r="K444" i="16"/>
  <c r="L444" i="16"/>
  <c r="M444" i="16"/>
  <c r="N444" i="16"/>
  <c r="O444" i="16"/>
  <c r="P444" i="16"/>
  <c r="Q444" i="16"/>
  <c r="R444" i="16"/>
  <c r="A445" i="16"/>
  <c r="AB445" i="16" s="1"/>
  <c r="B445" i="16"/>
  <c r="C445" i="16"/>
  <c r="D445" i="16"/>
  <c r="E445" i="16"/>
  <c r="F445" i="16"/>
  <c r="G445" i="16"/>
  <c r="H445" i="16"/>
  <c r="I445" i="16"/>
  <c r="J445" i="16"/>
  <c r="K445" i="16"/>
  <c r="L445" i="16"/>
  <c r="M445" i="16"/>
  <c r="N445" i="16"/>
  <c r="O445" i="16"/>
  <c r="P445" i="16"/>
  <c r="Q445" i="16"/>
  <c r="R445" i="16"/>
  <c r="A446" i="16"/>
  <c r="S446" i="16" s="1"/>
  <c r="B446" i="16"/>
  <c r="C446" i="16"/>
  <c r="D446" i="16"/>
  <c r="E446" i="16"/>
  <c r="F446" i="16"/>
  <c r="G446" i="16"/>
  <c r="H446" i="16"/>
  <c r="I446" i="16"/>
  <c r="J446" i="16"/>
  <c r="K446" i="16"/>
  <c r="L446" i="16"/>
  <c r="M446" i="16"/>
  <c r="N446" i="16"/>
  <c r="O446" i="16"/>
  <c r="P446" i="16"/>
  <c r="Q446" i="16"/>
  <c r="R446" i="16"/>
  <c r="A447" i="16"/>
  <c r="X447" i="16" s="1"/>
  <c r="B447" i="16"/>
  <c r="C447" i="16"/>
  <c r="D447" i="16"/>
  <c r="E447" i="16"/>
  <c r="F447" i="16"/>
  <c r="G447" i="16"/>
  <c r="H447" i="16"/>
  <c r="I447" i="16"/>
  <c r="J447" i="16"/>
  <c r="K447" i="16"/>
  <c r="L447" i="16"/>
  <c r="M447" i="16"/>
  <c r="N447" i="16"/>
  <c r="O447" i="16"/>
  <c r="P447" i="16"/>
  <c r="Q447" i="16"/>
  <c r="R447" i="16"/>
  <c r="A448" i="16"/>
  <c r="S448" i="16" s="1"/>
  <c r="B448" i="16"/>
  <c r="C448" i="16"/>
  <c r="D448" i="16"/>
  <c r="E448" i="16"/>
  <c r="F448" i="16"/>
  <c r="G448" i="16"/>
  <c r="H448" i="16"/>
  <c r="I448" i="16"/>
  <c r="J448" i="16"/>
  <c r="K448" i="16"/>
  <c r="L448" i="16"/>
  <c r="M448" i="16"/>
  <c r="N448" i="16"/>
  <c r="O448" i="16"/>
  <c r="P448" i="16"/>
  <c r="Q448" i="16"/>
  <c r="R448" i="16"/>
  <c r="A449" i="16"/>
  <c r="Y449" i="16" s="1"/>
  <c r="B449" i="16"/>
  <c r="C449" i="16"/>
  <c r="D449" i="16"/>
  <c r="E449" i="16"/>
  <c r="F449" i="16"/>
  <c r="G449" i="16"/>
  <c r="H449" i="16"/>
  <c r="I449" i="16"/>
  <c r="J449" i="16"/>
  <c r="K449" i="16"/>
  <c r="L449" i="16"/>
  <c r="M449" i="16"/>
  <c r="N449" i="16"/>
  <c r="O449" i="16"/>
  <c r="P449" i="16"/>
  <c r="Q449" i="16"/>
  <c r="R449" i="16"/>
  <c r="A450" i="16"/>
  <c r="T450" i="16" s="1"/>
  <c r="B450" i="16"/>
  <c r="C450" i="16"/>
  <c r="D450" i="16"/>
  <c r="E450" i="16"/>
  <c r="F450" i="16"/>
  <c r="G450" i="16"/>
  <c r="H450" i="16"/>
  <c r="I450" i="16"/>
  <c r="J450" i="16"/>
  <c r="K450" i="16"/>
  <c r="L450" i="16"/>
  <c r="M450" i="16"/>
  <c r="N450" i="16"/>
  <c r="O450" i="16"/>
  <c r="P450" i="16"/>
  <c r="Q450" i="16"/>
  <c r="R450" i="16"/>
  <c r="A451" i="16"/>
  <c r="Y451" i="16" s="1"/>
  <c r="B451" i="16"/>
  <c r="C451" i="16"/>
  <c r="D451" i="16"/>
  <c r="E451" i="16"/>
  <c r="F451" i="16"/>
  <c r="G451" i="16"/>
  <c r="H451" i="16"/>
  <c r="I451" i="16"/>
  <c r="J451" i="16"/>
  <c r="K451" i="16"/>
  <c r="L451" i="16"/>
  <c r="M451" i="16"/>
  <c r="N451" i="16"/>
  <c r="O451" i="16"/>
  <c r="P451" i="16"/>
  <c r="Q451" i="16"/>
  <c r="R451" i="16"/>
  <c r="A452" i="16"/>
  <c r="AA452" i="16" s="1"/>
  <c r="B452" i="16"/>
  <c r="C452" i="16"/>
  <c r="D452" i="16"/>
  <c r="E452" i="16"/>
  <c r="F452" i="16"/>
  <c r="G452" i="16"/>
  <c r="H452" i="16"/>
  <c r="I452" i="16"/>
  <c r="J452" i="16"/>
  <c r="K452" i="16"/>
  <c r="L452" i="16"/>
  <c r="M452" i="16"/>
  <c r="N452" i="16"/>
  <c r="O452" i="16"/>
  <c r="P452" i="16"/>
  <c r="Q452" i="16"/>
  <c r="R452" i="16"/>
  <c r="A453" i="16"/>
  <c r="S453" i="16" s="1"/>
  <c r="B453" i="16"/>
  <c r="C453" i="16"/>
  <c r="D453" i="16"/>
  <c r="E453" i="16"/>
  <c r="F453" i="16"/>
  <c r="G453" i="16"/>
  <c r="H453" i="16"/>
  <c r="I453" i="16"/>
  <c r="J453" i="16"/>
  <c r="K453" i="16"/>
  <c r="L453" i="16"/>
  <c r="M453" i="16"/>
  <c r="N453" i="16"/>
  <c r="O453" i="16"/>
  <c r="P453" i="16"/>
  <c r="Q453" i="16"/>
  <c r="R453" i="16"/>
  <c r="A454" i="16"/>
  <c r="T454" i="16" s="1"/>
  <c r="B454" i="16"/>
  <c r="C454" i="16"/>
  <c r="D454" i="16"/>
  <c r="E454" i="16"/>
  <c r="F454" i="16"/>
  <c r="G454" i="16"/>
  <c r="H454" i="16"/>
  <c r="I454" i="16"/>
  <c r="J454" i="16"/>
  <c r="K454" i="16"/>
  <c r="L454" i="16"/>
  <c r="M454" i="16"/>
  <c r="N454" i="16"/>
  <c r="O454" i="16"/>
  <c r="P454" i="16"/>
  <c r="Q454" i="16"/>
  <c r="R454" i="16"/>
  <c r="A455" i="16"/>
  <c r="S455" i="16" s="1"/>
  <c r="B455" i="16"/>
  <c r="C455" i="16"/>
  <c r="D455" i="16"/>
  <c r="E455" i="16"/>
  <c r="F455" i="16"/>
  <c r="G455" i="16"/>
  <c r="H455" i="16"/>
  <c r="I455" i="16"/>
  <c r="J455" i="16"/>
  <c r="K455" i="16"/>
  <c r="L455" i="16"/>
  <c r="M455" i="16"/>
  <c r="N455" i="16"/>
  <c r="O455" i="16"/>
  <c r="P455" i="16"/>
  <c r="Q455" i="16"/>
  <c r="R455" i="16"/>
  <c r="A456" i="16"/>
  <c r="V456" i="16" s="1"/>
  <c r="B456" i="16"/>
  <c r="C456" i="16"/>
  <c r="D456" i="16"/>
  <c r="E456" i="16"/>
  <c r="F456" i="16"/>
  <c r="G456" i="16"/>
  <c r="H456" i="16"/>
  <c r="I456" i="16"/>
  <c r="J456" i="16"/>
  <c r="K456" i="16"/>
  <c r="L456" i="16"/>
  <c r="M456" i="16"/>
  <c r="N456" i="16"/>
  <c r="O456" i="16"/>
  <c r="P456" i="16"/>
  <c r="Q456" i="16"/>
  <c r="R456" i="16"/>
  <c r="A457" i="16"/>
  <c r="B457" i="16"/>
  <c r="C457" i="16"/>
  <c r="D457" i="16"/>
  <c r="E457" i="16"/>
  <c r="F457" i="16"/>
  <c r="G457" i="16"/>
  <c r="H457" i="16"/>
  <c r="I457" i="16"/>
  <c r="J457" i="16"/>
  <c r="K457" i="16"/>
  <c r="L457" i="16"/>
  <c r="M457" i="16"/>
  <c r="N457" i="16"/>
  <c r="O457" i="16"/>
  <c r="P457" i="16"/>
  <c r="Q457" i="16"/>
  <c r="R457" i="16"/>
  <c r="A458" i="16"/>
  <c r="U458" i="16" s="1"/>
  <c r="B458" i="16"/>
  <c r="C458" i="16"/>
  <c r="D458" i="16"/>
  <c r="E458" i="16"/>
  <c r="F458" i="16"/>
  <c r="G458" i="16"/>
  <c r="H458" i="16"/>
  <c r="I458" i="16"/>
  <c r="J458" i="16"/>
  <c r="K458" i="16"/>
  <c r="L458" i="16"/>
  <c r="M458" i="16"/>
  <c r="N458" i="16"/>
  <c r="O458" i="16"/>
  <c r="P458" i="16"/>
  <c r="Q458" i="16"/>
  <c r="R458" i="16"/>
  <c r="A459" i="16"/>
  <c r="S459" i="16" s="1"/>
  <c r="B459" i="16"/>
  <c r="C459" i="16"/>
  <c r="D459" i="16"/>
  <c r="E459" i="16"/>
  <c r="F459" i="16"/>
  <c r="G459" i="16"/>
  <c r="H459" i="16"/>
  <c r="I459" i="16"/>
  <c r="J459" i="16"/>
  <c r="K459" i="16"/>
  <c r="L459" i="16"/>
  <c r="M459" i="16"/>
  <c r="N459" i="16"/>
  <c r="O459" i="16"/>
  <c r="P459" i="16"/>
  <c r="Q459" i="16"/>
  <c r="R459" i="16"/>
  <c r="A460" i="16"/>
  <c r="S460" i="16" s="1"/>
  <c r="B460" i="16"/>
  <c r="C460" i="16"/>
  <c r="D460" i="16"/>
  <c r="E460" i="16"/>
  <c r="F460" i="16"/>
  <c r="G460" i="16"/>
  <c r="H460" i="16"/>
  <c r="I460" i="16"/>
  <c r="J460" i="16"/>
  <c r="K460" i="16"/>
  <c r="L460" i="16"/>
  <c r="M460" i="16"/>
  <c r="N460" i="16"/>
  <c r="O460" i="16"/>
  <c r="P460" i="16"/>
  <c r="Q460" i="16"/>
  <c r="R460" i="16"/>
  <c r="A461" i="16"/>
  <c r="AC461" i="16" s="1"/>
  <c r="B461" i="16"/>
  <c r="C461" i="16"/>
  <c r="D461" i="16"/>
  <c r="E461" i="16"/>
  <c r="F461" i="16"/>
  <c r="G461" i="16"/>
  <c r="H461" i="16"/>
  <c r="I461" i="16"/>
  <c r="J461" i="16"/>
  <c r="K461" i="16"/>
  <c r="L461" i="16"/>
  <c r="M461" i="16"/>
  <c r="N461" i="16"/>
  <c r="O461" i="16"/>
  <c r="P461" i="16"/>
  <c r="Q461" i="16"/>
  <c r="R461" i="16"/>
  <c r="A462" i="16"/>
  <c r="S462" i="16" s="1"/>
  <c r="B462" i="16"/>
  <c r="C462" i="16"/>
  <c r="D462" i="16"/>
  <c r="E462" i="16"/>
  <c r="F462" i="16"/>
  <c r="G462" i="16"/>
  <c r="H462" i="16"/>
  <c r="I462" i="16"/>
  <c r="J462" i="16"/>
  <c r="K462" i="16"/>
  <c r="L462" i="16"/>
  <c r="M462" i="16"/>
  <c r="N462" i="16"/>
  <c r="O462" i="16"/>
  <c r="P462" i="16"/>
  <c r="Q462" i="16"/>
  <c r="R462" i="16"/>
  <c r="A463" i="16"/>
  <c r="V463" i="16" s="1"/>
  <c r="B463" i="16"/>
  <c r="C463" i="16"/>
  <c r="D463" i="16"/>
  <c r="E463" i="16"/>
  <c r="F463" i="16"/>
  <c r="G463" i="16"/>
  <c r="H463" i="16"/>
  <c r="I463" i="16"/>
  <c r="J463" i="16"/>
  <c r="K463" i="16"/>
  <c r="L463" i="16"/>
  <c r="M463" i="16"/>
  <c r="N463" i="16"/>
  <c r="O463" i="16"/>
  <c r="P463" i="16"/>
  <c r="Q463" i="16"/>
  <c r="R463" i="16"/>
  <c r="A464" i="16"/>
  <c r="S464" i="16" s="1"/>
  <c r="B464" i="16"/>
  <c r="C464" i="16"/>
  <c r="D464" i="16"/>
  <c r="E464" i="16"/>
  <c r="F464" i="16"/>
  <c r="G464" i="16"/>
  <c r="H464" i="16"/>
  <c r="I464" i="16"/>
  <c r="J464" i="16"/>
  <c r="K464" i="16"/>
  <c r="L464" i="16"/>
  <c r="M464" i="16"/>
  <c r="N464" i="16"/>
  <c r="O464" i="16"/>
  <c r="P464" i="16"/>
  <c r="Q464" i="16"/>
  <c r="R464" i="16"/>
  <c r="A465" i="16"/>
  <c r="Y465" i="16" s="1"/>
  <c r="B465" i="16"/>
  <c r="C465" i="16"/>
  <c r="D465" i="16"/>
  <c r="E465" i="16"/>
  <c r="F465" i="16"/>
  <c r="G465" i="16"/>
  <c r="H465" i="16"/>
  <c r="I465" i="16"/>
  <c r="J465" i="16"/>
  <c r="K465" i="16"/>
  <c r="L465" i="16"/>
  <c r="M465" i="16"/>
  <c r="N465" i="16"/>
  <c r="O465" i="16"/>
  <c r="P465" i="16"/>
  <c r="Q465" i="16"/>
  <c r="R465" i="16"/>
  <c r="A466" i="16"/>
  <c r="S466" i="16" s="1"/>
  <c r="B466" i="16"/>
  <c r="C466" i="16"/>
  <c r="D466" i="16"/>
  <c r="E466" i="16"/>
  <c r="F466" i="16"/>
  <c r="G466" i="16"/>
  <c r="H466" i="16"/>
  <c r="I466" i="16"/>
  <c r="J466" i="16"/>
  <c r="K466" i="16"/>
  <c r="L466" i="16"/>
  <c r="M466" i="16"/>
  <c r="N466" i="16"/>
  <c r="O466" i="16"/>
  <c r="P466" i="16"/>
  <c r="Q466" i="16"/>
  <c r="R466" i="16"/>
  <c r="A467" i="16"/>
  <c r="U467" i="16" s="1"/>
  <c r="B467" i="16"/>
  <c r="C467" i="16"/>
  <c r="D467" i="16"/>
  <c r="E467" i="16"/>
  <c r="F467" i="16"/>
  <c r="G467" i="16"/>
  <c r="H467" i="16"/>
  <c r="I467" i="16"/>
  <c r="J467" i="16"/>
  <c r="K467" i="16"/>
  <c r="L467" i="16"/>
  <c r="M467" i="16"/>
  <c r="N467" i="16"/>
  <c r="O467" i="16"/>
  <c r="P467" i="16"/>
  <c r="Q467" i="16"/>
  <c r="R467" i="16"/>
  <c r="A468" i="16"/>
  <c r="U468" i="16" s="1"/>
  <c r="B468" i="16"/>
  <c r="C468" i="16"/>
  <c r="D468" i="16"/>
  <c r="E468" i="16"/>
  <c r="F468" i="16"/>
  <c r="G468" i="16"/>
  <c r="H468" i="16"/>
  <c r="I468" i="16"/>
  <c r="J468" i="16"/>
  <c r="K468" i="16"/>
  <c r="L468" i="16"/>
  <c r="M468" i="16"/>
  <c r="N468" i="16"/>
  <c r="O468" i="16"/>
  <c r="P468" i="16"/>
  <c r="Q468" i="16"/>
  <c r="R468" i="16"/>
  <c r="A469" i="16"/>
  <c r="U469" i="16" s="1"/>
  <c r="B469" i="16"/>
  <c r="C469" i="16"/>
  <c r="D469" i="16"/>
  <c r="E469" i="16"/>
  <c r="F469" i="16"/>
  <c r="G469" i="16"/>
  <c r="H469" i="16"/>
  <c r="I469" i="16"/>
  <c r="J469" i="16"/>
  <c r="K469" i="16"/>
  <c r="L469" i="16"/>
  <c r="M469" i="16"/>
  <c r="N469" i="16"/>
  <c r="O469" i="16"/>
  <c r="P469" i="16"/>
  <c r="Q469" i="16"/>
  <c r="R469" i="16"/>
  <c r="A470" i="16"/>
  <c r="T470" i="16" s="1"/>
  <c r="B470" i="16"/>
  <c r="C470" i="16"/>
  <c r="D470" i="16"/>
  <c r="E470" i="16"/>
  <c r="F470" i="16"/>
  <c r="G470" i="16"/>
  <c r="H470" i="16"/>
  <c r="I470" i="16"/>
  <c r="J470" i="16"/>
  <c r="K470" i="16"/>
  <c r="L470" i="16"/>
  <c r="M470" i="16"/>
  <c r="N470" i="16"/>
  <c r="O470" i="16"/>
  <c r="P470" i="16"/>
  <c r="Q470" i="16"/>
  <c r="R470" i="16"/>
  <c r="A471" i="16"/>
  <c r="S471" i="16" s="1"/>
  <c r="B471" i="16"/>
  <c r="C471" i="16"/>
  <c r="D471" i="16"/>
  <c r="E471" i="16"/>
  <c r="F471" i="16"/>
  <c r="G471" i="16"/>
  <c r="H471" i="16"/>
  <c r="I471" i="16"/>
  <c r="J471" i="16"/>
  <c r="K471" i="16"/>
  <c r="L471" i="16"/>
  <c r="M471" i="16"/>
  <c r="N471" i="16"/>
  <c r="O471" i="16"/>
  <c r="P471" i="16"/>
  <c r="Q471" i="16"/>
  <c r="R471" i="16"/>
  <c r="A472" i="16"/>
  <c r="B472" i="16"/>
  <c r="C472" i="16"/>
  <c r="D472" i="16"/>
  <c r="E472" i="16"/>
  <c r="F472" i="16"/>
  <c r="G472" i="16"/>
  <c r="H472" i="16"/>
  <c r="I472" i="16"/>
  <c r="J472" i="16"/>
  <c r="K472" i="16"/>
  <c r="L472" i="16"/>
  <c r="M472" i="16"/>
  <c r="N472" i="16"/>
  <c r="O472" i="16"/>
  <c r="P472" i="16"/>
  <c r="Q472" i="16"/>
  <c r="R472" i="16"/>
  <c r="A473" i="16"/>
  <c r="Y473" i="16" s="1"/>
  <c r="B473" i="16"/>
  <c r="C473" i="16"/>
  <c r="D473" i="16"/>
  <c r="E473" i="16"/>
  <c r="F473" i="16"/>
  <c r="G473" i="16"/>
  <c r="H473" i="16"/>
  <c r="I473" i="16"/>
  <c r="J473" i="16"/>
  <c r="K473" i="16"/>
  <c r="L473" i="16"/>
  <c r="M473" i="16"/>
  <c r="N473" i="16"/>
  <c r="O473" i="16"/>
  <c r="P473" i="16"/>
  <c r="Q473" i="16"/>
  <c r="R473" i="16"/>
  <c r="A474" i="16"/>
  <c r="S474" i="16" s="1"/>
  <c r="B474" i="16"/>
  <c r="C474" i="16"/>
  <c r="D474" i="16"/>
  <c r="E474" i="16"/>
  <c r="F474" i="16"/>
  <c r="G474" i="16"/>
  <c r="H474" i="16"/>
  <c r="I474" i="16"/>
  <c r="J474" i="16"/>
  <c r="K474" i="16"/>
  <c r="L474" i="16"/>
  <c r="M474" i="16"/>
  <c r="N474" i="16"/>
  <c r="O474" i="16"/>
  <c r="P474" i="16"/>
  <c r="Q474" i="16"/>
  <c r="R474" i="16"/>
  <c r="A475" i="16"/>
  <c r="AB475" i="16" s="1"/>
  <c r="B475" i="16"/>
  <c r="C475" i="16"/>
  <c r="D475" i="16"/>
  <c r="E475" i="16"/>
  <c r="F475" i="16"/>
  <c r="G475" i="16"/>
  <c r="H475" i="16"/>
  <c r="I475" i="16"/>
  <c r="J475" i="16"/>
  <c r="K475" i="16"/>
  <c r="L475" i="16"/>
  <c r="M475" i="16"/>
  <c r="N475" i="16"/>
  <c r="O475" i="16"/>
  <c r="P475" i="16"/>
  <c r="Q475" i="16"/>
  <c r="R475" i="16"/>
  <c r="A476" i="16"/>
  <c r="T476" i="16" s="1"/>
  <c r="B476" i="16"/>
  <c r="C476" i="16"/>
  <c r="D476" i="16"/>
  <c r="E476" i="16"/>
  <c r="F476" i="16"/>
  <c r="G476" i="16"/>
  <c r="H476" i="16"/>
  <c r="I476" i="16"/>
  <c r="J476" i="16"/>
  <c r="K476" i="16"/>
  <c r="L476" i="16"/>
  <c r="M476" i="16"/>
  <c r="N476" i="16"/>
  <c r="O476" i="16"/>
  <c r="P476" i="16"/>
  <c r="Q476" i="16"/>
  <c r="R476" i="16"/>
  <c r="A477" i="16"/>
  <c r="AB477" i="16" s="1"/>
  <c r="B477" i="16"/>
  <c r="C477" i="16"/>
  <c r="D477" i="16"/>
  <c r="E477" i="16"/>
  <c r="F477" i="16"/>
  <c r="G477" i="16"/>
  <c r="H477" i="16"/>
  <c r="I477" i="16"/>
  <c r="J477" i="16"/>
  <c r="K477" i="16"/>
  <c r="L477" i="16"/>
  <c r="M477" i="16"/>
  <c r="N477" i="16"/>
  <c r="O477" i="16"/>
  <c r="P477" i="16"/>
  <c r="Q477" i="16"/>
  <c r="R477" i="16"/>
  <c r="A478" i="16"/>
  <c r="T478" i="16" s="1"/>
  <c r="B478" i="16"/>
  <c r="C478" i="16"/>
  <c r="D478" i="16"/>
  <c r="E478" i="16"/>
  <c r="F478" i="16"/>
  <c r="G478" i="16"/>
  <c r="H478" i="16"/>
  <c r="I478" i="16"/>
  <c r="J478" i="16"/>
  <c r="K478" i="16"/>
  <c r="L478" i="16"/>
  <c r="M478" i="16"/>
  <c r="N478" i="16"/>
  <c r="O478" i="16"/>
  <c r="P478" i="16"/>
  <c r="Q478" i="16"/>
  <c r="R478" i="16"/>
  <c r="A479" i="16"/>
  <c r="B479" i="16"/>
  <c r="C479" i="16"/>
  <c r="D479" i="16"/>
  <c r="E479" i="16"/>
  <c r="F479" i="16"/>
  <c r="G479" i="16"/>
  <c r="H479" i="16"/>
  <c r="I479" i="16"/>
  <c r="J479" i="16"/>
  <c r="K479" i="16"/>
  <c r="L479" i="16"/>
  <c r="M479" i="16"/>
  <c r="N479" i="16"/>
  <c r="O479" i="16"/>
  <c r="P479" i="16"/>
  <c r="Q479" i="16"/>
  <c r="R479" i="16"/>
  <c r="A480" i="16"/>
  <c r="W480" i="16" s="1"/>
  <c r="B480" i="16"/>
  <c r="C480" i="16"/>
  <c r="D480" i="16"/>
  <c r="E480" i="16"/>
  <c r="F480" i="16"/>
  <c r="G480" i="16"/>
  <c r="H480" i="16"/>
  <c r="I480" i="16"/>
  <c r="J480" i="16"/>
  <c r="K480" i="16"/>
  <c r="L480" i="16"/>
  <c r="M480" i="16"/>
  <c r="N480" i="16"/>
  <c r="O480" i="16"/>
  <c r="P480" i="16"/>
  <c r="Q480" i="16"/>
  <c r="R480" i="16"/>
  <c r="A481" i="16"/>
  <c r="B481" i="16"/>
  <c r="C481" i="16"/>
  <c r="D481" i="16"/>
  <c r="E481" i="16"/>
  <c r="F481" i="16"/>
  <c r="G481" i="16"/>
  <c r="H481" i="16"/>
  <c r="I481" i="16"/>
  <c r="J481" i="16"/>
  <c r="K481" i="16"/>
  <c r="L481" i="16"/>
  <c r="M481" i="16"/>
  <c r="N481" i="16"/>
  <c r="O481" i="16"/>
  <c r="P481" i="16"/>
  <c r="Q481" i="16"/>
  <c r="R481" i="16"/>
  <c r="A482" i="16"/>
  <c r="T482" i="16" s="1"/>
  <c r="B482" i="16"/>
  <c r="C482" i="16"/>
  <c r="D482" i="16"/>
  <c r="E482" i="16"/>
  <c r="F482" i="16"/>
  <c r="G482" i="16"/>
  <c r="H482" i="16"/>
  <c r="I482" i="16"/>
  <c r="J482" i="16"/>
  <c r="K482" i="16"/>
  <c r="L482" i="16"/>
  <c r="M482" i="16"/>
  <c r="N482" i="16"/>
  <c r="O482" i="16"/>
  <c r="P482" i="16"/>
  <c r="Q482" i="16"/>
  <c r="R482" i="16"/>
  <c r="A483" i="16"/>
  <c r="B483" i="16"/>
  <c r="C483" i="16"/>
  <c r="D483" i="16"/>
  <c r="E483" i="16"/>
  <c r="F483" i="16"/>
  <c r="G483" i="16"/>
  <c r="H483" i="16"/>
  <c r="I483" i="16"/>
  <c r="J483" i="16"/>
  <c r="K483" i="16"/>
  <c r="L483" i="16"/>
  <c r="M483" i="16"/>
  <c r="N483" i="16"/>
  <c r="O483" i="16"/>
  <c r="P483" i="16"/>
  <c r="Q483" i="16"/>
  <c r="R483" i="16"/>
  <c r="A484" i="16"/>
  <c r="T484" i="16" s="1"/>
  <c r="B484" i="16"/>
  <c r="C484" i="16"/>
  <c r="D484" i="16"/>
  <c r="E484" i="16"/>
  <c r="F484" i="16"/>
  <c r="G484" i="16"/>
  <c r="H484" i="16"/>
  <c r="I484" i="16"/>
  <c r="J484" i="16"/>
  <c r="K484" i="16"/>
  <c r="L484" i="16"/>
  <c r="M484" i="16"/>
  <c r="N484" i="16"/>
  <c r="O484" i="16"/>
  <c r="P484" i="16"/>
  <c r="Q484" i="16"/>
  <c r="R484" i="16"/>
  <c r="A485" i="16"/>
  <c r="AB485" i="16" s="1"/>
  <c r="B485" i="16"/>
  <c r="C485" i="16"/>
  <c r="D485" i="16"/>
  <c r="E485" i="16"/>
  <c r="F485" i="16"/>
  <c r="G485" i="16"/>
  <c r="H485" i="16"/>
  <c r="I485" i="16"/>
  <c r="J485" i="16"/>
  <c r="K485" i="16"/>
  <c r="L485" i="16"/>
  <c r="M485" i="16"/>
  <c r="N485" i="16"/>
  <c r="O485" i="16"/>
  <c r="P485" i="16"/>
  <c r="Q485" i="16"/>
  <c r="R485" i="16"/>
  <c r="A486" i="16"/>
  <c r="Y486" i="16" s="1"/>
  <c r="B486" i="16"/>
  <c r="C486" i="16"/>
  <c r="D486" i="16"/>
  <c r="E486" i="16"/>
  <c r="F486" i="16"/>
  <c r="G486" i="16"/>
  <c r="H486" i="16"/>
  <c r="I486" i="16"/>
  <c r="J486" i="16"/>
  <c r="K486" i="16"/>
  <c r="L486" i="16"/>
  <c r="M486" i="16"/>
  <c r="N486" i="16"/>
  <c r="O486" i="16"/>
  <c r="P486" i="16"/>
  <c r="Q486" i="16"/>
  <c r="R486" i="16"/>
  <c r="A487" i="16"/>
  <c r="S487" i="16" s="1"/>
  <c r="B487" i="16"/>
  <c r="C487" i="16"/>
  <c r="D487" i="16"/>
  <c r="E487" i="16"/>
  <c r="F487" i="16"/>
  <c r="G487" i="16"/>
  <c r="H487" i="16"/>
  <c r="I487" i="16"/>
  <c r="J487" i="16"/>
  <c r="K487" i="16"/>
  <c r="L487" i="16"/>
  <c r="M487" i="16"/>
  <c r="N487" i="16"/>
  <c r="O487" i="16"/>
  <c r="P487" i="16"/>
  <c r="Q487" i="16"/>
  <c r="R487" i="16"/>
  <c r="A488" i="16"/>
  <c r="T488" i="16" s="1"/>
  <c r="B488" i="16"/>
  <c r="C488" i="16"/>
  <c r="D488" i="16"/>
  <c r="E488" i="16"/>
  <c r="F488" i="16"/>
  <c r="G488" i="16"/>
  <c r="H488" i="16"/>
  <c r="I488" i="16"/>
  <c r="J488" i="16"/>
  <c r="K488" i="16"/>
  <c r="L488" i="16"/>
  <c r="M488" i="16"/>
  <c r="N488" i="16"/>
  <c r="O488" i="16"/>
  <c r="P488" i="16"/>
  <c r="Q488" i="16"/>
  <c r="R488" i="16"/>
  <c r="A489" i="16"/>
  <c r="Y489" i="16" s="1"/>
  <c r="B489" i="16"/>
  <c r="C489" i="16"/>
  <c r="D489" i="16"/>
  <c r="E489" i="16"/>
  <c r="F489" i="16"/>
  <c r="G489" i="16"/>
  <c r="H489" i="16"/>
  <c r="I489" i="16"/>
  <c r="J489" i="16"/>
  <c r="K489" i="16"/>
  <c r="L489" i="16"/>
  <c r="M489" i="16"/>
  <c r="N489" i="16"/>
  <c r="O489" i="16"/>
  <c r="P489" i="16"/>
  <c r="Q489" i="16"/>
  <c r="R489" i="16"/>
  <c r="A490" i="16"/>
  <c r="T490" i="16" s="1"/>
  <c r="B490" i="16"/>
  <c r="C490" i="16"/>
  <c r="D490" i="16"/>
  <c r="E490" i="16"/>
  <c r="F490" i="16"/>
  <c r="G490" i="16"/>
  <c r="H490" i="16"/>
  <c r="I490" i="16"/>
  <c r="J490" i="16"/>
  <c r="K490" i="16"/>
  <c r="L490" i="16"/>
  <c r="M490" i="16"/>
  <c r="N490" i="16"/>
  <c r="O490" i="16"/>
  <c r="P490" i="16"/>
  <c r="Q490" i="16"/>
  <c r="R490" i="16"/>
  <c r="A491" i="16"/>
  <c r="T491" i="16" s="1"/>
  <c r="B491" i="16"/>
  <c r="C491" i="16"/>
  <c r="D491" i="16"/>
  <c r="E491" i="16"/>
  <c r="F491" i="16"/>
  <c r="G491" i="16"/>
  <c r="H491" i="16"/>
  <c r="I491" i="16"/>
  <c r="J491" i="16"/>
  <c r="K491" i="16"/>
  <c r="L491" i="16"/>
  <c r="M491" i="16"/>
  <c r="N491" i="16"/>
  <c r="O491" i="16"/>
  <c r="P491" i="16"/>
  <c r="Q491" i="16"/>
  <c r="R491" i="16"/>
  <c r="A492" i="16"/>
  <c r="W492" i="16" s="1"/>
  <c r="B492" i="16"/>
  <c r="C492" i="16"/>
  <c r="D492" i="16"/>
  <c r="E492" i="16"/>
  <c r="F492" i="16"/>
  <c r="G492" i="16"/>
  <c r="H492" i="16"/>
  <c r="I492" i="16"/>
  <c r="J492" i="16"/>
  <c r="K492" i="16"/>
  <c r="L492" i="16"/>
  <c r="M492" i="16"/>
  <c r="N492" i="16"/>
  <c r="O492" i="16"/>
  <c r="P492" i="16"/>
  <c r="Q492" i="16"/>
  <c r="R492" i="16"/>
  <c r="A493" i="16"/>
  <c r="AA493" i="16" s="1"/>
  <c r="B493" i="16"/>
  <c r="C493" i="16"/>
  <c r="D493" i="16"/>
  <c r="E493" i="16"/>
  <c r="F493" i="16"/>
  <c r="G493" i="16"/>
  <c r="H493" i="16"/>
  <c r="I493" i="16"/>
  <c r="J493" i="16"/>
  <c r="K493" i="16"/>
  <c r="L493" i="16"/>
  <c r="M493" i="16"/>
  <c r="N493" i="16"/>
  <c r="O493" i="16"/>
  <c r="P493" i="16"/>
  <c r="Q493" i="16"/>
  <c r="R493" i="16"/>
  <c r="A494" i="16"/>
  <c r="T494" i="16" s="1"/>
  <c r="B494" i="16"/>
  <c r="C494" i="16"/>
  <c r="D494" i="16"/>
  <c r="E494" i="16"/>
  <c r="F494" i="16"/>
  <c r="G494" i="16"/>
  <c r="H494" i="16"/>
  <c r="I494" i="16"/>
  <c r="J494" i="16"/>
  <c r="K494" i="16"/>
  <c r="L494" i="16"/>
  <c r="M494" i="16"/>
  <c r="N494" i="16"/>
  <c r="O494" i="16"/>
  <c r="P494" i="16"/>
  <c r="Q494" i="16"/>
  <c r="R494" i="16"/>
  <c r="A495" i="16"/>
  <c r="X495" i="16" s="1"/>
  <c r="B495" i="16"/>
  <c r="C495" i="16"/>
  <c r="D495" i="16"/>
  <c r="E495" i="16"/>
  <c r="F495" i="16"/>
  <c r="G495" i="16"/>
  <c r="H495" i="16"/>
  <c r="I495" i="16"/>
  <c r="J495" i="16"/>
  <c r="K495" i="16"/>
  <c r="L495" i="16"/>
  <c r="M495" i="16"/>
  <c r="N495" i="16"/>
  <c r="O495" i="16"/>
  <c r="P495" i="16"/>
  <c r="Q495" i="16"/>
  <c r="R495" i="16"/>
  <c r="A496" i="16"/>
  <c r="S496" i="16" s="1"/>
  <c r="B496" i="16"/>
  <c r="C496" i="16"/>
  <c r="D496" i="16"/>
  <c r="E496" i="16"/>
  <c r="F496" i="16"/>
  <c r="G496" i="16"/>
  <c r="H496" i="16"/>
  <c r="I496" i="16"/>
  <c r="J496" i="16"/>
  <c r="K496" i="16"/>
  <c r="L496" i="16"/>
  <c r="M496" i="16"/>
  <c r="N496" i="16"/>
  <c r="O496" i="16"/>
  <c r="P496" i="16"/>
  <c r="Q496" i="16"/>
  <c r="R496" i="16"/>
  <c r="A497" i="16"/>
  <c r="B497" i="16"/>
  <c r="C497" i="16"/>
  <c r="D497" i="16"/>
  <c r="E497" i="16"/>
  <c r="F497" i="16"/>
  <c r="G497" i="16"/>
  <c r="H497" i="16"/>
  <c r="I497" i="16"/>
  <c r="J497" i="16"/>
  <c r="K497" i="16"/>
  <c r="L497" i="16"/>
  <c r="M497" i="16"/>
  <c r="N497" i="16"/>
  <c r="O497" i="16"/>
  <c r="P497" i="16"/>
  <c r="Q497" i="16"/>
  <c r="R497" i="16"/>
  <c r="A498" i="16"/>
  <c r="W498" i="16" s="1"/>
  <c r="B498" i="16"/>
  <c r="C498" i="16"/>
  <c r="D498" i="16"/>
  <c r="E498" i="16"/>
  <c r="F498" i="16"/>
  <c r="G498" i="16"/>
  <c r="H498" i="16"/>
  <c r="I498" i="16"/>
  <c r="J498" i="16"/>
  <c r="K498" i="16"/>
  <c r="L498" i="16"/>
  <c r="M498" i="16"/>
  <c r="N498" i="16"/>
  <c r="O498" i="16"/>
  <c r="P498" i="16"/>
  <c r="Q498" i="16"/>
  <c r="R498" i="16"/>
  <c r="A499" i="16"/>
  <c r="U499" i="16" s="1"/>
  <c r="B499" i="16"/>
  <c r="C499" i="16"/>
  <c r="D499" i="16"/>
  <c r="E499" i="16"/>
  <c r="F499" i="16"/>
  <c r="G499" i="16"/>
  <c r="H499" i="16"/>
  <c r="I499" i="16"/>
  <c r="J499" i="16"/>
  <c r="K499" i="16"/>
  <c r="L499" i="16"/>
  <c r="M499" i="16"/>
  <c r="N499" i="16"/>
  <c r="O499" i="16"/>
  <c r="P499" i="16"/>
  <c r="Q499" i="16"/>
  <c r="R499" i="16"/>
  <c r="A500" i="16"/>
  <c r="T500" i="16" s="1"/>
  <c r="B500" i="16"/>
  <c r="C500" i="16"/>
  <c r="D500" i="16"/>
  <c r="E500" i="16"/>
  <c r="F500" i="16"/>
  <c r="G500" i="16"/>
  <c r="H500" i="16"/>
  <c r="I500" i="16"/>
  <c r="J500" i="16"/>
  <c r="K500" i="16"/>
  <c r="L500" i="16"/>
  <c r="M500" i="16"/>
  <c r="N500" i="16"/>
  <c r="O500" i="16"/>
  <c r="P500" i="16"/>
  <c r="Q500" i="16"/>
  <c r="R500" i="16"/>
  <c r="A501" i="16"/>
  <c r="Z501" i="16" s="1"/>
  <c r="B501" i="16"/>
  <c r="C501" i="16"/>
  <c r="D501" i="16"/>
  <c r="E501" i="16"/>
  <c r="F501" i="16"/>
  <c r="G501" i="16"/>
  <c r="H501" i="16"/>
  <c r="I501" i="16"/>
  <c r="J501" i="16"/>
  <c r="K501" i="16"/>
  <c r="L501" i="16"/>
  <c r="M501" i="16"/>
  <c r="N501" i="16"/>
  <c r="O501" i="16"/>
  <c r="P501" i="16"/>
  <c r="Q501" i="16"/>
  <c r="R501" i="16"/>
  <c r="A502" i="16"/>
  <c r="T502" i="16" s="1"/>
  <c r="B502" i="16"/>
  <c r="C502" i="16"/>
  <c r="D502" i="16"/>
  <c r="E502" i="16"/>
  <c r="F502" i="16"/>
  <c r="G502" i="16"/>
  <c r="H502" i="16"/>
  <c r="I502" i="16"/>
  <c r="J502" i="16"/>
  <c r="K502" i="16"/>
  <c r="L502" i="16"/>
  <c r="M502" i="16"/>
  <c r="N502" i="16"/>
  <c r="O502" i="16"/>
  <c r="P502" i="16"/>
  <c r="Q502" i="16"/>
  <c r="R502" i="16"/>
  <c r="A503" i="16"/>
  <c r="S503" i="16" s="1"/>
  <c r="B503" i="16"/>
  <c r="C503" i="16"/>
  <c r="D503" i="16"/>
  <c r="E503" i="16"/>
  <c r="F503" i="16"/>
  <c r="G503" i="16"/>
  <c r="H503" i="16"/>
  <c r="I503" i="16"/>
  <c r="J503" i="16"/>
  <c r="K503" i="16"/>
  <c r="L503" i="16"/>
  <c r="M503" i="16"/>
  <c r="N503" i="16"/>
  <c r="O503" i="16"/>
  <c r="P503" i="16"/>
  <c r="Q503" i="16"/>
  <c r="R503" i="16"/>
  <c r="A504" i="16"/>
  <c r="Y504" i="16" s="1"/>
  <c r="B504" i="16"/>
  <c r="C504" i="16"/>
  <c r="D504" i="16"/>
  <c r="E504" i="16"/>
  <c r="F504" i="16"/>
  <c r="G504" i="16"/>
  <c r="H504" i="16"/>
  <c r="I504" i="16"/>
  <c r="J504" i="16"/>
  <c r="K504" i="16"/>
  <c r="L504" i="16"/>
  <c r="M504" i="16"/>
  <c r="N504" i="16"/>
  <c r="O504" i="16"/>
  <c r="P504" i="16"/>
  <c r="Q504" i="16"/>
  <c r="R504" i="16"/>
  <c r="A505" i="16"/>
  <c r="X505" i="16" s="1"/>
  <c r="B505" i="16"/>
  <c r="C505" i="16"/>
  <c r="D505" i="16"/>
  <c r="E505" i="16"/>
  <c r="F505" i="16"/>
  <c r="G505" i="16"/>
  <c r="H505" i="16"/>
  <c r="I505" i="16"/>
  <c r="J505" i="16"/>
  <c r="K505" i="16"/>
  <c r="L505" i="16"/>
  <c r="M505" i="16"/>
  <c r="N505" i="16"/>
  <c r="O505" i="16"/>
  <c r="P505" i="16"/>
  <c r="Q505" i="16"/>
  <c r="R505" i="16"/>
  <c r="A506" i="16"/>
  <c r="B506" i="16"/>
  <c r="C506" i="16"/>
  <c r="D506" i="16"/>
  <c r="E506" i="16"/>
  <c r="F506" i="16"/>
  <c r="G506" i="16"/>
  <c r="H506" i="16"/>
  <c r="I506" i="16"/>
  <c r="J506" i="16"/>
  <c r="K506" i="16"/>
  <c r="L506" i="16"/>
  <c r="M506" i="16"/>
  <c r="N506" i="16"/>
  <c r="O506" i="16"/>
  <c r="P506" i="16"/>
  <c r="Q506" i="16"/>
  <c r="R506" i="16"/>
  <c r="A507" i="16"/>
  <c r="Z507" i="16" s="1"/>
  <c r="B507" i="16"/>
  <c r="C507" i="16"/>
  <c r="D507" i="16"/>
  <c r="E507" i="16"/>
  <c r="F507" i="16"/>
  <c r="G507" i="16"/>
  <c r="H507" i="16"/>
  <c r="I507" i="16"/>
  <c r="J507" i="16"/>
  <c r="K507" i="16"/>
  <c r="L507" i="16"/>
  <c r="M507" i="16"/>
  <c r="N507" i="16"/>
  <c r="O507" i="16"/>
  <c r="P507" i="16"/>
  <c r="Q507" i="16"/>
  <c r="R507" i="16"/>
  <c r="A508" i="16"/>
  <c r="T508" i="16" s="1"/>
  <c r="B508" i="16"/>
  <c r="C508" i="16"/>
  <c r="D508" i="16"/>
  <c r="E508" i="16"/>
  <c r="F508" i="16"/>
  <c r="G508" i="16"/>
  <c r="H508" i="16"/>
  <c r="I508" i="16"/>
  <c r="J508" i="16"/>
  <c r="K508" i="16"/>
  <c r="L508" i="16"/>
  <c r="M508" i="16"/>
  <c r="N508" i="16"/>
  <c r="O508" i="16"/>
  <c r="P508" i="16"/>
  <c r="Q508" i="16"/>
  <c r="R508" i="16"/>
  <c r="A509" i="16"/>
  <c r="AB509" i="16" s="1"/>
  <c r="B509" i="16"/>
  <c r="C509" i="16"/>
  <c r="D509" i="16"/>
  <c r="E509" i="16"/>
  <c r="F509" i="16"/>
  <c r="G509" i="16"/>
  <c r="H509" i="16"/>
  <c r="I509" i="16"/>
  <c r="J509" i="16"/>
  <c r="K509" i="16"/>
  <c r="L509" i="16"/>
  <c r="M509" i="16"/>
  <c r="N509" i="16"/>
  <c r="O509" i="16"/>
  <c r="P509" i="16"/>
  <c r="Q509" i="16"/>
  <c r="R509" i="16"/>
  <c r="A510" i="16"/>
  <c r="B510" i="16"/>
  <c r="C510" i="16"/>
  <c r="D510" i="16"/>
  <c r="E510" i="16"/>
  <c r="F510" i="16"/>
  <c r="G510" i="16"/>
  <c r="H510" i="16"/>
  <c r="I510" i="16"/>
  <c r="J510" i="16"/>
  <c r="K510" i="16"/>
  <c r="L510" i="16"/>
  <c r="M510" i="16"/>
  <c r="N510" i="16"/>
  <c r="O510" i="16"/>
  <c r="P510" i="16"/>
  <c r="Q510" i="16"/>
  <c r="R510" i="16"/>
  <c r="A511" i="16"/>
  <c r="T511" i="16" s="1"/>
  <c r="B511" i="16"/>
  <c r="C511" i="16"/>
  <c r="D511" i="16"/>
  <c r="E511" i="16"/>
  <c r="F511" i="16"/>
  <c r="G511" i="16"/>
  <c r="H511" i="16"/>
  <c r="I511" i="16"/>
  <c r="J511" i="16"/>
  <c r="K511" i="16"/>
  <c r="L511" i="16"/>
  <c r="M511" i="16"/>
  <c r="N511" i="16"/>
  <c r="O511" i="16"/>
  <c r="P511" i="16"/>
  <c r="Q511" i="16"/>
  <c r="R511" i="16"/>
  <c r="A512" i="16"/>
  <c r="T512" i="16" s="1"/>
  <c r="B512" i="16"/>
  <c r="C512" i="16"/>
  <c r="D512" i="16"/>
  <c r="E512" i="16"/>
  <c r="F512" i="16"/>
  <c r="G512" i="16"/>
  <c r="H512" i="16"/>
  <c r="I512" i="16"/>
  <c r="J512" i="16"/>
  <c r="K512" i="16"/>
  <c r="L512" i="16"/>
  <c r="M512" i="16"/>
  <c r="N512" i="16"/>
  <c r="O512" i="16"/>
  <c r="P512" i="16"/>
  <c r="Q512" i="16"/>
  <c r="R512" i="16"/>
  <c r="A513" i="16"/>
  <c r="W513" i="16" s="1"/>
  <c r="B513" i="16"/>
  <c r="C513" i="16"/>
  <c r="D513" i="16"/>
  <c r="E513" i="16"/>
  <c r="F513" i="16"/>
  <c r="G513" i="16"/>
  <c r="H513" i="16"/>
  <c r="I513" i="16"/>
  <c r="J513" i="16"/>
  <c r="K513" i="16"/>
  <c r="L513" i="16"/>
  <c r="M513" i="16"/>
  <c r="N513" i="16"/>
  <c r="O513" i="16"/>
  <c r="P513" i="16"/>
  <c r="Q513" i="16"/>
  <c r="R513" i="16"/>
  <c r="A514" i="16"/>
  <c r="B514" i="16"/>
  <c r="C514" i="16"/>
  <c r="D514" i="16"/>
  <c r="E514" i="16"/>
  <c r="F514" i="16"/>
  <c r="G514" i="16"/>
  <c r="H514" i="16"/>
  <c r="I514" i="16"/>
  <c r="J514" i="16"/>
  <c r="K514" i="16"/>
  <c r="L514" i="16"/>
  <c r="M514" i="16"/>
  <c r="N514" i="16"/>
  <c r="O514" i="16"/>
  <c r="P514" i="16"/>
  <c r="Q514" i="16"/>
  <c r="R514" i="16"/>
  <c r="A515" i="16"/>
  <c r="T515" i="16" s="1"/>
  <c r="B515" i="16"/>
  <c r="C515" i="16"/>
  <c r="D515" i="16"/>
  <c r="E515" i="16"/>
  <c r="F515" i="16"/>
  <c r="G515" i="16"/>
  <c r="H515" i="16"/>
  <c r="I515" i="16"/>
  <c r="J515" i="16"/>
  <c r="K515" i="16"/>
  <c r="L515" i="16"/>
  <c r="M515" i="16"/>
  <c r="N515" i="16"/>
  <c r="O515" i="16"/>
  <c r="P515" i="16"/>
  <c r="Q515" i="16"/>
  <c r="R515" i="16"/>
  <c r="A516" i="16"/>
  <c r="T516" i="16" s="1"/>
  <c r="B516" i="16"/>
  <c r="C516" i="16"/>
  <c r="D516" i="16"/>
  <c r="E516" i="16"/>
  <c r="F516" i="16"/>
  <c r="G516" i="16"/>
  <c r="H516" i="16"/>
  <c r="I516" i="16"/>
  <c r="J516" i="16"/>
  <c r="K516" i="16"/>
  <c r="L516" i="16"/>
  <c r="M516" i="16"/>
  <c r="N516" i="16"/>
  <c r="O516" i="16"/>
  <c r="P516" i="16"/>
  <c r="Q516" i="16"/>
  <c r="R516" i="16"/>
  <c r="A517" i="16"/>
  <c r="X517" i="16" s="1"/>
  <c r="B517" i="16"/>
  <c r="C517" i="16"/>
  <c r="D517" i="16"/>
  <c r="E517" i="16"/>
  <c r="F517" i="16"/>
  <c r="G517" i="16"/>
  <c r="H517" i="16"/>
  <c r="I517" i="16"/>
  <c r="J517" i="16"/>
  <c r="K517" i="16"/>
  <c r="L517" i="16"/>
  <c r="M517" i="16"/>
  <c r="N517" i="16"/>
  <c r="O517" i="16"/>
  <c r="P517" i="16"/>
  <c r="Q517" i="16"/>
  <c r="R517" i="16"/>
  <c r="A518" i="16"/>
  <c r="B518" i="16"/>
  <c r="C518" i="16"/>
  <c r="D518" i="16"/>
  <c r="E518" i="16"/>
  <c r="F518" i="16"/>
  <c r="G518" i="16"/>
  <c r="H518" i="16"/>
  <c r="I518" i="16"/>
  <c r="J518" i="16"/>
  <c r="K518" i="16"/>
  <c r="L518" i="16"/>
  <c r="M518" i="16"/>
  <c r="N518" i="16"/>
  <c r="O518" i="16"/>
  <c r="P518" i="16"/>
  <c r="Q518" i="16"/>
  <c r="R518" i="16"/>
  <c r="A519" i="16"/>
  <c r="B519" i="16"/>
  <c r="C519" i="16"/>
  <c r="D519" i="16"/>
  <c r="E519" i="16"/>
  <c r="F519" i="16"/>
  <c r="G519" i="16"/>
  <c r="H519" i="16"/>
  <c r="I519" i="16"/>
  <c r="J519" i="16"/>
  <c r="K519" i="16"/>
  <c r="L519" i="16"/>
  <c r="M519" i="16"/>
  <c r="N519" i="16"/>
  <c r="O519" i="16"/>
  <c r="P519" i="16"/>
  <c r="Q519" i="16"/>
  <c r="R519" i="16"/>
  <c r="A520" i="16"/>
  <c r="B520" i="16"/>
  <c r="C520" i="16"/>
  <c r="D520" i="16"/>
  <c r="E520" i="16"/>
  <c r="F520" i="16"/>
  <c r="G520" i="16"/>
  <c r="H520" i="16"/>
  <c r="I520" i="16"/>
  <c r="J520" i="16"/>
  <c r="K520" i="16"/>
  <c r="L520" i="16"/>
  <c r="M520" i="16"/>
  <c r="N520" i="16"/>
  <c r="O520" i="16"/>
  <c r="P520" i="16"/>
  <c r="Q520" i="16"/>
  <c r="R520" i="16"/>
  <c r="A521" i="16"/>
  <c r="X521" i="16" s="1"/>
  <c r="B521" i="16"/>
  <c r="C521" i="16"/>
  <c r="D521" i="16"/>
  <c r="E521" i="16"/>
  <c r="F521" i="16"/>
  <c r="G521" i="16"/>
  <c r="H521" i="16"/>
  <c r="I521" i="16"/>
  <c r="J521" i="16"/>
  <c r="K521" i="16"/>
  <c r="L521" i="16"/>
  <c r="M521" i="16"/>
  <c r="N521" i="16"/>
  <c r="O521" i="16"/>
  <c r="P521" i="16"/>
  <c r="Q521" i="16"/>
  <c r="R521" i="16"/>
  <c r="A522" i="16"/>
  <c r="U522" i="16" s="1"/>
  <c r="B522" i="16"/>
  <c r="C522" i="16"/>
  <c r="D522" i="16"/>
  <c r="E522" i="16"/>
  <c r="F522" i="16"/>
  <c r="G522" i="16"/>
  <c r="H522" i="16"/>
  <c r="I522" i="16"/>
  <c r="J522" i="16"/>
  <c r="K522" i="16"/>
  <c r="L522" i="16"/>
  <c r="M522" i="16"/>
  <c r="N522" i="16"/>
  <c r="O522" i="16"/>
  <c r="P522" i="16"/>
  <c r="Q522" i="16"/>
  <c r="R522" i="16"/>
  <c r="A523" i="16"/>
  <c r="T523" i="16" s="1"/>
  <c r="B523" i="16"/>
  <c r="C523" i="16"/>
  <c r="D523" i="16"/>
  <c r="E523" i="16"/>
  <c r="F523" i="16"/>
  <c r="G523" i="16"/>
  <c r="H523" i="16"/>
  <c r="I523" i="16"/>
  <c r="J523" i="16"/>
  <c r="K523" i="16"/>
  <c r="L523" i="16"/>
  <c r="M523" i="16"/>
  <c r="N523" i="16"/>
  <c r="O523" i="16"/>
  <c r="P523" i="16"/>
  <c r="Q523" i="16"/>
  <c r="R523" i="16"/>
  <c r="A524" i="16"/>
  <c r="W524" i="16" s="1"/>
  <c r="B524" i="16"/>
  <c r="C524" i="16"/>
  <c r="D524" i="16"/>
  <c r="E524" i="16"/>
  <c r="F524" i="16"/>
  <c r="G524" i="16"/>
  <c r="H524" i="16"/>
  <c r="I524" i="16"/>
  <c r="J524" i="16"/>
  <c r="K524" i="16"/>
  <c r="L524" i="16"/>
  <c r="M524" i="16"/>
  <c r="N524" i="16"/>
  <c r="O524" i="16"/>
  <c r="P524" i="16"/>
  <c r="Q524" i="16"/>
  <c r="R524" i="16"/>
  <c r="A525" i="16"/>
  <c r="AB525" i="16" s="1"/>
  <c r="B525" i="16"/>
  <c r="C525" i="16"/>
  <c r="D525" i="16"/>
  <c r="E525" i="16"/>
  <c r="F525" i="16"/>
  <c r="G525" i="16"/>
  <c r="H525" i="16"/>
  <c r="I525" i="16"/>
  <c r="J525" i="16"/>
  <c r="K525" i="16"/>
  <c r="L525" i="16"/>
  <c r="M525" i="16"/>
  <c r="N525" i="16"/>
  <c r="O525" i="16"/>
  <c r="P525" i="16"/>
  <c r="Q525" i="16"/>
  <c r="R525" i="16"/>
  <c r="A526" i="16"/>
  <c r="T526" i="16" s="1"/>
  <c r="B526" i="16"/>
  <c r="C526" i="16"/>
  <c r="D526" i="16"/>
  <c r="E526" i="16"/>
  <c r="F526" i="16"/>
  <c r="G526" i="16"/>
  <c r="H526" i="16"/>
  <c r="I526" i="16"/>
  <c r="J526" i="16"/>
  <c r="K526" i="16"/>
  <c r="L526" i="16"/>
  <c r="M526" i="16"/>
  <c r="N526" i="16"/>
  <c r="O526" i="16"/>
  <c r="P526" i="16"/>
  <c r="Q526" i="16"/>
  <c r="R526" i="16"/>
  <c r="A527" i="16"/>
  <c r="V527" i="16" s="1"/>
  <c r="B527" i="16"/>
  <c r="C527" i="16"/>
  <c r="D527" i="16"/>
  <c r="E527" i="16"/>
  <c r="F527" i="16"/>
  <c r="G527" i="16"/>
  <c r="H527" i="16"/>
  <c r="I527" i="16"/>
  <c r="J527" i="16"/>
  <c r="K527" i="16"/>
  <c r="L527" i="16"/>
  <c r="M527" i="16"/>
  <c r="N527" i="16"/>
  <c r="O527" i="16"/>
  <c r="P527" i="16"/>
  <c r="Q527" i="16"/>
  <c r="R527" i="16"/>
  <c r="A528" i="16"/>
  <c r="B528" i="16"/>
  <c r="C528" i="16"/>
  <c r="D528" i="16"/>
  <c r="E528" i="16"/>
  <c r="F528" i="16"/>
  <c r="G528" i="16"/>
  <c r="H528" i="16"/>
  <c r="I528" i="16"/>
  <c r="J528" i="16"/>
  <c r="K528" i="16"/>
  <c r="L528" i="16"/>
  <c r="M528" i="16"/>
  <c r="N528" i="16"/>
  <c r="O528" i="16"/>
  <c r="P528" i="16"/>
  <c r="Q528" i="16"/>
  <c r="R528" i="16"/>
  <c r="A529" i="16"/>
  <c r="T529" i="16" s="1"/>
  <c r="B529" i="16"/>
  <c r="C529" i="16"/>
  <c r="D529" i="16"/>
  <c r="E529" i="16"/>
  <c r="F529" i="16"/>
  <c r="G529" i="16"/>
  <c r="H529" i="16"/>
  <c r="I529" i="16"/>
  <c r="J529" i="16"/>
  <c r="K529" i="16"/>
  <c r="L529" i="16"/>
  <c r="M529" i="16"/>
  <c r="N529" i="16"/>
  <c r="O529" i="16"/>
  <c r="P529" i="16"/>
  <c r="Q529" i="16"/>
  <c r="R529" i="16"/>
  <c r="A530" i="16"/>
  <c r="AB530" i="16" s="1"/>
  <c r="B530" i="16"/>
  <c r="C530" i="16"/>
  <c r="D530" i="16"/>
  <c r="E530" i="16"/>
  <c r="F530" i="16"/>
  <c r="G530" i="16"/>
  <c r="H530" i="16"/>
  <c r="I530" i="16"/>
  <c r="J530" i="16"/>
  <c r="K530" i="16"/>
  <c r="L530" i="16"/>
  <c r="M530" i="16"/>
  <c r="N530" i="16"/>
  <c r="O530" i="16"/>
  <c r="P530" i="16"/>
  <c r="Q530" i="16"/>
  <c r="R530" i="16"/>
  <c r="A531" i="16"/>
  <c r="AA531" i="16" s="1"/>
  <c r="B531" i="16"/>
  <c r="C531" i="16"/>
  <c r="D531" i="16"/>
  <c r="E531" i="16"/>
  <c r="F531" i="16"/>
  <c r="G531" i="16"/>
  <c r="H531" i="16"/>
  <c r="I531" i="16"/>
  <c r="J531" i="16"/>
  <c r="K531" i="16"/>
  <c r="L531" i="16"/>
  <c r="M531" i="16"/>
  <c r="N531" i="16"/>
  <c r="O531" i="16"/>
  <c r="P531" i="16"/>
  <c r="Q531" i="16"/>
  <c r="R531" i="16"/>
  <c r="A532" i="16"/>
  <c r="T532" i="16" s="1"/>
  <c r="B532" i="16"/>
  <c r="C532" i="16"/>
  <c r="D532" i="16"/>
  <c r="E532" i="16"/>
  <c r="F532" i="16"/>
  <c r="G532" i="16"/>
  <c r="H532" i="16"/>
  <c r="I532" i="16"/>
  <c r="J532" i="16"/>
  <c r="K532" i="16"/>
  <c r="L532" i="16"/>
  <c r="M532" i="16"/>
  <c r="N532" i="16"/>
  <c r="O532" i="16"/>
  <c r="P532" i="16"/>
  <c r="Q532" i="16"/>
  <c r="R532" i="16"/>
  <c r="A533" i="16"/>
  <c r="AA533" i="16" s="1"/>
  <c r="B533" i="16"/>
  <c r="C533" i="16"/>
  <c r="D533" i="16"/>
  <c r="E533" i="16"/>
  <c r="F533" i="16"/>
  <c r="G533" i="16"/>
  <c r="H533" i="16"/>
  <c r="I533" i="16"/>
  <c r="J533" i="16"/>
  <c r="K533" i="16"/>
  <c r="L533" i="16"/>
  <c r="M533" i="16"/>
  <c r="N533" i="16"/>
  <c r="O533" i="16"/>
  <c r="P533" i="16"/>
  <c r="Q533" i="16"/>
  <c r="R533" i="16"/>
  <c r="A534" i="16"/>
  <c r="AC534" i="16" s="1"/>
  <c r="B534" i="16"/>
  <c r="C534" i="16"/>
  <c r="D534" i="16"/>
  <c r="E534" i="16"/>
  <c r="F534" i="16"/>
  <c r="G534" i="16"/>
  <c r="H534" i="16"/>
  <c r="I534" i="16"/>
  <c r="J534" i="16"/>
  <c r="K534" i="16"/>
  <c r="L534" i="16"/>
  <c r="M534" i="16"/>
  <c r="N534" i="16"/>
  <c r="O534" i="16"/>
  <c r="P534" i="16"/>
  <c r="Q534" i="16"/>
  <c r="R534" i="16"/>
  <c r="A535" i="16"/>
  <c r="T535" i="16" s="1"/>
  <c r="B535" i="16"/>
  <c r="C535" i="16"/>
  <c r="D535" i="16"/>
  <c r="E535" i="16"/>
  <c r="F535" i="16"/>
  <c r="G535" i="16"/>
  <c r="H535" i="16"/>
  <c r="I535" i="16"/>
  <c r="J535" i="16"/>
  <c r="K535" i="16"/>
  <c r="L535" i="16"/>
  <c r="M535" i="16"/>
  <c r="N535" i="16"/>
  <c r="O535" i="16"/>
  <c r="P535" i="16"/>
  <c r="Q535" i="16"/>
  <c r="R535" i="16"/>
  <c r="A536" i="16"/>
  <c r="B536" i="16"/>
  <c r="C536" i="16"/>
  <c r="D536" i="16"/>
  <c r="E536" i="16"/>
  <c r="F536" i="16"/>
  <c r="G536" i="16"/>
  <c r="H536" i="16"/>
  <c r="I536" i="16"/>
  <c r="J536" i="16"/>
  <c r="K536" i="16"/>
  <c r="L536" i="16"/>
  <c r="M536" i="16"/>
  <c r="N536" i="16"/>
  <c r="O536" i="16"/>
  <c r="P536" i="16"/>
  <c r="Q536" i="16"/>
  <c r="R536" i="16"/>
  <c r="A537" i="16"/>
  <c r="T537" i="16" s="1"/>
  <c r="B537" i="16"/>
  <c r="C537" i="16"/>
  <c r="D537" i="16"/>
  <c r="E537" i="16"/>
  <c r="F537" i="16"/>
  <c r="G537" i="16"/>
  <c r="H537" i="16"/>
  <c r="I537" i="16"/>
  <c r="J537" i="16"/>
  <c r="K537" i="16"/>
  <c r="L537" i="16"/>
  <c r="M537" i="16"/>
  <c r="N537" i="16"/>
  <c r="O537" i="16"/>
  <c r="P537" i="16"/>
  <c r="Q537" i="16"/>
  <c r="R537" i="16"/>
  <c r="A538" i="16"/>
  <c r="T538" i="16" s="1"/>
  <c r="B538" i="16"/>
  <c r="C538" i="16"/>
  <c r="D538" i="16"/>
  <c r="E538" i="16"/>
  <c r="F538" i="16"/>
  <c r="G538" i="16"/>
  <c r="H538" i="16"/>
  <c r="I538" i="16"/>
  <c r="J538" i="16"/>
  <c r="K538" i="16"/>
  <c r="L538" i="16"/>
  <c r="M538" i="16"/>
  <c r="N538" i="16"/>
  <c r="O538" i="16"/>
  <c r="P538" i="16"/>
  <c r="Q538" i="16"/>
  <c r="R538" i="16"/>
  <c r="A539" i="16"/>
  <c r="T539" i="16" s="1"/>
  <c r="B539" i="16"/>
  <c r="C539" i="16"/>
  <c r="D539" i="16"/>
  <c r="E539" i="16"/>
  <c r="F539" i="16"/>
  <c r="G539" i="16"/>
  <c r="H539" i="16"/>
  <c r="I539" i="16"/>
  <c r="J539" i="16"/>
  <c r="K539" i="16"/>
  <c r="L539" i="16"/>
  <c r="M539" i="16"/>
  <c r="N539" i="16"/>
  <c r="O539" i="16"/>
  <c r="P539" i="16"/>
  <c r="Q539" i="16"/>
  <c r="R539" i="16"/>
  <c r="A540" i="16"/>
  <c r="AC540" i="16" s="1"/>
  <c r="B540" i="16"/>
  <c r="C540" i="16"/>
  <c r="D540" i="16"/>
  <c r="E540" i="16"/>
  <c r="F540" i="16"/>
  <c r="G540" i="16"/>
  <c r="H540" i="16"/>
  <c r="I540" i="16"/>
  <c r="J540" i="16"/>
  <c r="K540" i="16"/>
  <c r="L540" i="16"/>
  <c r="M540" i="16"/>
  <c r="N540" i="16"/>
  <c r="O540" i="16"/>
  <c r="P540" i="16"/>
  <c r="Q540" i="16"/>
  <c r="R540" i="16"/>
  <c r="A541" i="16"/>
  <c r="S541" i="16" s="1"/>
  <c r="B541" i="16"/>
  <c r="C541" i="16"/>
  <c r="D541" i="16"/>
  <c r="E541" i="16"/>
  <c r="F541" i="16"/>
  <c r="G541" i="16"/>
  <c r="H541" i="16"/>
  <c r="I541" i="16"/>
  <c r="J541" i="16"/>
  <c r="K541" i="16"/>
  <c r="L541" i="16"/>
  <c r="M541" i="16"/>
  <c r="N541" i="16"/>
  <c r="O541" i="16"/>
  <c r="P541" i="16"/>
  <c r="Q541" i="16"/>
  <c r="R541" i="16"/>
  <c r="A542" i="16"/>
  <c r="T542" i="16" s="1"/>
  <c r="B542" i="16"/>
  <c r="C542" i="16"/>
  <c r="D542" i="16"/>
  <c r="E542" i="16"/>
  <c r="F542" i="16"/>
  <c r="G542" i="16"/>
  <c r="H542" i="16"/>
  <c r="I542" i="16"/>
  <c r="J542" i="16"/>
  <c r="K542" i="16"/>
  <c r="L542" i="16"/>
  <c r="M542" i="16"/>
  <c r="N542" i="16"/>
  <c r="O542" i="16"/>
  <c r="P542" i="16"/>
  <c r="Q542" i="16"/>
  <c r="R542" i="16"/>
  <c r="A543" i="16"/>
  <c r="T543" i="16" s="1"/>
  <c r="B543" i="16"/>
  <c r="C543" i="16"/>
  <c r="D543" i="16"/>
  <c r="E543" i="16"/>
  <c r="F543" i="16"/>
  <c r="G543" i="16"/>
  <c r="H543" i="16"/>
  <c r="I543" i="16"/>
  <c r="J543" i="16"/>
  <c r="K543" i="16"/>
  <c r="L543" i="16"/>
  <c r="M543" i="16"/>
  <c r="N543" i="16"/>
  <c r="O543" i="16"/>
  <c r="P543" i="16"/>
  <c r="Q543" i="16"/>
  <c r="R543" i="16"/>
  <c r="A544" i="16"/>
  <c r="T544" i="16" s="1"/>
  <c r="B544" i="16"/>
  <c r="C544" i="16"/>
  <c r="D544" i="16"/>
  <c r="E544" i="16"/>
  <c r="F544" i="16"/>
  <c r="G544" i="16"/>
  <c r="H544" i="16"/>
  <c r="I544" i="16"/>
  <c r="J544" i="16"/>
  <c r="K544" i="16"/>
  <c r="L544" i="16"/>
  <c r="M544" i="16"/>
  <c r="N544" i="16"/>
  <c r="O544" i="16"/>
  <c r="P544" i="16"/>
  <c r="Q544" i="16"/>
  <c r="R544" i="16"/>
  <c r="A545" i="16"/>
  <c r="T545" i="16" s="1"/>
  <c r="B545" i="16"/>
  <c r="C545" i="16"/>
  <c r="D545" i="16"/>
  <c r="E545" i="16"/>
  <c r="F545" i="16"/>
  <c r="G545" i="16"/>
  <c r="H545" i="16"/>
  <c r="I545" i="16"/>
  <c r="J545" i="16"/>
  <c r="K545" i="16"/>
  <c r="L545" i="16"/>
  <c r="M545" i="16"/>
  <c r="N545" i="16"/>
  <c r="O545" i="16"/>
  <c r="P545" i="16"/>
  <c r="Q545" i="16"/>
  <c r="R545" i="16"/>
  <c r="A546" i="16"/>
  <c r="T546" i="16" s="1"/>
  <c r="B546" i="16"/>
  <c r="C546" i="16"/>
  <c r="D546" i="16"/>
  <c r="E546" i="16"/>
  <c r="F546" i="16"/>
  <c r="G546" i="16"/>
  <c r="H546" i="16"/>
  <c r="I546" i="16"/>
  <c r="J546" i="16"/>
  <c r="K546" i="16"/>
  <c r="L546" i="16"/>
  <c r="M546" i="16"/>
  <c r="N546" i="16"/>
  <c r="O546" i="16"/>
  <c r="P546" i="16"/>
  <c r="Q546" i="16"/>
  <c r="R546" i="16"/>
  <c r="A547" i="16"/>
  <c r="T547" i="16" s="1"/>
  <c r="B547" i="16"/>
  <c r="C547" i="16"/>
  <c r="D547" i="16"/>
  <c r="E547" i="16"/>
  <c r="F547" i="16"/>
  <c r="G547" i="16"/>
  <c r="H547" i="16"/>
  <c r="I547" i="16"/>
  <c r="J547" i="16"/>
  <c r="K547" i="16"/>
  <c r="L547" i="16"/>
  <c r="M547" i="16"/>
  <c r="N547" i="16"/>
  <c r="O547" i="16"/>
  <c r="P547" i="16"/>
  <c r="Q547" i="16"/>
  <c r="R547" i="16"/>
  <c r="A548" i="16"/>
  <c r="T548" i="16" s="1"/>
  <c r="B548" i="16"/>
  <c r="C548" i="16"/>
  <c r="D548" i="16"/>
  <c r="E548" i="16"/>
  <c r="F548" i="16"/>
  <c r="G548" i="16"/>
  <c r="H548" i="16"/>
  <c r="I548" i="16"/>
  <c r="J548" i="16"/>
  <c r="K548" i="16"/>
  <c r="L548" i="16"/>
  <c r="M548" i="16"/>
  <c r="N548" i="16"/>
  <c r="O548" i="16"/>
  <c r="P548" i="16"/>
  <c r="Q548" i="16"/>
  <c r="R548" i="16"/>
  <c r="A549" i="16"/>
  <c r="AB549" i="16" s="1"/>
  <c r="B549" i="16"/>
  <c r="C549" i="16"/>
  <c r="D549" i="16"/>
  <c r="E549" i="16"/>
  <c r="F549" i="16"/>
  <c r="G549" i="16"/>
  <c r="H549" i="16"/>
  <c r="I549" i="16"/>
  <c r="J549" i="16"/>
  <c r="K549" i="16"/>
  <c r="L549" i="16"/>
  <c r="M549" i="16"/>
  <c r="N549" i="16"/>
  <c r="O549" i="16"/>
  <c r="P549" i="16"/>
  <c r="Q549" i="16"/>
  <c r="R549" i="16"/>
  <c r="AA549" i="16"/>
  <c r="A550" i="16"/>
  <c r="U550" i="16" s="1"/>
  <c r="B550" i="16"/>
  <c r="C550" i="16"/>
  <c r="D550" i="16"/>
  <c r="E550" i="16"/>
  <c r="F550" i="16"/>
  <c r="G550" i="16"/>
  <c r="H550" i="16"/>
  <c r="I550" i="16"/>
  <c r="J550" i="16"/>
  <c r="K550" i="16"/>
  <c r="L550" i="16"/>
  <c r="M550" i="16"/>
  <c r="N550" i="16"/>
  <c r="O550" i="16"/>
  <c r="P550" i="16"/>
  <c r="Q550" i="16"/>
  <c r="R550" i="16"/>
  <c r="A551" i="16"/>
  <c r="T551" i="16" s="1"/>
  <c r="B551" i="16"/>
  <c r="C551" i="16"/>
  <c r="D551" i="16"/>
  <c r="E551" i="16"/>
  <c r="F551" i="16"/>
  <c r="G551" i="16"/>
  <c r="H551" i="16"/>
  <c r="I551" i="16"/>
  <c r="J551" i="16"/>
  <c r="K551" i="16"/>
  <c r="L551" i="16"/>
  <c r="M551" i="16"/>
  <c r="N551" i="16"/>
  <c r="O551" i="16"/>
  <c r="P551" i="16"/>
  <c r="Q551" i="16"/>
  <c r="R551" i="16"/>
  <c r="A552" i="16"/>
  <c r="B552" i="16"/>
  <c r="C552" i="16"/>
  <c r="D552" i="16"/>
  <c r="E552" i="16"/>
  <c r="F552" i="16"/>
  <c r="G552" i="16"/>
  <c r="H552" i="16"/>
  <c r="I552" i="16"/>
  <c r="J552" i="16"/>
  <c r="K552" i="16"/>
  <c r="L552" i="16"/>
  <c r="M552" i="16"/>
  <c r="N552" i="16"/>
  <c r="O552" i="16"/>
  <c r="P552" i="16"/>
  <c r="Q552" i="16"/>
  <c r="R552" i="16"/>
  <c r="A553" i="16"/>
  <c r="B553" i="16"/>
  <c r="C553" i="16"/>
  <c r="D553" i="16"/>
  <c r="E553" i="16"/>
  <c r="F553" i="16"/>
  <c r="G553" i="16"/>
  <c r="H553" i="16"/>
  <c r="I553" i="16"/>
  <c r="J553" i="16"/>
  <c r="K553" i="16"/>
  <c r="L553" i="16"/>
  <c r="M553" i="16"/>
  <c r="N553" i="16"/>
  <c r="O553" i="16"/>
  <c r="P553" i="16"/>
  <c r="Q553" i="16"/>
  <c r="R553" i="16"/>
  <c r="A554" i="16"/>
  <c r="U554" i="16" s="1"/>
  <c r="B554" i="16"/>
  <c r="C554" i="16"/>
  <c r="D554" i="16"/>
  <c r="E554" i="16"/>
  <c r="F554" i="16"/>
  <c r="G554" i="16"/>
  <c r="H554" i="16"/>
  <c r="I554" i="16"/>
  <c r="J554" i="16"/>
  <c r="K554" i="16"/>
  <c r="L554" i="16"/>
  <c r="M554" i="16"/>
  <c r="N554" i="16"/>
  <c r="O554" i="16"/>
  <c r="P554" i="16"/>
  <c r="Q554" i="16"/>
  <c r="R554" i="16"/>
  <c r="A555" i="16"/>
  <c r="B555" i="16"/>
  <c r="C555" i="16"/>
  <c r="D555" i="16"/>
  <c r="E555" i="16"/>
  <c r="F555" i="16"/>
  <c r="G555" i="16"/>
  <c r="H555" i="16"/>
  <c r="I555" i="16"/>
  <c r="J555" i="16"/>
  <c r="K555" i="16"/>
  <c r="L555" i="16"/>
  <c r="M555" i="16"/>
  <c r="N555" i="16"/>
  <c r="O555" i="16"/>
  <c r="P555" i="16"/>
  <c r="Q555" i="16"/>
  <c r="R555" i="16"/>
  <c r="A556" i="16"/>
  <c r="B556" i="16"/>
  <c r="C556" i="16"/>
  <c r="D556" i="16"/>
  <c r="E556" i="16"/>
  <c r="F556" i="16"/>
  <c r="G556" i="16"/>
  <c r="H556" i="16"/>
  <c r="I556" i="16"/>
  <c r="J556" i="16"/>
  <c r="K556" i="16"/>
  <c r="L556" i="16"/>
  <c r="M556" i="16"/>
  <c r="N556" i="16"/>
  <c r="O556" i="16"/>
  <c r="P556" i="16"/>
  <c r="Q556" i="16"/>
  <c r="R556" i="16"/>
  <c r="A557" i="16"/>
  <c r="AA557" i="16" s="1"/>
  <c r="B557" i="16"/>
  <c r="C557" i="16"/>
  <c r="D557" i="16"/>
  <c r="E557" i="16"/>
  <c r="F557" i="16"/>
  <c r="G557" i="16"/>
  <c r="H557" i="16"/>
  <c r="I557" i="16"/>
  <c r="J557" i="16"/>
  <c r="K557" i="16"/>
  <c r="L557" i="16"/>
  <c r="M557" i="16"/>
  <c r="N557" i="16"/>
  <c r="O557" i="16"/>
  <c r="P557" i="16"/>
  <c r="Q557" i="16"/>
  <c r="R557" i="16"/>
  <c r="A558" i="16"/>
  <c r="B558" i="16"/>
  <c r="C558" i="16"/>
  <c r="D558" i="16"/>
  <c r="E558" i="16"/>
  <c r="F558" i="16"/>
  <c r="G558" i="16"/>
  <c r="H558" i="16"/>
  <c r="I558" i="16"/>
  <c r="J558" i="16"/>
  <c r="K558" i="16"/>
  <c r="L558" i="16"/>
  <c r="M558" i="16"/>
  <c r="N558" i="16"/>
  <c r="O558" i="16"/>
  <c r="P558" i="16"/>
  <c r="Q558" i="16"/>
  <c r="R558" i="16"/>
  <c r="A559" i="16"/>
  <c r="V559" i="16" s="1"/>
  <c r="B559" i="16"/>
  <c r="C559" i="16"/>
  <c r="D559" i="16"/>
  <c r="E559" i="16"/>
  <c r="F559" i="16"/>
  <c r="G559" i="16"/>
  <c r="H559" i="16"/>
  <c r="I559" i="16"/>
  <c r="J559" i="16"/>
  <c r="K559" i="16"/>
  <c r="L559" i="16"/>
  <c r="M559" i="16"/>
  <c r="N559" i="16"/>
  <c r="O559" i="16"/>
  <c r="P559" i="16"/>
  <c r="Q559" i="16"/>
  <c r="R559" i="16"/>
  <c r="A560" i="16"/>
  <c r="T560" i="16" s="1"/>
  <c r="B560" i="16"/>
  <c r="C560" i="16"/>
  <c r="D560" i="16"/>
  <c r="E560" i="16"/>
  <c r="F560" i="16"/>
  <c r="G560" i="16"/>
  <c r="H560" i="16"/>
  <c r="I560" i="16"/>
  <c r="J560" i="16"/>
  <c r="K560" i="16"/>
  <c r="L560" i="16"/>
  <c r="M560" i="16"/>
  <c r="N560" i="16"/>
  <c r="O560" i="16"/>
  <c r="P560" i="16"/>
  <c r="Q560" i="16"/>
  <c r="R560" i="16"/>
  <c r="A561" i="16"/>
  <c r="T561" i="16" s="1"/>
  <c r="B561" i="16"/>
  <c r="C561" i="16"/>
  <c r="D561" i="16"/>
  <c r="E561" i="16"/>
  <c r="F561" i="16"/>
  <c r="G561" i="16"/>
  <c r="H561" i="16"/>
  <c r="I561" i="16"/>
  <c r="J561" i="16"/>
  <c r="K561" i="16"/>
  <c r="L561" i="16"/>
  <c r="M561" i="16"/>
  <c r="N561" i="16"/>
  <c r="O561" i="16"/>
  <c r="P561" i="16"/>
  <c r="Q561" i="16"/>
  <c r="R561" i="16"/>
  <c r="A562" i="16"/>
  <c r="T562" i="16" s="1"/>
  <c r="B562" i="16"/>
  <c r="C562" i="16"/>
  <c r="D562" i="16"/>
  <c r="E562" i="16"/>
  <c r="F562" i="16"/>
  <c r="G562" i="16"/>
  <c r="H562" i="16"/>
  <c r="I562" i="16"/>
  <c r="J562" i="16"/>
  <c r="K562" i="16"/>
  <c r="L562" i="16"/>
  <c r="M562" i="16"/>
  <c r="N562" i="16"/>
  <c r="O562" i="16"/>
  <c r="P562" i="16"/>
  <c r="Q562" i="16"/>
  <c r="R562" i="16"/>
  <c r="A563" i="16"/>
  <c r="B563" i="16"/>
  <c r="C563" i="16"/>
  <c r="D563" i="16"/>
  <c r="E563" i="16"/>
  <c r="F563" i="16"/>
  <c r="G563" i="16"/>
  <c r="H563" i="16"/>
  <c r="I563" i="16"/>
  <c r="J563" i="16"/>
  <c r="K563" i="16"/>
  <c r="L563" i="16"/>
  <c r="M563" i="16"/>
  <c r="N563" i="16"/>
  <c r="O563" i="16"/>
  <c r="P563" i="16"/>
  <c r="Q563" i="16"/>
  <c r="R563" i="16"/>
  <c r="A564" i="16"/>
  <c r="AC564" i="16" s="1"/>
  <c r="B564" i="16"/>
  <c r="C564" i="16"/>
  <c r="D564" i="16"/>
  <c r="E564" i="16"/>
  <c r="F564" i="16"/>
  <c r="G564" i="16"/>
  <c r="H564" i="16"/>
  <c r="I564" i="16"/>
  <c r="J564" i="16"/>
  <c r="K564" i="16"/>
  <c r="L564" i="16"/>
  <c r="M564" i="16"/>
  <c r="N564" i="16"/>
  <c r="O564" i="16"/>
  <c r="P564" i="16"/>
  <c r="Q564" i="16"/>
  <c r="R564" i="16"/>
  <c r="A565" i="16"/>
  <c r="AB565" i="16" s="1"/>
  <c r="B565" i="16"/>
  <c r="C565" i="16"/>
  <c r="D565" i="16"/>
  <c r="E565" i="16"/>
  <c r="F565" i="16"/>
  <c r="G565" i="16"/>
  <c r="H565" i="16"/>
  <c r="I565" i="16"/>
  <c r="J565" i="16"/>
  <c r="K565" i="16"/>
  <c r="L565" i="16"/>
  <c r="M565" i="16"/>
  <c r="N565" i="16"/>
  <c r="O565" i="16"/>
  <c r="P565" i="16"/>
  <c r="Q565" i="16"/>
  <c r="R565" i="16"/>
  <c r="A566" i="16"/>
  <c r="B566" i="16"/>
  <c r="C566" i="16"/>
  <c r="D566" i="16"/>
  <c r="E566" i="16"/>
  <c r="F566" i="16"/>
  <c r="G566" i="16"/>
  <c r="H566" i="16"/>
  <c r="I566" i="16"/>
  <c r="J566" i="16"/>
  <c r="K566" i="16"/>
  <c r="L566" i="16"/>
  <c r="M566" i="16"/>
  <c r="N566" i="16"/>
  <c r="O566" i="16"/>
  <c r="P566" i="16"/>
  <c r="Q566" i="16"/>
  <c r="R566" i="16"/>
  <c r="A567" i="16"/>
  <c r="T567" i="16" s="1"/>
  <c r="B567" i="16"/>
  <c r="C567" i="16"/>
  <c r="D567" i="16"/>
  <c r="E567" i="16"/>
  <c r="F567" i="16"/>
  <c r="G567" i="16"/>
  <c r="H567" i="16"/>
  <c r="I567" i="16"/>
  <c r="J567" i="16"/>
  <c r="K567" i="16"/>
  <c r="L567" i="16"/>
  <c r="M567" i="16"/>
  <c r="N567" i="16"/>
  <c r="O567" i="16"/>
  <c r="P567" i="16"/>
  <c r="Q567" i="16"/>
  <c r="R567" i="16"/>
  <c r="A568" i="16"/>
  <c r="U568" i="16" s="1"/>
  <c r="B568" i="16"/>
  <c r="C568" i="16"/>
  <c r="D568" i="16"/>
  <c r="E568" i="16"/>
  <c r="F568" i="16"/>
  <c r="G568" i="16"/>
  <c r="H568" i="16"/>
  <c r="I568" i="16"/>
  <c r="J568" i="16"/>
  <c r="K568" i="16"/>
  <c r="L568" i="16"/>
  <c r="M568" i="16"/>
  <c r="N568" i="16"/>
  <c r="O568" i="16"/>
  <c r="P568" i="16"/>
  <c r="Q568" i="16"/>
  <c r="R568" i="16"/>
  <c r="A569" i="16"/>
  <c r="T569" i="16" s="1"/>
  <c r="B569" i="16"/>
  <c r="C569" i="16"/>
  <c r="D569" i="16"/>
  <c r="E569" i="16"/>
  <c r="F569" i="16"/>
  <c r="G569" i="16"/>
  <c r="H569" i="16"/>
  <c r="I569" i="16"/>
  <c r="J569" i="16"/>
  <c r="K569" i="16"/>
  <c r="L569" i="16"/>
  <c r="M569" i="16"/>
  <c r="N569" i="16"/>
  <c r="O569" i="16"/>
  <c r="P569" i="16"/>
  <c r="Q569" i="16"/>
  <c r="R569" i="16"/>
  <c r="A570" i="16"/>
  <c r="B570" i="16"/>
  <c r="C570" i="16"/>
  <c r="D570" i="16"/>
  <c r="E570" i="16"/>
  <c r="F570" i="16"/>
  <c r="G570" i="16"/>
  <c r="H570" i="16"/>
  <c r="I570" i="16"/>
  <c r="J570" i="16"/>
  <c r="K570" i="16"/>
  <c r="L570" i="16"/>
  <c r="M570" i="16"/>
  <c r="N570" i="16"/>
  <c r="O570" i="16"/>
  <c r="P570" i="16"/>
  <c r="Q570" i="16"/>
  <c r="R570" i="16"/>
  <c r="A571" i="16"/>
  <c r="T571" i="16" s="1"/>
  <c r="B571" i="16"/>
  <c r="C571" i="16"/>
  <c r="D571" i="16"/>
  <c r="E571" i="16"/>
  <c r="F571" i="16"/>
  <c r="G571" i="16"/>
  <c r="H571" i="16"/>
  <c r="I571" i="16"/>
  <c r="J571" i="16"/>
  <c r="K571" i="16"/>
  <c r="L571" i="16"/>
  <c r="M571" i="16"/>
  <c r="N571" i="16"/>
  <c r="O571" i="16"/>
  <c r="P571" i="16"/>
  <c r="Q571" i="16"/>
  <c r="R571" i="16"/>
  <c r="A572" i="16"/>
  <c r="T572" i="16" s="1"/>
  <c r="B572" i="16"/>
  <c r="C572" i="16"/>
  <c r="D572" i="16"/>
  <c r="E572" i="16"/>
  <c r="F572" i="16"/>
  <c r="G572" i="16"/>
  <c r="H572" i="16"/>
  <c r="I572" i="16"/>
  <c r="J572" i="16"/>
  <c r="K572" i="16"/>
  <c r="L572" i="16"/>
  <c r="M572" i="16"/>
  <c r="N572" i="16"/>
  <c r="O572" i="16"/>
  <c r="P572" i="16"/>
  <c r="Q572" i="16"/>
  <c r="R572" i="16"/>
  <c r="A573" i="16"/>
  <c r="V573" i="16" s="1"/>
  <c r="B573" i="16"/>
  <c r="C573" i="16"/>
  <c r="D573" i="16"/>
  <c r="E573" i="16"/>
  <c r="F573" i="16"/>
  <c r="G573" i="16"/>
  <c r="H573" i="16"/>
  <c r="I573" i="16"/>
  <c r="J573" i="16"/>
  <c r="K573" i="16"/>
  <c r="L573" i="16"/>
  <c r="M573" i="16"/>
  <c r="N573" i="16"/>
  <c r="O573" i="16"/>
  <c r="P573" i="16"/>
  <c r="Q573" i="16"/>
  <c r="R573" i="16"/>
  <c r="A574" i="16"/>
  <c r="B574" i="16"/>
  <c r="C574" i="16"/>
  <c r="D574" i="16"/>
  <c r="E574" i="16"/>
  <c r="F574" i="16"/>
  <c r="G574" i="16"/>
  <c r="H574" i="16"/>
  <c r="I574" i="16"/>
  <c r="J574" i="16"/>
  <c r="K574" i="16"/>
  <c r="L574" i="16"/>
  <c r="M574" i="16"/>
  <c r="N574" i="16"/>
  <c r="O574" i="16"/>
  <c r="P574" i="16"/>
  <c r="Q574" i="16"/>
  <c r="R574" i="16"/>
  <c r="A575" i="16"/>
  <c r="T575" i="16" s="1"/>
  <c r="B575" i="16"/>
  <c r="C575" i="16"/>
  <c r="D575" i="16"/>
  <c r="E575" i="16"/>
  <c r="F575" i="16"/>
  <c r="G575" i="16"/>
  <c r="H575" i="16"/>
  <c r="I575" i="16"/>
  <c r="J575" i="16"/>
  <c r="K575" i="16"/>
  <c r="L575" i="16"/>
  <c r="M575" i="16"/>
  <c r="N575" i="16"/>
  <c r="O575" i="16"/>
  <c r="P575" i="16"/>
  <c r="Q575" i="16"/>
  <c r="R575" i="16"/>
  <c r="A576" i="16"/>
  <c r="T576" i="16" s="1"/>
  <c r="B576" i="16"/>
  <c r="C576" i="16"/>
  <c r="D576" i="16"/>
  <c r="E576" i="16"/>
  <c r="F576" i="16"/>
  <c r="G576" i="16"/>
  <c r="H576" i="16"/>
  <c r="I576" i="16"/>
  <c r="J576" i="16"/>
  <c r="K576" i="16"/>
  <c r="L576" i="16"/>
  <c r="M576" i="16"/>
  <c r="N576" i="16"/>
  <c r="O576" i="16"/>
  <c r="P576" i="16"/>
  <c r="Q576" i="16"/>
  <c r="R576" i="16"/>
  <c r="A577" i="16"/>
  <c r="V577" i="16" s="1"/>
  <c r="B577" i="16"/>
  <c r="C577" i="16"/>
  <c r="D577" i="16"/>
  <c r="E577" i="16"/>
  <c r="F577" i="16"/>
  <c r="G577" i="16"/>
  <c r="H577" i="16"/>
  <c r="I577" i="16"/>
  <c r="J577" i="16"/>
  <c r="K577" i="16"/>
  <c r="L577" i="16"/>
  <c r="M577" i="16"/>
  <c r="N577" i="16"/>
  <c r="O577" i="16"/>
  <c r="P577" i="16"/>
  <c r="Q577" i="16"/>
  <c r="R577" i="16"/>
  <c r="A578" i="16"/>
  <c r="B578" i="16"/>
  <c r="C578" i="16"/>
  <c r="D578" i="16"/>
  <c r="E578" i="16"/>
  <c r="F578" i="16"/>
  <c r="G578" i="16"/>
  <c r="H578" i="16"/>
  <c r="I578" i="16"/>
  <c r="J578" i="16"/>
  <c r="K578" i="16"/>
  <c r="L578" i="16"/>
  <c r="M578" i="16"/>
  <c r="N578" i="16"/>
  <c r="O578" i="16"/>
  <c r="P578" i="16"/>
  <c r="Q578" i="16"/>
  <c r="R578" i="16"/>
  <c r="A579" i="16"/>
  <c r="T579" i="16" s="1"/>
  <c r="B579" i="16"/>
  <c r="C579" i="16"/>
  <c r="D579" i="16"/>
  <c r="E579" i="16"/>
  <c r="F579" i="16"/>
  <c r="G579" i="16"/>
  <c r="H579" i="16"/>
  <c r="I579" i="16"/>
  <c r="J579" i="16"/>
  <c r="K579" i="16"/>
  <c r="L579" i="16"/>
  <c r="M579" i="16"/>
  <c r="N579" i="16"/>
  <c r="O579" i="16"/>
  <c r="P579" i="16"/>
  <c r="Q579" i="16"/>
  <c r="R579" i="16"/>
  <c r="A580" i="16"/>
  <c r="AC580" i="16" s="1"/>
  <c r="B580" i="16"/>
  <c r="C580" i="16"/>
  <c r="D580" i="16"/>
  <c r="E580" i="16"/>
  <c r="F580" i="16"/>
  <c r="G580" i="16"/>
  <c r="H580" i="16"/>
  <c r="I580" i="16"/>
  <c r="J580" i="16"/>
  <c r="K580" i="16"/>
  <c r="L580" i="16"/>
  <c r="M580" i="16"/>
  <c r="N580" i="16"/>
  <c r="O580" i="16"/>
  <c r="P580" i="16"/>
  <c r="Q580" i="16"/>
  <c r="R580" i="16"/>
  <c r="A581" i="16"/>
  <c r="AA581" i="16" s="1"/>
  <c r="B581" i="16"/>
  <c r="C581" i="16"/>
  <c r="D581" i="16"/>
  <c r="E581" i="16"/>
  <c r="F581" i="16"/>
  <c r="G581" i="16"/>
  <c r="H581" i="16"/>
  <c r="I581" i="16"/>
  <c r="J581" i="16"/>
  <c r="K581" i="16"/>
  <c r="L581" i="16"/>
  <c r="M581" i="16"/>
  <c r="N581" i="16"/>
  <c r="O581" i="16"/>
  <c r="P581" i="16"/>
  <c r="Q581" i="16"/>
  <c r="R581" i="16"/>
  <c r="A582" i="16"/>
  <c r="W582" i="16" s="1"/>
  <c r="B582" i="16"/>
  <c r="C582" i="16"/>
  <c r="D582" i="16"/>
  <c r="E582" i="16"/>
  <c r="F582" i="16"/>
  <c r="G582" i="16"/>
  <c r="H582" i="16"/>
  <c r="I582" i="16"/>
  <c r="J582" i="16"/>
  <c r="K582" i="16"/>
  <c r="L582" i="16"/>
  <c r="M582" i="16"/>
  <c r="N582" i="16"/>
  <c r="O582" i="16"/>
  <c r="P582" i="16"/>
  <c r="Q582" i="16"/>
  <c r="R582" i="16"/>
  <c r="A583" i="16"/>
  <c r="T583" i="16" s="1"/>
  <c r="B583" i="16"/>
  <c r="C583" i="16"/>
  <c r="D583" i="16"/>
  <c r="E583" i="16"/>
  <c r="F583" i="16"/>
  <c r="G583" i="16"/>
  <c r="H583" i="16"/>
  <c r="I583" i="16"/>
  <c r="J583" i="16"/>
  <c r="K583" i="16"/>
  <c r="L583" i="16"/>
  <c r="M583" i="16"/>
  <c r="N583" i="16"/>
  <c r="O583" i="16"/>
  <c r="P583" i="16"/>
  <c r="Q583" i="16"/>
  <c r="R583" i="16"/>
  <c r="AB583" i="16"/>
  <c r="A584" i="16"/>
  <c r="AB584" i="16" s="1"/>
  <c r="B584" i="16"/>
  <c r="C584" i="16"/>
  <c r="D584" i="16"/>
  <c r="E584" i="16"/>
  <c r="F584" i="16"/>
  <c r="G584" i="16"/>
  <c r="H584" i="16"/>
  <c r="I584" i="16"/>
  <c r="J584" i="16"/>
  <c r="K584" i="16"/>
  <c r="L584" i="16"/>
  <c r="M584" i="16"/>
  <c r="N584" i="16"/>
  <c r="O584" i="16"/>
  <c r="P584" i="16"/>
  <c r="Q584" i="16"/>
  <c r="R584" i="16"/>
  <c r="A585" i="16"/>
  <c r="W585" i="16" s="1"/>
  <c r="B585" i="16"/>
  <c r="C585" i="16"/>
  <c r="D585" i="16"/>
  <c r="E585" i="16"/>
  <c r="F585" i="16"/>
  <c r="G585" i="16"/>
  <c r="H585" i="16"/>
  <c r="I585" i="16"/>
  <c r="J585" i="16"/>
  <c r="K585" i="16"/>
  <c r="L585" i="16"/>
  <c r="M585" i="16"/>
  <c r="N585" i="16"/>
  <c r="O585" i="16"/>
  <c r="P585" i="16"/>
  <c r="Q585" i="16"/>
  <c r="R585" i="16"/>
  <c r="A586" i="16"/>
  <c r="AA586" i="16" s="1"/>
  <c r="B586" i="16"/>
  <c r="C586" i="16"/>
  <c r="D586" i="16"/>
  <c r="E586" i="16"/>
  <c r="F586" i="16"/>
  <c r="G586" i="16"/>
  <c r="H586" i="16"/>
  <c r="I586" i="16"/>
  <c r="J586" i="16"/>
  <c r="K586" i="16"/>
  <c r="L586" i="16"/>
  <c r="M586" i="16"/>
  <c r="N586" i="16"/>
  <c r="O586" i="16"/>
  <c r="P586" i="16"/>
  <c r="Q586" i="16"/>
  <c r="R586" i="16"/>
  <c r="A587" i="16"/>
  <c r="B587" i="16"/>
  <c r="C587" i="16"/>
  <c r="D587" i="16"/>
  <c r="E587" i="16"/>
  <c r="F587" i="16"/>
  <c r="G587" i="16"/>
  <c r="H587" i="16"/>
  <c r="I587" i="16"/>
  <c r="J587" i="16"/>
  <c r="K587" i="16"/>
  <c r="L587" i="16"/>
  <c r="M587" i="16"/>
  <c r="N587" i="16"/>
  <c r="O587" i="16"/>
  <c r="P587" i="16"/>
  <c r="Q587" i="16"/>
  <c r="R587" i="16"/>
  <c r="A588" i="16"/>
  <c r="U588" i="16" s="1"/>
  <c r="B588" i="16"/>
  <c r="C588" i="16"/>
  <c r="D588" i="16"/>
  <c r="E588" i="16"/>
  <c r="F588" i="16"/>
  <c r="G588" i="16"/>
  <c r="H588" i="16"/>
  <c r="I588" i="16"/>
  <c r="J588" i="16"/>
  <c r="K588" i="16"/>
  <c r="L588" i="16"/>
  <c r="M588" i="16"/>
  <c r="N588" i="16"/>
  <c r="O588" i="16"/>
  <c r="P588" i="16"/>
  <c r="Q588" i="16"/>
  <c r="R588" i="16"/>
  <c r="A589" i="16"/>
  <c r="AC589" i="16" s="1"/>
  <c r="B589" i="16"/>
  <c r="C589" i="16"/>
  <c r="D589" i="16"/>
  <c r="E589" i="16"/>
  <c r="F589" i="16"/>
  <c r="G589" i="16"/>
  <c r="H589" i="16"/>
  <c r="I589" i="16"/>
  <c r="J589" i="16"/>
  <c r="K589" i="16"/>
  <c r="L589" i="16"/>
  <c r="M589" i="16"/>
  <c r="N589" i="16"/>
  <c r="O589" i="16"/>
  <c r="P589" i="16"/>
  <c r="Q589" i="16"/>
  <c r="R589" i="16"/>
  <c r="A590" i="16"/>
  <c r="T590" i="16" s="1"/>
  <c r="B590" i="16"/>
  <c r="C590" i="16"/>
  <c r="D590" i="16"/>
  <c r="E590" i="16"/>
  <c r="F590" i="16"/>
  <c r="G590" i="16"/>
  <c r="H590" i="16"/>
  <c r="I590" i="16"/>
  <c r="J590" i="16"/>
  <c r="K590" i="16"/>
  <c r="L590" i="16"/>
  <c r="M590" i="16"/>
  <c r="N590" i="16"/>
  <c r="O590" i="16"/>
  <c r="P590" i="16"/>
  <c r="Q590" i="16"/>
  <c r="R590" i="16"/>
  <c r="A591" i="16"/>
  <c r="B591" i="16"/>
  <c r="C591" i="16"/>
  <c r="D591" i="16"/>
  <c r="E591" i="16"/>
  <c r="F591" i="16"/>
  <c r="G591" i="16"/>
  <c r="H591" i="16"/>
  <c r="I591" i="16"/>
  <c r="J591" i="16"/>
  <c r="K591" i="16"/>
  <c r="L591" i="16"/>
  <c r="M591" i="16"/>
  <c r="N591" i="16"/>
  <c r="O591" i="16"/>
  <c r="P591" i="16"/>
  <c r="Q591" i="16"/>
  <c r="R591" i="16"/>
  <c r="A592" i="16"/>
  <c r="B592" i="16"/>
  <c r="C592" i="16"/>
  <c r="D592" i="16"/>
  <c r="E592" i="16"/>
  <c r="F592" i="16"/>
  <c r="G592" i="16"/>
  <c r="H592" i="16"/>
  <c r="I592" i="16"/>
  <c r="J592" i="16"/>
  <c r="K592" i="16"/>
  <c r="L592" i="16"/>
  <c r="M592" i="16"/>
  <c r="N592" i="16"/>
  <c r="O592" i="16"/>
  <c r="P592" i="16"/>
  <c r="Q592" i="16"/>
  <c r="R592" i="16"/>
  <c r="A593" i="16"/>
  <c r="T593" i="16" s="1"/>
  <c r="B593" i="16"/>
  <c r="C593" i="16"/>
  <c r="D593" i="16"/>
  <c r="E593" i="16"/>
  <c r="F593" i="16"/>
  <c r="G593" i="16"/>
  <c r="H593" i="16"/>
  <c r="I593" i="16"/>
  <c r="J593" i="16"/>
  <c r="K593" i="16"/>
  <c r="L593" i="16"/>
  <c r="M593" i="16"/>
  <c r="N593" i="16"/>
  <c r="O593" i="16"/>
  <c r="P593" i="16"/>
  <c r="Q593" i="16"/>
  <c r="R593" i="16"/>
  <c r="A594" i="16"/>
  <c r="T594" i="16" s="1"/>
  <c r="B594" i="16"/>
  <c r="C594" i="16"/>
  <c r="D594" i="16"/>
  <c r="E594" i="16"/>
  <c r="F594" i="16"/>
  <c r="G594" i="16"/>
  <c r="H594" i="16"/>
  <c r="I594" i="16"/>
  <c r="J594" i="16"/>
  <c r="K594" i="16"/>
  <c r="L594" i="16"/>
  <c r="M594" i="16"/>
  <c r="N594" i="16"/>
  <c r="O594" i="16"/>
  <c r="P594" i="16"/>
  <c r="Q594" i="16"/>
  <c r="R594" i="16"/>
  <c r="A595" i="16"/>
  <c r="T595" i="16" s="1"/>
  <c r="B595" i="16"/>
  <c r="C595" i="16"/>
  <c r="D595" i="16"/>
  <c r="E595" i="16"/>
  <c r="F595" i="16"/>
  <c r="G595" i="16"/>
  <c r="H595" i="16"/>
  <c r="I595" i="16"/>
  <c r="J595" i="16"/>
  <c r="K595" i="16"/>
  <c r="L595" i="16"/>
  <c r="M595" i="16"/>
  <c r="N595" i="16"/>
  <c r="O595" i="16"/>
  <c r="P595" i="16"/>
  <c r="Q595" i="16"/>
  <c r="R595" i="16"/>
  <c r="A596" i="16"/>
  <c r="B596" i="16"/>
  <c r="C596" i="16"/>
  <c r="D596" i="16"/>
  <c r="E596" i="16"/>
  <c r="F596" i="16"/>
  <c r="G596" i="16"/>
  <c r="H596" i="16"/>
  <c r="I596" i="16"/>
  <c r="J596" i="16"/>
  <c r="K596" i="16"/>
  <c r="L596" i="16"/>
  <c r="M596" i="16"/>
  <c r="N596" i="16"/>
  <c r="O596" i="16"/>
  <c r="P596" i="16"/>
  <c r="Q596" i="16"/>
  <c r="R596" i="16"/>
  <c r="A597" i="16"/>
  <c r="V597" i="16" s="1"/>
  <c r="B597" i="16"/>
  <c r="C597" i="16"/>
  <c r="D597" i="16"/>
  <c r="E597" i="16"/>
  <c r="F597" i="16"/>
  <c r="G597" i="16"/>
  <c r="H597" i="16"/>
  <c r="I597" i="16"/>
  <c r="J597" i="16"/>
  <c r="K597" i="16"/>
  <c r="L597" i="16"/>
  <c r="M597" i="16"/>
  <c r="N597" i="16"/>
  <c r="O597" i="16"/>
  <c r="P597" i="16"/>
  <c r="Q597" i="16"/>
  <c r="R597" i="16"/>
  <c r="A598" i="16"/>
  <c r="AC598" i="16" s="1"/>
  <c r="B598" i="16"/>
  <c r="C598" i="16"/>
  <c r="D598" i="16"/>
  <c r="E598" i="16"/>
  <c r="F598" i="16"/>
  <c r="G598" i="16"/>
  <c r="H598" i="16"/>
  <c r="I598" i="16"/>
  <c r="J598" i="16"/>
  <c r="K598" i="16"/>
  <c r="L598" i="16"/>
  <c r="M598" i="16"/>
  <c r="N598" i="16"/>
  <c r="O598" i="16"/>
  <c r="P598" i="16"/>
  <c r="Q598" i="16"/>
  <c r="R598" i="16"/>
  <c r="A599" i="16"/>
  <c r="T599" i="16" s="1"/>
  <c r="B599" i="16"/>
  <c r="C599" i="16"/>
  <c r="D599" i="16"/>
  <c r="E599" i="16"/>
  <c r="F599" i="16"/>
  <c r="G599" i="16"/>
  <c r="H599" i="16"/>
  <c r="I599" i="16"/>
  <c r="J599" i="16"/>
  <c r="K599" i="16"/>
  <c r="L599" i="16"/>
  <c r="M599" i="16"/>
  <c r="N599" i="16"/>
  <c r="O599" i="16"/>
  <c r="P599" i="16"/>
  <c r="Q599" i="16"/>
  <c r="R599" i="16"/>
  <c r="A600" i="16"/>
  <c r="B600" i="16"/>
  <c r="C600" i="16"/>
  <c r="D600" i="16"/>
  <c r="E600" i="16"/>
  <c r="F600" i="16"/>
  <c r="G600" i="16"/>
  <c r="H600" i="16"/>
  <c r="I600" i="16"/>
  <c r="J600" i="16"/>
  <c r="K600" i="16"/>
  <c r="L600" i="16"/>
  <c r="M600" i="16"/>
  <c r="N600" i="16"/>
  <c r="O600" i="16"/>
  <c r="P600" i="16"/>
  <c r="Q600" i="16"/>
  <c r="R600" i="16"/>
  <c r="A601" i="16"/>
  <c r="B601" i="16"/>
  <c r="C601" i="16"/>
  <c r="D601" i="16"/>
  <c r="E601" i="16"/>
  <c r="F601" i="16"/>
  <c r="G601" i="16"/>
  <c r="H601" i="16"/>
  <c r="I601" i="16"/>
  <c r="J601" i="16"/>
  <c r="K601" i="16"/>
  <c r="L601" i="16"/>
  <c r="M601" i="16"/>
  <c r="N601" i="16"/>
  <c r="O601" i="16"/>
  <c r="P601" i="16"/>
  <c r="Q601" i="16"/>
  <c r="R601" i="16"/>
  <c r="A4" i="15"/>
  <c r="B4" i="15"/>
  <c r="C4" i="15"/>
  <c r="D4" i="15"/>
  <c r="E4" i="15"/>
  <c r="F4" i="15"/>
  <c r="G4" i="15"/>
  <c r="H4" i="15"/>
  <c r="I4" i="15"/>
  <c r="J4" i="15"/>
  <c r="K4" i="15"/>
  <c r="L4" i="15"/>
  <c r="M4" i="15"/>
  <c r="N4" i="15"/>
  <c r="O4" i="15"/>
  <c r="P4" i="15"/>
  <c r="Q4" i="15"/>
  <c r="R4" i="15"/>
  <c r="A5" i="15"/>
  <c r="T5" i="15" s="1"/>
  <c r="B5" i="15"/>
  <c r="C5" i="15"/>
  <c r="D5" i="15"/>
  <c r="E5" i="15"/>
  <c r="F5" i="15"/>
  <c r="G5" i="15"/>
  <c r="H5" i="15"/>
  <c r="I5" i="15"/>
  <c r="J5" i="15"/>
  <c r="K5" i="15"/>
  <c r="L5" i="15"/>
  <c r="M5" i="15"/>
  <c r="N5" i="15"/>
  <c r="O5" i="15"/>
  <c r="P5" i="15"/>
  <c r="Q5" i="15"/>
  <c r="R5" i="15"/>
  <c r="A6" i="15"/>
  <c r="T6" i="15" s="1"/>
  <c r="B6" i="15"/>
  <c r="C6" i="15"/>
  <c r="D6" i="15"/>
  <c r="E6" i="15"/>
  <c r="F6" i="15"/>
  <c r="G6" i="15"/>
  <c r="H6" i="15"/>
  <c r="I6" i="15"/>
  <c r="J6" i="15"/>
  <c r="K6" i="15"/>
  <c r="L6" i="15"/>
  <c r="M6" i="15"/>
  <c r="N6" i="15"/>
  <c r="O6" i="15"/>
  <c r="P6" i="15"/>
  <c r="Q6" i="15"/>
  <c r="R6" i="15"/>
  <c r="A7" i="15"/>
  <c r="T7" i="15" s="1"/>
  <c r="B7" i="15"/>
  <c r="C7" i="15"/>
  <c r="D7" i="15"/>
  <c r="E7" i="15"/>
  <c r="F7" i="15"/>
  <c r="G7" i="15"/>
  <c r="H7" i="15"/>
  <c r="I7" i="15"/>
  <c r="J7" i="15"/>
  <c r="K7" i="15"/>
  <c r="L7" i="15"/>
  <c r="M7" i="15"/>
  <c r="N7" i="15"/>
  <c r="O7" i="15"/>
  <c r="P7" i="15"/>
  <c r="Q7" i="15"/>
  <c r="R7" i="15"/>
  <c r="A8" i="15"/>
  <c r="T8" i="15" s="1"/>
  <c r="B8" i="15"/>
  <c r="C8" i="15"/>
  <c r="D8" i="15"/>
  <c r="E8" i="15"/>
  <c r="F8" i="15"/>
  <c r="G8" i="15"/>
  <c r="H8" i="15"/>
  <c r="I8" i="15"/>
  <c r="J8" i="15"/>
  <c r="K8" i="15"/>
  <c r="L8" i="15"/>
  <c r="M8" i="15"/>
  <c r="N8" i="15"/>
  <c r="O8" i="15"/>
  <c r="P8" i="15"/>
  <c r="Q8" i="15"/>
  <c r="R8" i="15"/>
  <c r="A9" i="15"/>
  <c r="W9" i="15" s="1"/>
  <c r="B9" i="15"/>
  <c r="C9" i="15"/>
  <c r="D9" i="15"/>
  <c r="E9" i="15"/>
  <c r="F9" i="15"/>
  <c r="G9" i="15"/>
  <c r="H9" i="15"/>
  <c r="I9" i="15"/>
  <c r="J9" i="15"/>
  <c r="K9" i="15"/>
  <c r="L9" i="15"/>
  <c r="M9" i="15"/>
  <c r="N9" i="15"/>
  <c r="O9" i="15"/>
  <c r="P9" i="15"/>
  <c r="Q9" i="15"/>
  <c r="R9" i="15"/>
  <c r="A10" i="15"/>
  <c r="T10" i="15" s="1"/>
  <c r="B10" i="15"/>
  <c r="C10" i="15"/>
  <c r="D10" i="15"/>
  <c r="E10" i="15"/>
  <c r="F10" i="15"/>
  <c r="G10" i="15"/>
  <c r="H10" i="15"/>
  <c r="I10" i="15"/>
  <c r="J10" i="15"/>
  <c r="K10" i="15"/>
  <c r="L10" i="15"/>
  <c r="M10" i="15"/>
  <c r="N10" i="15"/>
  <c r="O10" i="15"/>
  <c r="P10" i="15"/>
  <c r="Q10" i="15"/>
  <c r="R10" i="15"/>
  <c r="A11" i="15"/>
  <c r="B11" i="15"/>
  <c r="C11" i="15"/>
  <c r="D11" i="15"/>
  <c r="E11" i="15"/>
  <c r="F11" i="15"/>
  <c r="G11" i="15"/>
  <c r="H11" i="15"/>
  <c r="I11" i="15"/>
  <c r="J11" i="15"/>
  <c r="K11" i="15"/>
  <c r="L11" i="15"/>
  <c r="M11" i="15"/>
  <c r="N11" i="15"/>
  <c r="O11" i="15"/>
  <c r="P11" i="15"/>
  <c r="Q11" i="15"/>
  <c r="R11" i="15"/>
  <c r="A12" i="15"/>
  <c r="T12" i="15" s="1"/>
  <c r="B12" i="15"/>
  <c r="C12" i="15"/>
  <c r="D12" i="15"/>
  <c r="E12" i="15"/>
  <c r="F12" i="15"/>
  <c r="G12" i="15"/>
  <c r="H12" i="15"/>
  <c r="I12" i="15"/>
  <c r="J12" i="15"/>
  <c r="K12" i="15"/>
  <c r="L12" i="15"/>
  <c r="M12" i="15"/>
  <c r="N12" i="15"/>
  <c r="O12" i="15"/>
  <c r="P12" i="15"/>
  <c r="Q12" i="15"/>
  <c r="R12" i="15"/>
  <c r="A13" i="15"/>
  <c r="T13" i="15" s="1"/>
  <c r="B13" i="15"/>
  <c r="C13" i="15"/>
  <c r="D13" i="15"/>
  <c r="E13" i="15"/>
  <c r="F13" i="15"/>
  <c r="G13" i="15"/>
  <c r="H13" i="15"/>
  <c r="I13" i="15"/>
  <c r="J13" i="15"/>
  <c r="K13" i="15"/>
  <c r="L13" i="15"/>
  <c r="M13" i="15"/>
  <c r="N13" i="15"/>
  <c r="O13" i="15"/>
  <c r="P13" i="15"/>
  <c r="Q13" i="15"/>
  <c r="R13" i="15"/>
  <c r="A14" i="15"/>
  <c r="B14" i="15"/>
  <c r="C14" i="15"/>
  <c r="D14" i="15"/>
  <c r="E14" i="15"/>
  <c r="F14" i="15"/>
  <c r="G14" i="15"/>
  <c r="H14" i="15"/>
  <c r="I14" i="15"/>
  <c r="J14" i="15"/>
  <c r="K14" i="15"/>
  <c r="L14" i="15"/>
  <c r="M14" i="15"/>
  <c r="N14" i="15"/>
  <c r="O14" i="15"/>
  <c r="P14" i="15"/>
  <c r="Q14" i="15"/>
  <c r="R14" i="15"/>
  <c r="A15" i="15"/>
  <c r="X15" i="15" s="1"/>
  <c r="B15" i="15"/>
  <c r="C15" i="15"/>
  <c r="D15" i="15"/>
  <c r="E15" i="15"/>
  <c r="F15" i="15"/>
  <c r="G15" i="15"/>
  <c r="H15" i="15"/>
  <c r="I15" i="15"/>
  <c r="J15" i="15"/>
  <c r="K15" i="15"/>
  <c r="L15" i="15"/>
  <c r="M15" i="15"/>
  <c r="N15" i="15"/>
  <c r="O15" i="15"/>
  <c r="P15" i="15"/>
  <c r="Q15" i="15"/>
  <c r="R15" i="15"/>
  <c r="A16" i="15"/>
  <c r="Y16" i="15" s="1"/>
  <c r="B16" i="15"/>
  <c r="C16" i="15"/>
  <c r="D16" i="15"/>
  <c r="E16" i="15"/>
  <c r="F16" i="15"/>
  <c r="G16" i="15"/>
  <c r="H16" i="15"/>
  <c r="I16" i="15"/>
  <c r="J16" i="15"/>
  <c r="K16" i="15"/>
  <c r="L16" i="15"/>
  <c r="M16" i="15"/>
  <c r="N16" i="15"/>
  <c r="O16" i="15"/>
  <c r="P16" i="15"/>
  <c r="Q16" i="15"/>
  <c r="R16" i="15"/>
  <c r="A17" i="15"/>
  <c r="T17" i="15" s="1"/>
  <c r="B17" i="15"/>
  <c r="C17" i="15"/>
  <c r="D17" i="15"/>
  <c r="E17" i="15"/>
  <c r="F17" i="15"/>
  <c r="G17" i="15"/>
  <c r="H17" i="15"/>
  <c r="I17" i="15"/>
  <c r="J17" i="15"/>
  <c r="K17" i="15"/>
  <c r="L17" i="15"/>
  <c r="M17" i="15"/>
  <c r="N17" i="15"/>
  <c r="O17" i="15"/>
  <c r="P17" i="15"/>
  <c r="Q17" i="15"/>
  <c r="R17" i="15"/>
  <c r="A18" i="15"/>
  <c r="T18" i="15" s="1"/>
  <c r="B18" i="15"/>
  <c r="C18" i="15"/>
  <c r="D18" i="15"/>
  <c r="E18" i="15"/>
  <c r="F18" i="15"/>
  <c r="G18" i="15"/>
  <c r="H18" i="15"/>
  <c r="I18" i="15"/>
  <c r="J18" i="15"/>
  <c r="K18" i="15"/>
  <c r="L18" i="15"/>
  <c r="M18" i="15"/>
  <c r="N18" i="15"/>
  <c r="O18" i="15"/>
  <c r="P18" i="15"/>
  <c r="Q18" i="15"/>
  <c r="R18" i="15"/>
  <c r="A19" i="15"/>
  <c r="T19" i="15" s="1"/>
  <c r="B19" i="15"/>
  <c r="C19" i="15"/>
  <c r="D19" i="15"/>
  <c r="E19" i="15"/>
  <c r="F19" i="15"/>
  <c r="G19" i="15"/>
  <c r="H19" i="15"/>
  <c r="I19" i="15"/>
  <c r="J19" i="15"/>
  <c r="K19" i="15"/>
  <c r="L19" i="15"/>
  <c r="M19" i="15"/>
  <c r="N19" i="15"/>
  <c r="O19" i="15"/>
  <c r="P19" i="15"/>
  <c r="Q19" i="15"/>
  <c r="R19" i="15"/>
  <c r="A20" i="15"/>
  <c r="B20" i="15"/>
  <c r="C20" i="15"/>
  <c r="D20" i="15"/>
  <c r="E20" i="15"/>
  <c r="F20" i="15"/>
  <c r="G20" i="15"/>
  <c r="H20" i="15"/>
  <c r="I20" i="15"/>
  <c r="J20" i="15"/>
  <c r="K20" i="15"/>
  <c r="L20" i="15"/>
  <c r="M20" i="15"/>
  <c r="N20" i="15"/>
  <c r="O20" i="15"/>
  <c r="P20" i="15"/>
  <c r="Q20" i="15"/>
  <c r="R20" i="15"/>
  <c r="A21" i="15"/>
  <c r="B21" i="15"/>
  <c r="C21" i="15"/>
  <c r="D21" i="15"/>
  <c r="E21" i="15"/>
  <c r="F21" i="15"/>
  <c r="G21" i="15"/>
  <c r="H21" i="15"/>
  <c r="I21" i="15"/>
  <c r="J21" i="15"/>
  <c r="K21" i="15"/>
  <c r="L21" i="15"/>
  <c r="M21" i="15"/>
  <c r="N21" i="15"/>
  <c r="O21" i="15"/>
  <c r="P21" i="15"/>
  <c r="Q21" i="15"/>
  <c r="R21" i="15"/>
  <c r="A22" i="15"/>
  <c r="AA22" i="15" s="1"/>
  <c r="B22" i="15"/>
  <c r="C22" i="15"/>
  <c r="D22" i="15"/>
  <c r="E22" i="15"/>
  <c r="F22" i="15"/>
  <c r="G22" i="15"/>
  <c r="H22" i="15"/>
  <c r="I22" i="15"/>
  <c r="J22" i="15"/>
  <c r="K22" i="15"/>
  <c r="L22" i="15"/>
  <c r="M22" i="15"/>
  <c r="N22" i="15"/>
  <c r="O22" i="15"/>
  <c r="P22" i="15"/>
  <c r="Q22" i="15"/>
  <c r="R22" i="15"/>
  <c r="A23" i="15"/>
  <c r="T23" i="15" s="1"/>
  <c r="B23" i="15"/>
  <c r="C23" i="15"/>
  <c r="D23" i="15"/>
  <c r="E23" i="15"/>
  <c r="F23" i="15"/>
  <c r="G23" i="15"/>
  <c r="H23" i="15"/>
  <c r="I23" i="15"/>
  <c r="J23" i="15"/>
  <c r="K23" i="15"/>
  <c r="L23" i="15"/>
  <c r="M23" i="15"/>
  <c r="N23" i="15"/>
  <c r="O23" i="15"/>
  <c r="P23" i="15"/>
  <c r="Q23" i="15"/>
  <c r="R23" i="15"/>
  <c r="A24" i="15"/>
  <c r="T24" i="15" s="1"/>
  <c r="B24" i="15"/>
  <c r="C24" i="15"/>
  <c r="D24" i="15"/>
  <c r="E24" i="15"/>
  <c r="F24" i="15"/>
  <c r="G24" i="15"/>
  <c r="H24" i="15"/>
  <c r="I24" i="15"/>
  <c r="J24" i="15"/>
  <c r="K24" i="15"/>
  <c r="L24" i="15"/>
  <c r="M24" i="15"/>
  <c r="N24" i="15"/>
  <c r="O24" i="15"/>
  <c r="P24" i="15"/>
  <c r="Q24" i="15"/>
  <c r="R24" i="15"/>
  <c r="A25" i="15"/>
  <c r="T25" i="15" s="1"/>
  <c r="B25" i="15"/>
  <c r="C25" i="15"/>
  <c r="D25" i="15"/>
  <c r="E25" i="15"/>
  <c r="F25" i="15"/>
  <c r="G25" i="15"/>
  <c r="H25" i="15"/>
  <c r="I25" i="15"/>
  <c r="J25" i="15"/>
  <c r="K25" i="15"/>
  <c r="L25" i="15"/>
  <c r="M25" i="15"/>
  <c r="N25" i="15"/>
  <c r="O25" i="15"/>
  <c r="P25" i="15"/>
  <c r="Q25" i="15"/>
  <c r="R25" i="15"/>
  <c r="A26" i="15"/>
  <c r="B26" i="15"/>
  <c r="C26" i="15"/>
  <c r="D26" i="15"/>
  <c r="E26" i="15"/>
  <c r="F26" i="15"/>
  <c r="G26" i="15"/>
  <c r="H26" i="15"/>
  <c r="I26" i="15"/>
  <c r="J26" i="15"/>
  <c r="K26" i="15"/>
  <c r="L26" i="15"/>
  <c r="M26" i="15"/>
  <c r="N26" i="15"/>
  <c r="O26" i="15"/>
  <c r="P26" i="15"/>
  <c r="Q26" i="15"/>
  <c r="R26" i="15"/>
  <c r="A27" i="15"/>
  <c r="T27" i="15" s="1"/>
  <c r="B27" i="15"/>
  <c r="C27" i="15"/>
  <c r="D27" i="15"/>
  <c r="E27" i="15"/>
  <c r="F27" i="15"/>
  <c r="G27" i="15"/>
  <c r="H27" i="15"/>
  <c r="I27" i="15"/>
  <c r="J27" i="15"/>
  <c r="K27" i="15"/>
  <c r="L27" i="15"/>
  <c r="M27" i="15"/>
  <c r="N27" i="15"/>
  <c r="O27" i="15"/>
  <c r="P27" i="15"/>
  <c r="Q27" i="15"/>
  <c r="R27" i="15"/>
  <c r="A28" i="15"/>
  <c r="AC28" i="15" s="1"/>
  <c r="B28" i="15"/>
  <c r="C28" i="15"/>
  <c r="D28" i="15"/>
  <c r="E28" i="15"/>
  <c r="F28" i="15"/>
  <c r="G28" i="15"/>
  <c r="H28" i="15"/>
  <c r="I28" i="15"/>
  <c r="J28" i="15"/>
  <c r="K28" i="15"/>
  <c r="L28" i="15"/>
  <c r="M28" i="15"/>
  <c r="N28" i="15"/>
  <c r="O28" i="15"/>
  <c r="P28" i="15"/>
  <c r="Q28" i="15"/>
  <c r="R28" i="15"/>
  <c r="A29" i="15"/>
  <c r="B29" i="15"/>
  <c r="C29" i="15"/>
  <c r="D29" i="15"/>
  <c r="E29" i="15"/>
  <c r="F29" i="15"/>
  <c r="G29" i="15"/>
  <c r="H29" i="15"/>
  <c r="I29" i="15"/>
  <c r="J29" i="15"/>
  <c r="K29" i="15"/>
  <c r="L29" i="15"/>
  <c r="M29" i="15"/>
  <c r="N29" i="15"/>
  <c r="O29" i="15"/>
  <c r="P29" i="15"/>
  <c r="Q29" i="15"/>
  <c r="R29" i="15"/>
  <c r="A30" i="15"/>
  <c r="AC30" i="15" s="1"/>
  <c r="B30" i="15"/>
  <c r="C30" i="15"/>
  <c r="D30" i="15"/>
  <c r="E30" i="15"/>
  <c r="F30" i="15"/>
  <c r="G30" i="15"/>
  <c r="H30" i="15"/>
  <c r="I30" i="15"/>
  <c r="J30" i="15"/>
  <c r="K30" i="15"/>
  <c r="L30" i="15"/>
  <c r="M30" i="15"/>
  <c r="N30" i="15"/>
  <c r="O30" i="15"/>
  <c r="P30" i="15"/>
  <c r="Q30" i="15"/>
  <c r="R30" i="15"/>
  <c r="A31" i="15"/>
  <c r="B31" i="15"/>
  <c r="C31" i="15"/>
  <c r="D31" i="15"/>
  <c r="E31" i="15"/>
  <c r="F31" i="15"/>
  <c r="G31" i="15"/>
  <c r="H31" i="15"/>
  <c r="I31" i="15"/>
  <c r="J31" i="15"/>
  <c r="K31" i="15"/>
  <c r="L31" i="15"/>
  <c r="M31" i="15"/>
  <c r="N31" i="15"/>
  <c r="O31" i="15"/>
  <c r="P31" i="15"/>
  <c r="Q31" i="15"/>
  <c r="R31" i="15"/>
  <c r="A32" i="15"/>
  <c r="T32" i="15" s="1"/>
  <c r="B32" i="15"/>
  <c r="C32" i="15"/>
  <c r="D32" i="15"/>
  <c r="E32" i="15"/>
  <c r="F32" i="15"/>
  <c r="G32" i="15"/>
  <c r="H32" i="15"/>
  <c r="I32" i="15"/>
  <c r="J32" i="15"/>
  <c r="K32" i="15"/>
  <c r="L32" i="15"/>
  <c r="M32" i="15"/>
  <c r="N32" i="15"/>
  <c r="O32" i="15"/>
  <c r="P32" i="15"/>
  <c r="Q32" i="15"/>
  <c r="R32" i="15"/>
  <c r="A33" i="15"/>
  <c r="V33" i="15" s="1"/>
  <c r="B33" i="15"/>
  <c r="C33" i="15"/>
  <c r="D33" i="15"/>
  <c r="E33" i="15"/>
  <c r="F33" i="15"/>
  <c r="G33" i="15"/>
  <c r="H33" i="15"/>
  <c r="I33" i="15"/>
  <c r="J33" i="15"/>
  <c r="K33" i="15"/>
  <c r="L33" i="15"/>
  <c r="M33" i="15"/>
  <c r="N33" i="15"/>
  <c r="O33" i="15"/>
  <c r="P33" i="15"/>
  <c r="Q33" i="15"/>
  <c r="R33" i="15"/>
  <c r="A34" i="15"/>
  <c r="B34" i="15"/>
  <c r="C34" i="15"/>
  <c r="D34" i="15"/>
  <c r="E34" i="15"/>
  <c r="F34" i="15"/>
  <c r="G34" i="15"/>
  <c r="H34" i="15"/>
  <c r="I34" i="15"/>
  <c r="J34" i="15"/>
  <c r="K34" i="15"/>
  <c r="L34" i="15"/>
  <c r="M34" i="15"/>
  <c r="N34" i="15"/>
  <c r="O34" i="15"/>
  <c r="P34" i="15"/>
  <c r="Q34" i="15"/>
  <c r="R34" i="15"/>
  <c r="A35" i="15"/>
  <c r="B35" i="15"/>
  <c r="C35" i="15"/>
  <c r="D35" i="15"/>
  <c r="E35" i="15"/>
  <c r="F35" i="15"/>
  <c r="G35" i="15"/>
  <c r="H35" i="15"/>
  <c r="I35" i="15"/>
  <c r="J35" i="15"/>
  <c r="K35" i="15"/>
  <c r="L35" i="15"/>
  <c r="M35" i="15"/>
  <c r="N35" i="15"/>
  <c r="O35" i="15"/>
  <c r="P35" i="15"/>
  <c r="Q35" i="15"/>
  <c r="R35" i="15"/>
  <c r="A36" i="15"/>
  <c r="AC36" i="15" s="1"/>
  <c r="B36" i="15"/>
  <c r="C36" i="15"/>
  <c r="D36" i="15"/>
  <c r="E36" i="15"/>
  <c r="F36" i="15"/>
  <c r="G36" i="15"/>
  <c r="H36" i="15"/>
  <c r="I36" i="15"/>
  <c r="J36" i="15"/>
  <c r="K36" i="15"/>
  <c r="L36" i="15"/>
  <c r="M36" i="15"/>
  <c r="N36" i="15"/>
  <c r="O36" i="15"/>
  <c r="P36" i="15"/>
  <c r="Q36" i="15"/>
  <c r="R36" i="15"/>
  <c r="A37" i="15"/>
  <c r="T37" i="15" s="1"/>
  <c r="B37" i="15"/>
  <c r="C37" i="15"/>
  <c r="D37" i="15"/>
  <c r="E37" i="15"/>
  <c r="F37" i="15"/>
  <c r="G37" i="15"/>
  <c r="H37" i="15"/>
  <c r="I37" i="15"/>
  <c r="J37" i="15"/>
  <c r="K37" i="15"/>
  <c r="L37" i="15"/>
  <c r="M37" i="15"/>
  <c r="N37" i="15"/>
  <c r="O37" i="15"/>
  <c r="P37" i="15"/>
  <c r="Q37" i="15"/>
  <c r="R37" i="15"/>
  <c r="A38" i="15"/>
  <c r="B38" i="15"/>
  <c r="C38" i="15"/>
  <c r="D38" i="15"/>
  <c r="E38" i="15"/>
  <c r="F38" i="15"/>
  <c r="G38" i="15"/>
  <c r="H38" i="15"/>
  <c r="I38" i="15"/>
  <c r="J38" i="15"/>
  <c r="K38" i="15"/>
  <c r="L38" i="15"/>
  <c r="M38" i="15"/>
  <c r="N38" i="15"/>
  <c r="O38" i="15"/>
  <c r="P38" i="15"/>
  <c r="Q38" i="15"/>
  <c r="R38" i="15"/>
  <c r="A39" i="15"/>
  <c r="U39" i="15" s="1"/>
  <c r="B39" i="15"/>
  <c r="C39" i="15"/>
  <c r="D39" i="15"/>
  <c r="E39" i="15"/>
  <c r="F39" i="15"/>
  <c r="G39" i="15"/>
  <c r="H39" i="15"/>
  <c r="I39" i="15"/>
  <c r="J39" i="15"/>
  <c r="K39" i="15"/>
  <c r="L39" i="15"/>
  <c r="M39" i="15"/>
  <c r="N39" i="15"/>
  <c r="O39" i="15"/>
  <c r="P39" i="15"/>
  <c r="Q39" i="15"/>
  <c r="R39" i="15"/>
  <c r="A40" i="15"/>
  <c r="B40" i="15"/>
  <c r="C40" i="15"/>
  <c r="D40" i="15"/>
  <c r="E40" i="15"/>
  <c r="F40" i="15"/>
  <c r="G40" i="15"/>
  <c r="H40" i="15"/>
  <c r="I40" i="15"/>
  <c r="J40" i="15"/>
  <c r="K40" i="15"/>
  <c r="L40" i="15"/>
  <c r="M40" i="15"/>
  <c r="N40" i="15"/>
  <c r="O40" i="15"/>
  <c r="P40" i="15"/>
  <c r="Q40" i="15"/>
  <c r="R40" i="15"/>
  <c r="A41" i="15"/>
  <c r="AB41" i="15" s="1"/>
  <c r="B41" i="15"/>
  <c r="C41" i="15"/>
  <c r="D41" i="15"/>
  <c r="E41" i="15"/>
  <c r="F41" i="15"/>
  <c r="G41" i="15"/>
  <c r="H41" i="15"/>
  <c r="I41" i="15"/>
  <c r="J41" i="15"/>
  <c r="K41" i="15"/>
  <c r="L41" i="15"/>
  <c r="M41" i="15"/>
  <c r="N41" i="15"/>
  <c r="O41" i="15"/>
  <c r="P41" i="15"/>
  <c r="Q41" i="15"/>
  <c r="R41" i="15"/>
  <c r="A42" i="15"/>
  <c r="B42" i="15"/>
  <c r="C42" i="15"/>
  <c r="D42" i="15"/>
  <c r="E42" i="15"/>
  <c r="F42" i="15"/>
  <c r="G42" i="15"/>
  <c r="H42" i="15"/>
  <c r="I42" i="15"/>
  <c r="J42" i="15"/>
  <c r="K42" i="15"/>
  <c r="L42" i="15"/>
  <c r="M42" i="15"/>
  <c r="N42" i="15"/>
  <c r="O42" i="15"/>
  <c r="P42" i="15"/>
  <c r="Q42" i="15"/>
  <c r="R42" i="15"/>
  <c r="A43" i="15"/>
  <c r="AB43" i="15" s="1"/>
  <c r="B43" i="15"/>
  <c r="C43" i="15"/>
  <c r="D43" i="15"/>
  <c r="E43" i="15"/>
  <c r="F43" i="15"/>
  <c r="G43" i="15"/>
  <c r="H43" i="15"/>
  <c r="I43" i="15"/>
  <c r="J43" i="15"/>
  <c r="K43" i="15"/>
  <c r="L43" i="15"/>
  <c r="M43" i="15"/>
  <c r="N43" i="15"/>
  <c r="O43" i="15"/>
  <c r="P43" i="15"/>
  <c r="Q43" i="15"/>
  <c r="R43" i="15"/>
  <c r="A44" i="15"/>
  <c r="B44" i="15"/>
  <c r="C44" i="15"/>
  <c r="D44" i="15"/>
  <c r="E44" i="15"/>
  <c r="F44" i="15"/>
  <c r="G44" i="15"/>
  <c r="H44" i="15"/>
  <c r="I44" i="15"/>
  <c r="J44" i="15"/>
  <c r="K44" i="15"/>
  <c r="L44" i="15"/>
  <c r="M44" i="15"/>
  <c r="N44" i="15"/>
  <c r="O44" i="15"/>
  <c r="P44" i="15"/>
  <c r="Q44" i="15"/>
  <c r="R44" i="15"/>
  <c r="A45" i="15"/>
  <c r="T45" i="15" s="1"/>
  <c r="B45" i="15"/>
  <c r="C45" i="15"/>
  <c r="D45" i="15"/>
  <c r="E45" i="15"/>
  <c r="F45" i="15"/>
  <c r="G45" i="15"/>
  <c r="H45" i="15"/>
  <c r="I45" i="15"/>
  <c r="J45" i="15"/>
  <c r="K45" i="15"/>
  <c r="L45" i="15"/>
  <c r="M45" i="15"/>
  <c r="N45" i="15"/>
  <c r="O45" i="15"/>
  <c r="P45" i="15"/>
  <c r="Q45" i="15"/>
  <c r="R45" i="15"/>
  <c r="A46" i="15"/>
  <c r="B46" i="15"/>
  <c r="C46" i="15"/>
  <c r="D46" i="15"/>
  <c r="E46" i="15"/>
  <c r="F46" i="15"/>
  <c r="G46" i="15"/>
  <c r="H46" i="15"/>
  <c r="I46" i="15"/>
  <c r="J46" i="15"/>
  <c r="K46" i="15"/>
  <c r="L46" i="15"/>
  <c r="M46" i="15"/>
  <c r="N46" i="15"/>
  <c r="O46" i="15"/>
  <c r="P46" i="15"/>
  <c r="Q46" i="15"/>
  <c r="R46" i="15"/>
  <c r="A47" i="15"/>
  <c r="B47" i="15"/>
  <c r="C47" i="15"/>
  <c r="D47" i="15"/>
  <c r="E47" i="15"/>
  <c r="F47" i="15"/>
  <c r="G47" i="15"/>
  <c r="H47" i="15"/>
  <c r="I47" i="15"/>
  <c r="J47" i="15"/>
  <c r="K47" i="15"/>
  <c r="L47" i="15"/>
  <c r="M47" i="15"/>
  <c r="N47" i="15"/>
  <c r="O47" i="15"/>
  <c r="P47" i="15"/>
  <c r="Q47" i="15"/>
  <c r="R47" i="15"/>
  <c r="A48" i="15"/>
  <c r="Y48" i="15" s="1"/>
  <c r="B48" i="15"/>
  <c r="C48" i="15"/>
  <c r="D48" i="15"/>
  <c r="E48" i="15"/>
  <c r="F48" i="15"/>
  <c r="G48" i="15"/>
  <c r="H48" i="15"/>
  <c r="I48" i="15"/>
  <c r="J48" i="15"/>
  <c r="K48" i="15"/>
  <c r="L48" i="15"/>
  <c r="M48" i="15"/>
  <c r="N48" i="15"/>
  <c r="O48" i="15"/>
  <c r="P48" i="15"/>
  <c r="Q48" i="15"/>
  <c r="R48" i="15"/>
  <c r="A49" i="15"/>
  <c r="AB49" i="15" s="1"/>
  <c r="B49" i="15"/>
  <c r="C49" i="15"/>
  <c r="D49" i="15"/>
  <c r="E49" i="15"/>
  <c r="F49" i="15"/>
  <c r="G49" i="15"/>
  <c r="H49" i="15"/>
  <c r="I49" i="15"/>
  <c r="J49" i="15"/>
  <c r="K49" i="15"/>
  <c r="L49" i="15"/>
  <c r="M49" i="15"/>
  <c r="N49" i="15"/>
  <c r="O49" i="15"/>
  <c r="P49" i="15"/>
  <c r="Q49" i="15"/>
  <c r="R49" i="15"/>
  <c r="A50" i="15"/>
  <c r="T50" i="15" s="1"/>
  <c r="B50" i="15"/>
  <c r="C50" i="15"/>
  <c r="D50" i="15"/>
  <c r="E50" i="15"/>
  <c r="F50" i="15"/>
  <c r="G50" i="15"/>
  <c r="H50" i="15"/>
  <c r="I50" i="15"/>
  <c r="J50" i="15"/>
  <c r="K50" i="15"/>
  <c r="L50" i="15"/>
  <c r="M50" i="15"/>
  <c r="N50" i="15"/>
  <c r="O50" i="15"/>
  <c r="P50" i="15"/>
  <c r="Q50" i="15"/>
  <c r="R50" i="15"/>
  <c r="A51" i="15"/>
  <c r="Y51" i="15" s="1"/>
  <c r="B51" i="15"/>
  <c r="C51" i="15"/>
  <c r="D51" i="15"/>
  <c r="E51" i="15"/>
  <c r="F51" i="15"/>
  <c r="G51" i="15"/>
  <c r="H51" i="15"/>
  <c r="I51" i="15"/>
  <c r="J51" i="15"/>
  <c r="K51" i="15"/>
  <c r="L51" i="15"/>
  <c r="M51" i="15"/>
  <c r="N51" i="15"/>
  <c r="O51" i="15"/>
  <c r="P51" i="15"/>
  <c r="Q51" i="15"/>
  <c r="R51" i="15"/>
  <c r="A52" i="15"/>
  <c r="AC52" i="15" s="1"/>
  <c r="B52" i="15"/>
  <c r="C52" i="15"/>
  <c r="D52" i="15"/>
  <c r="E52" i="15"/>
  <c r="F52" i="15"/>
  <c r="G52" i="15"/>
  <c r="H52" i="15"/>
  <c r="I52" i="15"/>
  <c r="J52" i="15"/>
  <c r="K52" i="15"/>
  <c r="L52" i="15"/>
  <c r="M52" i="15"/>
  <c r="N52" i="15"/>
  <c r="O52" i="15"/>
  <c r="P52" i="15"/>
  <c r="Q52" i="15"/>
  <c r="R52" i="15"/>
  <c r="A53" i="15"/>
  <c r="T53" i="15" s="1"/>
  <c r="B53" i="15"/>
  <c r="C53" i="15"/>
  <c r="D53" i="15"/>
  <c r="E53" i="15"/>
  <c r="F53" i="15"/>
  <c r="G53" i="15"/>
  <c r="H53" i="15"/>
  <c r="I53" i="15"/>
  <c r="J53" i="15"/>
  <c r="K53" i="15"/>
  <c r="L53" i="15"/>
  <c r="M53" i="15"/>
  <c r="N53" i="15"/>
  <c r="O53" i="15"/>
  <c r="P53" i="15"/>
  <c r="Q53" i="15"/>
  <c r="R53" i="15"/>
  <c r="A54" i="15"/>
  <c r="B54" i="15"/>
  <c r="C54" i="15"/>
  <c r="D54" i="15"/>
  <c r="E54" i="15"/>
  <c r="F54" i="15"/>
  <c r="G54" i="15"/>
  <c r="H54" i="15"/>
  <c r="I54" i="15"/>
  <c r="J54" i="15"/>
  <c r="K54" i="15"/>
  <c r="L54" i="15"/>
  <c r="M54" i="15"/>
  <c r="N54" i="15"/>
  <c r="O54" i="15"/>
  <c r="P54" i="15"/>
  <c r="Q54" i="15"/>
  <c r="R54" i="15"/>
  <c r="A55" i="15"/>
  <c r="T55" i="15" s="1"/>
  <c r="B55" i="15"/>
  <c r="C55" i="15"/>
  <c r="D55" i="15"/>
  <c r="E55" i="15"/>
  <c r="F55" i="15"/>
  <c r="G55" i="15"/>
  <c r="H55" i="15"/>
  <c r="I55" i="15"/>
  <c r="J55" i="15"/>
  <c r="K55" i="15"/>
  <c r="L55" i="15"/>
  <c r="M55" i="15"/>
  <c r="N55" i="15"/>
  <c r="O55" i="15"/>
  <c r="P55" i="15"/>
  <c r="Q55" i="15"/>
  <c r="R55" i="15"/>
  <c r="A56" i="15"/>
  <c r="T56" i="15" s="1"/>
  <c r="B56" i="15"/>
  <c r="C56" i="15"/>
  <c r="D56" i="15"/>
  <c r="E56" i="15"/>
  <c r="F56" i="15"/>
  <c r="G56" i="15"/>
  <c r="H56" i="15"/>
  <c r="I56" i="15"/>
  <c r="J56" i="15"/>
  <c r="K56" i="15"/>
  <c r="L56" i="15"/>
  <c r="M56" i="15"/>
  <c r="N56" i="15"/>
  <c r="O56" i="15"/>
  <c r="P56" i="15"/>
  <c r="Q56" i="15"/>
  <c r="R56" i="15"/>
  <c r="A57" i="15"/>
  <c r="B57" i="15"/>
  <c r="C57" i="15"/>
  <c r="D57" i="15"/>
  <c r="E57" i="15"/>
  <c r="F57" i="15"/>
  <c r="G57" i="15"/>
  <c r="H57" i="15"/>
  <c r="I57" i="15"/>
  <c r="J57" i="15"/>
  <c r="K57" i="15"/>
  <c r="L57" i="15"/>
  <c r="M57" i="15"/>
  <c r="N57" i="15"/>
  <c r="O57" i="15"/>
  <c r="P57" i="15"/>
  <c r="Q57" i="15"/>
  <c r="R57" i="15"/>
  <c r="A58" i="15"/>
  <c r="T58" i="15" s="1"/>
  <c r="B58" i="15"/>
  <c r="C58" i="15"/>
  <c r="D58" i="15"/>
  <c r="E58" i="15"/>
  <c r="F58" i="15"/>
  <c r="G58" i="15"/>
  <c r="H58" i="15"/>
  <c r="I58" i="15"/>
  <c r="J58" i="15"/>
  <c r="K58" i="15"/>
  <c r="L58" i="15"/>
  <c r="M58" i="15"/>
  <c r="N58" i="15"/>
  <c r="O58" i="15"/>
  <c r="P58" i="15"/>
  <c r="Q58" i="15"/>
  <c r="R58" i="15"/>
  <c r="A59" i="15"/>
  <c r="T59" i="15" s="1"/>
  <c r="B59" i="15"/>
  <c r="C59" i="15"/>
  <c r="D59" i="15"/>
  <c r="E59" i="15"/>
  <c r="F59" i="15"/>
  <c r="G59" i="15"/>
  <c r="H59" i="15"/>
  <c r="I59" i="15"/>
  <c r="J59" i="15"/>
  <c r="K59" i="15"/>
  <c r="L59" i="15"/>
  <c r="M59" i="15"/>
  <c r="N59" i="15"/>
  <c r="O59" i="15"/>
  <c r="P59" i="15"/>
  <c r="Q59" i="15"/>
  <c r="R59" i="15"/>
  <c r="A60" i="15"/>
  <c r="U60" i="15" s="1"/>
  <c r="B60" i="15"/>
  <c r="C60" i="15"/>
  <c r="D60" i="15"/>
  <c r="E60" i="15"/>
  <c r="F60" i="15"/>
  <c r="G60" i="15"/>
  <c r="H60" i="15"/>
  <c r="I60" i="15"/>
  <c r="J60" i="15"/>
  <c r="K60" i="15"/>
  <c r="L60" i="15"/>
  <c r="M60" i="15"/>
  <c r="N60" i="15"/>
  <c r="O60" i="15"/>
  <c r="P60" i="15"/>
  <c r="Q60" i="15"/>
  <c r="R60" i="15"/>
  <c r="A61" i="15"/>
  <c r="T61" i="15" s="1"/>
  <c r="B61" i="15"/>
  <c r="C61" i="15"/>
  <c r="D61" i="15"/>
  <c r="E61" i="15"/>
  <c r="F61" i="15"/>
  <c r="G61" i="15"/>
  <c r="H61" i="15"/>
  <c r="I61" i="15"/>
  <c r="J61" i="15"/>
  <c r="K61" i="15"/>
  <c r="L61" i="15"/>
  <c r="M61" i="15"/>
  <c r="N61" i="15"/>
  <c r="O61" i="15"/>
  <c r="P61" i="15"/>
  <c r="Q61" i="15"/>
  <c r="R61" i="15"/>
  <c r="A62" i="15"/>
  <c r="AA62" i="15" s="1"/>
  <c r="B62" i="15"/>
  <c r="C62" i="15"/>
  <c r="D62" i="15"/>
  <c r="E62" i="15"/>
  <c r="F62" i="15"/>
  <c r="G62" i="15"/>
  <c r="H62" i="15"/>
  <c r="I62" i="15"/>
  <c r="J62" i="15"/>
  <c r="K62" i="15"/>
  <c r="L62" i="15"/>
  <c r="M62" i="15"/>
  <c r="N62" i="15"/>
  <c r="O62" i="15"/>
  <c r="P62" i="15"/>
  <c r="Q62" i="15"/>
  <c r="R62" i="15"/>
  <c r="A63" i="15"/>
  <c r="T63" i="15" s="1"/>
  <c r="B63" i="15"/>
  <c r="C63" i="15"/>
  <c r="D63" i="15"/>
  <c r="E63" i="15"/>
  <c r="F63" i="15"/>
  <c r="G63" i="15"/>
  <c r="H63" i="15"/>
  <c r="I63" i="15"/>
  <c r="J63" i="15"/>
  <c r="K63" i="15"/>
  <c r="L63" i="15"/>
  <c r="M63" i="15"/>
  <c r="N63" i="15"/>
  <c r="O63" i="15"/>
  <c r="P63" i="15"/>
  <c r="Q63" i="15"/>
  <c r="R63" i="15"/>
  <c r="A64" i="15"/>
  <c r="T64" i="15" s="1"/>
  <c r="B64" i="15"/>
  <c r="C64" i="15"/>
  <c r="D64" i="15"/>
  <c r="E64" i="15"/>
  <c r="F64" i="15"/>
  <c r="G64" i="15"/>
  <c r="H64" i="15"/>
  <c r="I64" i="15"/>
  <c r="J64" i="15"/>
  <c r="K64" i="15"/>
  <c r="L64" i="15"/>
  <c r="M64" i="15"/>
  <c r="N64" i="15"/>
  <c r="O64" i="15"/>
  <c r="P64" i="15"/>
  <c r="Q64" i="15"/>
  <c r="R64" i="15"/>
  <c r="A65" i="15"/>
  <c r="AB65" i="15" s="1"/>
  <c r="B65" i="15"/>
  <c r="C65" i="15"/>
  <c r="D65" i="15"/>
  <c r="E65" i="15"/>
  <c r="F65" i="15"/>
  <c r="G65" i="15"/>
  <c r="H65" i="15"/>
  <c r="I65" i="15"/>
  <c r="J65" i="15"/>
  <c r="K65" i="15"/>
  <c r="L65" i="15"/>
  <c r="M65" i="15"/>
  <c r="N65" i="15"/>
  <c r="O65" i="15"/>
  <c r="P65" i="15"/>
  <c r="Q65" i="15"/>
  <c r="R65" i="15"/>
  <c r="A66" i="15"/>
  <c r="T66" i="15" s="1"/>
  <c r="B66" i="15"/>
  <c r="C66" i="15"/>
  <c r="D66" i="15"/>
  <c r="E66" i="15"/>
  <c r="F66" i="15"/>
  <c r="G66" i="15"/>
  <c r="H66" i="15"/>
  <c r="I66" i="15"/>
  <c r="J66" i="15"/>
  <c r="K66" i="15"/>
  <c r="L66" i="15"/>
  <c r="M66" i="15"/>
  <c r="N66" i="15"/>
  <c r="O66" i="15"/>
  <c r="P66" i="15"/>
  <c r="Q66" i="15"/>
  <c r="R66" i="15"/>
  <c r="A67" i="15"/>
  <c r="T67" i="15" s="1"/>
  <c r="B67" i="15"/>
  <c r="C67" i="15"/>
  <c r="D67" i="15"/>
  <c r="E67" i="15"/>
  <c r="F67" i="15"/>
  <c r="G67" i="15"/>
  <c r="H67" i="15"/>
  <c r="I67" i="15"/>
  <c r="J67" i="15"/>
  <c r="K67" i="15"/>
  <c r="L67" i="15"/>
  <c r="M67" i="15"/>
  <c r="N67" i="15"/>
  <c r="O67" i="15"/>
  <c r="P67" i="15"/>
  <c r="Q67" i="15"/>
  <c r="R67" i="15"/>
  <c r="A68" i="15"/>
  <c r="U68" i="15" s="1"/>
  <c r="B68" i="15"/>
  <c r="C68" i="15"/>
  <c r="D68" i="15"/>
  <c r="E68" i="15"/>
  <c r="F68" i="15"/>
  <c r="G68" i="15"/>
  <c r="H68" i="15"/>
  <c r="I68" i="15"/>
  <c r="J68" i="15"/>
  <c r="K68" i="15"/>
  <c r="L68" i="15"/>
  <c r="M68" i="15"/>
  <c r="N68" i="15"/>
  <c r="O68" i="15"/>
  <c r="P68" i="15"/>
  <c r="Q68" i="15"/>
  <c r="R68" i="15"/>
  <c r="A69" i="15"/>
  <c r="T69" i="15" s="1"/>
  <c r="B69" i="15"/>
  <c r="C69" i="15"/>
  <c r="D69" i="15"/>
  <c r="E69" i="15"/>
  <c r="F69" i="15"/>
  <c r="G69" i="15"/>
  <c r="H69" i="15"/>
  <c r="I69" i="15"/>
  <c r="J69" i="15"/>
  <c r="K69" i="15"/>
  <c r="L69" i="15"/>
  <c r="M69" i="15"/>
  <c r="N69" i="15"/>
  <c r="O69" i="15"/>
  <c r="P69" i="15"/>
  <c r="Q69" i="15"/>
  <c r="R69" i="15"/>
  <c r="A70" i="15"/>
  <c r="AA70" i="15" s="1"/>
  <c r="B70" i="15"/>
  <c r="C70" i="15"/>
  <c r="D70" i="15"/>
  <c r="E70" i="15"/>
  <c r="F70" i="15"/>
  <c r="G70" i="15"/>
  <c r="H70" i="15"/>
  <c r="I70" i="15"/>
  <c r="J70" i="15"/>
  <c r="K70" i="15"/>
  <c r="L70" i="15"/>
  <c r="M70" i="15"/>
  <c r="N70" i="15"/>
  <c r="O70" i="15"/>
  <c r="P70" i="15"/>
  <c r="Q70" i="15"/>
  <c r="R70" i="15"/>
  <c r="A71" i="15"/>
  <c r="T71" i="15" s="1"/>
  <c r="B71" i="15"/>
  <c r="C71" i="15"/>
  <c r="D71" i="15"/>
  <c r="E71" i="15"/>
  <c r="F71" i="15"/>
  <c r="G71" i="15"/>
  <c r="H71" i="15"/>
  <c r="I71" i="15"/>
  <c r="J71" i="15"/>
  <c r="K71" i="15"/>
  <c r="L71" i="15"/>
  <c r="M71" i="15"/>
  <c r="N71" i="15"/>
  <c r="O71" i="15"/>
  <c r="P71" i="15"/>
  <c r="Q71" i="15"/>
  <c r="R71" i="15"/>
  <c r="A72" i="15"/>
  <c r="T72" i="15" s="1"/>
  <c r="B72" i="15"/>
  <c r="C72" i="15"/>
  <c r="D72" i="15"/>
  <c r="E72" i="15"/>
  <c r="F72" i="15"/>
  <c r="G72" i="15"/>
  <c r="H72" i="15"/>
  <c r="I72" i="15"/>
  <c r="J72" i="15"/>
  <c r="K72" i="15"/>
  <c r="L72" i="15"/>
  <c r="M72" i="15"/>
  <c r="N72" i="15"/>
  <c r="O72" i="15"/>
  <c r="P72" i="15"/>
  <c r="Q72" i="15"/>
  <c r="R72" i="15"/>
  <c r="A73" i="15"/>
  <c r="AB73" i="15" s="1"/>
  <c r="B73" i="15"/>
  <c r="C73" i="15"/>
  <c r="D73" i="15"/>
  <c r="E73" i="15"/>
  <c r="F73" i="15"/>
  <c r="G73" i="15"/>
  <c r="H73" i="15"/>
  <c r="I73" i="15"/>
  <c r="J73" i="15"/>
  <c r="K73" i="15"/>
  <c r="L73" i="15"/>
  <c r="M73" i="15"/>
  <c r="N73" i="15"/>
  <c r="O73" i="15"/>
  <c r="P73" i="15"/>
  <c r="Q73" i="15"/>
  <c r="R73" i="15"/>
  <c r="A74" i="15"/>
  <c r="T74" i="15" s="1"/>
  <c r="B74" i="15"/>
  <c r="C74" i="15"/>
  <c r="D74" i="15"/>
  <c r="E74" i="15"/>
  <c r="F74" i="15"/>
  <c r="G74" i="15"/>
  <c r="H74" i="15"/>
  <c r="I74" i="15"/>
  <c r="J74" i="15"/>
  <c r="K74" i="15"/>
  <c r="L74" i="15"/>
  <c r="M74" i="15"/>
  <c r="N74" i="15"/>
  <c r="O74" i="15"/>
  <c r="P74" i="15"/>
  <c r="Q74" i="15"/>
  <c r="R74" i="15"/>
  <c r="A75" i="15"/>
  <c r="B75" i="15"/>
  <c r="C75" i="15"/>
  <c r="D75" i="15"/>
  <c r="E75" i="15"/>
  <c r="F75" i="15"/>
  <c r="G75" i="15"/>
  <c r="H75" i="15"/>
  <c r="I75" i="15"/>
  <c r="J75" i="15"/>
  <c r="K75" i="15"/>
  <c r="L75" i="15"/>
  <c r="M75" i="15"/>
  <c r="N75" i="15"/>
  <c r="O75" i="15"/>
  <c r="P75" i="15"/>
  <c r="Q75" i="15"/>
  <c r="R75" i="15"/>
  <c r="A76" i="15"/>
  <c r="B76" i="15"/>
  <c r="C76" i="15"/>
  <c r="D76" i="15"/>
  <c r="E76" i="15"/>
  <c r="F76" i="15"/>
  <c r="G76" i="15"/>
  <c r="H76" i="15"/>
  <c r="I76" i="15"/>
  <c r="J76" i="15"/>
  <c r="K76" i="15"/>
  <c r="L76" i="15"/>
  <c r="M76" i="15"/>
  <c r="N76" i="15"/>
  <c r="O76" i="15"/>
  <c r="P76" i="15"/>
  <c r="Q76" i="15"/>
  <c r="R76" i="15"/>
  <c r="A77" i="15"/>
  <c r="T77" i="15" s="1"/>
  <c r="B77" i="15"/>
  <c r="C77" i="15"/>
  <c r="D77" i="15"/>
  <c r="E77" i="15"/>
  <c r="F77" i="15"/>
  <c r="G77" i="15"/>
  <c r="H77" i="15"/>
  <c r="I77" i="15"/>
  <c r="J77" i="15"/>
  <c r="K77" i="15"/>
  <c r="L77" i="15"/>
  <c r="M77" i="15"/>
  <c r="N77" i="15"/>
  <c r="O77" i="15"/>
  <c r="P77" i="15"/>
  <c r="Q77" i="15"/>
  <c r="R77" i="15"/>
  <c r="A78" i="15"/>
  <c r="T78" i="15" s="1"/>
  <c r="B78" i="15"/>
  <c r="C78" i="15"/>
  <c r="D78" i="15"/>
  <c r="E78" i="15"/>
  <c r="F78" i="15"/>
  <c r="G78" i="15"/>
  <c r="H78" i="15"/>
  <c r="I78" i="15"/>
  <c r="J78" i="15"/>
  <c r="K78" i="15"/>
  <c r="L78" i="15"/>
  <c r="M78" i="15"/>
  <c r="N78" i="15"/>
  <c r="O78" i="15"/>
  <c r="P78" i="15"/>
  <c r="Q78" i="15"/>
  <c r="R78" i="15"/>
  <c r="A79" i="15"/>
  <c r="B79" i="15"/>
  <c r="C79" i="15"/>
  <c r="D79" i="15"/>
  <c r="E79" i="15"/>
  <c r="F79" i="15"/>
  <c r="G79" i="15"/>
  <c r="H79" i="15"/>
  <c r="I79" i="15"/>
  <c r="J79" i="15"/>
  <c r="K79" i="15"/>
  <c r="L79" i="15"/>
  <c r="M79" i="15"/>
  <c r="N79" i="15"/>
  <c r="O79" i="15"/>
  <c r="P79" i="15"/>
  <c r="Q79" i="15"/>
  <c r="R79" i="15"/>
  <c r="A80" i="15"/>
  <c r="T80" i="15" s="1"/>
  <c r="B80" i="15"/>
  <c r="C80" i="15"/>
  <c r="D80" i="15"/>
  <c r="E80" i="15"/>
  <c r="F80" i="15"/>
  <c r="G80" i="15"/>
  <c r="H80" i="15"/>
  <c r="I80" i="15"/>
  <c r="J80" i="15"/>
  <c r="K80" i="15"/>
  <c r="L80" i="15"/>
  <c r="M80" i="15"/>
  <c r="N80" i="15"/>
  <c r="O80" i="15"/>
  <c r="P80" i="15"/>
  <c r="Q80" i="15"/>
  <c r="R80" i="15"/>
  <c r="A81" i="15"/>
  <c r="T81" i="15" s="1"/>
  <c r="B81" i="15"/>
  <c r="C81" i="15"/>
  <c r="D81" i="15"/>
  <c r="E81" i="15"/>
  <c r="F81" i="15"/>
  <c r="G81" i="15"/>
  <c r="H81" i="15"/>
  <c r="I81" i="15"/>
  <c r="J81" i="15"/>
  <c r="K81" i="15"/>
  <c r="L81" i="15"/>
  <c r="M81" i="15"/>
  <c r="N81" i="15"/>
  <c r="O81" i="15"/>
  <c r="P81" i="15"/>
  <c r="Q81" i="15"/>
  <c r="R81" i="15"/>
  <c r="A82" i="15"/>
  <c r="T82" i="15" s="1"/>
  <c r="B82" i="15"/>
  <c r="C82" i="15"/>
  <c r="D82" i="15"/>
  <c r="E82" i="15"/>
  <c r="F82" i="15"/>
  <c r="G82" i="15"/>
  <c r="H82" i="15"/>
  <c r="I82" i="15"/>
  <c r="J82" i="15"/>
  <c r="K82" i="15"/>
  <c r="L82" i="15"/>
  <c r="M82" i="15"/>
  <c r="N82" i="15"/>
  <c r="O82" i="15"/>
  <c r="P82" i="15"/>
  <c r="Q82" i="15"/>
  <c r="R82" i="15"/>
  <c r="A83" i="15"/>
  <c r="AC83" i="15" s="1"/>
  <c r="B83" i="15"/>
  <c r="C83" i="15"/>
  <c r="D83" i="15"/>
  <c r="E83" i="15"/>
  <c r="F83" i="15"/>
  <c r="G83" i="15"/>
  <c r="H83" i="15"/>
  <c r="I83" i="15"/>
  <c r="J83" i="15"/>
  <c r="K83" i="15"/>
  <c r="L83" i="15"/>
  <c r="M83" i="15"/>
  <c r="N83" i="15"/>
  <c r="O83" i="15"/>
  <c r="P83" i="15"/>
  <c r="Q83" i="15"/>
  <c r="R83" i="15"/>
  <c r="A84" i="15"/>
  <c r="AA84" i="15" s="1"/>
  <c r="B84" i="15"/>
  <c r="C84" i="15"/>
  <c r="D84" i="15"/>
  <c r="E84" i="15"/>
  <c r="F84" i="15"/>
  <c r="G84" i="15"/>
  <c r="H84" i="15"/>
  <c r="I84" i="15"/>
  <c r="J84" i="15"/>
  <c r="K84" i="15"/>
  <c r="L84" i="15"/>
  <c r="M84" i="15"/>
  <c r="N84" i="15"/>
  <c r="O84" i="15"/>
  <c r="P84" i="15"/>
  <c r="Q84" i="15"/>
  <c r="R84" i="15"/>
  <c r="A85" i="15"/>
  <c r="B85" i="15"/>
  <c r="C85" i="15"/>
  <c r="D85" i="15"/>
  <c r="E85" i="15"/>
  <c r="F85" i="15"/>
  <c r="G85" i="15"/>
  <c r="H85" i="15"/>
  <c r="I85" i="15"/>
  <c r="J85" i="15"/>
  <c r="K85" i="15"/>
  <c r="L85" i="15"/>
  <c r="M85" i="15"/>
  <c r="N85" i="15"/>
  <c r="O85" i="15"/>
  <c r="P85" i="15"/>
  <c r="Q85" i="15"/>
  <c r="R85" i="15"/>
  <c r="A86" i="15"/>
  <c r="T86" i="15" s="1"/>
  <c r="B86" i="15"/>
  <c r="C86" i="15"/>
  <c r="D86" i="15"/>
  <c r="E86" i="15"/>
  <c r="F86" i="15"/>
  <c r="G86" i="15"/>
  <c r="H86" i="15"/>
  <c r="I86" i="15"/>
  <c r="J86" i="15"/>
  <c r="K86" i="15"/>
  <c r="L86" i="15"/>
  <c r="M86" i="15"/>
  <c r="N86" i="15"/>
  <c r="O86" i="15"/>
  <c r="P86" i="15"/>
  <c r="Q86" i="15"/>
  <c r="R86" i="15"/>
  <c r="A87" i="15"/>
  <c r="AB87" i="15" s="1"/>
  <c r="B87" i="15"/>
  <c r="C87" i="15"/>
  <c r="D87" i="15"/>
  <c r="E87" i="15"/>
  <c r="F87" i="15"/>
  <c r="G87" i="15"/>
  <c r="H87" i="15"/>
  <c r="I87" i="15"/>
  <c r="J87" i="15"/>
  <c r="K87" i="15"/>
  <c r="L87" i="15"/>
  <c r="M87" i="15"/>
  <c r="N87" i="15"/>
  <c r="O87" i="15"/>
  <c r="P87" i="15"/>
  <c r="Q87" i="15"/>
  <c r="R87" i="15"/>
  <c r="A88" i="15"/>
  <c r="T88" i="15" s="1"/>
  <c r="B88" i="15"/>
  <c r="C88" i="15"/>
  <c r="D88" i="15"/>
  <c r="E88" i="15"/>
  <c r="F88" i="15"/>
  <c r="G88" i="15"/>
  <c r="H88" i="15"/>
  <c r="I88" i="15"/>
  <c r="J88" i="15"/>
  <c r="K88" i="15"/>
  <c r="L88" i="15"/>
  <c r="M88" i="15"/>
  <c r="N88" i="15"/>
  <c r="O88" i="15"/>
  <c r="P88" i="15"/>
  <c r="Q88" i="15"/>
  <c r="R88" i="15"/>
  <c r="A89" i="15"/>
  <c r="T89" i="15" s="1"/>
  <c r="B89" i="15"/>
  <c r="C89" i="15"/>
  <c r="D89" i="15"/>
  <c r="E89" i="15"/>
  <c r="F89" i="15"/>
  <c r="G89" i="15"/>
  <c r="H89" i="15"/>
  <c r="I89" i="15"/>
  <c r="J89" i="15"/>
  <c r="K89" i="15"/>
  <c r="L89" i="15"/>
  <c r="M89" i="15"/>
  <c r="N89" i="15"/>
  <c r="O89" i="15"/>
  <c r="P89" i="15"/>
  <c r="Q89" i="15"/>
  <c r="R89" i="15"/>
  <c r="A90" i="15"/>
  <c r="B90" i="15"/>
  <c r="C90" i="15"/>
  <c r="D90" i="15"/>
  <c r="E90" i="15"/>
  <c r="F90" i="15"/>
  <c r="G90" i="15"/>
  <c r="H90" i="15"/>
  <c r="I90" i="15"/>
  <c r="J90" i="15"/>
  <c r="K90" i="15"/>
  <c r="L90" i="15"/>
  <c r="M90" i="15"/>
  <c r="N90" i="15"/>
  <c r="O90" i="15"/>
  <c r="P90" i="15"/>
  <c r="Q90" i="15"/>
  <c r="R90" i="15"/>
  <c r="A91" i="15"/>
  <c r="T91" i="15" s="1"/>
  <c r="B91" i="15"/>
  <c r="C91" i="15"/>
  <c r="D91" i="15"/>
  <c r="E91" i="15"/>
  <c r="F91" i="15"/>
  <c r="G91" i="15"/>
  <c r="H91" i="15"/>
  <c r="I91" i="15"/>
  <c r="J91" i="15"/>
  <c r="K91" i="15"/>
  <c r="L91" i="15"/>
  <c r="M91" i="15"/>
  <c r="N91" i="15"/>
  <c r="O91" i="15"/>
  <c r="P91" i="15"/>
  <c r="Q91" i="15"/>
  <c r="R91" i="15"/>
  <c r="A92" i="15"/>
  <c r="T92" i="15" s="1"/>
  <c r="B92" i="15"/>
  <c r="C92" i="15"/>
  <c r="D92" i="15"/>
  <c r="E92" i="15"/>
  <c r="F92" i="15"/>
  <c r="G92" i="15"/>
  <c r="H92" i="15"/>
  <c r="I92" i="15"/>
  <c r="J92" i="15"/>
  <c r="K92" i="15"/>
  <c r="L92" i="15"/>
  <c r="M92" i="15"/>
  <c r="N92" i="15"/>
  <c r="O92" i="15"/>
  <c r="P92" i="15"/>
  <c r="Q92" i="15"/>
  <c r="R92" i="15"/>
  <c r="A93" i="15"/>
  <c r="T93" i="15" s="1"/>
  <c r="B93" i="15"/>
  <c r="C93" i="15"/>
  <c r="D93" i="15"/>
  <c r="E93" i="15"/>
  <c r="F93" i="15"/>
  <c r="G93" i="15"/>
  <c r="H93" i="15"/>
  <c r="I93" i="15"/>
  <c r="J93" i="15"/>
  <c r="K93" i="15"/>
  <c r="L93" i="15"/>
  <c r="M93" i="15"/>
  <c r="N93" i="15"/>
  <c r="O93" i="15"/>
  <c r="P93" i="15"/>
  <c r="Q93" i="15"/>
  <c r="R93" i="15"/>
  <c r="A94" i="15"/>
  <c r="S94" i="15" s="1"/>
  <c r="B94" i="15"/>
  <c r="C94" i="15"/>
  <c r="D94" i="15"/>
  <c r="E94" i="15"/>
  <c r="F94" i="15"/>
  <c r="G94" i="15"/>
  <c r="H94" i="15"/>
  <c r="I94" i="15"/>
  <c r="J94" i="15"/>
  <c r="K94" i="15"/>
  <c r="L94" i="15"/>
  <c r="M94" i="15"/>
  <c r="N94" i="15"/>
  <c r="O94" i="15"/>
  <c r="P94" i="15"/>
  <c r="Q94" i="15"/>
  <c r="R94" i="15"/>
  <c r="A95" i="15"/>
  <c r="S95" i="15" s="1"/>
  <c r="B95" i="15"/>
  <c r="C95" i="15"/>
  <c r="D95" i="15"/>
  <c r="E95" i="15"/>
  <c r="F95" i="15"/>
  <c r="G95" i="15"/>
  <c r="H95" i="15"/>
  <c r="I95" i="15"/>
  <c r="J95" i="15"/>
  <c r="K95" i="15"/>
  <c r="L95" i="15"/>
  <c r="M95" i="15"/>
  <c r="N95" i="15"/>
  <c r="O95" i="15"/>
  <c r="P95" i="15"/>
  <c r="Q95" i="15"/>
  <c r="R95" i="15"/>
  <c r="A96" i="15"/>
  <c r="Z96" i="15" s="1"/>
  <c r="B96" i="15"/>
  <c r="C96" i="15"/>
  <c r="D96" i="15"/>
  <c r="E96" i="15"/>
  <c r="F96" i="15"/>
  <c r="G96" i="15"/>
  <c r="H96" i="15"/>
  <c r="I96" i="15"/>
  <c r="J96" i="15"/>
  <c r="K96" i="15"/>
  <c r="L96" i="15"/>
  <c r="M96" i="15"/>
  <c r="N96" i="15"/>
  <c r="O96" i="15"/>
  <c r="P96" i="15"/>
  <c r="Q96" i="15"/>
  <c r="R96" i="15"/>
  <c r="A97" i="15"/>
  <c r="T97" i="15" s="1"/>
  <c r="B97" i="15"/>
  <c r="C97" i="15"/>
  <c r="D97" i="15"/>
  <c r="E97" i="15"/>
  <c r="F97" i="15"/>
  <c r="G97" i="15"/>
  <c r="H97" i="15"/>
  <c r="I97" i="15"/>
  <c r="J97" i="15"/>
  <c r="K97" i="15"/>
  <c r="L97" i="15"/>
  <c r="M97" i="15"/>
  <c r="N97" i="15"/>
  <c r="O97" i="15"/>
  <c r="P97" i="15"/>
  <c r="Q97" i="15"/>
  <c r="R97" i="15"/>
  <c r="A98" i="15"/>
  <c r="T98" i="15" s="1"/>
  <c r="B98" i="15"/>
  <c r="C98" i="15"/>
  <c r="D98" i="15"/>
  <c r="E98" i="15"/>
  <c r="F98" i="15"/>
  <c r="G98" i="15"/>
  <c r="H98" i="15"/>
  <c r="I98" i="15"/>
  <c r="J98" i="15"/>
  <c r="K98" i="15"/>
  <c r="L98" i="15"/>
  <c r="M98" i="15"/>
  <c r="N98" i="15"/>
  <c r="O98" i="15"/>
  <c r="P98" i="15"/>
  <c r="Q98" i="15"/>
  <c r="R98" i="15"/>
  <c r="A99" i="15"/>
  <c r="Z99" i="15" s="1"/>
  <c r="B99" i="15"/>
  <c r="C99" i="15"/>
  <c r="D99" i="15"/>
  <c r="E99" i="15"/>
  <c r="F99" i="15"/>
  <c r="G99" i="15"/>
  <c r="H99" i="15"/>
  <c r="I99" i="15"/>
  <c r="J99" i="15"/>
  <c r="K99" i="15"/>
  <c r="L99" i="15"/>
  <c r="M99" i="15"/>
  <c r="N99" i="15"/>
  <c r="O99" i="15"/>
  <c r="P99" i="15"/>
  <c r="Q99" i="15"/>
  <c r="R99" i="15"/>
  <c r="A100" i="15"/>
  <c r="T100" i="15" s="1"/>
  <c r="B100" i="15"/>
  <c r="C100" i="15"/>
  <c r="D100" i="15"/>
  <c r="E100" i="15"/>
  <c r="F100" i="15"/>
  <c r="G100" i="15"/>
  <c r="H100" i="15"/>
  <c r="I100" i="15"/>
  <c r="J100" i="15"/>
  <c r="K100" i="15"/>
  <c r="L100" i="15"/>
  <c r="M100" i="15"/>
  <c r="N100" i="15"/>
  <c r="O100" i="15"/>
  <c r="P100" i="15"/>
  <c r="Q100" i="15"/>
  <c r="R100" i="15"/>
  <c r="A101" i="15"/>
  <c r="T101" i="15" s="1"/>
  <c r="B101" i="15"/>
  <c r="C101" i="15"/>
  <c r="D101" i="15"/>
  <c r="E101" i="15"/>
  <c r="F101" i="15"/>
  <c r="G101" i="15"/>
  <c r="H101" i="15"/>
  <c r="I101" i="15"/>
  <c r="J101" i="15"/>
  <c r="K101" i="15"/>
  <c r="L101" i="15"/>
  <c r="M101" i="15"/>
  <c r="N101" i="15"/>
  <c r="O101" i="15"/>
  <c r="P101" i="15"/>
  <c r="Q101" i="15"/>
  <c r="R101" i="15"/>
  <c r="A102" i="15"/>
  <c r="T102" i="15" s="1"/>
  <c r="B102" i="15"/>
  <c r="C102" i="15"/>
  <c r="D102" i="15"/>
  <c r="E102" i="15"/>
  <c r="F102" i="15"/>
  <c r="G102" i="15"/>
  <c r="H102" i="15"/>
  <c r="I102" i="15"/>
  <c r="J102" i="15"/>
  <c r="K102" i="15"/>
  <c r="L102" i="15"/>
  <c r="M102" i="15"/>
  <c r="N102" i="15"/>
  <c r="O102" i="15"/>
  <c r="P102" i="15"/>
  <c r="Q102" i="15"/>
  <c r="R102" i="15"/>
  <c r="A103" i="15"/>
  <c r="S103" i="15" s="1"/>
  <c r="B103" i="15"/>
  <c r="C103" i="15"/>
  <c r="D103" i="15"/>
  <c r="E103" i="15"/>
  <c r="F103" i="15"/>
  <c r="G103" i="15"/>
  <c r="H103" i="15"/>
  <c r="I103" i="15"/>
  <c r="J103" i="15"/>
  <c r="K103" i="15"/>
  <c r="L103" i="15"/>
  <c r="M103" i="15"/>
  <c r="N103" i="15"/>
  <c r="O103" i="15"/>
  <c r="P103" i="15"/>
  <c r="Q103" i="15"/>
  <c r="R103" i="15"/>
  <c r="A104" i="15"/>
  <c r="T104" i="15" s="1"/>
  <c r="B104" i="15"/>
  <c r="C104" i="15"/>
  <c r="D104" i="15"/>
  <c r="E104" i="15"/>
  <c r="F104" i="15"/>
  <c r="G104" i="15"/>
  <c r="H104" i="15"/>
  <c r="I104" i="15"/>
  <c r="J104" i="15"/>
  <c r="K104" i="15"/>
  <c r="L104" i="15"/>
  <c r="M104" i="15"/>
  <c r="N104" i="15"/>
  <c r="O104" i="15"/>
  <c r="P104" i="15"/>
  <c r="Q104" i="15"/>
  <c r="R104" i="15"/>
  <c r="A105" i="15"/>
  <c r="B105" i="15"/>
  <c r="C105" i="15"/>
  <c r="D105" i="15"/>
  <c r="E105" i="15"/>
  <c r="F105" i="15"/>
  <c r="G105" i="15"/>
  <c r="H105" i="15"/>
  <c r="I105" i="15"/>
  <c r="J105" i="15"/>
  <c r="K105" i="15"/>
  <c r="L105" i="15"/>
  <c r="M105" i="15"/>
  <c r="N105" i="15"/>
  <c r="O105" i="15"/>
  <c r="P105" i="15"/>
  <c r="Q105" i="15"/>
  <c r="R105" i="15"/>
  <c r="A106" i="15"/>
  <c r="T106" i="15" s="1"/>
  <c r="B106" i="15"/>
  <c r="C106" i="15"/>
  <c r="D106" i="15"/>
  <c r="E106" i="15"/>
  <c r="F106" i="15"/>
  <c r="G106" i="15"/>
  <c r="H106" i="15"/>
  <c r="I106" i="15"/>
  <c r="J106" i="15"/>
  <c r="K106" i="15"/>
  <c r="L106" i="15"/>
  <c r="M106" i="15"/>
  <c r="N106" i="15"/>
  <c r="O106" i="15"/>
  <c r="P106" i="15"/>
  <c r="Q106" i="15"/>
  <c r="R106" i="15"/>
  <c r="A107" i="15"/>
  <c r="T107" i="15" s="1"/>
  <c r="B107" i="15"/>
  <c r="C107" i="15"/>
  <c r="D107" i="15"/>
  <c r="E107" i="15"/>
  <c r="F107" i="15"/>
  <c r="G107" i="15"/>
  <c r="H107" i="15"/>
  <c r="I107" i="15"/>
  <c r="J107" i="15"/>
  <c r="K107" i="15"/>
  <c r="L107" i="15"/>
  <c r="M107" i="15"/>
  <c r="N107" i="15"/>
  <c r="O107" i="15"/>
  <c r="P107" i="15"/>
  <c r="Q107" i="15"/>
  <c r="R107" i="15"/>
  <c r="A108" i="15"/>
  <c r="T108" i="15" s="1"/>
  <c r="B108" i="15"/>
  <c r="C108" i="15"/>
  <c r="D108" i="15"/>
  <c r="E108" i="15"/>
  <c r="F108" i="15"/>
  <c r="G108" i="15"/>
  <c r="H108" i="15"/>
  <c r="I108" i="15"/>
  <c r="J108" i="15"/>
  <c r="K108" i="15"/>
  <c r="L108" i="15"/>
  <c r="M108" i="15"/>
  <c r="N108" i="15"/>
  <c r="O108" i="15"/>
  <c r="P108" i="15"/>
  <c r="Q108" i="15"/>
  <c r="R108" i="15"/>
  <c r="A109" i="15"/>
  <c r="B109" i="15"/>
  <c r="C109" i="15"/>
  <c r="D109" i="15"/>
  <c r="E109" i="15"/>
  <c r="F109" i="15"/>
  <c r="G109" i="15"/>
  <c r="H109" i="15"/>
  <c r="I109" i="15"/>
  <c r="J109" i="15"/>
  <c r="K109" i="15"/>
  <c r="L109" i="15"/>
  <c r="M109" i="15"/>
  <c r="N109" i="15"/>
  <c r="O109" i="15"/>
  <c r="P109" i="15"/>
  <c r="Q109" i="15"/>
  <c r="R109" i="15"/>
  <c r="A110" i="15"/>
  <c r="T110" i="15" s="1"/>
  <c r="B110" i="15"/>
  <c r="C110" i="15"/>
  <c r="D110" i="15"/>
  <c r="E110" i="15"/>
  <c r="F110" i="15"/>
  <c r="G110" i="15"/>
  <c r="H110" i="15"/>
  <c r="I110" i="15"/>
  <c r="J110" i="15"/>
  <c r="K110" i="15"/>
  <c r="L110" i="15"/>
  <c r="M110" i="15"/>
  <c r="N110" i="15"/>
  <c r="O110" i="15"/>
  <c r="P110" i="15"/>
  <c r="Q110" i="15"/>
  <c r="R110" i="15"/>
  <c r="A111" i="15"/>
  <c r="AB111" i="15" s="1"/>
  <c r="B111" i="15"/>
  <c r="C111" i="15"/>
  <c r="D111" i="15"/>
  <c r="E111" i="15"/>
  <c r="F111" i="15"/>
  <c r="G111" i="15"/>
  <c r="H111" i="15"/>
  <c r="I111" i="15"/>
  <c r="J111" i="15"/>
  <c r="K111" i="15"/>
  <c r="L111" i="15"/>
  <c r="M111" i="15"/>
  <c r="N111" i="15"/>
  <c r="O111" i="15"/>
  <c r="P111" i="15"/>
  <c r="Q111" i="15"/>
  <c r="R111" i="15"/>
  <c r="A112" i="15"/>
  <c r="B112" i="15"/>
  <c r="C112" i="15"/>
  <c r="D112" i="15"/>
  <c r="E112" i="15"/>
  <c r="F112" i="15"/>
  <c r="G112" i="15"/>
  <c r="H112" i="15"/>
  <c r="I112" i="15"/>
  <c r="J112" i="15"/>
  <c r="K112" i="15"/>
  <c r="L112" i="15"/>
  <c r="M112" i="15"/>
  <c r="N112" i="15"/>
  <c r="O112" i="15"/>
  <c r="P112" i="15"/>
  <c r="Q112" i="15"/>
  <c r="R112" i="15"/>
  <c r="A113" i="15"/>
  <c r="B113" i="15"/>
  <c r="C113" i="15"/>
  <c r="D113" i="15"/>
  <c r="E113" i="15"/>
  <c r="F113" i="15"/>
  <c r="G113" i="15"/>
  <c r="H113" i="15"/>
  <c r="I113" i="15"/>
  <c r="J113" i="15"/>
  <c r="K113" i="15"/>
  <c r="L113" i="15"/>
  <c r="M113" i="15"/>
  <c r="N113" i="15"/>
  <c r="O113" i="15"/>
  <c r="P113" i="15"/>
  <c r="Q113" i="15"/>
  <c r="R113" i="15"/>
  <c r="A114" i="15"/>
  <c r="B114" i="15"/>
  <c r="C114" i="15"/>
  <c r="D114" i="15"/>
  <c r="E114" i="15"/>
  <c r="F114" i="15"/>
  <c r="G114" i="15"/>
  <c r="H114" i="15"/>
  <c r="I114" i="15"/>
  <c r="J114" i="15"/>
  <c r="K114" i="15"/>
  <c r="L114" i="15"/>
  <c r="M114" i="15"/>
  <c r="N114" i="15"/>
  <c r="O114" i="15"/>
  <c r="P114" i="15"/>
  <c r="Q114" i="15"/>
  <c r="R114" i="15"/>
  <c r="A115" i="15"/>
  <c r="Z115" i="15" s="1"/>
  <c r="B115" i="15"/>
  <c r="C115" i="15"/>
  <c r="D115" i="15"/>
  <c r="E115" i="15"/>
  <c r="F115" i="15"/>
  <c r="G115" i="15"/>
  <c r="H115" i="15"/>
  <c r="I115" i="15"/>
  <c r="J115" i="15"/>
  <c r="K115" i="15"/>
  <c r="L115" i="15"/>
  <c r="M115" i="15"/>
  <c r="N115" i="15"/>
  <c r="O115" i="15"/>
  <c r="P115" i="15"/>
  <c r="Q115" i="15"/>
  <c r="R115" i="15"/>
  <c r="A116" i="15"/>
  <c r="T116" i="15" s="1"/>
  <c r="B116" i="15"/>
  <c r="C116" i="15"/>
  <c r="D116" i="15"/>
  <c r="E116" i="15"/>
  <c r="F116" i="15"/>
  <c r="G116" i="15"/>
  <c r="H116" i="15"/>
  <c r="I116" i="15"/>
  <c r="J116" i="15"/>
  <c r="K116" i="15"/>
  <c r="L116" i="15"/>
  <c r="M116" i="15"/>
  <c r="N116" i="15"/>
  <c r="O116" i="15"/>
  <c r="P116" i="15"/>
  <c r="Q116" i="15"/>
  <c r="R116" i="15"/>
  <c r="A117" i="15"/>
  <c r="B117" i="15"/>
  <c r="C117" i="15"/>
  <c r="D117" i="15"/>
  <c r="E117" i="15"/>
  <c r="F117" i="15"/>
  <c r="G117" i="15"/>
  <c r="H117" i="15"/>
  <c r="I117" i="15"/>
  <c r="J117" i="15"/>
  <c r="K117" i="15"/>
  <c r="L117" i="15"/>
  <c r="M117" i="15"/>
  <c r="N117" i="15"/>
  <c r="O117" i="15"/>
  <c r="P117" i="15"/>
  <c r="Q117" i="15"/>
  <c r="R117" i="15"/>
  <c r="A118" i="15"/>
  <c r="T118" i="15" s="1"/>
  <c r="B118" i="15"/>
  <c r="C118" i="15"/>
  <c r="D118" i="15"/>
  <c r="E118" i="15"/>
  <c r="F118" i="15"/>
  <c r="G118" i="15"/>
  <c r="H118" i="15"/>
  <c r="I118" i="15"/>
  <c r="J118" i="15"/>
  <c r="K118" i="15"/>
  <c r="L118" i="15"/>
  <c r="M118" i="15"/>
  <c r="N118" i="15"/>
  <c r="O118" i="15"/>
  <c r="P118" i="15"/>
  <c r="Q118" i="15"/>
  <c r="R118" i="15"/>
  <c r="A119" i="15"/>
  <c r="S119" i="15" s="1"/>
  <c r="B119" i="15"/>
  <c r="C119" i="15"/>
  <c r="D119" i="15"/>
  <c r="E119" i="15"/>
  <c r="F119" i="15"/>
  <c r="G119" i="15"/>
  <c r="H119" i="15"/>
  <c r="I119" i="15"/>
  <c r="J119" i="15"/>
  <c r="K119" i="15"/>
  <c r="L119" i="15"/>
  <c r="M119" i="15"/>
  <c r="N119" i="15"/>
  <c r="O119" i="15"/>
  <c r="P119" i="15"/>
  <c r="Q119" i="15"/>
  <c r="R119" i="15"/>
  <c r="A120" i="15"/>
  <c r="T120" i="15" s="1"/>
  <c r="B120" i="15"/>
  <c r="C120" i="15"/>
  <c r="D120" i="15"/>
  <c r="E120" i="15"/>
  <c r="F120" i="15"/>
  <c r="G120" i="15"/>
  <c r="H120" i="15"/>
  <c r="I120" i="15"/>
  <c r="J120" i="15"/>
  <c r="K120" i="15"/>
  <c r="L120" i="15"/>
  <c r="M120" i="15"/>
  <c r="N120" i="15"/>
  <c r="O120" i="15"/>
  <c r="P120" i="15"/>
  <c r="Q120" i="15"/>
  <c r="R120" i="15"/>
  <c r="A121" i="15"/>
  <c r="T121" i="15" s="1"/>
  <c r="B121" i="15"/>
  <c r="C121" i="15"/>
  <c r="D121" i="15"/>
  <c r="E121" i="15"/>
  <c r="F121" i="15"/>
  <c r="G121" i="15"/>
  <c r="H121" i="15"/>
  <c r="I121" i="15"/>
  <c r="J121" i="15"/>
  <c r="K121" i="15"/>
  <c r="L121" i="15"/>
  <c r="M121" i="15"/>
  <c r="N121" i="15"/>
  <c r="O121" i="15"/>
  <c r="P121" i="15"/>
  <c r="Q121" i="15"/>
  <c r="R121" i="15"/>
  <c r="A122" i="15"/>
  <c r="T122" i="15" s="1"/>
  <c r="B122" i="15"/>
  <c r="C122" i="15"/>
  <c r="D122" i="15"/>
  <c r="E122" i="15"/>
  <c r="F122" i="15"/>
  <c r="G122" i="15"/>
  <c r="H122" i="15"/>
  <c r="I122" i="15"/>
  <c r="J122" i="15"/>
  <c r="K122" i="15"/>
  <c r="L122" i="15"/>
  <c r="M122" i="15"/>
  <c r="N122" i="15"/>
  <c r="O122" i="15"/>
  <c r="P122" i="15"/>
  <c r="Q122" i="15"/>
  <c r="R122" i="15"/>
  <c r="A123" i="15"/>
  <c r="B123" i="15"/>
  <c r="C123" i="15"/>
  <c r="D123" i="15"/>
  <c r="E123" i="15"/>
  <c r="F123" i="15"/>
  <c r="G123" i="15"/>
  <c r="H123" i="15"/>
  <c r="I123" i="15"/>
  <c r="J123" i="15"/>
  <c r="K123" i="15"/>
  <c r="L123" i="15"/>
  <c r="M123" i="15"/>
  <c r="N123" i="15"/>
  <c r="O123" i="15"/>
  <c r="P123" i="15"/>
  <c r="Q123" i="15"/>
  <c r="R123" i="15"/>
  <c r="A124" i="15"/>
  <c r="T124" i="15" s="1"/>
  <c r="B124" i="15"/>
  <c r="C124" i="15"/>
  <c r="D124" i="15"/>
  <c r="E124" i="15"/>
  <c r="F124" i="15"/>
  <c r="G124" i="15"/>
  <c r="H124" i="15"/>
  <c r="I124" i="15"/>
  <c r="J124" i="15"/>
  <c r="K124" i="15"/>
  <c r="L124" i="15"/>
  <c r="M124" i="15"/>
  <c r="N124" i="15"/>
  <c r="O124" i="15"/>
  <c r="P124" i="15"/>
  <c r="Q124" i="15"/>
  <c r="R124" i="15"/>
  <c r="A125" i="15"/>
  <c r="T125" i="15" s="1"/>
  <c r="B125" i="15"/>
  <c r="C125" i="15"/>
  <c r="D125" i="15"/>
  <c r="E125" i="15"/>
  <c r="F125" i="15"/>
  <c r="G125" i="15"/>
  <c r="H125" i="15"/>
  <c r="I125" i="15"/>
  <c r="J125" i="15"/>
  <c r="K125" i="15"/>
  <c r="L125" i="15"/>
  <c r="M125" i="15"/>
  <c r="N125" i="15"/>
  <c r="O125" i="15"/>
  <c r="P125" i="15"/>
  <c r="Q125" i="15"/>
  <c r="R125" i="15"/>
  <c r="A126" i="15"/>
  <c r="T126" i="15" s="1"/>
  <c r="B126" i="15"/>
  <c r="C126" i="15"/>
  <c r="D126" i="15"/>
  <c r="E126" i="15"/>
  <c r="F126" i="15"/>
  <c r="G126" i="15"/>
  <c r="H126" i="15"/>
  <c r="I126" i="15"/>
  <c r="J126" i="15"/>
  <c r="K126" i="15"/>
  <c r="L126" i="15"/>
  <c r="M126" i="15"/>
  <c r="N126" i="15"/>
  <c r="O126" i="15"/>
  <c r="P126" i="15"/>
  <c r="Q126" i="15"/>
  <c r="R126" i="15"/>
  <c r="A127" i="15"/>
  <c r="AB127" i="15" s="1"/>
  <c r="B127" i="15"/>
  <c r="C127" i="15"/>
  <c r="D127" i="15"/>
  <c r="E127" i="15"/>
  <c r="F127" i="15"/>
  <c r="G127" i="15"/>
  <c r="H127" i="15"/>
  <c r="I127" i="15"/>
  <c r="J127" i="15"/>
  <c r="K127" i="15"/>
  <c r="L127" i="15"/>
  <c r="M127" i="15"/>
  <c r="N127" i="15"/>
  <c r="O127" i="15"/>
  <c r="P127" i="15"/>
  <c r="Q127" i="15"/>
  <c r="R127" i="15"/>
  <c r="A128" i="15"/>
  <c r="S128" i="15" s="1"/>
  <c r="B128" i="15"/>
  <c r="C128" i="15"/>
  <c r="D128" i="15"/>
  <c r="E128" i="15"/>
  <c r="F128" i="15"/>
  <c r="G128" i="15"/>
  <c r="H128" i="15"/>
  <c r="I128" i="15"/>
  <c r="J128" i="15"/>
  <c r="K128" i="15"/>
  <c r="L128" i="15"/>
  <c r="M128" i="15"/>
  <c r="N128" i="15"/>
  <c r="O128" i="15"/>
  <c r="P128" i="15"/>
  <c r="Q128" i="15"/>
  <c r="R128" i="15"/>
  <c r="A129" i="15"/>
  <c r="T129" i="15" s="1"/>
  <c r="B129" i="15"/>
  <c r="C129" i="15"/>
  <c r="D129" i="15"/>
  <c r="E129" i="15"/>
  <c r="F129" i="15"/>
  <c r="G129" i="15"/>
  <c r="H129" i="15"/>
  <c r="I129" i="15"/>
  <c r="J129" i="15"/>
  <c r="K129" i="15"/>
  <c r="L129" i="15"/>
  <c r="M129" i="15"/>
  <c r="N129" i="15"/>
  <c r="O129" i="15"/>
  <c r="P129" i="15"/>
  <c r="Q129" i="15"/>
  <c r="R129" i="15"/>
  <c r="A130" i="15"/>
  <c r="B130" i="15"/>
  <c r="C130" i="15"/>
  <c r="D130" i="15"/>
  <c r="E130" i="15"/>
  <c r="F130" i="15"/>
  <c r="G130" i="15"/>
  <c r="H130" i="15"/>
  <c r="I130" i="15"/>
  <c r="J130" i="15"/>
  <c r="K130" i="15"/>
  <c r="L130" i="15"/>
  <c r="M130" i="15"/>
  <c r="N130" i="15"/>
  <c r="O130" i="15"/>
  <c r="P130" i="15"/>
  <c r="Q130" i="15"/>
  <c r="R130" i="15"/>
  <c r="A131" i="15"/>
  <c r="T131" i="15" s="1"/>
  <c r="B131" i="15"/>
  <c r="C131" i="15"/>
  <c r="D131" i="15"/>
  <c r="E131" i="15"/>
  <c r="F131" i="15"/>
  <c r="G131" i="15"/>
  <c r="H131" i="15"/>
  <c r="I131" i="15"/>
  <c r="J131" i="15"/>
  <c r="K131" i="15"/>
  <c r="L131" i="15"/>
  <c r="M131" i="15"/>
  <c r="N131" i="15"/>
  <c r="O131" i="15"/>
  <c r="P131" i="15"/>
  <c r="Q131" i="15"/>
  <c r="R131" i="15"/>
  <c r="A132" i="15"/>
  <c r="AB132" i="15" s="1"/>
  <c r="B132" i="15"/>
  <c r="C132" i="15"/>
  <c r="D132" i="15"/>
  <c r="E132" i="15"/>
  <c r="F132" i="15"/>
  <c r="G132" i="15"/>
  <c r="H132" i="15"/>
  <c r="I132" i="15"/>
  <c r="J132" i="15"/>
  <c r="K132" i="15"/>
  <c r="L132" i="15"/>
  <c r="M132" i="15"/>
  <c r="N132" i="15"/>
  <c r="O132" i="15"/>
  <c r="P132" i="15"/>
  <c r="Q132" i="15"/>
  <c r="R132" i="15"/>
  <c r="A133" i="15"/>
  <c r="B133" i="15"/>
  <c r="C133" i="15"/>
  <c r="D133" i="15"/>
  <c r="E133" i="15"/>
  <c r="F133" i="15"/>
  <c r="G133" i="15"/>
  <c r="H133" i="15"/>
  <c r="I133" i="15"/>
  <c r="J133" i="15"/>
  <c r="K133" i="15"/>
  <c r="L133" i="15"/>
  <c r="M133" i="15"/>
  <c r="N133" i="15"/>
  <c r="O133" i="15"/>
  <c r="P133" i="15"/>
  <c r="Q133" i="15"/>
  <c r="R133" i="15"/>
  <c r="A134" i="15"/>
  <c r="T134" i="15" s="1"/>
  <c r="B134" i="15"/>
  <c r="C134" i="15"/>
  <c r="D134" i="15"/>
  <c r="E134" i="15"/>
  <c r="F134" i="15"/>
  <c r="G134" i="15"/>
  <c r="H134" i="15"/>
  <c r="I134" i="15"/>
  <c r="J134" i="15"/>
  <c r="K134" i="15"/>
  <c r="L134" i="15"/>
  <c r="M134" i="15"/>
  <c r="N134" i="15"/>
  <c r="O134" i="15"/>
  <c r="P134" i="15"/>
  <c r="Q134" i="15"/>
  <c r="R134" i="15"/>
  <c r="A135" i="15"/>
  <c r="V135" i="15" s="1"/>
  <c r="B135" i="15"/>
  <c r="C135" i="15"/>
  <c r="D135" i="15"/>
  <c r="E135" i="15"/>
  <c r="F135" i="15"/>
  <c r="G135" i="15"/>
  <c r="H135" i="15"/>
  <c r="I135" i="15"/>
  <c r="J135" i="15"/>
  <c r="K135" i="15"/>
  <c r="L135" i="15"/>
  <c r="M135" i="15"/>
  <c r="N135" i="15"/>
  <c r="O135" i="15"/>
  <c r="P135" i="15"/>
  <c r="Q135" i="15"/>
  <c r="R135" i="15"/>
  <c r="A136" i="15"/>
  <c r="T136" i="15" s="1"/>
  <c r="B136" i="15"/>
  <c r="C136" i="15"/>
  <c r="D136" i="15"/>
  <c r="E136" i="15"/>
  <c r="F136" i="15"/>
  <c r="G136" i="15"/>
  <c r="H136" i="15"/>
  <c r="I136" i="15"/>
  <c r="J136" i="15"/>
  <c r="K136" i="15"/>
  <c r="L136" i="15"/>
  <c r="M136" i="15"/>
  <c r="N136" i="15"/>
  <c r="O136" i="15"/>
  <c r="P136" i="15"/>
  <c r="Q136" i="15"/>
  <c r="R136" i="15"/>
  <c r="A137" i="15"/>
  <c r="B137" i="15"/>
  <c r="C137" i="15"/>
  <c r="D137" i="15"/>
  <c r="E137" i="15"/>
  <c r="F137" i="15"/>
  <c r="G137" i="15"/>
  <c r="H137" i="15"/>
  <c r="I137" i="15"/>
  <c r="J137" i="15"/>
  <c r="K137" i="15"/>
  <c r="L137" i="15"/>
  <c r="M137" i="15"/>
  <c r="N137" i="15"/>
  <c r="O137" i="15"/>
  <c r="P137" i="15"/>
  <c r="Q137" i="15"/>
  <c r="R137" i="15"/>
  <c r="A138" i="15"/>
  <c r="AB138" i="15" s="1"/>
  <c r="B138" i="15"/>
  <c r="C138" i="15"/>
  <c r="D138" i="15"/>
  <c r="E138" i="15"/>
  <c r="F138" i="15"/>
  <c r="G138" i="15"/>
  <c r="H138" i="15"/>
  <c r="I138" i="15"/>
  <c r="J138" i="15"/>
  <c r="K138" i="15"/>
  <c r="L138" i="15"/>
  <c r="M138" i="15"/>
  <c r="N138" i="15"/>
  <c r="O138" i="15"/>
  <c r="P138" i="15"/>
  <c r="Q138" i="15"/>
  <c r="R138" i="15"/>
  <c r="A139" i="15"/>
  <c r="B139" i="15"/>
  <c r="C139" i="15"/>
  <c r="D139" i="15"/>
  <c r="E139" i="15"/>
  <c r="F139" i="15"/>
  <c r="G139" i="15"/>
  <c r="H139" i="15"/>
  <c r="I139" i="15"/>
  <c r="J139" i="15"/>
  <c r="K139" i="15"/>
  <c r="L139" i="15"/>
  <c r="M139" i="15"/>
  <c r="N139" i="15"/>
  <c r="O139" i="15"/>
  <c r="P139" i="15"/>
  <c r="Q139" i="15"/>
  <c r="R139" i="15"/>
  <c r="A140" i="15"/>
  <c r="B140" i="15"/>
  <c r="C140" i="15"/>
  <c r="D140" i="15"/>
  <c r="E140" i="15"/>
  <c r="F140" i="15"/>
  <c r="G140" i="15"/>
  <c r="H140" i="15"/>
  <c r="I140" i="15"/>
  <c r="J140" i="15"/>
  <c r="K140" i="15"/>
  <c r="L140" i="15"/>
  <c r="M140" i="15"/>
  <c r="N140" i="15"/>
  <c r="O140" i="15"/>
  <c r="P140" i="15"/>
  <c r="Q140" i="15"/>
  <c r="R140" i="15"/>
  <c r="A141" i="15"/>
  <c r="B141" i="15"/>
  <c r="C141" i="15"/>
  <c r="D141" i="15"/>
  <c r="E141" i="15"/>
  <c r="F141" i="15"/>
  <c r="G141" i="15"/>
  <c r="H141" i="15"/>
  <c r="I141" i="15"/>
  <c r="J141" i="15"/>
  <c r="K141" i="15"/>
  <c r="L141" i="15"/>
  <c r="M141" i="15"/>
  <c r="N141" i="15"/>
  <c r="O141" i="15"/>
  <c r="P141" i="15"/>
  <c r="Q141" i="15"/>
  <c r="R141" i="15"/>
  <c r="A142" i="15"/>
  <c r="T142" i="15" s="1"/>
  <c r="B142" i="15"/>
  <c r="C142" i="15"/>
  <c r="D142" i="15"/>
  <c r="E142" i="15"/>
  <c r="F142" i="15"/>
  <c r="G142" i="15"/>
  <c r="H142" i="15"/>
  <c r="I142" i="15"/>
  <c r="J142" i="15"/>
  <c r="K142" i="15"/>
  <c r="L142" i="15"/>
  <c r="M142" i="15"/>
  <c r="N142" i="15"/>
  <c r="O142" i="15"/>
  <c r="P142" i="15"/>
  <c r="Q142" i="15"/>
  <c r="R142" i="15"/>
  <c r="A143" i="15"/>
  <c r="T143" i="15" s="1"/>
  <c r="B143" i="15"/>
  <c r="C143" i="15"/>
  <c r="D143" i="15"/>
  <c r="E143" i="15"/>
  <c r="F143" i="15"/>
  <c r="G143" i="15"/>
  <c r="H143" i="15"/>
  <c r="I143" i="15"/>
  <c r="J143" i="15"/>
  <c r="K143" i="15"/>
  <c r="L143" i="15"/>
  <c r="M143" i="15"/>
  <c r="N143" i="15"/>
  <c r="O143" i="15"/>
  <c r="P143" i="15"/>
  <c r="Q143" i="15"/>
  <c r="R143" i="15"/>
  <c r="A144" i="15"/>
  <c r="Z144" i="15" s="1"/>
  <c r="B144" i="15"/>
  <c r="C144" i="15"/>
  <c r="D144" i="15"/>
  <c r="E144" i="15"/>
  <c r="F144" i="15"/>
  <c r="G144" i="15"/>
  <c r="H144" i="15"/>
  <c r="I144" i="15"/>
  <c r="J144" i="15"/>
  <c r="K144" i="15"/>
  <c r="L144" i="15"/>
  <c r="M144" i="15"/>
  <c r="N144" i="15"/>
  <c r="O144" i="15"/>
  <c r="P144" i="15"/>
  <c r="Q144" i="15"/>
  <c r="R144" i="15"/>
  <c r="A145" i="15"/>
  <c r="T145" i="15" s="1"/>
  <c r="B145" i="15"/>
  <c r="C145" i="15"/>
  <c r="D145" i="15"/>
  <c r="E145" i="15"/>
  <c r="F145" i="15"/>
  <c r="G145" i="15"/>
  <c r="H145" i="15"/>
  <c r="I145" i="15"/>
  <c r="J145" i="15"/>
  <c r="K145" i="15"/>
  <c r="L145" i="15"/>
  <c r="M145" i="15"/>
  <c r="N145" i="15"/>
  <c r="O145" i="15"/>
  <c r="P145" i="15"/>
  <c r="Q145" i="15"/>
  <c r="R145" i="15"/>
  <c r="A146" i="15"/>
  <c r="AB146" i="15" s="1"/>
  <c r="B146" i="15"/>
  <c r="C146" i="15"/>
  <c r="D146" i="15"/>
  <c r="E146" i="15"/>
  <c r="F146" i="15"/>
  <c r="G146" i="15"/>
  <c r="H146" i="15"/>
  <c r="I146" i="15"/>
  <c r="J146" i="15"/>
  <c r="K146" i="15"/>
  <c r="L146" i="15"/>
  <c r="M146" i="15"/>
  <c r="N146" i="15"/>
  <c r="O146" i="15"/>
  <c r="P146" i="15"/>
  <c r="Q146" i="15"/>
  <c r="R146" i="15"/>
  <c r="A147" i="15"/>
  <c r="AC147" i="15" s="1"/>
  <c r="B147" i="15"/>
  <c r="C147" i="15"/>
  <c r="D147" i="15"/>
  <c r="E147" i="15"/>
  <c r="F147" i="15"/>
  <c r="G147" i="15"/>
  <c r="H147" i="15"/>
  <c r="I147" i="15"/>
  <c r="J147" i="15"/>
  <c r="K147" i="15"/>
  <c r="L147" i="15"/>
  <c r="M147" i="15"/>
  <c r="N147" i="15"/>
  <c r="O147" i="15"/>
  <c r="P147" i="15"/>
  <c r="Q147" i="15"/>
  <c r="R147" i="15"/>
  <c r="A148" i="15"/>
  <c r="T148" i="15" s="1"/>
  <c r="B148" i="15"/>
  <c r="C148" i="15"/>
  <c r="D148" i="15"/>
  <c r="E148" i="15"/>
  <c r="F148" i="15"/>
  <c r="G148" i="15"/>
  <c r="H148" i="15"/>
  <c r="I148" i="15"/>
  <c r="J148" i="15"/>
  <c r="K148" i="15"/>
  <c r="L148" i="15"/>
  <c r="M148" i="15"/>
  <c r="N148" i="15"/>
  <c r="O148" i="15"/>
  <c r="P148" i="15"/>
  <c r="Q148" i="15"/>
  <c r="R148" i="15"/>
  <c r="A149" i="15"/>
  <c r="AA149" i="15" s="1"/>
  <c r="B149" i="15"/>
  <c r="C149" i="15"/>
  <c r="D149" i="15"/>
  <c r="E149" i="15"/>
  <c r="F149" i="15"/>
  <c r="G149" i="15"/>
  <c r="H149" i="15"/>
  <c r="I149" i="15"/>
  <c r="J149" i="15"/>
  <c r="K149" i="15"/>
  <c r="L149" i="15"/>
  <c r="M149" i="15"/>
  <c r="N149" i="15"/>
  <c r="O149" i="15"/>
  <c r="P149" i="15"/>
  <c r="Q149" i="15"/>
  <c r="R149" i="15"/>
  <c r="A150" i="15"/>
  <c r="B150" i="15"/>
  <c r="C150" i="15"/>
  <c r="D150" i="15"/>
  <c r="E150" i="15"/>
  <c r="F150" i="15"/>
  <c r="G150" i="15"/>
  <c r="H150" i="15"/>
  <c r="I150" i="15"/>
  <c r="J150" i="15"/>
  <c r="K150" i="15"/>
  <c r="L150" i="15"/>
  <c r="M150" i="15"/>
  <c r="N150" i="15"/>
  <c r="O150" i="15"/>
  <c r="P150" i="15"/>
  <c r="Q150" i="15"/>
  <c r="R150" i="15"/>
  <c r="A151" i="15"/>
  <c r="W151" i="15" s="1"/>
  <c r="B151" i="15"/>
  <c r="C151" i="15"/>
  <c r="D151" i="15"/>
  <c r="E151" i="15"/>
  <c r="F151" i="15"/>
  <c r="G151" i="15"/>
  <c r="H151" i="15"/>
  <c r="I151" i="15"/>
  <c r="J151" i="15"/>
  <c r="K151" i="15"/>
  <c r="L151" i="15"/>
  <c r="M151" i="15"/>
  <c r="N151" i="15"/>
  <c r="O151" i="15"/>
  <c r="P151" i="15"/>
  <c r="Q151" i="15"/>
  <c r="R151" i="15"/>
  <c r="A152" i="15"/>
  <c r="T152" i="15" s="1"/>
  <c r="B152" i="15"/>
  <c r="C152" i="15"/>
  <c r="D152" i="15"/>
  <c r="E152" i="15"/>
  <c r="F152" i="15"/>
  <c r="G152" i="15"/>
  <c r="H152" i="15"/>
  <c r="I152" i="15"/>
  <c r="J152" i="15"/>
  <c r="K152" i="15"/>
  <c r="L152" i="15"/>
  <c r="M152" i="15"/>
  <c r="N152" i="15"/>
  <c r="O152" i="15"/>
  <c r="P152" i="15"/>
  <c r="Q152" i="15"/>
  <c r="R152" i="15"/>
  <c r="A153" i="15"/>
  <c r="T153" i="15" s="1"/>
  <c r="B153" i="15"/>
  <c r="C153" i="15"/>
  <c r="D153" i="15"/>
  <c r="E153" i="15"/>
  <c r="F153" i="15"/>
  <c r="G153" i="15"/>
  <c r="H153" i="15"/>
  <c r="I153" i="15"/>
  <c r="J153" i="15"/>
  <c r="K153" i="15"/>
  <c r="L153" i="15"/>
  <c r="M153" i="15"/>
  <c r="N153" i="15"/>
  <c r="O153" i="15"/>
  <c r="P153" i="15"/>
  <c r="Q153" i="15"/>
  <c r="R153" i="15"/>
  <c r="A154" i="15"/>
  <c r="AB154" i="15" s="1"/>
  <c r="B154" i="15"/>
  <c r="C154" i="15"/>
  <c r="D154" i="15"/>
  <c r="E154" i="15"/>
  <c r="F154" i="15"/>
  <c r="G154" i="15"/>
  <c r="H154" i="15"/>
  <c r="I154" i="15"/>
  <c r="J154" i="15"/>
  <c r="K154" i="15"/>
  <c r="L154" i="15"/>
  <c r="M154" i="15"/>
  <c r="N154" i="15"/>
  <c r="O154" i="15"/>
  <c r="P154" i="15"/>
  <c r="Q154" i="15"/>
  <c r="R154" i="15"/>
  <c r="A155" i="15"/>
  <c r="AC155" i="15" s="1"/>
  <c r="B155" i="15"/>
  <c r="C155" i="15"/>
  <c r="D155" i="15"/>
  <c r="E155" i="15"/>
  <c r="F155" i="15"/>
  <c r="G155" i="15"/>
  <c r="H155" i="15"/>
  <c r="I155" i="15"/>
  <c r="J155" i="15"/>
  <c r="K155" i="15"/>
  <c r="L155" i="15"/>
  <c r="M155" i="15"/>
  <c r="N155" i="15"/>
  <c r="O155" i="15"/>
  <c r="P155" i="15"/>
  <c r="Q155" i="15"/>
  <c r="R155" i="15"/>
  <c r="A156" i="15"/>
  <c r="T156" i="15" s="1"/>
  <c r="B156" i="15"/>
  <c r="C156" i="15"/>
  <c r="D156" i="15"/>
  <c r="E156" i="15"/>
  <c r="F156" i="15"/>
  <c r="G156" i="15"/>
  <c r="H156" i="15"/>
  <c r="I156" i="15"/>
  <c r="J156" i="15"/>
  <c r="K156" i="15"/>
  <c r="L156" i="15"/>
  <c r="M156" i="15"/>
  <c r="N156" i="15"/>
  <c r="O156" i="15"/>
  <c r="P156" i="15"/>
  <c r="Q156" i="15"/>
  <c r="R156" i="15"/>
  <c r="A157" i="15"/>
  <c r="S157" i="15" s="1"/>
  <c r="B157" i="15"/>
  <c r="C157" i="15"/>
  <c r="D157" i="15"/>
  <c r="E157" i="15"/>
  <c r="F157" i="15"/>
  <c r="G157" i="15"/>
  <c r="H157" i="15"/>
  <c r="I157" i="15"/>
  <c r="J157" i="15"/>
  <c r="K157" i="15"/>
  <c r="L157" i="15"/>
  <c r="M157" i="15"/>
  <c r="N157" i="15"/>
  <c r="O157" i="15"/>
  <c r="P157" i="15"/>
  <c r="Q157" i="15"/>
  <c r="R157" i="15"/>
  <c r="A158" i="15"/>
  <c r="B158" i="15"/>
  <c r="C158" i="15"/>
  <c r="D158" i="15"/>
  <c r="E158" i="15"/>
  <c r="F158" i="15"/>
  <c r="G158" i="15"/>
  <c r="H158" i="15"/>
  <c r="I158" i="15"/>
  <c r="J158" i="15"/>
  <c r="K158" i="15"/>
  <c r="L158" i="15"/>
  <c r="M158" i="15"/>
  <c r="N158" i="15"/>
  <c r="O158" i="15"/>
  <c r="P158" i="15"/>
  <c r="Q158" i="15"/>
  <c r="R158" i="15"/>
  <c r="A159" i="15"/>
  <c r="W159" i="15" s="1"/>
  <c r="B159" i="15"/>
  <c r="C159" i="15"/>
  <c r="D159" i="15"/>
  <c r="E159" i="15"/>
  <c r="F159" i="15"/>
  <c r="G159" i="15"/>
  <c r="H159" i="15"/>
  <c r="I159" i="15"/>
  <c r="J159" i="15"/>
  <c r="K159" i="15"/>
  <c r="L159" i="15"/>
  <c r="M159" i="15"/>
  <c r="N159" i="15"/>
  <c r="O159" i="15"/>
  <c r="P159" i="15"/>
  <c r="Q159" i="15"/>
  <c r="R159" i="15"/>
  <c r="A160" i="15"/>
  <c r="T160" i="15" s="1"/>
  <c r="B160" i="15"/>
  <c r="C160" i="15"/>
  <c r="D160" i="15"/>
  <c r="E160" i="15"/>
  <c r="F160" i="15"/>
  <c r="G160" i="15"/>
  <c r="H160" i="15"/>
  <c r="I160" i="15"/>
  <c r="J160" i="15"/>
  <c r="K160" i="15"/>
  <c r="L160" i="15"/>
  <c r="M160" i="15"/>
  <c r="N160" i="15"/>
  <c r="O160" i="15"/>
  <c r="P160" i="15"/>
  <c r="Q160" i="15"/>
  <c r="R160" i="15"/>
  <c r="A161" i="15"/>
  <c r="T161" i="15" s="1"/>
  <c r="B161" i="15"/>
  <c r="C161" i="15"/>
  <c r="D161" i="15"/>
  <c r="E161" i="15"/>
  <c r="F161" i="15"/>
  <c r="G161" i="15"/>
  <c r="H161" i="15"/>
  <c r="I161" i="15"/>
  <c r="J161" i="15"/>
  <c r="K161" i="15"/>
  <c r="L161" i="15"/>
  <c r="M161" i="15"/>
  <c r="N161" i="15"/>
  <c r="O161" i="15"/>
  <c r="P161" i="15"/>
  <c r="Q161" i="15"/>
  <c r="R161" i="15"/>
  <c r="A162" i="15"/>
  <c r="AB162" i="15" s="1"/>
  <c r="B162" i="15"/>
  <c r="C162" i="15"/>
  <c r="D162" i="15"/>
  <c r="E162" i="15"/>
  <c r="F162" i="15"/>
  <c r="G162" i="15"/>
  <c r="H162" i="15"/>
  <c r="I162" i="15"/>
  <c r="J162" i="15"/>
  <c r="K162" i="15"/>
  <c r="L162" i="15"/>
  <c r="M162" i="15"/>
  <c r="N162" i="15"/>
  <c r="O162" i="15"/>
  <c r="P162" i="15"/>
  <c r="Q162" i="15"/>
  <c r="R162" i="15"/>
  <c r="A163" i="15"/>
  <c r="AA163" i="15" s="1"/>
  <c r="B163" i="15"/>
  <c r="C163" i="15"/>
  <c r="D163" i="15"/>
  <c r="E163" i="15"/>
  <c r="F163" i="15"/>
  <c r="G163" i="15"/>
  <c r="H163" i="15"/>
  <c r="I163" i="15"/>
  <c r="J163" i="15"/>
  <c r="K163" i="15"/>
  <c r="L163" i="15"/>
  <c r="M163" i="15"/>
  <c r="N163" i="15"/>
  <c r="O163" i="15"/>
  <c r="P163" i="15"/>
  <c r="Q163" i="15"/>
  <c r="R163" i="15"/>
  <c r="A164" i="15"/>
  <c r="X164" i="15" s="1"/>
  <c r="B164" i="15"/>
  <c r="C164" i="15"/>
  <c r="D164" i="15"/>
  <c r="E164" i="15"/>
  <c r="F164" i="15"/>
  <c r="G164" i="15"/>
  <c r="H164" i="15"/>
  <c r="I164" i="15"/>
  <c r="J164" i="15"/>
  <c r="K164" i="15"/>
  <c r="L164" i="15"/>
  <c r="M164" i="15"/>
  <c r="N164" i="15"/>
  <c r="O164" i="15"/>
  <c r="P164" i="15"/>
  <c r="Q164" i="15"/>
  <c r="R164" i="15"/>
  <c r="A165" i="15"/>
  <c r="T165" i="15" s="1"/>
  <c r="B165" i="15"/>
  <c r="C165" i="15"/>
  <c r="D165" i="15"/>
  <c r="E165" i="15"/>
  <c r="F165" i="15"/>
  <c r="G165" i="15"/>
  <c r="H165" i="15"/>
  <c r="I165" i="15"/>
  <c r="J165" i="15"/>
  <c r="K165" i="15"/>
  <c r="L165" i="15"/>
  <c r="M165" i="15"/>
  <c r="N165" i="15"/>
  <c r="O165" i="15"/>
  <c r="P165" i="15"/>
  <c r="Q165" i="15"/>
  <c r="R165" i="15"/>
  <c r="A166" i="15"/>
  <c r="T166" i="15" s="1"/>
  <c r="B166" i="15"/>
  <c r="C166" i="15"/>
  <c r="D166" i="15"/>
  <c r="E166" i="15"/>
  <c r="F166" i="15"/>
  <c r="G166" i="15"/>
  <c r="H166" i="15"/>
  <c r="I166" i="15"/>
  <c r="J166" i="15"/>
  <c r="K166" i="15"/>
  <c r="L166" i="15"/>
  <c r="M166" i="15"/>
  <c r="N166" i="15"/>
  <c r="O166" i="15"/>
  <c r="P166" i="15"/>
  <c r="Q166" i="15"/>
  <c r="R166" i="15"/>
  <c r="A167" i="15"/>
  <c r="T167" i="15" s="1"/>
  <c r="B167" i="15"/>
  <c r="C167" i="15"/>
  <c r="D167" i="15"/>
  <c r="E167" i="15"/>
  <c r="F167" i="15"/>
  <c r="G167" i="15"/>
  <c r="H167" i="15"/>
  <c r="I167" i="15"/>
  <c r="J167" i="15"/>
  <c r="K167" i="15"/>
  <c r="L167" i="15"/>
  <c r="M167" i="15"/>
  <c r="N167" i="15"/>
  <c r="O167" i="15"/>
  <c r="P167" i="15"/>
  <c r="Q167" i="15"/>
  <c r="R167" i="15"/>
  <c r="A168" i="15"/>
  <c r="B168" i="15"/>
  <c r="C168" i="15"/>
  <c r="D168" i="15"/>
  <c r="E168" i="15"/>
  <c r="F168" i="15"/>
  <c r="G168" i="15"/>
  <c r="H168" i="15"/>
  <c r="I168" i="15"/>
  <c r="J168" i="15"/>
  <c r="K168" i="15"/>
  <c r="L168" i="15"/>
  <c r="M168" i="15"/>
  <c r="N168" i="15"/>
  <c r="O168" i="15"/>
  <c r="P168" i="15"/>
  <c r="Q168" i="15"/>
  <c r="R168" i="15"/>
  <c r="A169" i="15"/>
  <c r="AA169" i="15" s="1"/>
  <c r="B169" i="15"/>
  <c r="C169" i="15"/>
  <c r="D169" i="15"/>
  <c r="E169" i="15"/>
  <c r="F169" i="15"/>
  <c r="G169" i="15"/>
  <c r="H169" i="15"/>
  <c r="I169" i="15"/>
  <c r="J169" i="15"/>
  <c r="K169" i="15"/>
  <c r="L169" i="15"/>
  <c r="M169" i="15"/>
  <c r="N169" i="15"/>
  <c r="O169" i="15"/>
  <c r="P169" i="15"/>
  <c r="Q169" i="15"/>
  <c r="R169" i="15"/>
  <c r="A170" i="15"/>
  <c r="AB170" i="15" s="1"/>
  <c r="B170" i="15"/>
  <c r="C170" i="15"/>
  <c r="D170" i="15"/>
  <c r="E170" i="15"/>
  <c r="F170" i="15"/>
  <c r="G170" i="15"/>
  <c r="H170" i="15"/>
  <c r="I170" i="15"/>
  <c r="J170" i="15"/>
  <c r="K170" i="15"/>
  <c r="L170" i="15"/>
  <c r="M170" i="15"/>
  <c r="N170" i="15"/>
  <c r="O170" i="15"/>
  <c r="P170" i="15"/>
  <c r="Q170" i="15"/>
  <c r="R170" i="15"/>
  <c r="A171" i="15"/>
  <c r="W171" i="15" s="1"/>
  <c r="B171" i="15"/>
  <c r="C171" i="15"/>
  <c r="D171" i="15"/>
  <c r="E171" i="15"/>
  <c r="F171" i="15"/>
  <c r="G171" i="15"/>
  <c r="H171" i="15"/>
  <c r="I171" i="15"/>
  <c r="J171" i="15"/>
  <c r="K171" i="15"/>
  <c r="L171" i="15"/>
  <c r="M171" i="15"/>
  <c r="N171" i="15"/>
  <c r="O171" i="15"/>
  <c r="P171" i="15"/>
  <c r="Q171" i="15"/>
  <c r="R171" i="15"/>
  <c r="A172" i="15"/>
  <c r="AA172" i="15" s="1"/>
  <c r="B172" i="15"/>
  <c r="C172" i="15"/>
  <c r="D172" i="15"/>
  <c r="E172" i="15"/>
  <c r="F172" i="15"/>
  <c r="G172" i="15"/>
  <c r="H172" i="15"/>
  <c r="I172" i="15"/>
  <c r="J172" i="15"/>
  <c r="K172" i="15"/>
  <c r="L172" i="15"/>
  <c r="M172" i="15"/>
  <c r="N172" i="15"/>
  <c r="O172" i="15"/>
  <c r="P172" i="15"/>
  <c r="Q172" i="15"/>
  <c r="R172" i="15"/>
  <c r="A173" i="15"/>
  <c r="T173" i="15" s="1"/>
  <c r="B173" i="15"/>
  <c r="C173" i="15"/>
  <c r="D173" i="15"/>
  <c r="E173" i="15"/>
  <c r="F173" i="15"/>
  <c r="G173" i="15"/>
  <c r="H173" i="15"/>
  <c r="I173" i="15"/>
  <c r="J173" i="15"/>
  <c r="K173" i="15"/>
  <c r="L173" i="15"/>
  <c r="M173" i="15"/>
  <c r="N173" i="15"/>
  <c r="O173" i="15"/>
  <c r="P173" i="15"/>
  <c r="Q173" i="15"/>
  <c r="R173" i="15"/>
  <c r="A174" i="15"/>
  <c r="B174" i="15"/>
  <c r="C174" i="15"/>
  <c r="D174" i="15"/>
  <c r="E174" i="15"/>
  <c r="F174" i="15"/>
  <c r="G174" i="15"/>
  <c r="H174" i="15"/>
  <c r="I174" i="15"/>
  <c r="J174" i="15"/>
  <c r="K174" i="15"/>
  <c r="L174" i="15"/>
  <c r="M174" i="15"/>
  <c r="N174" i="15"/>
  <c r="O174" i="15"/>
  <c r="P174" i="15"/>
  <c r="Q174" i="15"/>
  <c r="R174" i="15"/>
  <c r="A175" i="15"/>
  <c r="B175" i="15"/>
  <c r="C175" i="15"/>
  <c r="D175" i="15"/>
  <c r="E175" i="15"/>
  <c r="F175" i="15"/>
  <c r="G175" i="15"/>
  <c r="H175" i="15"/>
  <c r="I175" i="15"/>
  <c r="J175" i="15"/>
  <c r="K175" i="15"/>
  <c r="L175" i="15"/>
  <c r="M175" i="15"/>
  <c r="N175" i="15"/>
  <c r="O175" i="15"/>
  <c r="P175" i="15"/>
  <c r="Q175" i="15"/>
  <c r="R175" i="15"/>
  <c r="A176" i="15"/>
  <c r="T176" i="15" s="1"/>
  <c r="B176" i="15"/>
  <c r="C176" i="15"/>
  <c r="D176" i="15"/>
  <c r="E176" i="15"/>
  <c r="F176" i="15"/>
  <c r="G176" i="15"/>
  <c r="H176" i="15"/>
  <c r="I176" i="15"/>
  <c r="J176" i="15"/>
  <c r="K176" i="15"/>
  <c r="L176" i="15"/>
  <c r="M176" i="15"/>
  <c r="N176" i="15"/>
  <c r="O176" i="15"/>
  <c r="P176" i="15"/>
  <c r="Q176" i="15"/>
  <c r="R176" i="15"/>
  <c r="A177" i="15"/>
  <c r="B177" i="15"/>
  <c r="C177" i="15"/>
  <c r="D177" i="15"/>
  <c r="E177" i="15"/>
  <c r="F177" i="15"/>
  <c r="G177" i="15"/>
  <c r="H177" i="15"/>
  <c r="I177" i="15"/>
  <c r="J177" i="15"/>
  <c r="K177" i="15"/>
  <c r="L177" i="15"/>
  <c r="M177" i="15"/>
  <c r="N177" i="15"/>
  <c r="O177" i="15"/>
  <c r="P177" i="15"/>
  <c r="Q177" i="15"/>
  <c r="R177" i="15"/>
  <c r="A178" i="15"/>
  <c r="S178" i="15" s="1"/>
  <c r="B178" i="15"/>
  <c r="C178" i="15"/>
  <c r="D178" i="15"/>
  <c r="E178" i="15"/>
  <c r="F178" i="15"/>
  <c r="G178" i="15"/>
  <c r="H178" i="15"/>
  <c r="I178" i="15"/>
  <c r="J178" i="15"/>
  <c r="K178" i="15"/>
  <c r="L178" i="15"/>
  <c r="M178" i="15"/>
  <c r="N178" i="15"/>
  <c r="O178" i="15"/>
  <c r="P178" i="15"/>
  <c r="Q178" i="15"/>
  <c r="R178" i="15"/>
  <c r="A179" i="15"/>
  <c r="X179" i="15" s="1"/>
  <c r="B179" i="15"/>
  <c r="C179" i="15"/>
  <c r="D179" i="15"/>
  <c r="E179" i="15"/>
  <c r="F179" i="15"/>
  <c r="G179" i="15"/>
  <c r="H179" i="15"/>
  <c r="I179" i="15"/>
  <c r="J179" i="15"/>
  <c r="K179" i="15"/>
  <c r="L179" i="15"/>
  <c r="M179" i="15"/>
  <c r="N179" i="15"/>
  <c r="O179" i="15"/>
  <c r="P179" i="15"/>
  <c r="Q179" i="15"/>
  <c r="R179" i="15"/>
  <c r="A180" i="15"/>
  <c r="T180" i="15" s="1"/>
  <c r="B180" i="15"/>
  <c r="C180" i="15"/>
  <c r="D180" i="15"/>
  <c r="E180" i="15"/>
  <c r="F180" i="15"/>
  <c r="G180" i="15"/>
  <c r="H180" i="15"/>
  <c r="I180" i="15"/>
  <c r="J180" i="15"/>
  <c r="K180" i="15"/>
  <c r="L180" i="15"/>
  <c r="M180" i="15"/>
  <c r="N180" i="15"/>
  <c r="O180" i="15"/>
  <c r="P180" i="15"/>
  <c r="Q180" i="15"/>
  <c r="R180" i="15"/>
  <c r="A181" i="15"/>
  <c r="B181" i="15"/>
  <c r="C181" i="15"/>
  <c r="D181" i="15"/>
  <c r="E181" i="15"/>
  <c r="F181" i="15"/>
  <c r="G181" i="15"/>
  <c r="H181" i="15"/>
  <c r="I181" i="15"/>
  <c r="J181" i="15"/>
  <c r="K181" i="15"/>
  <c r="L181" i="15"/>
  <c r="M181" i="15"/>
  <c r="N181" i="15"/>
  <c r="O181" i="15"/>
  <c r="P181" i="15"/>
  <c r="Q181" i="15"/>
  <c r="R181" i="15"/>
  <c r="A182" i="15"/>
  <c r="AB182" i="15" s="1"/>
  <c r="B182" i="15"/>
  <c r="C182" i="15"/>
  <c r="D182" i="15"/>
  <c r="E182" i="15"/>
  <c r="F182" i="15"/>
  <c r="G182" i="15"/>
  <c r="H182" i="15"/>
  <c r="I182" i="15"/>
  <c r="J182" i="15"/>
  <c r="K182" i="15"/>
  <c r="L182" i="15"/>
  <c r="M182" i="15"/>
  <c r="N182" i="15"/>
  <c r="O182" i="15"/>
  <c r="P182" i="15"/>
  <c r="Q182" i="15"/>
  <c r="R182" i="15"/>
  <c r="A183" i="15"/>
  <c r="V183" i="15" s="1"/>
  <c r="B183" i="15"/>
  <c r="C183" i="15"/>
  <c r="D183" i="15"/>
  <c r="E183" i="15"/>
  <c r="F183" i="15"/>
  <c r="G183" i="15"/>
  <c r="H183" i="15"/>
  <c r="I183" i="15"/>
  <c r="J183" i="15"/>
  <c r="K183" i="15"/>
  <c r="L183" i="15"/>
  <c r="M183" i="15"/>
  <c r="N183" i="15"/>
  <c r="O183" i="15"/>
  <c r="P183" i="15"/>
  <c r="Q183" i="15"/>
  <c r="R183" i="15"/>
  <c r="A184" i="15"/>
  <c r="V184" i="15" s="1"/>
  <c r="B184" i="15"/>
  <c r="C184" i="15"/>
  <c r="D184" i="15"/>
  <c r="E184" i="15"/>
  <c r="F184" i="15"/>
  <c r="G184" i="15"/>
  <c r="H184" i="15"/>
  <c r="I184" i="15"/>
  <c r="J184" i="15"/>
  <c r="K184" i="15"/>
  <c r="L184" i="15"/>
  <c r="M184" i="15"/>
  <c r="N184" i="15"/>
  <c r="O184" i="15"/>
  <c r="P184" i="15"/>
  <c r="Q184" i="15"/>
  <c r="R184" i="15"/>
  <c r="A185" i="15"/>
  <c r="T185" i="15" s="1"/>
  <c r="B185" i="15"/>
  <c r="C185" i="15"/>
  <c r="D185" i="15"/>
  <c r="E185" i="15"/>
  <c r="F185" i="15"/>
  <c r="G185" i="15"/>
  <c r="H185" i="15"/>
  <c r="I185" i="15"/>
  <c r="J185" i="15"/>
  <c r="K185" i="15"/>
  <c r="L185" i="15"/>
  <c r="M185" i="15"/>
  <c r="N185" i="15"/>
  <c r="O185" i="15"/>
  <c r="P185" i="15"/>
  <c r="Q185" i="15"/>
  <c r="R185" i="15"/>
  <c r="A186" i="15"/>
  <c r="AC186" i="15" s="1"/>
  <c r="B186" i="15"/>
  <c r="C186" i="15"/>
  <c r="D186" i="15"/>
  <c r="E186" i="15"/>
  <c r="F186" i="15"/>
  <c r="G186" i="15"/>
  <c r="H186" i="15"/>
  <c r="I186" i="15"/>
  <c r="J186" i="15"/>
  <c r="K186" i="15"/>
  <c r="L186" i="15"/>
  <c r="M186" i="15"/>
  <c r="N186" i="15"/>
  <c r="O186" i="15"/>
  <c r="P186" i="15"/>
  <c r="Q186" i="15"/>
  <c r="R186" i="15"/>
  <c r="A187" i="15"/>
  <c r="Z187" i="15" s="1"/>
  <c r="B187" i="15"/>
  <c r="C187" i="15"/>
  <c r="D187" i="15"/>
  <c r="E187" i="15"/>
  <c r="F187" i="15"/>
  <c r="G187" i="15"/>
  <c r="H187" i="15"/>
  <c r="I187" i="15"/>
  <c r="J187" i="15"/>
  <c r="K187" i="15"/>
  <c r="L187" i="15"/>
  <c r="M187" i="15"/>
  <c r="N187" i="15"/>
  <c r="O187" i="15"/>
  <c r="P187" i="15"/>
  <c r="Q187" i="15"/>
  <c r="R187" i="15"/>
  <c r="A188" i="15"/>
  <c r="T188" i="15" s="1"/>
  <c r="B188" i="15"/>
  <c r="C188" i="15"/>
  <c r="D188" i="15"/>
  <c r="E188" i="15"/>
  <c r="F188" i="15"/>
  <c r="G188" i="15"/>
  <c r="H188" i="15"/>
  <c r="I188" i="15"/>
  <c r="J188" i="15"/>
  <c r="K188" i="15"/>
  <c r="L188" i="15"/>
  <c r="M188" i="15"/>
  <c r="N188" i="15"/>
  <c r="O188" i="15"/>
  <c r="P188" i="15"/>
  <c r="Q188" i="15"/>
  <c r="R188" i="15"/>
  <c r="A189" i="15"/>
  <c r="B189" i="15"/>
  <c r="C189" i="15"/>
  <c r="D189" i="15"/>
  <c r="E189" i="15"/>
  <c r="F189" i="15"/>
  <c r="G189" i="15"/>
  <c r="H189" i="15"/>
  <c r="I189" i="15"/>
  <c r="J189" i="15"/>
  <c r="K189" i="15"/>
  <c r="L189" i="15"/>
  <c r="M189" i="15"/>
  <c r="N189" i="15"/>
  <c r="O189" i="15"/>
  <c r="P189" i="15"/>
  <c r="Q189" i="15"/>
  <c r="R189" i="15"/>
  <c r="A190" i="15"/>
  <c r="S190" i="15" s="1"/>
  <c r="B190" i="15"/>
  <c r="C190" i="15"/>
  <c r="D190" i="15"/>
  <c r="E190" i="15"/>
  <c r="F190" i="15"/>
  <c r="G190" i="15"/>
  <c r="H190" i="15"/>
  <c r="I190" i="15"/>
  <c r="J190" i="15"/>
  <c r="K190" i="15"/>
  <c r="L190" i="15"/>
  <c r="M190" i="15"/>
  <c r="N190" i="15"/>
  <c r="O190" i="15"/>
  <c r="P190" i="15"/>
  <c r="Q190" i="15"/>
  <c r="R190" i="15"/>
  <c r="A191" i="15"/>
  <c r="V191" i="15" s="1"/>
  <c r="B191" i="15"/>
  <c r="C191" i="15"/>
  <c r="D191" i="15"/>
  <c r="E191" i="15"/>
  <c r="F191" i="15"/>
  <c r="G191" i="15"/>
  <c r="H191" i="15"/>
  <c r="I191" i="15"/>
  <c r="J191" i="15"/>
  <c r="K191" i="15"/>
  <c r="L191" i="15"/>
  <c r="M191" i="15"/>
  <c r="N191" i="15"/>
  <c r="O191" i="15"/>
  <c r="P191" i="15"/>
  <c r="Q191" i="15"/>
  <c r="R191" i="15"/>
  <c r="A192" i="15"/>
  <c r="W192" i="15" s="1"/>
  <c r="B192" i="15"/>
  <c r="C192" i="15"/>
  <c r="D192" i="15"/>
  <c r="E192" i="15"/>
  <c r="F192" i="15"/>
  <c r="G192" i="15"/>
  <c r="H192" i="15"/>
  <c r="I192" i="15"/>
  <c r="J192" i="15"/>
  <c r="K192" i="15"/>
  <c r="L192" i="15"/>
  <c r="M192" i="15"/>
  <c r="N192" i="15"/>
  <c r="O192" i="15"/>
  <c r="P192" i="15"/>
  <c r="Q192" i="15"/>
  <c r="R192" i="15"/>
  <c r="A193" i="15"/>
  <c r="B193" i="15"/>
  <c r="C193" i="15"/>
  <c r="D193" i="15"/>
  <c r="E193" i="15"/>
  <c r="F193" i="15"/>
  <c r="G193" i="15"/>
  <c r="H193" i="15"/>
  <c r="I193" i="15"/>
  <c r="J193" i="15"/>
  <c r="K193" i="15"/>
  <c r="L193" i="15"/>
  <c r="M193" i="15"/>
  <c r="N193" i="15"/>
  <c r="O193" i="15"/>
  <c r="P193" i="15"/>
  <c r="Q193" i="15"/>
  <c r="R193" i="15"/>
  <c r="A194" i="15"/>
  <c r="U194" i="15" s="1"/>
  <c r="B194" i="15"/>
  <c r="C194" i="15"/>
  <c r="D194" i="15"/>
  <c r="E194" i="15"/>
  <c r="F194" i="15"/>
  <c r="G194" i="15"/>
  <c r="H194" i="15"/>
  <c r="I194" i="15"/>
  <c r="J194" i="15"/>
  <c r="K194" i="15"/>
  <c r="L194" i="15"/>
  <c r="M194" i="15"/>
  <c r="N194" i="15"/>
  <c r="O194" i="15"/>
  <c r="P194" i="15"/>
  <c r="Q194" i="15"/>
  <c r="R194" i="15"/>
  <c r="A195" i="15"/>
  <c r="T195" i="15" s="1"/>
  <c r="B195" i="15"/>
  <c r="C195" i="15"/>
  <c r="D195" i="15"/>
  <c r="E195" i="15"/>
  <c r="F195" i="15"/>
  <c r="G195" i="15"/>
  <c r="H195" i="15"/>
  <c r="I195" i="15"/>
  <c r="J195" i="15"/>
  <c r="K195" i="15"/>
  <c r="L195" i="15"/>
  <c r="M195" i="15"/>
  <c r="N195" i="15"/>
  <c r="O195" i="15"/>
  <c r="P195" i="15"/>
  <c r="Q195" i="15"/>
  <c r="R195" i="15"/>
  <c r="A196" i="15"/>
  <c r="T196" i="15" s="1"/>
  <c r="B196" i="15"/>
  <c r="C196" i="15"/>
  <c r="D196" i="15"/>
  <c r="E196" i="15"/>
  <c r="F196" i="15"/>
  <c r="G196" i="15"/>
  <c r="H196" i="15"/>
  <c r="I196" i="15"/>
  <c r="J196" i="15"/>
  <c r="K196" i="15"/>
  <c r="L196" i="15"/>
  <c r="M196" i="15"/>
  <c r="N196" i="15"/>
  <c r="O196" i="15"/>
  <c r="P196" i="15"/>
  <c r="Q196" i="15"/>
  <c r="R196" i="15"/>
  <c r="A197" i="15"/>
  <c r="T197" i="15" s="1"/>
  <c r="B197" i="15"/>
  <c r="C197" i="15"/>
  <c r="D197" i="15"/>
  <c r="E197" i="15"/>
  <c r="F197" i="15"/>
  <c r="G197" i="15"/>
  <c r="H197" i="15"/>
  <c r="I197" i="15"/>
  <c r="J197" i="15"/>
  <c r="K197" i="15"/>
  <c r="L197" i="15"/>
  <c r="M197" i="15"/>
  <c r="N197" i="15"/>
  <c r="O197" i="15"/>
  <c r="P197" i="15"/>
  <c r="Q197" i="15"/>
  <c r="R197" i="15"/>
  <c r="A198" i="15"/>
  <c r="T198" i="15" s="1"/>
  <c r="B198" i="15"/>
  <c r="C198" i="15"/>
  <c r="D198" i="15"/>
  <c r="E198" i="15"/>
  <c r="F198" i="15"/>
  <c r="G198" i="15"/>
  <c r="H198" i="15"/>
  <c r="I198" i="15"/>
  <c r="J198" i="15"/>
  <c r="K198" i="15"/>
  <c r="L198" i="15"/>
  <c r="M198" i="15"/>
  <c r="N198" i="15"/>
  <c r="O198" i="15"/>
  <c r="P198" i="15"/>
  <c r="Q198" i="15"/>
  <c r="R198" i="15"/>
  <c r="A199" i="15"/>
  <c r="AB199" i="15" s="1"/>
  <c r="B199" i="15"/>
  <c r="C199" i="15"/>
  <c r="D199" i="15"/>
  <c r="E199" i="15"/>
  <c r="F199" i="15"/>
  <c r="G199" i="15"/>
  <c r="H199" i="15"/>
  <c r="I199" i="15"/>
  <c r="J199" i="15"/>
  <c r="K199" i="15"/>
  <c r="L199" i="15"/>
  <c r="M199" i="15"/>
  <c r="N199" i="15"/>
  <c r="O199" i="15"/>
  <c r="P199" i="15"/>
  <c r="Q199" i="15"/>
  <c r="R199" i="15"/>
  <c r="A200" i="15"/>
  <c r="T200" i="15" s="1"/>
  <c r="B200" i="15"/>
  <c r="C200" i="15"/>
  <c r="D200" i="15"/>
  <c r="E200" i="15"/>
  <c r="F200" i="15"/>
  <c r="G200" i="15"/>
  <c r="H200" i="15"/>
  <c r="I200" i="15"/>
  <c r="J200" i="15"/>
  <c r="K200" i="15"/>
  <c r="L200" i="15"/>
  <c r="M200" i="15"/>
  <c r="N200" i="15"/>
  <c r="O200" i="15"/>
  <c r="P200" i="15"/>
  <c r="Q200" i="15"/>
  <c r="R200" i="15"/>
  <c r="A201" i="15"/>
  <c r="Y201" i="15" s="1"/>
  <c r="B201" i="15"/>
  <c r="C201" i="15"/>
  <c r="D201" i="15"/>
  <c r="E201" i="15"/>
  <c r="F201" i="15"/>
  <c r="G201" i="15"/>
  <c r="H201" i="15"/>
  <c r="I201" i="15"/>
  <c r="J201" i="15"/>
  <c r="K201" i="15"/>
  <c r="L201" i="15"/>
  <c r="M201" i="15"/>
  <c r="N201" i="15"/>
  <c r="O201" i="15"/>
  <c r="P201" i="15"/>
  <c r="Q201" i="15"/>
  <c r="R201" i="15"/>
  <c r="A202" i="15"/>
  <c r="W202" i="15" s="1"/>
  <c r="B202" i="15"/>
  <c r="C202" i="15"/>
  <c r="D202" i="15"/>
  <c r="E202" i="15"/>
  <c r="F202" i="15"/>
  <c r="G202" i="15"/>
  <c r="H202" i="15"/>
  <c r="I202" i="15"/>
  <c r="J202" i="15"/>
  <c r="K202" i="15"/>
  <c r="L202" i="15"/>
  <c r="M202" i="15"/>
  <c r="N202" i="15"/>
  <c r="O202" i="15"/>
  <c r="P202" i="15"/>
  <c r="Q202" i="15"/>
  <c r="R202" i="15"/>
  <c r="A203" i="15"/>
  <c r="T203" i="15" s="1"/>
  <c r="B203" i="15"/>
  <c r="C203" i="15"/>
  <c r="D203" i="15"/>
  <c r="E203" i="15"/>
  <c r="F203" i="15"/>
  <c r="G203" i="15"/>
  <c r="H203" i="15"/>
  <c r="I203" i="15"/>
  <c r="J203" i="15"/>
  <c r="K203" i="15"/>
  <c r="L203" i="15"/>
  <c r="M203" i="15"/>
  <c r="N203" i="15"/>
  <c r="O203" i="15"/>
  <c r="P203" i="15"/>
  <c r="Q203" i="15"/>
  <c r="R203" i="15"/>
  <c r="A204" i="15"/>
  <c r="T204" i="15" s="1"/>
  <c r="B204" i="15"/>
  <c r="C204" i="15"/>
  <c r="D204" i="15"/>
  <c r="E204" i="15"/>
  <c r="F204" i="15"/>
  <c r="G204" i="15"/>
  <c r="H204" i="15"/>
  <c r="I204" i="15"/>
  <c r="J204" i="15"/>
  <c r="K204" i="15"/>
  <c r="L204" i="15"/>
  <c r="M204" i="15"/>
  <c r="N204" i="15"/>
  <c r="O204" i="15"/>
  <c r="P204" i="15"/>
  <c r="Q204" i="15"/>
  <c r="R204" i="15"/>
  <c r="A205" i="15"/>
  <c r="V205" i="15" s="1"/>
  <c r="B205" i="15"/>
  <c r="C205" i="15"/>
  <c r="D205" i="15"/>
  <c r="E205" i="15"/>
  <c r="F205" i="15"/>
  <c r="G205" i="15"/>
  <c r="H205" i="15"/>
  <c r="I205" i="15"/>
  <c r="J205" i="15"/>
  <c r="K205" i="15"/>
  <c r="L205" i="15"/>
  <c r="M205" i="15"/>
  <c r="N205" i="15"/>
  <c r="O205" i="15"/>
  <c r="P205" i="15"/>
  <c r="Q205" i="15"/>
  <c r="R205" i="15"/>
  <c r="A206" i="15"/>
  <c r="T206" i="15" s="1"/>
  <c r="B206" i="15"/>
  <c r="C206" i="15"/>
  <c r="D206" i="15"/>
  <c r="E206" i="15"/>
  <c r="F206" i="15"/>
  <c r="G206" i="15"/>
  <c r="H206" i="15"/>
  <c r="I206" i="15"/>
  <c r="J206" i="15"/>
  <c r="K206" i="15"/>
  <c r="L206" i="15"/>
  <c r="M206" i="15"/>
  <c r="N206" i="15"/>
  <c r="O206" i="15"/>
  <c r="P206" i="15"/>
  <c r="Q206" i="15"/>
  <c r="R206" i="15"/>
  <c r="A207" i="15"/>
  <c r="S207" i="15" s="1"/>
  <c r="B207" i="15"/>
  <c r="C207" i="15"/>
  <c r="D207" i="15"/>
  <c r="E207" i="15"/>
  <c r="F207" i="15"/>
  <c r="G207" i="15"/>
  <c r="H207" i="15"/>
  <c r="I207" i="15"/>
  <c r="J207" i="15"/>
  <c r="K207" i="15"/>
  <c r="L207" i="15"/>
  <c r="M207" i="15"/>
  <c r="N207" i="15"/>
  <c r="O207" i="15"/>
  <c r="P207" i="15"/>
  <c r="Q207" i="15"/>
  <c r="R207" i="15"/>
  <c r="A208" i="15"/>
  <c r="T208" i="15" s="1"/>
  <c r="B208" i="15"/>
  <c r="C208" i="15"/>
  <c r="D208" i="15"/>
  <c r="E208" i="15"/>
  <c r="F208" i="15"/>
  <c r="G208" i="15"/>
  <c r="H208" i="15"/>
  <c r="I208" i="15"/>
  <c r="J208" i="15"/>
  <c r="K208" i="15"/>
  <c r="L208" i="15"/>
  <c r="M208" i="15"/>
  <c r="N208" i="15"/>
  <c r="O208" i="15"/>
  <c r="P208" i="15"/>
  <c r="Q208" i="15"/>
  <c r="R208" i="15"/>
  <c r="A209" i="15"/>
  <c r="Y209" i="15" s="1"/>
  <c r="B209" i="15"/>
  <c r="C209" i="15"/>
  <c r="D209" i="15"/>
  <c r="E209" i="15"/>
  <c r="F209" i="15"/>
  <c r="G209" i="15"/>
  <c r="H209" i="15"/>
  <c r="I209" i="15"/>
  <c r="J209" i="15"/>
  <c r="K209" i="15"/>
  <c r="L209" i="15"/>
  <c r="M209" i="15"/>
  <c r="N209" i="15"/>
  <c r="O209" i="15"/>
  <c r="P209" i="15"/>
  <c r="Q209" i="15"/>
  <c r="R209" i="15"/>
  <c r="A210" i="15"/>
  <c r="U210" i="15" s="1"/>
  <c r="B210" i="15"/>
  <c r="C210" i="15"/>
  <c r="D210" i="15"/>
  <c r="E210" i="15"/>
  <c r="F210" i="15"/>
  <c r="G210" i="15"/>
  <c r="H210" i="15"/>
  <c r="I210" i="15"/>
  <c r="J210" i="15"/>
  <c r="K210" i="15"/>
  <c r="L210" i="15"/>
  <c r="M210" i="15"/>
  <c r="N210" i="15"/>
  <c r="O210" i="15"/>
  <c r="P210" i="15"/>
  <c r="Q210" i="15"/>
  <c r="R210" i="15"/>
  <c r="A211" i="15"/>
  <c r="B211" i="15"/>
  <c r="C211" i="15"/>
  <c r="D211" i="15"/>
  <c r="E211" i="15"/>
  <c r="F211" i="15"/>
  <c r="G211" i="15"/>
  <c r="H211" i="15"/>
  <c r="I211" i="15"/>
  <c r="J211" i="15"/>
  <c r="K211" i="15"/>
  <c r="L211" i="15"/>
  <c r="M211" i="15"/>
  <c r="N211" i="15"/>
  <c r="O211" i="15"/>
  <c r="P211" i="15"/>
  <c r="Q211" i="15"/>
  <c r="R211" i="15"/>
  <c r="A212" i="15"/>
  <c r="T212" i="15" s="1"/>
  <c r="B212" i="15"/>
  <c r="C212" i="15"/>
  <c r="D212" i="15"/>
  <c r="E212" i="15"/>
  <c r="F212" i="15"/>
  <c r="G212" i="15"/>
  <c r="H212" i="15"/>
  <c r="I212" i="15"/>
  <c r="J212" i="15"/>
  <c r="K212" i="15"/>
  <c r="L212" i="15"/>
  <c r="M212" i="15"/>
  <c r="N212" i="15"/>
  <c r="O212" i="15"/>
  <c r="P212" i="15"/>
  <c r="Q212" i="15"/>
  <c r="R212" i="15"/>
  <c r="A213" i="15"/>
  <c r="T213" i="15" s="1"/>
  <c r="B213" i="15"/>
  <c r="C213" i="15"/>
  <c r="D213" i="15"/>
  <c r="E213" i="15"/>
  <c r="F213" i="15"/>
  <c r="G213" i="15"/>
  <c r="H213" i="15"/>
  <c r="I213" i="15"/>
  <c r="J213" i="15"/>
  <c r="K213" i="15"/>
  <c r="L213" i="15"/>
  <c r="M213" i="15"/>
  <c r="N213" i="15"/>
  <c r="O213" i="15"/>
  <c r="P213" i="15"/>
  <c r="Q213" i="15"/>
  <c r="R213" i="15"/>
  <c r="A214" i="15"/>
  <c r="B214" i="15"/>
  <c r="C214" i="15"/>
  <c r="D214" i="15"/>
  <c r="E214" i="15"/>
  <c r="F214" i="15"/>
  <c r="G214" i="15"/>
  <c r="H214" i="15"/>
  <c r="I214" i="15"/>
  <c r="J214" i="15"/>
  <c r="K214" i="15"/>
  <c r="L214" i="15"/>
  <c r="M214" i="15"/>
  <c r="N214" i="15"/>
  <c r="O214" i="15"/>
  <c r="P214" i="15"/>
  <c r="Q214" i="15"/>
  <c r="R214" i="15"/>
  <c r="A215" i="15"/>
  <c r="T215" i="15" s="1"/>
  <c r="B215" i="15"/>
  <c r="C215" i="15"/>
  <c r="D215" i="15"/>
  <c r="E215" i="15"/>
  <c r="F215" i="15"/>
  <c r="G215" i="15"/>
  <c r="H215" i="15"/>
  <c r="I215" i="15"/>
  <c r="J215" i="15"/>
  <c r="K215" i="15"/>
  <c r="L215" i="15"/>
  <c r="M215" i="15"/>
  <c r="N215" i="15"/>
  <c r="O215" i="15"/>
  <c r="P215" i="15"/>
  <c r="Q215" i="15"/>
  <c r="R215" i="15"/>
  <c r="A216" i="15"/>
  <c r="T216" i="15" s="1"/>
  <c r="B216" i="15"/>
  <c r="C216" i="15"/>
  <c r="D216" i="15"/>
  <c r="E216" i="15"/>
  <c r="F216" i="15"/>
  <c r="G216" i="15"/>
  <c r="H216" i="15"/>
  <c r="I216" i="15"/>
  <c r="J216" i="15"/>
  <c r="K216" i="15"/>
  <c r="L216" i="15"/>
  <c r="M216" i="15"/>
  <c r="N216" i="15"/>
  <c r="O216" i="15"/>
  <c r="P216" i="15"/>
  <c r="Q216" i="15"/>
  <c r="R216" i="15"/>
  <c r="A217" i="15"/>
  <c r="B217" i="15"/>
  <c r="C217" i="15"/>
  <c r="D217" i="15"/>
  <c r="E217" i="15"/>
  <c r="F217" i="15"/>
  <c r="G217" i="15"/>
  <c r="H217" i="15"/>
  <c r="I217" i="15"/>
  <c r="J217" i="15"/>
  <c r="K217" i="15"/>
  <c r="L217" i="15"/>
  <c r="M217" i="15"/>
  <c r="N217" i="15"/>
  <c r="O217" i="15"/>
  <c r="P217" i="15"/>
  <c r="Q217" i="15"/>
  <c r="R217" i="15"/>
  <c r="A218" i="15"/>
  <c r="AB218" i="15" s="1"/>
  <c r="B218" i="15"/>
  <c r="C218" i="15"/>
  <c r="D218" i="15"/>
  <c r="E218" i="15"/>
  <c r="F218" i="15"/>
  <c r="G218" i="15"/>
  <c r="H218" i="15"/>
  <c r="I218" i="15"/>
  <c r="J218" i="15"/>
  <c r="K218" i="15"/>
  <c r="L218" i="15"/>
  <c r="M218" i="15"/>
  <c r="N218" i="15"/>
  <c r="O218" i="15"/>
  <c r="P218" i="15"/>
  <c r="Q218" i="15"/>
  <c r="R218" i="15"/>
  <c r="A219" i="15"/>
  <c r="T219" i="15" s="1"/>
  <c r="B219" i="15"/>
  <c r="C219" i="15"/>
  <c r="D219" i="15"/>
  <c r="E219" i="15"/>
  <c r="F219" i="15"/>
  <c r="G219" i="15"/>
  <c r="H219" i="15"/>
  <c r="I219" i="15"/>
  <c r="J219" i="15"/>
  <c r="K219" i="15"/>
  <c r="L219" i="15"/>
  <c r="M219" i="15"/>
  <c r="N219" i="15"/>
  <c r="O219" i="15"/>
  <c r="P219" i="15"/>
  <c r="Q219" i="15"/>
  <c r="R219" i="15"/>
  <c r="A220" i="15"/>
  <c r="B220" i="15"/>
  <c r="C220" i="15"/>
  <c r="D220" i="15"/>
  <c r="E220" i="15"/>
  <c r="F220" i="15"/>
  <c r="G220" i="15"/>
  <c r="H220" i="15"/>
  <c r="I220" i="15"/>
  <c r="J220" i="15"/>
  <c r="K220" i="15"/>
  <c r="L220" i="15"/>
  <c r="M220" i="15"/>
  <c r="N220" i="15"/>
  <c r="O220" i="15"/>
  <c r="P220" i="15"/>
  <c r="Q220" i="15"/>
  <c r="R220" i="15"/>
  <c r="A221" i="15"/>
  <c r="AC221" i="15" s="1"/>
  <c r="B221" i="15"/>
  <c r="C221" i="15"/>
  <c r="D221" i="15"/>
  <c r="E221" i="15"/>
  <c r="F221" i="15"/>
  <c r="G221" i="15"/>
  <c r="H221" i="15"/>
  <c r="I221" i="15"/>
  <c r="J221" i="15"/>
  <c r="K221" i="15"/>
  <c r="L221" i="15"/>
  <c r="M221" i="15"/>
  <c r="N221" i="15"/>
  <c r="O221" i="15"/>
  <c r="P221" i="15"/>
  <c r="Q221" i="15"/>
  <c r="R221" i="15"/>
  <c r="A222" i="15"/>
  <c r="T222" i="15" s="1"/>
  <c r="B222" i="15"/>
  <c r="C222" i="15"/>
  <c r="D222" i="15"/>
  <c r="E222" i="15"/>
  <c r="F222" i="15"/>
  <c r="G222" i="15"/>
  <c r="H222" i="15"/>
  <c r="I222" i="15"/>
  <c r="J222" i="15"/>
  <c r="K222" i="15"/>
  <c r="L222" i="15"/>
  <c r="M222" i="15"/>
  <c r="N222" i="15"/>
  <c r="O222" i="15"/>
  <c r="P222" i="15"/>
  <c r="Q222" i="15"/>
  <c r="R222" i="15"/>
  <c r="A223" i="15"/>
  <c r="V223" i="15" s="1"/>
  <c r="B223" i="15"/>
  <c r="C223" i="15"/>
  <c r="D223" i="15"/>
  <c r="E223" i="15"/>
  <c r="F223" i="15"/>
  <c r="G223" i="15"/>
  <c r="H223" i="15"/>
  <c r="I223" i="15"/>
  <c r="J223" i="15"/>
  <c r="K223" i="15"/>
  <c r="L223" i="15"/>
  <c r="M223" i="15"/>
  <c r="N223" i="15"/>
  <c r="O223" i="15"/>
  <c r="P223" i="15"/>
  <c r="Q223" i="15"/>
  <c r="R223" i="15"/>
  <c r="A224" i="15"/>
  <c r="B224" i="15"/>
  <c r="C224" i="15"/>
  <c r="D224" i="15"/>
  <c r="E224" i="15"/>
  <c r="F224" i="15"/>
  <c r="G224" i="15"/>
  <c r="H224" i="15"/>
  <c r="I224" i="15"/>
  <c r="J224" i="15"/>
  <c r="K224" i="15"/>
  <c r="L224" i="15"/>
  <c r="M224" i="15"/>
  <c r="N224" i="15"/>
  <c r="O224" i="15"/>
  <c r="P224" i="15"/>
  <c r="Q224" i="15"/>
  <c r="R224" i="15"/>
  <c r="A225" i="15"/>
  <c r="B225" i="15"/>
  <c r="C225" i="15"/>
  <c r="D225" i="15"/>
  <c r="E225" i="15"/>
  <c r="F225" i="15"/>
  <c r="G225" i="15"/>
  <c r="H225" i="15"/>
  <c r="I225" i="15"/>
  <c r="J225" i="15"/>
  <c r="K225" i="15"/>
  <c r="L225" i="15"/>
  <c r="M225" i="15"/>
  <c r="N225" i="15"/>
  <c r="O225" i="15"/>
  <c r="P225" i="15"/>
  <c r="Q225" i="15"/>
  <c r="R225" i="15"/>
  <c r="A226" i="15"/>
  <c r="Z226" i="15" s="1"/>
  <c r="B226" i="15"/>
  <c r="C226" i="15"/>
  <c r="D226" i="15"/>
  <c r="E226" i="15"/>
  <c r="F226" i="15"/>
  <c r="G226" i="15"/>
  <c r="H226" i="15"/>
  <c r="I226" i="15"/>
  <c r="J226" i="15"/>
  <c r="K226" i="15"/>
  <c r="L226" i="15"/>
  <c r="M226" i="15"/>
  <c r="N226" i="15"/>
  <c r="O226" i="15"/>
  <c r="P226" i="15"/>
  <c r="Q226" i="15"/>
  <c r="R226" i="15"/>
  <c r="A227" i="15"/>
  <c r="T227" i="15" s="1"/>
  <c r="B227" i="15"/>
  <c r="C227" i="15"/>
  <c r="D227" i="15"/>
  <c r="E227" i="15"/>
  <c r="F227" i="15"/>
  <c r="G227" i="15"/>
  <c r="H227" i="15"/>
  <c r="I227" i="15"/>
  <c r="J227" i="15"/>
  <c r="K227" i="15"/>
  <c r="L227" i="15"/>
  <c r="M227" i="15"/>
  <c r="N227" i="15"/>
  <c r="O227" i="15"/>
  <c r="P227" i="15"/>
  <c r="Q227" i="15"/>
  <c r="R227" i="15"/>
  <c r="A228" i="15"/>
  <c r="S228" i="15" s="1"/>
  <c r="B228" i="15"/>
  <c r="C228" i="15"/>
  <c r="D228" i="15"/>
  <c r="E228" i="15"/>
  <c r="F228" i="15"/>
  <c r="G228" i="15"/>
  <c r="H228" i="15"/>
  <c r="I228" i="15"/>
  <c r="J228" i="15"/>
  <c r="K228" i="15"/>
  <c r="L228" i="15"/>
  <c r="M228" i="15"/>
  <c r="N228" i="15"/>
  <c r="O228" i="15"/>
  <c r="P228" i="15"/>
  <c r="Q228" i="15"/>
  <c r="R228" i="15"/>
  <c r="A229" i="15"/>
  <c r="T229" i="15" s="1"/>
  <c r="B229" i="15"/>
  <c r="C229" i="15"/>
  <c r="D229" i="15"/>
  <c r="E229" i="15"/>
  <c r="F229" i="15"/>
  <c r="G229" i="15"/>
  <c r="H229" i="15"/>
  <c r="I229" i="15"/>
  <c r="J229" i="15"/>
  <c r="K229" i="15"/>
  <c r="L229" i="15"/>
  <c r="M229" i="15"/>
  <c r="N229" i="15"/>
  <c r="O229" i="15"/>
  <c r="P229" i="15"/>
  <c r="Q229" i="15"/>
  <c r="R229" i="15"/>
  <c r="A230" i="15"/>
  <c r="U230" i="15" s="1"/>
  <c r="B230" i="15"/>
  <c r="C230" i="15"/>
  <c r="D230" i="15"/>
  <c r="E230" i="15"/>
  <c r="F230" i="15"/>
  <c r="G230" i="15"/>
  <c r="H230" i="15"/>
  <c r="I230" i="15"/>
  <c r="J230" i="15"/>
  <c r="K230" i="15"/>
  <c r="L230" i="15"/>
  <c r="M230" i="15"/>
  <c r="N230" i="15"/>
  <c r="O230" i="15"/>
  <c r="P230" i="15"/>
  <c r="Q230" i="15"/>
  <c r="R230" i="15"/>
  <c r="A231" i="15"/>
  <c r="T231" i="15" s="1"/>
  <c r="B231" i="15"/>
  <c r="C231" i="15"/>
  <c r="D231" i="15"/>
  <c r="E231" i="15"/>
  <c r="F231" i="15"/>
  <c r="G231" i="15"/>
  <c r="H231" i="15"/>
  <c r="I231" i="15"/>
  <c r="J231" i="15"/>
  <c r="K231" i="15"/>
  <c r="L231" i="15"/>
  <c r="M231" i="15"/>
  <c r="N231" i="15"/>
  <c r="O231" i="15"/>
  <c r="P231" i="15"/>
  <c r="Q231" i="15"/>
  <c r="R231" i="15"/>
  <c r="A232" i="15"/>
  <c r="T232" i="15" s="1"/>
  <c r="B232" i="15"/>
  <c r="C232" i="15"/>
  <c r="D232" i="15"/>
  <c r="E232" i="15"/>
  <c r="F232" i="15"/>
  <c r="G232" i="15"/>
  <c r="H232" i="15"/>
  <c r="I232" i="15"/>
  <c r="J232" i="15"/>
  <c r="K232" i="15"/>
  <c r="L232" i="15"/>
  <c r="M232" i="15"/>
  <c r="N232" i="15"/>
  <c r="O232" i="15"/>
  <c r="P232" i="15"/>
  <c r="Q232" i="15"/>
  <c r="R232" i="15"/>
  <c r="A233" i="15"/>
  <c r="T233" i="15" s="1"/>
  <c r="B233" i="15"/>
  <c r="C233" i="15"/>
  <c r="D233" i="15"/>
  <c r="E233" i="15"/>
  <c r="F233" i="15"/>
  <c r="G233" i="15"/>
  <c r="H233" i="15"/>
  <c r="I233" i="15"/>
  <c r="J233" i="15"/>
  <c r="K233" i="15"/>
  <c r="L233" i="15"/>
  <c r="M233" i="15"/>
  <c r="N233" i="15"/>
  <c r="O233" i="15"/>
  <c r="P233" i="15"/>
  <c r="Q233" i="15"/>
  <c r="R233" i="15"/>
  <c r="A234" i="15"/>
  <c r="T234" i="15" s="1"/>
  <c r="B234" i="15"/>
  <c r="C234" i="15"/>
  <c r="D234" i="15"/>
  <c r="E234" i="15"/>
  <c r="F234" i="15"/>
  <c r="G234" i="15"/>
  <c r="H234" i="15"/>
  <c r="I234" i="15"/>
  <c r="J234" i="15"/>
  <c r="K234" i="15"/>
  <c r="L234" i="15"/>
  <c r="M234" i="15"/>
  <c r="N234" i="15"/>
  <c r="O234" i="15"/>
  <c r="P234" i="15"/>
  <c r="Q234" i="15"/>
  <c r="R234" i="15"/>
  <c r="A235" i="15"/>
  <c r="AA235" i="15" s="1"/>
  <c r="B235" i="15"/>
  <c r="C235" i="15"/>
  <c r="D235" i="15"/>
  <c r="E235" i="15"/>
  <c r="F235" i="15"/>
  <c r="G235" i="15"/>
  <c r="H235" i="15"/>
  <c r="I235" i="15"/>
  <c r="J235" i="15"/>
  <c r="K235" i="15"/>
  <c r="L235" i="15"/>
  <c r="M235" i="15"/>
  <c r="N235" i="15"/>
  <c r="O235" i="15"/>
  <c r="P235" i="15"/>
  <c r="Q235" i="15"/>
  <c r="R235" i="15"/>
  <c r="A236" i="15"/>
  <c r="T236" i="15" s="1"/>
  <c r="B236" i="15"/>
  <c r="C236" i="15"/>
  <c r="D236" i="15"/>
  <c r="E236" i="15"/>
  <c r="F236" i="15"/>
  <c r="G236" i="15"/>
  <c r="H236" i="15"/>
  <c r="I236" i="15"/>
  <c r="J236" i="15"/>
  <c r="K236" i="15"/>
  <c r="L236" i="15"/>
  <c r="M236" i="15"/>
  <c r="N236" i="15"/>
  <c r="O236" i="15"/>
  <c r="P236" i="15"/>
  <c r="Q236" i="15"/>
  <c r="R236" i="15"/>
  <c r="A237" i="15"/>
  <c r="T237" i="15" s="1"/>
  <c r="B237" i="15"/>
  <c r="C237" i="15"/>
  <c r="D237" i="15"/>
  <c r="E237" i="15"/>
  <c r="F237" i="15"/>
  <c r="G237" i="15"/>
  <c r="H237" i="15"/>
  <c r="I237" i="15"/>
  <c r="J237" i="15"/>
  <c r="K237" i="15"/>
  <c r="L237" i="15"/>
  <c r="M237" i="15"/>
  <c r="N237" i="15"/>
  <c r="O237" i="15"/>
  <c r="P237" i="15"/>
  <c r="Q237" i="15"/>
  <c r="R237" i="15"/>
  <c r="A238" i="15"/>
  <c r="AB238" i="15" s="1"/>
  <c r="B238" i="15"/>
  <c r="C238" i="15"/>
  <c r="D238" i="15"/>
  <c r="E238" i="15"/>
  <c r="F238" i="15"/>
  <c r="G238" i="15"/>
  <c r="H238" i="15"/>
  <c r="I238" i="15"/>
  <c r="J238" i="15"/>
  <c r="K238" i="15"/>
  <c r="L238" i="15"/>
  <c r="M238" i="15"/>
  <c r="N238" i="15"/>
  <c r="O238" i="15"/>
  <c r="P238" i="15"/>
  <c r="Q238" i="15"/>
  <c r="R238" i="15"/>
  <c r="A239" i="15"/>
  <c r="T239" i="15" s="1"/>
  <c r="B239" i="15"/>
  <c r="C239" i="15"/>
  <c r="D239" i="15"/>
  <c r="E239" i="15"/>
  <c r="F239" i="15"/>
  <c r="G239" i="15"/>
  <c r="H239" i="15"/>
  <c r="I239" i="15"/>
  <c r="J239" i="15"/>
  <c r="K239" i="15"/>
  <c r="L239" i="15"/>
  <c r="M239" i="15"/>
  <c r="N239" i="15"/>
  <c r="O239" i="15"/>
  <c r="P239" i="15"/>
  <c r="Q239" i="15"/>
  <c r="R239" i="15"/>
  <c r="A240" i="15"/>
  <c r="T240" i="15" s="1"/>
  <c r="B240" i="15"/>
  <c r="C240" i="15"/>
  <c r="D240" i="15"/>
  <c r="E240" i="15"/>
  <c r="F240" i="15"/>
  <c r="G240" i="15"/>
  <c r="H240" i="15"/>
  <c r="I240" i="15"/>
  <c r="J240" i="15"/>
  <c r="K240" i="15"/>
  <c r="L240" i="15"/>
  <c r="M240" i="15"/>
  <c r="N240" i="15"/>
  <c r="O240" i="15"/>
  <c r="P240" i="15"/>
  <c r="Q240" i="15"/>
  <c r="R240" i="15"/>
  <c r="A241" i="15"/>
  <c r="T241" i="15" s="1"/>
  <c r="B241" i="15"/>
  <c r="C241" i="15"/>
  <c r="D241" i="15"/>
  <c r="E241" i="15"/>
  <c r="F241" i="15"/>
  <c r="G241" i="15"/>
  <c r="H241" i="15"/>
  <c r="I241" i="15"/>
  <c r="J241" i="15"/>
  <c r="K241" i="15"/>
  <c r="L241" i="15"/>
  <c r="M241" i="15"/>
  <c r="N241" i="15"/>
  <c r="O241" i="15"/>
  <c r="P241" i="15"/>
  <c r="Q241" i="15"/>
  <c r="R241" i="15"/>
  <c r="A242" i="15"/>
  <c r="T242" i="15" s="1"/>
  <c r="B242" i="15"/>
  <c r="C242" i="15"/>
  <c r="D242" i="15"/>
  <c r="E242" i="15"/>
  <c r="F242" i="15"/>
  <c r="G242" i="15"/>
  <c r="H242" i="15"/>
  <c r="I242" i="15"/>
  <c r="J242" i="15"/>
  <c r="K242" i="15"/>
  <c r="L242" i="15"/>
  <c r="M242" i="15"/>
  <c r="N242" i="15"/>
  <c r="O242" i="15"/>
  <c r="P242" i="15"/>
  <c r="Q242" i="15"/>
  <c r="R242" i="15"/>
  <c r="A243" i="15"/>
  <c r="AB243" i="15" s="1"/>
  <c r="B243" i="15"/>
  <c r="C243" i="15"/>
  <c r="D243" i="15"/>
  <c r="E243" i="15"/>
  <c r="F243" i="15"/>
  <c r="G243" i="15"/>
  <c r="H243" i="15"/>
  <c r="I243" i="15"/>
  <c r="J243" i="15"/>
  <c r="K243" i="15"/>
  <c r="L243" i="15"/>
  <c r="M243" i="15"/>
  <c r="N243" i="15"/>
  <c r="O243" i="15"/>
  <c r="P243" i="15"/>
  <c r="Q243" i="15"/>
  <c r="R243" i="15"/>
  <c r="A244" i="15"/>
  <c r="B244" i="15"/>
  <c r="C244" i="15"/>
  <c r="D244" i="15"/>
  <c r="E244" i="15"/>
  <c r="F244" i="15"/>
  <c r="G244" i="15"/>
  <c r="H244" i="15"/>
  <c r="I244" i="15"/>
  <c r="J244" i="15"/>
  <c r="K244" i="15"/>
  <c r="L244" i="15"/>
  <c r="M244" i="15"/>
  <c r="N244" i="15"/>
  <c r="O244" i="15"/>
  <c r="P244" i="15"/>
  <c r="Q244" i="15"/>
  <c r="R244" i="15"/>
  <c r="A245" i="15"/>
  <c r="T245" i="15" s="1"/>
  <c r="B245" i="15"/>
  <c r="C245" i="15"/>
  <c r="D245" i="15"/>
  <c r="E245" i="15"/>
  <c r="F245" i="15"/>
  <c r="G245" i="15"/>
  <c r="H245" i="15"/>
  <c r="I245" i="15"/>
  <c r="J245" i="15"/>
  <c r="K245" i="15"/>
  <c r="L245" i="15"/>
  <c r="M245" i="15"/>
  <c r="N245" i="15"/>
  <c r="O245" i="15"/>
  <c r="P245" i="15"/>
  <c r="Q245" i="15"/>
  <c r="R245" i="15"/>
  <c r="A246" i="15"/>
  <c r="B246" i="15"/>
  <c r="C246" i="15"/>
  <c r="D246" i="15"/>
  <c r="E246" i="15"/>
  <c r="F246" i="15"/>
  <c r="G246" i="15"/>
  <c r="H246" i="15"/>
  <c r="I246" i="15"/>
  <c r="J246" i="15"/>
  <c r="K246" i="15"/>
  <c r="L246" i="15"/>
  <c r="M246" i="15"/>
  <c r="N246" i="15"/>
  <c r="O246" i="15"/>
  <c r="P246" i="15"/>
  <c r="Q246" i="15"/>
  <c r="R246" i="15"/>
  <c r="A247" i="15"/>
  <c r="T247" i="15" s="1"/>
  <c r="B247" i="15"/>
  <c r="C247" i="15"/>
  <c r="D247" i="15"/>
  <c r="E247" i="15"/>
  <c r="F247" i="15"/>
  <c r="G247" i="15"/>
  <c r="H247" i="15"/>
  <c r="I247" i="15"/>
  <c r="J247" i="15"/>
  <c r="K247" i="15"/>
  <c r="L247" i="15"/>
  <c r="M247" i="15"/>
  <c r="N247" i="15"/>
  <c r="O247" i="15"/>
  <c r="P247" i="15"/>
  <c r="Q247" i="15"/>
  <c r="R247" i="15"/>
  <c r="A248" i="15"/>
  <c r="T248" i="15" s="1"/>
  <c r="B248" i="15"/>
  <c r="C248" i="15"/>
  <c r="D248" i="15"/>
  <c r="E248" i="15"/>
  <c r="F248" i="15"/>
  <c r="G248" i="15"/>
  <c r="H248" i="15"/>
  <c r="I248" i="15"/>
  <c r="J248" i="15"/>
  <c r="K248" i="15"/>
  <c r="L248" i="15"/>
  <c r="M248" i="15"/>
  <c r="N248" i="15"/>
  <c r="O248" i="15"/>
  <c r="P248" i="15"/>
  <c r="Q248" i="15"/>
  <c r="R248" i="15"/>
  <c r="A249" i="15"/>
  <c r="T249" i="15" s="1"/>
  <c r="B249" i="15"/>
  <c r="C249" i="15"/>
  <c r="D249" i="15"/>
  <c r="E249" i="15"/>
  <c r="F249" i="15"/>
  <c r="G249" i="15"/>
  <c r="H249" i="15"/>
  <c r="I249" i="15"/>
  <c r="J249" i="15"/>
  <c r="K249" i="15"/>
  <c r="L249" i="15"/>
  <c r="M249" i="15"/>
  <c r="N249" i="15"/>
  <c r="O249" i="15"/>
  <c r="P249" i="15"/>
  <c r="Q249" i="15"/>
  <c r="R249" i="15"/>
  <c r="A250" i="15"/>
  <c r="B250" i="15"/>
  <c r="C250" i="15"/>
  <c r="D250" i="15"/>
  <c r="E250" i="15"/>
  <c r="F250" i="15"/>
  <c r="G250" i="15"/>
  <c r="H250" i="15"/>
  <c r="I250" i="15"/>
  <c r="J250" i="15"/>
  <c r="K250" i="15"/>
  <c r="L250" i="15"/>
  <c r="M250" i="15"/>
  <c r="N250" i="15"/>
  <c r="O250" i="15"/>
  <c r="P250" i="15"/>
  <c r="Q250" i="15"/>
  <c r="R250" i="15"/>
  <c r="A251" i="15"/>
  <c r="S251" i="15" s="1"/>
  <c r="B251" i="15"/>
  <c r="C251" i="15"/>
  <c r="D251" i="15"/>
  <c r="E251" i="15"/>
  <c r="F251" i="15"/>
  <c r="G251" i="15"/>
  <c r="H251" i="15"/>
  <c r="I251" i="15"/>
  <c r="J251" i="15"/>
  <c r="K251" i="15"/>
  <c r="L251" i="15"/>
  <c r="M251" i="15"/>
  <c r="N251" i="15"/>
  <c r="O251" i="15"/>
  <c r="P251" i="15"/>
  <c r="Q251" i="15"/>
  <c r="R251" i="15"/>
  <c r="A252" i="15"/>
  <c r="T252" i="15" s="1"/>
  <c r="B252" i="15"/>
  <c r="C252" i="15"/>
  <c r="D252" i="15"/>
  <c r="E252" i="15"/>
  <c r="F252" i="15"/>
  <c r="G252" i="15"/>
  <c r="H252" i="15"/>
  <c r="I252" i="15"/>
  <c r="J252" i="15"/>
  <c r="K252" i="15"/>
  <c r="L252" i="15"/>
  <c r="M252" i="15"/>
  <c r="N252" i="15"/>
  <c r="O252" i="15"/>
  <c r="P252" i="15"/>
  <c r="Q252" i="15"/>
  <c r="R252" i="15"/>
  <c r="A253" i="15"/>
  <c r="T253" i="15" s="1"/>
  <c r="B253" i="15"/>
  <c r="C253" i="15"/>
  <c r="D253" i="15"/>
  <c r="E253" i="15"/>
  <c r="F253" i="15"/>
  <c r="G253" i="15"/>
  <c r="H253" i="15"/>
  <c r="I253" i="15"/>
  <c r="J253" i="15"/>
  <c r="K253" i="15"/>
  <c r="L253" i="15"/>
  <c r="M253" i="15"/>
  <c r="N253" i="15"/>
  <c r="O253" i="15"/>
  <c r="P253" i="15"/>
  <c r="Q253" i="15"/>
  <c r="R253" i="15"/>
  <c r="A254" i="15"/>
  <c r="AC254" i="15" s="1"/>
  <c r="B254" i="15"/>
  <c r="C254" i="15"/>
  <c r="D254" i="15"/>
  <c r="E254" i="15"/>
  <c r="F254" i="15"/>
  <c r="G254" i="15"/>
  <c r="H254" i="15"/>
  <c r="I254" i="15"/>
  <c r="J254" i="15"/>
  <c r="K254" i="15"/>
  <c r="L254" i="15"/>
  <c r="M254" i="15"/>
  <c r="N254" i="15"/>
  <c r="O254" i="15"/>
  <c r="P254" i="15"/>
  <c r="Q254" i="15"/>
  <c r="R254" i="15"/>
  <c r="A255" i="15"/>
  <c r="T255" i="15" s="1"/>
  <c r="B255" i="15"/>
  <c r="C255" i="15"/>
  <c r="D255" i="15"/>
  <c r="E255" i="15"/>
  <c r="F255" i="15"/>
  <c r="G255" i="15"/>
  <c r="H255" i="15"/>
  <c r="I255" i="15"/>
  <c r="J255" i="15"/>
  <c r="K255" i="15"/>
  <c r="L255" i="15"/>
  <c r="M255" i="15"/>
  <c r="N255" i="15"/>
  <c r="O255" i="15"/>
  <c r="P255" i="15"/>
  <c r="Q255" i="15"/>
  <c r="R255" i="15"/>
  <c r="A256" i="15"/>
  <c r="B256" i="15"/>
  <c r="C256" i="15"/>
  <c r="D256" i="15"/>
  <c r="E256" i="15"/>
  <c r="F256" i="15"/>
  <c r="G256" i="15"/>
  <c r="H256" i="15"/>
  <c r="I256" i="15"/>
  <c r="J256" i="15"/>
  <c r="K256" i="15"/>
  <c r="L256" i="15"/>
  <c r="M256" i="15"/>
  <c r="N256" i="15"/>
  <c r="O256" i="15"/>
  <c r="P256" i="15"/>
  <c r="Q256" i="15"/>
  <c r="R256" i="15"/>
  <c r="A257" i="15"/>
  <c r="T257" i="15" s="1"/>
  <c r="B257" i="15"/>
  <c r="C257" i="15"/>
  <c r="D257" i="15"/>
  <c r="E257" i="15"/>
  <c r="F257" i="15"/>
  <c r="G257" i="15"/>
  <c r="H257" i="15"/>
  <c r="I257" i="15"/>
  <c r="J257" i="15"/>
  <c r="K257" i="15"/>
  <c r="L257" i="15"/>
  <c r="M257" i="15"/>
  <c r="N257" i="15"/>
  <c r="O257" i="15"/>
  <c r="P257" i="15"/>
  <c r="Q257" i="15"/>
  <c r="R257" i="15"/>
  <c r="A258" i="15"/>
  <c r="T258" i="15" s="1"/>
  <c r="B258" i="15"/>
  <c r="C258" i="15"/>
  <c r="D258" i="15"/>
  <c r="E258" i="15"/>
  <c r="F258" i="15"/>
  <c r="G258" i="15"/>
  <c r="H258" i="15"/>
  <c r="I258" i="15"/>
  <c r="J258" i="15"/>
  <c r="K258" i="15"/>
  <c r="L258" i="15"/>
  <c r="M258" i="15"/>
  <c r="N258" i="15"/>
  <c r="O258" i="15"/>
  <c r="P258" i="15"/>
  <c r="Q258" i="15"/>
  <c r="R258" i="15"/>
  <c r="A259" i="15"/>
  <c r="AA259" i="15" s="1"/>
  <c r="B259" i="15"/>
  <c r="C259" i="15"/>
  <c r="D259" i="15"/>
  <c r="E259" i="15"/>
  <c r="F259" i="15"/>
  <c r="G259" i="15"/>
  <c r="H259" i="15"/>
  <c r="I259" i="15"/>
  <c r="J259" i="15"/>
  <c r="K259" i="15"/>
  <c r="L259" i="15"/>
  <c r="M259" i="15"/>
  <c r="N259" i="15"/>
  <c r="O259" i="15"/>
  <c r="P259" i="15"/>
  <c r="Q259" i="15"/>
  <c r="R259" i="15"/>
  <c r="A260" i="15"/>
  <c r="T260" i="15" s="1"/>
  <c r="B260" i="15"/>
  <c r="C260" i="15"/>
  <c r="D260" i="15"/>
  <c r="E260" i="15"/>
  <c r="F260" i="15"/>
  <c r="G260" i="15"/>
  <c r="H260" i="15"/>
  <c r="I260" i="15"/>
  <c r="J260" i="15"/>
  <c r="K260" i="15"/>
  <c r="L260" i="15"/>
  <c r="M260" i="15"/>
  <c r="N260" i="15"/>
  <c r="O260" i="15"/>
  <c r="P260" i="15"/>
  <c r="Q260" i="15"/>
  <c r="R260" i="15"/>
  <c r="A261" i="15"/>
  <c r="T261" i="15" s="1"/>
  <c r="B261" i="15"/>
  <c r="C261" i="15"/>
  <c r="D261" i="15"/>
  <c r="E261" i="15"/>
  <c r="F261" i="15"/>
  <c r="G261" i="15"/>
  <c r="H261" i="15"/>
  <c r="I261" i="15"/>
  <c r="J261" i="15"/>
  <c r="K261" i="15"/>
  <c r="L261" i="15"/>
  <c r="M261" i="15"/>
  <c r="N261" i="15"/>
  <c r="O261" i="15"/>
  <c r="P261" i="15"/>
  <c r="Q261" i="15"/>
  <c r="R261" i="15"/>
  <c r="A262" i="15"/>
  <c r="AC262" i="15" s="1"/>
  <c r="B262" i="15"/>
  <c r="C262" i="15"/>
  <c r="D262" i="15"/>
  <c r="E262" i="15"/>
  <c r="F262" i="15"/>
  <c r="G262" i="15"/>
  <c r="H262" i="15"/>
  <c r="I262" i="15"/>
  <c r="J262" i="15"/>
  <c r="K262" i="15"/>
  <c r="L262" i="15"/>
  <c r="M262" i="15"/>
  <c r="N262" i="15"/>
  <c r="O262" i="15"/>
  <c r="P262" i="15"/>
  <c r="Q262" i="15"/>
  <c r="R262" i="15"/>
  <c r="A263" i="15"/>
  <c r="T263" i="15" s="1"/>
  <c r="B263" i="15"/>
  <c r="C263" i="15"/>
  <c r="D263" i="15"/>
  <c r="E263" i="15"/>
  <c r="F263" i="15"/>
  <c r="G263" i="15"/>
  <c r="H263" i="15"/>
  <c r="I263" i="15"/>
  <c r="J263" i="15"/>
  <c r="K263" i="15"/>
  <c r="L263" i="15"/>
  <c r="M263" i="15"/>
  <c r="N263" i="15"/>
  <c r="O263" i="15"/>
  <c r="P263" i="15"/>
  <c r="Q263" i="15"/>
  <c r="R263" i="15"/>
  <c r="A264" i="15"/>
  <c r="B264" i="15"/>
  <c r="C264" i="15"/>
  <c r="D264" i="15"/>
  <c r="E264" i="15"/>
  <c r="F264" i="15"/>
  <c r="G264" i="15"/>
  <c r="H264" i="15"/>
  <c r="I264" i="15"/>
  <c r="J264" i="15"/>
  <c r="K264" i="15"/>
  <c r="L264" i="15"/>
  <c r="M264" i="15"/>
  <c r="N264" i="15"/>
  <c r="O264" i="15"/>
  <c r="P264" i="15"/>
  <c r="Q264" i="15"/>
  <c r="R264" i="15"/>
  <c r="A265" i="15"/>
  <c r="B265" i="15"/>
  <c r="C265" i="15"/>
  <c r="D265" i="15"/>
  <c r="E265" i="15"/>
  <c r="F265" i="15"/>
  <c r="G265" i="15"/>
  <c r="H265" i="15"/>
  <c r="I265" i="15"/>
  <c r="J265" i="15"/>
  <c r="K265" i="15"/>
  <c r="L265" i="15"/>
  <c r="M265" i="15"/>
  <c r="N265" i="15"/>
  <c r="O265" i="15"/>
  <c r="P265" i="15"/>
  <c r="Q265" i="15"/>
  <c r="R265" i="15"/>
  <c r="A266" i="15"/>
  <c r="T266" i="15" s="1"/>
  <c r="B266" i="15"/>
  <c r="C266" i="15"/>
  <c r="D266" i="15"/>
  <c r="E266" i="15"/>
  <c r="F266" i="15"/>
  <c r="G266" i="15"/>
  <c r="H266" i="15"/>
  <c r="I266" i="15"/>
  <c r="J266" i="15"/>
  <c r="K266" i="15"/>
  <c r="L266" i="15"/>
  <c r="M266" i="15"/>
  <c r="N266" i="15"/>
  <c r="O266" i="15"/>
  <c r="P266" i="15"/>
  <c r="Q266" i="15"/>
  <c r="R266" i="15"/>
  <c r="A267" i="15"/>
  <c r="S267" i="15" s="1"/>
  <c r="B267" i="15"/>
  <c r="C267" i="15"/>
  <c r="D267" i="15"/>
  <c r="E267" i="15"/>
  <c r="F267" i="15"/>
  <c r="G267" i="15"/>
  <c r="H267" i="15"/>
  <c r="I267" i="15"/>
  <c r="J267" i="15"/>
  <c r="K267" i="15"/>
  <c r="L267" i="15"/>
  <c r="M267" i="15"/>
  <c r="N267" i="15"/>
  <c r="O267" i="15"/>
  <c r="P267" i="15"/>
  <c r="Q267" i="15"/>
  <c r="R267" i="15"/>
  <c r="A268" i="15"/>
  <c r="T268" i="15" s="1"/>
  <c r="B268" i="15"/>
  <c r="C268" i="15"/>
  <c r="D268" i="15"/>
  <c r="E268" i="15"/>
  <c r="F268" i="15"/>
  <c r="G268" i="15"/>
  <c r="H268" i="15"/>
  <c r="I268" i="15"/>
  <c r="J268" i="15"/>
  <c r="K268" i="15"/>
  <c r="L268" i="15"/>
  <c r="M268" i="15"/>
  <c r="N268" i="15"/>
  <c r="O268" i="15"/>
  <c r="P268" i="15"/>
  <c r="Q268" i="15"/>
  <c r="R268" i="15"/>
  <c r="A269" i="15"/>
  <c r="T269" i="15" s="1"/>
  <c r="B269" i="15"/>
  <c r="C269" i="15"/>
  <c r="D269" i="15"/>
  <c r="E269" i="15"/>
  <c r="F269" i="15"/>
  <c r="G269" i="15"/>
  <c r="H269" i="15"/>
  <c r="I269" i="15"/>
  <c r="J269" i="15"/>
  <c r="K269" i="15"/>
  <c r="L269" i="15"/>
  <c r="M269" i="15"/>
  <c r="N269" i="15"/>
  <c r="O269" i="15"/>
  <c r="P269" i="15"/>
  <c r="Q269" i="15"/>
  <c r="R269" i="15"/>
  <c r="A270" i="15"/>
  <c r="AC270" i="15" s="1"/>
  <c r="B270" i="15"/>
  <c r="C270" i="15"/>
  <c r="D270" i="15"/>
  <c r="E270" i="15"/>
  <c r="F270" i="15"/>
  <c r="G270" i="15"/>
  <c r="H270" i="15"/>
  <c r="I270" i="15"/>
  <c r="J270" i="15"/>
  <c r="K270" i="15"/>
  <c r="L270" i="15"/>
  <c r="M270" i="15"/>
  <c r="N270" i="15"/>
  <c r="O270" i="15"/>
  <c r="P270" i="15"/>
  <c r="Q270" i="15"/>
  <c r="R270" i="15"/>
  <c r="A271" i="15"/>
  <c r="T271" i="15" s="1"/>
  <c r="B271" i="15"/>
  <c r="C271" i="15"/>
  <c r="D271" i="15"/>
  <c r="E271" i="15"/>
  <c r="F271" i="15"/>
  <c r="G271" i="15"/>
  <c r="H271" i="15"/>
  <c r="I271" i="15"/>
  <c r="J271" i="15"/>
  <c r="K271" i="15"/>
  <c r="L271" i="15"/>
  <c r="M271" i="15"/>
  <c r="N271" i="15"/>
  <c r="O271" i="15"/>
  <c r="P271" i="15"/>
  <c r="Q271" i="15"/>
  <c r="R271" i="15"/>
  <c r="A272" i="15"/>
  <c r="T272" i="15" s="1"/>
  <c r="B272" i="15"/>
  <c r="C272" i="15"/>
  <c r="D272" i="15"/>
  <c r="E272" i="15"/>
  <c r="F272" i="15"/>
  <c r="G272" i="15"/>
  <c r="H272" i="15"/>
  <c r="I272" i="15"/>
  <c r="J272" i="15"/>
  <c r="K272" i="15"/>
  <c r="L272" i="15"/>
  <c r="M272" i="15"/>
  <c r="N272" i="15"/>
  <c r="O272" i="15"/>
  <c r="P272" i="15"/>
  <c r="Q272" i="15"/>
  <c r="R272" i="15"/>
  <c r="A273" i="15"/>
  <c r="T273" i="15" s="1"/>
  <c r="B273" i="15"/>
  <c r="C273" i="15"/>
  <c r="D273" i="15"/>
  <c r="E273" i="15"/>
  <c r="F273" i="15"/>
  <c r="G273" i="15"/>
  <c r="H273" i="15"/>
  <c r="I273" i="15"/>
  <c r="J273" i="15"/>
  <c r="K273" i="15"/>
  <c r="L273" i="15"/>
  <c r="M273" i="15"/>
  <c r="N273" i="15"/>
  <c r="O273" i="15"/>
  <c r="P273" i="15"/>
  <c r="Q273" i="15"/>
  <c r="R273" i="15"/>
  <c r="A274" i="15"/>
  <c r="T274" i="15" s="1"/>
  <c r="B274" i="15"/>
  <c r="C274" i="15"/>
  <c r="D274" i="15"/>
  <c r="E274" i="15"/>
  <c r="F274" i="15"/>
  <c r="G274" i="15"/>
  <c r="H274" i="15"/>
  <c r="I274" i="15"/>
  <c r="J274" i="15"/>
  <c r="K274" i="15"/>
  <c r="L274" i="15"/>
  <c r="M274" i="15"/>
  <c r="N274" i="15"/>
  <c r="O274" i="15"/>
  <c r="P274" i="15"/>
  <c r="Q274" i="15"/>
  <c r="R274" i="15"/>
  <c r="A275" i="15"/>
  <c r="AB275" i="15" s="1"/>
  <c r="B275" i="15"/>
  <c r="C275" i="15"/>
  <c r="D275" i="15"/>
  <c r="E275" i="15"/>
  <c r="F275" i="15"/>
  <c r="G275" i="15"/>
  <c r="H275" i="15"/>
  <c r="I275" i="15"/>
  <c r="J275" i="15"/>
  <c r="K275" i="15"/>
  <c r="L275" i="15"/>
  <c r="M275" i="15"/>
  <c r="N275" i="15"/>
  <c r="O275" i="15"/>
  <c r="P275" i="15"/>
  <c r="Q275" i="15"/>
  <c r="R275" i="15"/>
  <c r="A276" i="15"/>
  <c r="B276" i="15"/>
  <c r="C276" i="15"/>
  <c r="D276" i="15"/>
  <c r="E276" i="15"/>
  <c r="F276" i="15"/>
  <c r="G276" i="15"/>
  <c r="H276" i="15"/>
  <c r="I276" i="15"/>
  <c r="J276" i="15"/>
  <c r="K276" i="15"/>
  <c r="L276" i="15"/>
  <c r="M276" i="15"/>
  <c r="N276" i="15"/>
  <c r="O276" i="15"/>
  <c r="P276" i="15"/>
  <c r="Q276" i="15"/>
  <c r="R276" i="15"/>
  <c r="A277" i="15"/>
  <c r="T277" i="15" s="1"/>
  <c r="B277" i="15"/>
  <c r="C277" i="15"/>
  <c r="D277" i="15"/>
  <c r="E277" i="15"/>
  <c r="F277" i="15"/>
  <c r="G277" i="15"/>
  <c r="H277" i="15"/>
  <c r="I277" i="15"/>
  <c r="J277" i="15"/>
  <c r="K277" i="15"/>
  <c r="L277" i="15"/>
  <c r="M277" i="15"/>
  <c r="N277" i="15"/>
  <c r="O277" i="15"/>
  <c r="P277" i="15"/>
  <c r="Q277" i="15"/>
  <c r="R277" i="15"/>
  <c r="A278" i="15"/>
  <c r="AC278" i="15" s="1"/>
  <c r="B278" i="15"/>
  <c r="C278" i="15"/>
  <c r="D278" i="15"/>
  <c r="E278" i="15"/>
  <c r="F278" i="15"/>
  <c r="G278" i="15"/>
  <c r="H278" i="15"/>
  <c r="I278" i="15"/>
  <c r="J278" i="15"/>
  <c r="K278" i="15"/>
  <c r="L278" i="15"/>
  <c r="M278" i="15"/>
  <c r="N278" i="15"/>
  <c r="O278" i="15"/>
  <c r="P278" i="15"/>
  <c r="Q278" i="15"/>
  <c r="R278" i="15"/>
  <c r="A279" i="15"/>
  <c r="B279" i="15"/>
  <c r="C279" i="15"/>
  <c r="D279" i="15"/>
  <c r="E279" i="15"/>
  <c r="F279" i="15"/>
  <c r="G279" i="15"/>
  <c r="H279" i="15"/>
  <c r="I279" i="15"/>
  <c r="J279" i="15"/>
  <c r="K279" i="15"/>
  <c r="L279" i="15"/>
  <c r="M279" i="15"/>
  <c r="N279" i="15"/>
  <c r="O279" i="15"/>
  <c r="P279" i="15"/>
  <c r="Q279" i="15"/>
  <c r="R279" i="15"/>
  <c r="A280" i="15"/>
  <c r="AC280" i="15" s="1"/>
  <c r="B280" i="15"/>
  <c r="C280" i="15"/>
  <c r="D280" i="15"/>
  <c r="E280" i="15"/>
  <c r="F280" i="15"/>
  <c r="G280" i="15"/>
  <c r="H280" i="15"/>
  <c r="I280" i="15"/>
  <c r="J280" i="15"/>
  <c r="K280" i="15"/>
  <c r="L280" i="15"/>
  <c r="M280" i="15"/>
  <c r="N280" i="15"/>
  <c r="O280" i="15"/>
  <c r="P280" i="15"/>
  <c r="Q280" i="15"/>
  <c r="R280" i="15"/>
  <c r="A281" i="15"/>
  <c r="T281" i="15" s="1"/>
  <c r="B281" i="15"/>
  <c r="C281" i="15"/>
  <c r="D281" i="15"/>
  <c r="E281" i="15"/>
  <c r="F281" i="15"/>
  <c r="G281" i="15"/>
  <c r="H281" i="15"/>
  <c r="I281" i="15"/>
  <c r="J281" i="15"/>
  <c r="K281" i="15"/>
  <c r="L281" i="15"/>
  <c r="M281" i="15"/>
  <c r="N281" i="15"/>
  <c r="O281" i="15"/>
  <c r="P281" i="15"/>
  <c r="Q281" i="15"/>
  <c r="R281" i="15"/>
  <c r="A282" i="15"/>
  <c r="T282" i="15" s="1"/>
  <c r="B282" i="15"/>
  <c r="C282" i="15"/>
  <c r="D282" i="15"/>
  <c r="E282" i="15"/>
  <c r="F282" i="15"/>
  <c r="G282" i="15"/>
  <c r="H282" i="15"/>
  <c r="I282" i="15"/>
  <c r="J282" i="15"/>
  <c r="K282" i="15"/>
  <c r="L282" i="15"/>
  <c r="M282" i="15"/>
  <c r="N282" i="15"/>
  <c r="O282" i="15"/>
  <c r="P282" i="15"/>
  <c r="Q282" i="15"/>
  <c r="R282" i="15"/>
  <c r="A283" i="15"/>
  <c r="AA283" i="15" s="1"/>
  <c r="B283" i="15"/>
  <c r="C283" i="15"/>
  <c r="D283" i="15"/>
  <c r="E283" i="15"/>
  <c r="F283" i="15"/>
  <c r="G283" i="15"/>
  <c r="H283" i="15"/>
  <c r="I283" i="15"/>
  <c r="J283" i="15"/>
  <c r="K283" i="15"/>
  <c r="L283" i="15"/>
  <c r="M283" i="15"/>
  <c r="N283" i="15"/>
  <c r="O283" i="15"/>
  <c r="P283" i="15"/>
  <c r="Q283" i="15"/>
  <c r="R283" i="15"/>
  <c r="A284" i="15"/>
  <c r="W284" i="15" s="1"/>
  <c r="B284" i="15"/>
  <c r="C284" i="15"/>
  <c r="D284" i="15"/>
  <c r="E284" i="15"/>
  <c r="F284" i="15"/>
  <c r="G284" i="15"/>
  <c r="H284" i="15"/>
  <c r="I284" i="15"/>
  <c r="J284" i="15"/>
  <c r="K284" i="15"/>
  <c r="L284" i="15"/>
  <c r="M284" i="15"/>
  <c r="N284" i="15"/>
  <c r="O284" i="15"/>
  <c r="P284" i="15"/>
  <c r="Q284" i="15"/>
  <c r="R284" i="15"/>
  <c r="A285" i="15"/>
  <c r="B285" i="15"/>
  <c r="C285" i="15"/>
  <c r="D285" i="15"/>
  <c r="E285" i="15"/>
  <c r="F285" i="15"/>
  <c r="G285" i="15"/>
  <c r="H285" i="15"/>
  <c r="I285" i="15"/>
  <c r="J285" i="15"/>
  <c r="K285" i="15"/>
  <c r="L285" i="15"/>
  <c r="M285" i="15"/>
  <c r="N285" i="15"/>
  <c r="O285" i="15"/>
  <c r="P285" i="15"/>
  <c r="Q285" i="15"/>
  <c r="R285" i="15"/>
  <c r="A286" i="15"/>
  <c r="U286" i="15" s="1"/>
  <c r="B286" i="15"/>
  <c r="C286" i="15"/>
  <c r="D286" i="15"/>
  <c r="E286" i="15"/>
  <c r="F286" i="15"/>
  <c r="G286" i="15"/>
  <c r="H286" i="15"/>
  <c r="I286" i="15"/>
  <c r="J286" i="15"/>
  <c r="K286" i="15"/>
  <c r="L286" i="15"/>
  <c r="M286" i="15"/>
  <c r="N286" i="15"/>
  <c r="O286" i="15"/>
  <c r="P286" i="15"/>
  <c r="Q286" i="15"/>
  <c r="R286" i="15"/>
  <c r="A287" i="15"/>
  <c r="T287" i="15" s="1"/>
  <c r="B287" i="15"/>
  <c r="C287" i="15"/>
  <c r="D287" i="15"/>
  <c r="E287" i="15"/>
  <c r="F287" i="15"/>
  <c r="G287" i="15"/>
  <c r="H287" i="15"/>
  <c r="I287" i="15"/>
  <c r="J287" i="15"/>
  <c r="K287" i="15"/>
  <c r="L287" i="15"/>
  <c r="M287" i="15"/>
  <c r="N287" i="15"/>
  <c r="O287" i="15"/>
  <c r="P287" i="15"/>
  <c r="Q287" i="15"/>
  <c r="R287" i="15"/>
  <c r="A288" i="15"/>
  <c r="T288" i="15" s="1"/>
  <c r="B288" i="15"/>
  <c r="C288" i="15"/>
  <c r="D288" i="15"/>
  <c r="E288" i="15"/>
  <c r="F288" i="15"/>
  <c r="G288" i="15"/>
  <c r="H288" i="15"/>
  <c r="I288" i="15"/>
  <c r="J288" i="15"/>
  <c r="K288" i="15"/>
  <c r="L288" i="15"/>
  <c r="M288" i="15"/>
  <c r="N288" i="15"/>
  <c r="O288" i="15"/>
  <c r="P288" i="15"/>
  <c r="Q288" i="15"/>
  <c r="R288" i="15"/>
  <c r="A289" i="15"/>
  <c r="B289" i="15"/>
  <c r="C289" i="15"/>
  <c r="D289" i="15"/>
  <c r="E289" i="15"/>
  <c r="F289" i="15"/>
  <c r="G289" i="15"/>
  <c r="H289" i="15"/>
  <c r="I289" i="15"/>
  <c r="J289" i="15"/>
  <c r="K289" i="15"/>
  <c r="L289" i="15"/>
  <c r="M289" i="15"/>
  <c r="N289" i="15"/>
  <c r="O289" i="15"/>
  <c r="P289" i="15"/>
  <c r="Q289" i="15"/>
  <c r="R289" i="15"/>
  <c r="A290" i="15"/>
  <c r="T290" i="15" s="1"/>
  <c r="B290" i="15"/>
  <c r="C290" i="15"/>
  <c r="D290" i="15"/>
  <c r="E290" i="15"/>
  <c r="F290" i="15"/>
  <c r="G290" i="15"/>
  <c r="H290" i="15"/>
  <c r="I290" i="15"/>
  <c r="J290" i="15"/>
  <c r="K290" i="15"/>
  <c r="L290" i="15"/>
  <c r="M290" i="15"/>
  <c r="N290" i="15"/>
  <c r="O290" i="15"/>
  <c r="P290" i="15"/>
  <c r="Q290" i="15"/>
  <c r="R290" i="15"/>
  <c r="A291" i="15"/>
  <c r="B291" i="15"/>
  <c r="C291" i="15"/>
  <c r="D291" i="15"/>
  <c r="E291" i="15"/>
  <c r="F291" i="15"/>
  <c r="G291" i="15"/>
  <c r="H291" i="15"/>
  <c r="I291" i="15"/>
  <c r="J291" i="15"/>
  <c r="K291" i="15"/>
  <c r="L291" i="15"/>
  <c r="M291" i="15"/>
  <c r="N291" i="15"/>
  <c r="O291" i="15"/>
  <c r="P291" i="15"/>
  <c r="Q291" i="15"/>
  <c r="R291" i="15"/>
  <c r="A292" i="15"/>
  <c r="B292" i="15"/>
  <c r="C292" i="15"/>
  <c r="D292" i="15"/>
  <c r="E292" i="15"/>
  <c r="F292" i="15"/>
  <c r="G292" i="15"/>
  <c r="H292" i="15"/>
  <c r="I292" i="15"/>
  <c r="J292" i="15"/>
  <c r="K292" i="15"/>
  <c r="L292" i="15"/>
  <c r="M292" i="15"/>
  <c r="N292" i="15"/>
  <c r="O292" i="15"/>
  <c r="P292" i="15"/>
  <c r="Q292" i="15"/>
  <c r="R292" i="15"/>
  <c r="A293" i="15"/>
  <c r="T293" i="15" s="1"/>
  <c r="B293" i="15"/>
  <c r="C293" i="15"/>
  <c r="D293" i="15"/>
  <c r="E293" i="15"/>
  <c r="F293" i="15"/>
  <c r="G293" i="15"/>
  <c r="H293" i="15"/>
  <c r="I293" i="15"/>
  <c r="J293" i="15"/>
  <c r="K293" i="15"/>
  <c r="L293" i="15"/>
  <c r="M293" i="15"/>
  <c r="N293" i="15"/>
  <c r="O293" i="15"/>
  <c r="P293" i="15"/>
  <c r="Q293" i="15"/>
  <c r="R293" i="15"/>
  <c r="A294" i="15"/>
  <c r="AC294" i="15" s="1"/>
  <c r="B294" i="15"/>
  <c r="C294" i="15"/>
  <c r="D294" i="15"/>
  <c r="E294" i="15"/>
  <c r="F294" i="15"/>
  <c r="G294" i="15"/>
  <c r="H294" i="15"/>
  <c r="I294" i="15"/>
  <c r="J294" i="15"/>
  <c r="K294" i="15"/>
  <c r="L294" i="15"/>
  <c r="M294" i="15"/>
  <c r="N294" i="15"/>
  <c r="O294" i="15"/>
  <c r="P294" i="15"/>
  <c r="Q294" i="15"/>
  <c r="R294" i="15"/>
  <c r="A295" i="15"/>
  <c r="Z295" i="15" s="1"/>
  <c r="B295" i="15"/>
  <c r="C295" i="15"/>
  <c r="D295" i="15"/>
  <c r="E295" i="15"/>
  <c r="F295" i="15"/>
  <c r="G295" i="15"/>
  <c r="H295" i="15"/>
  <c r="I295" i="15"/>
  <c r="J295" i="15"/>
  <c r="K295" i="15"/>
  <c r="L295" i="15"/>
  <c r="M295" i="15"/>
  <c r="N295" i="15"/>
  <c r="O295" i="15"/>
  <c r="P295" i="15"/>
  <c r="Q295" i="15"/>
  <c r="R295" i="15"/>
  <c r="A296" i="15"/>
  <c r="B296" i="15"/>
  <c r="C296" i="15"/>
  <c r="D296" i="15"/>
  <c r="E296" i="15"/>
  <c r="F296" i="15"/>
  <c r="G296" i="15"/>
  <c r="H296" i="15"/>
  <c r="I296" i="15"/>
  <c r="J296" i="15"/>
  <c r="K296" i="15"/>
  <c r="L296" i="15"/>
  <c r="M296" i="15"/>
  <c r="N296" i="15"/>
  <c r="O296" i="15"/>
  <c r="P296" i="15"/>
  <c r="Q296" i="15"/>
  <c r="R296" i="15"/>
  <c r="A297" i="15"/>
  <c r="B297" i="15"/>
  <c r="C297" i="15"/>
  <c r="D297" i="15"/>
  <c r="E297" i="15"/>
  <c r="F297" i="15"/>
  <c r="G297" i="15"/>
  <c r="H297" i="15"/>
  <c r="I297" i="15"/>
  <c r="J297" i="15"/>
  <c r="K297" i="15"/>
  <c r="L297" i="15"/>
  <c r="M297" i="15"/>
  <c r="N297" i="15"/>
  <c r="O297" i="15"/>
  <c r="P297" i="15"/>
  <c r="Q297" i="15"/>
  <c r="R297" i="15"/>
  <c r="A298" i="15"/>
  <c r="T298" i="15" s="1"/>
  <c r="B298" i="15"/>
  <c r="C298" i="15"/>
  <c r="D298" i="15"/>
  <c r="E298" i="15"/>
  <c r="F298" i="15"/>
  <c r="G298" i="15"/>
  <c r="H298" i="15"/>
  <c r="I298" i="15"/>
  <c r="J298" i="15"/>
  <c r="K298" i="15"/>
  <c r="L298" i="15"/>
  <c r="M298" i="15"/>
  <c r="N298" i="15"/>
  <c r="O298" i="15"/>
  <c r="P298" i="15"/>
  <c r="Q298" i="15"/>
  <c r="R298" i="15"/>
  <c r="A299" i="15"/>
  <c r="B299" i="15"/>
  <c r="C299" i="15"/>
  <c r="D299" i="15"/>
  <c r="E299" i="15"/>
  <c r="F299" i="15"/>
  <c r="G299" i="15"/>
  <c r="H299" i="15"/>
  <c r="I299" i="15"/>
  <c r="J299" i="15"/>
  <c r="K299" i="15"/>
  <c r="L299" i="15"/>
  <c r="M299" i="15"/>
  <c r="N299" i="15"/>
  <c r="O299" i="15"/>
  <c r="P299" i="15"/>
  <c r="Q299" i="15"/>
  <c r="R299" i="15"/>
  <c r="A300" i="15"/>
  <c r="B300" i="15"/>
  <c r="C300" i="15"/>
  <c r="D300" i="15"/>
  <c r="E300" i="15"/>
  <c r="F300" i="15"/>
  <c r="G300" i="15"/>
  <c r="H300" i="15"/>
  <c r="I300" i="15"/>
  <c r="J300" i="15"/>
  <c r="K300" i="15"/>
  <c r="L300" i="15"/>
  <c r="M300" i="15"/>
  <c r="N300" i="15"/>
  <c r="O300" i="15"/>
  <c r="P300" i="15"/>
  <c r="Q300" i="15"/>
  <c r="R300" i="15"/>
  <c r="A301" i="15"/>
  <c r="T301" i="15" s="1"/>
  <c r="B301" i="15"/>
  <c r="C301" i="15"/>
  <c r="D301" i="15"/>
  <c r="E301" i="15"/>
  <c r="F301" i="15"/>
  <c r="G301" i="15"/>
  <c r="H301" i="15"/>
  <c r="I301" i="15"/>
  <c r="J301" i="15"/>
  <c r="K301" i="15"/>
  <c r="L301" i="15"/>
  <c r="M301" i="15"/>
  <c r="N301" i="15"/>
  <c r="O301" i="15"/>
  <c r="P301" i="15"/>
  <c r="Q301" i="15"/>
  <c r="R301" i="15"/>
  <c r="A302" i="15"/>
  <c r="B302" i="15"/>
  <c r="C302" i="15"/>
  <c r="D302" i="15"/>
  <c r="E302" i="15"/>
  <c r="F302" i="15"/>
  <c r="G302" i="15"/>
  <c r="H302" i="15"/>
  <c r="I302" i="15"/>
  <c r="J302" i="15"/>
  <c r="K302" i="15"/>
  <c r="L302" i="15"/>
  <c r="M302" i="15"/>
  <c r="N302" i="15"/>
  <c r="O302" i="15"/>
  <c r="P302" i="15"/>
  <c r="Q302" i="15"/>
  <c r="R302" i="15"/>
  <c r="A303" i="15"/>
  <c r="T303" i="15" s="1"/>
  <c r="B303" i="15"/>
  <c r="C303" i="15"/>
  <c r="D303" i="15"/>
  <c r="E303" i="15"/>
  <c r="F303" i="15"/>
  <c r="G303" i="15"/>
  <c r="H303" i="15"/>
  <c r="I303" i="15"/>
  <c r="J303" i="15"/>
  <c r="K303" i="15"/>
  <c r="L303" i="15"/>
  <c r="M303" i="15"/>
  <c r="N303" i="15"/>
  <c r="O303" i="15"/>
  <c r="P303" i="15"/>
  <c r="Q303" i="15"/>
  <c r="R303" i="15"/>
  <c r="A304" i="15"/>
  <c r="Y304" i="15" s="1"/>
  <c r="B304" i="15"/>
  <c r="C304" i="15"/>
  <c r="D304" i="15"/>
  <c r="E304" i="15"/>
  <c r="F304" i="15"/>
  <c r="G304" i="15"/>
  <c r="H304" i="15"/>
  <c r="I304" i="15"/>
  <c r="J304" i="15"/>
  <c r="K304" i="15"/>
  <c r="L304" i="15"/>
  <c r="M304" i="15"/>
  <c r="N304" i="15"/>
  <c r="O304" i="15"/>
  <c r="P304" i="15"/>
  <c r="Q304" i="15"/>
  <c r="R304" i="15"/>
  <c r="A305" i="15"/>
  <c r="AC305" i="15" s="1"/>
  <c r="B305" i="15"/>
  <c r="C305" i="15"/>
  <c r="D305" i="15"/>
  <c r="E305" i="15"/>
  <c r="F305" i="15"/>
  <c r="G305" i="15"/>
  <c r="H305" i="15"/>
  <c r="I305" i="15"/>
  <c r="J305" i="15"/>
  <c r="K305" i="15"/>
  <c r="L305" i="15"/>
  <c r="M305" i="15"/>
  <c r="N305" i="15"/>
  <c r="O305" i="15"/>
  <c r="P305" i="15"/>
  <c r="Q305" i="15"/>
  <c r="R305" i="15"/>
  <c r="A306" i="15"/>
  <c r="B306" i="15"/>
  <c r="C306" i="15"/>
  <c r="D306" i="15"/>
  <c r="E306" i="15"/>
  <c r="F306" i="15"/>
  <c r="G306" i="15"/>
  <c r="H306" i="15"/>
  <c r="I306" i="15"/>
  <c r="J306" i="15"/>
  <c r="K306" i="15"/>
  <c r="L306" i="15"/>
  <c r="M306" i="15"/>
  <c r="N306" i="15"/>
  <c r="O306" i="15"/>
  <c r="P306" i="15"/>
  <c r="Q306" i="15"/>
  <c r="R306" i="15"/>
  <c r="A307" i="15"/>
  <c r="AB307" i="15" s="1"/>
  <c r="B307" i="15"/>
  <c r="C307" i="15"/>
  <c r="D307" i="15"/>
  <c r="E307" i="15"/>
  <c r="F307" i="15"/>
  <c r="G307" i="15"/>
  <c r="H307" i="15"/>
  <c r="I307" i="15"/>
  <c r="J307" i="15"/>
  <c r="K307" i="15"/>
  <c r="L307" i="15"/>
  <c r="M307" i="15"/>
  <c r="N307" i="15"/>
  <c r="O307" i="15"/>
  <c r="P307" i="15"/>
  <c r="Q307" i="15"/>
  <c r="R307" i="15"/>
  <c r="A308" i="15"/>
  <c r="AB308" i="15" s="1"/>
  <c r="B308" i="15"/>
  <c r="C308" i="15"/>
  <c r="D308" i="15"/>
  <c r="E308" i="15"/>
  <c r="F308" i="15"/>
  <c r="G308" i="15"/>
  <c r="H308" i="15"/>
  <c r="I308" i="15"/>
  <c r="J308" i="15"/>
  <c r="K308" i="15"/>
  <c r="L308" i="15"/>
  <c r="M308" i="15"/>
  <c r="N308" i="15"/>
  <c r="O308" i="15"/>
  <c r="P308" i="15"/>
  <c r="Q308" i="15"/>
  <c r="R308" i="15"/>
  <c r="A309" i="15"/>
  <c r="AB309" i="15" s="1"/>
  <c r="B309" i="15"/>
  <c r="C309" i="15"/>
  <c r="D309" i="15"/>
  <c r="E309" i="15"/>
  <c r="F309" i="15"/>
  <c r="G309" i="15"/>
  <c r="H309" i="15"/>
  <c r="I309" i="15"/>
  <c r="J309" i="15"/>
  <c r="K309" i="15"/>
  <c r="L309" i="15"/>
  <c r="M309" i="15"/>
  <c r="N309" i="15"/>
  <c r="O309" i="15"/>
  <c r="P309" i="15"/>
  <c r="Q309" i="15"/>
  <c r="R309" i="15"/>
  <c r="A310" i="15"/>
  <c r="Z310" i="15" s="1"/>
  <c r="B310" i="15"/>
  <c r="C310" i="15"/>
  <c r="D310" i="15"/>
  <c r="E310" i="15"/>
  <c r="F310" i="15"/>
  <c r="G310" i="15"/>
  <c r="H310" i="15"/>
  <c r="I310" i="15"/>
  <c r="J310" i="15"/>
  <c r="K310" i="15"/>
  <c r="L310" i="15"/>
  <c r="M310" i="15"/>
  <c r="N310" i="15"/>
  <c r="O310" i="15"/>
  <c r="P310" i="15"/>
  <c r="Q310" i="15"/>
  <c r="R310" i="15"/>
  <c r="A311" i="15"/>
  <c r="Z311" i="15" s="1"/>
  <c r="B311" i="15"/>
  <c r="C311" i="15"/>
  <c r="D311" i="15"/>
  <c r="E311" i="15"/>
  <c r="F311" i="15"/>
  <c r="G311" i="15"/>
  <c r="H311" i="15"/>
  <c r="I311" i="15"/>
  <c r="J311" i="15"/>
  <c r="K311" i="15"/>
  <c r="L311" i="15"/>
  <c r="M311" i="15"/>
  <c r="N311" i="15"/>
  <c r="O311" i="15"/>
  <c r="P311" i="15"/>
  <c r="Q311" i="15"/>
  <c r="R311" i="15"/>
  <c r="A312" i="15"/>
  <c r="T312" i="15" s="1"/>
  <c r="B312" i="15"/>
  <c r="C312" i="15"/>
  <c r="D312" i="15"/>
  <c r="E312" i="15"/>
  <c r="F312" i="15"/>
  <c r="G312" i="15"/>
  <c r="H312" i="15"/>
  <c r="I312" i="15"/>
  <c r="J312" i="15"/>
  <c r="K312" i="15"/>
  <c r="L312" i="15"/>
  <c r="M312" i="15"/>
  <c r="N312" i="15"/>
  <c r="O312" i="15"/>
  <c r="P312" i="15"/>
  <c r="Q312" i="15"/>
  <c r="R312" i="15"/>
  <c r="A313" i="15"/>
  <c r="T313" i="15" s="1"/>
  <c r="B313" i="15"/>
  <c r="C313" i="15"/>
  <c r="D313" i="15"/>
  <c r="E313" i="15"/>
  <c r="F313" i="15"/>
  <c r="G313" i="15"/>
  <c r="H313" i="15"/>
  <c r="I313" i="15"/>
  <c r="J313" i="15"/>
  <c r="K313" i="15"/>
  <c r="L313" i="15"/>
  <c r="M313" i="15"/>
  <c r="N313" i="15"/>
  <c r="O313" i="15"/>
  <c r="P313" i="15"/>
  <c r="Q313" i="15"/>
  <c r="R313" i="15"/>
  <c r="A314" i="15"/>
  <c r="AC314" i="15" s="1"/>
  <c r="B314" i="15"/>
  <c r="C314" i="15"/>
  <c r="D314" i="15"/>
  <c r="E314" i="15"/>
  <c r="F314" i="15"/>
  <c r="G314" i="15"/>
  <c r="H314" i="15"/>
  <c r="I314" i="15"/>
  <c r="J314" i="15"/>
  <c r="K314" i="15"/>
  <c r="L314" i="15"/>
  <c r="M314" i="15"/>
  <c r="N314" i="15"/>
  <c r="O314" i="15"/>
  <c r="P314" i="15"/>
  <c r="Q314" i="15"/>
  <c r="R314" i="15"/>
  <c r="A315" i="15"/>
  <c r="T315" i="15" s="1"/>
  <c r="B315" i="15"/>
  <c r="C315" i="15"/>
  <c r="D315" i="15"/>
  <c r="E315" i="15"/>
  <c r="F315" i="15"/>
  <c r="G315" i="15"/>
  <c r="H315" i="15"/>
  <c r="I315" i="15"/>
  <c r="J315" i="15"/>
  <c r="K315" i="15"/>
  <c r="L315" i="15"/>
  <c r="M315" i="15"/>
  <c r="N315" i="15"/>
  <c r="O315" i="15"/>
  <c r="P315" i="15"/>
  <c r="Q315" i="15"/>
  <c r="R315" i="15"/>
  <c r="A316" i="15"/>
  <c r="T316" i="15" s="1"/>
  <c r="B316" i="15"/>
  <c r="C316" i="15"/>
  <c r="D316" i="15"/>
  <c r="E316" i="15"/>
  <c r="F316" i="15"/>
  <c r="G316" i="15"/>
  <c r="H316" i="15"/>
  <c r="I316" i="15"/>
  <c r="J316" i="15"/>
  <c r="K316" i="15"/>
  <c r="L316" i="15"/>
  <c r="M316" i="15"/>
  <c r="N316" i="15"/>
  <c r="O316" i="15"/>
  <c r="P316" i="15"/>
  <c r="Q316" i="15"/>
  <c r="R316" i="15"/>
  <c r="A317" i="15"/>
  <c r="B317" i="15"/>
  <c r="C317" i="15"/>
  <c r="D317" i="15"/>
  <c r="E317" i="15"/>
  <c r="F317" i="15"/>
  <c r="G317" i="15"/>
  <c r="H317" i="15"/>
  <c r="I317" i="15"/>
  <c r="J317" i="15"/>
  <c r="K317" i="15"/>
  <c r="L317" i="15"/>
  <c r="M317" i="15"/>
  <c r="N317" i="15"/>
  <c r="O317" i="15"/>
  <c r="P317" i="15"/>
  <c r="Q317" i="15"/>
  <c r="R317" i="15"/>
  <c r="A318" i="15"/>
  <c r="T318" i="15" s="1"/>
  <c r="B318" i="15"/>
  <c r="C318" i="15"/>
  <c r="D318" i="15"/>
  <c r="E318" i="15"/>
  <c r="F318" i="15"/>
  <c r="G318" i="15"/>
  <c r="H318" i="15"/>
  <c r="I318" i="15"/>
  <c r="J318" i="15"/>
  <c r="K318" i="15"/>
  <c r="L318" i="15"/>
  <c r="M318" i="15"/>
  <c r="N318" i="15"/>
  <c r="O318" i="15"/>
  <c r="P318" i="15"/>
  <c r="Q318" i="15"/>
  <c r="R318" i="15"/>
  <c r="A319" i="15"/>
  <c r="T319" i="15" s="1"/>
  <c r="B319" i="15"/>
  <c r="C319" i="15"/>
  <c r="D319" i="15"/>
  <c r="E319" i="15"/>
  <c r="F319" i="15"/>
  <c r="G319" i="15"/>
  <c r="H319" i="15"/>
  <c r="I319" i="15"/>
  <c r="J319" i="15"/>
  <c r="K319" i="15"/>
  <c r="L319" i="15"/>
  <c r="M319" i="15"/>
  <c r="N319" i="15"/>
  <c r="O319" i="15"/>
  <c r="P319" i="15"/>
  <c r="Q319" i="15"/>
  <c r="R319" i="15"/>
  <c r="A320" i="15"/>
  <c r="B320" i="15"/>
  <c r="C320" i="15"/>
  <c r="D320" i="15"/>
  <c r="E320" i="15"/>
  <c r="F320" i="15"/>
  <c r="G320" i="15"/>
  <c r="H320" i="15"/>
  <c r="I320" i="15"/>
  <c r="J320" i="15"/>
  <c r="K320" i="15"/>
  <c r="L320" i="15"/>
  <c r="M320" i="15"/>
  <c r="N320" i="15"/>
  <c r="O320" i="15"/>
  <c r="P320" i="15"/>
  <c r="Q320" i="15"/>
  <c r="R320" i="15"/>
  <c r="A321" i="15"/>
  <c r="T321" i="15" s="1"/>
  <c r="B321" i="15"/>
  <c r="C321" i="15"/>
  <c r="D321" i="15"/>
  <c r="E321" i="15"/>
  <c r="F321" i="15"/>
  <c r="G321" i="15"/>
  <c r="H321" i="15"/>
  <c r="I321" i="15"/>
  <c r="J321" i="15"/>
  <c r="K321" i="15"/>
  <c r="L321" i="15"/>
  <c r="M321" i="15"/>
  <c r="N321" i="15"/>
  <c r="O321" i="15"/>
  <c r="P321" i="15"/>
  <c r="Q321" i="15"/>
  <c r="R321" i="15"/>
  <c r="A322" i="15"/>
  <c r="T322" i="15" s="1"/>
  <c r="B322" i="15"/>
  <c r="C322" i="15"/>
  <c r="D322" i="15"/>
  <c r="E322" i="15"/>
  <c r="F322" i="15"/>
  <c r="G322" i="15"/>
  <c r="H322" i="15"/>
  <c r="I322" i="15"/>
  <c r="J322" i="15"/>
  <c r="K322" i="15"/>
  <c r="L322" i="15"/>
  <c r="M322" i="15"/>
  <c r="N322" i="15"/>
  <c r="O322" i="15"/>
  <c r="P322" i="15"/>
  <c r="Q322" i="15"/>
  <c r="R322" i="15"/>
  <c r="A323" i="15"/>
  <c r="T323" i="15" s="1"/>
  <c r="B323" i="15"/>
  <c r="C323" i="15"/>
  <c r="D323" i="15"/>
  <c r="E323" i="15"/>
  <c r="F323" i="15"/>
  <c r="G323" i="15"/>
  <c r="H323" i="15"/>
  <c r="I323" i="15"/>
  <c r="J323" i="15"/>
  <c r="K323" i="15"/>
  <c r="L323" i="15"/>
  <c r="M323" i="15"/>
  <c r="N323" i="15"/>
  <c r="O323" i="15"/>
  <c r="P323" i="15"/>
  <c r="Q323" i="15"/>
  <c r="R323" i="15"/>
  <c r="A324" i="15"/>
  <c r="U324" i="15" s="1"/>
  <c r="B324" i="15"/>
  <c r="C324" i="15"/>
  <c r="D324" i="15"/>
  <c r="E324" i="15"/>
  <c r="F324" i="15"/>
  <c r="G324" i="15"/>
  <c r="H324" i="15"/>
  <c r="I324" i="15"/>
  <c r="J324" i="15"/>
  <c r="K324" i="15"/>
  <c r="L324" i="15"/>
  <c r="M324" i="15"/>
  <c r="N324" i="15"/>
  <c r="O324" i="15"/>
  <c r="P324" i="15"/>
  <c r="Q324" i="15"/>
  <c r="R324" i="15"/>
  <c r="A325" i="15"/>
  <c r="T325" i="15" s="1"/>
  <c r="B325" i="15"/>
  <c r="C325" i="15"/>
  <c r="D325" i="15"/>
  <c r="E325" i="15"/>
  <c r="F325" i="15"/>
  <c r="G325" i="15"/>
  <c r="H325" i="15"/>
  <c r="I325" i="15"/>
  <c r="J325" i="15"/>
  <c r="K325" i="15"/>
  <c r="L325" i="15"/>
  <c r="M325" i="15"/>
  <c r="N325" i="15"/>
  <c r="O325" i="15"/>
  <c r="P325" i="15"/>
  <c r="Q325" i="15"/>
  <c r="R325" i="15"/>
  <c r="A326" i="15"/>
  <c r="B326" i="15"/>
  <c r="C326" i="15"/>
  <c r="D326" i="15"/>
  <c r="E326" i="15"/>
  <c r="F326" i="15"/>
  <c r="G326" i="15"/>
  <c r="H326" i="15"/>
  <c r="I326" i="15"/>
  <c r="J326" i="15"/>
  <c r="K326" i="15"/>
  <c r="L326" i="15"/>
  <c r="M326" i="15"/>
  <c r="N326" i="15"/>
  <c r="O326" i="15"/>
  <c r="P326" i="15"/>
  <c r="Q326" i="15"/>
  <c r="R326" i="15"/>
  <c r="A327" i="15"/>
  <c r="T327" i="15" s="1"/>
  <c r="B327" i="15"/>
  <c r="C327" i="15"/>
  <c r="D327" i="15"/>
  <c r="E327" i="15"/>
  <c r="F327" i="15"/>
  <c r="G327" i="15"/>
  <c r="H327" i="15"/>
  <c r="I327" i="15"/>
  <c r="J327" i="15"/>
  <c r="K327" i="15"/>
  <c r="L327" i="15"/>
  <c r="M327" i="15"/>
  <c r="N327" i="15"/>
  <c r="O327" i="15"/>
  <c r="P327" i="15"/>
  <c r="Q327" i="15"/>
  <c r="R327" i="15"/>
  <c r="A328" i="15"/>
  <c r="Z328" i="15" s="1"/>
  <c r="B328" i="15"/>
  <c r="C328" i="15"/>
  <c r="D328" i="15"/>
  <c r="E328" i="15"/>
  <c r="F328" i="15"/>
  <c r="G328" i="15"/>
  <c r="H328" i="15"/>
  <c r="I328" i="15"/>
  <c r="J328" i="15"/>
  <c r="K328" i="15"/>
  <c r="L328" i="15"/>
  <c r="M328" i="15"/>
  <c r="N328" i="15"/>
  <c r="O328" i="15"/>
  <c r="P328" i="15"/>
  <c r="Q328" i="15"/>
  <c r="R328" i="15"/>
  <c r="A329" i="15"/>
  <c r="B329" i="15"/>
  <c r="C329" i="15"/>
  <c r="D329" i="15"/>
  <c r="E329" i="15"/>
  <c r="F329" i="15"/>
  <c r="G329" i="15"/>
  <c r="H329" i="15"/>
  <c r="I329" i="15"/>
  <c r="J329" i="15"/>
  <c r="K329" i="15"/>
  <c r="L329" i="15"/>
  <c r="M329" i="15"/>
  <c r="N329" i="15"/>
  <c r="O329" i="15"/>
  <c r="P329" i="15"/>
  <c r="Q329" i="15"/>
  <c r="R329" i="15"/>
  <c r="A330" i="15"/>
  <c r="V330" i="15" s="1"/>
  <c r="B330" i="15"/>
  <c r="C330" i="15"/>
  <c r="D330" i="15"/>
  <c r="E330" i="15"/>
  <c r="F330" i="15"/>
  <c r="G330" i="15"/>
  <c r="H330" i="15"/>
  <c r="I330" i="15"/>
  <c r="J330" i="15"/>
  <c r="K330" i="15"/>
  <c r="L330" i="15"/>
  <c r="M330" i="15"/>
  <c r="N330" i="15"/>
  <c r="O330" i="15"/>
  <c r="P330" i="15"/>
  <c r="Q330" i="15"/>
  <c r="R330" i="15"/>
  <c r="A331" i="15"/>
  <c r="T331" i="15" s="1"/>
  <c r="B331" i="15"/>
  <c r="C331" i="15"/>
  <c r="D331" i="15"/>
  <c r="E331" i="15"/>
  <c r="F331" i="15"/>
  <c r="G331" i="15"/>
  <c r="H331" i="15"/>
  <c r="I331" i="15"/>
  <c r="J331" i="15"/>
  <c r="K331" i="15"/>
  <c r="L331" i="15"/>
  <c r="M331" i="15"/>
  <c r="N331" i="15"/>
  <c r="O331" i="15"/>
  <c r="P331" i="15"/>
  <c r="Q331" i="15"/>
  <c r="R331" i="15"/>
  <c r="A332" i="15"/>
  <c r="AC332" i="15" s="1"/>
  <c r="B332" i="15"/>
  <c r="C332" i="15"/>
  <c r="D332" i="15"/>
  <c r="E332" i="15"/>
  <c r="F332" i="15"/>
  <c r="G332" i="15"/>
  <c r="H332" i="15"/>
  <c r="I332" i="15"/>
  <c r="J332" i="15"/>
  <c r="K332" i="15"/>
  <c r="L332" i="15"/>
  <c r="M332" i="15"/>
  <c r="N332" i="15"/>
  <c r="O332" i="15"/>
  <c r="P332" i="15"/>
  <c r="Q332" i="15"/>
  <c r="R332" i="15"/>
  <c r="A333" i="15"/>
  <c r="T333" i="15" s="1"/>
  <c r="B333" i="15"/>
  <c r="C333" i="15"/>
  <c r="D333" i="15"/>
  <c r="E333" i="15"/>
  <c r="F333" i="15"/>
  <c r="G333" i="15"/>
  <c r="H333" i="15"/>
  <c r="I333" i="15"/>
  <c r="J333" i="15"/>
  <c r="K333" i="15"/>
  <c r="L333" i="15"/>
  <c r="M333" i="15"/>
  <c r="N333" i="15"/>
  <c r="O333" i="15"/>
  <c r="P333" i="15"/>
  <c r="Q333" i="15"/>
  <c r="R333" i="15"/>
  <c r="A334" i="15"/>
  <c r="B334" i="15"/>
  <c r="C334" i="15"/>
  <c r="D334" i="15"/>
  <c r="E334" i="15"/>
  <c r="F334" i="15"/>
  <c r="G334" i="15"/>
  <c r="H334" i="15"/>
  <c r="I334" i="15"/>
  <c r="J334" i="15"/>
  <c r="K334" i="15"/>
  <c r="L334" i="15"/>
  <c r="M334" i="15"/>
  <c r="N334" i="15"/>
  <c r="O334" i="15"/>
  <c r="P334" i="15"/>
  <c r="Q334" i="15"/>
  <c r="R334" i="15"/>
  <c r="A335" i="15"/>
  <c r="T335" i="15" s="1"/>
  <c r="B335" i="15"/>
  <c r="C335" i="15"/>
  <c r="D335" i="15"/>
  <c r="E335" i="15"/>
  <c r="F335" i="15"/>
  <c r="G335" i="15"/>
  <c r="H335" i="15"/>
  <c r="I335" i="15"/>
  <c r="J335" i="15"/>
  <c r="K335" i="15"/>
  <c r="L335" i="15"/>
  <c r="M335" i="15"/>
  <c r="N335" i="15"/>
  <c r="O335" i="15"/>
  <c r="P335" i="15"/>
  <c r="Q335" i="15"/>
  <c r="R335" i="15"/>
  <c r="A336" i="15"/>
  <c r="B336" i="15"/>
  <c r="C336" i="15"/>
  <c r="D336" i="15"/>
  <c r="E336" i="15"/>
  <c r="F336" i="15"/>
  <c r="G336" i="15"/>
  <c r="H336" i="15"/>
  <c r="I336" i="15"/>
  <c r="J336" i="15"/>
  <c r="K336" i="15"/>
  <c r="L336" i="15"/>
  <c r="M336" i="15"/>
  <c r="N336" i="15"/>
  <c r="O336" i="15"/>
  <c r="P336" i="15"/>
  <c r="Q336" i="15"/>
  <c r="R336" i="15"/>
  <c r="A337" i="15"/>
  <c r="T337" i="15" s="1"/>
  <c r="B337" i="15"/>
  <c r="C337" i="15"/>
  <c r="D337" i="15"/>
  <c r="E337" i="15"/>
  <c r="F337" i="15"/>
  <c r="G337" i="15"/>
  <c r="H337" i="15"/>
  <c r="I337" i="15"/>
  <c r="J337" i="15"/>
  <c r="K337" i="15"/>
  <c r="L337" i="15"/>
  <c r="M337" i="15"/>
  <c r="N337" i="15"/>
  <c r="O337" i="15"/>
  <c r="P337" i="15"/>
  <c r="Q337" i="15"/>
  <c r="R337" i="15"/>
  <c r="A338" i="15"/>
  <c r="AC338" i="15" s="1"/>
  <c r="B338" i="15"/>
  <c r="C338" i="15"/>
  <c r="D338" i="15"/>
  <c r="E338" i="15"/>
  <c r="F338" i="15"/>
  <c r="G338" i="15"/>
  <c r="H338" i="15"/>
  <c r="I338" i="15"/>
  <c r="J338" i="15"/>
  <c r="K338" i="15"/>
  <c r="L338" i="15"/>
  <c r="M338" i="15"/>
  <c r="N338" i="15"/>
  <c r="O338" i="15"/>
  <c r="P338" i="15"/>
  <c r="Q338" i="15"/>
  <c r="R338" i="15"/>
  <c r="A339" i="15"/>
  <c r="B339" i="15"/>
  <c r="C339" i="15"/>
  <c r="D339" i="15"/>
  <c r="E339" i="15"/>
  <c r="F339" i="15"/>
  <c r="G339" i="15"/>
  <c r="H339" i="15"/>
  <c r="I339" i="15"/>
  <c r="J339" i="15"/>
  <c r="K339" i="15"/>
  <c r="L339" i="15"/>
  <c r="M339" i="15"/>
  <c r="N339" i="15"/>
  <c r="O339" i="15"/>
  <c r="P339" i="15"/>
  <c r="Q339" i="15"/>
  <c r="R339" i="15"/>
  <c r="A340" i="15"/>
  <c r="T340" i="15" s="1"/>
  <c r="B340" i="15"/>
  <c r="C340" i="15"/>
  <c r="D340" i="15"/>
  <c r="E340" i="15"/>
  <c r="F340" i="15"/>
  <c r="G340" i="15"/>
  <c r="H340" i="15"/>
  <c r="I340" i="15"/>
  <c r="J340" i="15"/>
  <c r="K340" i="15"/>
  <c r="L340" i="15"/>
  <c r="M340" i="15"/>
  <c r="N340" i="15"/>
  <c r="O340" i="15"/>
  <c r="P340" i="15"/>
  <c r="Q340" i="15"/>
  <c r="R340" i="15"/>
  <c r="A341" i="15"/>
  <c r="B341" i="15"/>
  <c r="C341" i="15"/>
  <c r="D341" i="15"/>
  <c r="E341" i="15"/>
  <c r="F341" i="15"/>
  <c r="G341" i="15"/>
  <c r="H341" i="15"/>
  <c r="I341" i="15"/>
  <c r="J341" i="15"/>
  <c r="K341" i="15"/>
  <c r="L341" i="15"/>
  <c r="M341" i="15"/>
  <c r="N341" i="15"/>
  <c r="O341" i="15"/>
  <c r="P341" i="15"/>
  <c r="Q341" i="15"/>
  <c r="R341" i="15"/>
  <c r="A342" i="15"/>
  <c r="S342" i="15" s="1"/>
  <c r="B342" i="15"/>
  <c r="C342" i="15"/>
  <c r="D342" i="15"/>
  <c r="E342" i="15"/>
  <c r="F342" i="15"/>
  <c r="G342" i="15"/>
  <c r="H342" i="15"/>
  <c r="I342" i="15"/>
  <c r="J342" i="15"/>
  <c r="K342" i="15"/>
  <c r="L342" i="15"/>
  <c r="M342" i="15"/>
  <c r="N342" i="15"/>
  <c r="O342" i="15"/>
  <c r="P342" i="15"/>
  <c r="Q342" i="15"/>
  <c r="R342" i="15"/>
  <c r="A343" i="15"/>
  <c r="S343" i="15" s="1"/>
  <c r="B343" i="15"/>
  <c r="C343" i="15"/>
  <c r="D343" i="15"/>
  <c r="E343" i="15"/>
  <c r="F343" i="15"/>
  <c r="G343" i="15"/>
  <c r="H343" i="15"/>
  <c r="I343" i="15"/>
  <c r="J343" i="15"/>
  <c r="K343" i="15"/>
  <c r="L343" i="15"/>
  <c r="M343" i="15"/>
  <c r="N343" i="15"/>
  <c r="O343" i="15"/>
  <c r="P343" i="15"/>
  <c r="Q343" i="15"/>
  <c r="R343" i="15"/>
  <c r="A344" i="15"/>
  <c r="T344" i="15" s="1"/>
  <c r="B344" i="15"/>
  <c r="C344" i="15"/>
  <c r="D344" i="15"/>
  <c r="E344" i="15"/>
  <c r="F344" i="15"/>
  <c r="G344" i="15"/>
  <c r="H344" i="15"/>
  <c r="I344" i="15"/>
  <c r="J344" i="15"/>
  <c r="K344" i="15"/>
  <c r="L344" i="15"/>
  <c r="M344" i="15"/>
  <c r="N344" i="15"/>
  <c r="O344" i="15"/>
  <c r="P344" i="15"/>
  <c r="Q344" i="15"/>
  <c r="R344" i="15"/>
  <c r="A345" i="15"/>
  <c r="T345" i="15" s="1"/>
  <c r="B345" i="15"/>
  <c r="C345" i="15"/>
  <c r="D345" i="15"/>
  <c r="E345" i="15"/>
  <c r="F345" i="15"/>
  <c r="G345" i="15"/>
  <c r="H345" i="15"/>
  <c r="I345" i="15"/>
  <c r="J345" i="15"/>
  <c r="K345" i="15"/>
  <c r="L345" i="15"/>
  <c r="M345" i="15"/>
  <c r="N345" i="15"/>
  <c r="O345" i="15"/>
  <c r="P345" i="15"/>
  <c r="Q345" i="15"/>
  <c r="R345" i="15"/>
  <c r="A346" i="15"/>
  <c r="X346" i="15" s="1"/>
  <c r="B346" i="15"/>
  <c r="C346" i="15"/>
  <c r="D346" i="15"/>
  <c r="E346" i="15"/>
  <c r="F346" i="15"/>
  <c r="G346" i="15"/>
  <c r="H346" i="15"/>
  <c r="I346" i="15"/>
  <c r="J346" i="15"/>
  <c r="K346" i="15"/>
  <c r="L346" i="15"/>
  <c r="M346" i="15"/>
  <c r="N346" i="15"/>
  <c r="O346" i="15"/>
  <c r="P346" i="15"/>
  <c r="Q346" i="15"/>
  <c r="R346" i="15"/>
  <c r="A347" i="15"/>
  <c r="T347" i="15" s="1"/>
  <c r="B347" i="15"/>
  <c r="C347" i="15"/>
  <c r="D347" i="15"/>
  <c r="E347" i="15"/>
  <c r="F347" i="15"/>
  <c r="G347" i="15"/>
  <c r="H347" i="15"/>
  <c r="I347" i="15"/>
  <c r="J347" i="15"/>
  <c r="K347" i="15"/>
  <c r="L347" i="15"/>
  <c r="M347" i="15"/>
  <c r="N347" i="15"/>
  <c r="O347" i="15"/>
  <c r="P347" i="15"/>
  <c r="Q347" i="15"/>
  <c r="R347" i="15"/>
  <c r="A348" i="15"/>
  <c r="AA348" i="15" s="1"/>
  <c r="B348" i="15"/>
  <c r="C348" i="15"/>
  <c r="D348" i="15"/>
  <c r="E348" i="15"/>
  <c r="F348" i="15"/>
  <c r="G348" i="15"/>
  <c r="H348" i="15"/>
  <c r="I348" i="15"/>
  <c r="J348" i="15"/>
  <c r="K348" i="15"/>
  <c r="L348" i="15"/>
  <c r="M348" i="15"/>
  <c r="N348" i="15"/>
  <c r="O348" i="15"/>
  <c r="P348" i="15"/>
  <c r="Q348" i="15"/>
  <c r="R348" i="15"/>
  <c r="A349" i="15"/>
  <c r="T349" i="15" s="1"/>
  <c r="B349" i="15"/>
  <c r="C349" i="15"/>
  <c r="D349" i="15"/>
  <c r="E349" i="15"/>
  <c r="F349" i="15"/>
  <c r="G349" i="15"/>
  <c r="H349" i="15"/>
  <c r="I349" i="15"/>
  <c r="J349" i="15"/>
  <c r="K349" i="15"/>
  <c r="L349" i="15"/>
  <c r="M349" i="15"/>
  <c r="N349" i="15"/>
  <c r="O349" i="15"/>
  <c r="P349" i="15"/>
  <c r="Q349" i="15"/>
  <c r="R349" i="15"/>
  <c r="A350" i="15"/>
  <c r="T350" i="15" s="1"/>
  <c r="B350" i="15"/>
  <c r="C350" i="15"/>
  <c r="D350" i="15"/>
  <c r="E350" i="15"/>
  <c r="F350" i="15"/>
  <c r="G350" i="15"/>
  <c r="H350" i="15"/>
  <c r="I350" i="15"/>
  <c r="J350" i="15"/>
  <c r="K350" i="15"/>
  <c r="L350" i="15"/>
  <c r="M350" i="15"/>
  <c r="N350" i="15"/>
  <c r="O350" i="15"/>
  <c r="P350" i="15"/>
  <c r="Q350" i="15"/>
  <c r="R350" i="15"/>
  <c r="A351" i="15"/>
  <c r="B351" i="15"/>
  <c r="C351" i="15"/>
  <c r="D351" i="15"/>
  <c r="E351" i="15"/>
  <c r="F351" i="15"/>
  <c r="G351" i="15"/>
  <c r="H351" i="15"/>
  <c r="I351" i="15"/>
  <c r="J351" i="15"/>
  <c r="K351" i="15"/>
  <c r="L351" i="15"/>
  <c r="M351" i="15"/>
  <c r="N351" i="15"/>
  <c r="O351" i="15"/>
  <c r="P351" i="15"/>
  <c r="Q351" i="15"/>
  <c r="R351" i="15"/>
  <c r="A352" i="15"/>
  <c r="T352" i="15" s="1"/>
  <c r="B352" i="15"/>
  <c r="C352" i="15"/>
  <c r="D352" i="15"/>
  <c r="E352" i="15"/>
  <c r="F352" i="15"/>
  <c r="G352" i="15"/>
  <c r="H352" i="15"/>
  <c r="I352" i="15"/>
  <c r="J352" i="15"/>
  <c r="K352" i="15"/>
  <c r="L352" i="15"/>
  <c r="M352" i="15"/>
  <c r="N352" i="15"/>
  <c r="O352" i="15"/>
  <c r="P352" i="15"/>
  <c r="Q352" i="15"/>
  <c r="R352" i="15"/>
  <c r="A353" i="15"/>
  <c r="T353" i="15" s="1"/>
  <c r="B353" i="15"/>
  <c r="C353" i="15"/>
  <c r="D353" i="15"/>
  <c r="E353" i="15"/>
  <c r="F353" i="15"/>
  <c r="G353" i="15"/>
  <c r="H353" i="15"/>
  <c r="I353" i="15"/>
  <c r="J353" i="15"/>
  <c r="K353" i="15"/>
  <c r="L353" i="15"/>
  <c r="M353" i="15"/>
  <c r="N353" i="15"/>
  <c r="O353" i="15"/>
  <c r="P353" i="15"/>
  <c r="Q353" i="15"/>
  <c r="R353" i="15"/>
  <c r="A354" i="15"/>
  <c r="U354" i="15" s="1"/>
  <c r="B354" i="15"/>
  <c r="C354" i="15"/>
  <c r="D354" i="15"/>
  <c r="E354" i="15"/>
  <c r="F354" i="15"/>
  <c r="G354" i="15"/>
  <c r="H354" i="15"/>
  <c r="I354" i="15"/>
  <c r="J354" i="15"/>
  <c r="K354" i="15"/>
  <c r="L354" i="15"/>
  <c r="M354" i="15"/>
  <c r="N354" i="15"/>
  <c r="O354" i="15"/>
  <c r="P354" i="15"/>
  <c r="Q354" i="15"/>
  <c r="R354" i="15"/>
  <c r="A355" i="15"/>
  <c r="T355" i="15" s="1"/>
  <c r="B355" i="15"/>
  <c r="C355" i="15"/>
  <c r="D355" i="15"/>
  <c r="E355" i="15"/>
  <c r="F355" i="15"/>
  <c r="G355" i="15"/>
  <c r="H355" i="15"/>
  <c r="I355" i="15"/>
  <c r="J355" i="15"/>
  <c r="K355" i="15"/>
  <c r="L355" i="15"/>
  <c r="M355" i="15"/>
  <c r="N355" i="15"/>
  <c r="O355" i="15"/>
  <c r="P355" i="15"/>
  <c r="Q355" i="15"/>
  <c r="R355" i="15"/>
  <c r="A356" i="15"/>
  <c r="T356" i="15" s="1"/>
  <c r="B356" i="15"/>
  <c r="C356" i="15"/>
  <c r="D356" i="15"/>
  <c r="E356" i="15"/>
  <c r="F356" i="15"/>
  <c r="G356" i="15"/>
  <c r="H356" i="15"/>
  <c r="I356" i="15"/>
  <c r="J356" i="15"/>
  <c r="K356" i="15"/>
  <c r="L356" i="15"/>
  <c r="M356" i="15"/>
  <c r="N356" i="15"/>
  <c r="O356" i="15"/>
  <c r="P356" i="15"/>
  <c r="Q356" i="15"/>
  <c r="R356" i="15"/>
  <c r="A357" i="15"/>
  <c r="B357" i="15"/>
  <c r="C357" i="15"/>
  <c r="D357" i="15"/>
  <c r="E357" i="15"/>
  <c r="F357" i="15"/>
  <c r="G357" i="15"/>
  <c r="H357" i="15"/>
  <c r="I357" i="15"/>
  <c r="J357" i="15"/>
  <c r="K357" i="15"/>
  <c r="L357" i="15"/>
  <c r="M357" i="15"/>
  <c r="N357" i="15"/>
  <c r="O357" i="15"/>
  <c r="P357" i="15"/>
  <c r="Q357" i="15"/>
  <c r="R357" i="15"/>
  <c r="A358" i="15"/>
  <c r="T358" i="15" s="1"/>
  <c r="B358" i="15"/>
  <c r="C358" i="15"/>
  <c r="D358" i="15"/>
  <c r="E358" i="15"/>
  <c r="F358" i="15"/>
  <c r="G358" i="15"/>
  <c r="H358" i="15"/>
  <c r="I358" i="15"/>
  <c r="J358" i="15"/>
  <c r="K358" i="15"/>
  <c r="L358" i="15"/>
  <c r="M358" i="15"/>
  <c r="N358" i="15"/>
  <c r="O358" i="15"/>
  <c r="P358" i="15"/>
  <c r="Q358" i="15"/>
  <c r="R358" i="15"/>
  <c r="A359" i="15"/>
  <c r="S359" i="15" s="1"/>
  <c r="B359" i="15"/>
  <c r="C359" i="15"/>
  <c r="D359" i="15"/>
  <c r="E359" i="15"/>
  <c r="F359" i="15"/>
  <c r="G359" i="15"/>
  <c r="H359" i="15"/>
  <c r="I359" i="15"/>
  <c r="J359" i="15"/>
  <c r="K359" i="15"/>
  <c r="L359" i="15"/>
  <c r="M359" i="15"/>
  <c r="N359" i="15"/>
  <c r="O359" i="15"/>
  <c r="P359" i="15"/>
  <c r="Q359" i="15"/>
  <c r="R359" i="15"/>
  <c r="A360" i="15"/>
  <c r="Z360" i="15" s="1"/>
  <c r="B360" i="15"/>
  <c r="C360" i="15"/>
  <c r="D360" i="15"/>
  <c r="E360" i="15"/>
  <c r="F360" i="15"/>
  <c r="G360" i="15"/>
  <c r="H360" i="15"/>
  <c r="I360" i="15"/>
  <c r="J360" i="15"/>
  <c r="K360" i="15"/>
  <c r="L360" i="15"/>
  <c r="M360" i="15"/>
  <c r="N360" i="15"/>
  <c r="O360" i="15"/>
  <c r="P360" i="15"/>
  <c r="Q360" i="15"/>
  <c r="R360" i="15"/>
  <c r="A361" i="15"/>
  <c r="T361" i="15" s="1"/>
  <c r="B361" i="15"/>
  <c r="C361" i="15"/>
  <c r="D361" i="15"/>
  <c r="E361" i="15"/>
  <c r="F361" i="15"/>
  <c r="G361" i="15"/>
  <c r="H361" i="15"/>
  <c r="I361" i="15"/>
  <c r="J361" i="15"/>
  <c r="K361" i="15"/>
  <c r="L361" i="15"/>
  <c r="M361" i="15"/>
  <c r="N361" i="15"/>
  <c r="O361" i="15"/>
  <c r="P361" i="15"/>
  <c r="Q361" i="15"/>
  <c r="R361" i="15"/>
  <c r="A362" i="15"/>
  <c r="U362" i="15" s="1"/>
  <c r="B362" i="15"/>
  <c r="C362" i="15"/>
  <c r="D362" i="15"/>
  <c r="E362" i="15"/>
  <c r="F362" i="15"/>
  <c r="G362" i="15"/>
  <c r="H362" i="15"/>
  <c r="I362" i="15"/>
  <c r="J362" i="15"/>
  <c r="K362" i="15"/>
  <c r="L362" i="15"/>
  <c r="M362" i="15"/>
  <c r="N362" i="15"/>
  <c r="O362" i="15"/>
  <c r="P362" i="15"/>
  <c r="Q362" i="15"/>
  <c r="R362" i="15"/>
  <c r="A363" i="15"/>
  <c r="T363" i="15" s="1"/>
  <c r="B363" i="15"/>
  <c r="C363" i="15"/>
  <c r="D363" i="15"/>
  <c r="E363" i="15"/>
  <c r="F363" i="15"/>
  <c r="G363" i="15"/>
  <c r="H363" i="15"/>
  <c r="I363" i="15"/>
  <c r="J363" i="15"/>
  <c r="K363" i="15"/>
  <c r="L363" i="15"/>
  <c r="M363" i="15"/>
  <c r="N363" i="15"/>
  <c r="O363" i="15"/>
  <c r="P363" i="15"/>
  <c r="Q363" i="15"/>
  <c r="R363" i="15"/>
  <c r="A364" i="15"/>
  <c r="T364" i="15" s="1"/>
  <c r="B364" i="15"/>
  <c r="C364" i="15"/>
  <c r="D364" i="15"/>
  <c r="E364" i="15"/>
  <c r="F364" i="15"/>
  <c r="G364" i="15"/>
  <c r="H364" i="15"/>
  <c r="I364" i="15"/>
  <c r="J364" i="15"/>
  <c r="K364" i="15"/>
  <c r="L364" i="15"/>
  <c r="M364" i="15"/>
  <c r="N364" i="15"/>
  <c r="O364" i="15"/>
  <c r="P364" i="15"/>
  <c r="Q364" i="15"/>
  <c r="R364" i="15"/>
  <c r="A365" i="15"/>
  <c r="T365" i="15" s="1"/>
  <c r="B365" i="15"/>
  <c r="C365" i="15"/>
  <c r="D365" i="15"/>
  <c r="E365" i="15"/>
  <c r="F365" i="15"/>
  <c r="G365" i="15"/>
  <c r="H365" i="15"/>
  <c r="I365" i="15"/>
  <c r="J365" i="15"/>
  <c r="K365" i="15"/>
  <c r="L365" i="15"/>
  <c r="M365" i="15"/>
  <c r="N365" i="15"/>
  <c r="O365" i="15"/>
  <c r="P365" i="15"/>
  <c r="Q365" i="15"/>
  <c r="R365" i="15"/>
  <c r="A366" i="15"/>
  <c r="T366" i="15" s="1"/>
  <c r="B366" i="15"/>
  <c r="C366" i="15"/>
  <c r="D366" i="15"/>
  <c r="E366" i="15"/>
  <c r="F366" i="15"/>
  <c r="G366" i="15"/>
  <c r="H366" i="15"/>
  <c r="I366" i="15"/>
  <c r="J366" i="15"/>
  <c r="K366" i="15"/>
  <c r="L366" i="15"/>
  <c r="M366" i="15"/>
  <c r="N366" i="15"/>
  <c r="O366" i="15"/>
  <c r="P366" i="15"/>
  <c r="Q366" i="15"/>
  <c r="R366" i="15"/>
  <c r="A367" i="15"/>
  <c r="S367" i="15" s="1"/>
  <c r="B367" i="15"/>
  <c r="C367" i="15"/>
  <c r="D367" i="15"/>
  <c r="E367" i="15"/>
  <c r="F367" i="15"/>
  <c r="G367" i="15"/>
  <c r="H367" i="15"/>
  <c r="I367" i="15"/>
  <c r="J367" i="15"/>
  <c r="K367" i="15"/>
  <c r="L367" i="15"/>
  <c r="M367" i="15"/>
  <c r="N367" i="15"/>
  <c r="O367" i="15"/>
  <c r="P367" i="15"/>
  <c r="Q367" i="15"/>
  <c r="R367" i="15"/>
  <c r="A368" i="15"/>
  <c r="T368" i="15" s="1"/>
  <c r="B368" i="15"/>
  <c r="C368" i="15"/>
  <c r="D368" i="15"/>
  <c r="E368" i="15"/>
  <c r="F368" i="15"/>
  <c r="G368" i="15"/>
  <c r="H368" i="15"/>
  <c r="I368" i="15"/>
  <c r="J368" i="15"/>
  <c r="K368" i="15"/>
  <c r="L368" i="15"/>
  <c r="M368" i="15"/>
  <c r="N368" i="15"/>
  <c r="O368" i="15"/>
  <c r="P368" i="15"/>
  <c r="Q368" i="15"/>
  <c r="R368" i="15"/>
  <c r="A369" i="15"/>
  <c r="T369" i="15" s="1"/>
  <c r="B369" i="15"/>
  <c r="C369" i="15"/>
  <c r="D369" i="15"/>
  <c r="E369" i="15"/>
  <c r="F369" i="15"/>
  <c r="G369" i="15"/>
  <c r="H369" i="15"/>
  <c r="I369" i="15"/>
  <c r="J369" i="15"/>
  <c r="K369" i="15"/>
  <c r="L369" i="15"/>
  <c r="M369" i="15"/>
  <c r="N369" i="15"/>
  <c r="O369" i="15"/>
  <c r="P369" i="15"/>
  <c r="Q369" i="15"/>
  <c r="R369" i="15"/>
  <c r="A370" i="15"/>
  <c r="X370" i="15" s="1"/>
  <c r="B370" i="15"/>
  <c r="C370" i="15"/>
  <c r="D370" i="15"/>
  <c r="E370" i="15"/>
  <c r="F370" i="15"/>
  <c r="G370" i="15"/>
  <c r="H370" i="15"/>
  <c r="I370" i="15"/>
  <c r="J370" i="15"/>
  <c r="K370" i="15"/>
  <c r="L370" i="15"/>
  <c r="M370" i="15"/>
  <c r="N370" i="15"/>
  <c r="O370" i="15"/>
  <c r="P370" i="15"/>
  <c r="Q370" i="15"/>
  <c r="R370" i="15"/>
  <c r="A371" i="15"/>
  <c r="T371" i="15" s="1"/>
  <c r="B371" i="15"/>
  <c r="C371" i="15"/>
  <c r="D371" i="15"/>
  <c r="E371" i="15"/>
  <c r="F371" i="15"/>
  <c r="G371" i="15"/>
  <c r="H371" i="15"/>
  <c r="I371" i="15"/>
  <c r="J371" i="15"/>
  <c r="K371" i="15"/>
  <c r="L371" i="15"/>
  <c r="M371" i="15"/>
  <c r="N371" i="15"/>
  <c r="O371" i="15"/>
  <c r="P371" i="15"/>
  <c r="Q371" i="15"/>
  <c r="R371" i="15"/>
  <c r="A372" i="15"/>
  <c r="T372" i="15" s="1"/>
  <c r="B372" i="15"/>
  <c r="C372" i="15"/>
  <c r="D372" i="15"/>
  <c r="E372" i="15"/>
  <c r="F372" i="15"/>
  <c r="G372" i="15"/>
  <c r="H372" i="15"/>
  <c r="I372" i="15"/>
  <c r="J372" i="15"/>
  <c r="K372" i="15"/>
  <c r="L372" i="15"/>
  <c r="M372" i="15"/>
  <c r="N372" i="15"/>
  <c r="O372" i="15"/>
  <c r="P372" i="15"/>
  <c r="Q372" i="15"/>
  <c r="R372" i="15"/>
  <c r="A373" i="15"/>
  <c r="T373" i="15" s="1"/>
  <c r="B373" i="15"/>
  <c r="C373" i="15"/>
  <c r="D373" i="15"/>
  <c r="E373" i="15"/>
  <c r="F373" i="15"/>
  <c r="G373" i="15"/>
  <c r="H373" i="15"/>
  <c r="I373" i="15"/>
  <c r="J373" i="15"/>
  <c r="K373" i="15"/>
  <c r="L373" i="15"/>
  <c r="M373" i="15"/>
  <c r="N373" i="15"/>
  <c r="O373" i="15"/>
  <c r="P373" i="15"/>
  <c r="Q373" i="15"/>
  <c r="R373" i="15"/>
  <c r="A374" i="15"/>
  <c r="B374" i="15"/>
  <c r="C374" i="15"/>
  <c r="D374" i="15"/>
  <c r="E374" i="15"/>
  <c r="F374" i="15"/>
  <c r="G374" i="15"/>
  <c r="H374" i="15"/>
  <c r="I374" i="15"/>
  <c r="J374" i="15"/>
  <c r="K374" i="15"/>
  <c r="L374" i="15"/>
  <c r="M374" i="15"/>
  <c r="N374" i="15"/>
  <c r="O374" i="15"/>
  <c r="P374" i="15"/>
  <c r="Q374" i="15"/>
  <c r="R374" i="15"/>
  <c r="A375" i="15"/>
  <c r="S375" i="15" s="1"/>
  <c r="B375" i="15"/>
  <c r="C375" i="15"/>
  <c r="D375" i="15"/>
  <c r="E375" i="15"/>
  <c r="F375" i="15"/>
  <c r="G375" i="15"/>
  <c r="H375" i="15"/>
  <c r="I375" i="15"/>
  <c r="J375" i="15"/>
  <c r="K375" i="15"/>
  <c r="L375" i="15"/>
  <c r="M375" i="15"/>
  <c r="N375" i="15"/>
  <c r="O375" i="15"/>
  <c r="P375" i="15"/>
  <c r="Q375" i="15"/>
  <c r="R375" i="15"/>
  <c r="A376" i="15"/>
  <c r="T376" i="15" s="1"/>
  <c r="B376" i="15"/>
  <c r="C376" i="15"/>
  <c r="D376" i="15"/>
  <c r="E376" i="15"/>
  <c r="F376" i="15"/>
  <c r="G376" i="15"/>
  <c r="H376" i="15"/>
  <c r="I376" i="15"/>
  <c r="J376" i="15"/>
  <c r="K376" i="15"/>
  <c r="L376" i="15"/>
  <c r="M376" i="15"/>
  <c r="N376" i="15"/>
  <c r="O376" i="15"/>
  <c r="P376" i="15"/>
  <c r="Q376" i="15"/>
  <c r="R376" i="15"/>
  <c r="A377" i="15"/>
  <c r="T377" i="15" s="1"/>
  <c r="B377" i="15"/>
  <c r="C377" i="15"/>
  <c r="D377" i="15"/>
  <c r="E377" i="15"/>
  <c r="F377" i="15"/>
  <c r="G377" i="15"/>
  <c r="H377" i="15"/>
  <c r="I377" i="15"/>
  <c r="J377" i="15"/>
  <c r="K377" i="15"/>
  <c r="L377" i="15"/>
  <c r="M377" i="15"/>
  <c r="N377" i="15"/>
  <c r="O377" i="15"/>
  <c r="P377" i="15"/>
  <c r="Q377" i="15"/>
  <c r="R377" i="15"/>
  <c r="A378" i="15"/>
  <c r="W378" i="15" s="1"/>
  <c r="B378" i="15"/>
  <c r="C378" i="15"/>
  <c r="D378" i="15"/>
  <c r="E378" i="15"/>
  <c r="F378" i="15"/>
  <c r="G378" i="15"/>
  <c r="H378" i="15"/>
  <c r="I378" i="15"/>
  <c r="J378" i="15"/>
  <c r="K378" i="15"/>
  <c r="L378" i="15"/>
  <c r="M378" i="15"/>
  <c r="N378" i="15"/>
  <c r="O378" i="15"/>
  <c r="P378" i="15"/>
  <c r="Q378" i="15"/>
  <c r="R378" i="15"/>
  <c r="A379" i="15"/>
  <c r="T379" i="15" s="1"/>
  <c r="B379" i="15"/>
  <c r="C379" i="15"/>
  <c r="D379" i="15"/>
  <c r="E379" i="15"/>
  <c r="F379" i="15"/>
  <c r="G379" i="15"/>
  <c r="H379" i="15"/>
  <c r="I379" i="15"/>
  <c r="J379" i="15"/>
  <c r="K379" i="15"/>
  <c r="L379" i="15"/>
  <c r="M379" i="15"/>
  <c r="N379" i="15"/>
  <c r="O379" i="15"/>
  <c r="P379" i="15"/>
  <c r="Q379" i="15"/>
  <c r="R379" i="15"/>
  <c r="A380" i="15"/>
  <c r="T380" i="15" s="1"/>
  <c r="B380" i="15"/>
  <c r="C380" i="15"/>
  <c r="D380" i="15"/>
  <c r="E380" i="15"/>
  <c r="F380" i="15"/>
  <c r="G380" i="15"/>
  <c r="H380" i="15"/>
  <c r="I380" i="15"/>
  <c r="J380" i="15"/>
  <c r="K380" i="15"/>
  <c r="L380" i="15"/>
  <c r="M380" i="15"/>
  <c r="N380" i="15"/>
  <c r="O380" i="15"/>
  <c r="P380" i="15"/>
  <c r="Q380" i="15"/>
  <c r="R380" i="15"/>
  <c r="A381" i="15"/>
  <c r="T381" i="15" s="1"/>
  <c r="B381" i="15"/>
  <c r="C381" i="15"/>
  <c r="D381" i="15"/>
  <c r="E381" i="15"/>
  <c r="F381" i="15"/>
  <c r="G381" i="15"/>
  <c r="H381" i="15"/>
  <c r="I381" i="15"/>
  <c r="J381" i="15"/>
  <c r="K381" i="15"/>
  <c r="L381" i="15"/>
  <c r="M381" i="15"/>
  <c r="N381" i="15"/>
  <c r="O381" i="15"/>
  <c r="P381" i="15"/>
  <c r="Q381" i="15"/>
  <c r="R381" i="15"/>
  <c r="A382" i="15"/>
  <c r="T382" i="15" s="1"/>
  <c r="B382" i="15"/>
  <c r="C382" i="15"/>
  <c r="D382" i="15"/>
  <c r="E382" i="15"/>
  <c r="F382" i="15"/>
  <c r="G382" i="15"/>
  <c r="H382" i="15"/>
  <c r="I382" i="15"/>
  <c r="J382" i="15"/>
  <c r="K382" i="15"/>
  <c r="L382" i="15"/>
  <c r="M382" i="15"/>
  <c r="N382" i="15"/>
  <c r="O382" i="15"/>
  <c r="P382" i="15"/>
  <c r="Q382" i="15"/>
  <c r="R382" i="15"/>
  <c r="A383" i="15"/>
  <c r="W383" i="15" s="1"/>
  <c r="B383" i="15"/>
  <c r="C383" i="15"/>
  <c r="D383" i="15"/>
  <c r="E383" i="15"/>
  <c r="F383" i="15"/>
  <c r="G383" i="15"/>
  <c r="H383" i="15"/>
  <c r="I383" i="15"/>
  <c r="J383" i="15"/>
  <c r="K383" i="15"/>
  <c r="L383" i="15"/>
  <c r="M383" i="15"/>
  <c r="N383" i="15"/>
  <c r="O383" i="15"/>
  <c r="P383" i="15"/>
  <c r="Q383" i="15"/>
  <c r="R383" i="15"/>
  <c r="A384" i="15"/>
  <c r="T384" i="15" s="1"/>
  <c r="B384" i="15"/>
  <c r="C384" i="15"/>
  <c r="D384" i="15"/>
  <c r="E384" i="15"/>
  <c r="F384" i="15"/>
  <c r="G384" i="15"/>
  <c r="H384" i="15"/>
  <c r="I384" i="15"/>
  <c r="J384" i="15"/>
  <c r="K384" i="15"/>
  <c r="L384" i="15"/>
  <c r="M384" i="15"/>
  <c r="N384" i="15"/>
  <c r="O384" i="15"/>
  <c r="P384" i="15"/>
  <c r="Q384" i="15"/>
  <c r="R384" i="15"/>
  <c r="A385" i="15"/>
  <c r="T385" i="15" s="1"/>
  <c r="B385" i="15"/>
  <c r="C385" i="15"/>
  <c r="D385" i="15"/>
  <c r="E385" i="15"/>
  <c r="F385" i="15"/>
  <c r="G385" i="15"/>
  <c r="H385" i="15"/>
  <c r="I385" i="15"/>
  <c r="J385" i="15"/>
  <c r="K385" i="15"/>
  <c r="L385" i="15"/>
  <c r="M385" i="15"/>
  <c r="N385" i="15"/>
  <c r="O385" i="15"/>
  <c r="P385" i="15"/>
  <c r="Q385" i="15"/>
  <c r="R385" i="15"/>
  <c r="A386" i="15"/>
  <c r="U386" i="15" s="1"/>
  <c r="B386" i="15"/>
  <c r="C386" i="15"/>
  <c r="D386" i="15"/>
  <c r="E386" i="15"/>
  <c r="F386" i="15"/>
  <c r="G386" i="15"/>
  <c r="H386" i="15"/>
  <c r="I386" i="15"/>
  <c r="J386" i="15"/>
  <c r="K386" i="15"/>
  <c r="L386" i="15"/>
  <c r="M386" i="15"/>
  <c r="N386" i="15"/>
  <c r="O386" i="15"/>
  <c r="P386" i="15"/>
  <c r="Q386" i="15"/>
  <c r="R386" i="15"/>
  <c r="A387" i="15"/>
  <c r="T387" i="15" s="1"/>
  <c r="B387" i="15"/>
  <c r="C387" i="15"/>
  <c r="D387" i="15"/>
  <c r="E387" i="15"/>
  <c r="F387" i="15"/>
  <c r="G387" i="15"/>
  <c r="H387" i="15"/>
  <c r="I387" i="15"/>
  <c r="J387" i="15"/>
  <c r="K387" i="15"/>
  <c r="L387" i="15"/>
  <c r="M387" i="15"/>
  <c r="N387" i="15"/>
  <c r="O387" i="15"/>
  <c r="P387" i="15"/>
  <c r="Q387" i="15"/>
  <c r="R387" i="15"/>
  <c r="A388" i="15"/>
  <c r="Z388" i="15" s="1"/>
  <c r="B388" i="15"/>
  <c r="C388" i="15"/>
  <c r="D388" i="15"/>
  <c r="E388" i="15"/>
  <c r="F388" i="15"/>
  <c r="G388" i="15"/>
  <c r="H388" i="15"/>
  <c r="I388" i="15"/>
  <c r="J388" i="15"/>
  <c r="K388" i="15"/>
  <c r="L388" i="15"/>
  <c r="M388" i="15"/>
  <c r="N388" i="15"/>
  <c r="O388" i="15"/>
  <c r="P388" i="15"/>
  <c r="Q388" i="15"/>
  <c r="R388" i="15"/>
  <c r="A389" i="15"/>
  <c r="T389" i="15" s="1"/>
  <c r="B389" i="15"/>
  <c r="C389" i="15"/>
  <c r="D389" i="15"/>
  <c r="E389" i="15"/>
  <c r="F389" i="15"/>
  <c r="G389" i="15"/>
  <c r="H389" i="15"/>
  <c r="I389" i="15"/>
  <c r="J389" i="15"/>
  <c r="K389" i="15"/>
  <c r="L389" i="15"/>
  <c r="M389" i="15"/>
  <c r="N389" i="15"/>
  <c r="O389" i="15"/>
  <c r="P389" i="15"/>
  <c r="Q389" i="15"/>
  <c r="R389" i="15"/>
  <c r="A390" i="15"/>
  <c r="T390" i="15" s="1"/>
  <c r="B390" i="15"/>
  <c r="C390" i="15"/>
  <c r="D390" i="15"/>
  <c r="E390" i="15"/>
  <c r="F390" i="15"/>
  <c r="G390" i="15"/>
  <c r="H390" i="15"/>
  <c r="I390" i="15"/>
  <c r="J390" i="15"/>
  <c r="K390" i="15"/>
  <c r="L390" i="15"/>
  <c r="M390" i="15"/>
  <c r="N390" i="15"/>
  <c r="O390" i="15"/>
  <c r="P390" i="15"/>
  <c r="Q390" i="15"/>
  <c r="R390" i="15"/>
  <c r="A391" i="15"/>
  <c r="S391" i="15" s="1"/>
  <c r="B391" i="15"/>
  <c r="C391" i="15"/>
  <c r="D391" i="15"/>
  <c r="E391" i="15"/>
  <c r="F391" i="15"/>
  <c r="G391" i="15"/>
  <c r="H391" i="15"/>
  <c r="I391" i="15"/>
  <c r="J391" i="15"/>
  <c r="K391" i="15"/>
  <c r="L391" i="15"/>
  <c r="M391" i="15"/>
  <c r="N391" i="15"/>
  <c r="O391" i="15"/>
  <c r="P391" i="15"/>
  <c r="Q391" i="15"/>
  <c r="R391" i="15"/>
  <c r="A392" i="15"/>
  <c r="T392" i="15" s="1"/>
  <c r="B392" i="15"/>
  <c r="C392" i="15"/>
  <c r="D392" i="15"/>
  <c r="E392" i="15"/>
  <c r="F392" i="15"/>
  <c r="G392" i="15"/>
  <c r="H392" i="15"/>
  <c r="I392" i="15"/>
  <c r="J392" i="15"/>
  <c r="K392" i="15"/>
  <c r="L392" i="15"/>
  <c r="M392" i="15"/>
  <c r="N392" i="15"/>
  <c r="O392" i="15"/>
  <c r="P392" i="15"/>
  <c r="Q392" i="15"/>
  <c r="R392" i="15"/>
  <c r="A393" i="15"/>
  <c r="T393" i="15" s="1"/>
  <c r="B393" i="15"/>
  <c r="C393" i="15"/>
  <c r="D393" i="15"/>
  <c r="E393" i="15"/>
  <c r="F393" i="15"/>
  <c r="G393" i="15"/>
  <c r="H393" i="15"/>
  <c r="I393" i="15"/>
  <c r="J393" i="15"/>
  <c r="K393" i="15"/>
  <c r="L393" i="15"/>
  <c r="M393" i="15"/>
  <c r="N393" i="15"/>
  <c r="O393" i="15"/>
  <c r="P393" i="15"/>
  <c r="Q393" i="15"/>
  <c r="R393" i="15"/>
  <c r="A394" i="15"/>
  <c r="B394" i="15"/>
  <c r="C394" i="15"/>
  <c r="D394" i="15"/>
  <c r="E394" i="15"/>
  <c r="F394" i="15"/>
  <c r="G394" i="15"/>
  <c r="H394" i="15"/>
  <c r="I394" i="15"/>
  <c r="J394" i="15"/>
  <c r="K394" i="15"/>
  <c r="L394" i="15"/>
  <c r="M394" i="15"/>
  <c r="N394" i="15"/>
  <c r="O394" i="15"/>
  <c r="P394" i="15"/>
  <c r="Q394" i="15"/>
  <c r="R394" i="15"/>
  <c r="A395" i="15"/>
  <c r="Y395" i="15" s="1"/>
  <c r="B395" i="15"/>
  <c r="C395" i="15"/>
  <c r="D395" i="15"/>
  <c r="E395" i="15"/>
  <c r="F395" i="15"/>
  <c r="G395" i="15"/>
  <c r="H395" i="15"/>
  <c r="I395" i="15"/>
  <c r="J395" i="15"/>
  <c r="K395" i="15"/>
  <c r="L395" i="15"/>
  <c r="M395" i="15"/>
  <c r="N395" i="15"/>
  <c r="O395" i="15"/>
  <c r="P395" i="15"/>
  <c r="Q395" i="15"/>
  <c r="R395" i="15"/>
  <c r="A396" i="15"/>
  <c r="T396" i="15" s="1"/>
  <c r="B396" i="15"/>
  <c r="C396" i="15"/>
  <c r="D396" i="15"/>
  <c r="E396" i="15"/>
  <c r="F396" i="15"/>
  <c r="G396" i="15"/>
  <c r="H396" i="15"/>
  <c r="I396" i="15"/>
  <c r="J396" i="15"/>
  <c r="K396" i="15"/>
  <c r="L396" i="15"/>
  <c r="M396" i="15"/>
  <c r="N396" i="15"/>
  <c r="O396" i="15"/>
  <c r="P396" i="15"/>
  <c r="Q396" i="15"/>
  <c r="R396" i="15"/>
  <c r="A397" i="15"/>
  <c r="B397" i="15"/>
  <c r="C397" i="15"/>
  <c r="D397" i="15"/>
  <c r="E397" i="15"/>
  <c r="F397" i="15"/>
  <c r="G397" i="15"/>
  <c r="H397" i="15"/>
  <c r="I397" i="15"/>
  <c r="J397" i="15"/>
  <c r="K397" i="15"/>
  <c r="L397" i="15"/>
  <c r="M397" i="15"/>
  <c r="N397" i="15"/>
  <c r="O397" i="15"/>
  <c r="P397" i="15"/>
  <c r="Q397" i="15"/>
  <c r="R397" i="15"/>
  <c r="A398" i="15"/>
  <c r="T398" i="15" s="1"/>
  <c r="B398" i="15"/>
  <c r="C398" i="15"/>
  <c r="D398" i="15"/>
  <c r="E398" i="15"/>
  <c r="F398" i="15"/>
  <c r="G398" i="15"/>
  <c r="H398" i="15"/>
  <c r="I398" i="15"/>
  <c r="J398" i="15"/>
  <c r="K398" i="15"/>
  <c r="L398" i="15"/>
  <c r="M398" i="15"/>
  <c r="N398" i="15"/>
  <c r="O398" i="15"/>
  <c r="P398" i="15"/>
  <c r="Q398" i="15"/>
  <c r="R398" i="15"/>
  <c r="A399" i="15"/>
  <c r="AB399" i="15" s="1"/>
  <c r="B399" i="15"/>
  <c r="C399" i="15"/>
  <c r="D399" i="15"/>
  <c r="E399" i="15"/>
  <c r="F399" i="15"/>
  <c r="G399" i="15"/>
  <c r="H399" i="15"/>
  <c r="I399" i="15"/>
  <c r="J399" i="15"/>
  <c r="K399" i="15"/>
  <c r="L399" i="15"/>
  <c r="M399" i="15"/>
  <c r="N399" i="15"/>
  <c r="O399" i="15"/>
  <c r="P399" i="15"/>
  <c r="Q399" i="15"/>
  <c r="R399" i="15"/>
  <c r="A400" i="15"/>
  <c r="T400" i="15" s="1"/>
  <c r="B400" i="15"/>
  <c r="C400" i="15"/>
  <c r="D400" i="15"/>
  <c r="E400" i="15"/>
  <c r="F400" i="15"/>
  <c r="G400" i="15"/>
  <c r="H400" i="15"/>
  <c r="I400" i="15"/>
  <c r="J400" i="15"/>
  <c r="K400" i="15"/>
  <c r="L400" i="15"/>
  <c r="M400" i="15"/>
  <c r="N400" i="15"/>
  <c r="O400" i="15"/>
  <c r="P400" i="15"/>
  <c r="Q400" i="15"/>
  <c r="R400" i="15"/>
  <c r="A401" i="15"/>
  <c r="T401" i="15" s="1"/>
  <c r="B401" i="15"/>
  <c r="C401" i="15"/>
  <c r="D401" i="15"/>
  <c r="E401" i="15"/>
  <c r="F401" i="15"/>
  <c r="G401" i="15"/>
  <c r="H401" i="15"/>
  <c r="I401" i="15"/>
  <c r="J401" i="15"/>
  <c r="K401" i="15"/>
  <c r="L401" i="15"/>
  <c r="M401" i="15"/>
  <c r="N401" i="15"/>
  <c r="O401" i="15"/>
  <c r="P401" i="15"/>
  <c r="Q401" i="15"/>
  <c r="R401" i="15"/>
  <c r="A402" i="15"/>
  <c r="B402" i="15"/>
  <c r="C402" i="15"/>
  <c r="D402" i="15"/>
  <c r="E402" i="15"/>
  <c r="F402" i="15"/>
  <c r="G402" i="15"/>
  <c r="H402" i="15"/>
  <c r="I402" i="15"/>
  <c r="J402" i="15"/>
  <c r="K402" i="15"/>
  <c r="L402" i="15"/>
  <c r="M402" i="15"/>
  <c r="N402" i="15"/>
  <c r="O402" i="15"/>
  <c r="P402" i="15"/>
  <c r="Q402" i="15"/>
  <c r="R402" i="15"/>
  <c r="A403" i="15"/>
  <c r="T403" i="15" s="1"/>
  <c r="B403" i="15"/>
  <c r="C403" i="15"/>
  <c r="D403" i="15"/>
  <c r="E403" i="15"/>
  <c r="F403" i="15"/>
  <c r="G403" i="15"/>
  <c r="H403" i="15"/>
  <c r="I403" i="15"/>
  <c r="J403" i="15"/>
  <c r="K403" i="15"/>
  <c r="L403" i="15"/>
  <c r="M403" i="15"/>
  <c r="N403" i="15"/>
  <c r="O403" i="15"/>
  <c r="P403" i="15"/>
  <c r="Q403" i="15"/>
  <c r="R403" i="15"/>
  <c r="A404" i="15"/>
  <c r="Y404" i="15" s="1"/>
  <c r="B404" i="15"/>
  <c r="C404" i="15"/>
  <c r="D404" i="15"/>
  <c r="E404" i="15"/>
  <c r="F404" i="15"/>
  <c r="G404" i="15"/>
  <c r="H404" i="15"/>
  <c r="I404" i="15"/>
  <c r="J404" i="15"/>
  <c r="K404" i="15"/>
  <c r="L404" i="15"/>
  <c r="M404" i="15"/>
  <c r="N404" i="15"/>
  <c r="O404" i="15"/>
  <c r="P404" i="15"/>
  <c r="Q404" i="15"/>
  <c r="R404" i="15"/>
  <c r="A405" i="15"/>
  <c r="T405" i="15" s="1"/>
  <c r="B405" i="15"/>
  <c r="C405" i="15"/>
  <c r="D405" i="15"/>
  <c r="E405" i="15"/>
  <c r="F405" i="15"/>
  <c r="G405" i="15"/>
  <c r="H405" i="15"/>
  <c r="I405" i="15"/>
  <c r="J405" i="15"/>
  <c r="K405" i="15"/>
  <c r="L405" i="15"/>
  <c r="M405" i="15"/>
  <c r="N405" i="15"/>
  <c r="O405" i="15"/>
  <c r="P405" i="15"/>
  <c r="Q405" i="15"/>
  <c r="R405" i="15"/>
  <c r="A406" i="15"/>
  <c r="T406" i="15" s="1"/>
  <c r="B406" i="15"/>
  <c r="C406" i="15"/>
  <c r="D406" i="15"/>
  <c r="E406" i="15"/>
  <c r="F406" i="15"/>
  <c r="G406" i="15"/>
  <c r="H406" i="15"/>
  <c r="I406" i="15"/>
  <c r="J406" i="15"/>
  <c r="K406" i="15"/>
  <c r="L406" i="15"/>
  <c r="M406" i="15"/>
  <c r="N406" i="15"/>
  <c r="O406" i="15"/>
  <c r="P406" i="15"/>
  <c r="Q406" i="15"/>
  <c r="R406" i="15"/>
  <c r="A407" i="15"/>
  <c r="S407" i="15" s="1"/>
  <c r="B407" i="15"/>
  <c r="C407" i="15"/>
  <c r="D407" i="15"/>
  <c r="E407" i="15"/>
  <c r="F407" i="15"/>
  <c r="G407" i="15"/>
  <c r="H407" i="15"/>
  <c r="I407" i="15"/>
  <c r="J407" i="15"/>
  <c r="K407" i="15"/>
  <c r="L407" i="15"/>
  <c r="M407" i="15"/>
  <c r="N407" i="15"/>
  <c r="O407" i="15"/>
  <c r="P407" i="15"/>
  <c r="Q407" i="15"/>
  <c r="R407" i="15"/>
  <c r="A408" i="15"/>
  <c r="B408" i="15"/>
  <c r="C408" i="15"/>
  <c r="D408" i="15"/>
  <c r="E408" i="15"/>
  <c r="F408" i="15"/>
  <c r="G408" i="15"/>
  <c r="H408" i="15"/>
  <c r="I408" i="15"/>
  <c r="J408" i="15"/>
  <c r="K408" i="15"/>
  <c r="L408" i="15"/>
  <c r="M408" i="15"/>
  <c r="N408" i="15"/>
  <c r="O408" i="15"/>
  <c r="P408" i="15"/>
  <c r="Q408" i="15"/>
  <c r="R408" i="15"/>
  <c r="A409" i="15"/>
  <c r="T409" i="15" s="1"/>
  <c r="B409" i="15"/>
  <c r="C409" i="15"/>
  <c r="D409" i="15"/>
  <c r="E409" i="15"/>
  <c r="F409" i="15"/>
  <c r="G409" i="15"/>
  <c r="H409" i="15"/>
  <c r="I409" i="15"/>
  <c r="J409" i="15"/>
  <c r="K409" i="15"/>
  <c r="L409" i="15"/>
  <c r="M409" i="15"/>
  <c r="N409" i="15"/>
  <c r="O409" i="15"/>
  <c r="P409" i="15"/>
  <c r="Q409" i="15"/>
  <c r="R409" i="15"/>
  <c r="A410" i="15"/>
  <c r="T410" i="15" s="1"/>
  <c r="B410" i="15"/>
  <c r="C410" i="15"/>
  <c r="D410" i="15"/>
  <c r="E410" i="15"/>
  <c r="F410" i="15"/>
  <c r="G410" i="15"/>
  <c r="H410" i="15"/>
  <c r="I410" i="15"/>
  <c r="J410" i="15"/>
  <c r="K410" i="15"/>
  <c r="L410" i="15"/>
  <c r="M410" i="15"/>
  <c r="N410" i="15"/>
  <c r="O410" i="15"/>
  <c r="P410" i="15"/>
  <c r="Q410" i="15"/>
  <c r="R410" i="15"/>
  <c r="A411" i="15"/>
  <c r="Z411" i="15" s="1"/>
  <c r="B411" i="15"/>
  <c r="C411" i="15"/>
  <c r="D411" i="15"/>
  <c r="E411" i="15"/>
  <c r="F411" i="15"/>
  <c r="G411" i="15"/>
  <c r="H411" i="15"/>
  <c r="I411" i="15"/>
  <c r="J411" i="15"/>
  <c r="K411" i="15"/>
  <c r="L411" i="15"/>
  <c r="M411" i="15"/>
  <c r="N411" i="15"/>
  <c r="O411" i="15"/>
  <c r="P411" i="15"/>
  <c r="Q411" i="15"/>
  <c r="R411" i="15"/>
  <c r="A412" i="15"/>
  <c r="T412" i="15" s="1"/>
  <c r="B412" i="15"/>
  <c r="C412" i="15"/>
  <c r="D412" i="15"/>
  <c r="E412" i="15"/>
  <c r="F412" i="15"/>
  <c r="G412" i="15"/>
  <c r="H412" i="15"/>
  <c r="I412" i="15"/>
  <c r="J412" i="15"/>
  <c r="K412" i="15"/>
  <c r="L412" i="15"/>
  <c r="M412" i="15"/>
  <c r="N412" i="15"/>
  <c r="O412" i="15"/>
  <c r="P412" i="15"/>
  <c r="Q412" i="15"/>
  <c r="R412" i="15"/>
  <c r="A413" i="15"/>
  <c r="U413" i="15" s="1"/>
  <c r="B413" i="15"/>
  <c r="C413" i="15"/>
  <c r="D413" i="15"/>
  <c r="E413" i="15"/>
  <c r="F413" i="15"/>
  <c r="G413" i="15"/>
  <c r="H413" i="15"/>
  <c r="I413" i="15"/>
  <c r="J413" i="15"/>
  <c r="K413" i="15"/>
  <c r="L413" i="15"/>
  <c r="M413" i="15"/>
  <c r="N413" i="15"/>
  <c r="O413" i="15"/>
  <c r="P413" i="15"/>
  <c r="Q413" i="15"/>
  <c r="R413" i="15"/>
  <c r="A414" i="15"/>
  <c r="T414" i="15" s="1"/>
  <c r="B414" i="15"/>
  <c r="C414" i="15"/>
  <c r="D414" i="15"/>
  <c r="E414" i="15"/>
  <c r="F414" i="15"/>
  <c r="G414" i="15"/>
  <c r="H414" i="15"/>
  <c r="I414" i="15"/>
  <c r="J414" i="15"/>
  <c r="K414" i="15"/>
  <c r="L414" i="15"/>
  <c r="M414" i="15"/>
  <c r="N414" i="15"/>
  <c r="O414" i="15"/>
  <c r="P414" i="15"/>
  <c r="Q414" i="15"/>
  <c r="R414" i="15"/>
  <c r="A415" i="15"/>
  <c r="T415" i="15" s="1"/>
  <c r="B415" i="15"/>
  <c r="C415" i="15"/>
  <c r="D415" i="15"/>
  <c r="E415" i="15"/>
  <c r="F415" i="15"/>
  <c r="G415" i="15"/>
  <c r="H415" i="15"/>
  <c r="I415" i="15"/>
  <c r="J415" i="15"/>
  <c r="K415" i="15"/>
  <c r="L415" i="15"/>
  <c r="M415" i="15"/>
  <c r="N415" i="15"/>
  <c r="O415" i="15"/>
  <c r="P415" i="15"/>
  <c r="Q415" i="15"/>
  <c r="R415" i="15"/>
  <c r="A416" i="15"/>
  <c r="B416" i="15"/>
  <c r="C416" i="15"/>
  <c r="D416" i="15"/>
  <c r="E416" i="15"/>
  <c r="F416" i="15"/>
  <c r="G416" i="15"/>
  <c r="H416" i="15"/>
  <c r="I416" i="15"/>
  <c r="J416" i="15"/>
  <c r="K416" i="15"/>
  <c r="L416" i="15"/>
  <c r="M416" i="15"/>
  <c r="N416" i="15"/>
  <c r="O416" i="15"/>
  <c r="P416" i="15"/>
  <c r="Q416" i="15"/>
  <c r="R416" i="15"/>
  <c r="A417" i="15"/>
  <c r="T417" i="15" s="1"/>
  <c r="B417" i="15"/>
  <c r="C417" i="15"/>
  <c r="D417" i="15"/>
  <c r="E417" i="15"/>
  <c r="F417" i="15"/>
  <c r="G417" i="15"/>
  <c r="H417" i="15"/>
  <c r="I417" i="15"/>
  <c r="J417" i="15"/>
  <c r="K417" i="15"/>
  <c r="L417" i="15"/>
  <c r="M417" i="15"/>
  <c r="N417" i="15"/>
  <c r="O417" i="15"/>
  <c r="P417" i="15"/>
  <c r="Q417" i="15"/>
  <c r="R417" i="15"/>
  <c r="A418" i="15"/>
  <c r="T418" i="15" s="1"/>
  <c r="B418" i="15"/>
  <c r="C418" i="15"/>
  <c r="D418" i="15"/>
  <c r="E418" i="15"/>
  <c r="F418" i="15"/>
  <c r="G418" i="15"/>
  <c r="H418" i="15"/>
  <c r="I418" i="15"/>
  <c r="J418" i="15"/>
  <c r="K418" i="15"/>
  <c r="L418" i="15"/>
  <c r="M418" i="15"/>
  <c r="N418" i="15"/>
  <c r="O418" i="15"/>
  <c r="P418" i="15"/>
  <c r="Q418" i="15"/>
  <c r="R418" i="15"/>
  <c r="A419" i="15"/>
  <c r="T419" i="15" s="1"/>
  <c r="B419" i="15"/>
  <c r="C419" i="15"/>
  <c r="D419" i="15"/>
  <c r="E419" i="15"/>
  <c r="F419" i="15"/>
  <c r="G419" i="15"/>
  <c r="H419" i="15"/>
  <c r="I419" i="15"/>
  <c r="J419" i="15"/>
  <c r="K419" i="15"/>
  <c r="L419" i="15"/>
  <c r="M419" i="15"/>
  <c r="N419" i="15"/>
  <c r="O419" i="15"/>
  <c r="P419" i="15"/>
  <c r="Q419" i="15"/>
  <c r="R419" i="15"/>
  <c r="A420" i="15"/>
  <c r="T420" i="15" s="1"/>
  <c r="B420" i="15"/>
  <c r="C420" i="15"/>
  <c r="D420" i="15"/>
  <c r="E420" i="15"/>
  <c r="F420" i="15"/>
  <c r="G420" i="15"/>
  <c r="H420" i="15"/>
  <c r="I420" i="15"/>
  <c r="J420" i="15"/>
  <c r="K420" i="15"/>
  <c r="L420" i="15"/>
  <c r="M420" i="15"/>
  <c r="N420" i="15"/>
  <c r="O420" i="15"/>
  <c r="P420" i="15"/>
  <c r="Q420" i="15"/>
  <c r="R420" i="15"/>
  <c r="A421" i="15"/>
  <c r="B421" i="15"/>
  <c r="C421" i="15"/>
  <c r="D421" i="15"/>
  <c r="E421" i="15"/>
  <c r="F421" i="15"/>
  <c r="G421" i="15"/>
  <c r="H421" i="15"/>
  <c r="I421" i="15"/>
  <c r="J421" i="15"/>
  <c r="K421" i="15"/>
  <c r="L421" i="15"/>
  <c r="M421" i="15"/>
  <c r="N421" i="15"/>
  <c r="O421" i="15"/>
  <c r="P421" i="15"/>
  <c r="Q421" i="15"/>
  <c r="R421" i="15"/>
  <c r="A422" i="15"/>
  <c r="T422" i="15" s="1"/>
  <c r="B422" i="15"/>
  <c r="C422" i="15"/>
  <c r="D422" i="15"/>
  <c r="E422" i="15"/>
  <c r="F422" i="15"/>
  <c r="G422" i="15"/>
  <c r="H422" i="15"/>
  <c r="I422" i="15"/>
  <c r="J422" i="15"/>
  <c r="K422" i="15"/>
  <c r="L422" i="15"/>
  <c r="M422" i="15"/>
  <c r="N422" i="15"/>
  <c r="O422" i="15"/>
  <c r="P422" i="15"/>
  <c r="Q422" i="15"/>
  <c r="R422" i="15"/>
  <c r="A423" i="15"/>
  <c r="AB423" i="15" s="1"/>
  <c r="B423" i="15"/>
  <c r="C423" i="15"/>
  <c r="D423" i="15"/>
  <c r="E423" i="15"/>
  <c r="F423" i="15"/>
  <c r="G423" i="15"/>
  <c r="H423" i="15"/>
  <c r="I423" i="15"/>
  <c r="J423" i="15"/>
  <c r="K423" i="15"/>
  <c r="L423" i="15"/>
  <c r="M423" i="15"/>
  <c r="N423" i="15"/>
  <c r="O423" i="15"/>
  <c r="P423" i="15"/>
  <c r="Q423" i="15"/>
  <c r="R423" i="15"/>
  <c r="A424" i="15"/>
  <c r="B424" i="15"/>
  <c r="C424" i="15"/>
  <c r="D424" i="15"/>
  <c r="E424" i="15"/>
  <c r="F424" i="15"/>
  <c r="G424" i="15"/>
  <c r="H424" i="15"/>
  <c r="I424" i="15"/>
  <c r="J424" i="15"/>
  <c r="K424" i="15"/>
  <c r="L424" i="15"/>
  <c r="M424" i="15"/>
  <c r="N424" i="15"/>
  <c r="O424" i="15"/>
  <c r="P424" i="15"/>
  <c r="Q424" i="15"/>
  <c r="R424" i="15"/>
  <c r="A425" i="15"/>
  <c r="T425" i="15" s="1"/>
  <c r="B425" i="15"/>
  <c r="C425" i="15"/>
  <c r="D425" i="15"/>
  <c r="E425" i="15"/>
  <c r="F425" i="15"/>
  <c r="G425" i="15"/>
  <c r="H425" i="15"/>
  <c r="I425" i="15"/>
  <c r="J425" i="15"/>
  <c r="K425" i="15"/>
  <c r="L425" i="15"/>
  <c r="M425" i="15"/>
  <c r="N425" i="15"/>
  <c r="O425" i="15"/>
  <c r="P425" i="15"/>
  <c r="Q425" i="15"/>
  <c r="R425" i="15"/>
  <c r="A426" i="15"/>
  <c r="AA426" i="15" s="1"/>
  <c r="B426" i="15"/>
  <c r="C426" i="15"/>
  <c r="D426" i="15"/>
  <c r="E426" i="15"/>
  <c r="F426" i="15"/>
  <c r="G426" i="15"/>
  <c r="H426" i="15"/>
  <c r="I426" i="15"/>
  <c r="J426" i="15"/>
  <c r="K426" i="15"/>
  <c r="L426" i="15"/>
  <c r="M426" i="15"/>
  <c r="N426" i="15"/>
  <c r="O426" i="15"/>
  <c r="P426" i="15"/>
  <c r="Q426" i="15"/>
  <c r="R426" i="15"/>
  <c r="A427" i="15"/>
  <c r="T427" i="15" s="1"/>
  <c r="B427" i="15"/>
  <c r="C427" i="15"/>
  <c r="D427" i="15"/>
  <c r="E427" i="15"/>
  <c r="F427" i="15"/>
  <c r="G427" i="15"/>
  <c r="H427" i="15"/>
  <c r="I427" i="15"/>
  <c r="J427" i="15"/>
  <c r="K427" i="15"/>
  <c r="L427" i="15"/>
  <c r="M427" i="15"/>
  <c r="N427" i="15"/>
  <c r="O427" i="15"/>
  <c r="P427" i="15"/>
  <c r="Q427" i="15"/>
  <c r="R427" i="15"/>
  <c r="A428" i="15"/>
  <c r="T428" i="15" s="1"/>
  <c r="B428" i="15"/>
  <c r="C428" i="15"/>
  <c r="D428" i="15"/>
  <c r="E428" i="15"/>
  <c r="F428" i="15"/>
  <c r="G428" i="15"/>
  <c r="H428" i="15"/>
  <c r="I428" i="15"/>
  <c r="J428" i="15"/>
  <c r="K428" i="15"/>
  <c r="L428" i="15"/>
  <c r="M428" i="15"/>
  <c r="N428" i="15"/>
  <c r="O428" i="15"/>
  <c r="P428" i="15"/>
  <c r="Q428" i="15"/>
  <c r="R428" i="15"/>
  <c r="A429" i="15"/>
  <c r="B429" i="15"/>
  <c r="C429" i="15"/>
  <c r="D429" i="15"/>
  <c r="E429" i="15"/>
  <c r="F429" i="15"/>
  <c r="G429" i="15"/>
  <c r="H429" i="15"/>
  <c r="I429" i="15"/>
  <c r="J429" i="15"/>
  <c r="K429" i="15"/>
  <c r="L429" i="15"/>
  <c r="M429" i="15"/>
  <c r="N429" i="15"/>
  <c r="O429" i="15"/>
  <c r="P429" i="15"/>
  <c r="Q429" i="15"/>
  <c r="R429" i="15"/>
  <c r="A430" i="15"/>
  <c r="T430" i="15" s="1"/>
  <c r="B430" i="15"/>
  <c r="C430" i="15"/>
  <c r="D430" i="15"/>
  <c r="E430" i="15"/>
  <c r="F430" i="15"/>
  <c r="G430" i="15"/>
  <c r="H430" i="15"/>
  <c r="I430" i="15"/>
  <c r="J430" i="15"/>
  <c r="K430" i="15"/>
  <c r="L430" i="15"/>
  <c r="M430" i="15"/>
  <c r="N430" i="15"/>
  <c r="O430" i="15"/>
  <c r="P430" i="15"/>
  <c r="Q430" i="15"/>
  <c r="R430" i="15"/>
  <c r="A431" i="15"/>
  <c r="T431" i="15" s="1"/>
  <c r="B431" i="15"/>
  <c r="C431" i="15"/>
  <c r="D431" i="15"/>
  <c r="E431" i="15"/>
  <c r="F431" i="15"/>
  <c r="G431" i="15"/>
  <c r="H431" i="15"/>
  <c r="I431" i="15"/>
  <c r="J431" i="15"/>
  <c r="K431" i="15"/>
  <c r="L431" i="15"/>
  <c r="M431" i="15"/>
  <c r="N431" i="15"/>
  <c r="O431" i="15"/>
  <c r="P431" i="15"/>
  <c r="Q431" i="15"/>
  <c r="R431" i="15"/>
  <c r="A432" i="15"/>
  <c r="AA432" i="15" s="1"/>
  <c r="B432" i="15"/>
  <c r="C432" i="15"/>
  <c r="D432" i="15"/>
  <c r="E432" i="15"/>
  <c r="F432" i="15"/>
  <c r="G432" i="15"/>
  <c r="H432" i="15"/>
  <c r="I432" i="15"/>
  <c r="J432" i="15"/>
  <c r="K432" i="15"/>
  <c r="L432" i="15"/>
  <c r="M432" i="15"/>
  <c r="N432" i="15"/>
  <c r="O432" i="15"/>
  <c r="P432" i="15"/>
  <c r="Q432" i="15"/>
  <c r="R432" i="15"/>
  <c r="A433" i="15"/>
  <c r="T433" i="15" s="1"/>
  <c r="B433" i="15"/>
  <c r="C433" i="15"/>
  <c r="D433" i="15"/>
  <c r="E433" i="15"/>
  <c r="F433" i="15"/>
  <c r="G433" i="15"/>
  <c r="H433" i="15"/>
  <c r="I433" i="15"/>
  <c r="J433" i="15"/>
  <c r="K433" i="15"/>
  <c r="L433" i="15"/>
  <c r="M433" i="15"/>
  <c r="N433" i="15"/>
  <c r="O433" i="15"/>
  <c r="P433" i="15"/>
  <c r="Q433" i="15"/>
  <c r="R433" i="15"/>
  <c r="A434" i="15"/>
  <c r="B434" i="15"/>
  <c r="C434" i="15"/>
  <c r="D434" i="15"/>
  <c r="E434" i="15"/>
  <c r="F434" i="15"/>
  <c r="G434" i="15"/>
  <c r="H434" i="15"/>
  <c r="I434" i="15"/>
  <c r="J434" i="15"/>
  <c r="K434" i="15"/>
  <c r="L434" i="15"/>
  <c r="M434" i="15"/>
  <c r="N434" i="15"/>
  <c r="O434" i="15"/>
  <c r="P434" i="15"/>
  <c r="Q434" i="15"/>
  <c r="R434" i="15"/>
  <c r="A435" i="15"/>
  <c r="T435" i="15" s="1"/>
  <c r="B435" i="15"/>
  <c r="C435" i="15"/>
  <c r="D435" i="15"/>
  <c r="E435" i="15"/>
  <c r="F435" i="15"/>
  <c r="G435" i="15"/>
  <c r="H435" i="15"/>
  <c r="I435" i="15"/>
  <c r="J435" i="15"/>
  <c r="K435" i="15"/>
  <c r="L435" i="15"/>
  <c r="M435" i="15"/>
  <c r="N435" i="15"/>
  <c r="O435" i="15"/>
  <c r="P435" i="15"/>
  <c r="Q435" i="15"/>
  <c r="R435" i="15"/>
  <c r="A436" i="15"/>
  <c r="B436" i="15"/>
  <c r="C436" i="15"/>
  <c r="D436" i="15"/>
  <c r="E436" i="15"/>
  <c r="F436" i="15"/>
  <c r="G436" i="15"/>
  <c r="H436" i="15"/>
  <c r="I436" i="15"/>
  <c r="J436" i="15"/>
  <c r="K436" i="15"/>
  <c r="L436" i="15"/>
  <c r="M436" i="15"/>
  <c r="N436" i="15"/>
  <c r="O436" i="15"/>
  <c r="P436" i="15"/>
  <c r="Q436" i="15"/>
  <c r="R436" i="15"/>
  <c r="A437" i="15"/>
  <c r="U437" i="15" s="1"/>
  <c r="B437" i="15"/>
  <c r="C437" i="15"/>
  <c r="D437" i="15"/>
  <c r="E437" i="15"/>
  <c r="F437" i="15"/>
  <c r="G437" i="15"/>
  <c r="H437" i="15"/>
  <c r="I437" i="15"/>
  <c r="J437" i="15"/>
  <c r="K437" i="15"/>
  <c r="L437" i="15"/>
  <c r="M437" i="15"/>
  <c r="N437" i="15"/>
  <c r="O437" i="15"/>
  <c r="P437" i="15"/>
  <c r="Q437" i="15"/>
  <c r="R437" i="15"/>
  <c r="A438" i="15"/>
  <c r="T438" i="15" s="1"/>
  <c r="B438" i="15"/>
  <c r="C438" i="15"/>
  <c r="D438" i="15"/>
  <c r="E438" i="15"/>
  <c r="F438" i="15"/>
  <c r="G438" i="15"/>
  <c r="H438" i="15"/>
  <c r="I438" i="15"/>
  <c r="J438" i="15"/>
  <c r="K438" i="15"/>
  <c r="L438" i="15"/>
  <c r="M438" i="15"/>
  <c r="N438" i="15"/>
  <c r="O438" i="15"/>
  <c r="P438" i="15"/>
  <c r="Q438" i="15"/>
  <c r="R438" i="15"/>
  <c r="A439" i="15"/>
  <c r="T439" i="15" s="1"/>
  <c r="B439" i="15"/>
  <c r="C439" i="15"/>
  <c r="D439" i="15"/>
  <c r="E439" i="15"/>
  <c r="F439" i="15"/>
  <c r="G439" i="15"/>
  <c r="H439" i="15"/>
  <c r="I439" i="15"/>
  <c r="J439" i="15"/>
  <c r="K439" i="15"/>
  <c r="L439" i="15"/>
  <c r="M439" i="15"/>
  <c r="N439" i="15"/>
  <c r="O439" i="15"/>
  <c r="P439" i="15"/>
  <c r="Q439" i="15"/>
  <c r="R439" i="15"/>
  <c r="A440" i="15"/>
  <c r="B440" i="15"/>
  <c r="C440" i="15"/>
  <c r="D440" i="15"/>
  <c r="E440" i="15"/>
  <c r="F440" i="15"/>
  <c r="G440" i="15"/>
  <c r="H440" i="15"/>
  <c r="I440" i="15"/>
  <c r="J440" i="15"/>
  <c r="K440" i="15"/>
  <c r="L440" i="15"/>
  <c r="M440" i="15"/>
  <c r="N440" i="15"/>
  <c r="O440" i="15"/>
  <c r="P440" i="15"/>
  <c r="Q440" i="15"/>
  <c r="R440" i="15"/>
  <c r="A441" i="15"/>
  <c r="X441" i="15" s="1"/>
  <c r="B441" i="15"/>
  <c r="C441" i="15"/>
  <c r="D441" i="15"/>
  <c r="E441" i="15"/>
  <c r="F441" i="15"/>
  <c r="G441" i="15"/>
  <c r="H441" i="15"/>
  <c r="I441" i="15"/>
  <c r="J441" i="15"/>
  <c r="K441" i="15"/>
  <c r="L441" i="15"/>
  <c r="M441" i="15"/>
  <c r="N441" i="15"/>
  <c r="O441" i="15"/>
  <c r="P441" i="15"/>
  <c r="Q441" i="15"/>
  <c r="R441" i="15"/>
  <c r="A442" i="15"/>
  <c r="S442" i="15" s="1"/>
  <c r="B442" i="15"/>
  <c r="C442" i="15"/>
  <c r="D442" i="15"/>
  <c r="E442" i="15"/>
  <c r="F442" i="15"/>
  <c r="G442" i="15"/>
  <c r="H442" i="15"/>
  <c r="I442" i="15"/>
  <c r="J442" i="15"/>
  <c r="K442" i="15"/>
  <c r="L442" i="15"/>
  <c r="M442" i="15"/>
  <c r="N442" i="15"/>
  <c r="O442" i="15"/>
  <c r="P442" i="15"/>
  <c r="Q442" i="15"/>
  <c r="R442" i="15"/>
  <c r="A443" i="15"/>
  <c r="W443" i="15" s="1"/>
  <c r="B443" i="15"/>
  <c r="C443" i="15"/>
  <c r="D443" i="15"/>
  <c r="E443" i="15"/>
  <c r="F443" i="15"/>
  <c r="G443" i="15"/>
  <c r="H443" i="15"/>
  <c r="I443" i="15"/>
  <c r="J443" i="15"/>
  <c r="K443" i="15"/>
  <c r="L443" i="15"/>
  <c r="M443" i="15"/>
  <c r="N443" i="15"/>
  <c r="O443" i="15"/>
  <c r="P443" i="15"/>
  <c r="Q443" i="15"/>
  <c r="R443" i="15"/>
  <c r="A444" i="15"/>
  <c r="B444" i="15"/>
  <c r="C444" i="15"/>
  <c r="D444" i="15"/>
  <c r="E444" i="15"/>
  <c r="F444" i="15"/>
  <c r="G444" i="15"/>
  <c r="H444" i="15"/>
  <c r="I444" i="15"/>
  <c r="J444" i="15"/>
  <c r="K444" i="15"/>
  <c r="L444" i="15"/>
  <c r="M444" i="15"/>
  <c r="N444" i="15"/>
  <c r="O444" i="15"/>
  <c r="P444" i="15"/>
  <c r="Q444" i="15"/>
  <c r="R444" i="15"/>
  <c r="A445" i="15"/>
  <c r="U445" i="15" s="1"/>
  <c r="B445" i="15"/>
  <c r="C445" i="15"/>
  <c r="D445" i="15"/>
  <c r="E445" i="15"/>
  <c r="F445" i="15"/>
  <c r="G445" i="15"/>
  <c r="H445" i="15"/>
  <c r="I445" i="15"/>
  <c r="J445" i="15"/>
  <c r="K445" i="15"/>
  <c r="L445" i="15"/>
  <c r="M445" i="15"/>
  <c r="N445" i="15"/>
  <c r="O445" i="15"/>
  <c r="P445" i="15"/>
  <c r="Q445" i="15"/>
  <c r="R445" i="15"/>
  <c r="A446" i="15"/>
  <c r="S446" i="15" s="1"/>
  <c r="B446" i="15"/>
  <c r="C446" i="15"/>
  <c r="D446" i="15"/>
  <c r="E446" i="15"/>
  <c r="F446" i="15"/>
  <c r="G446" i="15"/>
  <c r="H446" i="15"/>
  <c r="I446" i="15"/>
  <c r="J446" i="15"/>
  <c r="K446" i="15"/>
  <c r="L446" i="15"/>
  <c r="M446" i="15"/>
  <c r="N446" i="15"/>
  <c r="O446" i="15"/>
  <c r="P446" i="15"/>
  <c r="Q446" i="15"/>
  <c r="R446" i="15"/>
  <c r="A447" i="15"/>
  <c r="Z447" i="15" s="1"/>
  <c r="B447" i="15"/>
  <c r="C447" i="15"/>
  <c r="D447" i="15"/>
  <c r="E447" i="15"/>
  <c r="F447" i="15"/>
  <c r="G447" i="15"/>
  <c r="H447" i="15"/>
  <c r="I447" i="15"/>
  <c r="J447" i="15"/>
  <c r="K447" i="15"/>
  <c r="L447" i="15"/>
  <c r="M447" i="15"/>
  <c r="N447" i="15"/>
  <c r="O447" i="15"/>
  <c r="P447" i="15"/>
  <c r="Q447" i="15"/>
  <c r="R447" i="15"/>
  <c r="A448" i="15"/>
  <c r="V448" i="15" s="1"/>
  <c r="B448" i="15"/>
  <c r="C448" i="15"/>
  <c r="D448" i="15"/>
  <c r="E448" i="15"/>
  <c r="F448" i="15"/>
  <c r="G448" i="15"/>
  <c r="H448" i="15"/>
  <c r="I448" i="15"/>
  <c r="J448" i="15"/>
  <c r="K448" i="15"/>
  <c r="L448" i="15"/>
  <c r="M448" i="15"/>
  <c r="N448" i="15"/>
  <c r="O448" i="15"/>
  <c r="P448" i="15"/>
  <c r="Q448" i="15"/>
  <c r="R448" i="15"/>
  <c r="A449" i="15"/>
  <c r="X449" i="15" s="1"/>
  <c r="B449" i="15"/>
  <c r="C449" i="15"/>
  <c r="D449" i="15"/>
  <c r="E449" i="15"/>
  <c r="F449" i="15"/>
  <c r="G449" i="15"/>
  <c r="H449" i="15"/>
  <c r="I449" i="15"/>
  <c r="J449" i="15"/>
  <c r="K449" i="15"/>
  <c r="L449" i="15"/>
  <c r="M449" i="15"/>
  <c r="N449" i="15"/>
  <c r="O449" i="15"/>
  <c r="P449" i="15"/>
  <c r="Q449" i="15"/>
  <c r="R449" i="15"/>
  <c r="A450" i="15"/>
  <c r="S450" i="15" s="1"/>
  <c r="B450" i="15"/>
  <c r="C450" i="15"/>
  <c r="D450" i="15"/>
  <c r="E450" i="15"/>
  <c r="F450" i="15"/>
  <c r="G450" i="15"/>
  <c r="H450" i="15"/>
  <c r="I450" i="15"/>
  <c r="J450" i="15"/>
  <c r="K450" i="15"/>
  <c r="L450" i="15"/>
  <c r="M450" i="15"/>
  <c r="N450" i="15"/>
  <c r="O450" i="15"/>
  <c r="P450" i="15"/>
  <c r="Q450" i="15"/>
  <c r="R450" i="15"/>
  <c r="A451" i="15"/>
  <c r="T451" i="15" s="1"/>
  <c r="B451" i="15"/>
  <c r="C451" i="15"/>
  <c r="D451" i="15"/>
  <c r="E451" i="15"/>
  <c r="F451" i="15"/>
  <c r="G451" i="15"/>
  <c r="H451" i="15"/>
  <c r="I451" i="15"/>
  <c r="J451" i="15"/>
  <c r="K451" i="15"/>
  <c r="L451" i="15"/>
  <c r="M451" i="15"/>
  <c r="N451" i="15"/>
  <c r="O451" i="15"/>
  <c r="P451" i="15"/>
  <c r="Q451" i="15"/>
  <c r="R451" i="15"/>
  <c r="A452" i="15"/>
  <c r="T452" i="15" s="1"/>
  <c r="B452" i="15"/>
  <c r="C452" i="15"/>
  <c r="D452" i="15"/>
  <c r="E452" i="15"/>
  <c r="F452" i="15"/>
  <c r="G452" i="15"/>
  <c r="H452" i="15"/>
  <c r="I452" i="15"/>
  <c r="J452" i="15"/>
  <c r="K452" i="15"/>
  <c r="L452" i="15"/>
  <c r="M452" i="15"/>
  <c r="N452" i="15"/>
  <c r="O452" i="15"/>
  <c r="P452" i="15"/>
  <c r="Q452" i="15"/>
  <c r="R452" i="15"/>
  <c r="A453" i="15"/>
  <c r="B453" i="15"/>
  <c r="C453" i="15"/>
  <c r="D453" i="15"/>
  <c r="E453" i="15"/>
  <c r="F453" i="15"/>
  <c r="G453" i="15"/>
  <c r="H453" i="15"/>
  <c r="I453" i="15"/>
  <c r="J453" i="15"/>
  <c r="K453" i="15"/>
  <c r="L453" i="15"/>
  <c r="M453" i="15"/>
  <c r="N453" i="15"/>
  <c r="O453" i="15"/>
  <c r="P453" i="15"/>
  <c r="Q453" i="15"/>
  <c r="R453" i="15"/>
  <c r="A454" i="15"/>
  <c r="T454" i="15" s="1"/>
  <c r="B454" i="15"/>
  <c r="C454" i="15"/>
  <c r="D454" i="15"/>
  <c r="E454" i="15"/>
  <c r="F454" i="15"/>
  <c r="G454" i="15"/>
  <c r="H454" i="15"/>
  <c r="I454" i="15"/>
  <c r="J454" i="15"/>
  <c r="K454" i="15"/>
  <c r="L454" i="15"/>
  <c r="M454" i="15"/>
  <c r="N454" i="15"/>
  <c r="O454" i="15"/>
  <c r="P454" i="15"/>
  <c r="Q454" i="15"/>
  <c r="R454" i="15"/>
  <c r="A455" i="15"/>
  <c r="T455" i="15" s="1"/>
  <c r="B455" i="15"/>
  <c r="C455" i="15"/>
  <c r="D455" i="15"/>
  <c r="E455" i="15"/>
  <c r="F455" i="15"/>
  <c r="G455" i="15"/>
  <c r="H455" i="15"/>
  <c r="I455" i="15"/>
  <c r="J455" i="15"/>
  <c r="K455" i="15"/>
  <c r="L455" i="15"/>
  <c r="M455" i="15"/>
  <c r="N455" i="15"/>
  <c r="O455" i="15"/>
  <c r="P455" i="15"/>
  <c r="Q455" i="15"/>
  <c r="R455" i="15"/>
  <c r="A456" i="15"/>
  <c r="T456" i="15" s="1"/>
  <c r="B456" i="15"/>
  <c r="C456" i="15"/>
  <c r="D456" i="15"/>
  <c r="E456" i="15"/>
  <c r="F456" i="15"/>
  <c r="G456" i="15"/>
  <c r="H456" i="15"/>
  <c r="I456" i="15"/>
  <c r="J456" i="15"/>
  <c r="K456" i="15"/>
  <c r="L456" i="15"/>
  <c r="M456" i="15"/>
  <c r="N456" i="15"/>
  <c r="O456" i="15"/>
  <c r="P456" i="15"/>
  <c r="Q456" i="15"/>
  <c r="R456" i="15"/>
  <c r="A457" i="15"/>
  <c r="T457" i="15" s="1"/>
  <c r="B457" i="15"/>
  <c r="C457" i="15"/>
  <c r="D457" i="15"/>
  <c r="E457" i="15"/>
  <c r="F457" i="15"/>
  <c r="G457" i="15"/>
  <c r="H457" i="15"/>
  <c r="I457" i="15"/>
  <c r="J457" i="15"/>
  <c r="K457" i="15"/>
  <c r="L457" i="15"/>
  <c r="M457" i="15"/>
  <c r="N457" i="15"/>
  <c r="O457" i="15"/>
  <c r="P457" i="15"/>
  <c r="Q457" i="15"/>
  <c r="R457" i="15"/>
  <c r="A458" i="15"/>
  <c r="B458" i="15"/>
  <c r="C458" i="15"/>
  <c r="D458" i="15"/>
  <c r="E458" i="15"/>
  <c r="F458" i="15"/>
  <c r="G458" i="15"/>
  <c r="H458" i="15"/>
  <c r="I458" i="15"/>
  <c r="J458" i="15"/>
  <c r="K458" i="15"/>
  <c r="L458" i="15"/>
  <c r="M458" i="15"/>
  <c r="N458" i="15"/>
  <c r="O458" i="15"/>
  <c r="P458" i="15"/>
  <c r="Q458" i="15"/>
  <c r="R458" i="15"/>
  <c r="A459" i="15"/>
  <c r="U459" i="15" s="1"/>
  <c r="B459" i="15"/>
  <c r="C459" i="15"/>
  <c r="D459" i="15"/>
  <c r="E459" i="15"/>
  <c r="F459" i="15"/>
  <c r="G459" i="15"/>
  <c r="H459" i="15"/>
  <c r="I459" i="15"/>
  <c r="J459" i="15"/>
  <c r="K459" i="15"/>
  <c r="L459" i="15"/>
  <c r="M459" i="15"/>
  <c r="N459" i="15"/>
  <c r="O459" i="15"/>
  <c r="P459" i="15"/>
  <c r="Q459" i="15"/>
  <c r="R459" i="15"/>
  <c r="A460" i="15"/>
  <c r="AA460" i="15" s="1"/>
  <c r="B460" i="15"/>
  <c r="C460" i="15"/>
  <c r="D460" i="15"/>
  <c r="E460" i="15"/>
  <c r="F460" i="15"/>
  <c r="G460" i="15"/>
  <c r="H460" i="15"/>
  <c r="I460" i="15"/>
  <c r="J460" i="15"/>
  <c r="K460" i="15"/>
  <c r="L460" i="15"/>
  <c r="M460" i="15"/>
  <c r="N460" i="15"/>
  <c r="O460" i="15"/>
  <c r="P460" i="15"/>
  <c r="Q460" i="15"/>
  <c r="R460" i="15"/>
  <c r="A461" i="15"/>
  <c r="AA461" i="15" s="1"/>
  <c r="B461" i="15"/>
  <c r="C461" i="15"/>
  <c r="D461" i="15"/>
  <c r="E461" i="15"/>
  <c r="F461" i="15"/>
  <c r="G461" i="15"/>
  <c r="H461" i="15"/>
  <c r="I461" i="15"/>
  <c r="J461" i="15"/>
  <c r="K461" i="15"/>
  <c r="L461" i="15"/>
  <c r="M461" i="15"/>
  <c r="N461" i="15"/>
  <c r="O461" i="15"/>
  <c r="P461" i="15"/>
  <c r="Q461" i="15"/>
  <c r="R461" i="15"/>
  <c r="A462" i="15"/>
  <c r="B462" i="15"/>
  <c r="C462" i="15"/>
  <c r="D462" i="15"/>
  <c r="E462" i="15"/>
  <c r="F462" i="15"/>
  <c r="G462" i="15"/>
  <c r="H462" i="15"/>
  <c r="I462" i="15"/>
  <c r="J462" i="15"/>
  <c r="K462" i="15"/>
  <c r="L462" i="15"/>
  <c r="M462" i="15"/>
  <c r="N462" i="15"/>
  <c r="O462" i="15"/>
  <c r="P462" i="15"/>
  <c r="Q462" i="15"/>
  <c r="R462" i="15"/>
  <c r="A463" i="15"/>
  <c r="S463" i="15" s="1"/>
  <c r="B463" i="15"/>
  <c r="C463" i="15"/>
  <c r="D463" i="15"/>
  <c r="E463" i="15"/>
  <c r="F463" i="15"/>
  <c r="G463" i="15"/>
  <c r="H463" i="15"/>
  <c r="I463" i="15"/>
  <c r="J463" i="15"/>
  <c r="K463" i="15"/>
  <c r="L463" i="15"/>
  <c r="M463" i="15"/>
  <c r="N463" i="15"/>
  <c r="O463" i="15"/>
  <c r="P463" i="15"/>
  <c r="Q463" i="15"/>
  <c r="R463" i="15"/>
  <c r="A464" i="15"/>
  <c r="W464" i="15" s="1"/>
  <c r="B464" i="15"/>
  <c r="C464" i="15"/>
  <c r="D464" i="15"/>
  <c r="E464" i="15"/>
  <c r="F464" i="15"/>
  <c r="G464" i="15"/>
  <c r="H464" i="15"/>
  <c r="I464" i="15"/>
  <c r="J464" i="15"/>
  <c r="K464" i="15"/>
  <c r="L464" i="15"/>
  <c r="M464" i="15"/>
  <c r="N464" i="15"/>
  <c r="O464" i="15"/>
  <c r="P464" i="15"/>
  <c r="Q464" i="15"/>
  <c r="R464" i="15"/>
  <c r="A465" i="15"/>
  <c r="T465" i="15" s="1"/>
  <c r="B465" i="15"/>
  <c r="C465" i="15"/>
  <c r="D465" i="15"/>
  <c r="E465" i="15"/>
  <c r="F465" i="15"/>
  <c r="G465" i="15"/>
  <c r="H465" i="15"/>
  <c r="I465" i="15"/>
  <c r="J465" i="15"/>
  <c r="K465" i="15"/>
  <c r="L465" i="15"/>
  <c r="M465" i="15"/>
  <c r="N465" i="15"/>
  <c r="O465" i="15"/>
  <c r="P465" i="15"/>
  <c r="Q465" i="15"/>
  <c r="R465" i="15"/>
  <c r="A466" i="15"/>
  <c r="B466" i="15"/>
  <c r="C466" i="15"/>
  <c r="D466" i="15"/>
  <c r="E466" i="15"/>
  <c r="F466" i="15"/>
  <c r="G466" i="15"/>
  <c r="H466" i="15"/>
  <c r="I466" i="15"/>
  <c r="J466" i="15"/>
  <c r="K466" i="15"/>
  <c r="L466" i="15"/>
  <c r="M466" i="15"/>
  <c r="N466" i="15"/>
  <c r="O466" i="15"/>
  <c r="P466" i="15"/>
  <c r="Q466" i="15"/>
  <c r="R466" i="15"/>
  <c r="A467" i="15"/>
  <c r="T467" i="15" s="1"/>
  <c r="B467" i="15"/>
  <c r="C467" i="15"/>
  <c r="D467" i="15"/>
  <c r="E467" i="15"/>
  <c r="F467" i="15"/>
  <c r="G467" i="15"/>
  <c r="H467" i="15"/>
  <c r="I467" i="15"/>
  <c r="J467" i="15"/>
  <c r="K467" i="15"/>
  <c r="L467" i="15"/>
  <c r="M467" i="15"/>
  <c r="N467" i="15"/>
  <c r="O467" i="15"/>
  <c r="P467" i="15"/>
  <c r="Q467" i="15"/>
  <c r="R467" i="15"/>
  <c r="A468" i="15"/>
  <c r="T468" i="15" s="1"/>
  <c r="B468" i="15"/>
  <c r="C468" i="15"/>
  <c r="D468" i="15"/>
  <c r="E468" i="15"/>
  <c r="F468" i="15"/>
  <c r="G468" i="15"/>
  <c r="H468" i="15"/>
  <c r="I468" i="15"/>
  <c r="J468" i="15"/>
  <c r="K468" i="15"/>
  <c r="L468" i="15"/>
  <c r="M468" i="15"/>
  <c r="N468" i="15"/>
  <c r="O468" i="15"/>
  <c r="P468" i="15"/>
  <c r="Q468" i="15"/>
  <c r="R468" i="15"/>
  <c r="A469" i="15"/>
  <c r="B469" i="15"/>
  <c r="C469" i="15"/>
  <c r="D469" i="15"/>
  <c r="E469" i="15"/>
  <c r="F469" i="15"/>
  <c r="G469" i="15"/>
  <c r="H469" i="15"/>
  <c r="I469" i="15"/>
  <c r="J469" i="15"/>
  <c r="K469" i="15"/>
  <c r="L469" i="15"/>
  <c r="M469" i="15"/>
  <c r="N469" i="15"/>
  <c r="O469" i="15"/>
  <c r="P469" i="15"/>
  <c r="Q469" i="15"/>
  <c r="R469" i="15"/>
  <c r="A470" i="15"/>
  <c r="AB470" i="15" s="1"/>
  <c r="B470" i="15"/>
  <c r="C470" i="15"/>
  <c r="D470" i="15"/>
  <c r="E470" i="15"/>
  <c r="F470" i="15"/>
  <c r="G470" i="15"/>
  <c r="H470" i="15"/>
  <c r="I470" i="15"/>
  <c r="J470" i="15"/>
  <c r="K470" i="15"/>
  <c r="L470" i="15"/>
  <c r="M470" i="15"/>
  <c r="N470" i="15"/>
  <c r="O470" i="15"/>
  <c r="P470" i="15"/>
  <c r="Q470" i="15"/>
  <c r="R470" i="15"/>
  <c r="A471" i="15"/>
  <c r="T471" i="15" s="1"/>
  <c r="B471" i="15"/>
  <c r="C471" i="15"/>
  <c r="D471" i="15"/>
  <c r="E471" i="15"/>
  <c r="F471" i="15"/>
  <c r="G471" i="15"/>
  <c r="H471" i="15"/>
  <c r="I471" i="15"/>
  <c r="J471" i="15"/>
  <c r="K471" i="15"/>
  <c r="L471" i="15"/>
  <c r="M471" i="15"/>
  <c r="N471" i="15"/>
  <c r="O471" i="15"/>
  <c r="P471" i="15"/>
  <c r="Q471" i="15"/>
  <c r="R471" i="15"/>
  <c r="A472" i="15"/>
  <c r="U472" i="15" s="1"/>
  <c r="B472" i="15"/>
  <c r="C472" i="15"/>
  <c r="D472" i="15"/>
  <c r="E472" i="15"/>
  <c r="F472" i="15"/>
  <c r="G472" i="15"/>
  <c r="H472" i="15"/>
  <c r="I472" i="15"/>
  <c r="J472" i="15"/>
  <c r="K472" i="15"/>
  <c r="L472" i="15"/>
  <c r="M472" i="15"/>
  <c r="N472" i="15"/>
  <c r="O472" i="15"/>
  <c r="P472" i="15"/>
  <c r="Q472" i="15"/>
  <c r="R472" i="15"/>
  <c r="A473" i="15"/>
  <c r="Z473" i="15" s="1"/>
  <c r="B473" i="15"/>
  <c r="C473" i="15"/>
  <c r="D473" i="15"/>
  <c r="E473" i="15"/>
  <c r="F473" i="15"/>
  <c r="G473" i="15"/>
  <c r="H473" i="15"/>
  <c r="I473" i="15"/>
  <c r="J473" i="15"/>
  <c r="K473" i="15"/>
  <c r="L473" i="15"/>
  <c r="M473" i="15"/>
  <c r="N473" i="15"/>
  <c r="O473" i="15"/>
  <c r="P473" i="15"/>
  <c r="Q473" i="15"/>
  <c r="R473" i="15"/>
  <c r="A474" i="15"/>
  <c r="AB474" i="15" s="1"/>
  <c r="B474" i="15"/>
  <c r="C474" i="15"/>
  <c r="D474" i="15"/>
  <c r="E474" i="15"/>
  <c r="F474" i="15"/>
  <c r="G474" i="15"/>
  <c r="H474" i="15"/>
  <c r="I474" i="15"/>
  <c r="J474" i="15"/>
  <c r="K474" i="15"/>
  <c r="L474" i="15"/>
  <c r="M474" i="15"/>
  <c r="N474" i="15"/>
  <c r="O474" i="15"/>
  <c r="P474" i="15"/>
  <c r="Q474" i="15"/>
  <c r="R474" i="15"/>
  <c r="A475" i="15"/>
  <c r="T475" i="15" s="1"/>
  <c r="B475" i="15"/>
  <c r="C475" i="15"/>
  <c r="D475" i="15"/>
  <c r="E475" i="15"/>
  <c r="F475" i="15"/>
  <c r="G475" i="15"/>
  <c r="H475" i="15"/>
  <c r="I475" i="15"/>
  <c r="J475" i="15"/>
  <c r="K475" i="15"/>
  <c r="L475" i="15"/>
  <c r="M475" i="15"/>
  <c r="N475" i="15"/>
  <c r="O475" i="15"/>
  <c r="P475" i="15"/>
  <c r="Q475" i="15"/>
  <c r="R475" i="15"/>
  <c r="A476" i="15"/>
  <c r="V476" i="15" s="1"/>
  <c r="B476" i="15"/>
  <c r="C476" i="15"/>
  <c r="D476" i="15"/>
  <c r="E476" i="15"/>
  <c r="F476" i="15"/>
  <c r="G476" i="15"/>
  <c r="H476" i="15"/>
  <c r="I476" i="15"/>
  <c r="J476" i="15"/>
  <c r="K476" i="15"/>
  <c r="L476" i="15"/>
  <c r="M476" i="15"/>
  <c r="N476" i="15"/>
  <c r="O476" i="15"/>
  <c r="P476" i="15"/>
  <c r="Q476" i="15"/>
  <c r="R476" i="15"/>
  <c r="A477" i="15"/>
  <c r="B477" i="15"/>
  <c r="C477" i="15"/>
  <c r="D477" i="15"/>
  <c r="E477" i="15"/>
  <c r="F477" i="15"/>
  <c r="G477" i="15"/>
  <c r="H477" i="15"/>
  <c r="I477" i="15"/>
  <c r="J477" i="15"/>
  <c r="K477" i="15"/>
  <c r="L477" i="15"/>
  <c r="M477" i="15"/>
  <c r="N477" i="15"/>
  <c r="O477" i="15"/>
  <c r="P477" i="15"/>
  <c r="Q477" i="15"/>
  <c r="R477" i="15"/>
  <c r="A478" i="15"/>
  <c r="S478" i="15" s="1"/>
  <c r="B478" i="15"/>
  <c r="C478" i="15"/>
  <c r="D478" i="15"/>
  <c r="E478" i="15"/>
  <c r="F478" i="15"/>
  <c r="G478" i="15"/>
  <c r="H478" i="15"/>
  <c r="I478" i="15"/>
  <c r="J478" i="15"/>
  <c r="K478" i="15"/>
  <c r="L478" i="15"/>
  <c r="M478" i="15"/>
  <c r="N478" i="15"/>
  <c r="O478" i="15"/>
  <c r="P478" i="15"/>
  <c r="Q478" i="15"/>
  <c r="R478" i="15"/>
  <c r="A479" i="15"/>
  <c r="T479" i="15" s="1"/>
  <c r="B479" i="15"/>
  <c r="C479" i="15"/>
  <c r="D479" i="15"/>
  <c r="E479" i="15"/>
  <c r="F479" i="15"/>
  <c r="G479" i="15"/>
  <c r="H479" i="15"/>
  <c r="I479" i="15"/>
  <c r="J479" i="15"/>
  <c r="K479" i="15"/>
  <c r="L479" i="15"/>
  <c r="M479" i="15"/>
  <c r="N479" i="15"/>
  <c r="O479" i="15"/>
  <c r="P479" i="15"/>
  <c r="Q479" i="15"/>
  <c r="R479" i="15"/>
  <c r="A480" i="15"/>
  <c r="Z480" i="15" s="1"/>
  <c r="B480" i="15"/>
  <c r="C480" i="15"/>
  <c r="D480" i="15"/>
  <c r="E480" i="15"/>
  <c r="F480" i="15"/>
  <c r="G480" i="15"/>
  <c r="H480" i="15"/>
  <c r="I480" i="15"/>
  <c r="J480" i="15"/>
  <c r="K480" i="15"/>
  <c r="L480" i="15"/>
  <c r="M480" i="15"/>
  <c r="N480" i="15"/>
  <c r="O480" i="15"/>
  <c r="P480" i="15"/>
  <c r="Q480" i="15"/>
  <c r="R480" i="15"/>
  <c r="A481" i="15"/>
  <c r="T481" i="15" s="1"/>
  <c r="B481" i="15"/>
  <c r="C481" i="15"/>
  <c r="D481" i="15"/>
  <c r="E481" i="15"/>
  <c r="F481" i="15"/>
  <c r="G481" i="15"/>
  <c r="H481" i="15"/>
  <c r="I481" i="15"/>
  <c r="J481" i="15"/>
  <c r="K481" i="15"/>
  <c r="L481" i="15"/>
  <c r="M481" i="15"/>
  <c r="N481" i="15"/>
  <c r="O481" i="15"/>
  <c r="P481" i="15"/>
  <c r="Q481" i="15"/>
  <c r="R481" i="15"/>
  <c r="A482" i="15"/>
  <c r="B482" i="15"/>
  <c r="C482" i="15"/>
  <c r="D482" i="15"/>
  <c r="E482" i="15"/>
  <c r="F482" i="15"/>
  <c r="G482" i="15"/>
  <c r="H482" i="15"/>
  <c r="I482" i="15"/>
  <c r="J482" i="15"/>
  <c r="K482" i="15"/>
  <c r="L482" i="15"/>
  <c r="M482" i="15"/>
  <c r="N482" i="15"/>
  <c r="O482" i="15"/>
  <c r="P482" i="15"/>
  <c r="Q482" i="15"/>
  <c r="R482" i="15"/>
  <c r="A483" i="15"/>
  <c r="T483" i="15" s="1"/>
  <c r="B483" i="15"/>
  <c r="C483" i="15"/>
  <c r="D483" i="15"/>
  <c r="E483" i="15"/>
  <c r="F483" i="15"/>
  <c r="G483" i="15"/>
  <c r="H483" i="15"/>
  <c r="I483" i="15"/>
  <c r="J483" i="15"/>
  <c r="K483" i="15"/>
  <c r="L483" i="15"/>
  <c r="M483" i="15"/>
  <c r="N483" i="15"/>
  <c r="O483" i="15"/>
  <c r="P483" i="15"/>
  <c r="Q483" i="15"/>
  <c r="R483" i="15"/>
  <c r="A484" i="15"/>
  <c r="T484" i="15" s="1"/>
  <c r="B484" i="15"/>
  <c r="C484" i="15"/>
  <c r="D484" i="15"/>
  <c r="E484" i="15"/>
  <c r="F484" i="15"/>
  <c r="G484" i="15"/>
  <c r="H484" i="15"/>
  <c r="I484" i="15"/>
  <c r="J484" i="15"/>
  <c r="K484" i="15"/>
  <c r="L484" i="15"/>
  <c r="M484" i="15"/>
  <c r="N484" i="15"/>
  <c r="O484" i="15"/>
  <c r="P484" i="15"/>
  <c r="Q484" i="15"/>
  <c r="R484" i="15"/>
  <c r="A485" i="15"/>
  <c r="AC485" i="15" s="1"/>
  <c r="B485" i="15"/>
  <c r="C485" i="15"/>
  <c r="D485" i="15"/>
  <c r="E485" i="15"/>
  <c r="F485" i="15"/>
  <c r="G485" i="15"/>
  <c r="H485" i="15"/>
  <c r="I485" i="15"/>
  <c r="J485" i="15"/>
  <c r="K485" i="15"/>
  <c r="L485" i="15"/>
  <c r="M485" i="15"/>
  <c r="N485" i="15"/>
  <c r="O485" i="15"/>
  <c r="P485" i="15"/>
  <c r="Q485" i="15"/>
  <c r="R485" i="15"/>
  <c r="A486" i="15"/>
  <c r="T486" i="15" s="1"/>
  <c r="B486" i="15"/>
  <c r="C486" i="15"/>
  <c r="D486" i="15"/>
  <c r="E486" i="15"/>
  <c r="F486" i="15"/>
  <c r="G486" i="15"/>
  <c r="H486" i="15"/>
  <c r="I486" i="15"/>
  <c r="J486" i="15"/>
  <c r="K486" i="15"/>
  <c r="L486" i="15"/>
  <c r="M486" i="15"/>
  <c r="N486" i="15"/>
  <c r="O486" i="15"/>
  <c r="P486" i="15"/>
  <c r="Q486" i="15"/>
  <c r="R486" i="15"/>
  <c r="A487" i="15"/>
  <c r="V487" i="15" s="1"/>
  <c r="B487" i="15"/>
  <c r="C487" i="15"/>
  <c r="D487" i="15"/>
  <c r="E487" i="15"/>
  <c r="F487" i="15"/>
  <c r="G487" i="15"/>
  <c r="H487" i="15"/>
  <c r="I487" i="15"/>
  <c r="J487" i="15"/>
  <c r="K487" i="15"/>
  <c r="L487" i="15"/>
  <c r="M487" i="15"/>
  <c r="N487" i="15"/>
  <c r="O487" i="15"/>
  <c r="P487" i="15"/>
  <c r="Q487" i="15"/>
  <c r="R487" i="15"/>
  <c r="A488" i="15"/>
  <c r="Y488" i="15" s="1"/>
  <c r="B488" i="15"/>
  <c r="C488" i="15"/>
  <c r="D488" i="15"/>
  <c r="E488" i="15"/>
  <c r="F488" i="15"/>
  <c r="G488" i="15"/>
  <c r="H488" i="15"/>
  <c r="I488" i="15"/>
  <c r="J488" i="15"/>
  <c r="K488" i="15"/>
  <c r="L488" i="15"/>
  <c r="M488" i="15"/>
  <c r="N488" i="15"/>
  <c r="O488" i="15"/>
  <c r="P488" i="15"/>
  <c r="Q488" i="15"/>
  <c r="R488" i="15"/>
  <c r="A489" i="15"/>
  <c r="B489" i="15"/>
  <c r="C489" i="15"/>
  <c r="D489" i="15"/>
  <c r="E489" i="15"/>
  <c r="F489" i="15"/>
  <c r="G489" i="15"/>
  <c r="H489" i="15"/>
  <c r="I489" i="15"/>
  <c r="J489" i="15"/>
  <c r="K489" i="15"/>
  <c r="L489" i="15"/>
  <c r="M489" i="15"/>
  <c r="N489" i="15"/>
  <c r="O489" i="15"/>
  <c r="P489" i="15"/>
  <c r="Q489" i="15"/>
  <c r="R489" i="15"/>
  <c r="A490" i="15"/>
  <c r="T490" i="15" s="1"/>
  <c r="B490" i="15"/>
  <c r="C490" i="15"/>
  <c r="D490" i="15"/>
  <c r="E490" i="15"/>
  <c r="F490" i="15"/>
  <c r="G490" i="15"/>
  <c r="H490" i="15"/>
  <c r="I490" i="15"/>
  <c r="J490" i="15"/>
  <c r="K490" i="15"/>
  <c r="L490" i="15"/>
  <c r="M490" i="15"/>
  <c r="N490" i="15"/>
  <c r="O490" i="15"/>
  <c r="P490" i="15"/>
  <c r="Q490" i="15"/>
  <c r="R490" i="15"/>
  <c r="A491" i="15"/>
  <c r="T491" i="15" s="1"/>
  <c r="B491" i="15"/>
  <c r="C491" i="15"/>
  <c r="D491" i="15"/>
  <c r="E491" i="15"/>
  <c r="F491" i="15"/>
  <c r="G491" i="15"/>
  <c r="H491" i="15"/>
  <c r="I491" i="15"/>
  <c r="J491" i="15"/>
  <c r="K491" i="15"/>
  <c r="L491" i="15"/>
  <c r="M491" i="15"/>
  <c r="N491" i="15"/>
  <c r="O491" i="15"/>
  <c r="P491" i="15"/>
  <c r="Q491" i="15"/>
  <c r="R491" i="15"/>
  <c r="A492" i="15"/>
  <c r="B492" i="15"/>
  <c r="C492" i="15"/>
  <c r="D492" i="15"/>
  <c r="E492" i="15"/>
  <c r="F492" i="15"/>
  <c r="G492" i="15"/>
  <c r="H492" i="15"/>
  <c r="I492" i="15"/>
  <c r="J492" i="15"/>
  <c r="K492" i="15"/>
  <c r="L492" i="15"/>
  <c r="M492" i="15"/>
  <c r="N492" i="15"/>
  <c r="O492" i="15"/>
  <c r="P492" i="15"/>
  <c r="Q492" i="15"/>
  <c r="R492" i="15"/>
  <c r="A493" i="15"/>
  <c r="X493" i="15" s="1"/>
  <c r="B493" i="15"/>
  <c r="C493" i="15"/>
  <c r="D493" i="15"/>
  <c r="E493" i="15"/>
  <c r="F493" i="15"/>
  <c r="G493" i="15"/>
  <c r="H493" i="15"/>
  <c r="I493" i="15"/>
  <c r="J493" i="15"/>
  <c r="K493" i="15"/>
  <c r="L493" i="15"/>
  <c r="M493" i="15"/>
  <c r="N493" i="15"/>
  <c r="O493" i="15"/>
  <c r="P493" i="15"/>
  <c r="Q493" i="15"/>
  <c r="R493" i="15"/>
  <c r="A494" i="15"/>
  <c r="T494" i="15" s="1"/>
  <c r="B494" i="15"/>
  <c r="C494" i="15"/>
  <c r="D494" i="15"/>
  <c r="E494" i="15"/>
  <c r="F494" i="15"/>
  <c r="G494" i="15"/>
  <c r="H494" i="15"/>
  <c r="I494" i="15"/>
  <c r="J494" i="15"/>
  <c r="K494" i="15"/>
  <c r="L494" i="15"/>
  <c r="M494" i="15"/>
  <c r="N494" i="15"/>
  <c r="O494" i="15"/>
  <c r="P494" i="15"/>
  <c r="Q494" i="15"/>
  <c r="R494" i="15"/>
  <c r="A495" i="15"/>
  <c r="T495" i="15" s="1"/>
  <c r="B495" i="15"/>
  <c r="C495" i="15"/>
  <c r="D495" i="15"/>
  <c r="E495" i="15"/>
  <c r="F495" i="15"/>
  <c r="G495" i="15"/>
  <c r="H495" i="15"/>
  <c r="I495" i="15"/>
  <c r="J495" i="15"/>
  <c r="K495" i="15"/>
  <c r="L495" i="15"/>
  <c r="M495" i="15"/>
  <c r="N495" i="15"/>
  <c r="O495" i="15"/>
  <c r="P495" i="15"/>
  <c r="Q495" i="15"/>
  <c r="R495" i="15"/>
  <c r="A496" i="15"/>
  <c r="S496" i="15" s="1"/>
  <c r="B496" i="15"/>
  <c r="C496" i="15"/>
  <c r="D496" i="15"/>
  <c r="E496" i="15"/>
  <c r="F496" i="15"/>
  <c r="G496" i="15"/>
  <c r="H496" i="15"/>
  <c r="I496" i="15"/>
  <c r="J496" i="15"/>
  <c r="K496" i="15"/>
  <c r="L496" i="15"/>
  <c r="M496" i="15"/>
  <c r="N496" i="15"/>
  <c r="O496" i="15"/>
  <c r="P496" i="15"/>
  <c r="Q496" i="15"/>
  <c r="R496" i="15"/>
  <c r="A497" i="15"/>
  <c r="T497" i="15" s="1"/>
  <c r="B497" i="15"/>
  <c r="C497" i="15"/>
  <c r="D497" i="15"/>
  <c r="E497" i="15"/>
  <c r="F497" i="15"/>
  <c r="G497" i="15"/>
  <c r="H497" i="15"/>
  <c r="I497" i="15"/>
  <c r="J497" i="15"/>
  <c r="K497" i="15"/>
  <c r="L497" i="15"/>
  <c r="M497" i="15"/>
  <c r="N497" i="15"/>
  <c r="O497" i="15"/>
  <c r="P497" i="15"/>
  <c r="Q497" i="15"/>
  <c r="R497" i="15"/>
  <c r="A498" i="15"/>
  <c r="AC498" i="15" s="1"/>
  <c r="B498" i="15"/>
  <c r="C498" i="15"/>
  <c r="D498" i="15"/>
  <c r="E498" i="15"/>
  <c r="F498" i="15"/>
  <c r="G498" i="15"/>
  <c r="H498" i="15"/>
  <c r="I498" i="15"/>
  <c r="J498" i="15"/>
  <c r="K498" i="15"/>
  <c r="L498" i="15"/>
  <c r="M498" i="15"/>
  <c r="N498" i="15"/>
  <c r="O498" i="15"/>
  <c r="P498" i="15"/>
  <c r="Q498" i="15"/>
  <c r="R498" i="15"/>
  <c r="A499" i="15"/>
  <c r="T499" i="15" s="1"/>
  <c r="B499" i="15"/>
  <c r="C499" i="15"/>
  <c r="D499" i="15"/>
  <c r="E499" i="15"/>
  <c r="F499" i="15"/>
  <c r="G499" i="15"/>
  <c r="H499" i="15"/>
  <c r="I499" i="15"/>
  <c r="J499" i="15"/>
  <c r="K499" i="15"/>
  <c r="L499" i="15"/>
  <c r="M499" i="15"/>
  <c r="N499" i="15"/>
  <c r="O499" i="15"/>
  <c r="P499" i="15"/>
  <c r="Q499" i="15"/>
  <c r="R499" i="15"/>
  <c r="A500" i="15"/>
  <c r="T500" i="15" s="1"/>
  <c r="B500" i="15"/>
  <c r="C500" i="15"/>
  <c r="D500" i="15"/>
  <c r="E500" i="15"/>
  <c r="F500" i="15"/>
  <c r="G500" i="15"/>
  <c r="H500" i="15"/>
  <c r="I500" i="15"/>
  <c r="J500" i="15"/>
  <c r="K500" i="15"/>
  <c r="L500" i="15"/>
  <c r="M500" i="15"/>
  <c r="N500" i="15"/>
  <c r="O500" i="15"/>
  <c r="P500" i="15"/>
  <c r="Q500" i="15"/>
  <c r="R500" i="15"/>
  <c r="A501" i="15"/>
  <c r="U501" i="15" s="1"/>
  <c r="B501" i="15"/>
  <c r="C501" i="15"/>
  <c r="D501" i="15"/>
  <c r="E501" i="15"/>
  <c r="F501" i="15"/>
  <c r="G501" i="15"/>
  <c r="H501" i="15"/>
  <c r="I501" i="15"/>
  <c r="J501" i="15"/>
  <c r="K501" i="15"/>
  <c r="L501" i="15"/>
  <c r="M501" i="15"/>
  <c r="N501" i="15"/>
  <c r="O501" i="15"/>
  <c r="P501" i="15"/>
  <c r="Q501" i="15"/>
  <c r="R501" i="15"/>
  <c r="A502" i="15"/>
  <c r="U502" i="15" s="1"/>
  <c r="B502" i="15"/>
  <c r="C502" i="15"/>
  <c r="D502" i="15"/>
  <c r="E502" i="15"/>
  <c r="F502" i="15"/>
  <c r="G502" i="15"/>
  <c r="H502" i="15"/>
  <c r="I502" i="15"/>
  <c r="J502" i="15"/>
  <c r="K502" i="15"/>
  <c r="L502" i="15"/>
  <c r="M502" i="15"/>
  <c r="N502" i="15"/>
  <c r="O502" i="15"/>
  <c r="P502" i="15"/>
  <c r="Q502" i="15"/>
  <c r="R502" i="15"/>
  <c r="A503" i="15"/>
  <c r="V503" i="15" s="1"/>
  <c r="B503" i="15"/>
  <c r="C503" i="15"/>
  <c r="D503" i="15"/>
  <c r="E503" i="15"/>
  <c r="F503" i="15"/>
  <c r="G503" i="15"/>
  <c r="H503" i="15"/>
  <c r="I503" i="15"/>
  <c r="J503" i="15"/>
  <c r="K503" i="15"/>
  <c r="L503" i="15"/>
  <c r="M503" i="15"/>
  <c r="N503" i="15"/>
  <c r="O503" i="15"/>
  <c r="P503" i="15"/>
  <c r="Q503" i="15"/>
  <c r="R503" i="15"/>
  <c r="A504" i="15"/>
  <c r="B504" i="15"/>
  <c r="C504" i="15"/>
  <c r="D504" i="15"/>
  <c r="E504" i="15"/>
  <c r="F504" i="15"/>
  <c r="G504" i="15"/>
  <c r="H504" i="15"/>
  <c r="I504" i="15"/>
  <c r="J504" i="15"/>
  <c r="K504" i="15"/>
  <c r="L504" i="15"/>
  <c r="M504" i="15"/>
  <c r="N504" i="15"/>
  <c r="O504" i="15"/>
  <c r="P504" i="15"/>
  <c r="Q504" i="15"/>
  <c r="R504" i="15"/>
  <c r="A505" i="15"/>
  <c r="B505" i="15"/>
  <c r="C505" i="15"/>
  <c r="D505" i="15"/>
  <c r="E505" i="15"/>
  <c r="F505" i="15"/>
  <c r="G505" i="15"/>
  <c r="H505" i="15"/>
  <c r="I505" i="15"/>
  <c r="J505" i="15"/>
  <c r="K505" i="15"/>
  <c r="L505" i="15"/>
  <c r="M505" i="15"/>
  <c r="N505" i="15"/>
  <c r="O505" i="15"/>
  <c r="P505" i="15"/>
  <c r="Q505" i="15"/>
  <c r="R505" i="15"/>
  <c r="A506" i="15"/>
  <c r="AC506" i="15" s="1"/>
  <c r="B506" i="15"/>
  <c r="C506" i="15"/>
  <c r="D506" i="15"/>
  <c r="E506" i="15"/>
  <c r="F506" i="15"/>
  <c r="G506" i="15"/>
  <c r="H506" i="15"/>
  <c r="I506" i="15"/>
  <c r="J506" i="15"/>
  <c r="K506" i="15"/>
  <c r="L506" i="15"/>
  <c r="M506" i="15"/>
  <c r="N506" i="15"/>
  <c r="O506" i="15"/>
  <c r="P506" i="15"/>
  <c r="Q506" i="15"/>
  <c r="R506" i="15"/>
  <c r="A507" i="15"/>
  <c r="T507" i="15" s="1"/>
  <c r="B507" i="15"/>
  <c r="C507" i="15"/>
  <c r="D507" i="15"/>
  <c r="E507" i="15"/>
  <c r="F507" i="15"/>
  <c r="G507" i="15"/>
  <c r="H507" i="15"/>
  <c r="I507" i="15"/>
  <c r="J507" i="15"/>
  <c r="K507" i="15"/>
  <c r="L507" i="15"/>
  <c r="M507" i="15"/>
  <c r="N507" i="15"/>
  <c r="O507" i="15"/>
  <c r="P507" i="15"/>
  <c r="Q507" i="15"/>
  <c r="R507" i="15"/>
  <c r="A508" i="15"/>
  <c r="U508" i="15" s="1"/>
  <c r="B508" i="15"/>
  <c r="C508" i="15"/>
  <c r="D508" i="15"/>
  <c r="E508" i="15"/>
  <c r="F508" i="15"/>
  <c r="G508" i="15"/>
  <c r="H508" i="15"/>
  <c r="I508" i="15"/>
  <c r="J508" i="15"/>
  <c r="K508" i="15"/>
  <c r="L508" i="15"/>
  <c r="M508" i="15"/>
  <c r="N508" i="15"/>
  <c r="O508" i="15"/>
  <c r="P508" i="15"/>
  <c r="Q508" i="15"/>
  <c r="R508" i="15"/>
  <c r="A509" i="15"/>
  <c r="B509" i="15"/>
  <c r="C509" i="15"/>
  <c r="D509" i="15"/>
  <c r="E509" i="15"/>
  <c r="F509" i="15"/>
  <c r="G509" i="15"/>
  <c r="H509" i="15"/>
  <c r="I509" i="15"/>
  <c r="J509" i="15"/>
  <c r="K509" i="15"/>
  <c r="L509" i="15"/>
  <c r="M509" i="15"/>
  <c r="N509" i="15"/>
  <c r="O509" i="15"/>
  <c r="P509" i="15"/>
  <c r="Q509" i="15"/>
  <c r="R509" i="15"/>
  <c r="A510" i="15"/>
  <c r="AA510" i="15" s="1"/>
  <c r="B510" i="15"/>
  <c r="C510" i="15"/>
  <c r="D510" i="15"/>
  <c r="E510" i="15"/>
  <c r="F510" i="15"/>
  <c r="G510" i="15"/>
  <c r="H510" i="15"/>
  <c r="I510" i="15"/>
  <c r="J510" i="15"/>
  <c r="K510" i="15"/>
  <c r="L510" i="15"/>
  <c r="M510" i="15"/>
  <c r="N510" i="15"/>
  <c r="O510" i="15"/>
  <c r="P510" i="15"/>
  <c r="Q510" i="15"/>
  <c r="R510" i="15"/>
  <c r="A511" i="15"/>
  <c r="W511" i="15" s="1"/>
  <c r="B511" i="15"/>
  <c r="C511" i="15"/>
  <c r="D511" i="15"/>
  <c r="E511" i="15"/>
  <c r="F511" i="15"/>
  <c r="G511" i="15"/>
  <c r="H511" i="15"/>
  <c r="I511" i="15"/>
  <c r="J511" i="15"/>
  <c r="K511" i="15"/>
  <c r="L511" i="15"/>
  <c r="M511" i="15"/>
  <c r="N511" i="15"/>
  <c r="O511" i="15"/>
  <c r="P511" i="15"/>
  <c r="Q511" i="15"/>
  <c r="R511" i="15"/>
  <c r="A512" i="15"/>
  <c r="AB512" i="15" s="1"/>
  <c r="B512" i="15"/>
  <c r="C512" i="15"/>
  <c r="D512" i="15"/>
  <c r="E512" i="15"/>
  <c r="F512" i="15"/>
  <c r="G512" i="15"/>
  <c r="H512" i="15"/>
  <c r="I512" i="15"/>
  <c r="J512" i="15"/>
  <c r="K512" i="15"/>
  <c r="L512" i="15"/>
  <c r="M512" i="15"/>
  <c r="N512" i="15"/>
  <c r="O512" i="15"/>
  <c r="P512" i="15"/>
  <c r="Q512" i="15"/>
  <c r="R512" i="15"/>
  <c r="A513" i="15"/>
  <c r="T513" i="15" s="1"/>
  <c r="B513" i="15"/>
  <c r="C513" i="15"/>
  <c r="D513" i="15"/>
  <c r="E513" i="15"/>
  <c r="F513" i="15"/>
  <c r="G513" i="15"/>
  <c r="H513" i="15"/>
  <c r="I513" i="15"/>
  <c r="J513" i="15"/>
  <c r="K513" i="15"/>
  <c r="L513" i="15"/>
  <c r="M513" i="15"/>
  <c r="N513" i="15"/>
  <c r="O513" i="15"/>
  <c r="P513" i="15"/>
  <c r="Q513" i="15"/>
  <c r="R513" i="15"/>
  <c r="A514" i="15"/>
  <c r="B514" i="15"/>
  <c r="C514" i="15"/>
  <c r="D514" i="15"/>
  <c r="E514" i="15"/>
  <c r="F514" i="15"/>
  <c r="G514" i="15"/>
  <c r="H514" i="15"/>
  <c r="I514" i="15"/>
  <c r="J514" i="15"/>
  <c r="K514" i="15"/>
  <c r="L514" i="15"/>
  <c r="M514" i="15"/>
  <c r="N514" i="15"/>
  <c r="O514" i="15"/>
  <c r="P514" i="15"/>
  <c r="Q514" i="15"/>
  <c r="R514" i="15"/>
  <c r="A515" i="15"/>
  <c r="S515" i="15" s="1"/>
  <c r="B515" i="15"/>
  <c r="C515" i="15"/>
  <c r="D515" i="15"/>
  <c r="E515" i="15"/>
  <c r="F515" i="15"/>
  <c r="G515" i="15"/>
  <c r="H515" i="15"/>
  <c r="I515" i="15"/>
  <c r="J515" i="15"/>
  <c r="K515" i="15"/>
  <c r="L515" i="15"/>
  <c r="M515" i="15"/>
  <c r="N515" i="15"/>
  <c r="O515" i="15"/>
  <c r="P515" i="15"/>
  <c r="Q515" i="15"/>
  <c r="R515" i="15"/>
  <c r="A516" i="15"/>
  <c r="T516" i="15" s="1"/>
  <c r="B516" i="15"/>
  <c r="C516" i="15"/>
  <c r="D516" i="15"/>
  <c r="E516" i="15"/>
  <c r="F516" i="15"/>
  <c r="G516" i="15"/>
  <c r="H516" i="15"/>
  <c r="I516" i="15"/>
  <c r="J516" i="15"/>
  <c r="K516" i="15"/>
  <c r="L516" i="15"/>
  <c r="M516" i="15"/>
  <c r="N516" i="15"/>
  <c r="O516" i="15"/>
  <c r="P516" i="15"/>
  <c r="Q516" i="15"/>
  <c r="R516" i="15"/>
  <c r="A517" i="15"/>
  <c r="B517" i="15"/>
  <c r="C517" i="15"/>
  <c r="D517" i="15"/>
  <c r="E517" i="15"/>
  <c r="F517" i="15"/>
  <c r="G517" i="15"/>
  <c r="H517" i="15"/>
  <c r="I517" i="15"/>
  <c r="J517" i="15"/>
  <c r="K517" i="15"/>
  <c r="L517" i="15"/>
  <c r="M517" i="15"/>
  <c r="N517" i="15"/>
  <c r="O517" i="15"/>
  <c r="P517" i="15"/>
  <c r="Q517" i="15"/>
  <c r="R517" i="15"/>
  <c r="A518" i="15"/>
  <c r="B518" i="15"/>
  <c r="C518" i="15"/>
  <c r="D518" i="15"/>
  <c r="E518" i="15"/>
  <c r="F518" i="15"/>
  <c r="G518" i="15"/>
  <c r="H518" i="15"/>
  <c r="I518" i="15"/>
  <c r="J518" i="15"/>
  <c r="K518" i="15"/>
  <c r="L518" i="15"/>
  <c r="M518" i="15"/>
  <c r="N518" i="15"/>
  <c r="O518" i="15"/>
  <c r="P518" i="15"/>
  <c r="Q518" i="15"/>
  <c r="R518" i="15"/>
  <c r="A519" i="15"/>
  <c r="U519" i="15" s="1"/>
  <c r="B519" i="15"/>
  <c r="C519" i="15"/>
  <c r="D519" i="15"/>
  <c r="E519" i="15"/>
  <c r="F519" i="15"/>
  <c r="G519" i="15"/>
  <c r="H519" i="15"/>
  <c r="I519" i="15"/>
  <c r="J519" i="15"/>
  <c r="K519" i="15"/>
  <c r="L519" i="15"/>
  <c r="M519" i="15"/>
  <c r="N519" i="15"/>
  <c r="O519" i="15"/>
  <c r="P519" i="15"/>
  <c r="Q519" i="15"/>
  <c r="R519" i="15"/>
  <c r="A520" i="15"/>
  <c r="W520" i="15" s="1"/>
  <c r="B520" i="15"/>
  <c r="C520" i="15"/>
  <c r="D520" i="15"/>
  <c r="E520" i="15"/>
  <c r="F520" i="15"/>
  <c r="G520" i="15"/>
  <c r="H520" i="15"/>
  <c r="I520" i="15"/>
  <c r="J520" i="15"/>
  <c r="K520" i="15"/>
  <c r="L520" i="15"/>
  <c r="M520" i="15"/>
  <c r="N520" i="15"/>
  <c r="O520" i="15"/>
  <c r="P520" i="15"/>
  <c r="Q520" i="15"/>
  <c r="R520" i="15"/>
  <c r="A521" i="15"/>
  <c r="Z521" i="15" s="1"/>
  <c r="B521" i="15"/>
  <c r="C521" i="15"/>
  <c r="D521" i="15"/>
  <c r="E521" i="15"/>
  <c r="F521" i="15"/>
  <c r="G521" i="15"/>
  <c r="H521" i="15"/>
  <c r="I521" i="15"/>
  <c r="J521" i="15"/>
  <c r="K521" i="15"/>
  <c r="L521" i="15"/>
  <c r="M521" i="15"/>
  <c r="N521" i="15"/>
  <c r="O521" i="15"/>
  <c r="P521" i="15"/>
  <c r="Q521" i="15"/>
  <c r="R521" i="15"/>
  <c r="A522" i="15"/>
  <c r="U522" i="15" s="1"/>
  <c r="B522" i="15"/>
  <c r="C522" i="15"/>
  <c r="D522" i="15"/>
  <c r="E522" i="15"/>
  <c r="F522" i="15"/>
  <c r="G522" i="15"/>
  <c r="H522" i="15"/>
  <c r="I522" i="15"/>
  <c r="J522" i="15"/>
  <c r="K522" i="15"/>
  <c r="L522" i="15"/>
  <c r="M522" i="15"/>
  <c r="N522" i="15"/>
  <c r="O522" i="15"/>
  <c r="P522" i="15"/>
  <c r="Q522" i="15"/>
  <c r="R522" i="15"/>
  <c r="A523" i="15"/>
  <c r="T523" i="15" s="1"/>
  <c r="B523" i="15"/>
  <c r="C523" i="15"/>
  <c r="D523" i="15"/>
  <c r="E523" i="15"/>
  <c r="F523" i="15"/>
  <c r="G523" i="15"/>
  <c r="H523" i="15"/>
  <c r="I523" i="15"/>
  <c r="J523" i="15"/>
  <c r="K523" i="15"/>
  <c r="L523" i="15"/>
  <c r="M523" i="15"/>
  <c r="N523" i="15"/>
  <c r="O523" i="15"/>
  <c r="P523" i="15"/>
  <c r="Q523" i="15"/>
  <c r="R523" i="15"/>
  <c r="A524" i="15"/>
  <c r="T524" i="15" s="1"/>
  <c r="B524" i="15"/>
  <c r="C524" i="15"/>
  <c r="D524" i="15"/>
  <c r="E524" i="15"/>
  <c r="F524" i="15"/>
  <c r="G524" i="15"/>
  <c r="H524" i="15"/>
  <c r="I524" i="15"/>
  <c r="J524" i="15"/>
  <c r="K524" i="15"/>
  <c r="L524" i="15"/>
  <c r="M524" i="15"/>
  <c r="N524" i="15"/>
  <c r="O524" i="15"/>
  <c r="P524" i="15"/>
  <c r="Q524" i="15"/>
  <c r="R524" i="15"/>
  <c r="A525" i="15"/>
  <c r="Y525" i="15" s="1"/>
  <c r="B525" i="15"/>
  <c r="C525" i="15"/>
  <c r="D525" i="15"/>
  <c r="E525" i="15"/>
  <c r="F525" i="15"/>
  <c r="G525" i="15"/>
  <c r="H525" i="15"/>
  <c r="I525" i="15"/>
  <c r="J525" i="15"/>
  <c r="K525" i="15"/>
  <c r="L525" i="15"/>
  <c r="M525" i="15"/>
  <c r="N525" i="15"/>
  <c r="O525" i="15"/>
  <c r="P525" i="15"/>
  <c r="Q525" i="15"/>
  <c r="R525" i="15"/>
  <c r="A526" i="15"/>
  <c r="U526" i="15" s="1"/>
  <c r="B526" i="15"/>
  <c r="C526" i="15"/>
  <c r="D526" i="15"/>
  <c r="E526" i="15"/>
  <c r="F526" i="15"/>
  <c r="G526" i="15"/>
  <c r="H526" i="15"/>
  <c r="I526" i="15"/>
  <c r="J526" i="15"/>
  <c r="K526" i="15"/>
  <c r="L526" i="15"/>
  <c r="M526" i="15"/>
  <c r="N526" i="15"/>
  <c r="O526" i="15"/>
  <c r="P526" i="15"/>
  <c r="Q526" i="15"/>
  <c r="R526" i="15"/>
  <c r="A527" i="15"/>
  <c r="T527" i="15" s="1"/>
  <c r="B527" i="15"/>
  <c r="C527" i="15"/>
  <c r="D527" i="15"/>
  <c r="E527" i="15"/>
  <c r="F527" i="15"/>
  <c r="G527" i="15"/>
  <c r="H527" i="15"/>
  <c r="I527" i="15"/>
  <c r="J527" i="15"/>
  <c r="K527" i="15"/>
  <c r="L527" i="15"/>
  <c r="M527" i="15"/>
  <c r="N527" i="15"/>
  <c r="O527" i="15"/>
  <c r="P527" i="15"/>
  <c r="Q527" i="15"/>
  <c r="R527" i="15"/>
  <c r="A528" i="15"/>
  <c r="B528" i="15"/>
  <c r="C528" i="15"/>
  <c r="D528" i="15"/>
  <c r="E528" i="15"/>
  <c r="F528" i="15"/>
  <c r="G528" i="15"/>
  <c r="H528" i="15"/>
  <c r="I528" i="15"/>
  <c r="J528" i="15"/>
  <c r="K528" i="15"/>
  <c r="L528" i="15"/>
  <c r="M528" i="15"/>
  <c r="N528" i="15"/>
  <c r="O528" i="15"/>
  <c r="P528" i="15"/>
  <c r="Q528" i="15"/>
  <c r="R528" i="15"/>
  <c r="A529" i="15"/>
  <c r="T529" i="15" s="1"/>
  <c r="B529" i="15"/>
  <c r="C529" i="15"/>
  <c r="D529" i="15"/>
  <c r="E529" i="15"/>
  <c r="F529" i="15"/>
  <c r="G529" i="15"/>
  <c r="H529" i="15"/>
  <c r="I529" i="15"/>
  <c r="J529" i="15"/>
  <c r="K529" i="15"/>
  <c r="L529" i="15"/>
  <c r="M529" i="15"/>
  <c r="N529" i="15"/>
  <c r="O529" i="15"/>
  <c r="P529" i="15"/>
  <c r="Q529" i="15"/>
  <c r="R529" i="15"/>
  <c r="A530" i="15"/>
  <c r="Z530" i="15" s="1"/>
  <c r="B530" i="15"/>
  <c r="C530" i="15"/>
  <c r="D530" i="15"/>
  <c r="E530" i="15"/>
  <c r="F530" i="15"/>
  <c r="G530" i="15"/>
  <c r="H530" i="15"/>
  <c r="I530" i="15"/>
  <c r="J530" i="15"/>
  <c r="K530" i="15"/>
  <c r="L530" i="15"/>
  <c r="M530" i="15"/>
  <c r="N530" i="15"/>
  <c r="O530" i="15"/>
  <c r="P530" i="15"/>
  <c r="Q530" i="15"/>
  <c r="R530" i="15"/>
  <c r="A531" i="15"/>
  <c r="Z531" i="15" s="1"/>
  <c r="B531" i="15"/>
  <c r="C531" i="15"/>
  <c r="D531" i="15"/>
  <c r="E531" i="15"/>
  <c r="F531" i="15"/>
  <c r="G531" i="15"/>
  <c r="H531" i="15"/>
  <c r="I531" i="15"/>
  <c r="J531" i="15"/>
  <c r="K531" i="15"/>
  <c r="L531" i="15"/>
  <c r="M531" i="15"/>
  <c r="N531" i="15"/>
  <c r="O531" i="15"/>
  <c r="P531" i="15"/>
  <c r="Q531" i="15"/>
  <c r="R531" i="15"/>
  <c r="A532" i="15"/>
  <c r="U532" i="15" s="1"/>
  <c r="B532" i="15"/>
  <c r="C532" i="15"/>
  <c r="D532" i="15"/>
  <c r="E532" i="15"/>
  <c r="F532" i="15"/>
  <c r="G532" i="15"/>
  <c r="H532" i="15"/>
  <c r="I532" i="15"/>
  <c r="J532" i="15"/>
  <c r="K532" i="15"/>
  <c r="L532" i="15"/>
  <c r="M532" i="15"/>
  <c r="N532" i="15"/>
  <c r="O532" i="15"/>
  <c r="P532" i="15"/>
  <c r="Q532" i="15"/>
  <c r="R532" i="15"/>
  <c r="A533" i="15"/>
  <c r="Z533" i="15" s="1"/>
  <c r="B533" i="15"/>
  <c r="C533" i="15"/>
  <c r="D533" i="15"/>
  <c r="E533" i="15"/>
  <c r="F533" i="15"/>
  <c r="G533" i="15"/>
  <c r="H533" i="15"/>
  <c r="I533" i="15"/>
  <c r="J533" i="15"/>
  <c r="K533" i="15"/>
  <c r="L533" i="15"/>
  <c r="M533" i="15"/>
  <c r="N533" i="15"/>
  <c r="O533" i="15"/>
  <c r="P533" i="15"/>
  <c r="Q533" i="15"/>
  <c r="R533" i="15"/>
  <c r="A534" i="15"/>
  <c r="Z534" i="15" s="1"/>
  <c r="B534" i="15"/>
  <c r="C534" i="15"/>
  <c r="D534" i="15"/>
  <c r="E534" i="15"/>
  <c r="F534" i="15"/>
  <c r="G534" i="15"/>
  <c r="H534" i="15"/>
  <c r="I534" i="15"/>
  <c r="J534" i="15"/>
  <c r="K534" i="15"/>
  <c r="L534" i="15"/>
  <c r="M534" i="15"/>
  <c r="N534" i="15"/>
  <c r="O534" i="15"/>
  <c r="P534" i="15"/>
  <c r="Q534" i="15"/>
  <c r="R534" i="15"/>
  <c r="A535" i="15"/>
  <c r="Z535" i="15" s="1"/>
  <c r="B535" i="15"/>
  <c r="C535" i="15"/>
  <c r="D535" i="15"/>
  <c r="E535" i="15"/>
  <c r="F535" i="15"/>
  <c r="G535" i="15"/>
  <c r="H535" i="15"/>
  <c r="I535" i="15"/>
  <c r="J535" i="15"/>
  <c r="K535" i="15"/>
  <c r="L535" i="15"/>
  <c r="M535" i="15"/>
  <c r="N535" i="15"/>
  <c r="O535" i="15"/>
  <c r="P535" i="15"/>
  <c r="Q535" i="15"/>
  <c r="R535" i="15"/>
  <c r="A536" i="15"/>
  <c r="B536" i="15"/>
  <c r="C536" i="15"/>
  <c r="D536" i="15"/>
  <c r="E536" i="15"/>
  <c r="F536" i="15"/>
  <c r="G536" i="15"/>
  <c r="H536" i="15"/>
  <c r="I536" i="15"/>
  <c r="J536" i="15"/>
  <c r="K536" i="15"/>
  <c r="L536" i="15"/>
  <c r="M536" i="15"/>
  <c r="N536" i="15"/>
  <c r="O536" i="15"/>
  <c r="P536" i="15"/>
  <c r="Q536" i="15"/>
  <c r="R536" i="15"/>
  <c r="A537" i="15"/>
  <c r="T537" i="15" s="1"/>
  <c r="B537" i="15"/>
  <c r="C537" i="15"/>
  <c r="D537" i="15"/>
  <c r="E537" i="15"/>
  <c r="F537" i="15"/>
  <c r="G537" i="15"/>
  <c r="H537" i="15"/>
  <c r="I537" i="15"/>
  <c r="J537" i="15"/>
  <c r="K537" i="15"/>
  <c r="L537" i="15"/>
  <c r="M537" i="15"/>
  <c r="N537" i="15"/>
  <c r="O537" i="15"/>
  <c r="P537" i="15"/>
  <c r="Q537" i="15"/>
  <c r="R537" i="15"/>
  <c r="A538" i="15"/>
  <c r="B538" i="15"/>
  <c r="C538" i="15"/>
  <c r="D538" i="15"/>
  <c r="E538" i="15"/>
  <c r="F538" i="15"/>
  <c r="G538" i="15"/>
  <c r="H538" i="15"/>
  <c r="I538" i="15"/>
  <c r="J538" i="15"/>
  <c r="K538" i="15"/>
  <c r="L538" i="15"/>
  <c r="M538" i="15"/>
  <c r="N538" i="15"/>
  <c r="O538" i="15"/>
  <c r="P538" i="15"/>
  <c r="Q538" i="15"/>
  <c r="R538" i="15"/>
  <c r="A539" i="15"/>
  <c r="S539" i="15" s="1"/>
  <c r="B539" i="15"/>
  <c r="C539" i="15"/>
  <c r="D539" i="15"/>
  <c r="E539" i="15"/>
  <c r="F539" i="15"/>
  <c r="G539" i="15"/>
  <c r="H539" i="15"/>
  <c r="I539" i="15"/>
  <c r="J539" i="15"/>
  <c r="K539" i="15"/>
  <c r="L539" i="15"/>
  <c r="M539" i="15"/>
  <c r="N539" i="15"/>
  <c r="O539" i="15"/>
  <c r="P539" i="15"/>
  <c r="Q539" i="15"/>
  <c r="R539" i="15"/>
  <c r="A540" i="15"/>
  <c r="B540" i="15"/>
  <c r="C540" i="15"/>
  <c r="D540" i="15"/>
  <c r="E540" i="15"/>
  <c r="F540" i="15"/>
  <c r="G540" i="15"/>
  <c r="H540" i="15"/>
  <c r="I540" i="15"/>
  <c r="J540" i="15"/>
  <c r="K540" i="15"/>
  <c r="L540" i="15"/>
  <c r="M540" i="15"/>
  <c r="N540" i="15"/>
  <c r="O540" i="15"/>
  <c r="P540" i="15"/>
  <c r="Q540" i="15"/>
  <c r="R540" i="15"/>
  <c r="A541" i="15"/>
  <c r="T541" i="15" s="1"/>
  <c r="B541" i="15"/>
  <c r="C541" i="15"/>
  <c r="D541" i="15"/>
  <c r="E541" i="15"/>
  <c r="F541" i="15"/>
  <c r="G541" i="15"/>
  <c r="H541" i="15"/>
  <c r="I541" i="15"/>
  <c r="J541" i="15"/>
  <c r="K541" i="15"/>
  <c r="L541" i="15"/>
  <c r="M541" i="15"/>
  <c r="N541" i="15"/>
  <c r="O541" i="15"/>
  <c r="P541" i="15"/>
  <c r="Q541" i="15"/>
  <c r="R541" i="15"/>
  <c r="A542" i="15"/>
  <c r="AB542" i="15" s="1"/>
  <c r="B542" i="15"/>
  <c r="C542" i="15"/>
  <c r="D542" i="15"/>
  <c r="E542" i="15"/>
  <c r="F542" i="15"/>
  <c r="G542" i="15"/>
  <c r="H542" i="15"/>
  <c r="I542" i="15"/>
  <c r="J542" i="15"/>
  <c r="K542" i="15"/>
  <c r="L542" i="15"/>
  <c r="M542" i="15"/>
  <c r="N542" i="15"/>
  <c r="O542" i="15"/>
  <c r="P542" i="15"/>
  <c r="Q542" i="15"/>
  <c r="R542" i="15"/>
  <c r="A543" i="15"/>
  <c r="U543" i="15" s="1"/>
  <c r="B543" i="15"/>
  <c r="C543" i="15"/>
  <c r="D543" i="15"/>
  <c r="E543" i="15"/>
  <c r="F543" i="15"/>
  <c r="G543" i="15"/>
  <c r="H543" i="15"/>
  <c r="I543" i="15"/>
  <c r="J543" i="15"/>
  <c r="K543" i="15"/>
  <c r="L543" i="15"/>
  <c r="M543" i="15"/>
  <c r="N543" i="15"/>
  <c r="O543" i="15"/>
  <c r="P543" i="15"/>
  <c r="Q543" i="15"/>
  <c r="R543" i="15"/>
  <c r="A544" i="15"/>
  <c r="Z544" i="15" s="1"/>
  <c r="B544" i="15"/>
  <c r="C544" i="15"/>
  <c r="D544" i="15"/>
  <c r="E544" i="15"/>
  <c r="F544" i="15"/>
  <c r="G544" i="15"/>
  <c r="H544" i="15"/>
  <c r="I544" i="15"/>
  <c r="J544" i="15"/>
  <c r="K544" i="15"/>
  <c r="L544" i="15"/>
  <c r="M544" i="15"/>
  <c r="N544" i="15"/>
  <c r="O544" i="15"/>
  <c r="P544" i="15"/>
  <c r="Q544" i="15"/>
  <c r="R544" i="15"/>
  <c r="A545" i="15"/>
  <c r="T545" i="15" s="1"/>
  <c r="B545" i="15"/>
  <c r="C545" i="15"/>
  <c r="D545" i="15"/>
  <c r="E545" i="15"/>
  <c r="F545" i="15"/>
  <c r="G545" i="15"/>
  <c r="H545" i="15"/>
  <c r="I545" i="15"/>
  <c r="J545" i="15"/>
  <c r="K545" i="15"/>
  <c r="L545" i="15"/>
  <c r="M545" i="15"/>
  <c r="N545" i="15"/>
  <c r="O545" i="15"/>
  <c r="P545" i="15"/>
  <c r="Q545" i="15"/>
  <c r="R545" i="15"/>
  <c r="A546" i="15"/>
  <c r="S546" i="15" s="1"/>
  <c r="B546" i="15"/>
  <c r="C546" i="15"/>
  <c r="D546" i="15"/>
  <c r="E546" i="15"/>
  <c r="F546" i="15"/>
  <c r="G546" i="15"/>
  <c r="H546" i="15"/>
  <c r="I546" i="15"/>
  <c r="J546" i="15"/>
  <c r="K546" i="15"/>
  <c r="L546" i="15"/>
  <c r="M546" i="15"/>
  <c r="N546" i="15"/>
  <c r="O546" i="15"/>
  <c r="P546" i="15"/>
  <c r="Q546" i="15"/>
  <c r="R546" i="15"/>
  <c r="A547" i="15"/>
  <c r="U547" i="15" s="1"/>
  <c r="B547" i="15"/>
  <c r="C547" i="15"/>
  <c r="D547" i="15"/>
  <c r="E547" i="15"/>
  <c r="F547" i="15"/>
  <c r="G547" i="15"/>
  <c r="H547" i="15"/>
  <c r="I547" i="15"/>
  <c r="J547" i="15"/>
  <c r="K547" i="15"/>
  <c r="L547" i="15"/>
  <c r="M547" i="15"/>
  <c r="N547" i="15"/>
  <c r="O547" i="15"/>
  <c r="P547" i="15"/>
  <c r="Q547" i="15"/>
  <c r="R547" i="15"/>
  <c r="A548" i="15"/>
  <c r="B548" i="15"/>
  <c r="C548" i="15"/>
  <c r="D548" i="15"/>
  <c r="E548" i="15"/>
  <c r="F548" i="15"/>
  <c r="G548" i="15"/>
  <c r="H548" i="15"/>
  <c r="I548" i="15"/>
  <c r="J548" i="15"/>
  <c r="K548" i="15"/>
  <c r="L548" i="15"/>
  <c r="M548" i="15"/>
  <c r="N548" i="15"/>
  <c r="O548" i="15"/>
  <c r="P548" i="15"/>
  <c r="Q548" i="15"/>
  <c r="R548" i="15"/>
  <c r="A549" i="15"/>
  <c r="V549" i="15" s="1"/>
  <c r="B549" i="15"/>
  <c r="C549" i="15"/>
  <c r="D549" i="15"/>
  <c r="E549" i="15"/>
  <c r="F549" i="15"/>
  <c r="G549" i="15"/>
  <c r="H549" i="15"/>
  <c r="I549" i="15"/>
  <c r="J549" i="15"/>
  <c r="K549" i="15"/>
  <c r="L549" i="15"/>
  <c r="M549" i="15"/>
  <c r="N549" i="15"/>
  <c r="O549" i="15"/>
  <c r="P549" i="15"/>
  <c r="Q549" i="15"/>
  <c r="R549" i="15"/>
  <c r="A550" i="15"/>
  <c r="U550" i="15" s="1"/>
  <c r="B550" i="15"/>
  <c r="C550" i="15"/>
  <c r="D550" i="15"/>
  <c r="E550" i="15"/>
  <c r="F550" i="15"/>
  <c r="G550" i="15"/>
  <c r="H550" i="15"/>
  <c r="I550" i="15"/>
  <c r="J550" i="15"/>
  <c r="K550" i="15"/>
  <c r="L550" i="15"/>
  <c r="M550" i="15"/>
  <c r="N550" i="15"/>
  <c r="O550" i="15"/>
  <c r="P550" i="15"/>
  <c r="Q550" i="15"/>
  <c r="R550" i="15"/>
  <c r="A551" i="15"/>
  <c r="B551" i="15"/>
  <c r="C551" i="15"/>
  <c r="D551" i="15"/>
  <c r="E551" i="15"/>
  <c r="F551" i="15"/>
  <c r="G551" i="15"/>
  <c r="H551" i="15"/>
  <c r="I551" i="15"/>
  <c r="J551" i="15"/>
  <c r="K551" i="15"/>
  <c r="L551" i="15"/>
  <c r="M551" i="15"/>
  <c r="N551" i="15"/>
  <c r="O551" i="15"/>
  <c r="P551" i="15"/>
  <c r="Q551" i="15"/>
  <c r="R551" i="15"/>
  <c r="A552" i="15"/>
  <c r="AB552" i="15" s="1"/>
  <c r="B552" i="15"/>
  <c r="C552" i="15"/>
  <c r="D552" i="15"/>
  <c r="E552" i="15"/>
  <c r="F552" i="15"/>
  <c r="G552" i="15"/>
  <c r="H552" i="15"/>
  <c r="I552" i="15"/>
  <c r="J552" i="15"/>
  <c r="K552" i="15"/>
  <c r="L552" i="15"/>
  <c r="M552" i="15"/>
  <c r="N552" i="15"/>
  <c r="O552" i="15"/>
  <c r="P552" i="15"/>
  <c r="Q552" i="15"/>
  <c r="R552" i="15"/>
  <c r="A553" i="15"/>
  <c r="T553" i="15" s="1"/>
  <c r="B553" i="15"/>
  <c r="C553" i="15"/>
  <c r="D553" i="15"/>
  <c r="E553" i="15"/>
  <c r="F553" i="15"/>
  <c r="G553" i="15"/>
  <c r="H553" i="15"/>
  <c r="I553" i="15"/>
  <c r="J553" i="15"/>
  <c r="K553" i="15"/>
  <c r="L553" i="15"/>
  <c r="M553" i="15"/>
  <c r="N553" i="15"/>
  <c r="O553" i="15"/>
  <c r="P553" i="15"/>
  <c r="Q553" i="15"/>
  <c r="R553" i="15"/>
  <c r="A554" i="15"/>
  <c r="B554" i="15"/>
  <c r="C554" i="15"/>
  <c r="D554" i="15"/>
  <c r="E554" i="15"/>
  <c r="F554" i="15"/>
  <c r="G554" i="15"/>
  <c r="H554" i="15"/>
  <c r="I554" i="15"/>
  <c r="J554" i="15"/>
  <c r="K554" i="15"/>
  <c r="L554" i="15"/>
  <c r="M554" i="15"/>
  <c r="N554" i="15"/>
  <c r="O554" i="15"/>
  <c r="P554" i="15"/>
  <c r="Q554" i="15"/>
  <c r="R554" i="15"/>
  <c r="A555" i="15"/>
  <c r="B555" i="15"/>
  <c r="C555" i="15"/>
  <c r="D555" i="15"/>
  <c r="E555" i="15"/>
  <c r="F555" i="15"/>
  <c r="G555" i="15"/>
  <c r="H555" i="15"/>
  <c r="I555" i="15"/>
  <c r="J555" i="15"/>
  <c r="K555" i="15"/>
  <c r="L555" i="15"/>
  <c r="M555" i="15"/>
  <c r="N555" i="15"/>
  <c r="O555" i="15"/>
  <c r="P555" i="15"/>
  <c r="Q555" i="15"/>
  <c r="R555" i="15"/>
  <c r="A556" i="15"/>
  <c r="AB556" i="15" s="1"/>
  <c r="B556" i="15"/>
  <c r="C556" i="15"/>
  <c r="D556" i="15"/>
  <c r="E556" i="15"/>
  <c r="F556" i="15"/>
  <c r="G556" i="15"/>
  <c r="H556" i="15"/>
  <c r="I556" i="15"/>
  <c r="J556" i="15"/>
  <c r="K556" i="15"/>
  <c r="L556" i="15"/>
  <c r="M556" i="15"/>
  <c r="N556" i="15"/>
  <c r="O556" i="15"/>
  <c r="P556" i="15"/>
  <c r="Q556" i="15"/>
  <c r="R556" i="15"/>
  <c r="A557" i="15"/>
  <c r="T557" i="15" s="1"/>
  <c r="B557" i="15"/>
  <c r="C557" i="15"/>
  <c r="D557" i="15"/>
  <c r="E557" i="15"/>
  <c r="F557" i="15"/>
  <c r="G557" i="15"/>
  <c r="H557" i="15"/>
  <c r="I557" i="15"/>
  <c r="J557" i="15"/>
  <c r="K557" i="15"/>
  <c r="L557" i="15"/>
  <c r="M557" i="15"/>
  <c r="N557" i="15"/>
  <c r="O557" i="15"/>
  <c r="P557" i="15"/>
  <c r="Q557" i="15"/>
  <c r="R557" i="15"/>
  <c r="A558" i="15"/>
  <c r="Z558" i="15" s="1"/>
  <c r="B558" i="15"/>
  <c r="C558" i="15"/>
  <c r="D558" i="15"/>
  <c r="E558" i="15"/>
  <c r="F558" i="15"/>
  <c r="G558" i="15"/>
  <c r="H558" i="15"/>
  <c r="I558" i="15"/>
  <c r="J558" i="15"/>
  <c r="K558" i="15"/>
  <c r="L558" i="15"/>
  <c r="M558" i="15"/>
  <c r="N558" i="15"/>
  <c r="O558" i="15"/>
  <c r="P558" i="15"/>
  <c r="Q558" i="15"/>
  <c r="R558" i="15"/>
  <c r="A559" i="15"/>
  <c r="T559" i="15" s="1"/>
  <c r="B559" i="15"/>
  <c r="C559" i="15"/>
  <c r="D559" i="15"/>
  <c r="E559" i="15"/>
  <c r="F559" i="15"/>
  <c r="G559" i="15"/>
  <c r="H559" i="15"/>
  <c r="I559" i="15"/>
  <c r="J559" i="15"/>
  <c r="K559" i="15"/>
  <c r="L559" i="15"/>
  <c r="M559" i="15"/>
  <c r="N559" i="15"/>
  <c r="O559" i="15"/>
  <c r="P559" i="15"/>
  <c r="Q559" i="15"/>
  <c r="R559" i="15"/>
  <c r="A560" i="15"/>
  <c r="U560" i="15" s="1"/>
  <c r="B560" i="15"/>
  <c r="C560" i="15"/>
  <c r="D560" i="15"/>
  <c r="E560" i="15"/>
  <c r="F560" i="15"/>
  <c r="G560" i="15"/>
  <c r="H560" i="15"/>
  <c r="I560" i="15"/>
  <c r="J560" i="15"/>
  <c r="K560" i="15"/>
  <c r="L560" i="15"/>
  <c r="M560" i="15"/>
  <c r="N560" i="15"/>
  <c r="O560" i="15"/>
  <c r="P560" i="15"/>
  <c r="Q560" i="15"/>
  <c r="R560" i="15"/>
  <c r="A561" i="15"/>
  <c r="T561" i="15" s="1"/>
  <c r="B561" i="15"/>
  <c r="C561" i="15"/>
  <c r="D561" i="15"/>
  <c r="E561" i="15"/>
  <c r="F561" i="15"/>
  <c r="G561" i="15"/>
  <c r="H561" i="15"/>
  <c r="I561" i="15"/>
  <c r="J561" i="15"/>
  <c r="K561" i="15"/>
  <c r="L561" i="15"/>
  <c r="M561" i="15"/>
  <c r="N561" i="15"/>
  <c r="O561" i="15"/>
  <c r="P561" i="15"/>
  <c r="Q561" i="15"/>
  <c r="R561" i="15"/>
  <c r="A562" i="15"/>
  <c r="S562" i="15" s="1"/>
  <c r="B562" i="15"/>
  <c r="C562" i="15"/>
  <c r="D562" i="15"/>
  <c r="E562" i="15"/>
  <c r="F562" i="15"/>
  <c r="G562" i="15"/>
  <c r="H562" i="15"/>
  <c r="I562" i="15"/>
  <c r="J562" i="15"/>
  <c r="K562" i="15"/>
  <c r="L562" i="15"/>
  <c r="M562" i="15"/>
  <c r="N562" i="15"/>
  <c r="O562" i="15"/>
  <c r="P562" i="15"/>
  <c r="Q562" i="15"/>
  <c r="R562" i="15"/>
  <c r="A563" i="15"/>
  <c r="Z563" i="15" s="1"/>
  <c r="B563" i="15"/>
  <c r="C563" i="15"/>
  <c r="D563" i="15"/>
  <c r="E563" i="15"/>
  <c r="F563" i="15"/>
  <c r="G563" i="15"/>
  <c r="H563" i="15"/>
  <c r="I563" i="15"/>
  <c r="J563" i="15"/>
  <c r="K563" i="15"/>
  <c r="L563" i="15"/>
  <c r="M563" i="15"/>
  <c r="N563" i="15"/>
  <c r="O563" i="15"/>
  <c r="P563" i="15"/>
  <c r="Q563" i="15"/>
  <c r="R563" i="15"/>
  <c r="A564" i="15"/>
  <c r="U564" i="15" s="1"/>
  <c r="B564" i="15"/>
  <c r="C564" i="15"/>
  <c r="D564" i="15"/>
  <c r="E564" i="15"/>
  <c r="F564" i="15"/>
  <c r="G564" i="15"/>
  <c r="H564" i="15"/>
  <c r="I564" i="15"/>
  <c r="J564" i="15"/>
  <c r="K564" i="15"/>
  <c r="L564" i="15"/>
  <c r="M564" i="15"/>
  <c r="N564" i="15"/>
  <c r="O564" i="15"/>
  <c r="P564" i="15"/>
  <c r="Q564" i="15"/>
  <c r="R564" i="15"/>
  <c r="A565" i="15"/>
  <c r="Z565" i="15" s="1"/>
  <c r="B565" i="15"/>
  <c r="C565" i="15"/>
  <c r="D565" i="15"/>
  <c r="E565" i="15"/>
  <c r="F565" i="15"/>
  <c r="G565" i="15"/>
  <c r="H565" i="15"/>
  <c r="I565" i="15"/>
  <c r="J565" i="15"/>
  <c r="K565" i="15"/>
  <c r="L565" i="15"/>
  <c r="M565" i="15"/>
  <c r="N565" i="15"/>
  <c r="O565" i="15"/>
  <c r="P565" i="15"/>
  <c r="Q565" i="15"/>
  <c r="R565" i="15"/>
  <c r="A566" i="15"/>
  <c r="B566" i="15"/>
  <c r="C566" i="15"/>
  <c r="D566" i="15"/>
  <c r="E566" i="15"/>
  <c r="F566" i="15"/>
  <c r="G566" i="15"/>
  <c r="H566" i="15"/>
  <c r="I566" i="15"/>
  <c r="J566" i="15"/>
  <c r="K566" i="15"/>
  <c r="L566" i="15"/>
  <c r="M566" i="15"/>
  <c r="N566" i="15"/>
  <c r="O566" i="15"/>
  <c r="P566" i="15"/>
  <c r="Q566" i="15"/>
  <c r="R566" i="15"/>
  <c r="A567" i="15"/>
  <c r="T567" i="15" s="1"/>
  <c r="B567" i="15"/>
  <c r="C567" i="15"/>
  <c r="D567" i="15"/>
  <c r="E567" i="15"/>
  <c r="F567" i="15"/>
  <c r="G567" i="15"/>
  <c r="H567" i="15"/>
  <c r="I567" i="15"/>
  <c r="J567" i="15"/>
  <c r="K567" i="15"/>
  <c r="L567" i="15"/>
  <c r="M567" i="15"/>
  <c r="N567" i="15"/>
  <c r="O567" i="15"/>
  <c r="P567" i="15"/>
  <c r="Q567" i="15"/>
  <c r="R567" i="15"/>
  <c r="A568" i="15"/>
  <c r="X568" i="15" s="1"/>
  <c r="B568" i="15"/>
  <c r="C568" i="15"/>
  <c r="D568" i="15"/>
  <c r="E568" i="15"/>
  <c r="F568" i="15"/>
  <c r="G568" i="15"/>
  <c r="H568" i="15"/>
  <c r="I568" i="15"/>
  <c r="J568" i="15"/>
  <c r="K568" i="15"/>
  <c r="L568" i="15"/>
  <c r="M568" i="15"/>
  <c r="N568" i="15"/>
  <c r="O568" i="15"/>
  <c r="P568" i="15"/>
  <c r="Q568" i="15"/>
  <c r="R568" i="15"/>
  <c r="A569" i="15"/>
  <c r="T569" i="15" s="1"/>
  <c r="B569" i="15"/>
  <c r="C569" i="15"/>
  <c r="D569" i="15"/>
  <c r="E569" i="15"/>
  <c r="F569" i="15"/>
  <c r="G569" i="15"/>
  <c r="H569" i="15"/>
  <c r="I569" i="15"/>
  <c r="J569" i="15"/>
  <c r="K569" i="15"/>
  <c r="L569" i="15"/>
  <c r="M569" i="15"/>
  <c r="N569" i="15"/>
  <c r="O569" i="15"/>
  <c r="P569" i="15"/>
  <c r="Q569" i="15"/>
  <c r="R569" i="15"/>
  <c r="A570" i="15"/>
  <c r="Z570" i="15" s="1"/>
  <c r="B570" i="15"/>
  <c r="C570" i="15"/>
  <c r="D570" i="15"/>
  <c r="E570" i="15"/>
  <c r="F570" i="15"/>
  <c r="G570" i="15"/>
  <c r="H570" i="15"/>
  <c r="I570" i="15"/>
  <c r="J570" i="15"/>
  <c r="K570" i="15"/>
  <c r="L570" i="15"/>
  <c r="M570" i="15"/>
  <c r="N570" i="15"/>
  <c r="O570" i="15"/>
  <c r="P570" i="15"/>
  <c r="Q570" i="15"/>
  <c r="R570" i="15"/>
  <c r="A571" i="15"/>
  <c r="S571" i="15" s="1"/>
  <c r="B571" i="15"/>
  <c r="C571" i="15"/>
  <c r="D571" i="15"/>
  <c r="E571" i="15"/>
  <c r="F571" i="15"/>
  <c r="G571" i="15"/>
  <c r="H571" i="15"/>
  <c r="I571" i="15"/>
  <c r="J571" i="15"/>
  <c r="K571" i="15"/>
  <c r="L571" i="15"/>
  <c r="M571" i="15"/>
  <c r="N571" i="15"/>
  <c r="O571" i="15"/>
  <c r="P571" i="15"/>
  <c r="Q571" i="15"/>
  <c r="R571" i="15"/>
  <c r="A572" i="15"/>
  <c r="B572" i="15"/>
  <c r="C572" i="15"/>
  <c r="D572" i="15"/>
  <c r="E572" i="15"/>
  <c r="F572" i="15"/>
  <c r="G572" i="15"/>
  <c r="H572" i="15"/>
  <c r="I572" i="15"/>
  <c r="J572" i="15"/>
  <c r="K572" i="15"/>
  <c r="L572" i="15"/>
  <c r="M572" i="15"/>
  <c r="N572" i="15"/>
  <c r="O572" i="15"/>
  <c r="P572" i="15"/>
  <c r="Q572" i="15"/>
  <c r="R572" i="15"/>
  <c r="A573" i="15"/>
  <c r="AB573" i="15" s="1"/>
  <c r="B573" i="15"/>
  <c r="C573" i="15"/>
  <c r="D573" i="15"/>
  <c r="E573" i="15"/>
  <c r="F573" i="15"/>
  <c r="G573" i="15"/>
  <c r="H573" i="15"/>
  <c r="I573" i="15"/>
  <c r="J573" i="15"/>
  <c r="K573" i="15"/>
  <c r="L573" i="15"/>
  <c r="M573" i="15"/>
  <c r="N573" i="15"/>
  <c r="O573" i="15"/>
  <c r="P573" i="15"/>
  <c r="Q573" i="15"/>
  <c r="R573" i="15"/>
  <c r="A574" i="15"/>
  <c r="W574" i="15" s="1"/>
  <c r="B574" i="15"/>
  <c r="C574" i="15"/>
  <c r="D574" i="15"/>
  <c r="E574" i="15"/>
  <c r="F574" i="15"/>
  <c r="G574" i="15"/>
  <c r="H574" i="15"/>
  <c r="I574" i="15"/>
  <c r="J574" i="15"/>
  <c r="K574" i="15"/>
  <c r="L574" i="15"/>
  <c r="M574" i="15"/>
  <c r="N574" i="15"/>
  <c r="O574" i="15"/>
  <c r="P574" i="15"/>
  <c r="Q574" i="15"/>
  <c r="R574" i="15"/>
  <c r="A575" i="15"/>
  <c r="U575" i="15" s="1"/>
  <c r="B575" i="15"/>
  <c r="C575" i="15"/>
  <c r="D575" i="15"/>
  <c r="E575" i="15"/>
  <c r="F575" i="15"/>
  <c r="G575" i="15"/>
  <c r="H575" i="15"/>
  <c r="I575" i="15"/>
  <c r="J575" i="15"/>
  <c r="K575" i="15"/>
  <c r="L575" i="15"/>
  <c r="M575" i="15"/>
  <c r="N575" i="15"/>
  <c r="O575" i="15"/>
  <c r="P575" i="15"/>
  <c r="Q575" i="15"/>
  <c r="R575" i="15"/>
  <c r="A576" i="15"/>
  <c r="W576" i="15" s="1"/>
  <c r="B576" i="15"/>
  <c r="C576" i="15"/>
  <c r="D576" i="15"/>
  <c r="E576" i="15"/>
  <c r="F576" i="15"/>
  <c r="G576" i="15"/>
  <c r="H576" i="15"/>
  <c r="I576" i="15"/>
  <c r="J576" i="15"/>
  <c r="K576" i="15"/>
  <c r="L576" i="15"/>
  <c r="M576" i="15"/>
  <c r="N576" i="15"/>
  <c r="O576" i="15"/>
  <c r="P576" i="15"/>
  <c r="Q576" i="15"/>
  <c r="R576" i="15"/>
  <c r="A577" i="15"/>
  <c r="T577" i="15" s="1"/>
  <c r="B577" i="15"/>
  <c r="C577" i="15"/>
  <c r="D577" i="15"/>
  <c r="E577" i="15"/>
  <c r="F577" i="15"/>
  <c r="G577" i="15"/>
  <c r="H577" i="15"/>
  <c r="I577" i="15"/>
  <c r="J577" i="15"/>
  <c r="K577" i="15"/>
  <c r="L577" i="15"/>
  <c r="M577" i="15"/>
  <c r="N577" i="15"/>
  <c r="O577" i="15"/>
  <c r="P577" i="15"/>
  <c r="Q577" i="15"/>
  <c r="R577" i="15"/>
  <c r="A578" i="15"/>
  <c r="T578" i="15" s="1"/>
  <c r="B578" i="15"/>
  <c r="C578" i="15"/>
  <c r="D578" i="15"/>
  <c r="E578" i="15"/>
  <c r="F578" i="15"/>
  <c r="G578" i="15"/>
  <c r="H578" i="15"/>
  <c r="I578" i="15"/>
  <c r="J578" i="15"/>
  <c r="K578" i="15"/>
  <c r="L578" i="15"/>
  <c r="M578" i="15"/>
  <c r="N578" i="15"/>
  <c r="O578" i="15"/>
  <c r="P578" i="15"/>
  <c r="Q578" i="15"/>
  <c r="R578" i="15"/>
  <c r="A579" i="15"/>
  <c r="B579" i="15"/>
  <c r="C579" i="15"/>
  <c r="D579" i="15"/>
  <c r="E579" i="15"/>
  <c r="F579" i="15"/>
  <c r="G579" i="15"/>
  <c r="H579" i="15"/>
  <c r="I579" i="15"/>
  <c r="J579" i="15"/>
  <c r="K579" i="15"/>
  <c r="L579" i="15"/>
  <c r="M579" i="15"/>
  <c r="N579" i="15"/>
  <c r="O579" i="15"/>
  <c r="P579" i="15"/>
  <c r="Q579" i="15"/>
  <c r="R579" i="15"/>
  <c r="A580" i="15"/>
  <c r="Y580" i="15" s="1"/>
  <c r="B580" i="15"/>
  <c r="C580" i="15"/>
  <c r="D580" i="15"/>
  <c r="E580" i="15"/>
  <c r="F580" i="15"/>
  <c r="G580" i="15"/>
  <c r="H580" i="15"/>
  <c r="I580" i="15"/>
  <c r="J580" i="15"/>
  <c r="K580" i="15"/>
  <c r="L580" i="15"/>
  <c r="M580" i="15"/>
  <c r="N580" i="15"/>
  <c r="O580" i="15"/>
  <c r="P580" i="15"/>
  <c r="Q580" i="15"/>
  <c r="R580" i="15"/>
  <c r="A581" i="15"/>
  <c r="AB581" i="15" s="1"/>
  <c r="B581" i="15"/>
  <c r="C581" i="15"/>
  <c r="D581" i="15"/>
  <c r="E581" i="15"/>
  <c r="F581" i="15"/>
  <c r="G581" i="15"/>
  <c r="H581" i="15"/>
  <c r="I581" i="15"/>
  <c r="J581" i="15"/>
  <c r="K581" i="15"/>
  <c r="L581" i="15"/>
  <c r="M581" i="15"/>
  <c r="N581" i="15"/>
  <c r="O581" i="15"/>
  <c r="P581" i="15"/>
  <c r="Q581" i="15"/>
  <c r="R581" i="15"/>
  <c r="A582" i="15"/>
  <c r="B582" i="15"/>
  <c r="C582" i="15"/>
  <c r="D582" i="15"/>
  <c r="E582" i="15"/>
  <c r="F582" i="15"/>
  <c r="G582" i="15"/>
  <c r="H582" i="15"/>
  <c r="I582" i="15"/>
  <c r="J582" i="15"/>
  <c r="K582" i="15"/>
  <c r="L582" i="15"/>
  <c r="M582" i="15"/>
  <c r="N582" i="15"/>
  <c r="O582" i="15"/>
  <c r="P582" i="15"/>
  <c r="Q582" i="15"/>
  <c r="R582" i="15"/>
  <c r="A583" i="15"/>
  <c r="U583" i="15" s="1"/>
  <c r="B583" i="15"/>
  <c r="C583" i="15"/>
  <c r="D583" i="15"/>
  <c r="E583" i="15"/>
  <c r="F583" i="15"/>
  <c r="G583" i="15"/>
  <c r="H583" i="15"/>
  <c r="I583" i="15"/>
  <c r="J583" i="15"/>
  <c r="K583" i="15"/>
  <c r="L583" i="15"/>
  <c r="M583" i="15"/>
  <c r="N583" i="15"/>
  <c r="O583" i="15"/>
  <c r="P583" i="15"/>
  <c r="Q583" i="15"/>
  <c r="R583" i="15"/>
  <c r="A584" i="15"/>
  <c r="W584" i="15" s="1"/>
  <c r="B584" i="15"/>
  <c r="C584" i="15"/>
  <c r="D584" i="15"/>
  <c r="E584" i="15"/>
  <c r="F584" i="15"/>
  <c r="G584" i="15"/>
  <c r="H584" i="15"/>
  <c r="I584" i="15"/>
  <c r="J584" i="15"/>
  <c r="K584" i="15"/>
  <c r="L584" i="15"/>
  <c r="M584" i="15"/>
  <c r="N584" i="15"/>
  <c r="O584" i="15"/>
  <c r="P584" i="15"/>
  <c r="Q584" i="15"/>
  <c r="R584" i="15"/>
  <c r="A585" i="15"/>
  <c r="T585" i="15" s="1"/>
  <c r="B585" i="15"/>
  <c r="C585" i="15"/>
  <c r="D585" i="15"/>
  <c r="E585" i="15"/>
  <c r="F585" i="15"/>
  <c r="G585" i="15"/>
  <c r="H585" i="15"/>
  <c r="I585" i="15"/>
  <c r="J585" i="15"/>
  <c r="K585" i="15"/>
  <c r="L585" i="15"/>
  <c r="M585" i="15"/>
  <c r="N585" i="15"/>
  <c r="O585" i="15"/>
  <c r="P585" i="15"/>
  <c r="Q585" i="15"/>
  <c r="R585" i="15"/>
  <c r="A586" i="15"/>
  <c r="T586" i="15" s="1"/>
  <c r="B586" i="15"/>
  <c r="C586" i="15"/>
  <c r="D586" i="15"/>
  <c r="E586" i="15"/>
  <c r="F586" i="15"/>
  <c r="G586" i="15"/>
  <c r="H586" i="15"/>
  <c r="I586" i="15"/>
  <c r="J586" i="15"/>
  <c r="K586" i="15"/>
  <c r="L586" i="15"/>
  <c r="M586" i="15"/>
  <c r="N586" i="15"/>
  <c r="O586" i="15"/>
  <c r="P586" i="15"/>
  <c r="Q586" i="15"/>
  <c r="R586" i="15"/>
  <c r="A587" i="15"/>
  <c r="B587" i="15"/>
  <c r="C587" i="15"/>
  <c r="D587" i="15"/>
  <c r="E587" i="15"/>
  <c r="F587" i="15"/>
  <c r="G587" i="15"/>
  <c r="H587" i="15"/>
  <c r="I587" i="15"/>
  <c r="J587" i="15"/>
  <c r="K587" i="15"/>
  <c r="L587" i="15"/>
  <c r="M587" i="15"/>
  <c r="N587" i="15"/>
  <c r="O587" i="15"/>
  <c r="P587" i="15"/>
  <c r="Q587" i="15"/>
  <c r="R587" i="15"/>
  <c r="A588" i="15"/>
  <c r="Y588" i="15" s="1"/>
  <c r="B588" i="15"/>
  <c r="C588" i="15"/>
  <c r="D588" i="15"/>
  <c r="E588" i="15"/>
  <c r="F588" i="15"/>
  <c r="G588" i="15"/>
  <c r="H588" i="15"/>
  <c r="I588" i="15"/>
  <c r="J588" i="15"/>
  <c r="K588" i="15"/>
  <c r="L588" i="15"/>
  <c r="M588" i="15"/>
  <c r="N588" i="15"/>
  <c r="O588" i="15"/>
  <c r="P588" i="15"/>
  <c r="Q588" i="15"/>
  <c r="R588" i="15"/>
  <c r="A589" i="15"/>
  <c r="X589" i="15" s="1"/>
  <c r="B589" i="15"/>
  <c r="C589" i="15"/>
  <c r="D589" i="15"/>
  <c r="E589" i="15"/>
  <c r="F589" i="15"/>
  <c r="G589" i="15"/>
  <c r="H589" i="15"/>
  <c r="I589" i="15"/>
  <c r="J589" i="15"/>
  <c r="K589" i="15"/>
  <c r="L589" i="15"/>
  <c r="M589" i="15"/>
  <c r="N589" i="15"/>
  <c r="O589" i="15"/>
  <c r="P589" i="15"/>
  <c r="Q589" i="15"/>
  <c r="R589" i="15"/>
  <c r="A590" i="15"/>
  <c r="Z590" i="15" s="1"/>
  <c r="B590" i="15"/>
  <c r="C590" i="15"/>
  <c r="D590" i="15"/>
  <c r="E590" i="15"/>
  <c r="F590" i="15"/>
  <c r="G590" i="15"/>
  <c r="H590" i="15"/>
  <c r="I590" i="15"/>
  <c r="J590" i="15"/>
  <c r="K590" i="15"/>
  <c r="L590" i="15"/>
  <c r="M590" i="15"/>
  <c r="N590" i="15"/>
  <c r="O590" i="15"/>
  <c r="P590" i="15"/>
  <c r="Q590" i="15"/>
  <c r="R590" i="15"/>
  <c r="A591" i="15"/>
  <c r="B591" i="15"/>
  <c r="C591" i="15"/>
  <c r="D591" i="15"/>
  <c r="E591" i="15"/>
  <c r="F591" i="15"/>
  <c r="G591" i="15"/>
  <c r="H591" i="15"/>
  <c r="I591" i="15"/>
  <c r="J591" i="15"/>
  <c r="K591" i="15"/>
  <c r="L591" i="15"/>
  <c r="M591" i="15"/>
  <c r="N591" i="15"/>
  <c r="O591" i="15"/>
  <c r="P591" i="15"/>
  <c r="Q591" i="15"/>
  <c r="R591" i="15"/>
  <c r="A592" i="15"/>
  <c r="AC592" i="15" s="1"/>
  <c r="B592" i="15"/>
  <c r="C592" i="15"/>
  <c r="D592" i="15"/>
  <c r="E592" i="15"/>
  <c r="F592" i="15"/>
  <c r="G592" i="15"/>
  <c r="H592" i="15"/>
  <c r="I592" i="15"/>
  <c r="J592" i="15"/>
  <c r="K592" i="15"/>
  <c r="L592" i="15"/>
  <c r="M592" i="15"/>
  <c r="N592" i="15"/>
  <c r="O592" i="15"/>
  <c r="P592" i="15"/>
  <c r="Q592" i="15"/>
  <c r="R592" i="15"/>
  <c r="A593" i="15"/>
  <c r="T593" i="15" s="1"/>
  <c r="B593" i="15"/>
  <c r="C593" i="15"/>
  <c r="D593" i="15"/>
  <c r="E593" i="15"/>
  <c r="F593" i="15"/>
  <c r="G593" i="15"/>
  <c r="H593" i="15"/>
  <c r="I593" i="15"/>
  <c r="J593" i="15"/>
  <c r="K593" i="15"/>
  <c r="L593" i="15"/>
  <c r="M593" i="15"/>
  <c r="N593" i="15"/>
  <c r="O593" i="15"/>
  <c r="P593" i="15"/>
  <c r="Q593" i="15"/>
  <c r="R593" i="15"/>
  <c r="A594" i="15"/>
  <c r="T594" i="15" s="1"/>
  <c r="B594" i="15"/>
  <c r="C594" i="15"/>
  <c r="D594" i="15"/>
  <c r="E594" i="15"/>
  <c r="F594" i="15"/>
  <c r="G594" i="15"/>
  <c r="H594" i="15"/>
  <c r="I594" i="15"/>
  <c r="J594" i="15"/>
  <c r="K594" i="15"/>
  <c r="L594" i="15"/>
  <c r="M594" i="15"/>
  <c r="N594" i="15"/>
  <c r="O594" i="15"/>
  <c r="P594" i="15"/>
  <c r="Q594" i="15"/>
  <c r="R594" i="15"/>
  <c r="A595" i="15"/>
  <c r="Y595" i="15" s="1"/>
  <c r="B595" i="15"/>
  <c r="C595" i="15"/>
  <c r="D595" i="15"/>
  <c r="E595" i="15"/>
  <c r="F595" i="15"/>
  <c r="G595" i="15"/>
  <c r="H595" i="15"/>
  <c r="I595" i="15"/>
  <c r="J595" i="15"/>
  <c r="K595" i="15"/>
  <c r="L595" i="15"/>
  <c r="M595" i="15"/>
  <c r="N595" i="15"/>
  <c r="O595" i="15"/>
  <c r="P595" i="15"/>
  <c r="Q595" i="15"/>
  <c r="R595" i="15"/>
  <c r="A596" i="15"/>
  <c r="B596" i="15"/>
  <c r="C596" i="15"/>
  <c r="D596" i="15"/>
  <c r="E596" i="15"/>
  <c r="F596" i="15"/>
  <c r="G596" i="15"/>
  <c r="H596" i="15"/>
  <c r="I596" i="15"/>
  <c r="J596" i="15"/>
  <c r="K596" i="15"/>
  <c r="L596" i="15"/>
  <c r="M596" i="15"/>
  <c r="N596" i="15"/>
  <c r="O596" i="15"/>
  <c r="P596" i="15"/>
  <c r="Q596" i="15"/>
  <c r="R596" i="15"/>
  <c r="A597" i="15"/>
  <c r="AA597" i="15" s="1"/>
  <c r="B597" i="15"/>
  <c r="C597" i="15"/>
  <c r="D597" i="15"/>
  <c r="E597" i="15"/>
  <c r="F597" i="15"/>
  <c r="G597" i="15"/>
  <c r="H597" i="15"/>
  <c r="I597" i="15"/>
  <c r="J597" i="15"/>
  <c r="K597" i="15"/>
  <c r="L597" i="15"/>
  <c r="M597" i="15"/>
  <c r="N597" i="15"/>
  <c r="O597" i="15"/>
  <c r="P597" i="15"/>
  <c r="Q597" i="15"/>
  <c r="R597" i="15"/>
  <c r="A598" i="15"/>
  <c r="W598" i="15" s="1"/>
  <c r="B598" i="15"/>
  <c r="C598" i="15"/>
  <c r="D598" i="15"/>
  <c r="E598" i="15"/>
  <c r="F598" i="15"/>
  <c r="G598" i="15"/>
  <c r="H598" i="15"/>
  <c r="I598" i="15"/>
  <c r="J598" i="15"/>
  <c r="K598" i="15"/>
  <c r="L598" i="15"/>
  <c r="M598" i="15"/>
  <c r="N598" i="15"/>
  <c r="O598" i="15"/>
  <c r="P598" i="15"/>
  <c r="Q598" i="15"/>
  <c r="R598" i="15"/>
  <c r="A599" i="15"/>
  <c r="Y599" i="15" s="1"/>
  <c r="B599" i="15"/>
  <c r="C599" i="15"/>
  <c r="D599" i="15"/>
  <c r="E599" i="15"/>
  <c r="F599" i="15"/>
  <c r="G599" i="15"/>
  <c r="H599" i="15"/>
  <c r="I599" i="15"/>
  <c r="J599" i="15"/>
  <c r="K599" i="15"/>
  <c r="L599" i="15"/>
  <c r="M599" i="15"/>
  <c r="N599" i="15"/>
  <c r="O599" i="15"/>
  <c r="P599" i="15"/>
  <c r="Q599" i="15"/>
  <c r="R599" i="15"/>
  <c r="A600" i="15"/>
  <c r="X600" i="15" s="1"/>
  <c r="B600" i="15"/>
  <c r="C600" i="15"/>
  <c r="D600" i="15"/>
  <c r="E600" i="15"/>
  <c r="F600" i="15"/>
  <c r="G600" i="15"/>
  <c r="H600" i="15"/>
  <c r="I600" i="15"/>
  <c r="J600" i="15"/>
  <c r="K600" i="15"/>
  <c r="L600" i="15"/>
  <c r="M600" i="15"/>
  <c r="N600" i="15"/>
  <c r="O600" i="15"/>
  <c r="P600" i="15"/>
  <c r="Q600" i="15"/>
  <c r="R600" i="15"/>
  <c r="A601" i="15"/>
  <c r="T601" i="15" s="1"/>
  <c r="B601" i="15"/>
  <c r="C601" i="15"/>
  <c r="D601" i="15"/>
  <c r="E601" i="15"/>
  <c r="F601" i="15"/>
  <c r="G601" i="15"/>
  <c r="H601" i="15"/>
  <c r="I601" i="15"/>
  <c r="J601" i="15"/>
  <c r="K601" i="15"/>
  <c r="L601" i="15"/>
  <c r="M601" i="15"/>
  <c r="N601" i="15"/>
  <c r="O601" i="15"/>
  <c r="P601" i="15"/>
  <c r="Q601" i="15"/>
  <c r="R601" i="15"/>
  <c r="Z527" i="17" l="1"/>
  <c r="X598" i="18"/>
  <c r="W212" i="18"/>
  <c r="AB447" i="19"/>
  <c r="X282" i="19"/>
  <c r="AA539" i="16"/>
  <c r="S469" i="16"/>
  <c r="AA208" i="16"/>
  <c r="S527" i="17"/>
  <c r="AB466" i="19"/>
  <c r="AB439" i="19"/>
  <c r="AC285" i="19"/>
  <c r="AC484" i="16"/>
  <c r="AB437" i="16"/>
  <c r="V434" i="16"/>
  <c r="V180" i="16"/>
  <c r="AA92" i="19"/>
  <c r="V499" i="16"/>
  <c r="AB569" i="17"/>
  <c r="AC462" i="18"/>
  <c r="AA323" i="19"/>
  <c r="V28" i="18"/>
  <c r="AA370" i="19"/>
  <c r="AA3" i="19"/>
  <c r="V3" i="19"/>
  <c r="AB571" i="16"/>
  <c r="AB513" i="16"/>
  <c r="Y353" i="17"/>
  <c r="V212" i="19"/>
  <c r="V571" i="16"/>
  <c r="S435" i="16"/>
  <c r="AA432" i="16"/>
  <c r="Z83" i="16"/>
  <c r="AA241" i="17"/>
  <c r="AA590" i="16"/>
  <c r="W579" i="16"/>
  <c r="Y502" i="16"/>
  <c r="W293" i="16"/>
  <c r="U180" i="16"/>
  <c r="X106" i="16"/>
  <c r="S7" i="16"/>
  <c r="Y282" i="17"/>
  <c r="Z579" i="18"/>
  <c r="AB263" i="18"/>
  <c r="S212" i="18"/>
  <c r="Z185" i="18"/>
  <c r="V288" i="19"/>
  <c r="U285" i="19"/>
  <c r="Z227" i="19"/>
  <c r="V170" i="19"/>
  <c r="X135" i="15"/>
  <c r="S516" i="16"/>
  <c r="V513" i="16"/>
  <c r="Y437" i="16"/>
  <c r="Y303" i="16"/>
  <c r="AA273" i="16"/>
  <c r="V301" i="17"/>
  <c r="Y181" i="17"/>
  <c r="Z61" i="17"/>
  <c r="U476" i="18"/>
  <c r="X303" i="16"/>
  <c r="W153" i="17"/>
  <c r="Y542" i="16"/>
  <c r="Z332" i="16"/>
  <c r="X313" i="16"/>
  <c r="V303" i="16"/>
  <c r="AA229" i="16"/>
  <c r="AB197" i="16"/>
  <c r="V562" i="17"/>
  <c r="AA203" i="17"/>
  <c r="S153" i="17"/>
  <c r="W393" i="18"/>
  <c r="Y93" i="18"/>
  <c r="X488" i="19"/>
  <c r="AA439" i="19"/>
  <c r="AA195" i="19"/>
  <c r="AA192" i="19"/>
  <c r="Z571" i="16"/>
  <c r="Y405" i="15"/>
  <c r="X571" i="16"/>
  <c r="Y549" i="16"/>
  <c r="Y343" i="16"/>
  <c r="Y316" i="16"/>
  <c r="AA240" i="16"/>
  <c r="V229" i="16"/>
  <c r="Y226" i="16"/>
  <c r="U211" i="16"/>
  <c r="Y208" i="16"/>
  <c r="AC181" i="16"/>
  <c r="Y139" i="16"/>
  <c r="AA93" i="16"/>
  <c r="X86" i="16"/>
  <c r="Y83" i="16"/>
  <c r="U68" i="16"/>
  <c r="V546" i="17"/>
  <c r="W502" i="17"/>
  <c r="U495" i="17"/>
  <c r="U368" i="17"/>
  <c r="U353" i="17"/>
  <c r="AA330" i="17"/>
  <c r="Y241" i="17"/>
  <c r="AA110" i="17"/>
  <c r="AC584" i="18"/>
  <c r="AC120" i="18"/>
  <c r="U93" i="18"/>
  <c r="AB503" i="19"/>
  <c r="Y439" i="19"/>
  <c r="AB280" i="19"/>
  <c r="Z76" i="19"/>
  <c r="AB573" i="16"/>
  <c r="X394" i="16"/>
  <c r="S229" i="16"/>
  <c r="Y104" i="16"/>
  <c r="S546" i="17"/>
  <c r="S487" i="17"/>
  <c r="Y341" i="17"/>
  <c r="AB326" i="17"/>
  <c r="U110" i="17"/>
  <c r="AB4" i="17"/>
  <c r="AB584" i="18"/>
  <c r="Z41" i="18"/>
  <c r="Z522" i="19"/>
  <c r="AA101" i="19"/>
  <c r="AA218" i="16"/>
  <c r="S571" i="16"/>
  <c r="Y469" i="16"/>
  <c r="AB435" i="16"/>
  <c r="AC534" i="17"/>
  <c r="U527" i="17"/>
  <c r="S520" i="17"/>
  <c r="AA470" i="18"/>
  <c r="AC459" i="18"/>
  <c r="AC483" i="19"/>
  <c r="AA339" i="19"/>
  <c r="Y308" i="19"/>
  <c r="AA197" i="19"/>
  <c r="AA148" i="15"/>
  <c r="U562" i="16"/>
  <c r="AB529" i="16"/>
  <c r="AC452" i="16"/>
  <c r="AA445" i="16"/>
  <c r="AC438" i="16"/>
  <c r="V422" i="16"/>
  <c r="AA304" i="16"/>
  <c r="W241" i="16"/>
  <c r="Z180" i="16"/>
  <c r="Z163" i="16"/>
  <c r="AC114" i="16"/>
  <c r="S114" i="16"/>
  <c r="U112" i="16"/>
  <c r="U84" i="16"/>
  <c r="AB55" i="16"/>
  <c r="X567" i="17"/>
  <c r="AA556" i="17"/>
  <c r="Y546" i="17"/>
  <c r="AA454" i="17"/>
  <c r="Y447" i="17"/>
  <c r="Y403" i="17"/>
  <c r="V388" i="17"/>
  <c r="V276" i="17"/>
  <c r="Y202" i="17"/>
  <c r="S148" i="17"/>
  <c r="Z101" i="17"/>
  <c r="V27" i="17"/>
  <c r="AB578" i="18"/>
  <c r="Z481" i="18"/>
  <c r="U425" i="18"/>
  <c r="Z422" i="18"/>
  <c r="S419" i="18"/>
  <c r="AA36" i="18"/>
  <c r="S148" i="15"/>
  <c r="W588" i="16"/>
  <c r="Z565" i="16"/>
  <c r="S493" i="16"/>
  <c r="AC459" i="16"/>
  <c r="S452" i="16"/>
  <c r="AA307" i="16"/>
  <c r="AA194" i="16"/>
  <c r="AB114" i="16"/>
  <c r="AA55" i="16"/>
  <c r="W492" i="17"/>
  <c r="U403" i="17"/>
  <c r="W384" i="17"/>
  <c r="W279" i="17"/>
  <c r="S204" i="17"/>
  <c r="S202" i="17"/>
  <c r="S154" i="17"/>
  <c r="W133" i="17"/>
  <c r="AA11" i="17"/>
  <c r="Y578" i="18"/>
  <c r="W551" i="18"/>
  <c r="AB484" i="18"/>
  <c r="AC312" i="19"/>
  <c r="AC373" i="19"/>
  <c r="AB312" i="19"/>
  <c r="AB151" i="19"/>
  <c r="AB148" i="19"/>
  <c r="AB137" i="19"/>
  <c r="AA114" i="16"/>
  <c r="Z114" i="16"/>
  <c r="Z24" i="18"/>
  <c r="AA533" i="19"/>
  <c r="Y522" i="19"/>
  <c r="Z466" i="19"/>
  <c r="X312" i="19"/>
  <c r="W151" i="19"/>
  <c r="AA148" i="19"/>
  <c r="Y137" i="19"/>
  <c r="AC76" i="19"/>
  <c r="X114" i="16"/>
  <c r="U135" i="18"/>
  <c r="AC69" i="18"/>
  <c r="Y24" i="18"/>
  <c r="W596" i="19"/>
  <c r="AB308" i="19"/>
  <c r="U597" i="16"/>
  <c r="Y342" i="16"/>
  <c r="AA164" i="16"/>
  <c r="W114" i="16"/>
  <c r="AC112" i="16"/>
  <c r="S68" i="16"/>
  <c r="AC546" i="17"/>
  <c r="Y445" i="17"/>
  <c r="AA419" i="17"/>
  <c r="AA274" i="17"/>
  <c r="U146" i="18"/>
  <c r="AB117" i="19"/>
  <c r="U213" i="15"/>
  <c r="W236" i="15"/>
  <c r="U579" i="16"/>
  <c r="S434" i="16"/>
  <c r="AC249" i="16"/>
  <c r="V171" i="16"/>
  <c r="AC130" i="16"/>
  <c r="V114" i="16"/>
  <c r="Z112" i="16"/>
  <c r="S106" i="16"/>
  <c r="V586" i="17"/>
  <c r="AB546" i="17"/>
  <c r="V441" i="17"/>
  <c r="X419" i="17"/>
  <c r="S382" i="17"/>
  <c r="X348" i="17"/>
  <c r="W326" i="17"/>
  <c r="S319" i="17"/>
  <c r="X274" i="17"/>
  <c r="AA243" i="17"/>
  <c r="X181" i="17"/>
  <c r="AA170" i="17"/>
  <c r="X155" i="17"/>
  <c r="Z105" i="17"/>
  <c r="AC67" i="17"/>
  <c r="U356" i="19"/>
  <c r="X308" i="19"/>
  <c r="AA117" i="19"/>
  <c r="Y80" i="19"/>
  <c r="AB537" i="16"/>
  <c r="W526" i="16"/>
  <c r="S442" i="16"/>
  <c r="AC376" i="16"/>
  <c r="AA180" i="16"/>
  <c r="AA156" i="16"/>
  <c r="U114" i="16"/>
  <c r="Y84" i="16"/>
  <c r="AA546" i="17"/>
  <c r="S526" i="17"/>
  <c r="U441" i="17"/>
  <c r="U419" i="17"/>
  <c r="W274" i="17"/>
  <c r="AB202" i="17"/>
  <c r="U177" i="17"/>
  <c r="U115" i="17"/>
  <c r="X105" i="17"/>
  <c r="AA478" i="18"/>
  <c r="W425" i="18"/>
  <c r="AA422" i="18"/>
  <c r="AC419" i="18"/>
  <c r="AB191" i="18"/>
  <c r="V483" i="19"/>
  <c r="S308" i="19"/>
  <c r="S156" i="19"/>
  <c r="Z98" i="19"/>
  <c r="U80" i="19"/>
  <c r="AC77" i="19"/>
  <c r="AA11" i="19"/>
  <c r="AA169" i="18"/>
  <c r="S107" i="18"/>
  <c r="AB26" i="18"/>
  <c r="Y21" i="18"/>
  <c r="S8" i="18"/>
  <c r="Y5" i="18"/>
  <c r="AB543" i="19"/>
  <c r="Y441" i="19"/>
  <c r="Y411" i="19"/>
  <c r="AC315" i="19"/>
  <c r="Z252" i="19"/>
  <c r="X242" i="19"/>
  <c r="AC442" i="16"/>
  <c r="V419" i="17"/>
  <c r="Y279" i="17"/>
  <c r="X202" i="17"/>
  <c r="AA155" i="17"/>
  <c r="W598" i="18"/>
  <c r="Z28" i="18"/>
  <c r="AA466" i="19"/>
  <c r="AB370" i="19"/>
  <c r="Z312" i="19"/>
  <c r="AB282" i="19"/>
  <c r="AA212" i="19"/>
  <c r="AA152" i="19"/>
  <c r="Z117" i="19"/>
  <c r="AC181" i="19"/>
  <c r="Z152" i="19"/>
  <c r="V137" i="19"/>
  <c r="W117" i="19"/>
  <c r="Y103" i="19"/>
  <c r="Z100" i="19"/>
  <c r="Y97" i="19"/>
  <c r="Z92" i="19"/>
  <c r="AB59" i="19"/>
  <c r="AA532" i="16"/>
  <c r="Y462" i="16"/>
  <c r="V394" i="16"/>
  <c r="AA319" i="16"/>
  <c r="AA286" i="16"/>
  <c r="Y221" i="16"/>
  <c r="X163" i="16"/>
  <c r="Y570" i="17"/>
  <c r="Y561" i="17"/>
  <c r="AB403" i="17"/>
  <c r="AA397" i="17"/>
  <c r="Z303" i="17"/>
  <c r="Y285" i="17"/>
  <c r="AA194" i="17"/>
  <c r="U155" i="17"/>
  <c r="AA153" i="17"/>
  <c r="AB97" i="17"/>
  <c r="AA37" i="17"/>
  <c r="AA594" i="18"/>
  <c r="U484" i="18"/>
  <c r="Y340" i="18"/>
  <c r="AA220" i="18"/>
  <c r="AA193" i="18"/>
  <c r="Z160" i="18"/>
  <c r="S142" i="18"/>
  <c r="Z102" i="18"/>
  <c r="Z69" i="18"/>
  <c r="AC37" i="18"/>
  <c r="U28" i="18"/>
  <c r="W25" i="18"/>
  <c r="Y552" i="19"/>
  <c r="AA471" i="19"/>
  <c r="U468" i="19"/>
  <c r="U466" i="19"/>
  <c r="W447" i="19"/>
  <c r="AA395" i="19"/>
  <c r="X331" i="19"/>
  <c r="AB324" i="19"/>
  <c r="V312" i="19"/>
  <c r="W282" i="19"/>
  <c r="AB264" i="19"/>
  <c r="AC233" i="19"/>
  <c r="Z184" i="19"/>
  <c r="W181" i="19"/>
  <c r="Y152" i="19"/>
  <c r="S117" i="19"/>
  <c r="AA59" i="19"/>
  <c r="AB535" i="16"/>
  <c r="S532" i="16"/>
  <c r="Y512" i="16"/>
  <c r="U433" i="16"/>
  <c r="Z430" i="16"/>
  <c r="W382" i="16"/>
  <c r="AC359" i="16"/>
  <c r="U286" i="16"/>
  <c r="V163" i="16"/>
  <c r="S599" i="17"/>
  <c r="X561" i="17"/>
  <c r="U518" i="17"/>
  <c r="AC400" i="17"/>
  <c r="Y350" i="17"/>
  <c r="Y194" i="17"/>
  <c r="AA97" i="17"/>
  <c r="AC579" i="18"/>
  <c r="W538" i="18"/>
  <c r="Y474" i="18"/>
  <c r="S461" i="18"/>
  <c r="Y391" i="18"/>
  <c r="Z257" i="18"/>
  <c r="Y220" i="18"/>
  <c r="AC210" i="18"/>
  <c r="Z193" i="18"/>
  <c r="X111" i="18"/>
  <c r="X69" i="18"/>
  <c r="AA51" i="18"/>
  <c r="S37" i="18"/>
  <c r="AB8" i="18"/>
  <c r="X552" i="19"/>
  <c r="Y524" i="19"/>
  <c r="X471" i="19"/>
  <c r="U331" i="19"/>
  <c r="X324" i="19"/>
  <c r="S282" i="19"/>
  <c r="AA275" i="19"/>
  <c r="Z260" i="19"/>
  <c r="AC257" i="19"/>
  <c r="AB190" i="19"/>
  <c r="V152" i="19"/>
  <c r="AB121" i="19"/>
  <c r="Z118" i="19"/>
  <c r="Z93" i="19"/>
  <c r="S88" i="19"/>
  <c r="Z59" i="19"/>
  <c r="AB599" i="16"/>
  <c r="AA517" i="16"/>
  <c r="AC422" i="16"/>
  <c r="Z359" i="16"/>
  <c r="AC541" i="17"/>
  <c r="AC478" i="17"/>
  <c r="AB419" i="17"/>
  <c r="AA219" i="17"/>
  <c r="AC202" i="17"/>
  <c r="Y116" i="17"/>
  <c r="U22" i="17"/>
  <c r="W474" i="18"/>
  <c r="V220" i="18"/>
  <c r="V210" i="18"/>
  <c r="AB199" i="18"/>
  <c r="AB107" i="18"/>
  <c r="V69" i="18"/>
  <c r="U54" i="18"/>
  <c r="Z8" i="18"/>
  <c r="AA541" i="19"/>
  <c r="AB538" i="19"/>
  <c r="X524" i="19"/>
  <c r="AC487" i="19"/>
  <c r="U387" i="19"/>
  <c r="X260" i="19"/>
  <c r="Y257" i="19"/>
  <c r="AB250" i="19"/>
  <c r="Z190" i="19"/>
  <c r="AC161" i="19"/>
  <c r="AB146" i="19"/>
  <c r="W121" i="19"/>
  <c r="X96" i="19"/>
  <c r="X93" i="19"/>
  <c r="AC91" i="19"/>
  <c r="AC80" i="19"/>
  <c r="X59" i="19"/>
  <c r="AB11" i="19"/>
  <c r="Z599" i="16"/>
  <c r="V544" i="16"/>
  <c r="Y517" i="16"/>
  <c r="AA468" i="16"/>
  <c r="Z422" i="16"/>
  <c r="V359" i="16"/>
  <c r="Z311" i="16"/>
  <c r="W295" i="16"/>
  <c r="U292" i="16"/>
  <c r="W262" i="16"/>
  <c r="W217" i="16"/>
  <c r="X132" i="16"/>
  <c r="Y44" i="16"/>
  <c r="Y587" i="17"/>
  <c r="AB541" i="17"/>
  <c r="AA530" i="17"/>
  <c r="Z495" i="17"/>
  <c r="Z478" i="17"/>
  <c r="AC392" i="17"/>
  <c r="X385" i="17"/>
  <c r="V291" i="17"/>
  <c r="Z230" i="17"/>
  <c r="Z219" i="17"/>
  <c r="AB154" i="17"/>
  <c r="W116" i="17"/>
  <c r="AA28" i="17"/>
  <c r="S22" i="17"/>
  <c r="AB7" i="17"/>
  <c r="V467" i="18"/>
  <c r="S453" i="18"/>
  <c r="U210" i="18"/>
  <c r="AA107" i="18"/>
  <c r="Z74" i="18"/>
  <c r="U69" i="18"/>
  <c r="AA21" i="18"/>
  <c r="W8" i="18"/>
  <c r="V541" i="19"/>
  <c r="Z538" i="19"/>
  <c r="Z513" i="19"/>
  <c r="Z481" i="19"/>
  <c r="S390" i="19"/>
  <c r="AA242" i="19"/>
  <c r="AB225" i="19"/>
  <c r="U190" i="19"/>
  <c r="Y112" i="19"/>
  <c r="V93" i="19"/>
  <c r="AB64" i="19"/>
  <c r="W59" i="19"/>
  <c r="Y56" i="19"/>
  <c r="Y33" i="19"/>
  <c r="Z26" i="19"/>
  <c r="X588" i="16"/>
  <c r="Y422" i="16"/>
  <c r="Y258" i="16"/>
  <c r="X171" i="16"/>
  <c r="V495" i="17"/>
  <c r="Y419" i="17"/>
  <c r="AB382" i="17"/>
  <c r="Z202" i="17"/>
  <c r="U154" i="17"/>
  <c r="AA61" i="17"/>
  <c r="V107" i="18"/>
  <c r="Z21" i="18"/>
  <c r="V8" i="18"/>
  <c r="AC543" i="19"/>
  <c r="Z242" i="19"/>
  <c r="V64" i="19"/>
  <c r="S59" i="19"/>
  <c r="W56" i="19"/>
  <c r="V33" i="19"/>
  <c r="Z11" i="19"/>
  <c r="AB316" i="15"/>
  <c r="Z89" i="15"/>
  <c r="AA526" i="15"/>
  <c r="U116" i="15"/>
  <c r="W73" i="15"/>
  <c r="Y370" i="15"/>
  <c r="AC228" i="15"/>
  <c r="AB359" i="15"/>
  <c r="AC210" i="15"/>
  <c r="AA167" i="15"/>
  <c r="Y72" i="15"/>
  <c r="W459" i="15"/>
  <c r="AA435" i="15"/>
  <c r="AA412" i="15"/>
  <c r="V335" i="15"/>
  <c r="AC513" i="15"/>
  <c r="W446" i="15"/>
  <c r="V435" i="15"/>
  <c r="Y392" i="15"/>
  <c r="X288" i="15"/>
  <c r="X226" i="15"/>
  <c r="AB103" i="15"/>
  <c r="Z17" i="15"/>
  <c r="AB106" i="15"/>
  <c r="AB348" i="15"/>
  <c r="Z263" i="15"/>
  <c r="X455" i="15"/>
  <c r="U335" i="15"/>
  <c r="S213" i="15"/>
  <c r="V199" i="15"/>
  <c r="V149" i="15"/>
  <c r="Y119" i="15"/>
  <c r="AC89" i="15"/>
  <c r="Y74" i="15"/>
  <c r="AA36" i="15"/>
  <c r="W10" i="15"/>
  <c r="AC348" i="15"/>
  <c r="AA13" i="15"/>
  <c r="V10" i="15"/>
  <c r="Z516" i="15"/>
  <c r="AC412" i="15"/>
  <c r="Y594" i="15"/>
  <c r="AA419" i="15"/>
  <c r="AA204" i="15"/>
  <c r="V73" i="15"/>
  <c r="AC335" i="15"/>
  <c r="Y271" i="15"/>
  <c r="S248" i="15"/>
  <c r="U204" i="15"/>
  <c r="V162" i="15"/>
  <c r="U22" i="15"/>
  <c r="AC530" i="15"/>
  <c r="AB335" i="15"/>
  <c r="U601" i="15"/>
  <c r="AC562" i="15"/>
  <c r="X446" i="15"/>
  <c r="AA443" i="15"/>
  <c r="AA403" i="15"/>
  <c r="AC372" i="15"/>
  <c r="U248" i="15"/>
  <c r="AA41" i="15"/>
  <c r="Y82" i="15"/>
  <c r="W41" i="15"/>
  <c r="AA475" i="15"/>
  <c r="U435" i="15"/>
  <c r="Z148" i="15"/>
  <c r="AC15" i="15"/>
  <c r="Z288" i="15"/>
  <c r="AB36" i="15"/>
  <c r="AA25" i="15"/>
  <c r="U15" i="15"/>
  <c r="V9" i="15"/>
  <c r="AA594" i="15"/>
  <c r="AC227" i="15"/>
  <c r="AA227" i="15"/>
  <c r="S199" i="15"/>
  <c r="Y135" i="15"/>
  <c r="AC576" i="15"/>
  <c r="V558" i="15"/>
  <c r="AB497" i="15"/>
  <c r="Z395" i="15"/>
  <c r="AC378" i="15"/>
  <c r="Y328" i="15"/>
  <c r="U167" i="15"/>
  <c r="AC91" i="15"/>
  <c r="AA28" i="15"/>
  <c r="S22" i="15"/>
  <c r="AC6" i="15"/>
  <c r="Z91" i="15"/>
  <c r="AA313" i="15"/>
  <c r="X91" i="15"/>
  <c r="AC465" i="15"/>
  <c r="AC319" i="15"/>
  <c r="Z313" i="15"/>
  <c r="Y218" i="15"/>
  <c r="AB172" i="15"/>
  <c r="W91" i="15"/>
  <c r="AA48" i="15"/>
  <c r="Z465" i="15"/>
  <c r="Y386" i="15"/>
  <c r="AA379" i="15"/>
  <c r="Z319" i="15"/>
  <c r="X313" i="15"/>
  <c r="Y284" i="15"/>
  <c r="AC277" i="15"/>
  <c r="AB266" i="15"/>
  <c r="V255" i="15"/>
  <c r="AC248" i="15"/>
  <c r="W238" i="15"/>
  <c r="W218" i="15"/>
  <c r="S215" i="15"/>
  <c r="AB136" i="15"/>
  <c r="S91" i="15"/>
  <c r="AB77" i="15"/>
  <c r="V23" i="15"/>
  <c r="Z567" i="15"/>
  <c r="AC502" i="15"/>
  <c r="AB487" i="15"/>
  <c r="AC450" i="15"/>
  <c r="X407" i="15"/>
  <c r="X386" i="15"/>
  <c r="S379" i="15"/>
  <c r="Y376" i="15"/>
  <c r="X358" i="15"/>
  <c r="AA287" i="15"/>
  <c r="U255" i="15"/>
  <c r="AA248" i="15"/>
  <c r="U238" i="15"/>
  <c r="U218" i="15"/>
  <c r="Z136" i="15"/>
  <c r="AA92" i="15"/>
  <c r="V328" i="16"/>
  <c r="X328" i="16"/>
  <c r="T155" i="16"/>
  <c r="W155" i="16"/>
  <c r="T417" i="17"/>
  <c r="V417" i="17"/>
  <c r="S417" i="17"/>
  <c r="W337" i="17"/>
  <c r="AC337" i="17"/>
  <c r="AB337" i="17"/>
  <c r="W599" i="19"/>
  <c r="Z599" i="19"/>
  <c r="Z545" i="15"/>
  <c r="V522" i="15"/>
  <c r="V516" i="15"/>
  <c r="W463" i="15"/>
  <c r="AC446" i="15"/>
  <c r="Z405" i="15"/>
  <c r="V392" i="15"/>
  <c r="W376" i="15"/>
  <c r="Z335" i="15"/>
  <c r="X319" i="15"/>
  <c r="AA316" i="15"/>
  <c r="Z260" i="15"/>
  <c r="Z248" i="15"/>
  <c r="X238" i="15"/>
  <c r="AB231" i="15"/>
  <c r="Z218" i="15"/>
  <c r="AA216" i="15"/>
  <c r="V213" i="15"/>
  <c r="W204" i="15"/>
  <c r="V148" i="15"/>
  <c r="S135" i="15"/>
  <c r="AB124" i="15"/>
  <c r="Z92" i="15"/>
  <c r="V91" i="15"/>
  <c r="V89" i="15"/>
  <c r="U82" i="15"/>
  <c r="AB48" i="15"/>
  <c r="AA45" i="15"/>
  <c r="Y36" i="15"/>
  <c r="AA33" i="15"/>
  <c r="Y15" i="15"/>
  <c r="AC595" i="16"/>
  <c r="Y590" i="16"/>
  <c r="S579" i="16"/>
  <c r="U576" i="16"/>
  <c r="W571" i="16"/>
  <c r="X551" i="16"/>
  <c r="AC542" i="16"/>
  <c r="U517" i="16"/>
  <c r="AC502" i="16"/>
  <c r="AA499" i="16"/>
  <c r="X337" i="16"/>
  <c r="Y337" i="16"/>
  <c r="AC316" i="16"/>
  <c r="T303" i="16"/>
  <c r="AC303" i="16"/>
  <c r="Z272" i="16"/>
  <c r="AB261" i="16"/>
  <c r="T257" i="16"/>
  <c r="AA257" i="16"/>
  <c r="AB249" i="16"/>
  <c r="X180" i="16"/>
  <c r="Z130" i="16"/>
  <c r="Y123" i="16"/>
  <c r="AC98" i="16"/>
  <c r="V40" i="16"/>
  <c r="U27" i="16"/>
  <c r="AA27" i="16"/>
  <c r="AB7" i="16"/>
  <c r="Z599" i="17"/>
  <c r="Z532" i="17"/>
  <c r="V532" i="17"/>
  <c r="AB468" i="17"/>
  <c r="T425" i="17"/>
  <c r="Z425" i="17"/>
  <c r="AC329" i="17"/>
  <c r="AB329" i="17"/>
  <c r="S211" i="17"/>
  <c r="Y211" i="17"/>
  <c r="T36" i="17"/>
  <c r="AC36" i="17"/>
  <c r="T280" i="18"/>
  <c r="Y280" i="18"/>
  <c r="T249" i="18"/>
  <c r="V249" i="18"/>
  <c r="Z249" i="18"/>
  <c r="AC249" i="18"/>
  <c r="Z207" i="18"/>
  <c r="AC207" i="18"/>
  <c r="U72" i="18"/>
  <c r="AA72" i="18"/>
  <c r="AC72" i="18"/>
  <c r="T463" i="19"/>
  <c r="AB463" i="19"/>
  <c r="S355" i="19"/>
  <c r="Z355" i="19"/>
  <c r="AA355" i="19"/>
  <c r="AB355" i="19"/>
  <c r="T163" i="19"/>
  <c r="S163" i="19"/>
  <c r="X163" i="19"/>
  <c r="Y163" i="19"/>
  <c r="AA163" i="19"/>
  <c r="AB163" i="19"/>
  <c r="AC163" i="19"/>
  <c r="AC286" i="15"/>
  <c r="Z33" i="15"/>
  <c r="Z595" i="16"/>
  <c r="Y261" i="16"/>
  <c r="AA249" i="16"/>
  <c r="S221" i="16"/>
  <c r="AB221" i="16"/>
  <c r="AA64" i="16"/>
  <c r="W64" i="16"/>
  <c r="AA4" i="16"/>
  <c r="T502" i="17"/>
  <c r="Y502" i="17"/>
  <c r="T395" i="17"/>
  <c r="S395" i="17"/>
  <c r="T307" i="17"/>
  <c r="AB307" i="17"/>
  <c r="AC307" i="17"/>
  <c r="T214" i="17"/>
  <c r="V214" i="17"/>
  <c r="T43" i="17"/>
  <c r="W43" i="17"/>
  <c r="V25" i="17"/>
  <c r="AB25" i="17"/>
  <c r="X457" i="18"/>
  <c r="Z457" i="18"/>
  <c r="T237" i="18"/>
  <c r="V237" i="18"/>
  <c r="T3" i="18"/>
  <c r="Z3" i="18"/>
  <c r="V579" i="19"/>
  <c r="S579" i="19"/>
  <c r="Y579" i="19"/>
  <c r="AA579" i="19"/>
  <c r="AC579" i="19"/>
  <c r="V549" i="19"/>
  <c r="W549" i="19"/>
  <c r="T223" i="19"/>
  <c r="V223" i="19"/>
  <c r="X223" i="19"/>
  <c r="Z223" i="19"/>
  <c r="T325" i="16"/>
  <c r="Z325" i="16"/>
  <c r="T573" i="19"/>
  <c r="V573" i="19"/>
  <c r="AA573" i="19"/>
  <c r="AB573" i="19"/>
  <c r="T175" i="19"/>
  <c r="U175" i="19"/>
  <c r="X175" i="19"/>
  <c r="AB175" i="19"/>
  <c r="T164" i="19"/>
  <c r="S164" i="19"/>
  <c r="U164" i="19"/>
  <c r="W164" i="19"/>
  <c r="X164" i="19"/>
  <c r="Z164" i="19"/>
  <c r="AA164" i="19"/>
  <c r="X55" i="17"/>
  <c r="V55" i="17"/>
  <c r="T537" i="19"/>
  <c r="W537" i="19"/>
  <c r="W545" i="15"/>
  <c r="AB286" i="15"/>
  <c r="W235" i="15"/>
  <c r="AB159" i="15"/>
  <c r="X33" i="15"/>
  <c r="W595" i="16"/>
  <c r="AA475" i="16"/>
  <c r="AC469" i="16"/>
  <c r="AB447" i="16"/>
  <c r="T295" i="16"/>
  <c r="S295" i="16"/>
  <c r="W261" i="16"/>
  <c r="X249" i="16"/>
  <c r="T91" i="16"/>
  <c r="Y91" i="16"/>
  <c r="Z52" i="16"/>
  <c r="AC578" i="17"/>
  <c r="U557" i="17"/>
  <c r="AC557" i="17"/>
  <c r="Y404" i="17"/>
  <c r="V404" i="17"/>
  <c r="Y388" i="17"/>
  <c r="AC388" i="17"/>
  <c r="AA388" i="17"/>
  <c r="T363" i="17"/>
  <c r="Z363" i="17"/>
  <c r="AB355" i="17"/>
  <c r="T328" i="17"/>
  <c r="Z328" i="17"/>
  <c r="Y328" i="17"/>
  <c r="T254" i="17"/>
  <c r="AA254" i="17"/>
  <c r="AC254" i="17"/>
  <c r="T170" i="17"/>
  <c r="Z170" i="17"/>
  <c r="AC170" i="17"/>
  <c r="U170" i="17"/>
  <c r="V170" i="17"/>
  <c r="W170" i="17"/>
  <c r="Y170" i="17"/>
  <c r="AB129" i="17"/>
  <c r="W129" i="17"/>
  <c r="T76" i="17"/>
  <c r="S76" i="17"/>
  <c r="Y76" i="17"/>
  <c r="Z76" i="17"/>
  <c r="AA76" i="17"/>
  <c r="S46" i="17"/>
  <c r="X46" i="17"/>
  <c r="AC479" i="18"/>
  <c r="W479" i="18"/>
  <c r="S350" i="18"/>
  <c r="V350" i="18"/>
  <c r="V582" i="19"/>
  <c r="W582" i="19"/>
  <c r="Y582" i="19"/>
  <c r="AA482" i="19"/>
  <c r="Z482" i="19"/>
  <c r="X501" i="17"/>
  <c r="U501" i="17"/>
  <c r="AA545" i="15"/>
  <c r="AB33" i="15"/>
  <c r="T67" i="18"/>
  <c r="AC67" i="18"/>
  <c r="AC75" i="19"/>
  <c r="Y75" i="19"/>
  <c r="X545" i="15"/>
  <c r="AA568" i="15"/>
  <c r="V545" i="15"/>
  <c r="AA542" i="15"/>
  <c r="AA521" i="15"/>
  <c r="AB493" i="15"/>
  <c r="Z475" i="15"/>
  <c r="Z451" i="15"/>
  <c r="V443" i="15"/>
  <c r="V407" i="15"/>
  <c r="Z340" i="15"/>
  <c r="S335" i="15"/>
  <c r="X286" i="15"/>
  <c r="AC255" i="15"/>
  <c r="V235" i="15"/>
  <c r="Z232" i="15"/>
  <c r="AA182" i="15"/>
  <c r="AA159" i="15"/>
  <c r="AA156" i="15"/>
  <c r="Z97" i="15"/>
  <c r="Y68" i="15"/>
  <c r="W33" i="15"/>
  <c r="V595" i="16"/>
  <c r="AC579" i="16"/>
  <c r="X567" i="16"/>
  <c r="AB503" i="16"/>
  <c r="Z475" i="16"/>
  <c r="AB469" i="16"/>
  <c r="AB455" i="16"/>
  <c r="Y447" i="16"/>
  <c r="AA328" i="16"/>
  <c r="Y325" i="16"/>
  <c r="AA294" i="16"/>
  <c r="AB286" i="16"/>
  <c r="Z286" i="16"/>
  <c r="V261" i="16"/>
  <c r="V249" i="16"/>
  <c r="U90" i="16"/>
  <c r="Y52" i="16"/>
  <c r="AA578" i="17"/>
  <c r="AB502" i="17"/>
  <c r="Y501" i="17"/>
  <c r="T370" i="17"/>
  <c r="X370" i="17"/>
  <c r="T310" i="17"/>
  <c r="S310" i="17"/>
  <c r="U310" i="17"/>
  <c r="Y275" i="17"/>
  <c r="S275" i="17"/>
  <c r="U275" i="17"/>
  <c r="V275" i="17"/>
  <c r="AC275" i="17"/>
  <c r="Y121" i="17"/>
  <c r="S121" i="17"/>
  <c r="V121" i="17"/>
  <c r="W121" i="17"/>
  <c r="AA121" i="17"/>
  <c r="AA592" i="18"/>
  <c r="V592" i="18"/>
  <c r="T505" i="18"/>
  <c r="S505" i="18"/>
  <c r="Z505" i="18"/>
  <c r="AB505" i="18"/>
  <c r="T65" i="18"/>
  <c r="Y65" i="18"/>
  <c r="AC365" i="19"/>
  <c r="AB365" i="19"/>
  <c r="T338" i="19"/>
  <c r="S338" i="19"/>
  <c r="X338" i="19"/>
  <c r="Y338" i="19"/>
  <c r="Z338" i="19"/>
  <c r="AB338" i="19"/>
  <c r="T125" i="19"/>
  <c r="Z125" i="19"/>
  <c r="AB125" i="19"/>
  <c r="T355" i="17"/>
  <c r="Y355" i="17"/>
  <c r="X23" i="17"/>
  <c r="S23" i="17"/>
  <c r="V23" i="17"/>
  <c r="AA23" i="17"/>
  <c r="X356" i="18"/>
  <c r="AC356" i="18"/>
  <c r="X309" i="18"/>
  <c r="AB309" i="18"/>
  <c r="T254" i="18"/>
  <c r="Y254" i="18"/>
  <c r="T180" i="18"/>
  <c r="Z180" i="18"/>
  <c r="T460" i="19"/>
  <c r="X460" i="19"/>
  <c r="AC460" i="19"/>
  <c r="AB355" i="16"/>
  <c r="S355" i="16"/>
  <c r="T122" i="16"/>
  <c r="AC122" i="16"/>
  <c r="AB160" i="19"/>
  <c r="Y160" i="19"/>
  <c r="AC578" i="15"/>
  <c r="U545" i="15"/>
  <c r="Z542" i="15"/>
  <c r="Y521" i="15"/>
  <c r="S493" i="15"/>
  <c r="AC464" i="15"/>
  <c r="W451" i="15"/>
  <c r="Y371" i="15"/>
  <c r="AB343" i="15"/>
  <c r="X305" i="15"/>
  <c r="Y290" i="15"/>
  <c r="W286" i="15"/>
  <c r="Z255" i="15"/>
  <c r="S235" i="15"/>
  <c r="Y232" i="15"/>
  <c r="AA199" i="15"/>
  <c r="X182" i="15"/>
  <c r="Z156" i="15"/>
  <c r="U97" i="15"/>
  <c r="X68" i="15"/>
  <c r="AB53" i="15"/>
  <c r="S33" i="15"/>
  <c r="U595" i="16"/>
  <c r="AB579" i="16"/>
  <c r="V567" i="16"/>
  <c r="U547" i="16"/>
  <c r="Y541" i="16"/>
  <c r="Y525" i="16"/>
  <c r="AA503" i="16"/>
  <c r="AC492" i="16"/>
  <c r="Y475" i="16"/>
  <c r="AA469" i="16"/>
  <c r="AC464" i="16"/>
  <c r="S458" i="16"/>
  <c r="AA455" i="16"/>
  <c r="V447" i="16"/>
  <c r="AB388" i="16"/>
  <c r="X341" i="16"/>
  <c r="U328" i="16"/>
  <c r="W325" i="16"/>
  <c r="V294" i="16"/>
  <c r="AB277" i="16"/>
  <c r="S261" i="16"/>
  <c r="U249" i="16"/>
  <c r="AA148" i="16"/>
  <c r="AA138" i="16"/>
  <c r="V122" i="16"/>
  <c r="U120" i="16"/>
  <c r="Y120" i="16"/>
  <c r="S90" i="16"/>
  <c r="AC84" i="16"/>
  <c r="AC68" i="16"/>
  <c r="S52" i="16"/>
  <c r="S31" i="16"/>
  <c r="AC28" i="16"/>
  <c r="U578" i="17"/>
  <c r="Y569" i="17"/>
  <c r="S569" i="17"/>
  <c r="S548" i="17"/>
  <c r="AA502" i="17"/>
  <c r="W501" i="17"/>
  <c r="S355" i="17"/>
  <c r="W201" i="17"/>
  <c r="Z201" i="17"/>
  <c r="AB23" i="17"/>
  <c r="S361" i="18"/>
  <c r="Z361" i="18"/>
  <c r="AA361" i="18"/>
  <c r="AB361" i="18"/>
  <c r="T266" i="18"/>
  <c r="AC266" i="18"/>
  <c r="T221" i="18"/>
  <c r="V221" i="18"/>
  <c r="W221" i="18"/>
  <c r="AC180" i="18"/>
  <c r="Y573" i="19"/>
  <c r="Z498" i="19"/>
  <c r="AA498" i="19"/>
  <c r="Z453" i="19"/>
  <c r="AB453" i="19"/>
  <c r="T379" i="19"/>
  <c r="V379" i="19"/>
  <c r="W379" i="19"/>
  <c r="X379" i="19"/>
  <c r="Z379" i="19"/>
  <c r="T199" i="19"/>
  <c r="AA199" i="19"/>
  <c r="AC164" i="19"/>
  <c r="AC545" i="15"/>
  <c r="W16" i="16"/>
  <c r="Y16" i="16"/>
  <c r="AC580" i="17"/>
  <c r="U580" i="17"/>
  <c r="T81" i="17"/>
  <c r="S81" i="17"/>
  <c r="AB81" i="17"/>
  <c r="AC81" i="17"/>
  <c r="U585" i="15"/>
  <c r="AA553" i="15"/>
  <c r="Y542" i="15"/>
  <c r="AC499" i="15"/>
  <c r="Z464" i="15"/>
  <c r="X390" i="15"/>
  <c r="AB346" i="15"/>
  <c r="Z327" i="15"/>
  <c r="V305" i="15"/>
  <c r="X290" i="15"/>
  <c r="W255" i="15"/>
  <c r="AC239" i="15"/>
  <c r="X232" i="15"/>
  <c r="AA223" i="15"/>
  <c r="Y199" i="15"/>
  <c r="X171" i="15"/>
  <c r="W161" i="15"/>
  <c r="Y91" i="15"/>
  <c r="X73" i="15"/>
  <c r="S56" i="15"/>
  <c r="AA53" i="15"/>
  <c r="Z43" i="15"/>
  <c r="Z10" i="15"/>
  <c r="AA599" i="16"/>
  <c r="AA588" i="16"/>
  <c r="AA579" i="16"/>
  <c r="W577" i="16"/>
  <c r="AA571" i="16"/>
  <c r="AC549" i="16"/>
  <c r="W521" i="16"/>
  <c r="AA509" i="16"/>
  <c r="Z503" i="16"/>
  <c r="V477" i="16"/>
  <c r="AA471" i="16"/>
  <c r="Z469" i="16"/>
  <c r="V467" i="16"/>
  <c r="X455" i="16"/>
  <c r="Z452" i="16"/>
  <c r="S447" i="16"/>
  <c r="U435" i="16"/>
  <c r="AA433" i="16"/>
  <c r="AB361" i="16"/>
  <c r="Y355" i="16"/>
  <c r="V337" i="16"/>
  <c r="Y334" i="16"/>
  <c r="AA311" i="16"/>
  <c r="U303" i="16"/>
  <c r="S249" i="16"/>
  <c r="AC239" i="16"/>
  <c r="V155" i="16"/>
  <c r="AC140" i="16"/>
  <c r="Y138" i="16"/>
  <c r="Y124" i="16"/>
  <c r="S122" i="16"/>
  <c r="U106" i="16"/>
  <c r="AB86" i="16"/>
  <c r="AA68" i="16"/>
  <c r="S580" i="17"/>
  <c r="S578" i="17"/>
  <c r="Z502" i="17"/>
  <c r="X487" i="17"/>
  <c r="AC484" i="17"/>
  <c r="AA417" i="17"/>
  <c r="T384" i="17"/>
  <c r="U384" i="17"/>
  <c r="Z384" i="17"/>
  <c r="X361" i="17"/>
  <c r="AA334" i="17"/>
  <c r="S334" i="17"/>
  <c r="T234" i="17"/>
  <c r="X234" i="17"/>
  <c r="U81" i="17"/>
  <c r="AA27" i="17"/>
  <c r="S27" i="17"/>
  <c r="W27" i="17"/>
  <c r="X27" i="17"/>
  <c r="Z27" i="17"/>
  <c r="AB27" i="17"/>
  <c r="W600" i="19"/>
  <c r="AB600" i="19"/>
  <c r="T566" i="19"/>
  <c r="Z566" i="19"/>
  <c r="T330" i="19"/>
  <c r="W330" i="19"/>
  <c r="Y330" i="19"/>
  <c r="AA330" i="19"/>
  <c r="AC330" i="19"/>
  <c r="V72" i="19"/>
  <c r="W72" i="19"/>
  <c r="AA72" i="19"/>
  <c r="T45" i="19"/>
  <c r="S45" i="19"/>
  <c r="W45" i="19"/>
  <c r="AB45" i="19"/>
  <c r="T37" i="19"/>
  <c r="W37" i="19"/>
  <c r="Y37" i="19"/>
  <c r="Z37" i="19"/>
  <c r="X230" i="17"/>
  <c r="AC219" i="17"/>
  <c r="Z193" i="17"/>
  <c r="Y155" i="17"/>
  <c r="Z154" i="17"/>
  <c r="X153" i="17"/>
  <c r="AA116" i="17"/>
  <c r="AC110" i="17"/>
  <c r="U108" i="17"/>
  <c r="AA105" i="17"/>
  <c r="S101" i="17"/>
  <c r="Z77" i="17"/>
  <c r="U58" i="17"/>
  <c r="AA22" i="17"/>
  <c r="X601" i="18"/>
  <c r="AC521" i="18"/>
  <c r="AC484" i="18"/>
  <c r="X476" i="18"/>
  <c r="AA425" i="18"/>
  <c r="X417" i="18"/>
  <c r="W410" i="18"/>
  <c r="U393" i="18"/>
  <c r="V391" i="18"/>
  <c r="X388" i="18"/>
  <c r="S326" i="18"/>
  <c r="X265" i="18"/>
  <c r="U263" i="18"/>
  <c r="X257" i="18"/>
  <c r="AA37" i="18"/>
  <c r="S524" i="19"/>
  <c r="Y511" i="19"/>
  <c r="AA481" i="19"/>
  <c r="AC441" i="19"/>
  <c r="Z439" i="19"/>
  <c r="X387" i="19"/>
  <c r="V308" i="19"/>
  <c r="AC289" i="19"/>
  <c r="X288" i="19"/>
  <c r="U282" i="19"/>
  <c r="AC264" i="19"/>
  <c r="AA227" i="19"/>
  <c r="Z204" i="19"/>
  <c r="Y192" i="19"/>
  <c r="X190" i="19"/>
  <c r="X170" i="19"/>
  <c r="W137" i="19"/>
  <c r="AB67" i="19"/>
  <c r="W64" i="19"/>
  <c r="X61" i="19"/>
  <c r="Y59" i="19"/>
  <c r="AB44" i="19"/>
  <c r="AC12" i="19"/>
  <c r="Z4" i="19"/>
  <c r="Z3" i="19"/>
  <c r="AB441" i="17"/>
  <c r="S403" i="17"/>
  <c r="U400" i="17"/>
  <c r="AA346" i="17"/>
  <c r="Y336" i="17"/>
  <c r="AB313" i="17"/>
  <c r="U283" i="17"/>
  <c r="V274" i="17"/>
  <c r="AC241" i="17"/>
  <c r="Y219" i="17"/>
  <c r="AC194" i="17"/>
  <c r="AA181" i="17"/>
  <c r="AC160" i="17"/>
  <c r="AC101" i="17"/>
  <c r="AB67" i="17"/>
  <c r="AA7" i="17"/>
  <c r="AB558" i="18"/>
  <c r="V463" i="18"/>
  <c r="Y397" i="18"/>
  <c r="U343" i="18"/>
  <c r="S220" i="18"/>
  <c r="X191" i="18"/>
  <c r="W167" i="18"/>
  <c r="X160" i="18"/>
  <c r="Z37" i="18"/>
  <c r="Z289" i="19"/>
  <c r="U204" i="19"/>
  <c r="U192" i="19"/>
  <c r="AA44" i="19"/>
  <c r="AC26" i="19"/>
  <c r="Y4" i="19"/>
  <c r="Y3" i="19"/>
  <c r="AB101" i="17"/>
  <c r="Z111" i="18"/>
  <c r="Y37" i="18"/>
  <c r="AA513" i="19"/>
  <c r="Y289" i="19"/>
  <c r="AC282" i="19"/>
  <c r="X44" i="19"/>
  <c r="AA28" i="19"/>
  <c r="AB26" i="19"/>
  <c r="W4" i="19"/>
  <c r="AA382" i="17"/>
  <c r="AA230" i="17"/>
  <c r="AC154" i="17"/>
  <c r="AB153" i="17"/>
  <c r="AA101" i="17"/>
  <c r="AC28" i="17"/>
  <c r="W4" i="17"/>
  <c r="AA483" i="18"/>
  <c r="S469" i="18"/>
  <c r="X393" i="18"/>
  <c r="Z391" i="18"/>
  <c r="Z382" i="18"/>
  <c r="AC320" i="18"/>
  <c r="AC263" i="18"/>
  <c r="AB257" i="18"/>
  <c r="V212" i="18"/>
  <c r="AC199" i="18"/>
  <c r="Y111" i="18"/>
  <c r="U37" i="18"/>
  <c r="U289" i="19"/>
  <c r="W44" i="19"/>
  <c r="Z28" i="19"/>
  <c r="U4" i="19"/>
  <c r="U3" i="19"/>
  <c r="AC495" i="19"/>
  <c r="U457" i="19"/>
  <c r="AC434" i="19"/>
  <c r="AA331" i="19"/>
  <c r="AA308" i="19"/>
  <c r="S289" i="19"/>
  <c r="AC287" i="19"/>
  <c r="AA282" i="19"/>
  <c r="AC228" i="19"/>
  <c r="AC220" i="19"/>
  <c r="W165" i="19"/>
  <c r="AB136" i="19"/>
  <c r="U119" i="19"/>
  <c r="Z107" i="19"/>
  <c r="V52" i="19"/>
  <c r="S44" i="19"/>
  <c r="Y28" i="19"/>
  <c r="W9" i="19"/>
  <c r="AC403" i="17"/>
  <c r="AB274" i="17"/>
  <c r="Y230" i="17"/>
  <c r="Z155" i="17"/>
  <c r="AA154" i="17"/>
  <c r="Y153" i="17"/>
  <c r="AC116" i="17"/>
  <c r="AC108" i="17"/>
  <c r="AC105" i="17"/>
  <c r="X101" i="17"/>
  <c r="AC22" i="17"/>
  <c r="S4" i="17"/>
  <c r="Z601" i="18"/>
  <c r="AB476" i="18"/>
  <c r="Z417" i="18"/>
  <c r="Y410" i="18"/>
  <c r="V393" i="18"/>
  <c r="W391" i="18"/>
  <c r="Y388" i="18"/>
  <c r="Y265" i="18"/>
  <c r="X263" i="18"/>
  <c r="AB220" i="18"/>
  <c r="AB541" i="19"/>
  <c r="AA522" i="19"/>
  <c r="Y331" i="19"/>
  <c r="Z282" i="19"/>
  <c r="AC212" i="19"/>
  <c r="AC419" i="15"/>
  <c r="AA340" i="15"/>
  <c r="U317" i="15"/>
  <c r="Z317" i="15"/>
  <c r="X594" i="15"/>
  <c r="AC547" i="15"/>
  <c r="W521" i="15"/>
  <c r="AC601" i="15"/>
  <c r="AB601" i="15"/>
  <c r="AB600" i="15"/>
  <c r="V594" i="15"/>
  <c r="S578" i="15"/>
  <c r="AB576" i="15"/>
  <c r="AB567" i="15"/>
  <c r="AC558" i="15"/>
  <c r="AA552" i="15"/>
  <c r="Z547" i="15"/>
  <c r="AB545" i="15"/>
  <c r="S545" i="15"/>
  <c r="AA525" i="15"/>
  <c r="V521" i="15"/>
  <c r="U516" i="15"/>
  <c r="U499" i="15"/>
  <c r="AC493" i="15"/>
  <c r="AB465" i="15"/>
  <c r="S464" i="15"/>
  <c r="AB451" i="15"/>
  <c r="AB450" i="15"/>
  <c r="U443" i="15"/>
  <c r="AB427" i="15"/>
  <c r="Z419" i="15"/>
  <c r="AC414" i="15"/>
  <c r="Z412" i="15"/>
  <c r="Z379" i="15"/>
  <c r="Y378" i="15"/>
  <c r="U370" i="15"/>
  <c r="Y359" i="15"/>
  <c r="AA350" i="15"/>
  <c r="AA343" i="15"/>
  <c r="Y340" i="15"/>
  <c r="AB331" i="15"/>
  <c r="AA328" i="15"/>
  <c r="AA601" i="15"/>
  <c r="U594" i="15"/>
  <c r="AB558" i="15"/>
  <c r="Z552" i="15"/>
  <c r="Y549" i="15"/>
  <c r="Y547" i="15"/>
  <c r="Z525" i="15"/>
  <c r="AB523" i="15"/>
  <c r="U521" i="15"/>
  <c r="Z467" i="15"/>
  <c r="W450" i="15"/>
  <c r="Y427" i="15"/>
  <c r="Y419" i="15"/>
  <c r="X412" i="15"/>
  <c r="Y379" i="15"/>
  <c r="Z356" i="15"/>
  <c r="Y343" i="15"/>
  <c r="X340" i="15"/>
  <c r="T311" i="15"/>
  <c r="AC311" i="15"/>
  <c r="X311" i="15"/>
  <c r="AA311" i="15"/>
  <c r="T279" i="15"/>
  <c r="X279" i="15"/>
  <c r="Y279" i="15"/>
  <c r="Z279" i="15"/>
  <c r="W600" i="15"/>
  <c r="U600" i="15"/>
  <c r="W597" i="15"/>
  <c r="S594" i="15"/>
  <c r="AB580" i="15"/>
  <c r="V567" i="15"/>
  <c r="Y558" i="15"/>
  <c r="AA556" i="15"/>
  <c r="Y552" i="15"/>
  <c r="X549" i="15"/>
  <c r="X547" i="15"/>
  <c r="V535" i="15"/>
  <c r="X532" i="15"/>
  <c r="X525" i="15"/>
  <c r="X523" i="15"/>
  <c r="AC521" i="15"/>
  <c r="S521" i="15"/>
  <c r="V512" i="15"/>
  <c r="V493" i="15"/>
  <c r="Z487" i="15"/>
  <c r="AB480" i="15"/>
  <c r="U467" i="15"/>
  <c r="W465" i="15"/>
  <c r="Y451" i="15"/>
  <c r="U450" i="15"/>
  <c r="Y439" i="15"/>
  <c r="V427" i="15"/>
  <c r="AA420" i="15"/>
  <c r="X419" i="15"/>
  <c r="W412" i="15"/>
  <c r="Y406" i="15"/>
  <c r="X379" i="15"/>
  <c r="AA371" i="15"/>
  <c r="V356" i="15"/>
  <c r="Z347" i="15"/>
  <c r="X343" i="15"/>
  <c r="W340" i="15"/>
  <c r="Z601" i="15"/>
  <c r="X601" i="15"/>
  <c r="V597" i="15"/>
  <c r="AC594" i="15"/>
  <c r="Y583" i="15"/>
  <c r="Z577" i="15"/>
  <c r="AC575" i="15"/>
  <c r="U567" i="15"/>
  <c r="W558" i="15"/>
  <c r="V556" i="15"/>
  <c r="AC553" i="15"/>
  <c r="Y545" i="15"/>
  <c r="U535" i="15"/>
  <c r="Z529" i="15"/>
  <c r="AB526" i="15"/>
  <c r="W525" i="15"/>
  <c r="U523" i="15"/>
  <c r="AB521" i="15"/>
  <c r="V495" i="15"/>
  <c r="U493" i="15"/>
  <c r="V473" i="15"/>
  <c r="U465" i="15"/>
  <c r="AB463" i="15"/>
  <c r="X451" i="15"/>
  <c r="S439" i="15"/>
  <c r="Y433" i="15"/>
  <c r="Z420" i="15"/>
  <c r="W419" i="15"/>
  <c r="X413" i="15"/>
  <c r="S412" i="15"/>
  <c r="AC403" i="15"/>
  <c r="AA390" i="15"/>
  <c r="V384" i="15"/>
  <c r="W379" i="15"/>
  <c r="Z371" i="15"/>
  <c r="AA358" i="15"/>
  <c r="S356" i="15"/>
  <c r="X347" i="15"/>
  <c r="Y344" i="15"/>
  <c r="W343" i="15"/>
  <c r="V340" i="15"/>
  <c r="AB330" i="15"/>
  <c r="S597" i="15"/>
  <c r="Y577" i="15"/>
  <c r="Z575" i="15"/>
  <c r="U556" i="15"/>
  <c r="AB541" i="15"/>
  <c r="X529" i="15"/>
  <c r="S525" i="15"/>
  <c r="S523" i="15"/>
  <c r="AC500" i="15"/>
  <c r="V419" i="15"/>
  <c r="AA380" i="15"/>
  <c r="W344" i="15"/>
  <c r="V343" i="15"/>
  <c r="AC340" i="15"/>
  <c r="U340" i="15"/>
  <c r="Y317" i="15"/>
  <c r="Z312" i="15"/>
  <c r="T310" i="15"/>
  <c r="Y310" i="15"/>
  <c r="AB310" i="15"/>
  <c r="S601" i="15"/>
  <c r="U599" i="15"/>
  <c r="Z594" i="15"/>
  <c r="AA589" i="15"/>
  <c r="Z568" i="15"/>
  <c r="S558" i="15"/>
  <c r="Z553" i="15"/>
  <c r="AB537" i="15"/>
  <c r="AA520" i="15"/>
  <c r="W449" i="15"/>
  <c r="U419" i="15"/>
  <c r="AB340" i="15"/>
  <c r="S340" i="15"/>
  <c r="Z332" i="15"/>
  <c r="Z271" i="15"/>
  <c r="Z254" i="15"/>
  <c r="Y226" i="15"/>
  <c r="AC204" i="15"/>
  <c r="AC194" i="15"/>
  <c r="Z162" i="15"/>
  <c r="Z124" i="15"/>
  <c r="AA119" i="15"/>
  <c r="AC106" i="15"/>
  <c r="U91" i="15"/>
  <c r="X82" i="15"/>
  <c r="AB72" i="15"/>
  <c r="AC61" i="15"/>
  <c r="Y45" i="15"/>
  <c r="AB28" i="15"/>
  <c r="X23" i="15"/>
  <c r="AC576" i="16"/>
  <c r="V547" i="16"/>
  <c r="Y539" i="16"/>
  <c r="AA526" i="16"/>
  <c r="V517" i="16"/>
  <c r="AB471" i="16"/>
  <c r="AC468" i="16"/>
  <c r="Z437" i="16"/>
  <c r="AC433" i="16"/>
  <c r="AA313" i="16"/>
  <c r="Z262" i="16"/>
  <c r="AA258" i="16"/>
  <c r="AB233" i="16"/>
  <c r="W230" i="16"/>
  <c r="Y228" i="16"/>
  <c r="X217" i="16"/>
  <c r="S205" i="16"/>
  <c r="S202" i="16"/>
  <c r="Z132" i="16"/>
  <c r="AC124" i="16"/>
  <c r="AC107" i="16"/>
  <c r="T559" i="17"/>
  <c r="Z559" i="17"/>
  <c r="Y254" i="15"/>
  <c r="AB194" i="15"/>
  <c r="X124" i="15"/>
  <c r="Z61" i="15"/>
  <c r="X45" i="15"/>
  <c r="AB37" i="15"/>
  <c r="X539" i="16"/>
  <c r="AA461" i="16"/>
  <c r="AB393" i="16"/>
  <c r="AA107" i="16"/>
  <c r="T567" i="17"/>
  <c r="S567" i="17"/>
  <c r="AA537" i="17"/>
  <c r="Y537" i="17"/>
  <c r="AB303" i="15"/>
  <c r="AB277" i="15"/>
  <c r="X271" i="15"/>
  <c r="X254" i="15"/>
  <c r="AB239" i="15"/>
  <c r="X235" i="15"/>
  <c r="Y231" i="15"/>
  <c r="U226" i="15"/>
  <c r="Y223" i="15"/>
  <c r="AB210" i="15"/>
  <c r="Z204" i="15"/>
  <c r="X194" i="15"/>
  <c r="Y184" i="15"/>
  <c r="U171" i="15"/>
  <c r="U162" i="15"/>
  <c r="W124" i="15"/>
  <c r="X119" i="15"/>
  <c r="U106" i="15"/>
  <c r="AA103" i="15"/>
  <c r="AC93" i="15"/>
  <c r="AB91" i="15"/>
  <c r="AA73" i="15"/>
  <c r="S72" i="15"/>
  <c r="Y66" i="15"/>
  <c r="AC63" i="15"/>
  <c r="W61" i="15"/>
  <c r="W45" i="15"/>
  <c r="Y43" i="15"/>
  <c r="AA37" i="15"/>
  <c r="Y28" i="15"/>
  <c r="Z25" i="15"/>
  <c r="U23" i="15"/>
  <c r="Y17" i="15"/>
  <c r="Z5" i="15"/>
  <c r="U586" i="16"/>
  <c r="AA583" i="16"/>
  <c r="S576" i="16"/>
  <c r="S573" i="16"/>
  <c r="Y569" i="16"/>
  <c r="AB554" i="16"/>
  <c r="S547" i="16"/>
  <c r="AA540" i="16"/>
  <c r="W539" i="16"/>
  <c r="AB527" i="16"/>
  <c r="V526" i="16"/>
  <c r="AC517" i="16"/>
  <c r="S517" i="16"/>
  <c r="AA488" i="16"/>
  <c r="U482" i="16"/>
  <c r="Z473" i="16"/>
  <c r="Z471" i="16"/>
  <c r="S468" i="16"/>
  <c r="Z461" i="16"/>
  <c r="AB459" i="16"/>
  <c r="Y438" i="16"/>
  <c r="V437" i="16"/>
  <c r="Y433" i="16"/>
  <c r="Y430" i="16"/>
  <c r="AC414" i="16"/>
  <c r="AA393" i="16"/>
  <c r="AC374" i="16"/>
  <c r="W343" i="16"/>
  <c r="S341" i="16"/>
  <c r="AC335" i="16"/>
  <c r="AA331" i="16"/>
  <c r="Z326" i="16"/>
  <c r="Z318" i="16"/>
  <c r="V313" i="16"/>
  <c r="U311" i="16"/>
  <c r="AC301" i="16"/>
  <c r="U293" i="16"/>
  <c r="W272" i="16"/>
  <c r="V262" i="16"/>
  <c r="X258" i="16"/>
  <c r="Y243" i="16"/>
  <c r="V241" i="16"/>
  <c r="AB239" i="16"/>
  <c r="AB225" i="16"/>
  <c r="V217" i="16"/>
  <c r="V132" i="16"/>
  <c r="AA126" i="16"/>
  <c r="X124" i="16"/>
  <c r="X107" i="16"/>
  <c r="X78" i="16"/>
  <c r="AC53" i="16"/>
  <c r="AA48" i="16"/>
  <c r="AB36" i="16"/>
  <c r="AB28" i="16"/>
  <c r="U21" i="16"/>
  <c r="AC12" i="16"/>
  <c r="Z566" i="17"/>
  <c r="AC524" i="17"/>
  <c r="AB524" i="17"/>
  <c r="S303" i="15"/>
  <c r="AA282" i="15"/>
  <c r="U277" i="15"/>
  <c r="AA267" i="15"/>
  <c r="W254" i="15"/>
  <c r="AB251" i="15"/>
  <c r="Y239" i="15"/>
  <c r="Z212" i="15"/>
  <c r="X204" i="15"/>
  <c r="W194" i="15"/>
  <c r="S171" i="15"/>
  <c r="S162" i="15"/>
  <c r="AA154" i="15"/>
  <c r="S138" i="15"/>
  <c r="V124" i="15"/>
  <c r="S108" i="15"/>
  <c r="U63" i="15"/>
  <c r="V61" i="15"/>
  <c r="U45" i="15"/>
  <c r="Z37" i="15"/>
  <c r="AB9" i="15"/>
  <c r="Y5" i="15"/>
  <c r="AC597" i="16"/>
  <c r="AC594" i="16"/>
  <c r="AA548" i="16"/>
  <c r="AB541" i="16"/>
  <c r="V539" i="16"/>
  <c r="AA527" i="16"/>
  <c r="U526" i="16"/>
  <c r="AA523" i="16"/>
  <c r="AB517" i="16"/>
  <c r="AB511" i="16"/>
  <c r="Z491" i="16"/>
  <c r="W488" i="16"/>
  <c r="X471" i="16"/>
  <c r="X461" i="16"/>
  <c r="Z459" i="16"/>
  <c r="S438" i="16"/>
  <c r="X433" i="16"/>
  <c r="Y432" i="16"/>
  <c r="Y393" i="16"/>
  <c r="Z374" i="16"/>
  <c r="Y358" i="16"/>
  <c r="AC355" i="16"/>
  <c r="W345" i="16"/>
  <c r="Z331" i="16"/>
  <c r="X326" i="16"/>
  <c r="Y318" i="16"/>
  <c r="S311" i="16"/>
  <c r="AA281" i="16"/>
  <c r="U272" i="16"/>
  <c r="X243" i="16"/>
  <c r="U241" i="16"/>
  <c r="AB232" i="16"/>
  <c r="AA225" i="16"/>
  <c r="Z201" i="16"/>
  <c r="AB184" i="16"/>
  <c r="AB139" i="16"/>
  <c r="U132" i="16"/>
  <c r="U124" i="16"/>
  <c r="AB122" i="16"/>
  <c r="X118" i="16"/>
  <c r="W107" i="16"/>
  <c r="AB90" i="16"/>
  <c r="W81" i="16"/>
  <c r="W78" i="16"/>
  <c r="U59" i="16"/>
  <c r="Y48" i="16"/>
  <c r="Y36" i="16"/>
  <c r="W33" i="16"/>
  <c r="S21" i="16"/>
  <c r="AB12" i="16"/>
  <c r="Y577" i="17"/>
  <c r="Y566" i="17"/>
  <c r="T505" i="17"/>
  <c r="S505" i="17"/>
  <c r="AA505" i="17"/>
  <c r="W485" i="17"/>
  <c r="AC485" i="17"/>
  <c r="U254" i="15"/>
  <c r="X212" i="15"/>
  <c r="Y145" i="15"/>
  <c r="S124" i="15"/>
  <c r="X81" i="15"/>
  <c r="AA74" i="15"/>
  <c r="U61" i="15"/>
  <c r="AC45" i="15"/>
  <c r="S45" i="15"/>
  <c r="X37" i="15"/>
  <c r="AA9" i="15"/>
  <c r="AB597" i="16"/>
  <c r="AB594" i="16"/>
  <c r="AC560" i="16"/>
  <c r="Z548" i="16"/>
  <c r="AA541" i="16"/>
  <c r="U539" i="16"/>
  <c r="X527" i="16"/>
  <c r="Z523" i="16"/>
  <c r="S504" i="16"/>
  <c r="S461" i="16"/>
  <c r="X451" i="16"/>
  <c r="W433" i="16"/>
  <c r="W393" i="16"/>
  <c r="W374" i="16"/>
  <c r="X358" i="16"/>
  <c r="S345" i="16"/>
  <c r="AC332" i="16"/>
  <c r="Y331" i="16"/>
  <c r="W326" i="16"/>
  <c r="Z281" i="16"/>
  <c r="AB213" i="16"/>
  <c r="X155" i="16"/>
  <c r="AA139" i="16"/>
  <c r="Y122" i="16"/>
  <c r="S118" i="16"/>
  <c r="S107" i="16"/>
  <c r="Z65" i="16"/>
  <c r="W36" i="16"/>
  <c r="V33" i="16"/>
  <c r="Z4" i="16"/>
  <c r="Y236" i="15"/>
  <c r="V204" i="15"/>
  <c r="Z74" i="15"/>
  <c r="AB45" i="15"/>
  <c r="Y9" i="15"/>
  <c r="X597" i="16"/>
  <c r="W562" i="16"/>
  <c r="Z541" i="16"/>
  <c r="AC539" i="16"/>
  <c r="Z517" i="16"/>
  <c r="AB467" i="16"/>
  <c r="V433" i="16"/>
  <c r="W394" i="16"/>
  <c r="Z382" i="16"/>
  <c r="U355" i="16"/>
  <c r="Z342" i="16"/>
  <c r="Z334" i="16"/>
  <c r="AB332" i="16"/>
  <c r="X294" i="16"/>
  <c r="X292" i="16"/>
  <c r="AA226" i="16"/>
  <c r="T508" i="17"/>
  <c r="AB508" i="17"/>
  <c r="V491" i="17"/>
  <c r="W491" i="17"/>
  <c r="Z20" i="16"/>
  <c r="W17" i="16"/>
  <c r="AB589" i="17"/>
  <c r="T528" i="17"/>
  <c r="S528" i="17"/>
  <c r="U528" i="17"/>
  <c r="AA266" i="15"/>
  <c r="X263" i="15"/>
  <c r="V236" i="15"/>
  <c r="S204" i="15"/>
  <c r="U161" i="15"/>
  <c r="U149" i="15"/>
  <c r="AA124" i="15"/>
  <c r="AB119" i="15"/>
  <c r="AA94" i="15"/>
  <c r="W74" i="15"/>
  <c r="AB64" i="15"/>
  <c r="W60" i="15"/>
  <c r="V50" i="15"/>
  <c r="Z45" i="15"/>
  <c r="Y23" i="15"/>
  <c r="S13" i="15"/>
  <c r="S9" i="15"/>
  <c r="AB6" i="15"/>
  <c r="S597" i="16"/>
  <c r="S562" i="16"/>
  <c r="X559" i="16"/>
  <c r="AC547" i="16"/>
  <c r="AA542" i="16"/>
  <c r="X541" i="16"/>
  <c r="Z539" i="16"/>
  <c r="AC526" i="16"/>
  <c r="S480" i="16"/>
  <c r="Z455" i="16"/>
  <c r="U445" i="16"/>
  <c r="AA437" i="16"/>
  <c r="S433" i="16"/>
  <c r="W422" i="16"/>
  <c r="AC388" i="16"/>
  <c r="V382" i="16"/>
  <c r="Y359" i="16"/>
  <c r="X334" i="16"/>
  <c r="W332" i="16"/>
  <c r="Z319" i="16"/>
  <c r="AC311" i="16"/>
  <c r="X310" i="16"/>
  <c r="S292" i="16"/>
  <c r="V286" i="16"/>
  <c r="AC233" i="16"/>
  <c r="X226" i="16"/>
  <c r="V202" i="16"/>
  <c r="AA132" i="16"/>
  <c r="X123" i="16"/>
  <c r="U122" i="16"/>
  <c r="Z106" i="16"/>
  <c r="AB104" i="16"/>
  <c r="U101" i="16"/>
  <c r="Z91" i="16"/>
  <c r="Y69" i="16"/>
  <c r="Y64" i="16"/>
  <c r="U52" i="16"/>
  <c r="W40" i="16"/>
  <c r="V565" i="17"/>
  <c r="U565" i="17"/>
  <c r="W531" i="17"/>
  <c r="V531" i="17"/>
  <c r="Z551" i="17"/>
  <c r="W546" i="17"/>
  <c r="V541" i="17"/>
  <c r="AB538" i="17"/>
  <c r="U532" i="17"/>
  <c r="Z525" i="17"/>
  <c r="AC513" i="17"/>
  <c r="V502" i="17"/>
  <c r="AB497" i="17"/>
  <c r="U492" i="17"/>
  <c r="AA480" i="17"/>
  <c r="S478" i="17"/>
  <c r="AC449" i="17"/>
  <c r="X425" i="17"/>
  <c r="AC419" i="17"/>
  <c r="S419" i="17"/>
  <c r="AA396" i="17"/>
  <c r="AC378" i="17"/>
  <c r="AC371" i="17"/>
  <c r="W350" i="17"/>
  <c r="Y337" i="17"/>
  <c r="Z330" i="17"/>
  <c r="AA307" i="17"/>
  <c r="AB297" i="17"/>
  <c r="AB292" i="17"/>
  <c r="AB266" i="17"/>
  <c r="Z254" i="17"/>
  <c r="Z243" i="17"/>
  <c r="X241" i="17"/>
  <c r="X236" i="17"/>
  <c r="V234" i="17"/>
  <c r="S230" i="17"/>
  <c r="V219" i="17"/>
  <c r="AC172" i="17"/>
  <c r="AB121" i="17"/>
  <c r="AB108" i="17"/>
  <c r="S105" i="17"/>
  <c r="AB92" i="17"/>
  <c r="X77" i="17"/>
  <c r="Z11" i="17"/>
  <c r="Y579" i="18"/>
  <c r="AC518" i="18"/>
  <c r="AB489" i="18"/>
  <c r="Y484" i="18"/>
  <c r="Y481" i="18"/>
  <c r="Y437" i="18"/>
  <c r="Z434" i="18"/>
  <c r="Y361" i="18"/>
  <c r="T313" i="18"/>
  <c r="Z313" i="18"/>
  <c r="W236" i="18"/>
  <c r="V236" i="18"/>
  <c r="Y236" i="18"/>
  <c r="AA236" i="18"/>
  <c r="AB236" i="18"/>
  <c r="S236" i="18"/>
  <c r="T208" i="18"/>
  <c r="X208" i="18"/>
  <c r="AC208" i="18"/>
  <c r="T164" i="18"/>
  <c r="V164" i="18"/>
  <c r="AB449" i="17"/>
  <c r="V425" i="17"/>
  <c r="Z371" i="17"/>
  <c r="W354" i="17"/>
  <c r="Z352" i="17"/>
  <c r="V350" i="17"/>
  <c r="W345" i="17"/>
  <c r="W342" i="17"/>
  <c r="V337" i="17"/>
  <c r="U330" i="17"/>
  <c r="Z307" i="17"/>
  <c r="AB305" i="17"/>
  <c r="Y297" i="17"/>
  <c r="Y292" i="17"/>
  <c r="X290" i="17"/>
  <c r="AA266" i="17"/>
  <c r="W254" i="17"/>
  <c r="AA249" i="17"/>
  <c r="W241" i="17"/>
  <c r="U219" i="17"/>
  <c r="AA172" i="17"/>
  <c r="AB109" i="17"/>
  <c r="AA108" i="17"/>
  <c r="AA60" i="17"/>
  <c r="X11" i="17"/>
  <c r="Y7" i="17"/>
  <c r="AA584" i="18"/>
  <c r="X579" i="18"/>
  <c r="AB566" i="18"/>
  <c r="U558" i="18"/>
  <c r="Y548" i="18"/>
  <c r="U545" i="18"/>
  <c r="AB518" i="18"/>
  <c r="AB500" i="18"/>
  <c r="Y491" i="18"/>
  <c r="AA489" i="18"/>
  <c r="V486" i="18"/>
  <c r="X484" i="18"/>
  <c r="X481" i="18"/>
  <c r="AB477" i="18"/>
  <c r="Y463" i="18"/>
  <c r="AB461" i="18"/>
  <c r="U443" i="18"/>
  <c r="S437" i="18"/>
  <c r="Y434" i="18"/>
  <c r="V410" i="18"/>
  <c r="Y387" i="18"/>
  <c r="W365" i="18"/>
  <c r="X362" i="18"/>
  <c r="W361" i="18"/>
  <c r="AC355" i="18"/>
  <c r="T127" i="18"/>
  <c r="V127" i="18"/>
  <c r="Z127" i="18"/>
  <c r="AA127" i="18"/>
  <c r="U127" i="18"/>
  <c r="U562" i="17"/>
  <c r="AC518" i="17"/>
  <c r="AC462" i="17"/>
  <c r="V449" i="17"/>
  <c r="X437" i="17"/>
  <c r="U425" i="17"/>
  <c r="V383" i="17"/>
  <c r="V371" i="17"/>
  <c r="U354" i="17"/>
  <c r="U352" i="17"/>
  <c r="S350" i="17"/>
  <c r="AA347" i="17"/>
  <c r="U345" i="17"/>
  <c r="V342" i="17"/>
  <c r="U337" i="17"/>
  <c r="Y334" i="17"/>
  <c r="X332" i="17"/>
  <c r="S330" i="17"/>
  <c r="X325" i="17"/>
  <c r="AB311" i="17"/>
  <c r="V307" i="17"/>
  <c r="Y305" i="17"/>
  <c r="W299" i="17"/>
  <c r="S297" i="17"/>
  <c r="X292" i="17"/>
  <c r="W290" i="17"/>
  <c r="Z266" i="17"/>
  <c r="V254" i="17"/>
  <c r="Y249" i="17"/>
  <c r="V241" i="17"/>
  <c r="AA226" i="17"/>
  <c r="AA177" i="17"/>
  <c r="Y172" i="17"/>
  <c r="Z137" i="17"/>
  <c r="Z121" i="17"/>
  <c r="AB120" i="17"/>
  <c r="AA109" i="17"/>
  <c r="Y108" i="17"/>
  <c r="W92" i="17"/>
  <c r="W89" i="17"/>
  <c r="AB68" i="17"/>
  <c r="Z60" i="17"/>
  <c r="V48" i="17"/>
  <c r="AA45" i="17"/>
  <c r="X36" i="17"/>
  <c r="W24" i="17"/>
  <c r="AC21" i="17"/>
  <c r="U19" i="17"/>
  <c r="AA16" i="17"/>
  <c r="W11" i="17"/>
  <c r="Y9" i="17"/>
  <c r="Y584" i="18"/>
  <c r="S579" i="18"/>
  <c r="AA566" i="18"/>
  <c r="Y564" i="18"/>
  <c r="U548" i="18"/>
  <c r="AA534" i="18"/>
  <c r="Z523" i="18"/>
  <c r="W518" i="18"/>
  <c r="Y500" i="18"/>
  <c r="V484" i="18"/>
  <c r="W481" i="18"/>
  <c r="W463" i="18"/>
  <c r="AA461" i="18"/>
  <c r="AA453" i="18"/>
  <c r="Z418" i="18"/>
  <c r="U406" i="18"/>
  <c r="AC393" i="18"/>
  <c r="U387" i="18"/>
  <c r="W362" i="18"/>
  <c r="V361" i="18"/>
  <c r="Y355" i="18"/>
  <c r="AB328" i="18"/>
  <c r="Y325" i="18"/>
  <c r="AC240" i="18"/>
  <c r="AA71" i="18"/>
  <c r="X71" i="18"/>
  <c r="Z518" i="17"/>
  <c r="U488" i="17"/>
  <c r="W479" i="17"/>
  <c r="X462" i="17"/>
  <c r="U449" i="17"/>
  <c r="AC425" i="17"/>
  <c r="S425" i="17"/>
  <c r="Z419" i="17"/>
  <c r="AC418" i="17"/>
  <c r="Y413" i="17"/>
  <c r="AC395" i="17"/>
  <c r="V377" i="17"/>
  <c r="U371" i="17"/>
  <c r="Z368" i="17"/>
  <c r="Z362" i="17"/>
  <c r="Z347" i="17"/>
  <c r="W334" i="17"/>
  <c r="U307" i="17"/>
  <c r="U292" i="17"/>
  <c r="W286" i="17"/>
  <c r="AC283" i="17"/>
  <c r="X281" i="17"/>
  <c r="Y266" i="17"/>
  <c r="U254" i="17"/>
  <c r="AC251" i="17"/>
  <c r="U241" i="17"/>
  <c r="Y235" i="17"/>
  <c r="AC233" i="17"/>
  <c r="AB230" i="17"/>
  <c r="Y229" i="17"/>
  <c r="W226" i="17"/>
  <c r="AB182" i="17"/>
  <c r="Z177" i="17"/>
  <c r="X172" i="17"/>
  <c r="Y158" i="17"/>
  <c r="X137" i="17"/>
  <c r="Z109" i="17"/>
  <c r="X108" i="17"/>
  <c r="AB96" i="17"/>
  <c r="U92" i="17"/>
  <c r="AB76" i="17"/>
  <c r="AC75" i="17"/>
  <c r="V68" i="17"/>
  <c r="V53" i="17"/>
  <c r="Y50" i="17"/>
  <c r="X45" i="17"/>
  <c r="W36" i="17"/>
  <c r="V29" i="17"/>
  <c r="W26" i="17"/>
  <c r="S24" i="17"/>
  <c r="AA21" i="17"/>
  <c r="S19" i="17"/>
  <c r="V11" i="17"/>
  <c r="Y4" i="17"/>
  <c r="S584" i="18"/>
  <c r="Y566" i="18"/>
  <c r="Y550" i="18"/>
  <c r="U520" i="18"/>
  <c r="U518" i="18"/>
  <c r="AC515" i="18"/>
  <c r="V508" i="18"/>
  <c r="V481" i="18"/>
  <c r="Z455" i="18"/>
  <c r="S387" i="18"/>
  <c r="Y370" i="18"/>
  <c r="V355" i="18"/>
  <c r="X338" i="18"/>
  <c r="T224" i="18"/>
  <c r="W224" i="18"/>
  <c r="T148" i="18"/>
  <c r="S148" i="18"/>
  <c r="X148" i="18"/>
  <c r="AB148" i="18"/>
  <c r="AC148" i="18"/>
  <c r="AB83" i="18"/>
  <c r="AA526" i="17"/>
  <c r="AC520" i="17"/>
  <c r="V518" i="17"/>
  <c r="AB425" i="17"/>
  <c r="AA418" i="17"/>
  <c r="U416" i="17"/>
  <c r="Z395" i="17"/>
  <c r="AC387" i="17"/>
  <c r="Y368" i="17"/>
  <c r="V334" i="17"/>
  <c r="S307" i="17"/>
  <c r="X301" i="17"/>
  <c r="V283" i="17"/>
  <c r="S266" i="17"/>
  <c r="S254" i="17"/>
  <c r="V251" i="17"/>
  <c r="S241" i="17"/>
  <c r="V235" i="17"/>
  <c r="S233" i="17"/>
  <c r="V226" i="17"/>
  <c r="AA201" i="17"/>
  <c r="Y192" i="17"/>
  <c r="AA185" i="17"/>
  <c r="Y177" i="17"/>
  <c r="X133" i="17"/>
  <c r="S109" i="17"/>
  <c r="X96" i="17"/>
  <c r="Z93" i="17"/>
  <c r="S68" i="17"/>
  <c r="U50" i="17"/>
  <c r="S32" i="17"/>
  <c r="U26" i="17"/>
  <c r="X21" i="17"/>
  <c r="U11" i="17"/>
  <c r="X566" i="18"/>
  <c r="X550" i="18"/>
  <c r="S518" i="18"/>
  <c r="W515" i="18"/>
  <c r="U508" i="18"/>
  <c r="Z493" i="18"/>
  <c r="AC481" i="18"/>
  <c r="U481" i="18"/>
  <c r="W455" i="18"/>
  <c r="X433" i="18"/>
  <c r="V411" i="18"/>
  <c r="W370" i="18"/>
  <c r="X364" i="18"/>
  <c r="V330" i="18"/>
  <c r="Z321" i="18"/>
  <c r="AB268" i="18"/>
  <c r="V268" i="18"/>
  <c r="T87" i="18"/>
  <c r="W87" i="18"/>
  <c r="T586" i="19"/>
  <c r="V586" i="19"/>
  <c r="S586" i="19"/>
  <c r="S96" i="17"/>
  <c r="W93" i="17"/>
  <c r="U21" i="17"/>
  <c r="AC11" i="17"/>
  <c r="S11" i="17"/>
  <c r="AC571" i="18"/>
  <c r="S566" i="18"/>
  <c r="AA559" i="18"/>
  <c r="AA499" i="18"/>
  <c r="AC490" i="18"/>
  <c r="AB481" i="18"/>
  <c r="S481" i="18"/>
  <c r="S438" i="18"/>
  <c r="S405" i="18"/>
  <c r="W398" i="18"/>
  <c r="V370" i="18"/>
  <c r="AC247" i="18"/>
  <c r="Y247" i="18"/>
  <c r="AB247" i="18"/>
  <c r="T243" i="18"/>
  <c r="AB243" i="18"/>
  <c r="T240" i="18"/>
  <c r="U240" i="18"/>
  <c r="W240" i="18"/>
  <c r="X240" i="18"/>
  <c r="Y240" i="18"/>
  <c r="Z240" i="18"/>
  <c r="S240" i="18"/>
  <c r="S129" i="18"/>
  <c r="AC129" i="18"/>
  <c r="X129" i="18"/>
  <c r="AB11" i="17"/>
  <c r="AA481" i="18"/>
  <c r="T275" i="18"/>
  <c r="S275" i="18"/>
  <c r="T218" i="18"/>
  <c r="AC218" i="18"/>
  <c r="T192" i="18"/>
  <c r="S192" i="18"/>
  <c r="AA192" i="18"/>
  <c r="T189" i="18"/>
  <c r="V189" i="18"/>
  <c r="S83" i="18"/>
  <c r="V83" i="18"/>
  <c r="W83" i="18"/>
  <c r="Y83" i="18"/>
  <c r="Z83" i="18"/>
  <c r="S61" i="18"/>
  <c r="U61" i="18"/>
  <c r="V61" i="18"/>
  <c r="X61" i="18"/>
  <c r="Z61" i="18"/>
  <c r="AA61" i="18"/>
  <c r="T39" i="18"/>
  <c r="AA39" i="18"/>
  <c r="T20" i="18"/>
  <c r="U20" i="18"/>
  <c r="AB20" i="18"/>
  <c r="AC20" i="18"/>
  <c r="S20" i="18"/>
  <c r="Y425" i="17"/>
  <c r="T321" i="18"/>
  <c r="Y321" i="18"/>
  <c r="AA321" i="18"/>
  <c r="AB321" i="18"/>
  <c r="AC321" i="18"/>
  <c r="V302" i="18"/>
  <c r="S302" i="18"/>
  <c r="S294" i="18"/>
  <c r="Z294" i="18"/>
  <c r="T282" i="18"/>
  <c r="X282" i="18"/>
  <c r="T222" i="18"/>
  <c r="Y222" i="18"/>
  <c r="T110" i="18"/>
  <c r="AB110" i="18"/>
  <c r="Y581" i="19"/>
  <c r="AC546" i="19"/>
  <c r="S530" i="19"/>
  <c r="U520" i="19"/>
  <c r="X474" i="19"/>
  <c r="Z419" i="19"/>
  <c r="Z399" i="19"/>
  <c r="S335" i="19"/>
  <c r="W328" i="19"/>
  <c r="S319" i="19"/>
  <c r="X284" i="19"/>
  <c r="V276" i="19"/>
  <c r="V221" i="19"/>
  <c r="W215" i="19"/>
  <c r="AA171" i="19"/>
  <c r="AA169" i="19"/>
  <c r="AC151" i="19"/>
  <c r="X132" i="19"/>
  <c r="S120" i="19"/>
  <c r="X110" i="19"/>
  <c r="Z102" i="19"/>
  <c r="V80" i="19"/>
  <c r="AB72" i="19"/>
  <c r="Y64" i="19"/>
  <c r="AC59" i="19"/>
  <c r="U59" i="19"/>
  <c r="Y45" i="19"/>
  <c r="Y44" i="19"/>
  <c r="Y43" i="19"/>
  <c r="Y40" i="19"/>
  <c r="U36" i="19"/>
  <c r="Z32" i="19"/>
  <c r="U18" i="19"/>
  <c r="Y299" i="18"/>
  <c r="AB223" i="18"/>
  <c r="Y207" i="18"/>
  <c r="U193" i="18"/>
  <c r="V183" i="18"/>
  <c r="V138" i="18"/>
  <c r="AC126" i="18"/>
  <c r="W123" i="18"/>
  <c r="U111" i="18"/>
  <c r="W72" i="18"/>
  <c r="AC70" i="18"/>
  <c r="AB67" i="18"/>
  <c r="Z44" i="18"/>
  <c r="Y30" i="18"/>
  <c r="AA12" i="18"/>
  <c r="V3" i="18"/>
  <c r="AA600" i="19"/>
  <c r="X585" i="19"/>
  <c r="AC570" i="19"/>
  <c r="Z568" i="19"/>
  <c r="AA545" i="19"/>
  <c r="Y543" i="19"/>
  <c r="Y538" i="19"/>
  <c r="Y533" i="19"/>
  <c r="AB530" i="19"/>
  <c r="AA525" i="19"/>
  <c r="Y513" i="19"/>
  <c r="AC473" i="19"/>
  <c r="AA453" i="19"/>
  <c r="V395" i="19"/>
  <c r="AC379" i="19"/>
  <c r="U379" i="19"/>
  <c r="U376" i="19"/>
  <c r="U370" i="19"/>
  <c r="Y355" i="19"/>
  <c r="Y348" i="19"/>
  <c r="W338" i="19"/>
  <c r="AB334" i="19"/>
  <c r="Z280" i="19"/>
  <c r="AC265" i="19"/>
  <c r="Y264" i="19"/>
  <c r="AB233" i="19"/>
  <c r="W227" i="19"/>
  <c r="AA204" i="19"/>
  <c r="Z199" i="19"/>
  <c r="Y197" i="19"/>
  <c r="Z192" i="19"/>
  <c r="Y170" i="19"/>
  <c r="S165" i="19"/>
  <c r="V164" i="19"/>
  <c r="AA161" i="19"/>
  <c r="Z156" i="19"/>
  <c r="AC153" i="19"/>
  <c r="Z148" i="19"/>
  <c r="U92" i="19"/>
  <c r="U72" i="19"/>
  <c r="U64" i="19"/>
  <c r="AC35" i="19"/>
  <c r="Z12" i="19"/>
  <c r="AB5" i="19"/>
  <c r="AB320" i="18"/>
  <c r="V299" i="18"/>
  <c r="AC256" i="18"/>
  <c r="AB228" i="18"/>
  <c r="Z223" i="18"/>
  <c r="AA216" i="18"/>
  <c r="W207" i="18"/>
  <c r="AC143" i="18"/>
  <c r="X141" i="18"/>
  <c r="S126" i="18"/>
  <c r="V123" i="18"/>
  <c r="S111" i="18"/>
  <c r="V108" i="18"/>
  <c r="S95" i="18"/>
  <c r="S72" i="18"/>
  <c r="Y70" i="18"/>
  <c r="S67" i="18"/>
  <c r="AB55" i="18"/>
  <c r="Z50" i="18"/>
  <c r="X44" i="18"/>
  <c r="X30" i="18"/>
  <c r="Z12" i="18"/>
  <c r="Z600" i="19"/>
  <c r="Z570" i="19"/>
  <c r="W561" i="19"/>
  <c r="Z558" i="19"/>
  <c r="W538" i="19"/>
  <c r="V533" i="19"/>
  <c r="Z530" i="19"/>
  <c r="Y525" i="19"/>
  <c r="W513" i="19"/>
  <c r="Y497" i="19"/>
  <c r="Z473" i="19"/>
  <c r="X453" i="19"/>
  <c r="Y410" i="19"/>
  <c r="AC403" i="19"/>
  <c r="AA391" i="19"/>
  <c r="AB379" i="19"/>
  <c r="S379" i="19"/>
  <c r="S370" i="19"/>
  <c r="U355" i="19"/>
  <c r="S348" i="19"/>
  <c r="V338" i="19"/>
  <c r="AC309" i="19"/>
  <c r="W280" i="19"/>
  <c r="AB272" i="19"/>
  <c r="AA265" i="19"/>
  <c r="X264" i="19"/>
  <c r="S235" i="19"/>
  <c r="Z233" i="19"/>
  <c r="Z231" i="19"/>
  <c r="U224" i="19"/>
  <c r="X222" i="19"/>
  <c r="Z207" i="19"/>
  <c r="Y199" i="19"/>
  <c r="V197" i="19"/>
  <c r="AC194" i="19"/>
  <c r="Z161" i="19"/>
  <c r="AA153" i="19"/>
  <c r="X148" i="19"/>
  <c r="V111" i="19"/>
  <c r="AB95" i="19"/>
  <c r="AC83" i="19"/>
  <c r="S64" i="19"/>
  <c r="AC36" i="19"/>
  <c r="AA35" i="19"/>
  <c r="AC22" i="19"/>
  <c r="S19" i="19"/>
  <c r="Y12" i="19"/>
  <c r="Z8" i="19"/>
  <c r="AA5" i="19"/>
  <c r="V4" i="19"/>
  <c r="U320" i="18"/>
  <c r="AA256" i="18"/>
  <c r="Z241" i="18"/>
  <c r="AA228" i="18"/>
  <c r="Z216" i="18"/>
  <c r="W213" i="18"/>
  <c r="V207" i="18"/>
  <c r="W143" i="18"/>
  <c r="X70" i="18"/>
  <c r="AA55" i="18"/>
  <c r="Y12" i="18"/>
  <c r="X600" i="19"/>
  <c r="AA572" i="19"/>
  <c r="U570" i="19"/>
  <c r="V538" i="19"/>
  <c r="Y530" i="19"/>
  <c r="U513" i="19"/>
  <c r="AB446" i="19"/>
  <c r="AA438" i="19"/>
  <c r="Z435" i="19"/>
  <c r="AA403" i="19"/>
  <c r="Y391" i="19"/>
  <c r="AA379" i="19"/>
  <c r="Y344" i="19"/>
  <c r="AC338" i="19"/>
  <c r="U338" i="19"/>
  <c r="AC335" i="19"/>
  <c r="V280" i="19"/>
  <c r="W265" i="19"/>
  <c r="V264" i="19"/>
  <c r="Y261" i="19"/>
  <c r="Y233" i="19"/>
  <c r="Y231" i="19"/>
  <c r="W204" i="19"/>
  <c r="AC180" i="19"/>
  <c r="Y161" i="19"/>
  <c r="Z153" i="19"/>
  <c r="W148" i="19"/>
  <c r="AB108" i="19"/>
  <c r="Z106" i="19"/>
  <c r="Z95" i="19"/>
  <c r="Z85" i="19"/>
  <c r="AC64" i="19"/>
  <c r="AB51" i="19"/>
  <c r="AA36" i="19"/>
  <c r="Y35" i="19"/>
  <c r="Z16" i="19"/>
  <c r="X12" i="19"/>
  <c r="W5" i="19"/>
  <c r="X256" i="18"/>
  <c r="V253" i="18"/>
  <c r="V241" i="18"/>
  <c r="Y230" i="18"/>
  <c r="S228" i="18"/>
  <c r="Y216" i="18"/>
  <c r="AB175" i="18"/>
  <c r="X168" i="18"/>
  <c r="U143" i="18"/>
  <c r="V84" i="18"/>
  <c r="AC80" i="18"/>
  <c r="U70" i="18"/>
  <c r="S55" i="18"/>
  <c r="Z52" i="18"/>
  <c r="AC32" i="18"/>
  <c r="W12" i="18"/>
  <c r="Z601" i="19"/>
  <c r="U600" i="19"/>
  <c r="AC584" i="19"/>
  <c r="Z577" i="19"/>
  <c r="S570" i="19"/>
  <c r="Z544" i="19"/>
  <c r="S538" i="19"/>
  <c r="X530" i="19"/>
  <c r="AA520" i="19"/>
  <c r="Y514" i="19"/>
  <c r="S513" i="19"/>
  <c r="Z506" i="19"/>
  <c r="AB458" i="19"/>
  <c r="Y446" i="19"/>
  <c r="Y438" i="19"/>
  <c r="Y435" i="19"/>
  <c r="X403" i="19"/>
  <c r="W391" i="19"/>
  <c r="X366" i="19"/>
  <c r="W344" i="19"/>
  <c r="Y335" i="19"/>
  <c r="W319" i="19"/>
  <c r="Y300" i="19"/>
  <c r="V293" i="19"/>
  <c r="W290" i="19"/>
  <c r="AB284" i="19"/>
  <c r="U280" i="19"/>
  <c r="AC274" i="19"/>
  <c r="U265" i="19"/>
  <c r="V261" i="19"/>
  <c r="V233" i="19"/>
  <c r="W231" i="19"/>
  <c r="AC215" i="19"/>
  <c r="AA180" i="19"/>
  <c r="W177" i="19"/>
  <c r="U161" i="19"/>
  <c r="V153" i="19"/>
  <c r="U148" i="19"/>
  <c r="AA120" i="19"/>
  <c r="Z108" i="19"/>
  <c r="X95" i="19"/>
  <c r="Y85" i="19"/>
  <c r="Z51" i="19"/>
  <c r="Z48" i="19"/>
  <c r="AB43" i="19"/>
  <c r="Z36" i="19"/>
  <c r="X35" i="19"/>
  <c r="X16" i="19"/>
  <c r="AB13" i="19"/>
  <c r="AA111" i="18"/>
  <c r="AA29" i="18"/>
  <c r="Z17" i="18"/>
  <c r="S600" i="19"/>
  <c r="AA584" i="19"/>
  <c r="U560" i="19"/>
  <c r="V530" i="19"/>
  <c r="AB524" i="19"/>
  <c r="W520" i="19"/>
  <c r="AC496" i="19"/>
  <c r="V493" i="19"/>
  <c r="Z472" i="19"/>
  <c r="V396" i="19"/>
  <c r="S391" i="19"/>
  <c r="Y379" i="19"/>
  <c r="AB369" i="19"/>
  <c r="V366" i="19"/>
  <c r="U344" i="19"/>
  <c r="AA338" i="19"/>
  <c r="W335" i="19"/>
  <c r="U319" i="19"/>
  <c r="AB316" i="19"/>
  <c r="V300" i="19"/>
  <c r="U293" i="19"/>
  <c r="Z284" i="19"/>
  <c r="Y276" i="19"/>
  <c r="Y274" i="19"/>
  <c r="AC234" i="19"/>
  <c r="S233" i="19"/>
  <c r="X221" i="19"/>
  <c r="Z215" i="19"/>
  <c r="AB198" i="19"/>
  <c r="V180" i="19"/>
  <c r="U177" i="19"/>
  <c r="AC171" i="19"/>
  <c r="S161" i="19"/>
  <c r="Y145" i="19"/>
  <c r="AC132" i="19"/>
  <c r="Y120" i="19"/>
  <c r="Z110" i="19"/>
  <c r="W108" i="19"/>
  <c r="V95" i="19"/>
  <c r="U85" i="19"/>
  <c r="AB82" i="19"/>
  <c r="X80" i="19"/>
  <c r="Z64" i="19"/>
  <c r="V59" i="19"/>
  <c r="S51" i="19"/>
  <c r="X48" i="19"/>
  <c r="Z45" i="19"/>
  <c r="Z44" i="19"/>
  <c r="Z43" i="19"/>
  <c r="Z40" i="19"/>
  <c r="Y36" i="19"/>
  <c r="W35" i="19"/>
  <c r="Z24" i="19"/>
  <c r="Z21" i="19"/>
  <c r="AB18" i="19"/>
  <c r="V16" i="19"/>
  <c r="Z13" i="19"/>
  <c r="U592" i="15"/>
  <c r="U554" i="15"/>
  <c r="Z554" i="15"/>
  <c r="AA554" i="15"/>
  <c r="Y598" i="15"/>
  <c r="U559" i="15"/>
  <c r="AA540" i="15"/>
  <c r="W540" i="15"/>
  <c r="AB589" i="15"/>
  <c r="S585" i="15"/>
  <c r="AB575" i="15"/>
  <c r="U528" i="15"/>
  <c r="X528" i="15"/>
  <c r="Y528" i="15"/>
  <c r="Y575" i="15"/>
  <c r="Y589" i="15"/>
  <c r="W589" i="15"/>
  <c r="AA581" i="15"/>
  <c r="X557" i="15"/>
  <c r="T518" i="15"/>
  <c r="U518" i="15"/>
  <c r="Y590" i="15"/>
  <c r="V589" i="15"/>
  <c r="T546" i="15"/>
  <c r="Z546" i="15"/>
  <c r="U504" i="15"/>
  <c r="V504" i="15"/>
  <c r="W590" i="15"/>
  <c r="S589" i="15"/>
  <c r="AB559" i="15"/>
  <c r="V554" i="15"/>
  <c r="Y540" i="15"/>
  <c r="U453" i="15"/>
  <c r="AC453" i="15"/>
  <c r="AC585" i="15"/>
  <c r="V559" i="15"/>
  <c r="U469" i="15"/>
  <c r="Y469" i="15"/>
  <c r="Z469" i="15"/>
  <c r="AC469" i="15"/>
  <c r="T466" i="15"/>
  <c r="S466" i="15"/>
  <c r="U466" i="15"/>
  <c r="Y466" i="15"/>
  <c r="Z508" i="15"/>
  <c r="V494" i="15"/>
  <c r="AC483" i="15"/>
  <c r="U452" i="15"/>
  <c r="AA396" i="15"/>
  <c r="V383" i="15"/>
  <c r="V372" i="15"/>
  <c r="AC361" i="15"/>
  <c r="Z355" i="15"/>
  <c r="AC347" i="15"/>
  <c r="U347" i="15"/>
  <c r="W346" i="15"/>
  <c r="Y335" i="15"/>
  <c r="Y332" i="15"/>
  <c r="W331" i="15"/>
  <c r="W330" i="15"/>
  <c r="W327" i="15"/>
  <c r="W319" i="15"/>
  <c r="W311" i="15"/>
  <c r="U288" i="15"/>
  <c r="X287" i="15"/>
  <c r="Y259" i="15"/>
  <c r="X248" i="15"/>
  <c r="Z240" i="15"/>
  <c r="X239" i="15"/>
  <c r="AC230" i="15"/>
  <c r="U227" i="15"/>
  <c r="Z219" i="15"/>
  <c r="U212" i="15"/>
  <c r="Y207" i="15"/>
  <c r="Z196" i="15"/>
  <c r="X195" i="15"/>
  <c r="Z188" i="15"/>
  <c r="W179" i="15"/>
  <c r="AA176" i="15"/>
  <c r="AC173" i="15"/>
  <c r="Y160" i="15"/>
  <c r="W147" i="15"/>
  <c r="V136" i="15"/>
  <c r="AA131" i="15"/>
  <c r="AA128" i="15"/>
  <c r="AA38" i="15"/>
  <c r="AC38" i="15"/>
  <c r="Y553" i="15"/>
  <c r="U537" i="15"/>
  <c r="W532" i="15"/>
  <c r="AC510" i="15"/>
  <c r="W508" i="15"/>
  <c r="AB499" i="15"/>
  <c r="AB495" i="15"/>
  <c r="S494" i="15"/>
  <c r="AB483" i="15"/>
  <c r="AA480" i="15"/>
  <c r="AC467" i="15"/>
  <c r="Y465" i="15"/>
  <c r="AB464" i="15"/>
  <c r="Z463" i="15"/>
  <c r="AC461" i="15"/>
  <c r="V459" i="15"/>
  <c r="AA456" i="15"/>
  <c r="S452" i="15"/>
  <c r="V451" i="15"/>
  <c r="AA447" i="15"/>
  <c r="V432" i="15"/>
  <c r="X427" i="15"/>
  <c r="AB425" i="15"/>
  <c r="AC406" i="15"/>
  <c r="X405" i="15"/>
  <c r="Z396" i="15"/>
  <c r="S383" i="15"/>
  <c r="U372" i="15"/>
  <c r="AC370" i="15"/>
  <c r="AA364" i="15"/>
  <c r="AB361" i="15"/>
  <c r="AC356" i="15"/>
  <c r="Y355" i="15"/>
  <c r="Y352" i="15"/>
  <c r="AB347" i="15"/>
  <c r="S347" i="15"/>
  <c r="U346" i="15"/>
  <c r="X335" i="15"/>
  <c r="W332" i="15"/>
  <c r="V331" i="15"/>
  <c r="S330" i="15"/>
  <c r="V327" i="15"/>
  <c r="V319" i="15"/>
  <c r="V311" i="15"/>
  <c r="AC288" i="15"/>
  <c r="S288" i="15"/>
  <c r="U287" i="15"/>
  <c r="W283" i="15"/>
  <c r="W259" i="15"/>
  <c r="W248" i="15"/>
  <c r="S240" i="15"/>
  <c r="U239" i="15"/>
  <c r="AB235" i="15"/>
  <c r="Y230" i="15"/>
  <c r="S227" i="15"/>
  <c r="Y219" i="15"/>
  <c r="S212" i="15"/>
  <c r="X207" i="15"/>
  <c r="V196" i="15"/>
  <c r="W195" i="15"/>
  <c r="AA190" i="15"/>
  <c r="W188" i="15"/>
  <c r="AB180" i="15"/>
  <c r="U179" i="15"/>
  <c r="Z176" i="15"/>
  <c r="AB173" i="15"/>
  <c r="AA171" i="15"/>
  <c r="X160" i="15"/>
  <c r="AC152" i="15"/>
  <c r="AC149" i="15"/>
  <c r="Y148" i="15"/>
  <c r="V147" i="15"/>
  <c r="S136" i="15"/>
  <c r="Z131" i="15"/>
  <c r="Z128" i="15"/>
  <c r="AB95" i="15"/>
  <c r="AA91" i="15"/>
  <c r="AA552" i="16"/>
  <c r="AB552" i="16"/>
  <c r="U553" i="15"/>
  <c r="S537" i="15"/>
  <c r="X522" i="15"/>
  <c r="AB520" i="15"/>
  <c r="AA512" i="15"/>
  <c r="AB510" i="15"/>
  <c r="V499" i="15"/>
  <c r="AC497" i="15"/>
  <c r="AA495" i="15"/>
  <c r="V471" i="15"/>
  <c r="AB467" i="15"/>
  <c r="X465" i="15"/>
  <c r="AA464" i="15"/>
  <c r="X463" i="15"/>
  <c r="S451" i="15"/>
  <c r="AB439" i="15"/>
  <c r="Y428" i="15"/>
  <c r="W427" i="15"/>
  <c r="AA411" i="15"/>
  <c r="AA406" i="15"/>
  <c r="U405" i="15"/>
  <c r="W396" i="15"/>
  <c r="AB370" i="15"/>
  <c r="AB358" i="15"/>
  <c r="AB356" i="15"/>
  <c r="X355" i="15"/>
  <c r="AA347" i="15"/>
  <c r="W335" i="15"/>
  <c r="AC333" i="15"/>
  <c r="U332" i="15"/>
  <c r="AC327" i="15"/>
  <c r="U327" i="15"/>
  <c r="U319" i="15"/>
  <c r="U311" i="15"/>
  <c r="AC303" i="15"/>
  <c r="AB293" i="15"/>
  <c r="AB290" i="15"/>
  <c r="AA288" i="15"/>
  <c r="V283" i="15"/>
  <c r="V259" i="15"/>
  <c r="V248" i="15"/>
  <c r="S239" i="15"/>
  <c r="Y235" i="15"/>
  <c r="AC231" i="15"/>
  <c r="X230" i="15"/>
  <c r="X219" i="15"/>
  <c r="AC212" i="15"/>
  <c r="U196" i="15"/>
  <c r="Y190" i="15"/>
  <c r="V188" i="15"/>
  <c r="Y180" i="15"/>
  <c r="S173" i="15"/>
  <c r="Y171" i="15"/>
  <c r="W169" i="15"/>
  <c r="Y161" i="15"/>
  <c r="W160" i="15"/>
  <c r="S152" i="15"/>
  <c r="X148" i="15"/>
  <c r="U147" i="15"/>
  <c r="AA95" i="15"/>
  <c r="S79" i="15"/>
  <c r="Z79" i="15"/>
  <c r="AB79" i="15"/>
  <c r="T555" i="16"/>
  <c r="U555" i="16"/>
  <c r="AC555" i="16"/>
  <c r="W428" i="15"/>
  <c r="AC398" i="15"/>
  <c r="U396" i="15"/>
  <c r="Z333" i="15"/>
  <c r="AB327" i="15"/>
  <c r="S327" i="15"/>
  <c r="Z293" i="15"/>
  <c r="S283" i="15"/>
  <c r="AC269" i="15"/>
  <c r="S259" i="15"/>
  <c r="AC245" i="15"/>
  <c r="W230" i="15"/>
  <c r="Z203" i="15"/>
  <c r="S196" i="15"/>
  <c r="U188" i="15"/>
  <c r="S180" i="15"/>
  <c r="V46" i="15"/>
  <c r="S46" i="15"/>
  <c r="AA46" i="15"/>
  <c r="U589" i="16"/>
  <c r="V589" i="16"/>
  <c r="X589" i="16"/>
  <c r="Y589" i="16"/>
  <c r="Z589" i="16"/>
  <c r="AA589" i="16"/>
  <c r="AB589" i="16"/>
  <c r="U518" i="16"/>
  <c r="AC518" i="16"/>
  <c r="AA541" i="15"/>
  <c r="Y529" i="15"/>
  <c r="U512" i="15"/>
  <c r="S499" i="15"/>
  <c r="Z497" i="15"/>
  <c r="S495" i="15"/>
  <c r="W473" i="15"/>
  <c r="V467" i="15"/>
  <c r="V465" i="15"/>
  <c r="Y464" i="15"/>
  <c r="Y455" i="15"/>
  <c r="V449" i="15"/>
  <c r="X439" i="15"/>
  <c r="S427" i="15"/>
  <c r="AB414" i="15"/>
  <c r="AB407" i="15"/>
  <c r="X406" i="15"/>
  <c r="AB378" i="15"/>
  <c r="Y347" i="15"/>
  <c r="AC346" i="15"/>
  <c r="AC330" i="15"/>
  <c r="AA327" i="15"/>
  <c r="Y288" i="15"/>
  <c r="AB287" i="15"/>
  <c r="Y263" i="15"/>
  <c r="Z231" i="15"/>
  <c r="AB227" i="15"/>
  <c r="Y212" i="15"/>
  <c r="AA136" i="15"/>
  <c r="AC84" i="15"/>
  <c r="W84" i="15"/>
  <c r="X84" i="15"/>
  <c r="Y84" i="15"/>
  <c r="AB20" i="15"/>
  <c r="AC20" i="15"/>
  <c r="T558" i="16"/>
  <c r="S558" i="16"/>
  <c r="U558" i="16"/>
  <c r="W558" i="16"/>
  <c r="AC558" i="16"/>
  <c r="T531" i="16"/>
  <c r="S531" i="16"/>
  <c r="U531" i="16"/>
  <c r="W531" i="16"/>
  <c r="X531" i="16"/>
  <c r="Y531" i="16"/>
  <c r="Z531" i="16"/>
  <c r="AC531" i="16"/>
  <c r="T563" i="16"/>
  <c r="Z563" i="16"/>
  <c r="AA563" i="16"/>
  <c r="AC468" i="15"/>
  <c r="S467" i="15"/>
  <c r="V455" i="15"/>
  <c r="AC452" i="15"/>
  <c r="V433" i="15"/>
  <c r="X378" i="15"/>
  <c r="Z372" i="15"/>
  <c r="W347" i="15"/>
  <c r="Y346" i="15"/>
  <c r="AA335" i="15"/>
  <c r="AA331" i="15"/>
  <c r="Y330" i="15"/>
  <c r="Y327" i="15"/>
  <c r="Y319" i="15"/>
  <c r="Y311" i="15"/>
  <c r="W288" i="15"/>
  <c r="Z287" i="15"/>
  <c r="AC240" i="15"/>
  <c r="Z239" i="15"/>
  <c r="Z227" i="15"/>
  <c r="W212" i="15"/>
  <c r="AC196" i="15"/>
  <c r="Z195" i="15"/>
  <c r="AA179" i="15"/>
  <c r="X136" i="15"/>
  <c r="AA508" i="15"/>
  <c r="AB494" i="15"/>
  <c r="Y452" i="15"/>
  <c r="Z427" i="15"/>
  <c r="AA383" i="15"/>
  <c r="W372" i="15"/>
  <c r="V347" i="15"/>
  <c r="X331" i="15"/>
  <c r="X330" i="15"/>
  <c r="X327" i="15"/>
  <c r="V288" i="15"/>
  <c r="Y287" i="15"/>
  <c r="AA240" i="15"/>
  <c r="V227" i="15"/>
  <c r="V212" i="15"/>
  <c r="AB207" i="15"/>
  <c r="AA196" i="15"/>
  <c r="Y195" i="15"/>
  <c r="Y179" i="15"/>
  <c r="Z160" i="15"/>
  <c r="AA147" i="15"/>
  <c r="W136" i="15"/>
  <c r="AB57" i="15"/>
  <c r="V57" i="15"/>
  <c r="W57" i="15"/>
  <c r="X57" i="15"/>
  <c r="AA57" i="15"/>
  <c r="T29" i="15"/>
  <c r="V29" i="15"/>
  <c r="W29" i="15"/>
  <c r="X29" i="15"/>
  <c r="Y29" i="15"/>
  <c r="Z29" i="15"/>
  <c r="AA29" i="15"/>
  <c r="S11" i="16"/>
  <c r="Y11" i="16"/>
  <c r="V22" i="16"/>
  <c r="U22" i="16"/>
  <c r="Y22" i="16"/>
  <c r="X17" i="15"/>
  <c r="AA594" i="16"/>
  <c r="X590" i="16"/>
  <c r="AB560" i="16"/>
  <c r="AB453" i="16"/>
  <c r="AB414" i="16"/>
  <c r="AC396" i="16"/>
  <c r="AC395" i="16"/>
  <c r="X393" i="16"/>
  <c r="S349" i="16"/>
  <c r="Z335" i="16"/>
  <c r="X319" i="16"/>
  <c r="W286" i="16"/>
  <c r="Z257" i="16"/>
  <c r="Y233" i="16"/>
  <c r="AA232" i="16"/>
  <c r="Z225" i="16"/>
  <c r="W221" i="16"/>
  <c r="Z208" i="16"/>
  <c r="V205" i="16"/>
  <c r="AA202" i="16"/>
  <c r="Z171" i="16"/>
  <c r="W163" i="16"/>
  <c r="AA140" i="16"/>
  <c r="X138" i="16"/>
  <c r="AB98" i="16"/>
  <c r="V78" i="16"/>
  <c r="Y65" i="16"/>
  <c r="V64" i="16"/>
  <c r="AA53" i="16"/>
  <c r="AB51" i="16"/>
  <c r="U51" i="16"/>
  <c r="X51" i="16"/>
  <c r="AB27" i="16"/>
  <c r="W17" i="15"/>
  <c r="Z594" i="16"/>
  <c r="W590" i="16"/>
  <c r="AA560" i="16"/>
  <c r="AC508" i="16"/>
  <c r="AC476" i="16"/>
  <c r="AA453" i="16"/>
  <c r="AC450" i="16"/>
  <c r="AB439" i="16"/>
  <c r="Z414" i="16"/>
  <c r="AB396" i="16"/>
  <c r="AB395" i="16"/>
  <c r="Y335" i="16"/>
  <c r="W319" i="16"/>
  <c r="Z289" i="16"/>
  <c r="Y257" i="16"/>
  <c r="AA234" i="16"/>
  <c r="X233" i="16"/>
  <c r="Z232" i="16"/>
  <c r="Y225" i="16"/>
  <c r="Y140" i="16"/>
  <c r="W138" i="16"/>
  <c r="AA98" i="16"/>
  <c r="S78" i="16"/>
  <c r="S64" i="16"/>
  <c r="X53" i="16"/>
  <c r="S19" i="16"/>
  <c r="Z19" i="16"/>
  <c r="AB19" i="16"/>
  <c r="U586" i="17"/>
  <c r="S586" i="17"/>
  <c r="W586" i="17"/>
  <c r="Y586" i="17"/>
  <c r="AA586" i="17"/>
  <c r="AB586" i="17"/>
  <c r="Y33" i="15"/>
  <c r="V17" i="15"/>
  <c r="AB4" i="15"/>
  <c r="Y594" i="16"/>
  <c r="V590" i="16"/>
  <c r="AA582" i="16"/>
  <c r="AB576" i="16"/>
  <c r="Y560" i="16"/>
  <c r="AB547" i="16"/>
  <c r="Z546" i="16"/>
  <c r="U544" i="16"/>
  <c r="V541" i="16"/>
  <c r="Y508" i="16"/>
  <c r="AB487" i="16"/>
  <c r="AA485" i="16"/>
  <c r="Y476" i="16"/>
  <c r="Z453" i="16"/>
  <c r="AB450" i="16"/>
  <c r="AA439" i="16"/>
  <c r="AA429" i="16"/>
  <c r="V414" i="16"/>
  <c r="AB408" i="16"/>
  <c r="Y396" i="16"/>
  <c r="Z395" i="16"/>
  <c r="U393" i="16"/>
  <c r="Y390" i="16"/>
  <c r="X366" i="16"/>
  <c r="X335" i="16"/>
  <c r="V319" i="16"/>
  <c r="Z291" i="16"/>
  <c r="X289" i="16"/>
  <c r="AB260" i="16"/>
  <c r="V257" i="16"/>
  <c r="Z249" i="16"/>
  <c r="Z234" i="16"/>
  <c r="V233" i="16"/>
  <c r="Y232" i="16"/>
  <c r="X228" i="16"/>
  <c r="V225" i="16"/>
  <c r="U202" i="16"/>
  <c r="AB175" i="16"/>
  <c r="W171" i="16"/>
  <c r="AA150" i="16"/>
  <c r="Y141" i="16"/>
  <c r="X140" i="16"/>
  <c r="V107" i="16"/>
  <c r="Z98" i="16"/>
  <c r="Y93" i="16"/>
  <c r="X91" i="16"/>
  <c r="AB68" i="16"/>
  <c r="V53" i="16"/>
  <c r="T38" i="16"/>
  <c r="V38" i="16"/>
  <c r="X38" i="16"/>
  <c r="T9" i="16"/>
  <c r="Z9" i="16"/>
  <c r="T575" i="17"/>
  <c r="Z575" i="17"/>
  <c r="AB52" i="15"/>
  <c r="U17" i="15"/>
  <c r="U594" i="16"/>
  <c r="U590" i="16"/>
  <c r="V582" i="16"/>
  <c r="AA576" i="16"/>
  <c r="V560" i="16"/>
  <c r="W550" i="16"/>
  <c r="Z547" i="16"/>
  <c r="Y546" i="16"/>
  <c r="S544" i="16"/>
  <c r="U541" i="16"/>
  <c r="AA538" i="16"/>
  <c r="W508" i="16"/>
  <c r="AA487" i="16"/>
  <c r="Z485" i="16"/>
  <c r="AC480" i="16"/>
  <c r="W476" i="16"/>
  <c r="X469" i="16"/>
  <c r="Z468" i="16"/>
  <c r="AC454" i="16"/>
  <c r="Y453" i="16"/>
  <c r="W450" i="16"/>
  <c r="Z439" i="16"/>
  <c r="Z436" i="16"/>
  <c r="W429" i="16"/>
  <c r="AA426" i="16"/>
  <c r="U422" i="16"/>
  <c r="Z419" i="16"/>
  <c r="U414" i="16"/>
  <c r="AA397" i="16"/>
  <c r="W396" i="16"/>
  <c r="Y395" i="16"/>
  <c r="S393" i="16"/>
  <c r="V390" i="16"/>
  <c r="Y388" i="16"/>
  <c r="W366" i="16"/>
  <c r="AC363" i="16"/>
  <c r="X348" i="16"/>
  <c r="Z339" i="16"/>
  <c r="V335" i="16"/>
  <c r="S328" i="16"/>
  <c r="V326" i="16"/>
  <c r="U319" i="16"/>
  <c r="AC317" i="16"/>
  <c r="Y311" i="16"/>
  <c r="W310" i="16"/>
  <c r="AC295" i="16"/>
  <c r="Z294" i="16"/>
  <c r="X291" i="16"/>
  <c r="W289" i="16"/>
  <c r="AC286" i="16"/>
  <c r="S286" i="16"/>
  <c r="Z273" i="16"/>
  <c r="X260" i="16"/>
  <c r="U257" i="16"/>
  <c r="Z250" i="16"/>
  <c r="Y234" i="16"/>
  <c r="U233" i="16"/>
  <c r="X232" i="16"/>
  <c r="S228" i="16"/>
  <c r="U225" i="16"/>
  <c r="Z222" i="16"/>
  <c r="AA212" i="16"/>
  <c r="Y196" i="16"/>
  <c r="Y175" i="16"/>
  <c r="Y150" i="16"/>
  <c r="X141" i="16"/>
  <c r="V140" i="16"/>
  <c r="AC99" i="16"/>
  <c r="V98" i="16"/>
  <c r="W57" i="16"/>
  <c r="U53" i="16"/>
  <c r="Z29" i="16"/>
  <c r="AA29" i="16"/>
  <c r="S585" i="17"/>
  <c r="Y585" i="17"/>
  <c r="Z585" i="17"/>
  <c r="AA52" i="15"/>
  <c r="AC17" i="15"/>
  <c r="S17" i="15"/>
  <c r="AA12" i="15"/>
  <c r="S594" i="16"/>
  <c r="S590" i="16"/>
  <c r="U582" i="16"/>
  <c r="Y576" i="16"/>
  <c r="AB567" i="16"/>
  <c r="AC565" i="16"/>
  <c r="S560" i="16"/>
  <c r="V550" i="16"/>
  <c r="AC548" i="16"/>
  <c r="Y547" i="16"/>
  <c r="W546" i="16"/>
  <c r="U508" i="16"/>
  <c r="AC500" i="16"/>
  <c r="Z487" i="16"/>
  <c r="Y485" i="16"/>
  <c r="Y482" i="16"/>
  <c r="AA480" i="16"/>
  <c r="U476" i="16"/>
  <c r="AC474" i="16"/>
  <c r="V469" i="16"/>
  <c r="W468" i="16"/>
  <c r="AC458" i="16"/>
  <c r="Y454" i="16"/>
  <c r="V453" i="16"/>
  <c r="AB451" i="16"/>
  <c r="U450" i="16"/>
  <c r="Z443" i="16"/>
  <c r="X439" i="16"/>
  <c r="Y436" i="16"/>
  <c r="S429" i="16"/>
  <c r="S414" i="16"/>
  <c r="W397" i="16"/>
  <c r="V396" i="16"/>
  <c r="U395" i="16"/>
  <c r="AC393" i="16"/>
  <c r="U390" i="16"/>
  <c r="V384" i="16"/>
  <c r="Y378" i="16"/>
  <c r="V366" i="16"/>
  <c r="Z363" i="16"/>
  <c r="AB350" i="16"/>
  <c r="V348" i="16"/>
  <c r="AB345" i="16"/>
  <c r="AA343" i="16"/>
  <c r="U335" i="16"/>
  <c r="AC329" i="16"/>
  <c r="S319" i="16"/>
  <c r="AB314" i="16"/>
  <c r="V311" i="16"/>
  <c r="Z295" i="16"/>
  <c r="Y294" i="16"/>
  <c r="U291" i="16"/>
  <c r="V289" i="16"/>
  <c r="AC282" i="16"/>
  <c r="S257" i="16"/>
  <c r="Y250" i="16"/>
  <c r="W249" i="16"/>
  <c r="AC243" i="16"/>
  <c r="AC241" i="16"/>
  <c r="S233" i="16"/>
  <c r="W232" i="16"/>
  <c r="S225" i="16"/>
  <c r="X212" i="16"/>
  <c r="AC209" i="16"/>
  <c r="S196" i="16"/>
  <c r="W175" i="16"/>
  <c r="AC172" i="16"/>
  <c r="Z155" i="16"/>
  <c r="X150" i="16"/>
  <c r="V141" i="16"/>
  <c r="U140" i="16"/>
  <c r="AB118" i="16"/>
  <c r="Z116" i="16"/>
  <c r="Z99" i="16"/>
  <c r="U98" i="16"/>
  <c r="Z68" i="16"/>
  <c r="AB64" i="16"/>
  <c r="AA59" i="16"/>
  <c r="S53" i="16"/>
  <c r="T27" i="16"/>
  <c r="AC27" i="16"/>
  <c r="S27" i="16"/>
  <c r="V27" i="16"/>
  <c r="W27" i="16"/>
  <c r="Z27" i="16"/>
  <c r="U11" i="16"/>
  <c r="AC43" i="15"/>
  <c r="X41" i="15"/>
  <c r="V22" i="15"/>
  <c r="AB17" i="15"/>
  <c r="AC590" i="16"/>
  <c r="AB577" i="16"/>
  <c r="W576" i="16"/>
  <c r="Y567" i="16"/>
  <c r="AA565" i="16"/>
  <c r="AC488" i="16"/>
  <c r="W482" i="16"/>
  <c r="AC477" i="16"/>
  <c r="AB458" i="16"/>
  <c r="S454" i="16"/>
  <c r="S450" i="16"/>
  <c r="W434" i="16"/>
  <c r="AC432" i="16"/>
  <c r="W410" i="16"/>
  <c r="S397" i="16"/>
  <c r="Z358" i="16"/>
  <c r="Z350" i="16"/>
  <c r="U348" i="16"/>
  <c r="AA345" i="16"/>
  <c r="S335" i="16"/>
  <c r="AA329" i="16"/>
  <c r="AC319" i="16"/>
  <c r="AA314" i="16"/>
  <c r="Z312" i="16"/>
  <c r="AC257" i="16"/>
  <c r="AC225" i="16"/>
  <c r="V175" i="16"/>
  <c r="S140" i="16"/>
  <c r="Z123" i="16"/>
  <c r="AB120" i="16"/>
  <c r="S98" i="16"/>
  <c r="X81" i="16"/>
  <c r="AB78" i="16"/>
  <c r="AA69" i="16"/>
  <c r="V68" i="16"/>
  <c r="W59" i="16"/>
  <c r="Y51" i="16"/>
  <c r="U43" i="16"/>
  <c r="Z43" i="16"/>
  <c r="AC22" i="16"/>
  <c r="AA550" i="17"/>
  <c r="AB534" i="17"/>
  <c r="AB513" i="17"/>
  <c r="Z508" i="17"/>
  <c r="AB489" i="17"/>
  <c r="Z454" i="17"/>
  <c r="AB387" i="17"/>
  <c r="AA378" i="17"/>
  <c r="Y363" i="17"/>
  <c r="X362" i="17"/>
  <c r="Z346" i="17"/>
  <c r="Z329" i="17"/>
  <c r="AB321" i="17"/>
  <c r="X313" i="17"/>
  <c r="AA311" i="17"/>
  <c r="W303" i="17"/>
  <c r="AC273" i="17"/>
  <c r="AA273" i="17"/>
  <c r="T246" i="17"/>
  <c r="U246" i="17"/>
  <c r="Y246" i="17"/>
  <c r="Z246" i="17"/>
  <c r="AA246" i="17"/>
  <c r="AC246" i="17"/>
  <c r="V13" i="17"/>
  <c r="S13" i="17"/>
  <c r="U13" i="17"/>
  <c r="AC570" i="17"/>
  <c r="Z550" i="17"/>
  <c r="U534" i="17"/>
  <c r="Y513" i="17"/>
  <c r="V508" i="17"/>
  <c r="AA503" i="17"/>
  <c r="V489" i="17"/>
  <c r="AC479" i="17"/>
  <c r="U455" i="17"/>
  <c r="Y454" i="17"/>
  <c r="AC446" i="17"/>
  <c r="W423" i="17"/>
  <c r="AA387" i="17"/>
  <c r="X380" i="17"/>
  <c r="Y378" i="17"/>
  <c r="V374" i="17"/>
  <c r="U363" i="17"/>
  <c r="W362" i="17"/>
  <c r="U346" i="17"/>
  <c r="AA339" i="17"/>
  <c r="Y329" i="17"/>
  <c r="W321" i="17"/>
  <c r="V313" i="17"/>
  <c r="Y311" i="17"/>
  <c r="V303" i="17"/>
  <c r="T220" i="17"/>
  <c r="U220" i="17"/>
  <c r="T190" i="17"/>
  <c r="S190" i="17"/>
  <c r="V190" i="17"/>
  <c r="W190" i="17"/>
  <c r="Y190" i="17"/>
  <c r="Z190" i="17"/>
  <c r="AA190" i="17"/>
  <c r="T162" i="17"/>
  <c r="S162" i="17"/>
  <c r="V162" i="17"/>
  <c r="W162" i="17"/>
  <c r="X162" i="17"/>
  <c r="Y162" i="17"/>
  <c r="Z162" i="17"/>
  <c r="AB162" i="17"/>
  <c r="T106" i="17"/>
  <c r="V106" i="17"/>
  <c r="Y106" i="17"/>
  <c r="AB16" i="16"/>
  <c r="AB570" i="17"/>
  <c r="AB567" i="17"/>
  <c r="AC559" i="17"/>
  <c r="S550" i="17"/>
  <c r="S534" i="17"/>
  <c r="Z523" i="17"/>
  <c r="AA515" i="17"/>
  <c r="S513" i="17"/>
  <c r="U508" i="17"/>
  <c r="Z503" i="17"/>
  <c r="S489" i="17"/>
  <c r="AC487" i="17"/>
  <c r="Z479" i="17"/>
  <c r="AB478" i="17"/>
  <c r="AC477" i="17"/>
  <c r="U470" i="17"/>
  <c r="S455" i="17"/>
  <c r="X454" i="17"/>
  <c r="AB447" i="17"/>
  <c r="AA446" i="17"/>
  <c r="AB430" i="17"/>
  <c r="U428" i="17"/>
  <c r="V423" i="17"/>
  <c r="AB413" i="17"/>
  <c r="AA405" i="17"/>
  <c r="AB395" i="17"/>
  <c r="Z387" i="17"/>
  <c r="AB385" i="17"/>
  <c r="V380" i="17"/>
  <c r="S378" i="17"/>
  <c r="S374" i="17"/>
  <c r="X364" i="17"/>
  <c r="S363" i="17"/>
  <c r="S362" i="17"/>
  <c r="AC360" i="17"/>
  <c r="S346" i="17"/>
  <c r="Z339" i="17"/>
  <c r="X329" i="17"/>
  <c r="V321" i="17"/>
  <c r="U313" i="17"/>
  <c r="S303" i="17"/>
  <c r="V294" i="17"/>
  <c r="T242" i="17"/>
  <c r="Z242" i="17"/>
  <c r="AA242" i="17"/>
  <c r="W85" i="17"/>
  <c r="V85" i="17"/>
  <c r="AB85" i="17"/>
  <c r="X590" i="18"/>
  <c r="AB590" i="18"/>
  <c r="U475" i="18"/>
  <c r="AC475" i="18"/>
  <c r="AA20" i="16"/>
  <c r="Z16" i="16"/>
  <c r="AC589" i="17"/>
  <c r="AA570" i="17"/>
  <c r="Z567" i="17"/>
  <c r="AB559" i="17"/>
  <c r="AA531" i="17"/>
  <c r="AC527" i="17"/>
  <c r="AB526" i="17"/>
  <c r="U525" i="17"/>
  <c r="AB490" i="17"/>
  <c r="AA487" i="17"/>
  <c r="AC480" i="17"/>
  <c r="X479" i="17"/>
  <c r="AA478" i="17"/>
  <c r="V454" i="17"/>
  <c r="Z447" i="17"/>
  <c r="W446" i="17"/>
  <c r="AC441" i="17"/>
  <c r="W430" i="17"/>
  <c r="AB417" i="17"/>
  <c r="AA413" i="17"/>
  <c r="AB411" i="17"/>
  <c r="AC396" i="17"/>
  <c r="AA395" i="17"/>
  <c r="Y387" i="17"/>
  <c r="Y385" i="17"/>
  <c r="AB360" i="17"/>
  <c r="AB353" i="17"/>
  <c r="Z337" i="17"/>
  <c r="W329" i="17"/>
  <c r="Z282" i="17"/>
  <c r="T189" i="17"/>
  <c r="S189" i="17"/>
  <c r="V189" i="17"/>
  <c r="X189" i="17"/>
  <c r="Y189" i="17"/>
  <c r="AA189" i="17"/>
  <c r="AB189" i="17"/>
  <c r="T180" i="17"/>
  <c r="V180" i="17"/>
  <c r="X180" i="17"/>
  <c r="Y180" i="17"/>
  <c r="AA180" i="17"/>
  <c r="T168" i="17"/>
  <c r="AB168" i="17"/>
  <c r="AC168" i="17"/>
  <c r="W500" i="17"/>
  <c r="V490" i="17"/>
  <c r="Y467" i="17"/>
  <c r="U454" i="17"/>
  <c r="U446" i="17"/>
  <c r="V430" i="17"/>
  <c r="Z411" i="17"/>
  <c r="U387" i="17"/>
  <c r="Y360" i="17"/>
  <c r="AA331" i="17"/>
  <c r="V329" i="17"/>
  <c r="W327" i="17"/>
  <c r="AB322" i="17"/>
  <c r="V300" i="17"/>
  <c r="AC280" i="17"/>
  <c r="S258" i="17"/>
  <c r="W258" i="17"/>
  <c r="X258" i="17"/>
  <c r="Y258" i="17"/>
  <c r="Z258" i="17"/>
  <c r="AA258" i="17"/>
  <c r="T248" i="17"/>
  <c r="AB248" i="17"/>
  <c r="T119" i="17"/>
  <c r="AC119" i="17"/>
  <c r="Y103" i="17"/>
  <c r="AC103" i="17"/>
  <c r="T88" i="17"/>
  <c r="X88" i="17"/>
  <c r="T596" i="18"/>
  <c r="AC596" i="18"/>
  <c r="AA36" i="16"/>
  <c r="Z21" i="16"/>
  <c r="V16" i="16"/>
  <c r="V589" i="17"/>
  <c r="X577" i="17"/>
  <c r="U570" i="17"/>
  <c r="W567" i="17"/>
  <c r="Y559" i="17"/>
  <c r="X557" i="17"/>
  <c r="S531" i="17"/>
  <c r="AA528" i="17"/>
  <c r="X527" i="17"/>
  <c r="Z526" i="17"/>
  <c r="AA522" i="17"/>
  <c r="U500" i="17"/>
  <c r="S490" i="17"/>
  <c r="AC488" i="17"/>
  <c r="W487" i="17"/>
  <c r="Z485" i="17"/>
  <c r="U480" i="17"/>
  <c r="U479" i="17"/>
  <c r="Y478" i="17"/>
  <c r="S472" i="17"/>
  <c r="AB469" i="17"/>
  <c r="W467" i="17"/>
  <c r="AC454" i="17"/>
  <c r="S454" i="17"/>
  <c r="X447" i="17"/>
  <c r="S446" i="17"/>
  <c r="AC443" i="17"/>
  <c r="X441" i="17"/>
  <c r="AC432" i="17"/>
  <c r="S430" i="17"/>
  <c r="AA427" i="17"/>
  <c r="X417" i="17"/>
  <c r="X413" i="17"/>
  <c r="S411" i="17"/>
  <c r="AC404" i="17"/>
  <c r="AA403" i="17"/>
  <c r="V396" i="17"/>
  <c r="Y395" i="17"/>
  <c r="S387" i="17"/>
  <c r="V385" i="17"/>
  <c r="AB377" i="17"/>
  <c r="AB375" i="17"/>
  <c r="AC368" i="17"/>
  <c r="AC363" i="17"/>
  <c r="AC362" i="17"/>
  <c r="AC361" i="17"/>
  <c r="U360" i="17"/>
  <c r="X353" i="17"/>
  <c r="Z345" i="17"/>
  <c r="Z338" i="17"/>
  <c r="X337" i="17"/>
  <c r="Z331" i="17"/>
  <c r="U329" i="17"/>
  <c r="S322" i="17"/>
  <c r="V317" i="17"/>
  <c r="AC310" i="17"/>
  <c r="X307" i="17"/>
  <c r="AB303" i="17"/>
  <c r="AB302" i="17"/>
  <c r="U300" i="17"/>
  <c r="Z283" i="17"/>
  <c r="X282" i="17"/>
  <c r="Y280" i="17"/>
  <c r="X273" i="17"/>
  <c r="W265" i="17"/>
  <c r="U265" i="17"/>
  <c r="AB265" i="17"/>
  <c r="AC265" i="17"/>
  <c r="T197" i="17"/>
  <c r="X197" i="17"/>
  <c r="AB197" i="17"/>
  <c r="T173" i="17"/>
  <c r="S173" i="17"/>
  <c r="X173" i="17"/>
  <c r="AB173" i="17"/>
  <c r="AC143" i="17"/>
  <c r="S143" i="17"/>
  <c r="X143" i="17"/>
  <c r="Y143" i="17"/>
  <c r="Z143" i="17"/>
  <c r="AA143" i="17"/>
  <c r="AB143" i="17"/>
  <c r="T91" i="17"/>
  <c r="U91" i="17"/>
  <c r="Y91" i="17"/>
  <c r="AC91" i="17"/>
  <c r="Y556" i="18"/>
  <c r="V556" i="18"/>
  <c r="T543" i="18"/>
  <c r="W543" i="18"/>
  <c r="Y543" i="18"/>
  <c r="Z543" i="18"/>
  <c r="AB40" i="16"/>
  <c r="X31" i="16"/>
  <c r="Y21" i="16"/>
  <c r="S16" i="16"/>
  <c r="Y595" i="17"/>
  <c r="U589" i="17"/>
  <c r="S570" i="17"/>
  <c r="U567" i="17"/>
  <c r="AC565" i="17"/>
  <c r="AA562" i="17"/>
  <c r="U559" i="17"/>
  <c r="Z528" i="17"/>
  <c r="W527" i="17"/>
  <c r="X526" i="17"/>
  <c r="AC508" i="17"/>
  <c r="AC504" i="17"/>
  <c r="V488" i="17"/>
  <c r="V487" i="17"/>
  <c r="U485" i="17"/>
  <c r="S480" i="17"/>
  <c r="S479" i="17"/>
  <c r="U478" i="17"/>
  <c r="U469" i="17"/>
  <c r="AB454" i="17"/>
  <c r="S450" i="17"/>
  <c r="V447" i="17"/>
  <c r="X443" i="17"/>
  <c r="W441" i="17"/>
  <c r="Z435" i="17"/>
  <c r="Z427" i="17"/>
  <c r="U424" i="17"/>
  <c r="W417" i="17"/>
  <c r="AA404" i="17"/>
  <c r="Z403" i="17"/>
  <c r="U396" i="17"/>
  <c r="U395" i="17"/>
  <c r="AA389" i="17"/>
  <c r="U385" i="17"/>
  <c r="W377" i="17"/>
  <c r="W375" i="17"/>
  <c r="AB368" i="17"/>
  <c r="AB363" i="17"/>
  <c r="AA362" i="17"/>
  <c r="AB361" i="17"/>
  <c r="AA354" i="17"/>
  <c r="V353" i="17"/>
  <c r="X345" i="17"/>
  <c r="X340" i="17"/>
  <c r="U338" i="17"/>
  <c r="Y335" i="17"/>
  <c r="AC313" i="17"/>
  <c r="AB310" i="17"/>
  <c r="W307" i="17"/>
  <c r="AA303" i="17"/>
  <c r="AC297" i="17"/>
  <c r="AA291" i="17"/>
  <c r="V282" i="17"/>
  <c r="AA277" i="17"/>
  <c r="Z275" i="17"/>
  <c r="U273" i="17"/>
  <c r="T64" i="17"/>
  <c r="S64" i="17"/>
  <c r="W64" i="17"/>
  <c r="AB64" i="17"/>
  <c r="V31" i="17"/>
  <c r="S31" i="17"/>
  <c r="X515" i="18"/>
  <c r="X509" i="18"/>
  <c r="U505" i="18"/>
  <c r="S502" i="18"/>
  <c r="W486" i="18"/>
  <c r="Y469" i="18"/>
  <c r="Y467" i="18"/>
  <c r="V443" i="18"/>
  <c r="V438" i="18"/>
  <c r="AC425" i="18"/>
  <c r="AA418" i="18"/>
  <c r="Y411" i="18"/>
  <c r="AA398" i="18"/>
  <c r="AC387" i="18"/>
  <c r="AA370" i="18"/>
  <c r="AB365" i="18"/>
  <c r="Z360" i="18"/>
  <c r="S355" i="18"/>
  <c r="W330" i="18"/>
  <c r="U328" i="18"/>
  <c r="AB325" i="18"/>
  <c r="S321" i="18"/>
  <c r="Z319" i="18"/>
  <c r="U316" i="18"/>
  <c r="W313" i="18"/>
  <c r="U302" i="18"/>
  <c r="AB294" i="18"/>
  <c r="T272" i="18"/>
  <c r="S272" i="18"/>
  <c r="Y272" i="18"/>
  <c r="AA272" i="18"/>
  <c r="AC272" i="18"/>
  <c r="T285" i="18"/>
  <c r="Y285" i="18"/>
  <c r="Z285" i="18"/>
  <c r="AB260" i="18"/>
  <c r="S260" i="18"/>
  <c r="V260" i="18"/>
  <c r="W260" i="18"/>
  <c r="Y260" i="18"/>
  <c r="AA260" i="18"/>
  <c r="AB257" i="17"/>
  <c r="S251" i="17"/>
  <c r="U249" i="17"/>
  <c r="X245" i="17"/>
  <c r="Y243" i="17"/>
  <c r="AB209" i="17"/>
  <c r="AC196" i="17"/>
  <c r="X185" i="17"/>
  <c r="W182" i="17"/>
  <c r="Z179" i="17"/>
  <c r="Z167" i="17"/>
  <c r="X164" i="17"/>
  <c r="S158" i="17"/>
  <c r="W146" i="17"/>
  <c r="W137" i="17"/>
  <c r="V134" i="17"/>
  <c r="V133" i="17"/>
  <c r="AA118" i="17"/>
  <c r="V102" i="17"/>
  <c r="Y99" i="17"/>
  <c r="Z97" i="17"/>
  <c r="S92" i="17"/>
  <c r="Z81" i="17"/>
  <c r="U77" i="17"/>
  <c r="X76" i="17"/>
  <c r="AA71" i="17"/>
  <c r="AA67" i="17"/>
  <c r="Y63" i="17"/>
  <c r="Y61" i="17"/>
  <c r="U60" i="17"/>
  <c r="S55" i="17"/>
  <c r="U53" i="17"/>
  <c r="X37" i="17"/>
  <c r="V36" i="17"/>
  <c r="AC30" i="17"/>
  <c r="Z28" i="17"/>
  <c r="Y23" i="17"/>
  <c r="Y22" i="17"/>
  <c r="Z21" i="17"/>
  <c r="AC19" i="17"/>
  <c r="Y14" i="17"/>
  <c r="AA4" i="17"/>
  <c r="AC601" i="18"/>
  <c r="AA599" i="18"/>
  <c r="U598" i="18"/>
  <c r="U592" i="18"/>
  <c r="U589" i="18"/>
  <c r="W579" i="18"/>
  <c r="S578" i="18"/>
  <c r="S571" i="18"/>
  <c r="V566" i="18"/>
  <c r="S558" i="18"/>
  <c r="AB542" i="18"/>
  <c r="Y536" i="18"/>
  <c r="AB530" i="18"/>
  <c r="AB521" i="18"/>
  <c r="V515" i="18"/>
  <c r="Z490" i="18"/>
  <c r="U486" i="18"/>
  <c r="Y478" i="18"/>
  <c r="S467" i="18"/>
  <c r="AC465" i="18"/>
  <c r="AB462" i="18"/>
  <c r="S443" i="18"/>
  <c r="AC430" i="18"/>
  <c r="AC427" i="18"/>
  <c r="Z425" i="18"/>
  <c r="W418" i="18"/>
  <c r="U411" i="18"/>
  <c r="U398" i="18"/>
  <c r="V387" i="18"/>
  <c r="Y382" i="18"/>
  <c r="Z379" i="18"/>
  <c r="X370" i="18"/>
  <c r="AA362" i="18"/>
  <c r="V356" i="18"/>
  <c r="AC353" i="18"/>
  <c r="Z345" i="18"/>
  <c r="V338" i="18"/>
  <c r="S325" i="18"/>
  <c r="AA322" i="18"/>
  <c r="Y309" i="18"/>
  <c r="U307" i="18"/>
  <c r="Y294" i="18"/>
  <c r="AB287" i="18"/>
  <c r="AB284" i="18"/>
  <c r="Y255" i="18"/>
  <c r="X255" i="18"/>
  <c r="Z255" i="18"/>
  <c r="AB255" i="18"/>
  <c r="Z263" i="17"/>
  <c r="Y260" i="17"/>
  <c r="AA257" i="17"/>
  <c r="S249" i="17"/>
  <c r="U243" i="17"/>
  <c r="V182" i="17"/>
  <c r="V179" i="17"/>
  <c r="X177" i="17"/>
  <c r="Y167" i="17"/>
  <c r="S137" i="17"/>
  <c r="S134" i="17"/>
  <c r="S133" i="17"/>
  <c r="V130" i="17"/>
  <c r="V118" i="17"/>
  <c r="X116" i="17"/>
  <c r="AC109" i="17"/>
  <c r="AB105" i="17"/>
  <c r="AA104" i="17"/>
  <c r="S102" i="17"/>
  <c r="U101" i="17"/>
  <c r="U99" i="17"/>
  <c r="S97" i="17"/>
  <c r="AC92" i="17"/>
  <c r="X81" i="17"/>
  <c r="S77" i="17"/>
  <c r="W76" i="17"/>
  <c r="AA68" i="17"/>
  <c r="Z67" i="17"/>
  <c r="X63" i="17"/>
  <c r="U61" i="17"/>
  <c r="S60" i="17"/>
  <c r="W48" i="17"/>
  <c r="Z43" i="17"/>
  <c r="U36" i="17"/>
  <c r="X28" i="17"/>
  <c r="X22" i="17"/>
  <c r="AA19" i="17"/>
  <c r="U14" i="17"/>
  <c r="Z4" i="17"/>
  <c r="AB601" i="18"/>
  <c r="Z599" i="18"/>
  <c r="V579" i="18"/>
  <c r="U566" i="18"/>
  <c r="AA551" i="18"/>
  <c r="X547" i="18"/>
  <c r="U515" i="18"/>
  <c r="X490" i="18"/>
  <c r="S486" i="18"/>
  <c r="AA465" i="18"/>
  <c r="AA462" i="18"/>
  <c r="Z430" i="18"/>
  <c r="S418" i="18"/>
  <c r="S411" i="18"/>
  <c r="S398" i="18"/>
  <c r="AA395" i="18"/>
  <c r="AA354" i="18"/>
  <c r="Z353" i="18"/>
  <c r="W345" i="18"/>
  <c r="Z322" i="18"/>
  <c r="AA318" i="18"/>
  <c r="S309" i="18"/>
  <c r="AC147" i="17"/>
  <c r="AC141" i="17"/>
  <c r="X67" i="17"/>
  <c r="W28" i="17"/>
  <c r="U579" i="18"/>
  <c r="X551" i="18"/>
  <c r="Z465" i="18"/>
  <c r="Z462" i="18"/>
  <c r="Z354" i="18"/>
  <c r="Y353" i="18"/>
  <c r="AA342" i="18"/>
  <c r="Y322" i="18"/>
  <c r="AA301" i="18"/>
  <c r="T270" i="18"/>
  <c r="U270" i="18"/>
  <c r="AA195" i="17"/>
  <c r="V147" i="17"/>
  <c r="AA141" i="17"/>
  <c r="Y113" i="17"/>
  <c r="U67" i="17"/>
  <c r="U54" i="17"/>
  <c r="Z52" i="17"/>
  <c r="V28" i="17"/>
  <c r="U5" i="17"/>
  <c r="AA466" i="18"/>
  <c r="X465" i="18"/>
  <c r="Y462" i="18"/>
  <c r="AB401" i="18"/>
  <c r="W354" i="18"/>
  <c r="X353" i="18"/>
  <c r="W342" i="18"/>
  <c r="AA337" i="18"/>
  <c r="X322" i="18"/>
  <c r="X301" i="18"/>
  <c r="T284" i="18"/>
  <c r="S284" i="18"/>
  <c r="U284" i="18"/>
  <c r="Y284" i="18"/>
  <c r="AA284" i="18"/>
  <c r="T264" i="18"/>
  <c r="AA264" i="18"/>
  <c r="T258" i="18"/>
  <c r="U258" i="18"/>
  <c r="V258" i="18"/>
  <c r="AC258" i="18"/>
  <c r="X195" i="17"/>
  <c r="Y149" i="17"/>
  <c r="U147" i="17"/>
  <c r="U141" i="17"/>
  <c r="AB133" i="17"/>
  <c r="W132" i="17"/>
  <c r="AA129" i="17"/>
  <c r="V113" i="17"/>
  <c r="Y92" i="17"/>
  <c r="AC77" i="17"/>
  <c r="S67" i="17"/>
  <c r="AC60" i="17"/>
  <c r="U59" i="17"/>
  <c r="S54" i="17"/>
  <c r="W52" i="17"/>
  <c r="AA36" i="17"/>
  <c r="S28" i="17"/>
  <c r="S5" i="17"/>
  <c r="AA598" i="18"/>
  <c r="AA582" i="18"/>
  <c r="AB579" i="18"/>
  <c r="AC553" i="18"/>
  <c r="S535" i="18"/>
  <c r="AA515" i="18"/>
  <c r="W505" i="18"/>
  <c r="AC467" i="18"/>
  <c r="Z466" i="18"/>
  <c r="V465" i="18"/>
  <c r="V462" i="18"/>
  <c r="Y449" i="18"/>
  <c r="AC446" i="18"/>
  <c r="AC438" i="18"/>
  <c r="Y431" i="18"/>
  <c r="AA401" i="18"/>
  <c r="V354" i="18"/>
  <c r="V353" i="18"/>
  <c r="V342" i="18"/>
  <c r="Z337" i="18"/>
  <c r="V322" i="18"/>
  <c r="X308" i="18"/>
  <c r="AB302" i="18"/>
  <c r="W301" i="18"/>
  <c r="AC249" i="17"/>
  <c r="AC243" i="17"/>
  <c r="AA193" i="17"/>
  <c r="AA137" i="17"/>
  <c r="Z133" i="17"/>
  <c r="Z129" i="17"/>
  <c r="Z115" i="17"/>
  <c r="Z110" i="17"/>
  <c r="U109" i="17"/>
  <c r="U105" i="17"/>
  <c r="AB77" i="17"/>
  <c r="AB60" i="17"/>
  <c r="Z36" i="17"/>
  <c r="Z515" i="18"/>
  <c r="V505" i="18"/>
  <c r="AC486" i="18"/>
  <c r="AA467" i="18"/>
  <c r="Y466" i="18"/>
  <c r="S465" i="18"/>
  <c r="S462" i="18"/>
  <c r="X449" i="18"/>
  <c r="Y443" i="18"/>
  <c r="AA438" i="18"/>
  <c r="V431" i="18"/>
  <c r="Y417" i="18"/>
  <c r="U401" i="18"/>
  <c r="AC398" i="18"/>
  <c r="W386" i="18"/>
  <c r="AA363" i="18"/>
  <c r="U342" i="18"/>
  <c r="W337" i="18"/>
  <c r="AA330" i="18"/>
  <c r="S322" i="18"/>
  <c r="U308" i="18"/>
  <c r="V305" i="18"/>
  <c r="Y302" i="18"/>
  <c r="S301" i="18"/>
  <c r="AB285" i="18"/>
  <c r="T261" i="18"/>
  <c r="V261" i="18"/>
  <c r="W261" i="18"/>
  <c r="W271" i="18"/>
  <c r="U266" i="18"/>
  <c r="U265" i="18"/>
  <c r="Z263" i="18"/>
  <c r="Y262" i="18"/>
  <c r="S249" i="18"/>
  <c r="U247" i="18"/>
  <c r="X223" i="18"/>
  <c r="S216" i="18"/>
  <c r="V213" i="18"/>
  <c r="U207" i="18"/>
  <c r="AB182" i="18"/>
  <c r="W175" i="18"/>
  <c r="Y163" i="18"/>
  <c r="Z148" i="18"/>
  <c r="S137" i="18"/>
  <c r="AB130" i="18"/>
  <c r="U120" i="18"/>
  <c r="U117" i="18"/>
  <c r="U112" i="18"/>
  <c r="W111" i="18"/>
  <c r="Z110" i="18"/>
  <c r="AC104" i="18"/>
  <c r="Y102" i="18"/>
  <c r="V80" i="18"/>
  <c r="Y74" i="18"/>
  <c r="Z72" i="18"/>
  <c r="Z67" i="18"/>
  <c r="V65" i="18"/>
  <c r="V57" i="18"/>
  <c r="AB53" i="18"/>
  <c r="S44" i="18"/>
  <c r="V41" i="18"/>
  <c r="Z35" i="18"/>
  <c r="AA32" i="18"/>
  <c r="V21" i="18"/>
  <c r="Y3" i="18"/>
  <c r="Y596" i="19"/>
  <c r="Y584" i="19"/>
  <c r="Z582" i="19"/>
  <c r="X577" i="19"/>
  <c r="X574" i="19"/>
  <c r="W568" i="19"/>
  <c r="AB562" i="19"/>
  <c r="Y558" i="19"/>
  <c r="V552" i="19"/>
  <c r="Z546" i="19"/>
  <c r="Z545" i="19"/>
  <c r="X544" i="19"/>
  <c r="Y541" i="19"/>
  <c r="W525" i="19"/>
  <c r="W522" i="19"/>
  <c r="AC520" i="19"/>
  <c r="S520" i="19"/>
  <c r="AC511" i="19"/>
  <c r="W509" i="19"/>
  <c r="Z503" i="19"/>
  <c r="Y500" i="19"/>
  <c r="Z496" i="19"/>
  <c r="AB495" i="19"/>
  <c r="U481" i="19"/>
  <c r="AA474" i="19"/>
  <c r="Y466" i="19"/>
  <c r="AB461" i="19"/>
  <c r="Z460" i="19"/>
  <c r="X455" i="19"/>
  <c r="V453" i="19"/>
  <c r="AA447" i="19"/>
  <c r="X446" i="19"/>
  <c r="W443" i="19"/>
  <c r="U441" i="19"/>
  <c r="AA426" i="19"/>
  <c r="X414" i="19"/>
  <c r="AA411" i="19"/>
  <c r="AC410" i="19"/>
  <c r="Z403" i="19"/>
  <c r="AB399" i="19"/>
  <c r="Y398" i="19"/>
  <c r="U395" i="19"/>
  <c r="T363" i="19"/>
  <c r="Z363" i="19"/>
  <c r="Y263" i="18"/>
  <c r="W223" i="18"/>
  <c r="AB209" i="18"/>
  <c r="AA182" i="18"/>
  <c r="Y148" i="18"/>
  <c r="AA130" i="18"/>
  <c r="X110" i="18"/>
  <c r="Y72" i="18"/>
  <c r="U67" i="18"/>
  <c r="AA53" i="18"/>
  <c r="AB51" i="18"/>
  <c r="Y25" i="18"/>
  <c r="AA16" i="18"/>
  <c r="X3" i="18"/>
  <c r="X596" i="19"/>
  <c r="AA593" i="19"/>
  <c r="AC587" i="19"/>
  <c r="W584" i="19"/>
  <c r="Z562" i="19"/>
  <c r="Y546" i="19"/>
  <c r="W544" i="19"/>
  <c r="W541" i="19"/>
  <c r="V523" i="19"/>
  <c r="U522" i="19"/>
  <c r="AB520" i="19"/>
  <c r="AC512" i="19"/>
  <c r="AB511" i="19"/>
  <c r="U503" i="19"/>
  <c r="AA497" i="19"/>
  <c r="Y496" i="19"/>
  <c r="Z495" i="19"/>
  <c r="AB478" i="19"/>
  <c r="Y470" i="19"/>
  <c r="X466" i="19"/>
  <c r="AA461" i="19"/>
  <c r="Y460" i="19"/>
  <c r="U453" i="19"/>
  <c r="Y447" i="19"/>
  <c r="W446" i="19"/>
  <c r="S443" i="19"/>
  <c r="V439" i="19"/>
  <c r="AB437" i="19"/>
  <c r="AC419" i="19"/>
  <c r="Z411" i="19"/>
  <c r="AA410" i="19"/>
  <c r="Y403" i="19"/>
  <c r="AA399" i="19"/>
  <c r="W398" i="19"/>
  <c r="AC395" i="19"/>
  <c r="V223" i="18"/>
  <c r="Z209" i="18"/>
  <c r="Y188" i="18"/>
  <c r="X182" i="18"/>
  <c r="Y149" i="18"/>
  <c r="Y130" i="18"/>
  <c r="AC124" i="18"/>
  <c r="W110" i="18"/>
  <c r="AB106" i="18"/>
  <c r="Y68" i="18"/>
  <c r="X53" i="18"/>
  <c r="Z27" i="18"/>
  <c r="Z11" i="18"/>
  <c r="AB4" i="18"/>
  <c r="W593" i="19"/>
  <c r="U587" i="19"/>
  <c r="U584" i="19"/>
  <c r="Y578" i="19"/>
  <c r="W562" i="19"/>
  <c r="X546" i="19"/>
  <c r="V544" i="19"/>
  <c r="AA512" i="19"/>
  <c r="X496" i="19"/>
  <c r="AA489" i="19"/>
  <c r="AA478" i="19"/>
  <c r="Y461" i="19"/>
  <c r="AC353" i="19"/>
  <c r="U353" i="19"/>
  <c r="T270" i="19"/>
  <c r="Y270" i="19"/>
  <c r="AB270" i="19"/>
  <c r="AB265" i="18"/>
  <c r="W263" i="18"/>
  <c r="AB249" i="18"/>
  <c r="U223" i="18"/>
  <c r="AB212" i="18"/>
  <c r="X209" i="18"/>
  <c r="AB207" i="18"/>
  <c r="Z192" i="18"/>
  <c r="V188" i="18"/>
  <c r="V182" i="18"/>
  <c r="Z176" i="18"/>
  <c r="AC174" i="18"/>
  <c r="AC162" i="18"/>
  <c r="W149" i="18"/>
  <c r="W148" i="18"/>
  <c r="Y146" i="18"/>
  <c r="S130" i="18"/>
  <c r="Z126" i="18"/>
  <c r="V124" i="18"/>
  <c r="W116" i="18"/>
  <c r="AC111" i="18"/>
  <c r="U110" i="18"/>
  <c r="AA106" i="18"/>
  <c r="U103" i="18"/>
  <c r="Z101" i="18"/>
  <c r="V81" i="18"/>
  <c r="X75" i="18"/>
  <c r="V72" i="18"/>
  <c r="AA69" i="18"/>
  <c r="X68" i="18"/>
  <c r="Z64" i="18"/>
  <c r="AB56" i="18"/>
  <c r="U53" i="18"/>
  <c r="AA40" i="18"/>
  <c r="Y27" i="18"/>
  <c r="AC18" i="18"/>
  <c r="Z4" i="18"/>
  <c r="S587" i="19"/>
  <c r="S584" i="19"/>
  <c r="AB579" i="19"/>
  <c r="S578" i="19"/>
  <c r="AA576" i="19"/>
  <c r="S564" i="19"/>
  <c r="V562" i="19"/>
  <c r="AA553" i="19"/>
  <c r="W546" i="19"/>
  <c r="AC544" i="19"/>
  <c r="U544" i="19"/>
  <c r="Z520" i="19"/>
  <c r="Y512" i="19"/>
  <c r="U511" i="19"/>
  <c r="W497" i="19"/>
  <c r="W496" i="19"/>
  <c r="U489" i="19"/>
  <c r="AC480" i="19"/>
  <c r="X478" i="19"/>
  <c r="S466" i="19"/>
  <c r="V463" i="19"/>
  <c r="X461" i="19"/>
  <c r="V447" i="19"/>
  <c r="AA434" i="19"/>
  <c r="U425" i="19"/>
  <c r="X415" i="19"/>
  <c r="W411" i="19"/>
  <c r="W410" i="19"/>
  <c r="AA407" i="19"/>
  <c r="W403" i="19"/>
  <c r="Y399" i="19"/>
  <c r="Z395" i="19"/>
  <c r="Y394" i="19"/>
  <c r="T368" i="19"/>
  <c r="V368" i="19"/>
  <c r="Z368" i="19"/>
  <c r="AC368" i="19"/>
  <c r="T306" i="19"/>
  <c r="Z306" i="19"/>
  <c r="AB306" i="19"/>
  <c r="Z265" i="18"/>
  <c r="AA249" i="18"/>
  <c r="AC223" i="18"/>
  <c r="AC216" i="18"/>
  <c r="AC193" i="18"/>
  <c r="Y192" i="18"/>
  <c r="AA183" i="18"/>
  <c r="U182" i="18"/>
  <c r="Y176" i="18"/>
  <c r="X167" i="18"/>
  <c r="Z164" i="18"/>
  <c r="S155" i="18"/>
  <c r="U148" i="18"/>
  <c r="Y141" i="18"/>
  <c r="W138" i="18"/>
  <c r="W126" i="18"/>
  <c r="V116" i="18"/>
  <c r="V113" i="18"/>
  <c r="S110" i="18"/>
  <c r="S103" i="18"/>
  <c r="Y101" i="18"/>
  <c r="Y87" i="18"/>
  <c r="Y84" i="18"/>
  <c r="V75" i="18"/>
  <c r="AA56" i="18"/>
  <c r="AC44" i="18"/>
  <c r="AC36" i="18"/>
  <c r="U4" i="18"/>
  <c r="S562" i="19"/>
  <c r="U546" i="19"/>
  <c r="AB544" i="19"/>
  <c r="S544" i="19"/>
  <c r="AC522" i="19"/>
  <c r="AA521" i="19"/>
  <c r="Y520" i="19"/>
  <c r="X512" i="19"/>
  <c r="Y504" i="19"/>
  <c r="U496" i="19"/>
  <c r="W494" i="19"/>
  <c r="Y491" i="19"/>
  <c r="S489" i="19"/>
  <c r="U480" i="19"/>
  <c r="W478" i="19"/>
  <c r="AB475" i="19"/>
  <c r="AA469" i="19"/>
  <c r="AC466" i="19"/>
  <c r="V461" i="19"/>
  <c r="Y452" i="19"/>
  <c r="AB438" i="19"/>
  <c r="U434" i="19"/>
  <c r="Z427" i="19"/>
  <c r="W415" i="19"/>
  <c r="V411" i="19"/>
  <c r="S410" i="19"/>
  <c r="S407" i="19"/>
  <c r="U403" i="19"/>
  <c r="AC400" i="19"/>
  <c r="W399" i="19"/>
  <c r="Y395" i="19"/>
  <c r="S394" i="19"/>
  <c r="W390" i="19"/>
  <c r="X390" i="19"/>
  <c r="AC110" i="18"/>
  <c r="AA544" i="19"/>
  <c r="U536" i="19"/>
  <c r="Y529" i="19"/>
  <c r="Z521" i="19"/>
  <c r="X520" i="19"/>
  <c r="W512" i="19"/>
  <c r="V491" i="19"/>
  <c r="AC481" i="19"/>
  <c r="V478" i="19"/>
  <c r="S475" i="19"/>
  <c r="S456" i="19"/>
  <c r="X427" i="19"/>
  <c r="S415" i="19"/>
  <c r="Y412" i="19"/>
  <c r="U411" i="19"/>
  <c r="U400" i="19"/>
  <c r="V399" i="19"/>
  <c r="X395" i="19"/>
  <c r="AB320" i="19"/>
  <c r="V320" i="19"/>
  <c r="X320" i="19"/>
  <c r="Z320" i="19"/>
  <c r="AC320" i="19"/>
  <c r="S301" i="19"/>
  <c r="U301" i="19"/>
  <c r="W301" i="19"/>
  <c r="Y301" i="19"/>
  <c r="AC301" i="19"/>
  <c r="T283" i="19"/>
  <c r="S283" i="19"/>
  <c r="U283" i="19"/>
  <c r="W283" i="19"/>
  <c r="X283" i="19"/>
  <c r="Y283" i="19"/>
  <c r="AA283" i="19"/>
  <c r="W395" i="19"/>
  <c r="U372" i="19"/>
  <c r="V372" i="19"/>
  <c r="Z372" i="19"/>
  <c r="T314" i="19"/>
  <c r="W314" i="19"/>
  <c r="Y314" i="19"/>
  <c r="Z314" i="19"/>
  <c r="T277" i="19"/>
  <c r="S277" i="19"/>
  <c r="U277" i="19"/>
  <c r="AC277" i="19"/>
  <c r="V256" i="19"/>
  <c r="X256" i="19"/>
  <c r="Y256" i="19"/>
  <c r="Z256" i="19"/>
  <c r="AB256" i="19"/>
  <c r="AC256" i="19"/>
  <c r="AB271" i="18"/>
  <c r="V266" i="18"/>
  <c r="U249" i="18"/>
  <c r="X247" i="18"/>
  <c r="V120" i="18"/>
  <c r="AB117" i="18"/>
  <c r="V112" i="18"/>
  <c r="AA110" i="18"/>
  <c r="X80" i="18"/>
  <c r="V44" i="18"/>
  <c r="Z584" i="19"/>
  <c r="Y577" i="19"/>
  <c r="AA546" i="19"/>
  <c r="Y544" i="19"/>
  <c r="AA496" i="19"/>
  <c r="AB373" i="19"/>
  <c r="AC371" i="19"/>
  <c r="Y370" i="19"/>
  <c r="U369" i="19"/>
  <c r="X365" i="19"/>
  <c r="Z362" i="19"/>
  <c r="U352" i="19"/>
  <c r="Z346" i="19"/>
  <c r="Z340" i="19"/>
  <c r="AB335" i="19"/>
  <c r="Y334" i="19"/>
  <c r="S331" i="19"/>
  <c r="U330" i="19"/>
  <c r="V328" i="19"/>
  <c r="AA325" i="19"/>
  <c r="Y323" i="19"/>
  <c r="AB319" i="19"/>
  <c r="U315" i="19"/>
  <c r="Z305" i="19"/>
  <c r="AB300" i="19"/>
  <c r="AB298" i="19"/>
  <c r="U295" i="19"/>
  <c r="S290" i="19"/>
  <c r="AA287" i="19"/>
  <c r="Y280" i="19"/>
  <c r="AB276" i="19"/>
  <c r="X275" i="19"/>
  <c r="V274" i="19"/>
  <c r="Y269" i="19"/>
  <c r="Z258" i="19"/>
  <c r="Y252" i="19"/>
  <c r="Z250" i="19"/>
  <c r="Y228" i="19"/>
  <c r="AC217" i="19"/>
  <c r="U212" i="19"/>
  <c r="X202" i="19"/>
  <c r="AC199" i="19"/>
  <c r="Z198" i="19"/>
  <c r="AA185" i="19"/>
  <c r="AC182" i="19"/>
  <c r="U181" i="19"/>
  <c r="U180" i="19"/>
  <c r="AA177" i="19"/>
  <c r="AC175" i="19"/>
  <c r="Y169" i="19"/>
  <c r="AB164" i="19"/>
  <c r="W161" i="19"/>
  <c r="W160" i="19"/>
  <c r="S152" i="19"/>
  <c r="U151" i="19"/>
  <c r="V145" i="19"/>
  <c r="W132" i="19"/>
  <c r="W126" i="19"/>
  <c r="Y117" i="19"/>
  <c r="X104" i="19"/>
  <c r="S102" i="19"/>
  <c r="W97" i="19"/>
  <c r="W96" i="19"/>
  <c r="W85" i="19"/>
  <c r="AB83" i="19"/>
  <c r="Y72" i="19"/>
  <c r="U67" i="19"/>
  <c r="W61" i="19"/>
  <c r="AB56" i="19"/>
  <c r="Z52" i="19"/>
  <c r="V48" i="19"/>
  <c r="V44" i="19"/>
  <c r="W43" i="19"/>
  <c r="U37" i="19"/>
  <c r="V35" i="19"/>
  <c r="W28" i="19"/>
  <c r="Y26" i="19"/>
  <c r="X24" i="19"/>
  <c r="AB19" i="19"/>
  <c r="S13" i="19"/>
  <c r="V12" i="19"/>
  <c r="Y11" i="19"/>
  <c r="Z10" i="19"/>
  <c r="Z5" i="19"/>
  <c r="AB4" i="19"/>
  <c r="S4" i="19"/>
  <c r="X3" i="19"/>
  <c r="AC387" i="19"/>
  <c r="AC378" i="19"/>
  <c r="Y375" i="19"/>
  <c r="X373" i="19"/>
  <c r="Y371" i="19"/>
  <c r="X370" i="19"/>
  <c r="Y362" i="19"/>
  <c r="AA354" i="19"/>
  <c r="AB348" i="19"/>
  <c r="AA335" i="19"/>
  <c r="X334" i="19"/>
  <c r="AC331" i="19"/>
  <c r="U328" i="19"/>
  <c r="U323" i="19"/>
  <c r="AA317" i="19"/>
  <c r="AC311" i="19"/>
  <c r="Z300" i="19"/>
  <c r="Y298" i="19"/>
  <c r="AB292" i="19"/>
  <c r="S287" i="19"/>
  <c r="X280" i="19"/>
  <c r="Z276" i="19"/>
  <c r="U275" i="19"/>
  <c r="U274" i="19"/>
  <c r="AC271" i="19"/>
  <c r="V269" i="19"/>
  <c r="AB260" i="19"/>
  <c r="Y258" i="19"/>
  <c r="V252" i="19"/>
  <c r="S250" i="19"/>
  <c r="AB240" i="19"/>
  <c r="AC230" i="19"/>
  <c r="AA219" i="19"/>
  <c r="AB217" i="19"/>
  <c r="S212" i="19"/>
  <c r="AB203" i="19"/>
  <c r="Y198" i="19"/>
  <c r="Z182" i="19"/>
  <c r="Y177" i="19"/>
  <c r="V169" i="19"/>
  <c r="AB156" i="19"/>
  <c r="AB152" i="19"/>
  <c r="Y147" i="19"/>
  <c r="S145" i="19"/>
  <c r="Z133" i="19"/>
  <c r="U132" i="19"/>
  <c r="AB120" i="19"/>
  <c r="X117" i="19"/>
  <c r="Y109" i="19"/>
  <c r="AC107" i="19"/>
  <c r="AB105" i="19"/>
  <c r="V97" i="19"/>
  <c r="U96" i="19"/>
  <c r="V85" i="19"/>
  <c r="X72" i="19"/>
  <c r="U61" i="19"/>
  <c r="Z56" i="19"/>
  <c r="X52" i="19"/>
  <c r="AC44" i="19"/>
  <c r="U44" i="19"/>
  <c r="S43" i="19"/>
  <c r="V38" i="19"/>
  <c r="U35" i="19"/>
  <c r="Z29" i="19"/>
  <c r="U26" i="19"/>
  <c r="V24" i="19"/>
  <c r="AB21" i="19"/>
  <c r="Z19" i="19"/>
  <c r="Y15" i="19"/>
  <c r="U12" i="19"/>
  <c r="X11" i="19"/>
  <c r="Y5" i="19"/>
  <c r="AA4" i="19"/>
  <c r="W3" i="19"/>
  <c r="W375" i="19"/>
  <c r="W371" i="19"/>
  <c r="W370" i="19"/>
  <c r="Z366" i="19"/>
  <c r="V362" i="19"/>
  <c r="W354" i="19"/>
  <c r="Y337" i="19"/>
  <c r="V334" i="19"/>
  <c r="S323" i="19"/>
  <c r="S269" i="19"/>
  <c r="W258" i="19"/>
  <c r="S252" i="19"/>
  <c r="W230" i="19"/>
  <c r="Z217" i="19"/>
  <c r="AA203" i="19"/>
  <c r="AA189" i="19"/>
  <c r="AA172" i="19"/>
  <c r="AA105" i="19"/>
  <c r="Y217" i="19"/>
  <c r="Z203" i="19"/>
  <c r="Z189" i="19"/>
  <c r="Y105" i="19"/>
  <c r="AB53" i="19"/>
  <c r="AA47" i="19"/>
  <c r="S21" i="19"/>
  <c r="U11" i="19"/>
  <c r="V5" i="19"/>
  <c r="X218" i="19"/>
  <c r="V217" i="19"/>
  <c r="Y203" i="19"/>
  <c r="V189" i="19"/>
  <c r="AB186" i="19"/>
  <c r="AC140" i="19"/>
  <c r="W105" i="19"/>
  <c r="AC96" i="19"/>
  <c r="S72" i="19"/>
  <c r="Y57" i="19"/>
  <c r="S56" i="19"/>
  <c r="Z53" i="19"/>
  <c r="Y47" i="19"/>
  <c r="AC42" i="19"/>
  <c r="V40" i="19"/>
  <c r="AC37" i="19"/>
  <c r="Z35" i="19"/>
  <c r="AB28" i="19"/>
  <c r="AA12" i="19"/>
  <c r="AC11" i="19"/>
  <c r="S5" i="19"/>
  <c r="X4" i="19"/>
  <c r="AB3" i="19"/>
  <c r="S3" i="19"/>
  <c r="W331" i="19"/>
  <c r="Z330" i="19"/>
  <c r="AC328" i="19"/>
  <c r="AA274" i="19"/>
  <c r="U218" i="19"/>
  <c r="Y212" i="19"/>
  <c r="W203" i="19"/>
  <c r="X186" i="19"/>
  <c r="AA181" i="19"/>
  <c r="Z180" i="19"/>
  <c r="U178" i="19"/>
  <c r="X152" i="19"/>
  <c r="Y151" i="19"/>
  <c r="Z149" i="19"/>
  <c r="AB132" i="19"/>
  <c r="V105" i="19"/>
  <c r="AB96" i="19"/>
  <c r="AC72" i="19"/>
  <c r="AC61" i="19"/>
  <c r="S53" i="19"/>
  <c r="X47" i="19"/>
  <c r="U42" i="19"/>
  <c r="V331" i="19"/>
  <c r="Z328" i="19"/>
  <c r="AB290" i="19"/>
  <c r="AC275" i="19"/>
  <c r="Z274" i="19"/>
  <c r="W212" i="19"/>
  <c r="AC198" i="19"/>
  <c r="Y181" i="19"/>
  <c r="Y180" i="19"/>
  <c r="AA160" i="19"/>
  <c r="X151" i="19"/>
  <c r="Z132" i="19"/>
  <c r="Z126" i="19"/>
  <c r="AB102" i="19"/>
  <c r="AB97" i="19"/>
  <c r="Y96" i="19"/>
  <c r="Z61" i="19"/>
  <c r="X289" i="15"/>
  <c r="AC289" i="15"/>
  <c r="V289" i="15"/>
  <c r="T42" i="15"/>
  <c r="W42" i="15"/>
  <c r="Y42" i="15"/>
  <c r="S561" i="15"/>
  <c r="S541" i="15"/>
  <c r="AB539" i="15"/>
  <c r="S507" i="15"/>
  <c r="AB491" i="15"/>
  <c r="V488" i="15"/>
  <c r="U486" i="15"/>
  <c r="Z479" i="15"/>
  <c r="AB475" i="15"/>
  <c r="S475" i="15"/>
  <c r="S453" i="15"/>
  <c r="S448" i="15"/>
  <c r="AC420" i="15"/>
  <c r="S420" i="15"/>
  <c r="S414" i="15"/>
  <c r="AA399" i="15"/>
  <c r="V375" i="15"/>
  <c r="AA363" i="15"/>
  <c r="Y360" i="15"/>
  <c r="T348" i="15"/>
  <c r="V348" i="15"/>
  <c r="W348" i="15"/>
  <c r="X348" i="15"/>
  <c r="T341" i="15"/>
  <c r="V341" i="15"/>
  <c r="X341" i="15"/>
  <c r="Y341" i="15"/>
  <c r="AC341" i="15"/>
  <c r="U341" i="15"/>
  <c r="X336" i="15"/>
  <c r="V336" i="15"/>
  <c r="Y336" i="15"/>
  <c r="Z336" i="15"/>
  <c r="U336" i="15"/>
  <c r="T211" i="15"/>
  <c r="S211" i="15"/>
  <c r="U211" i="15"/>
  <c r="X211" i="15"/>
  <c r="Y211" i="15"/>
  <c r="Z211" i="15"/>
  <c r="AA211" i="15"/>
  <c r="AC211" i="15"/>
  <c r="T123" i="15"/>
  <c r="Z123" i="15"/>
  <c r="AA123" i="15"/>
  <c r="AA491" i="15"/>
  <c r="AC437" i="15"/>
  <c r="T21" i="15"/>
  <c r="X21" i="15"/>
  <c r="Y21" i="15"/>
  <c r="Z21" i="15"/>
  <c r="Z347" i="16"/>
  <c r="S347" i="16"/>
  <c r="Y347" i="16"/>
  <c r="AA347" i="16"/>
  <c r="AB347" i="16"/>
  <c r="AC347" i="16"/>
  <c r="T169" i="16"/>
  <c r="AB169" i="16"/>
  <c r="S135" i="16"/>
  <c r="V135" i="16"/>
  <c r="W135" i="16"/>
  <c r="Y135" i="16"/>
  <c r="AB135" i="16"/>
  <c r="T583" i="17"/>
  <c r="AC583" i="17"/>
  <c r="U583" i="17"/>
  <c r="V583" i="17"/>
  <c r="Z583" i="17"/>
  <c r="T333" i="17"/>
  <c r="Y333" i="17"/>
  <c r="Z491" i="15"/>
  <c r="AB437" i="15"/>
  <c r="AC387" i="15"/>
  <c r="Y363" i="15"/>
  <c r="AC362" i="15"/>
  <c r="S324" i="15"/>
  <c r="W324" i="15"/>
  <c r="AA324" i="15"/>
  <c r="AB324" i="15"/>
  <c r="V324" i="15"/>
  <c r="T304" i="15"/>
  <c r="S304" i="15"/>
  <c r="AC304" i="15"/>
  <c r="U304" i="15"/>
  <c r="V304" i="15"/>
  <c r="W304" i="15"/>
  <c r="X304" i="15"/>
  <c r="AA304" i="15"/>
  <c r="U177" i="15"/>
  <c r="S177" i="15"/>
  <c r="W177" i="15"/>
  <c r="X177" i="15"/>
  <c r="Y177" i="15"/>
  <c r="AC177" i="15"/>
  <c r="T35" i="15"/>
  <c r="Y35" i="15"/>
  <c r="AC35" i="15"/>
  <c r="T580" i="16"/>
  <c r="S580" i="16"/>
  <c r="U580" i="16"/>
  <c r="X580" i="16"/>
  <c r="Y580" i="16"/>
  <c r="Z580" i="16"/>
  <c r="AA580" i="16"/>
  <c r="S479" i="16"/>
  <c r="X479" i="16"/>
  <c r="V479" i="16"/>
  <c r="AB479" i="16"/>
  <c r="Z363" i="15"/>
  <c r="T339" i="15"/>
  <c r="U339" i="15"/>
  <c r="AC339" i="15"/>
  <c r="V339" i="15"/>
  <c r="W339" i="15"/>
  <c r="X339" i="15"/>
  <c r="S339" i="15"/>
  <c r="AB339" i="15"/>
  <c r="Z539" i="15"/>
  <c r="W577" i="15"/>
  <c r="Y576" i="15"/>
  <c r="AA573" i="15"/>
  <c r="AB571" i="15"/>
  <c r="Y562" i="15"/>
  <c r="AB561" i="15"/>
  <c r="S556" i="15"/>
  <c r="X552" i="15"/>
  <c r="AC550" i="15"/>
  <c r="W542" i="15"/>
  <c r="Z541" i="15"/>
  <c r="Y539" i="15"/>
  <c r="W529" i="15"/>
  <c r="S516" i="15"/>
  <c r="S512" i="15"/>
  <c r="AB506" i="15"/>
  <c r="X497" i="15"/>
  <c r="Y491" i="15"/>
  <c r="Z483" i="15"/>
  <c r="AB481" i="15"/>
  <c r="AC478" i="15"/>
  <c r="Y475" i="15"/>
  <c r="Y456" i="15"/>
  <c r="S455" i="15"/>
  <c r="AB453" i="15"/>
  <c r="AA437" i="15"/>
  <c r="Y420" i="15"/>
  <c r="AA414" i="15"/>
  <c r="Z403" i="15"/>
  <c r="AA387" i="15"/>
  <c r="Z380" i="15"/>
  <c r="AB372" i="15"/>
  <c r="S372" i="15"/>
  <c r="X371" i="15"/>
  <c r="Z364" i="15"/>
  <c r="X363" i="15"/>
  <c r="AB362" i="15"/>
  <c r="S358" i="15"/>
  <c r="X350" i="15"/>
  <c r="Z348" i="15"/>
  <c r="T150" i="15"/>
  <c r="X150" i="15"/>
  <c r="AB150" i="15"/>
  <c r="T132" i="15"/>
  <c r="S132" i="15"/>
  <c r="V132" i="15"/>
  <c r="W132" i="15"/>
  <c r="X132" i="15"/>
  <c r="Z132" i="15"/>
  <c r="AA132" i="15"/>
  <c r="T564" i="16"/>
  <c r="S564" i="16"/>
  <c r="W564" i="16"/>
  <c r="X564" i="16"/>
  <c r="Y564" i="16"/>
  <c r="Z564" i="16"/>
  <c r="AA564" i="16"/>
  <c r="AA539" i="15"/>
  <c r="W302" i="15"/>
  <c r="X302" i="15"/>
  <c r="AB302" i="15"/>
  <c r="AC302" i="15"/>
  <c r="U302" i="15"/>
  <c r="T220" i="15"/>
  <c r="S220" i="15"/>
  <c r="U220" i="15"/>
  <c r="V220" i="15"/>
  <c r="Y220" i="15"/>
  <c r="Z220" i="15"/>
  <c r="AC220" i="15"/>
  <c r="T324" i="17"/>
  <c r="W324" i="17"/>
  <c r="X324" i="17"/>
  <c r="Z324" i="17"/>
  <c r="AA324" i="17"/>
  <c r="X577" i="15"/>
  <c r="Z562" i="15"/>
  <c r="AC561" i="15"/>
  <c r="Y601" i="15"/>
  <c r="AC600" i="15"/>
  <c r="AC599" i="15"/>
  <c r="X584" i="15"/>
  <c r="V577" i="15"/>
  <c r="X576" i="15"/>
  <c r="W573" i="15"/>
  <c r="AA571" i="15"/>
  <c r="X562" i="15"/>
  <c r="AA561" i="15"/>
  <c r="S553" i="15"/>
  <c r="W552" i="15"/>
  <c r="AA550" i="15"/>
  <c r="V542" i="15"/>
  <c r="Y541" i="15"/>
  <c r="X539" i="15"/>
  <c r="AC537" i="15"/>
  <c r="V529" i="15"/>
  <c r="W506" i="15"/>
  <c r="W491" i="15"/>
  <c r="V483" i="15"/>
  <c r="Z481" i="15"/>
  <c r="AB478" i="15"/>
  <c r="X475" i="15"/>
  <c r="AA472" i="15"/>
  <c r="AA453" i="15"/>
  <c r="AA452" i="15"/>
  <c r="AC451" i="15"/>
  <c r="U451" i="15"/>
  <c r="AC448" i="15"/>
  <c r="AC443" i="15"/>
  <c r="AC442" i="15"/>
  <c r="Y437" i="15"/>
  <c r="AC435" i="15"/>
  <c r="AB432" i="15"/>
  <c r="AC427" i="15"/>
  <c r="U427" i="15"/>
  <c r="Z425" i="15"/>
  <c r="X420" i="15"/>
  <c r="AB419" i="15"/>
  <c r="S419" i="15"/>
  <c r="Y414" i="15"/>
  <c r="V412" i="15"/>
  <c r="W407" i="15"/>
  <c r="S406" i="15"/>
  <c r="W403" i="15"/>
  <c r="X398" i="15"/>
  <c r="V396" i="15"/>
  <c r="AB391" i="15"/>
  <c r="Z387" i="15"/>
  <c r="W386" i="15"/>
  <c r="AB383" i="15"/>
  <c r="V379" i="15"/>
  <c r="U378" i="15"/>
  <c r="AA372" i="15"/>
  <c r="W371" i="15"/>
  <c r="W370" i="15"/>
  <c r="AB367" i="15"/>
  <c r="AC365" i="15"/>
  <c r="W363" i="15"/>
  <c r="Y362" i="15"/>
  <c r="Y361" i="15"/>
  <c r="AA359" i="15"/>
  <c r="U356" i="15"/>
  <c r="V352" i="15"/>
  <c r="Y348" i="15"/>
  <c r="W338" i="15"/>
  <c r="X338" i="15"/>
  <c r="Y338" i="15"/>
  <c r="AB338" i="15"/>
  <c r="U338" i="15"/>
  <c r="T264" i="15"/>
  <c r="S264" i="15"/>
  <c r="U264" i="15"/>
  <c r="V264" i="15"/>
  <c r="Y264" i="15"/>
  <c r="Z264" i="15"/>
  <c r="AC264" i="15"/>
  <c r="U246" i="15"/>
  <c r="W246" i="15"/>
  <c r="Z246" i="15"/>
  <c r="AB246" i="15"/>
  <c r="AC246" i="15"/>
  <c r="AA54" i="15"/>
  <c r="AC54" i="15"/>
  <c r="AA600" i="16"/>
  <c r="U600" i="16"/>
  <c r="V600" i="16"/>
  <c r="AB600" i="16"/>
  <c r="T578" i="16"/>
  <c r="AA578" i="16"/>
  <c r="AB578" i="16"/>
  <c r="AC578" i="16"/>
  <c r="T306" i="15"/>
  <c r="X306" i="15"/>
  <c r="Y306" i="15"/>
  <c r="AB306" i="15"/>
  <c r="T592" i="16"/>
  <c r="S592" i="16"/>
  <c r="V592" i="16"/>
  <c r="W592" i="16"/>
  <c r="Y592" i="16"/>
  <c r="AA592" i="16"/>
  <c r="AB592" i="16"/>
  <c r="AB599" i="15"/>
  <c r="AC577" i="15"/>
  <c r="U577" i="15"/>
  <c r="V573" i="15"/>
  <c r="AC563" i="15"/>
  <c r="Z561" i="15"/>
  <c r="U552" i="15"/>
  <c r="Z550" i="15"/>
  <c r="U542" i="15"/>
  <c r="X541" i="15"/>
  <c r="V539" i="15"/>
  <c r="AC529" i="15"/>
  <c r="U529" i="15"/>
  <c r="AB524" i="15"/>
  <c r="W519" i="15"/>
  <c r="U506" i="15"/>
  <c r="V491" i="15"/>
  <c r="U483" i="15"/>
  <c r="Y481" i="15"/>
  <c r="AA478" i="15"/>
  <c r="W475" i="15"/>
  <c r="Z472" i="15"/>
  <c r="Y453" i="15"/>
  <c r="AB448" i="15"/>
  <c r="X445" i="15"/>
  <c r="AA442" i="15"/>
  <c r="AA438" i="15"/>
  <c r="X437" i="15"/>
  <c r="W420" i="15"/>
  <c r="X414" i="15"/>
  <c r="Z404" i="15"/>
  <c r="V403" i="15"/>
  <c r="AA391" i="15"/>
  <c r="W387" i="15"/>
  <c r="AB375" i="15"/>
  <c r="Y373" i="15"/>
  <c r="U371" i="15"/>
  <c r="X367" i="15"/>
  <c r="Y365" i="15"/>
  <c r="V363" i="15"/>
  <c r="X362" i="15"/>
  <c r="AC354" i="15"/>
  <c r="U348" i="15"/>
  <c r="AA339" i="15"/>
  <c r="S326" i="15"/>
  <c r="AB326" i="15"/>
  <c r="AC326" i="15"/>
  <c r="Z326" i="15"/>
  <c r="T296" i="15"/>
  <c r="V296" i="15"/>
  <c r="W296" i="15"/>
  <c r="Z296" i="15"/>
  <c r="U296" i="15"/>
  <c r="T285" i="15"/>
  <c r="Z285" i="15"/>
  <c r="V141" i="15"/>
  <c r="AC141" i="15"/>
  <c r="T14" i="15"/>
  <c r="Z14" i="15"/>
  <c r="AA14" i="15"/>
  <c r="T574" i="16"/>
  <c r="S574" i="16"/>
  <c r="U574" i="16"/>
  <c r="W574" i="16"/>
  <c r="AA574" i="16"/>
  <c r="AC574" i="16"/>
  <c r="S406" i="16"/>
  <c r="Z406" i="16"/>
  <c r="AA406" i="16"/>
  <c r="AB588" i="15"/>
  <c r="AB569" i="15"/>
  <c r="W562" i="15"/>
  <c r="AA593" i="15"/>
  <c r="AB585" i="15"/>
  <c r="U584" i="15"/>
  <c r="AB577" i="15"/>
  <c r="S577" i="15"/>
  <c r="U576" i="15"/>
  <c r="S573" i="15"/>
  <c r="U571" i="15"/>
  <c r="Z569" i="15"/>
  <c r="U562" i="15"/>
  <c r="Y561" i="15"/>
  <c r="S552" i="15"/>
  <c r="AC542" i="15"/>
  <c r="S542" i="15"/>
  <c r="W541" i="15"/>
  <c r="U539" i="15"/>
  <c r="Z537" i="15"/>
  <c r="AB535" i="15"/>
  <c r="AB529" i="15"/>
  <c r="S529" i="15"/>
  <c r="Z524" i="15"/>
  <c r="AC516" i="15"/>
  <c r="X515" i="15"/>
  <c r="AB507" i="15"/>
  <c r="S506" i="15"/>
  <c r="X501" i="15"/>
  <c r="AC496" i="15"/>
  <c r="U491" i="15"/>
  <c r="AA488" i="15"/>
  <c r="Z484" i="15"/>
  <c r="S483" i="15"/>
  <c r="X481" i="15"/>
  <c r="U478" i="15"/>
  <c r="V475" i="15"/>
  <c r="AB473" i="15"/>
  <c r="AB455" i="15"/>
  <c r="AA454" i="15"/>
  <c r="X453" i="15"/>
  <c r="X452" i="15"/>
  <c r="AA451" i="15"/>
  <c r="AA448" i="15"/>
  <c r="V445" i="15"/>
  <c r="Z443" i="15"/>
  <c r="Z442" i="15"/>
  <c r="Y438" i="15"/>
  <c r="V437" i="15"/>
  <c r="Z435" i="15"/>
  <c r="AB433" i="15"/>
  <c r="AA428" i="15"/>
  <c r="AA427" i="15"/>
  <c r="V420" i="15"/>
  <c r="AA415" i="15"/>
  <c r="V414" i="15"/>
  <c r="U403" i="15"/>
  <c r="Y391" i="15"/>
  <c r="V387" i="15"/>
  <c r="Y383" i="15"/>
  <c r="Y381" i="15"/>
  <c r="AB379" i="15"/>
  <c r="X375" i="15"/>
  <c r="V373" i="15"/>
  <c r="Y372" i="15"/>
  <c r="AC371" i="15"/>
  <c r="S371" i="15"/>
  <c r="W367" i="15"/>
  <c r="X365" i="15"/>
  <c r="AC363" i="15"/>
  <c r="U363" i="15"/>
  <c r="W362" i="15"/>
  <c r="AB354" i="15"/>
  <c r="S348" i="15"/>
  <c r="T342" i="15"/>
  <c r="AA342" i="15"/>
  <c r="Y342" i="15"/>
  <c r="Z339" i="15"/>
  <c r="T334" i="15"/>
  <c r="Y334" i="15"/>
  <c r="U334" i="15"/>
  <c r="T280" i="15"/>
  <c r="S280" i="15"/>
  <c r="U280" i="15"/>
  <c r="V280" i="15"/>
  <c r="Y280" i="15"/>
  <c r="Z280" i="15"/>
  <c r="T217" i="15"/>
  <c r="W217" i="15"/>
  <c r="Y217" i="15"/>
  <c r="AB211" i="15"/>
  <c r="U83" i="15"/>
  <c r="S83" i="15"/>
  <c r="V83" i="15"/>
  <c r="X83" i="15"/>
  <c r="Y83" i="15"/>
  <c r="AA83" i="15"/>
  <c r="AB83" i="15"/>
  <c r="Z26" i="15"/>
  <c r="W26" i="15"/>
  <c r="T528" i="16"/>
  <c r="V528" i="16"/>
  <c r="W528" i="16"/>
  <c r="Y528" i="16"/>
  <c r="AC528" i="16"/>
  <c r="S351" i="15"/>
  <c r="Y351" i="15"/>
  <c r="AA351" i="15"/>
  <c r="T168" i="15"/>
  <c r="Z168" i="15"/>
  <c r="AA168" i="15"/>
  <c r="S514" i="18"/>
  <c r="W514" i="18"/>
  <c r="X514" i="18"/>
  <c r="Y514" i="18"/>
  <c r="AA514" i="18"/>
  <c r="AB593" i="15"/>
  <c r="Z571" i="15"/>
  <c r="W601" i="15"/>
  <c r="Y600" i="15"/>
  <c r="Z599" i="15"/>
  <c r="V601" i="15"/>
  <c r="AB597" i="15"/>
  <c r="W594" i="15"/>
  <c r="S593" i="15"/>
  <c r="V585" i="15"/>
  <c r="AA577" i="15"/>
  <c r="S569" i="15"/>
  <c r="U561" i="15"/>
  <c r="W559" i="15"/>
  <c r="AB553" i="15"/>
  <c r="AC546" i="15"/>
  <c r="V541" i="15"/>
  <c r="V537" i="15"/>
  <c r="AA529" i="15"/>
  <c r="S524" i="15"/>
  <c r="AB516" i="15"/>
  <c r="AC512" i="15"/>
  <c r="Z507" i="15"/>
  <c r="Z499" i="15"/>
  <c r="AC491" i="15"/>
  <c r="S491" i="15"/>
  <c r="U481" i="15"/>
  <c r="AB479" i="15"/>
  <c r="AC475" i="15"/>
  <c r="U475" i="15"/>
  <c r="AB457" i="15"/>
  <c r="AA455" i="15"/>
  <c r="Y454" i="15"/>
  <c r="V453" i="15"/>
  <c r="W452" i="15"/>
  <c r="S437" i="15"/>
  <c r="W435" i="15"/>
  <c r="Z433" i="15"/>
  <c r="Z428" i="15"/>
  <c r="U420" i="15"/>
  <c r="Y418" i="15"/>
  <c r="U414" i="15"/>
  <c r="U387" i="15"/>
  <c r="X383" i="15"/>
  <c r="U381" i="15"/>
  <c r="W375" i="15"/>
  <c r="U373" i="15"/>
  <c r="X372" i="15"/>
  <c r="AB371" i="15"/>
  <c r="V367" i="15"/>
  <c r="U365" i="15"/>
  <c r="AB363" i="15"/>
  <c r="S363" i="15"/>
  <c r="AB351" i="15"/>
  <c r="Y339" i="15"/>
  <c r="S328" i="15"/>
  <c r="V328" i="15"/>
  <c r="W328" i="15"/>
  <c r="X328" i="15"/>
  <c r="AC328" i="15"/>
  <c r="Z304" i="15"/>
  <c r="T144" i="15"/>
  <c r="S144" i="15"/>
  <c r="AB144" i="15"/>
  <c r="U144" i="15"/>
  <c r="AC144" i="15"/>
  <c r="V144" i="15"/>
  <c r="W144" i="15"/>
  <c r="X144" i="15"/>
  <c r="Y144" i="15"/>
  <c r="AA144" i="15"/>
  <c r="T140" i="15"/>
  <c r="S140" i="15"/>
  <c r="V140" i="15"/>
  <c r="X140" i="15"/>
  <c r="Y140" i="15"/>
  <c r="Z140" i="15"/>
  <c r="AA140" i="15"/>
  <c r="AC592" i="16"/>
  <c r="AA312" i="15"/>
  <c r="U303" i="15"/>
  <c r="S272" i="15"/>
  <c r="AB267" i="15"/>
  <c r="S258" i="15"/>
  <c r="Z252" i="15"/>
  <c r="Z247" i="15"/>
  <c r="U240" i="15"/>
  <c r="V233" i="15"/>
  <c r="S229" i="15"/>
  <c r="V215" i="15"/>
  <c r="AA203" i="15"/>
  <c r="U202" i="15"/>
  <c r="S191" i="15"/>
  <c r="Z184" i="15"/>
  <c r="S183" i="15"/>
  <c r="Z178" i="15"/>
  <c r="U173" i="15"/>
  <c r="AA170" i="15"/>
  <c r="S165" i="15"/>
  <c r="S164" i="15"/>
  <c r="AC157" i="15"/>
  <c r="AA155" i="15"/>
  <c r="U152" i="15"/>
  <c r="Y146" i="15"/>
  <c r="U138" i="15"/>
  <c r="AB126" i="15"/>
  <c r="V116" i="15"/>
  <c r="U108" i="15"/>
  <c r="U100" i="15"/>
  <c r="X98" i="15"/>
  <c r="V96" i="15"/>
  <c r="AB94" i="15"/>
  <c r="AC92" i="15"/>
  <c r="S92" i="15"/>
  <c r="Y81" i="15"/>
  <c r="S80" i="15"/>
  <c r="S77" i="15"/>
  <c r="U69" i="15"/>
  <c r="V65" i="15"/>
  <c r="X60" i="15"/>
  <c r="X56" i="15"/>
  <c r="S53" i="15"/>
  <c r="Y49" i="15"/>
  <c r="U46" i="15"/>
  <c r="V18" i="15"/>
  <c r="V13" i="15"/>
  <c r="S6" i="15"/>
  <c r="AA598" i="16"/>
  <c r="W586" i="16"/>
  <c r="AA575" i="16"/>
  <c r="U573" i="16"/>
  <c r="AA559" i="16"/>
  <c r="AB538" i="16"/>
  <c r="U532" i="16"/>
  <c r="Z525" i="16"/>
  <c r="Y521" i="16"/>
  <c r="U516" i="16"/>
  <c r="AA512" i="16"/>
  <c r="T483" i="16"/>
  <c r="V483" i="16"/>
  <c r="W483" i="16"/>
  <c r="AA483" i="16"/>
  <c r="T444" i="16"/>
  <c r="S444" i="16"/>
  <c r="W444" i="16"/>
  <c r="Z444" i="16"/>
  <c r="AA444" i="16"/>
  <c r="AC444" i="16"/>
  <c r="T418" i="16"/>
  <c r="X418" i="16"/>
  <c r="Y418" i="16"/>
  <c r="Z418" i="16"/>
  <c r="T265" i="16"/>
  <c r="U265" i="16"/>
  <c r="V265" i="16"/>
  <c r="W265" i="16"/>
  <c r="Y265" i="16"/>
  <c r="Z265" i="16"/>
  <c r="AC265" i="16"/>
  <c r="T127" i="16"/>
  <c r="W127" i="16"/>
  <c r="Y127" i="16"/>
  <c r="Z127" i="16"/>
  <c r="AB127" i="16"/>
  <c r="AA72" i="16"/>
  <c r="Y72" i="16"/>
  <c r="AC601" i="17"/>
  <c r="U601" i="17"/>
  <c r="X601" i="17"/>
  <c r="AB601" i="17"/>
  <c r="AC46" i="15"/>
  <c r="AB13" i="15"/>
  <c r="AA4" i="15"/>
  <c r="AC573" i="16"/>
  <c r="Z549" i="16"/>
  <c r="AC532" i="16"/>
  <c r="AC509" i="16"/>
  <c r="T498" i="16"/>
  <c r="U498" i="16"/>
  <c r="Y498" i="16"/>
  <c r="T496" i="16"/>
  <c r="V496" i="16"/>
  <c r="W496" i="16"/>
  <c r="AA496" i="16"/>
  <c r="S463" i="16"/>
  <c r="X463" i="16"/>
  <c r="Y463" i="16"/>
  <c r="AA463" i="16"/>
  <c r="T460" i="16"/>
  <c r="U460" i="16"/>
  <c r="W460" i="16"/>
  <c r="AA460" i="16"/>
  <c r="T431" i="16"/>
  <c r="W431" i="16"/>
  <c r="X431" i="16"/>
  <c r="AC431" i="16"/>
  <c r="U420" i="16"/>
  <c r="V420" i="16"/>
  <c r="W420" i="16"/>
  <c r="X420" i="16"/>
  <c r="Y420" i="16"/>
  <c r="T398" i="16"/>
  <c r="V398" i="16"/>
  <c r="W398" i="16"/>
  <c r="X398" i="16"/>
  <c r="Z398" i="16"/>
  <c r="U75" i="16"/>
  <c r="V75" i="16"/>
  <c r="Z75" i="16"/>
  <c r="T410" i="17"/>
  <c r="X410" i="17"/>
  <c r="Y410" i="17"/>
  <c r="Z410" i="17"/>
  <c r="AC410" i="17"/>
  <c r="S410" i="17"/>
  <c r="U410" i="17"/>
  <c r="W410" i="17"/>
  <c r="AA410" i="17"/>
  <c r="AC272" i="15"/>
  <c r="AB164" i="15"/>
  <c r="Y92" i="15"/>
  <c r="AA77" i="15"/>
  <c r="T504" i="16"/>
  <c r="U504" i="16"/>
  <c r="W504" i="16"/>
  <c r="AB493" i="16"/>
  <c r="U493" i="16"/>
  <c r="V493" i="16"/>
  <c r="AC493" i="16"/>
  <c r="T486" i="16"/>
  <c r="AC486" i="16"/>
  <c r="X441" i="16"/>
  <c r="Z441" i="16"/>
  <c r="S200" i="16"/>
  <c r="U200" i="16"/>
  <c r="X200" i="16"/>
  <c r="Y200" i="16"/>
  <c r="Z200" i="16"/>
  <c r="AA200" i="16"/>
  <c r="AC200" i="16"/>
  <c r="T187" i="16"/>
  <c r="U187" i="16"/>
  <c r="V187" i="16"/>
  <c r="W187" i="16"/>
  <c r="Y187" i="16"/>
  <c r="Z187" i="16"/>
  <c r="AC187" i="16"/>
  <c r="T109" i="16"/>
  <c r="S109" i="16"/>
  <c r="U109" i="16"/>
  <c r="X109" i="16"/>
  <c r="Y109" i="16"/>
  <c r="AA109" i="16"/>
  <c r="AB109" i="16"/>
  <c r="U67" i="16"/>
  <c r="AA67" i="16"/>
  <c r="AB67" i="16"/>
  <c r="S67" i="16"/>
  <c r="W67" i="16"/>
  <c r="X67" i="16"/>
  <c r="Z67" i="16"/>
  <c r="AC67" i="16"/>
  <c r="X317" i="15"/>
  <c r="AA303" i="15"/>
  <c r="AB274" i="15"/>
  <c r="Z272" i="15"/>
  <c r="AA251" i="15"/>
  <c r="X241" i="15"/>
  <c r="Y240" i="15"/>
  <c r="V231" i="15"/>
  <c r="Z228" i="15"/>
  <c r="X210" i="15"/>
  <c r="Z208" i="15"/>
  <c r="W207" i="15"/>
  <c r="AC202" i="15"/>
  <c r="V195" i="15"/>
  <c r="AB191" i="15"/>
  <c r="AB183" i="15"/>
  <c r="AA173" i="15"/>
  <c r="AA164" i="15"/>
  <c r="V160" i="15"/>
  <c r="X154" i="15"/>
  <c r="AB152" i="15"/>
  <c r="AC138" i="15"/>
  <c r="W119" i="15"/>
  <c r="AC108" i="15"/>
  <c r="Z107" i="15"/>
  <c r="W103" i="15"/>
  <c r="X92" i="15"/>
  <c r="V84" i="15"/>
  <c r="AA80" i="15"/>
  <c r="Z77" i="15"/>
  <c r="V74" i="15"/>
  <c r="AC69" i="15"/>
  <c r="Y64" i="15"/>
  <c r="Z53" i="15"/>
  <c r="Z46" i="15"/>
  <c r="W37" i="15"/>
  <c r="Z13" i="15"/>
  <c r="Z6" i="15"/>
  <c r="AB585" i="16"/>
  <c r="AA573" i="16"/>
  <c r="AA568" i="16"/>
  <c r="V565" i="16"/>
  <c r="AA555" i="16"/>
  <c r="AA554" i="16"/>
  <c r="X549" i="16"/>
  <c r="Z532" i="16"/>
  <c r="AC524" i="16"/>
  <c r="Z515" i="16"/>
  <c r="V509" i="16"/>
  <c r="AC483" i="16"/>
  <c r="S467" i="16"/>
  <c r="X467" i="16"/>
  <c r="AC467" i="16"/>
  <c r="T451" i="16"/>
  <c r="Z451" i="16"/>
  <c r="AC451" i="16"/>
  <c r="S451" i="16"/>
  <c r="U451" i="16"/>
  <c r="V451" i="16"/>
  <c r="AB401" i="16"/>
  <c r="S401" i="16"/>
  <c r="U401" i="16"/>
  <c r="V401" i="16"/>
  <c r="X401" i="16"/>
  <c r="Y401" i="16"/>
  <c r="AA401" i="16"/>
  <c r="T320" i="16"/>
  <c r="S320" i="16"/>
  <c r="U320" i="16"/>
  <c r="Z320" i="16"/>
  <c r="AC320" i="16"/>
  <c r="S237" i="16"/>
  <c r="AA237" i="16"/>
  <c r="AB237" i="16"/>
  <c r="T82" i="16"/>
  <c r="S82" i="16"/>
  <c r="U82" i="16"/>
  <c r="W82" i="16"/>
  <c r="X82" i="16"/>
  <c r="Z82" i="16"/>
  <c r="AB82" i="16"/>
  <c r="U420" i="17"/>
  <c r="V420" i="17"/>
  <c r="U353" i="15"/>
  <c r="U349" i="15"/>
  <c r="U333" i="15"/>
  <c r="AB319" i="15"/>
  <c r="S319" i="15"/>
  <c r="V317" i="15"/>
  <c r="V313" i="15"/>
  <c r="AB311" i="15"/>
  <c r="S311" i="15"/>
  <c r="Z303" i="15"/>
  <c r="S287" i="15"/>
  <c r="AA274" i="15"/>
  <c r="Y272" i="15"/>
  <c r="V251" i="15"/>
  <c r="V241" i="15"/>
  <c r="X240" i="15"/>
  <c r="U231" i="15"/>
  <c r="U228" i="15"/>
  <c r="Y227" i="15"/>
  <c r="AC226" i="15"/>
  <c r="AA215" i="15"/>
  <c r="W210" i="15"/>
  <c r="Y208" i="15"/>
  <c r="V207" i="15"/>
  <c r="AB202" i="15"/>
  <c r="Y196" i="15"/>
  <c r="AC195" i="15"/>
  <c r="U195" i="15"/>
  <c r="Y191" i="15"/>
  <c r="Y183" i="15"/>
  <c r="Y173" i="15"/>
  <c r="Z164" i="15"/>
  <c r="AC160" i="15"/>
  <c r="U160" i="15"/>
  <c r="V154" i="15"/>
  <c r="Z152" i="15"/>
  <c r="AA138" i="15"/>
  <c r="V119" i="15"/>
  <c r="AC116" i="15"/>
  <c r="Z108" i="15"/>
  <c r="Y107" i="15"/>
  <c r="V103" i="15"/>
  <c r="Z100" i="15"/>
  <c r="AC98" i="15"/>
  <c r="Y95" i="15"/>
  <c r="Z93" i="15"/>
  <c r="W92" i="15"/>
  <c r="U84" i="15"/>
  <c r="Z80" i="15"/>
  <c r="Y79" i="15"/>
  <c r="X77" i="15"/>
  <c r="U74" i="15"/>
  <c r="Z71" i="15"/>
  <c r="Z69" i="15"/>
  <c r="W68" i="15"/>
  <c r="AA65" i="15"/>
  <c r="X64" i="15"/>
  <c r="X53" i="15"/>
  <c r="Y52" i="15"/>
  <c r="X48" i="15"/>
  <c r="Y46" i="15"/>
  <c r="V41" i="15"/>
  <c r="V37" i="15"/>
  <c r="S29" i="15"/>
  <c r="AA17" i="15"/>
  <c r="Y13" i="15"/>
  <c r="Z12" i="15"/>
  <c r="Y6" i="15"/>
  <c r="X5" i="15"/>
  <c r="S4" i="15"/>
  <c r="AA597" i="16"/>
  <c r="S589" i="16"/>
  <c r="Y585" i="16"/>
  <c r="AB581" i="16"/>
  <c r="Z579" i="16"/>
  <c r="Z573" i="16"/>
  <c r="V568" i="16"/>
  <c r="U565" i="16"/>
  <c r="AA558" i="16"/>
  <c r="AB557" i="16"/>
  <c r="Z555" i="16"/>
  <c r="W554" i="16"/>
  <c r="U549" i="16"/>
  <c r="AB543" i="16"/>
  <c r="AC541" i="16"/>
  <c r="AB539" i="16"/>
  <c r="S539" i="16"/>
  <c r="Y537" i="16"/>
  <c r="AA534" i="16"/>
  <c r="Y532" i="16"/>
  <c r="AB531" i="16"/>
  <c r="X524" i="16"/>
  <c r="Y515" i="16"/>
  <c r="AA511" i="16"/>
  <c r="U509" i="16"/>
  <c r="Y505" i="16"/>
  <c r="Z505" i="16"/>
  <c r="AC496" i="16"/>
  <c r="S495" i="16"/>
  <c r="V495" i="16"/>
  <c r="AB495" i="16"/>
  <c r="Z483" i="16"/>
  <c r="T480" i="16"/>
  <c r="U480" i="16"/>
  <c r="V480" i="16"/>
  <c r="Y480" i="16"/>
  <c r="W464" i="16"/>
  <c r="V464" i="16"/>
  <c r="Y464" i="16"/>
  <c r="AB461" i="16"/>
  <c r="U461" i="16"/>
  <c r="V461" i="16"/>
  <c r="Y461" i="16"/>
  <c r="S445" i="16"/>
  <c r="AC445" i="16"/>
  <c r="V445" i="16"/>
  <c r="X445" i="16"/>
  <c r="Y445" i="16"/>
  <c r="Z445" i="16"/>
  <c r="T302" i="16"/>
  <c r="X302" i="16"/>
  <c r="Y302" i="16"/>
  <c r="Z302" i="16"/>
  <c r="T207" i="16"/>
  <c r="Z207" i="16"/>
  <c r="AB207" i="16"/>
  <c r="W190" i="16"/>
  <c r="Z190" i="16"/>
  <c r="AB178" i="16"/>
  <c r="S178" i="16"/>
  <c r="U178" i="16"/>
  <c r="W178" i="16"/>
  <c r="Y178" i="16"/>
  <c r="Z178" i="16"/>
  <c r="AA178" i="16"/>
  <c r="Y137" i="16"/>
  <c r="Z137" i="16"/>
  <c r="T108" i="16"/>
  <c r="U108" i="16"/>
  <c r="V108" i="16"/>
  <c r="X108" i="16"/>
  <c r="Y108" i="16"/>
  <c r="Z108" i="16"/>
  <c r="AC108" i="16"/>
  <c r="S77" i="16"/>
  <c r="U77" i="16"/>
  <c r="AB77" i="16"/>
  <c r="AC77" i="16"/>
  <c r="Z35" i="16"/>
  <c r="AA35" i="16"/>
  <c r="T473" i="17"/>
  <c r="S473" i="17"/>
  <c r="AB473" i="17"/>
  <c r="AA319" i="15"/>
  <c r="Y303" i="15"/>
  <c r="AC287" i="15"/>
  <c r="AB283" i="15"/>
  <c r="S274" i="15"/>
  <c r="V272" i="15"/>
  <c r="AA258" i="15"/>
  <c r="U241" i="15"/>
  <c r="W240" i="15"/>
  <c r="AA239" i="15"/>
  <c r="AC238" i="15"/>
  <c r="S231" i="15"/>
  <c r="X227" i="15"/>
  <c r="AA226" i="15"/>
  <c r="X215" i="15"/>
  <c r="AA213" i="15"/>
  <c r="AA212" i="15"/>
  <c r="W208" i="15"/>
  <c r="Z202" i="15"/>
  <c r="X196" i="15"/>
  <c r="AB195" i="15"/>
  <c r="S195" i="15"/>
  <c r="X191" i="15"/>
  <c r="X183" i="15"/>
  <c r="AC178" i="15"/>
  <c r="W173" i="15"/>
  <c r="Y164" i="15"/>
  <c r="AC162" i="15"/>
  <c r="AC161" i="15"/>
  <c r="AB160" i="15"/>
  <c r="S160" i="15"/>
  <c r="U154" i="15"/>
  <c r="Y152" i="15"/>
  <c r="AA146" i="15"/>
  <c r="Z138" i="15"/>
  <c r="Z116" i="15"/>
  <c r="Y108" i="15"/>
  <c r="X107" i="15"/>
  <c r="W100" i="15"/>
  <c r="AB98" i="15"/>
  <c r="V92" i="15"/>
  <c r="S84" i="15"/>
  <c r="Y80" i="15"/>
  <c r="W77" i="15"/>
  <c r="S74" i="15"/>
  <c r="U71" i="15"/>
  <c r="W69" i="15"/>
  <c r="X65" i="15"/>
  <c r="S64" i="15"/>
  <c r="Y58" i="15"/>
  <c r="W53" i="15"/>
  <c r="AA49" i="15"/>
  <c r="W46" i="15"/>
  <c r="S37" i="15"/>
  <c r="Y32" i="15"/>
  <c r="AB29" i="15"/>
  <c r="AC22" i="15"/>
  <c r="X13" i="15"/>
  <c r="V6" i="15"/>
  <c r="Z597" i="16"/>
  <c r="X585" i="16"/>
  <c r="Y579" i="16"/>
  <c r="Y573" i="16"/>
  <c r="S565" i="16"/>
  <c r="AB562" i="16"/>
  <c r="Y558" i="16"/>
  <c r="W555" i="16"/>
  <c r="Z551" i="16"/>
  <c r="S549" i="16"/>
  <c r="X532" i="16"/>
  <c r="U524" i="16"/>
  <c r="AC516" i="16"/>
  <c r="X515" i="16"/>
  <c r="S509" i="16"/>
  <c r="AC504" i="16"/>
  <c r="Y496" i="16"/>
  <c r="U483" i="16"/>
  <c r="W474" i="16"/>
  <c r="U474" i="16"/>
  <c r="AB474" i="16"/>
  <c r="AB463" i="16"/>
  <c r="AC460" i="16"/>
  <c r="U444" i="16"/>
  <c r="T440" i="16"/>
  <c r="V440" i="16"/>
  <c r="W440" i="16"/>
  <c r="Y440" i="16"/>
  <c r="T400" i="16"/>
  <c r="S400" i="16"/>
  <c r="X400" i="16"/>
  <c r="Y400" i="16"/>
  <c r="Z400" i="16"/>
  <c r="AB400" i="16"/>
  <c r="T298" i="16"/>
  <c r="S298" i="16"/>
  <c r="V298" i="16"/>
  <c r="X298" i="16"/>
  <c r="Y298" i="16"/>
  <c r="AA298" i="16"/>
  <c r="AB298" i="16"/>
  <c r="T266" i="16"/>
  <c r="Z266" i="16"/>
  <c r="S253" i="16"/>
  <c r="V253" i="16"/>
  <c r="Y253" i="16"/>
  <c r="AA253" i="16"/>
  <c r="AB253" i="16"/>
  <c r="T147" i="16"/>
  <c r="V147" i="16"/>
  <c r="W147" i="16"/>
  <c r="X147" i="16"/>
  <c r="Z147" i="16"/>
  <c r="V111" i="16"/>
  <c r="S111" i="16"/>
  <c r="Y111" i="16"/>
  <c r="Z111" i="16"/>
  <c r="T543" i="17"/>
  <c r="AC543" i="17"/>
  <c r="U543" i="17"/>
  <c r="V543" i="17"/>
  <c r="Z543" i="17"/>
  <c r="X303" i="15"/>
  <c r="U272" i="15"/>
  <c r="Y258" i="15"/>
  <c r="AA247" i="15"/>
  <c r="V240" i="15"/>
  <c r="Z236" i="15"/>
  <c r="Y229" i="15"/>
  <c r="W227" i="15"/>
  <c r="W215" i="15"/>
  <c r="Z213" i="15"/>
  <c r="W196" i="15"/>
  <c r="AA195" i="15"/>
  <c r="W191" i="15"/>
  <c r="W183" i="15"/>
  <c r="AC179" i="15"/>
  <c r="AB178" i="15"/>
  <c r="V173" i="15"/>
  <c r="V164" i="15"/>
  <c r="AA162" i="15"/>
  <c r="Z161" i="15"/>
  <c r="AA160" i="15"/>
  <c r="V152" i="15"/>
  <c r="Z146" i="15"/>
  <c r="V138" i="15"/>
  <c r="AA135" i="15"/>
  <c r="W116" i="15"/>
  <c r="V108" i="15"/>
  <c r="V100" i="15"/>
  <c r="Y98" i="15"/>
  <c r="U92" i="15"/>
  <c r="Z81" i="15"/>
  <c r="W80" i="15"/>
  <c r="V77" i="15"/>
  <c r="AC74" i="15"/>
  <c r="AC72" i="15"/>
  <c r="V69" i="15"/>
  <c r="W65" i="15"/>
  <c r="Y60" i="15"/>
  <c r="Y56" i="15"/>
  <c r="V53" i="15"/>
  <c r="Z49" i="15"/>
  <c r="W13" i="15"/>
  <c r="U6" i="15"/>
  <c r="Y597" i="16"/>
  <c r="AB586" i="16"/>
  <c r="AC582" i="16"/>
  <c r="X579" i="16"/>
  <c r="AB575" i="16"/>
  <c r="X573" i="16"/>
  <c r="AA562" i="16"/>
  <c r="AB559" i="16"/>
  <c r="X558" i="16"/>
  <c r="V555" i="16"/>
  <c r="Y551" i="16"/>
  <c r="AC546" i="16"/>
  <c r="AB544" i="16"/>
  <c r="W532" i="16"/>
  <c r="AA525" i="16"/>
  <c r="AB521" i="16"/>
  <c r="X516" i="16"/>
  <c r="AB512" i="16"/>
  <c r="AA504" i="16"/>
  <c r="AB501" i="16"/>
  <c r="Y501" i="16"/>
  <c r="AA501" i="16"/>
  <c r="T499" i="16"/>
  <c r="W499" i="16"/>
  <c r="Z499" i="16"/>
  <c r="AC499" i="16"/>
  <c r="U496" i="16"/>
  <c r="T492" i="16"/>
  <c r="U492" i="16"/>
  <c r="Y492" i="16"/>
  <c r="U466" i="16"/>
  <c r="W466" i="16"/>
  <c r="Z463" i="16"/>
  <c r="Z460" i="16"/>
  <c r="X428" i="16"/>
  <c r="AB428" i="16"/>
  <c r="AC420" i="16"/>
  <c r="T392" i="16"/>
  <c r="S392" i="16"/>
  <c r="AA392" i="16"/>
  <c r="AB392" i="16"/>
  <c r="T372" i="16"/>
  <c r="U372" i="16"/>
  <c r="V372" i="16"/>
  <c r="W372" i="16"/>
  <c r="Y372" i="16"/>
  <c r="Z372" i="16"/>
  <c r="AB372" i="16"/>
  <c r="T185" i="16"/>
  <c r="AC185" i="16"/>
  <c r="T161" i="16"/>
  <c r="AC161" i="16"/>
  <c r="U62" i="16"/>
  <c r="X62" i="16"/>
  <c r="U61" i="16"/>
  <c r="S61" i="16"/>
  <c r="V56" i="16"/>
  <c r="AB56" i="16"/>
  <c r="V54" i="16"/>
  <c r="AC54" i="16"/>
  <c r="T30" i="16"/>
  <c r="Y30" i="16"/>
  <c r="AA588" i="17"/>
  <c r="S588" i="17"/>
  <c r="U588" i="17"/>
  <c r="AB588" i="17"/>
  <c r="W498" i="17"/>
  <c r="Y498" i="17"/>
  <c r="Y436" i="17"/>
  <c r="U436" i="17"/>
  <c r="V436" i="17"/>
  <c r="AC436" i="17"/>
  <c r="T426" i="17"/>
  <c r="AA426" i="17"/>
  <c r="S426" i="17"/>
  <c r="U426" i="17"/>
  <c r="T356" i="17"/>
  <c r="X356" i="17"/>
  <c r="T349" i="17"/>
  <c r="Y349" i="17"/>
  <c r="T270" i="17"/>
  <c r="W270" i="17"/>
  <c r="Z270" i="17"/>
  <c r="AA270" i="17"/>
  <c r="AB250" i="17"/>
  <c r="W250" i="17"/>
  <c r="Z250" i="17"/>
  <c r="AA250" i="17"/>
  <c r="T415" i="18"/>
  <c r="Z415" i="18"/>
  <c r="T14" i="18"/>
  <c r="Y14" i="18"/>
  <c r="Y488" i="16"/>
  <c r="AA477" i="16"/>
  <c r="Y471" i="16"/>
  <c r="Y455" i="16"/>
  <c r="X453" i="16"/>
  <c r="AB443" i="16"/>
  <c r="Y439" i="16"/>
  <c r="X437" i="16"/>
  <c r="AB378" i="16"/>
  <c r="Y374" i="16"/>
  <c r="W363" i="16"/>
  <c r="X359" i="16"/>
  <c r="Y350" i="16"/>
  <c r="AB346" i="16"/>
  <c r="X342" i="16"/>
  <c r="Y332" i="16"/>
  <c r="X318" i="16"/>
  <c r="AB317" i="16"/>
  <c r="AB316" i="16"/>
  <c r="V310" i="16"/>
  <c r="AC305" i="16"/>
  <c r="AA295" i="16"/>
  <c r="W294" i="16"/>
  <c r="AA283" i="16"/>
  <c r="Z282" i="16"/>
  <c r="Y277" i="16"/>
  <c r="AA264" i="16"/>
  <c r="W258" i="16"/>
  <c r="X250" i="16"/>
  <c r="V226" i="16"/>
  <c r="Z209" i="16"/>
  <c r="AA197" i="16"/>
  <c r="AB189" i="16"/>
  <c r="AA186" i="16"/>
  <c r="AA181" i="16"/>
  <c r="X139" i="16"/>
  <c r="Y130" i="16"/>
  <c r="AB110" i="16"/>
  <c r="Y99" i="16"/>
  <c r="W91" i="16"/>
  <c r="AA87" i="16"/>
  <c r="X83" i="16"/>
  <c r="X69" i="16"/>
  <c r="AB63" i="16"/>
  <c r="AC61" i="16"/>
  <c r="S32" i="16"/>
  <c r="W32" i="16"/>
  <c r="AB32" i="16"/>
  <c r="T28" i="16"/>
  <c r="S28" i="16"/>
  <c r="U28" i="16"/>
  <c r="Y28" i="16"/>
  <c r="Y20" i="16"/>
  <c r="Z12" i="16"/>
  <c r="T6" i="16"/>
  <c r="X6" i="16"/>
  <c r="AC6" i="16"/>
  <c r="AB4" i="16"/>
  <c r="T599" i="17"/>
  <c r="U599" i="17"/>
  <c r="AC599" i="17"/>
  <c r="V599" i="17"/>
  <c r="W599" i="17"/>
  <c r="Y599" i="17"/>
  <c r="X585" i="17"/>
  <c r="AB585" i="17"/>
  <c r="Z577" i="17"/>
  <c r="AA577" i="17"/>
  <c r="AB577" i="17"/>
  <c r="Y571" i="17"/>
  <c r="Z571" i="17"/>
  <c r="T551" i="17"/>
  <c r="AA551" i="17"/>
  <c r="S551" i="17"/>
  <c r="AB551" i="17"/>
  <c r="U551" i="17"/>
  <c r="AC551" i="17"/>
  <c r="W551" i="17"/>
  <c r="X551" i="17"/>
  <c r="Y551" i="17"/>
  <c r="W549" i="17"/>
  <c r="Y549" i="17"/>
  <c r="AC549" i="17"/>
  <c r="U549" i="17"/>
  <c r="V549" i="17"/>
  <c r="T448" i="17"/>
  <c r="W448" i="17"/>
  <c r="AA448" i="17"/>
  <c r="T386" i="17"/>
  <c r="U386" i="17"/>
  <c r="W386" i="17"/>
  <c r="AA386" i="17"/>
  <c r="AC576" i="18"/>
  <c r="S576" i="18"/>
  <c r="V576" i="18"/>
  <c r="V363" i="16"/>
  <c r="AC351" i="16"/>
  <c r="X350" i="16"/>
  <c r="Z346" i="16"/>
  <c r="W342" i="16"/>
  <c r="AC333" i="16"/>
  <c r="W318" i="16"/>
  <c r="Z317" i="16"/>
  <c r="AC310" i="16"/>
  <c r="U310" i="16"/>
  <c r="AB305" i="16"/>
  <c r="Z283" i="16"/>
  <c r="Y282" i="16"/>
  <c r="W277" i="16"/>
  <c r="Z274" i="16"/>
  <c r="Z264" i="16"/>
  <c r="U258" i="16"/>
  <c r="AB256" i="16"/>
  <c r="W250" i="16"/>
  <c r="U226" i="16"/>
  <c r="AA224" i="16"/>
  <c r="Y209" i="16"/>
  <c r="Y197" i="16"/>
  <c r="Z193" i="16"/>
  <c r="AA189" i="16"/>
  <c r="Z186" i="16"/>
  <c r="V181" i="16"/>
  <c r="W139" i="16"/>
  <c r="W130" i="16"/>
  <c r="Y110" i="16"/>
  <c r="U99" i="16"/>
  <c r="Y98" i="16"/>
  <c r="AB97" i="16"/>
  <c r="V91" i="16"/>
  <c r="Z87" i="16"/>
  <c r="W83" i="16"/>
  <c r="U69" i="16"/>
  <c r="Y68" i="16"/>
  <c r="AA63" i="16"/>
  <c r="AA61" i="16"/>
  <c r="AC45" i="16"/>
  <c r="U45" i="16"/>
  <c r="V45" i="16"/>
  <c r="AA45" i="16"/>
  <c r="AB34" i="16"/>
  <c r="Y34" i="16"/>
  <c r="Z34" i="16"/>
  <c r="AC34" i="16"/>
  <c r="X20" i="16"/>
  <c r="V12" i="16"/>
  <c r="AC5" i="16"/>
  <c r="T507" i="17"/>
  <c r="AB507" i="17"/>
  <c r="S507" i="17"/>
  <c r="V507" i="17"/>
  <c r="T476" i="17"/>
  <c r="AC476" i="17"/>
  <c r="Z463" i="17"/>
  <c r="AC451" i="17"/>
  <c r="T210" i="17"/>
  <c r="S210" i="17"/>
  <c r="Y210" i="17"/>
  <c r="AA210" i="17"/>
  <c r="T200" i="17"/>
  <c r="U200" i="17"/>
  <c r="W200" i="17"/>
  <c r="AB200" i="17"/>
  <c r="Z489" i="16"/>
  <c r="U488" i="16"/>
  <c r="U477" i="16"/>
  <c r="V471" i="16"/>
  <c r="V455" i="16"/>
  <c r="U453" i="16"/>
  <c r="AA447" i="16"/>
  <c r="Y443" i="16"/>
  <c r="V439" i="16"/>
  <c r="U437" i="16"/>
  <c r="AA434" i="16"/>
  <c r="AB416" i="16"/>
  <c r="Y414" i="16"/>
  <c r="AC390" i="16"/>
  <c r="X378" i="16"/>
  <c r="V374" i="16"/>
  <c r="U359" i="16"/>
  <c r="AA355" i="16"/>
  <c r="Z354" i="16"/>
  <c r="AA351" i="16"/>
  <c r="V350" i="16"/>
  <c r="Z348" i="16"/>
  <c r="Y346" i="16"/>
  <c r="V342" i="16"/>
  <c r="AB333" i="16"/>
  <c r="V332" i="16"/>
  <c r="Z328" i="16"/>
  <c r="AA327" i="16"/>
  <c r="V318" i="16"/>
  <c r="X317" i="16"/>
  <c r="W316" i="16"/>
  <c r="Y312" i="16"/>
  <c r="X311" i="16"/>
  <c r="AB310" i="16"/>
  <c r="S310" i="16"/>
  <c r="Y307" i="16"/>
  <c r="AA305" i="16"/>
  <c r="AA296" i="16"/>
  <c r="Y295" i="16"/>
  <c r="AC294" i="16"/>
  <c r="U294" i="16"/>
  <c r="AB292" i="16"/>
  <c r="AC291" i="16"/>
  <c r="AA290" i="16"/>
  <c r="X283" i="16"/>
  <c r="W282" i="16"/>
  <c r="V277" i="16"/>
  <c r="X274" i="16"/>
  <c r="AC267" i="16"/>
  <c r="Y264" i="16"/>
  <c r="S258" i="16"/>
  <c r="X257" i="16"/>
  <c r="V250" i="16"/>
  <c r="V243" i="16"/>
  <c r="Z241" i="16"/>
  <c r="Z240" i="16"/>
  <c r="U232" i="16"/>
  <c r="AB228" i="16"/>
  <c r="S226" i="16"/>
  <c r="X225" i="16"/>
  <c r="Y224" i="16"/>
  <c r="Y222" i="16"/>
  <c r="AA213" i="16"/>
  <c r="W209" i="16"/>
  <c r="AB205" i="16"/>
  <c r="AB204" i="16"/>
  <c r="Z202" i="16"/>
  <c r="Y201" i="16"/>
  <c r="Z198" i="16"/>
  <c r="W197" i="16"/>
  <c r="X193" i="16"/>
  <c r="Z189" i="16"/>
  <c r="Y186" i="16"/>
  <c r="Z176" i="16"/>
  <c r="AA151" i="16"/>
  <c r="U139" i="16"/>
  <c r="V130" i="16"/>
  <c r="AA117" i="16"/>
  <c r="AC115" i="16"/>
  <c r="X110" i="16"/>
  <c r="Z107" i="16"/>
  <c r="AC106" i="16"/>
  <c r="AB105" i="16"/>
  <c r="Z103" i="16"/>
  <c r="X98" i="16"/>
  <c r="Y97" i="16"/>
  <c r="U91" i="16"/>
  <c r="Y87" i="16"/>
  <c r="V83" i="16"/>
  <c r="AA78" i="16"/>
  <c r="AC73" i="16"/>
  <c r="AA70" i="16"/>
  <c r="S69" i="16"/>
  <c r="X68" i="16"/>
  <c r="T66" i="16"/>
  <c r="AB66" i="16"/>
  <c r="AC66" i="16"/>
  <c r="S63" i="16"/>
  <c r="Z61" i="16"/>
  <c r="AB43" i="16"/>
  <c r="AA43" i="16"/>
  <c r="AC43" i="16"/>
  <c r="AB23" i="16"/>
  <c r="X23" i="16"/>
  <c r="Y23" i="16"/>
  <c r="AA23" i="16"/>
  <c r="T19" i="16"/>
  <c r="U19" i="16"/>
  <c r="W19" i="16"/>
  <c r="X19" i="16"/>
  <c r="U12" i="16"/>
  <c r="T11" i="16"/>
  <c r="Z11" i="16"/>
  <c r="AB11" i="16"/>
  <c r="AC11" i="16"/>
  <c r="S8" i="16"/>
  <c r="V8" i="16"/>
  <c r="AA8" i="16"/>
  <c r="AB599" i="17"/>
  <c r="T582" i="17"/>
  <c r="Y582" i="17"/>
  <c r="Z582" i="17"/>
  <c r="AA582" i="17"/>
  <c r="T574" i="17"/>
  <c r="S574" i="17"/>
  <c r="Y574" i="17"/>
  <c r="Z574" i="17"/>
  <c r="X545" i="17"/>
  <c r="AB545" i="17"/>
  <c r="S545" i="17"/>
  <c r="Y545" i="17"/>
  <c r="S540" i="17"/>
  <c r="U540" i="17"/>
  <c r="T435" i="17"/>
  <c r="W435" i="17"/>
  <c r="X435" i="17"/>
  <c r="Y435" i="17"/>
  <c r="AA435" i="17"/>
  <c r="S435" i="17"/>
  <c r="AB435" i="17"/>
  <c r="U435" i="17"/>
  <c r="AC435" i="17"/>
  <c r="T409" i="17"/>
  <c r="Z409" i="17"/>
  <c r="AB409" i="17"/>
  <c r="AC409" i="17"/>
  <c r="S409" i="17"/>
  <c r="U409" i="17"/>
  <c r="T394" i="17"/>
  <c r="U394" i="17"/>
  <c r="W394" i="17"/>
  <c r="AA394" i="17"/>
  <c r="U264" i="17"/>
  <c r="Z264" i="17"/>
  <c r="AB264" i="17"/>
  <c r="AC264" i="17"/>
  <c r="X489" i="16"/>
  <c r="S488" i="16"/>
  <c r="S477" i="16"/>
  <c r="AC453" i="16"/>
  <c r="Z447" i="16"/>
  <c r="S443" i="16"/>
  <c r="AC437" i="16"/>
  <c r="AC435" i="16"/>
  <c r="Z434" i="16"/>
  <c r="X414" i="16"/>
  <c r="AB412" i="16"/>
  <c r="Z394" i="16"/>
  <c r="Z390" i="16"/>
  <c r="W378" i="16"/>
  <c r="U374" i="16"/>
  <c r="Z366" i="16"/>
  <c r="S359" i="16"/>
  <c r="AC357" i="16"/>
  <c r="Z355" i="16"/>
  <c r="U350" i="16"/>
  <c r="Y348" i="16"/>
  <c r="AC342" i="16"/>
  <c r="U342" i="16"/>
  <c r="AB340" i="16"/>
  <c r="AA337" i="16"/>
  <c r="U332" i="16"/>
  <c r="Y328" i="16"/>
  <c r="Z327" i="16"/>
  <c r="S323" i="16"/>
  <c r="Y319" i="16"/>
  <c r="AC318" i="16"/>
  <c r="U318" i="16"/>
  <c r="W317" i="16"/>
  <c r="V316" i="16"/>
  <c r="V312" i="16"/>
  <c r="W311" i="16"/>
  <c r="AA310" i="16"/>
  <c r="W307" i="16"/>
  <c r="Y305" i="16"/>
  <c r="Z303" i="16"/>
  <c r="AC300" i="16"/>
  <c r="Y296" i="16"/>
  <c r="X295" i="16"/>
  <c r="AB294" i="16"/>
  <c r="S294" i="16"/>
  <c r="Y292" i="16"/>
  <c r="AA291" i="16"/>
  <c r="Z290" i="16"/>
  <c r="AA285" i="16"/>
  <c r="V283" i="16"/>
  <c r="W274" i="16"/>
  <c r="AA272" i="16"/>
  <c r="AC258" i="16"/>
  <c r="W257" i="16"/>
  <c r="U250" i="16"/>
  <c r="Y249" i="16"/>
  <c r="AB248" i="16"/>
  <c r="U243" i="16"/>
  <c r="Y241" i="16"/>
  <c r="Y240" i="16"/>
  <c r="Z233" i="16"/>
  <c r="AC232" i="16"/>
  <c r="AB229" i="16"/>
  <c r="AA228" i="16"/>
  <c r="AC226" i="16"/>
  <c r="W225" i="16"/>
  <c r="X224" i="16"/>
  <c r="Z217" i="16"/>
  <c r="V209" i="16"/>
  <c r="AA205" i="16"/>
  <c r="Y204" i="16"/>
  <c r="Y202" i="16"/>
  <c r="X201" i="16"/>
  <c r="Y198" i="16"/>
  <c r="V197" i="16"/>
  <c r="W193" i="16"/>
  <c r="W176" i="16"/>
  <c r="Y151" i="16"/>
  <c r="Y145" i="16"/>
  <c r="AC139" i="16"/>
  <c r="S139" i="16"/>
  <c r="U130" i="16"/>
  <c r="Z122" i="16"/>
  <c r="AA115" i="16"/>
  <c r="Y114" i="16"/>
  <c r="V110" i="16"/>
  <c r="Y107" i="16"/>
  <c r="AB106" i="16"/>
  <c r="Y105" i="16"/>
  <c r="Y103" i="16"/>
  <c r="W98" i="16"/>
  <c r="W97" i="16"/>
  <c r="AC91" i="16"/>
  <c r="S91" i="16"/>
  <c r="V87" i="16"/>
  <c r="U83" i="16"/>
  <c r="V70" i="16"/>
  <c r="W68" i="16"/>
  <c r="X61" i="16"/>
  <c r="Y54" i="16"/>
  <c r="V48" i="16"/>
  <c r="S48" i="16"/>
  <c r="W48" i="16"/>
  <c r="T36" i="16"/>
  <c r="S36" i="16"/>
  <c r="V36" i="16"/>
  <c r="Y29" i="16"/>
  <c r="S29" i="16"/>
  <c r="U29" i="16"/>
  <c r="V29" i="16"/>
  <c r="AA599" i="17"/>
  <c r="W578" i="17"/>
  <c r="X578" i="17"/>
  <c r="Y578" i="17"/>
  <c r="AB578" i="17"/>
  <c r="T482" i="17"/>
  <c r="S482" i="17"/>
  <c r="AA482" i="17"/>
  <c r="U461" i="17"/>
  <c r="W461" i="17"/>
  <c r="X461" i="17"/>
  <c r="AB461" i="17"/>
  <c r="AC461" i="17"/>
  <c r="T422" i="17"/>
  <c r="AB422" i="17"/>
  <c r="S422" i="17"/>
  <c r="W422" i="17"/>
  <c r="T222" i="17"/>
  <c r="W222" i="17"/>
  <c r="Z222" i="17"/>
  <c r="U369" i="16"/>
  <c r="S350" i="16"/>
  <c r="AB342" i="16"/>
  <c r="S342" i="16"/>
  <c r="AB318" i="16"/>
  <c r="S318" i="16"/>
  <c r="U317" i="16"/>
  <c r="S305" i="16"/>
  <c r="S296" i="16"/>
  <c r="U283" i="16"/>
  <c r="V274" i="16"/>
  <c r="AC250" i="16"/>
  <c r="S250" i="16"/>
  <c r="W224" i="16"/>
  <c r="AC215" i="16"/>
  <c r="U209" i="16"/>
  <c r="Y205" i="16"/>
  <c r="X204" i="16"/>
  <c r="V193" i="16"/>
  <c r="Z179" i="16"/>
  <c r="W151" i="16"/>
  <c r="Z115" i="16"/>
  <c r="S87" i="16"/>
  <c r="AC83" i="16"/>
  <c r="S83" i="16"/>
  <c r="V61" i="16"/>
  <c r="S56" i="16"/>
  <c r="U54" i="16"/>
  <c r="T26" i="16"/>
  <c r="AC26" i="16"/>
  <c r="T20" i="16"/>
  <c r="S20" i="16"/>
  <c r="AB20" i="16"/>
  <c r="U20" i="16"/>
  <c r="AC20" i="16"/>
  <c r="V20" i="16"/>
  <c r="T10" i="16"/>
  <c r="U10" i="16"/>
  <c r="AC10" i="16"/>
  <c r="U5" i="16"/>
  <c r="S5" i="16"/>
  <c r="V5" i="16"/>
  <c r="AA5" i="16"/>
  <c r="AC588" i="17"/>
  <c r="Y579" i="17"/>
  <c r="Z579" i="17"/>
  <c r="U564" i="17"/>
  <c r="S564" i="17"/>
  <c r="Y564" i="17"/>
  <c r="AC564" i="17"/>
  <c r="T499" i="17"/>
  <c r="V499" i="17"/>
  <c r="Y499" i="17"/>
  <c r="T463" i="17"/>
  <c r="AA463" i="17"/>
  <c r="S463" i="17"/>
  <c r="AC463" i="17"/>
  <c r="U463" i="17"/>
  <c r="W463" i="17"/>
  <c r="X463" i="17"/>
  <c r="Y463" i="17"/>
  <c r="T451" i="17"/>
  <c r="X451" i="17"/>
  <c r="Z451" i="17"/>
  <c r="AB451" i="17"/>
  <c r="S451" i="17"/>
  <c r="U451" i="17"/>
  <c r="T444" i="17"/>
  <c r="W444" i="17"/>
  <c r="X444" i="17"/>
  <c r="AC444" i="17"/>
  <c r="AA436" i="17"/>
  <c r="Y429" i="17"/>
  <c r="AB429" i="17"/>
  <c r="S429" i="17"/>
  <c r="X429" i="17"/>
  <c r="Z426" i="17"/>
  <c r="T402" i="17"/>
  <c r="U402" i="17"/>
  <c r="W402" i="17"/>
  <c r="AA402" i="17"/>
  <c r="S314" i="17"/>
  <c r="Y314" i="17"/>
  <c r="AC314" i="17"/>
  <c r="T278" i="17"/>
  <c r="W278" i="17"/>
  <c r="Z278" i="17"/>
  <c r="AA278" i="17"/>
  <c r="S267" i="17"/>
  <c r="Y267" i="17"/>
  <c r="AC267" i="17"/>
  <c r="W435" i="16"/>
  <c r="Y429" i="16"/>
  <c r="W390" i="16"/>
  <c r="X382" i="16"/>
  <c r="V355" i="16"/>
  <c r="AC350" i="16"/>
  <c r="AA342" i="16"/>
  <c r="AA318" i="16"/>
  <c r="Y310" i="16"/>
  <c r="V295" i="16"/>
  <c r="Y291" i="16"/>
  <c r="X272" i="16"/>
  <c r="AA260" i="16"/>
  <c r="Z258" i="16"/>
  <c r="AA250" i="16"/>
  <c r="AA83" i="16"/>
  <c r="S13" i="16"/>
  <c r="U13" i="16"/>
  <c r="AC13" i="16"/>
  <c r="T12" i="16"/>
  <c r="W12" i="16"/>
  <c r="X12" i="16"/>
  <c r="Y12" i="16"/>
  <c r="AA12" i="16"/>
  <c r="T590" i="17"/>
  <c r="Y590" i="17"/>
  <c r="AA590" i="17"/>
  <c r="U581" i="17"/>
  <c r="V581" i="17"/>
  <c r="AC581" i="17"/>
  <c r="U460" i="17"/>
  <c r="W460" i="17"/>
  <c r="AC460" i="17"/>
  <c r="S421" i="17"/>
  <c r="X421" i="17"/>
  <c r="Y421" i="17"/>
  <c r="T414" i="17"/>
  <c r="S414" i="17"/>
  <c r="V414" i="17"/>
  <c r="W293" i="17"/>
  <c r="X293" i="17"/>
  <c r="Y293" i="17"/>
  <c r="AB293" i="17"/>
  <c r="AB225" i="17"/>
  <c r="V225" i="17"/>
  <c r="Y225" i="17"/>
  <c r="AA225" i="17"/>
  <c r="AB169" i="17"/>
  <c r="W169" i="17"/>
  <c r="Z169" i="17"/>
  <c r="AA169" i="17"/>
  <c r="U370" i="17"/>
  <c r="U94" i="17"/>
  <c r="V94" i="17"/>
  <c r="Y94" i="17"/>
  <c r="Z94" i="17"/>
  <c r="AA94" i="17"/>
  <c r="AC94" i="17"/>
  <c r="S86" i="17"/>
  <c r="U86" i="17"/>
  <c r="V86" i="17"/>
  <c r="Y86" i="17"/>
  <c r="Z86" i="17"/>
  <c r="AA86" i="17"/>
  <c r="S20" i="17"/>
  <c r="W20" i="17"/>
  <c r="AA20" i="17"/>
  <c r="AB20" i="17"/>
  <c r="U540" i="18"/>
  <c r="V540" i="18"/>
  <c r="Z540" i="18"/>
  <c r="AC540" i="18"/>
  <c r="T531" i="18"/>
  <c r="X531" i="18"/>
  <c r="Y531" i="18"/>
  <c r="Z531" i="18"/>
  <c r="S522" i="18"/>
  <c r="W522" i="18"/>
  <c r="X522" i="18"/>
  <c r="Y522" i="18"/>
  <c r="AA522" i="18"/>
  <c r="U503" i="18"/>
  <c r="V503" i="18"/>
  <c r="AC503" i="18"/>
  <c r="T429" i="18"/>
  <c r="S429" i="18"/>
  <c r="Y429" i="18"/>
  <c r="AA429" i="18"/>
  <c r="AB429" i="18"/>
  <c r="T286" i="18"/>
  <c r="S286" i="18"/>
  <c r="W286" i="18"/>
  <c r="Z286" i="18"/>
  <c r="AA286" i="18"/>
  <c r="AB286" i="18"/>
  <c r="AC286" i="18"/>
  <c r="U166" i="18"/>
  <c r="Z166" i="18"/>
  <c r="AA166" i="18"/>
  <c r="U157" i="18"/>
  <c r="W157" i="18"/>
  <c r="Y157" i="18"/>
  <c r="AC157" i="18"/>
  <c r="T140" i="18"/>
  <c r="S140" i="18"/>
  <c r="U140" i="18"/>
  <c r="W140" i="18"/>
  <c r="X140" i="18"/>
  <c r="Y140" i="18"/>
  <c r="Z140" i="18"/>
  <c r="AC140" i="18"/>
  <c r="AB140" i="18"/>
  <c r="T89" i="18"/>
  <c r="X89" i="18"/>
  <c r="AC89" i="18"/>
  <c r="T86" i="18"/>
  <c r="Y86" i="18"/>
  <c r="Z86" i="18"/>
  <c r="AB557" i="17"/>
  <c r="AC556" i="17"/>
  <c r="AB462" i="17"/>
  <c r="AB443" i="17"/>
  <c r="S370" i="17"/>
  <c r="Z361" i="17"/>
  <c r="Y343" i="17"/>
  <c r="S342" i="17"/>
  <c r="S338" i="17"/>
  <c r="U326" i="17"/>
  <c r="U321" i="17"/>
  <c r="S291" i="17"/>
  <c r="U290" i="17"/>
  <c r="W257" i="17"/>
  <c r="AB249" i="17"/>
  <c r="W242" i="17"/>
  <c r="V236" i="17"/>
  <c r="S235" i="17"/>
  <c r="AB216" i="17"/>
  <c r="AA209" i="17"/>
  <c r="V196" i="17"/>
  <c r="AC188" i="17"/>
  <c r="T186" i="17"/>
  <c r="S186" i="17"/>
  <c r="V186" i="17"/>
  <c r="W186" i="17"/>
  <c r="X186" i="17"/>
  <c r="Y186" i="17"/>
  <c r="U163" i="17"/>
  <c r="Y163" i="17"/>
  <c r="AA163" i="17"/>
  <c r="AC163" i="17"/>
  <c r="T51" i="17"/>
  <c r="U51" i="17"/>
  <c r="V51" i="17"/>
  <c r="W51" i="17"/>
  <c r="X51" i="17"/>
  <c r="Z51" i="17"/>
  <c r="T44" i="17"/>
  <c r="U44" i="17"/>
  <c r="V44" i="17"/>
  <c r="W44" i="17"/>
  <c r="X44" i="17"/>
  <c r="Z44" i="17"/>
  <c r="T41" i="17"/>
  <c r="Z41" i="17"/>
  <c r="T519" i="18"/>
  <c r="W519" i="18"/>
  <c r="S519" i="18"/>
  <c r="V519" i="18"/>
  <c r="Y519" i="18"/>
  <c r="Z519" i="18"/>
  <c r="AA519" i="18"/>
  <c r="Z497" i="18"/>
  <c r="AA497" i="18"/>
  <c r="AB310" i="18"/>
  <c r="U310" i="18"/>
  <c r="W310" i="18"/>
  <c r="Y310" i="18"/>
  <c r="Z310" i="18"/>
  <c r="AA310" i="18"/>
  <c r="S310" i="18"/>
  <c r="AC310" i="18"/>
  <c r="Y557" i="17"/>
  <c r="AB556" i="17"/>
  <c r="Y526" i="17"/>
  <c r="AB525" i="17"/>
  <c r="AB522" i="17"/>
  <c r="AA513" i="17"/>
  <c r="AB485" i="17"/>
  <c r="AC469" i="17"/>
  <c r="AC468" i="17"/>
  <c r="Z462" i="17"/>
  <c r="Z443" i="17"/>
  <c r="AA411" i="17"/>
  <c r="AB405" i="17"/>
  <c r="AB397" i="17"/>
  <c r="AB389" i="17"/>
  <c r="Z378" i="17"/>
  <c r="Y361" i="17"/>
  <c r="Z355" i="17"/>
  <c r="AC321" i="17"/>
  <c r="AA316" i="17"/>
  <c r="AA217" i="17"/>
  <c r="Z209" i="17"/>
  <c r="T57" i="17"/>
  <c r="Z57" i="17"/>
  <c r="Y12" i="17"/>
  <c r="S12" i="17"/>
  <c r="W12" i="17"/>
  <c r="Z12" i="17"/>
  <c r="AA12" i="17"/>
  <c r="Z595" i="18"/>
  <c r="X595" i="18"/>
  <c r="Y595" i="18"/>
  <c r="AA595" i="18"/>
  <c r="T539" i="18"/>
  <c r="S539" i="18"/>
  <c r="U539" i="18"/>
  <c r="Z539" i="18"/>
  <c r="AA539" i="18"/>
  <c r="AB539" i="18"/>
  <c r="AC539" i="18"/>
  <c r="T527" i="18"/>
  <c r="S527" i="18"/>
  <c r="V527" i="18"/>
  <c r="AA527" i="18"/>
  <c r="T517" i="18"/>
  <c r="AC517" i="18"/>
  <c r="X517" i="18"/>
  <c r="Y517" i="18"/>
  <c r="AB517" i="18"/>
  <c r="T298" i="18"/>
  <c r="W298" i="18"/>
  <c r="AA298" i="18"/>
  <c r="Y316" i="17"/>
  <c r="Y217" i="17"/>
  <c r="Y209" i="17"/>
  <c r="AB207" i="17"/>
  <c r="AB201" i="17"/>
  <c r="S201" i="17"/>
  <c r="X201" i="17"/>
  <c r="Y201" i="17"/>
  <c r="AC171" i="17"/>
  <c r="AA171" i="17"/>
  <c r="T165" i="17"/>
  <c r="V165" i="17"/>
  <c r="T152" i="17"/>
  <c r="W152" i="17"/>
  <c r="U580" i="18"/>
  <c r="AC580" i="18"/>
  <c r="U512" i="18"/>
  <c r="V512" i="18"/>
  <c r="Z512" i="18"/>
  <c r="AC512" i="18"/>
  <c r="W4" i="16"/>
  <c r="Y589" i="17"/>
  <c r="X570" i="17"/>
  <c r="AA569" i="17"/>
  <c r="AB565" i="17"/>
  <c r="W557" i="17"/>
  <c r="Y556" i="17"/>
  <c r="AB548" i="17"/>
  <c r="AA542" i="17"/>
  <c r="Z534" i="17"/>
  <c r="Z531" i="17"/>
  <c r="W526" i="17"/>
  <c r="Y525" i="17"/>
  <c r="X522" i="17"/>
  <c r="X513" i="17"/>
  <c r="Z511" i="17"/>
  <c r="AA504" i="17"/>
  <c r="AA490" i="17"/>
  <c r="AA489" i="17"/>
  <c r="AA488" i="17"/>
  <c r="Y485" i="17"/>
  <c r="AB481" i="17"/>
  <c r="X478" i="17"/>
  <c r="AB477" i="17"/>
  <c r="AC472" i="17"/>
  <c r="AC470" i="17"/>
  <c r="Z469" i="17"/>
  <c r="Z468" i="17"/>
  <c r="W462" i="17"/>
  <c r="AC455" i="17"/>
  <c r="AC450" i="17"/>
  <c r="Z449" i="17"/>
  <c r="W443" i="17"/>
  <c r="AA434" i="17"/>
  <c r="AC428" i="17"/>
  <c r="Y411" i="17"/>
  <c r="Y405" i="17"/>
  <c r="X403" i="17"/>
  <c r="Y397" i="17"/>
  <c r="X395" i="17"/>
  <c r="Y389" i="17"/>
  <c r="X387" i="17"/>
  <c r="X378" i="17"/>
  <c r="W361" i="17"/>
  <c r="X355" i="17"/>
  <c r="AB342" i="17"/>
  <c r="AC325" i="17"/>
  <c r="AA322" i="17"/>
  <c r="Z321" i="17"/>
  <c r="W316" i="17"/>
  <c r="AC290" i="17"/>
  <c r="AC289" i="17"/>
  <c r="X266" i="17"/>
  <c r="Y265" i="17"/>
  <c r="AA251" i="17"/>
  <c r="X249" i="17"/>
  <c r="X246" i="17"/>
  <c r="AC235" i="17"/>
  <c r="AA234" i="17"/>
  <c r="AB233" i="17"/>
  <c r="W230" i="17"/>
  <c r="Z226" i="17"/>
  <c r="X217" i="17"/>
  <c r="X209" i="17"/>
  <c r="AA207" i="17"/>
  <c r="T140" i="17"/>
  <c r="U140" i="17"/>
  <c r="Y140" i="17"/>
  <c r="AA140" i="17"/>
  <c r="AB140" i="17"/>
  <c r="T125" i="17"/>
  <c r="V125" i="17"/>
  <c r="Y125" i="17"/>
  <c r="Z125" i="17"/>
  <c r="S80" i="17"/>
  <c r="AA80" i="17"/>
  <c r="U62" i="17"/>
  <c r="V62" i="17"/>
  <c r="Y62" i="17"/>
  <c r="AA62" i="17"/>
  <c r="Y8" i="17"/>
  <c r="Z8" i="17"/>
  <c r="AA8" i="17"/>
  <c r="AB8" i="17"/>
  <c r="X583" i="18"/>
  <c r="AA583" i="18"/>
  <c r="S563" i="18"/>
  <c r="Z563" i="18"/>
  <c r="AA563" i="18"/>
  <c r="AB563" i="18"/>
  <c r="U549" i="18"/>
  <c r="Y549" i="18"/>
  <c r="AB549" i="18"/>
  <c r="AC549" i="18"/>
  <c r="S542" i="18"/>
  <c r="AC542" i="18"/>
  <c r="U542" i="18"/>
  <c r="V542" i="18"/>
  <c r="W542" i="18"/>
  <c r="X542" i="18"/>
  <c r="Y542" i="18"/>
  <c r="AA435" i="18"/>
  <c r="S435" i="18"/>
  <c r="U435" i="18"/>
  <c r="V435" i="18"/>
  <c r="Y435" i="18"/>
  <c r="Z435" i="18"/>
  <c r="AC435" i="18"/>
  <c r="AC352" i="18"/>
  <c r="Y352" i="18"/>
  <c r="Z53" i="16"/>
  <c r="AC52" i="16"/>
  <c r="AC51" i="16"/>
  <c r="Y27" i="16"/>
  <c r="X589" i="17"/>
  <c r="W570" i="17"/>
  <c r="Z569" i="17"/>
  <c r="X565" i="17"/>
  <c r="V557" i="17"/>
  <c r="U556" i="17"/>
  <c r="AA548" i="17"/>
  <c r="Z542" i="17"/>
  <c r="X534" i="17"/>
  <c r="AC532" i="17"/>
  <c r="Y531" i="17"/>
  <c r="V526" i="17"/>
  <c r="X525" i="17"/>
  <c r="W522" i="17"/>
  <c r="V513" i="17"/>
  <c r="V511" i="17"/>
  <c r="U504" i="17"/>
  <c r="AB500" i="17"/>
  <c r="Y490" i="17"/>
  <c r="Y489" i="17"/>
  <c r="Y488" i="17"/>
  <c r="Z487" i="17"/>
  <c r="AA486" i="17"/>
  <c r="X485" i="17"/>
  <c r="V481" i="17"/>
  <c r="W478" i="17"/>
  <c r="W477" i="17"/>
  <c r="AA472" i="17"/>
  <c r="Z470" i="17"/>
  <c r="Y469" i="17"/>
  <c r="Y468" i="17"/>
  <c r="W466" i="17"/>
  <c r="U462" i="17"/>
  <c r="Z455" i="17"/>
  <c r="AA450" i="17"/>
  <c r="Y449" i="17"/>
  <c r="U443" i="17"/>
  <c r="Z441" i="17"/>
  <c r="AC440" i="17"/>
  <c r="AB437" i="17"/>
  <c r="W434" i="17"/>
  <c r="AA428" i="17"/>
  <c r="Z417" i="17"/>
  <c r="AC416" i="17"/>
  <c r="W411" i="17"/>
  <c r="X405" i="17"/>
  <c r="W403" i="17"/>
  <c r="X397" i="17"/>
  <c r="W395" i="17"/>
  <c r="X389" i="17"/>
  <c r="W387" i="17"/>
  <c r="Z383" i="17"/>
  <c r="W378" i="17"/>
  <c r="AA370" i="17"/>
  <c r="V361" i="17"/>
  <c r="W355" i="17"/>
  <c r="AB350" i="17"/>
  <c r="AC345" i="17"/>
  <c r="Z344" i="17"/>
  <c r="AA342" i="17"/>
  <c r="AB334" i="17"/>
  <c r="AB325" i="17"/>
  <c r="X322" i="17"/>
  <c r="Y321" i="17"/>
  <c r="Z317" i="17"/>
  <c r="V316" i="17"/>
  <c r="Z294" i="17"/>
  <c r="Z290" i="17"/>
  <c r="AB289" i="17"/>
  <c r="AA286" i="17"/>
  <c r="AC281" i="17"/>
  <c r="Z272" i="17"/>
  <c r="W266" i="17"/>
  <c r="X265" i="17"/>
  <c r="Y254" i="17"/>
  <c r="AB253" i="17"/>
  <c r="Z251" i="17"/>
  <c r="W249" i="17"/>
  <c r="W246" i="17"/>
  <c r="AA235" i="17"/>
  <c r="Z234" i="17"/>
  <c r="AA233" i="17"/>
  <c r="V230" i="17"/>
  <c r="V228" i="17"/>
  <c r="Y226" i="17"/>
  <c r="W217" i="17"/>
  <c r="W209" i="17"/>
  <c r="Z207" i="17"/>
  <c r="AC204" i="17"/>
  <c r="T202" i="17"/>
  <c r="AA202" i="17"/>
  <c r="U202" i="17"/>
  <c r="V202" i="17"/>
  <c r="T194" i="17"/>
  <c r="U194" i="17"/>
  <c r="V194" i="17"/>
  <c r="W194" i="17"/>
  <c r="X194" i="17"/>
  <c r="T192" i="17"/>
  <c r="AC192" i="17"/>
  <c r="U187" i="17"/>
  <c r="S187" i="17"/>
  <c r="Y187" i="17"/>
  <c r="AA187" i="17"/>
  <c r="AC187" i="17"/>
  <c r="AB161" i="17"/>
  <c r="X161" i="17"/>
  <c r="AA161" i="17"/>
  <c r="T142" i="17"/>
  <c r="W142" i="17"/>
  <c r="Z142" i="17"/>
  <c r="T87" i="17"/>
  <c r="X87" i="17"/>
  <c r="T72" i="17"/>
  <c r="W72" i="17"/>
  <c r="AB72" i="17"/>
  <c r="S591" i="18"/>
  <c r="W591" i="18"/>
  <c r="X591" i="18"/>
  <c r="Y591" i="18"/>
  <c r="AA591" i="18"/>
  <c r="U588" i="18"/>
  <c r="W588" i="18"/>
  <c r="X588" i="18"/>
  <c r="Y588" i="18"/>
  <c r="AC588" i="18"/>
  <c r="S526" i="18"/>
  <c r="U526" i="18"/>
  <c r="V526" i="18"/>
  <c r="W526" i="18"/>
  <c r="X526" i="18"/>
  <c r="AA526" i="18"/>
  <c r="T523" i="18"/>
  <c r="AA523" i="18"/>
  <c r="S523" i="18"/>
  <c r="AB523" i="18"/>
  <c r="U523" i="18"/>
  <c r="AC523" i="18"/>
  <c r="V523" i="18"/>
  <c r="W523" i="18"/>
  <c r="X523" i="18"/>
  <c r="T501" i="18"/>
  <c r="S501" i="18"/>
  <c r="W501" i="18"/>
  <c r="V501" i="18"/>
  <c r="X501" i="18"/>
  <c r="AA501" i="18"/>
  <c r="T402" i="18"/>
  <c r="X402" i="18"/>
  <c r="Y402" i="18"/>
  <c r="Z402" i="18"/>
  <c r="AA402" i="18"/>
  <c r="AB52" i="16"/>
  <c r="AA51" i="16"/>
  <c r="X27" i="16"/>
  <c r="AC21" i="16"/>
  <c r="S4" i="16"/>
  <c r="AA3" i="16"/>
  <c r="W565" i="17"/>
  <c r="U548" i="17"/>
  <c r="S542" i="17"/>
  <c r="W534" i="17"/>
  <c r="AC526" i="17"/>
  <c r="U526" i="17"/>
  <c r="AA523" i="17"/>
  <c r="S522" i="17"/>
  <c r="U513" i="17"/>
  <c r="U511" i="17"/>
  <c r="AB505" i="17"/>
  <c r="S504" i="17"/>
  <c r="AC501" i="17"/>
  <c r="Z500" i="17"/>
  <c r="W490" i="17"/>
  <c r="X489" i="17"/>
  <c r="Y487" i="17"/>
  <c r="Z486" i="17"/>
  <c r="V478" i="17"/>
  <c r="V472" i="17"/>
  <c r="V470" i="17"/>
  <c r="X469" i="17"/>
  <c r="U468" i="17"/>
  <c r="S462" i="17"/>
  <c r="Y455" i="17"/>
  <c r="Z450" i="17"/>
  <c r="W449" i="17"/>
  <c r="Z445" i="17"/>
  <c r="S443" i="17"/>
  <c r="W440" i="17"/>
  <c r="Y437" i="17"/>
  <c r="U434" i="17"/>
  <c r="Y428" i="17"/>
  <c r="Y417" i="17"/>
  <c r="W416" i="17"/>
  <c r="V411" i="17"/>
  <c r="V403" i="17"/>
  <c r="V395" i="17"/>
  <c r="V387" i="17"/>
  <c r="Y383" i="17"/>
  <c r="U378" i="17"/>
  <c r="Y370" i="17"/>
  <c r="V355" i="17"/>
  <c r="AB352" i="17"/>
  <c r="AB345" i="17"/>
  <c r="Y344" i="17"/>
  <c r="AA338" i="17"/>
  <c r="Z336" i="17"/>
  <c r="U322" i="17"/>
  <c r="X321" i="17"/>
  <c r="AC300" i="17"/>
  <c r="Y290" i="17"/>
  <c r="X289" i="17"/>
  <c r="Z286" i="17"/>
  <c r="AA282" i="17"/>
  <c r="AB281" i="17"/>
  <c r="Z279" i="17"/>
  <c r="AB273" i="17"/>
  <c r="Y272" i="17"/>
  <c r="Y255" i="17"/>
  <c r="X254" i="17"/>
  <c r="S253" i="17"/>
  <c r="V246" i="17"/>
  <c r="Y234" i="17"/>
  <c r="X233" i="17"/>
  <c r="AC230" i="17"/>
  <c r="U230" i="17"/>
  <c r="X226" i="17"/>
  <c r="U217" i="17"/>
  <c r="Z214" i="17"/>
  <c r="U207" i="17"/>
  <c r="Y204" i="17"/>
  <c r="AC201" i="17"/>
  <c r="AB186" i="17"/>
  <c r="T128" i="17"/>
  <c r="W128" i="17"/>
  <c r="AB128" i="17"/>
  <c r="W124" i="17"/>
  <c r="S124" i="17"/>
  <c r="U124" i="17"/>
  <c r="Y124" i="17"/>
  <c r="AB124" i="17"/>
  <c r="AC124" i="17"/>
  <c r="T111" i="17"/>
  <c r="U111" i="17"/>
  <c r="Y111" i="17"/>
  <c r="AC86" i="17"/>
  <c r="AC84" i="17"/>
  <c r="U84" i="17"/>
  <c r="Y84" i="17"/>
  <c r="AA84" i="17"/>
  <c r="AB84" i="17"/>
  <c r="T75" i="17"/>
  <c r="S75" i="17"/>
  <c r="U75" i="17"/>
  <c r="X75" i="17"/>
  <c r="Z75" i="17"/>
  <c r="AA75" i="17"/>
  <c r="T69" i="17"/>
  <c r="S69" i="17"/>
  <c r="U69" i="17"/>
  <c r="X69" i="17"/>
  <c r="Z69" i="17"/>
  <c r="AA69" i="17"/>
  <c r="AB69" i="17"/>
  <c r="AC51" i="17"/>
  <c r="X47" i="17"/>
  <c r="S47" i="17"/>
  <c r="V47" i="17"/>
  <c r="AA47" i="17"/>
  <c r="AC44" i="17"/>
  <c r="T35" i="17"/>
  <c r="W35" i="17"/>
  <c r="Z35" i="17"/>
  <c r="X529" i="18"/>
  <c r="Y529" i="18"/>
  <c r="AB529" i="18"/>
  <c r="AB522" i="18"/>
  <c r="T511" i="18"/>
  <c r="Y511" i="18"/>
  <c r="S511" i="18"/>
  <c r="V511" i="18"/>
  <c r="W511" i="18"/>
  <c r="X511" i="18"/>
  <c r="Z511" i="18"/>
  <c r="T450" i="18"/>
  <c r="AA450" i="18"/>
  <c r="S450" i="18"/>
  <c r="V450" i="18"/>
  <c r="W450" i="18"/>
  <c r="Y450" i="18"/>
  <c r="Z450" i="18"/>
  <c r="T482" i="18"/>
  <c r="Z482" i="18"/>
  <c r="AC482" i="18"/>
  <c r="T442" i="18"/>
  <c r="V442" i="18"/>
  <c r="X442" i="18"/>
  <c r="Y442" i="18"/>
  <c r="AA442" i="18"/>
  <c r="T433" i="18"/>
  <c r="Z433" i="18"/>
  <c r="AB433" i="18"/>
  <c r="S433" i="18"/>
  <c r="AC433" i="18"/>
  <c r="U433" i="18"/>
  <c r="V433" i="18"/>
  <c r="AA430" i="18"/>
  <c r="T399" i="18"/>
  <c r="W399" i="18"/>
  <c r="Y399" i="18"/>
  <c r="T384" i="18"/>
  <c r="Y384" i="18"/>
  <c r="AC384" i="18"/>
  <c r="T200" i="18"/>
  <c r="S200" i="18"/>
  <c r="U200" i="18"/>
  <c r="X200" i="18"/>
  <c r="Y200" i="18"/>
  <c r="AA200" i="18"/>
  <c r="T184" i="18"/>
  <c r="AA184" i="18"/>
  <c r="Z141" i="17"/>
  <c r="Y97" i="17"/>
  <c r="AA85" i="17"/>
  <c r="AB31" i="17"/>
  <c r="AB571" i="18"/>
  <c r="Z555" i="18"/>
  <c r="V551" i="18"/>
  <c r="AB546" i="18"/>
  <c r="V544" i="18"/>
  <c r="V543" i="18"/>
  <c r="Y521" i="18"/>
  <c r="S496" i="18"/>
  <c r="AB496" i="18"/>
  <c r="T457" i="18"/>
  <c r="AA457" i="18"/>
  <c r="U457" i="18"/>
  <c r="V457" i="18"/>
  <c r="W457" i="18"/>
  <c r="T421" i="18"/>
  <c r="Y421" i="18"/>
  <c r="AA421" i="18"/>
  <c r="AB421" i="18"/>
  <c r="U414" i="18"/>
  <c r="AA414" i="18"/>
  <c r="AB414" i="18"/>
  <c r="AC414" i="18"/>
  <c r="AC403" i="18"/>
  <c r="T381" i="18"/>
  <c r="AA381" i="18"/>
  <c r="AB381" i="18"/>
  <c r="AA366" i="18"/>
  <c r="AB366" i="18"/>
  <c r="T329" i="18"/>
  <c r="Z329" i="18"/>
  <c r="AA329" i="18"/>
  <c r="X300" i="18"/>
  <c r="Y300" i="18"/>
  <c r="S291" i="18"/>
  <c r="Y291" i="18"/>
  <c r="Z291" i="18"/>
  <c r="AA291" i="18"/>
  <c r="T232" i="18"/>
  <c r="U232" i="18"/>
  <c r="W232" i="18"/>
  <c r="X232" i="18"/>
  <c r="Y232" i="18"/>
  <c r="S232" i="18"/>
  <c r="AA232" i="18"/>
  <c r="AC232" i="18"/>
  <c r="T229" i="18"/>
  <c r="W229" i="18"/>
  <c r="W193" i="17"/>
  <c r="V181" i="17"/>
  <c r="S180" i="17"/>
  <c r="U172" i="17"/>
  <c r="Y168" i="17"/>
  <c r="AB166" i="17"/>
  <c r="AA157" i="17"/>
  <c r="Y154" i="17"/>
  <c r="AC153" i="17"/>
  <c r="AA147" i="17"/>
  <c r="Y141" i="17"/>
  <c r="V119" i="17"/>
  <c r="S116" i="17"/>
  <c r="Y109" i="17"/>
  <c r="AC102" i="17"/>
  <c r="Y98" i="17"/>
  <c r="X97" i="17"/>
  <c r="Z85" i="17"/>
  <c r="Z68" i="17"/>
  <c r="Y60" i="17"/>
  <c r="AC59" i="17"/>
  <c r="AB55" i="17"/>
  <c r="AC54" i="17"/>
  <c r="AC53" i="17"/>
  <c r="AA31" i="17"/>
  <c r="AB28" i="17"/>
  <c r="Z19" i="17"/>
  <c r="AB18" i="17"/>
  <c r="AC13" i="17"/>
  <c r="X7" i="17"/>
  <c r="AC598" i="18"/>
  <c r="S598" i="18"/>
  <c r="AA579" i="18"/>
  <c r="Z571" i="18"/>
  <c r="AC552" i="18"/>
  <c r="S551" i="18"/>
  <c r="U544" i="18"/>
  <c r="S543" i="18"/>
  <c r="AA535" i="18"/>
  <c r="Y534" i="18"/>
  <c r="AA518" i="18"/>
  <c r="Z507" i="18"/>
  <c r="X500" i="18"/>
  <c r="W490" i="18"/>
  <c r="T489" i="18"/>
  <c r="AC489" i="18"/>
  <c r="S489" i="18"/>
  <c r="Z489" i="18"/>
  <c r="V475" i="18"/>
  <c r="T474" i="18"/>
  <c r="X474" i="18"/>
  <c r="AA474" i="18"/>
  <c r="W470" i="18"/>
  <c r="AB454" i="18"/>
  <c r="Z454" i="18"/>
  <c r="S451" i="18"/>
  <c r="U451" i="18"/>
  <c r="AC451" i="18"/>
  <c r="S446" i="18"/>
  <c r="U446" i="18"/>
  <c r="AA446" i="18"/>
  <c r="T423" i="18"/>
  <c r="W423" i="18"/>
  <c r="Y423" i="18"/>
  <c r="Z423" i="18"/>
  <c r="T383" i="18"/>
  <c r="V383" i="18"/>
  <c r="W383" i="18"/>
  <c r="Y383" i="18"/>
  <c r="Z383" i="18"/>
  <c r="T374" i="18"/>
  <c r="AC374" i="18"/>
  <c r="U374" i="18"/>
  <c r="V374" i="18"/>
  <c r="W374" i="18"/>
  <c r="X374" i="18"/>
  <c r="W334" i="18"/>
  <c r="AA334" i="18"/>
  <c r="AB334" i="18"/>
  <c r="T314" i="18"/>
  <c r="W314" i="18"/>
  <c r="X314" i="18"/>
  <c r="AA314" i="18"/>
  <c r="X154" i="17"/>
  <c r="Z147" i="17"/>
  <c r="X141" i="17"/>
  <c r="X109" i="17"/>
  <c r="AA102" i="17"/>
  <c r="W97" i="17"/>
  <c r="Y85" i="17"/>
  <c r="Y68" i="17"/>
  <c r="X60" i="17"/>
  <c r="Z59" i="17"/>
  <c r="AA55" i="17"/>
  <c r="AA54" i="17"/>
  <c r="AA53" i="17"/>
  <c r="AA32" i="17"/>
  <c r="Y31" i="17"/>
  <c r="Y19" i="17"/>
  <c r="Z13" i="17"/>
  <c r="Z600" i="18"/>
  <c r="AB598" i="18"/>
  <c r="AB589" i="18"/>
  <c r="W571" i="18"/>
  <c r="AB561" i="18"/>
  <c r="AC558" i="18"/>
  <c r="U552" i="18"/>
  <c r="X535" i="18"/>
  <c r="X518" i="18"/>
  <c r="V498" i="18"/>
  <c r="AA498" i="18"/>
  <c r="T483" i="18"/>
  <c r="Z483" i="18"/>
  <c r="T344" i="18"/>
  <c r="AB344" i="18"/>
  <c r="AC344" i="18"/>
  <c r="AB326" i="18"/>
  <c r="U326" i="18"/>
  <c r="W326" i="18"/>
  <c r="Y326" i="18"/>
  <c r="Z326" i="18"/>
  <c r="AA326" i="18"/>
  <c r="AB158" i="17"/>
  <c r="W154" i="17"/>
  <c r="Y147" i="17"/>
  <c r="W141" i="17"/>
  <c r="AB132" i="17"/>
  <c r="AA113" i="17"/>
  <c r="W109" i="17"/>
  <c r="Z102" i="17"/>
  <c r="V97" i="17"/>
  <c r="X85" i="17"/>
  <c r="X68" i="17"/>
  <c r="AB63" i="17"/>
  <c r="W60" i="17"/>
  <c r="Y59" i="17"/>
  <c r="Y55" i="17"/>
  <c r="Y54" i="17"/>
  <c r="Y53" i="17"/>
  <c r="Y32" i="17"/>
  <c r="X31" i="17"/>
  <c r="AA29" i="17"/>
  <c r="X19" i="17"/>
  <c r="Y13" i="17"/>
  <c r="AB592" i="18"/>
  <c r="AA589" i="18"/>
  <c r="V571" i="18"/>
  <c r="Z556" i="18"/>
  <c r="Z547" i="18"/>
  <c r="W535" i="18"/>
  <c r="Z508" i="18"/>
  <c r="AA482" i="18"/>
  <c r="AB430" i="18"/>
  <c r="U430" i="18"/>
  <c r="V430" i="18"/>
  <c r="W430" i="18"/>
  <c r="Y430" i="18"/>
  <c r="U403" i="18"/>
  <c r="V403" i="18"/>
  <c r="Y403" i="18"/>
  <c r="Z403" i="18"/>
  <c r="AA403" i="18"/>
  <c r="T346" i="18"/>
  <c r="V346" i="18"/>
  <c r="W346" i="18"/>
  <c r="X346" i="18"/>
  <c r="AA346" i="18"/>
  <c r="AC287" i="18"/>
  <c r="V287" i="18"/>
  <c r="W287" i="18"/>
  <c r="X287" i="18"/>
  <c r="Y287" i="18"/>
  <c r="Z287" i="18"/>
  <c r="AC180" i="17"/>
  <c r="AA179" i="17"/>
  <c r="AB167" i="17"/>
  <c r="AA158" i="17"/>
  <c r="V154" i="17"/>
  <c r="V141" i="17"/>
  <c r="Y137" i="17"/>
  <c r="Y133" i="17"/>
  <c r="AA132" i="17"/>
  <c r="AC118" i="17"/>
  <c r="AC115" i="17"/>
  <c r="Z113" i="17"/>
  <c r="V109" i="17"/>
  <c r="Z106" i="17"/>
  <c r="AC97" i="17"/>
  <c r="U97" i="17"/>
  <c r="Z89" i="17"/>
  <c r="AA81" i="17"/>
  <c r="AA77" i="17"/>
  <c r="W68" i="17"/>
  <c r="V60" i="17"/>
  <c r="X59" i="17"/>
  <c r="X54" i="17"/>
  <c r="V32" i="17"/>
  <c r="Z29" i="17"/>
  <c r="Z9" i="17"/>
  <c r="AA578" i="18"/>
  <c r="U571" i="18"/>
  <c r="Y547" i="18"/>
  <c r="AA543" i="18"/>
  <c r="V535" i="18"/>
  <c r="V518" i="18"/>
  <c r="Y508" i="18"/>
  <c r="S500" i="18"/>
  <c r="W500" i="18"/>
  <c r="Y490" i="18"/>
  <c r="S490" i="18"/>
  <c r="V490" i="18"/>
  <c r="U482" i="18"/>
  <c r="T475" i="18"/>
  <c r="S475" i="18"/>
  <c r="Y475" i="18"/>
  <c r="AB470" i="18"/>
  <c r="AC470" i="18"/>
  <c r="S470" i="18"/>
  <c r="V470" i="18"/>
  <c r="AC457" i="18"/>
  <c r="Y433" i="18"/>
  <c r="T295" i="18"/>
  <c r="X295" i="18"/>
  <c r="AC295" i="18"/>
  <c r="T259" i="18"/>
  <c r="AB259" i="18"/>
  <c r="W131" i="18"/>
  <c r="Z131" i="18"/>
  <c r="AB131" i="18"/>
  <c r="T276" i="18"/>
  <c r="S276" i="18"/>
  <c r="AA276" i="18"/>
  <c r="T269" i="18"/>
  <c r="Z269" i="18"/>
  <c r="T226" i="18"/>
  <c r="U226" i="18"/>
  <c r="V226" i="18"/>
  <c r="AC226" i="18"/>
  <c r="U215" i="18"/>
  <c r="V215" i="18"/>
  <c r="W215" i="18"/>
  <c r="X215" i="18"/>
  <c r="AB215" i="18"/>
  <c r="T156" i="18"/>
  <c r="S156" i="18"/>
  <c r="W156" i="18"/>
  <c r="X156" i="18"/>
  <c r="Z156" i="18"/>
  <c r="AB156" i="18"/>
  <c r="T528" i="19"/>
  <c r="S528" i="19"/>
  <c r="U528" i="19"/>
  <c r="Z528" i="19"/>
  <c r="AB528" i="19"/>
  <c r="AC528" i="19"/>
  <c r="T332" i="19"/>
  <c r="AA332" i="19"/>
  <c r="S332" i="19"/>
  <c r="U467" i="18"/>
  <c r="U465" i="18"/>
  <c r="W462" i="18"/>
  <c r="Y461" i="18"/>
  <c r="Y455" i="18"/>
  <c r="AB453" i="18"/>
  <c r="W438" i="18"/>
  <c r="W431" i="18"/>
  <c r="X425" i="18"/>
  <c r="Y418" i="18"/>
  <c r="AC406" i="18"/>
  <c r="Y405" i="18"/>
  <c r="Z401" i="18"/>
  <c r="AB398" i="18"/>
  <c r="AC363" i="18"/>
  <c r="U355" i="18"/>
  <c r="AA338" i="18"/>
  <c r="X328" i="18"/>
  <c r="AA325" i="18"/>
  <c r="X321" i="18"/>
  <c r="AA309" i="18"/>
  <c r="Z305" i="18"/>
  <c r="AC302" i="18"/>
  <c r="AA275" i="18"/>
  <c r="T257" i="18"/>
  <c r="S257" i="18"/>
  <c r="U257" i="18"/>
  <c r="W257" i="18"/>
  <c r="T170" i="18"/>
  <c r="V170" i="18"/>
  <c r="T133" i="18"/>
  <c r="X133" i="18"/>
  <c r="AC133" i="18"/>
  <c r="T128" i="18"/>
  <c r="V128" i="18"/>
  <c r="Y128" i="18"/>
  <c r="Z128" i="18"/>
  <c r="T122" i="18"/>
  <c r="S122" i="18"/>
  <c r="X122" i="18"/>
  <c r="AA122" i="18"/>
  <c r="T76" i="18"/>
  <c r="S76" i="18"/>
  <c r="U76" i="18"/>
  <c r="Z76" i="18"/>
  <c r="AC76" i="18"/>
  <c r="AA406" i="18"/>
  <c r="Y401" i="18"/>
  <c r="AA386" i="18"/>
  <c r="AB350" i="18"/>
  <c r="AC279" i="18"/>
  <c r="W279" i="18"/>
  <c r="AB279" i="18"/>
  <c r="T250" i="18"/>
  <c r="U250" i="18"/>
  <c r="T119" i="18"/>
  <c r="V119" i="18"/>
  <c r="Z119" i="18"/>
  <c r="AA119" i="18"/>
  <c r="T98" i="18"/>
  <c r="S98" i="18"/>
  <c r="X98" i="18"/>
  <c r="Y98" i="18"/>
  <c r="AA98" i="18"/>
  <c r="AB98" i="18"/>
  <c r="T60" i="18"/>
  <c r="V60" i="18"/>
  <c r="X60" i="18"/>
  <c r="Y60" i="18"/>
  <c r="Z60" i="18"/>
  <c r="S45" i="18"/>
  <c r="AC45" i="18"/>
  <c r="U45" i="18"/>
  <c r="V45" i="18"/>
  <c r="X45" i="18"/>
  <c r="Y45" i="18"/>
  <c r="Z45" i="18"/>
  <c r="AB45" i="18"/>
  <c r="AA486" i="18"/>
  <c r="AC476" i="18"/>
  <c r="AB465" i="18"/>
  <c r="Y453" i="18"/>
  <c r="U438" i="18"/>
  <c r="V425" i="18"/>
  <c r="V418" i="18"/>
  <c r="W406" i="18"/>
  <c r="X401" i="18"/>
  <c r="Z398" i="18"/>
  <c r="AB397" i="18"/>
  <c r="Z393" i="18"/>
  <c r="Y386" i="18"/>
  <c r="AA350" i="18"/>
  <c r="AB342" i="18"/>
  <c r="W338" i="18"/>
  <c r="W325" i="18"/>
  <c r="U321" i="18"/>
  <c r="W309" i="18"/>
  <c r="V307" i="18"/>
  <c r="AA302" i="18"/>
  <c r="AC280" i="18"/>
  <c r="T265" i="18"/>
  <c r="AC265" i="18"/>
  <c r="S265" i="18"/>
  <c r="Z262" i="18"/>
  <c r="AC257" i="18"/>
  <c r="Y252" i="18"/>
  <c r="T225" i="18"/>
  <c r="S225" i="18"/>
  <c r="W225" i="18"/>
  <c r="X225" i="18"/>
  <c r="Z225" i="18"/>
  <c r="AB225" i="18"/>
  <c r="T94" i="18"/>
  <c r="V94" i="18"/>
  <c r="X94" i="18"/>
  <c r="Y94" i="18"/>
  <c r="Z94" i="18"/>
  <c r="S48" i="18"/>
  <c r="AC48" i="18"/>
  <c r="U48" i="18"/>
  <c r="V48" i="18"/>
  <c r="W48" i="18"/>
  <c r="Y48" i="18"/>
  <c r="Z48" i="18"/>
  <c r="AB48" i="18"/>
  <c r="AA410" i="18"/>
  <c r="V406" i="18"/>
  <c r="V401" i="18"/>
  <c r="Y398" i="18"/>
  <c r="AA397" i="18"/>
  <c r="X386" i="18"/>
  <c r="AC360" i="18"/>
  <c r="W350" i="18"/>
  <c r="Z302" i="18"/>
  <c r="T283" i="18"/>
  <c r="AA283" i="18"/>
  <c r="AA280" i="18"/>
  <c r="AC264" i="18"/>
  <c r="AC255" i="18"/>
  <c r="U255" i="18"/>
  <c r="V255" i="18"/>
  <c r="W255" i="18"/>
  <c r="S252" i="18"/>
  <c r="T201" i="18"/>
  <c r="U201" i="18"/>
  <c r="V201" i="18"/>
  <c r="W201" i="18"/>
  <c r="Z201" i="18"/>
  <c r="AC201" i="18"/>
  <c r="S151" i="18"/>
  <c r="W151" i="18"/>
  <c r="AA151" i="18"/>
  <c r="AB151" i="18"/>
  <c r="V151" i="18"/>
  <c r="U118" i="18"/>
  <c r="V118" i="18"/>
  <c r="W118" i="18"/>
  <c r="Y118" i="18"/>
  <c r="AA118" i="18"/>
  <c r="AC118" i="18"/>
  <c r="V598" i="19"/>
  <c r="W598" i="19"/>
  <c r="Y598" i="19"/>
  <c r="Z598" i="19"/>
  <c r="U598" i="19"/>
  <c r="AC598" i="19"/>
  <c r="T78" i="18"/>
  <c r="U78" i="18"/>
  <c r="V78" i="18"/>
  <c r="W78" i="18"/>
  <c r="Y78" i="18"/>
  <c r="Z78" i="18"/>
  <c r="AA78" i="18"/>
  <c r="Y465" i="18"/>
  <c r="Z449" i="18"/>
  <c r="AA434" i="18"/>
  <c r="X410" i="18"/>
  <c r="S406" i="18"/>
  <c r="AC401" i="18"/>
  <c r="S401" i="18"/>
  <c r="S397" i="18"/>
  <c r="V386" i="18"/>
  <c r="Y362" i="18"/>
  <c r="Z355" i="18"/>
  <c r="U350" i="18"/>
  <c r="AA345" i="18"/>
  <c r="Z335" i="18"/>
  <c r="X330" i="18"/>
  <c r="AA313" i="18"/>
  <c r="AA290" i="18"/>
  <c r="S280" i="18"/>
  <c r="V269" i="18"/>
  <c r="T267" i="18"/>
  <c r="X267" i="18"/>
  <c r="X264" i="18"/>
  <c r="T235" i="18"/>
  <c r="AB235" i="18"/>
  <c r="X235" i="18"/>
  <c r="T217" i="18"/>
  <c r="W217" i="18"/>
  <c r="Z217" i="18"/>
  <c r="AA217" i="18"/>
  <c r="AC215" i="18"/>
  <c r="T198" i="18"/>
  <c r="Z198" i="18"/>
  <c r="AA156" i="18"/>
  <c r="T63" i="18"/>
  <c r="S63" i="18"/>
  <c r="X142" i="18"/>
  <c r="U137" i="18"/>
  <c r="V135" i="18"/>
  <c r="S451" i="19"/>
  <c r="U451" i="19"/>
  <c r="X451" i="19"/>
  <c r="Z451" i="19"/>
  <c r="AB451" i="19"/>
  <c r="AC451" i="19"/>
  <c r="AA224" i="18"/>
  <c r="V218" i="18"/>
  <c r="Y209" i="18"/>
  <c r="AA208" i="18"/>
  <c r="W189" i="18"/>
  <c r="S188" i="18"/>
  <c r="AA180" i="18"/>
  <c r="S176" i="18"/>
  <c r="AB169" i="18"/>
  <c r="W168" i="18"/>
  <c r="S167" i="18"/>
  <c r="Y155" i="18"/>
  <c r="S143" i="18"/>
  <c r="Y139" i="18"/>
  <c r="U138" i="18"/>
  <c r="V129" i="18"/>
  <c r="AC127" i="18"/>
  <c r="S127" i="18"/>
  <c r="U126" i="18"/>
  <c r="U124" i="18"/>
  <c r="S123" i="18"/>
  <c r="S120" i="18"/>
  <c r="S112" i="18"/>
  <c r="Z107" i="18"/>
  <c r="Y106" i="18"/>
  <c r="X102" i="18"/>
  <c r="U101" i="18"/>
  <c r="X97" i="18"/>
  <c r="AC93" i="18"/>
  <c r="AC88" i="18"/>
  <c r="V87" i="18"/>
  <c r="AC85" i="18"/>
  <c r="U81" i="18"/>
  <c r="S80" i="18"/>
  <c r="Z75" i="18"/>
  <c r="U74" i="18"/>
  <c r="V68" i="18"/>
  <c r="AC59" i="18"/>
  <c r="Z56" i="18"/>
  <c r="S53" i="18"/>
  <c r="Z51" i="18"/>
  <c r="Y50" i="18"/>
  <c r="X47" i="18"/>
  <c r="X37" i="18"/>
  <c r="Z36" i="18"/>
  <c r="U32" i="18"/>
  <c r="Y28" i="18"/>
  <c r="V25" i="18"/>
  <c r="X24" i="18"/>
  <c r="S16" i="18"/>
  <c r="Z13" i="18"/>
  <c r="Z10" i="18"/>
  <c r="AB10" i="18"/>
  <c r="T601" i="19"/>
  <c r="U601" i="19"/>
  <c r="AB601" i="19"/>
  <c r="AC601" i="19"/>
  <c r="T532" i="19"/>
  <c r="S532" i="19"/>
  <c r="X532" i="19"/>
  <c r="S450" i="19"/>
  <c r="U450" i="19"/>
  <c r="X450" i="19"/>
  <c r="Y450" i="19"/>
  <c r="Z450" i="19"/>
  <c r="AA450" i="19"/>
  <c r="AB450" i="19"/>
  <c r="Y117" i="18"/>
  <c r="AB115" i="18"/>
  <c r="Y110" i="18"/>
  <c r="Y107" i="18"/>
  <c r="S106" i="18"/>
  <c r="V102" i="18"/>
  <c r="V97" i="18"/>
  <c r="AB93" i="18"/>
  <c r="U87" i="18"/>
  <c r="Z85" i="18"/>
  <c r="Y75" i="18"/>
  <c r="V70" i="18"/>
  <c r="AB59" i="18"/>
  <c r="W57" i="18"/>
  <c r="Y56" i="18"/>
  <c r="Y55" i="18"/>
  <c r="AC53" i="18"/>
  <c r="X51" i="18"/>
  <c r="AA44" i="18"/>
  <c r="Z43" i="18"/>
  <c r="V37" i="18"/>
  <c r="X36" i="18"/>
  <c r="S32" i="18"/>
  <c r="W28" i="18"/>
  <c r="W24" i="18"/>
  <c r="V22" i="18"/>
  <c r="Z19" i="18"/>
  <c r="T12" i="18"/>
  <c r="U12" i="18"/>
  <c r="T5" i="18"/>
  <c r="V5" i="18"/>
  <c r="X5" i="18"/>
  <c r="T593" i="19"/>
  <c r="U593" i="19"/>
  <c r="X593" i="19"/>
  <c r="Y593" i="19"/>
  <c r="Z593" i="19"/>
  <c r="AB593" i="19"/>
  <c r="T505" i="19"/>
  <c r="S505" i="19"/>
  <c r="U505" i="19"/>
  <c r="AA505" i="19"/>
  <c r="T467" i="19"/>
  <c r="V467" i="19"/>
  <c r="X467" i="19"/>
  <c r="Y467" i="19"/>
  <c r="Z467" i="19"/>
  <c r="W209" i="18"/>
  <c r="W180" i="18"/>
  <c r="AA174" i="18"/>
  <c r="Y169" i="18"/>
  <c r="X162" i="18"/>
  <c r="Z150" i="18"/>
  <c r="AA115" i="18"/>
  <c r="AB82" i="18"/>
  <c r="Z59" i="18"/>
  <c r="W56" i="18"/>
  <c r="W51" i="18"/>
  <c r="W36" i="18"/>
  <c r="V24" i="18"/>
  <c r="Y19" i="18"/>
  <c r="T597" i="19"/>
  <c r="S597" i="19"/>
  <c r="Y597" i="19"/>
  <c r="AA597" i="19"/>
  <c r="AB589" i="19"/>
  <c r="W589" i="19"/>
  <c r="Y589" i="19"/>
  <c r="Z551" i="19"/>
  <c r="AB551" i="19"/>
  <c r="T499" i="19"/>
  <c r="U499" i="19"/>
  <c r="X499" i="19"/>
  <c r="AC499" i="19"/>
  <c r="V440" i="19"/>
  <c r="U440" i="19"/>
  <c r="Z440" i="19"/>
  <c r="AC440" i="19"/>
  <c r="W343" i="19"/>
  <c r="Y343" i="19"/>
  <c r="AB343" i="19"/>
  <c r="Y249" i="18"/>
  <c r="Z233" i="18"/>
  <c r="U209" i="18"/>
  <c r="V180" i="18"/>
  <c r="Z174" i="18"/>
  <c r="V169" i="18"/>
  <c r="AC167" i="18"/>
  <c r="W162" i="18"/>
  <c r="Y150" i="18"/>
  <c r="AA143" i="18"/>
  <c r="AB142" i="18"/>
  <c r="AC138" i="18"/>
  <c r="AC137" i="18"/>
  <c r="Y127" i="18"/>
  <c r="AB123" i="18"/>
  <c r="AA120" i="18"/>
  <c r="Y115" i="18"/>
  <c r="W100" i="18"/>
  <c r="AA82" i="18"/>
  <c r="Z79" i="18"/>
  <c r="Y73" i="18"/>
  <c r="U59" i="18"/>
  <c r="U56" i="18"/>
  <c r="V51" i="18"/>
  <c r="V36" i="18"/>
  <c r="AC24" i="18"/>
  <c r="U24" i="18"/>
  <c r="X19" i="18"/>
  <c r="AB576" i="19"/>
  <c r="S576" i="19"/>
  <c r="AC576" i="19"/>
  <c r="U576" i="19"/>
  <c r="W576" i="19"/>
  <c r="X576" i="19"/>
  <c r="Z576" i="19"/>
  <c r="T502" i="19"/>
  <c r="V502" i="19"/>
  <c r="W502" i="19"/>
  <c r="Y502" i="19"/>
  <c r="T358" i="19"/>
  <c r="X358" i="19"/>
  <c r="S358" i="19"/>
  <c r="V358" i="19"/>
  <c r="Z358" i="19"/>
  <c r="AB358" i="19"/>
  <c r="T351" i="19"/>
  <c r="W351" i="19"/>
  <c r="X249" i="18"/>
  <c r="V233" i="18"/>
  <c r="Y228" i="18"/>
  <c r="W216" i="18"/>
  <c r="S209" i="18"/>
  <c r="W193" i="18"/>
  <c r="X192" i="18"/>
  <c r="AB188" i="18"/>
  <c r="U180" i="18"/>
  <c r="AA175" i="18"/>
  <c r="S174" i="18"/>
  <c r="AB167" i="18"/>
  <c r="V162" i="18"/>
  <c r="X150" i="18"/>
  <c r="Y143" i="18"/>
  <c r="AA142" i="18"/>
  <c r="AB138" i="18"/>
  <c r="AB137" i="18"/>
  <c r="AA135" i="18"/>
  <c r="X127" i="18"/>
  <c r="AB126" i="18"/>
  <c r="AA123" i="18"/>
  <c r="Z120" i="18"/>
  <c r="V110" i="18"/>
  <c r="AC101" i="18"/>
  <c r="V100" i="18"/>
  <c r="AA87" i="18"/>
  <c r="Z84" i="18"/>
  <c r="Y82" i="18"/>
  <c r="AA80" i="18"/>
  <c r="Y79" i="18"/>
  <c r="U73" i="18"/>
  <c r="Z65" i="18"/>
  <c r="S59" i="18"/>
  <c r="S56" i="18"/>
  <c r="Z53" i="18"/>
  <c r="S51" i="18"/>
  <c r="W44" i="18"/>
  <c r="S36" i="18"/>
  <c r="AB24" i="18"/>
  <c r="S24" i="18"/>
  <c r="Z20" i="18"/>
  <c r="V19" i="18"/>
  <c r="AC593" i="19"/>
  <c r="T507" i="19"/>
  <c r="U507" i="19"/>
  <c r="T459" i="19"/>
  <c r="Z459" i="19"/>
  <c r="W249" i="18"/>
  <c r="V228" i="18"/>
  <c r="U216" i="18"/>
  <c r="AC209" i="18"/>
  <c r="V193" i="18"/>
  <c r="U192" i="18"/>
  <c r="AA188" i="18"/>
  <c r="AB176" i="18"/>
  <c r="X143" i="18"/>
  <c r="Z142" i="18"/>
  <c r="Y137" i="18"/>
  <c r="Y135" i="18"/>
  <c r="W127" i="18"/>
  <c r="AA126" i="18"/>
  <c r="AB101" i="18"/>
  <c r="Z87" i="18"/>
  <c r="Y80" i="18"/>
  <c r="Z68" i="18"/>
  <c r="AC56" i="18"/>
  <c r="Y53" i="18"/>
  <c r="Z25" i="18"/>
  <c r="AA24" i="18"/>
  <c r="AC16" i="18"/>
  <c r="T11" i="18"/>
  <c r="Y11" i="18"/>
  <c r="T588" i="19"/>
  <c r="X588" i="19"/>
  <c r="S501" i="19"/>
  <c r="V501" i="19"/>
  <c r="W501" i="19"/>
  <c r="Y501" i="19"/>
  <c r="AA501" i="19"/>
  <c r="AB501" i="19"/>
  <c r="X568" i="19"/>
  <c r="Z504" i="19"/>
  <c r="X497" i="19"/>
  <c r="W427" i="19"/>
  <c r="Z426" i="19"/>
  <c r="Y419" i="19"/>
  <c r="AA378" i="19"/>
  <c r="T313" i="19"/>
  <c r="AC313" i="19"/>
  <c r="T267" i="19"/>
  <c r="S267" i="19"/>
  <c r="U267" i="19"/>
  <c r="X267" i="19"/>
  <c r="Y267" i="19"/>
  <c r="AA267" i="19"/>
  <c r="AC267" i="19"/>
  <c r="V427" i="19"/>
  <c r="Y426" i="19"/>
  <c r="X419" i="19"/>
  <c r="AC413" i="19"/>
  <c r="AC404" i="19"/>
  <c r="Y378" i="19"/>
  <c r="AA374" i="19"/>
  <c r="AC336" i="19"/>
  <c r="S4" i="18"/>
  <c r="AC600" i="19"/>
  <c r="AA592" i="19"/>
  <c r="AB584" i="19"/>
  <c r="U582" i="19"/>
  <c r="V577" i="19"/>
  <c r="AC574" i="19"/>
  <c r="V568" i="19"/>
  <c r="AC560" i="19"/>
  <c r="U553" i="19"/>
  <c r="AB549" i="19"/>
  <c r="U543" i="19"/>
  <c r="AC536" i="19"/>
  <c r="Z526" i="19"/>
  <c r="S525" i="19"/>
  <c r="AC513" i="19"/>
  <c r="U512" i="19"/>
  <c r="S508" i="19"/>
  <c r="X504" i="19"/>
  <c r="U497" i="19"/>
  <c r="U495" i="19"/>
  <c r="AB487" i="19"/>
  <c r="AB484" i="19"/>
  <c r="Y481" i="19"/>
  <c r="AA480" i="19"/>
  <c r="U478" i="19"/>
  <c r="Z475" i="19"/>
  <c r="Z469" i="19"/>
  <c r="AA463" i="19"/>
  <c r="U461" i="19"/>
  <c r="S460" i="19"/>
  <c r="AB456" i="19"/>
  <c r="AA455" i="19"/>
  <c r="S453" i="19"/>
  <c r="S447" i="19"/>
  <c r="S446" i="19"/>
  <c r="AB443" i="19"/>
  <c r="AA442" i="19"/>
  <c r="W438" i="19"/>
  <c r="S434" i="19"/>
  <c r="AC427" i="19"/>
  <c r="U427" i="19"/>
  <c r="W426" i="19"/>
  <c r="W419" i="19"/>
  <c r="Y413" i="19"/>
  <c r="AC411" i="19"/>
  <c r="Y404" i="19"/>
  <c r="U401" i="19"/>
  <c r="AB393" i="19"/>
  <c r="AA387" i="19"/>
  <c r="W378" i="19"/>
  <c r="X374" i="19"/>
  <c r="AA371" i="19"/>
  <c r="S366" i="19"/>
  <c r="Z585" i="19"/>
  <c r="Z574" i="19"/>
  <c r="S568" i="19"/>
  <c r="AB560" i="19"/>
  <c r="S555" i="19"/>
  <c r="S553" i="19"/>
  <c r="AA549" i="19"/>
  <c r="Y547" i="19"/>
  <c r="AB536" i="19"/>
  <c r="W534" i="19"/>
  <c r="AA529" i="19"/>
  <c r="W526" i="19"/>
  <c r="V504" i="19"/>
  <c r="S497" i="19"/>
  <c r="AA490" i="19"/>
  <c r="Z488" i="19"/>
  <c r="Y484" i="19"/>
  <c r="X481" i="19"/>
  <c r="Z480" i="19"/>
  <c r="Y475" i="19"/>
  <c r="AB470" i="19"/>
  <c r="V469" i="19"/>
  <c r="Y465" i="19"/>
  <c r="Z463" i="19"/>
  <c r="AC457" i="19"/>
  <c r="AA456" i="19"/>
  <c r="Z455" i="19"/>
  <c r="AC453" i="19"/>
  <c r="Z443" i="19"/>
  <c r="AB427" i="19"/>
  <c r="S427" i="19"/>
  <c r="S426" i="19"/>
  <c r="U419" i="19"/>
  <c r="X413" i="19"/>
  <c r="X409" i="19"/>
  <c r="U404" i="19"/>
  <c r="AB398" i="19"/>
  <c r="AC394" i="19"/>
  <c r="Y393" i="19"/>
  <c r="Z387" i="19"/>
  <c r="S378" i="19"/>
  <c r="AA375" i="19"/>
  <c r="S374" i="19"/>
  <c r="AC372" i="19"/>
  <c r="Z371" i="19"/>
  <c r="T341" i="19"/>
  <c r="S341" i="19"/>
  <c r="V341" i="19"/>
  <c r="AA341" i="19"/>
  <c r="AC341" i="19"/>
  <c r="T329" i="19"/>
  <c r="S329" i="19"/>
  <c r="U329" i="19"/>
  <c r="X329" i="19"/>
  <c r="AC329" i="19"/>
  <c r="AC599" i="19"/>
  <c r="Y585" i="19"/>
  <c r="Y574" i="19"/>
  <c r="AA561" i="19"/>
  <c r="Z560" i="19"/>
  <c r="Y549" i="19"/>
  <c r="AA537" i="19"/>
  <c r="Z536" i="19"/>
  <c r="Z529" i="19"/>
  <c r="AC523" i="19"/>
  <c r="AC497" i="19"/>
  <c r="Y488" i="19"/>
  <c r="W481" i="19"/>
  <c r="Y480" i="19"/>
  <c r="X475" i="19"/>
  <c r="AA470" i="19"/>
  <c r="Y463" i="19"/>
  <c r="Z457" i="19"/>
  <c r="Z456" i="19"/>
  <c r="Y455" i="19"/>
  <c r="X443" i="19"/>
  <c r="AA427" i="19"/>
  <c r="Y414" i="19"/>
  <c r="AA398" i="19"/>
  <c r="Z396" i="19"/>
  <c r="AA394" i="19"/>
  <c r="Y387" i="19"/>
  <c r="T349" i="19"/>
  <c r="U349" i="19"/>
  <c r="V349" i="19"/>
  <c r="W349" i="19"/>
  <c r="V336" i="19"/>
  <c r="W336" i="19"/>
  <c r="X336" i="19"/>
  <c r="Z336" i="19"/>
  <c r="AB336" i="19"/>
  <c r="U297" i="19"/>
  <c r="S297" i="19"/>
  <c r="Y297" i="19"/>
  <c r="AC297" i="19"/>
  <c r="T286" i="19"/>
  <c r="V286" i="19"/>
  <c r="AB286" i="19"/>
  <c r="Z561" i="19"/>
  <c r="Z537" i="19"/>
  <c r="Y523" i="19"/>
  <c r="AB509" i="19"/>
  <c r="X480" i="19"/>
  <c r="W475" i="19"/>
  <c r="X463" i="19"/>
  <c r="X457" i="19"/>
  <c r="Y456" i="19"/>
  <c r="T249" i="19"/>
  <c r="S249" i="19"/>
  <c r="U249" i="19"/>
  <c r="Y249" i="19"/>
  <c r="Z249" i="19"/>
  <c r="AC249" i="19"/>
  <c r="X8" i="18"/>
  <c r="AC4" i="18"/>
  <c r="Y600" i="19"/>
  <c r="X599" i="19"/>
  <c r="V585" i="19"/>
  <c r="AC582" i="19"/>
  <c r="S581" i="19"/>
  <c r="U574" i="19"/>
  <c r="AB570" i="19"/>
  <c r="AB568" i="19"/>
  <c r="AB564" i="19"/>
  <c r="X562" i="19"/>
  <c r="Y561" i="19"/>
  <c r="S560" i="19"/>
  <c r="Z554" i="19"/>
  <c r="Z552" i="19"/>
  <c r="S549" i="19"/>
  <c r="X538" i="19"/>
  <c r="Y537" i="19"/>
  <c r="S536" i="19"/>
  <c r="AB533" i="19"/>
  <c r="W530" i="19"/>
  <c r="W529" i="19"/>
  <c r="AB525" i="19"/>
  <c r="AA524" i="19"/>
  <c r="X522" i="19"/>
  <c r="V520" i="19"/>
  <c r="Z514" i="19"/>
  <c r="X513" i="19"/>
  <c r="Z512" i="19"/>
  <c r="AA509" i="19"/>
  <c r="Z497" i="19"/>
  <c r="V494" i="19"/>
  <c r="V488" i="19"/>
  <c r="S481" i="19"/>
  <c r="W480" i="19"/>
  <c r="Y478" i="19"/>
  <c r="V475" i="19"/>
  <c r="V470" i="19"/>
  <c r="V468" i="19"/>
  <c r="U464" i="19"/>
  <c r="W463" i="19"/>
  <c r="Z461" i="19"/>
  <c r="AA460" i="19"/>
  <c r="W456" i="19"/>
  <c r="S455" i="19"/>
  <c r="V443" i="19"/>
  <c r="Y437" i="19"/>
  <c r="Y427" i="19"/>
  <c r="AC426" i="19"/>
  <c r="AC425" i="19"/>
  <c r="AA419" i="19"/>
  <c r="AA415" i="19"/>
  <c r="S414" i="19"/>
  <c r="AC412" i="19"/>
  <c r="X411" i="19"/>
  <c r="Y400" i="19"/>
  <c r="X399" i="19"/>
  <c r="X398" i="19"/>
  <c r="U396" i="19"/>
  <c r="W394" i="19"/>
  <c r="U392" i="19"/>
  <c r="W387" i="19"/>
  <c r="S375" i="19"/>
  <c r="U371" i="19"/>
  <c r="AB366" i="19"/>
  <c r="Z365" i="19"/>
  <c r="T322" i="19"/>
  <c r="U322" i="19"/>
  <c r="W322" i="19"/>
  <c r="X322" i="19"/>
  <c r="Y322" i="19"/>
  <c r="Z322" i="19"/>
  <c r="AA322" i="19"/>
  <c r="S268" i="19"/>
  <c r="V268" i="19"/>
  <c r="X268" i="19"/>
  <c r="Y268" i="19"/>
  <c r="Z268" i="19"/>
  <c r="AA268" i="19"/>
  <c r="AA348" i="19"/>
  <c r="AA340" i="19"/>
  <c r="U335" i="19"/>
  <c r="W334" i="19"/>
  <c r="AC325" i="19"/>
  <c r="W320" i="19"/>
  <c r="X314" i="19"/>
  <c r="AA306" i="19"/>
  <c r="X300" i="19"/>
  <c r="AA298" i="19"/>
  <c r="X276" i="19"/>
  <c r="X258" i="19"/>
  <c r="AA257" i="19"/>
  <c r="Y242" i="19"/>
  <c r="X231" i="19"/>
  <c r="AA230" i="19"/>
  <c r="AA228" i="19"/>
  <c r="AB219" i="19"/>
  <c r="Y215" i="19"/>
  <c r="X203" i="19"/>
  <c r="AA184" i="19"/>
  <c r="AB182" i="19"/>
  <c r="V177" i="19"/>
  <c r="AB172" i="19"/>
  <c r="AA149" i="19"/>
  <c r="Y138" i="19"/>
  <c r="AB133" i="19"/>
  <c r="AC127" i="19"/>
  <c r="X126" i="19"/>
  <c r="AA125" i="19"/>
  <c r="Y121" i="19"/>
  <c r="AA118" i="19"/>
  <c r="Y110" i="19"/>
  <c r="AA109" i="19"/>
  <c r="Y108" i="19"/>
  <c r="AC100" i="19"/>
  <c r="Y98" i="19"/>
  <c r="S96" i="19"/>
  <c r="S95" i="19"/>
  <c r="V86" i="19"/>
  <c r="AA77" i="19"/>
  <c r="AA76" i="19"/>
  <c r="AB75" i="19"/>
  <c r="V61" i="19"/>
  <c r="X56" i="19"/>
  <c r="X45" i="19"/>
  <c r="X43" i="19"/>
  <c r="W40" i="19"/>
  <c r="X38" i="19"/>
  <c r="V37" i="19"/>
  <c r="V36" i="19"/>
  <c r="X28" i="19"/>
  <c r="AA8" i="19"/>
  <c r="U357" i="19"/>
  <c r="Y340" i="19"/>
  <c r="Y325" i="19"/>
  <c r="U320" i="19"/>
  <c r="AA316" i="19"/>
  <c r="V314" i="19"/>
  <c r="Y306" i="19"/>
  <c r="V302" i="19"/>
  <c r="S300" i="19"/>
  <c r="V298" i="19"/>
  <c r="AB296" i="19"/>
  <c r="X292" i="19"/>
  <c r="S276" i="19"/>
  <c r="AB271" i="19"/>
  <c r="V258" i="19"/>
  <c r="U257" i="19"/>
  <c r="W256" i="19"/>
  <c r="S253" i="19"/>
  <c r="AB248" i="19"/>
  <c r="Z246" i="19"/>
  <c r="AA243" i="19"/>
  <c r="W242" i="19"/>
  <c r="U240" i="19"/>
  <c r="Y234" i="19"/>
  <c r="V231" i="19"/>
  <c r="S230" i="19"/>
  <c r="S228" i="19"/>
  <c r="U222" i="19"/>
  <c r="AA220" i="19"/>
  <c r="Y219" i="19"/>
  <c r="U215" i="19"/>
  <c r="Y205" i="19"/>
  <c r="V203" i="19"/>
  <c r="V199" i="19"/>
  <c r="W198" i="19"/>
  <c r="AB194" i="19"/>
  <c r="AC193" i="19"/>
  <c r="V192" i="19"/>
  <c r="AC187" i="19"/>
  <c r="Y184" i="19"/>
  <c r="AB183" i="19"/>
  <c r="X182" i="19"/>
  <c r="S177" i="19"/>
  <c r="Z173" i="19"/>
  <c r="Z172" i="19"/>
  <c r="V166" i="19"/>
  <c r="W149" i="19"/>
  <c r="Y146" i="19"/>
  <c r="AC142" i="19"/>
  <c r="AC141" i="19"/>
  <c r="AA136" i="19"/>
  <c r="S133" i="19"/>
  <c r="V126" i="19"/>
  <c r="Y125" i="19"/>
  <c r="V121" i="19"/>
  <c r="Y118" i="19"/>
  <c r="W110" i="19"/>
  <c r="W109" i="19"/>
  <c r="U108" i="19"/>
  <c r="Z101" i="19"/>
  <c r="X100" i="19"/>
  <c r="Y77" i="19"/>
  <c r="Y76" i="19"/>
  <c r="W75" i="19"/>
  <c r="AC69" i="19"/>
  <c r="AA64" i="19"/>
  <c r="AB61" i="19"/>
  <c r="S61" i="19"/>
  <c r="V56" i="19"/>
  <c r="V45" i="19"/>
  <c r="V43" i="19"/>
  <c r="U40" i="19"/>
  <c r="AC30" i="19"/>
  <c r="V28" i="19"/>
  <c r="Y8" i="19"/>
  <c r="X340" i="19"/>
  <c r="AB328" i="19"/>
  <c r="W325" i="19"/>
  <c r="Y316" i="19"/>
  <c r="AC314" i="19"/>
  <c r="U314" i="19"/>
  <c r="W306" i="19"/>
  <c r="AB304" i="19"/>
  <c r="Z296" i="19"/>
  <c r="AB288" i="19"/>
  <c r="W273" i="19"/>
  <c r="Y271" i="19"/>
  <c r="AC258" i="19"/>
  <c r="U258" i="19"/>
  <c r="U256" i="19"/>
  <c r="Z248" i="19"/>
  <c r="V242" i="19"/>
  <c r="S236" i="19"/>
  <c r="X234" i="19"/>
  <c r="AC231" i="19"/>
  <c r="U231" i="19"/>
  <c r="Z220" i="19"/>
  <c r="X219" i="19"/>
  <c r="AA211" i="19"/>
  <c r="AC206" i="19"/>
  <c r="X205" i="19"/>
  <c r="U199" i="19"/>
  <c r="Z194" i="19"/>
  <c r="Z193" i="19"/>
  <c r="AA187" i="19"/>
  <c r="X184" i="19"/>
  <c r="Y183" i="19"/>
  <c r="AC177" i="19"/>
  <c r="Y173" i="19"/>
  <c r="Y172" i="19"/>
  <c r="AB144" i="19"/>
  <c r="Z142" i="19"/>
  <c r="AA141" i="19"/>
  <c r="Y136" i="19"/>
  <c r="Z134" i="19"/>
  <c r="AC126" i="19"/>
  <c r="U126" i="19"/>
  <c r="X125" i="19"/>
  <c r="X118" i="19"/>
  <c r="V110" i="19"/>
  <c r="X101" i="19"/>
  <c r="AA94" i="19"/>
  <c r="AC85" i="19"/>
  <c r="AC78" i="19"/>
  <c r="V77" i="19"/>
  <c r="W76" i="19"/>
  <c r="Z69" i="19"/>
  <c r="Z65" i="19"/>
  <c r="AA61" i="19"/>
  <c r="AC56" i="19"/>
  <c r="U56" i="19"/>
  <c r="AC45" i="19"/>
  <c r="U45" i="19"/>
  <c r="AC43" i="19"/>
  <c r="U43" i="19"/>
  <c r="Y30" i="19"/>
  <c r="AC28" i="19"/>
  <c r="U28" i="19"/>
  <c r="Z20" i="19"/>
  <c r="X8" i="19"/>
  <c r="U325" i="19"/>
  <c r="V316" i="19"/>
  <c r="AB314" i="19"/>
  <c r="S314" i="19"/>
  <c r="Z310" i="19"/>
  <c r="U306" i="19"/>
  <c r="X304" i="19"/>
  <c r="W296" i="19"/>
  <c r="W271" i="19"/>
  <c r="AB258" i="19"/>
  <c r="S258" i="19"/>
  <c r="X248" i="19"/>
  <c r="S242" i="19"/>
  <c r="V234" i="19"/>
  <c r="AB231" i="19"/>
  <c r="S231" i="19"/>
  <c r="V220" i="19"/>
  <c r="V219" i="19"/>
  <c r="Y211" i="19"/>
  <c r="Y208" i="19"/>
  <c r="AA206" i="19"/>
  <c r="Y194" i="19"/>
  <c r="AA188" i="19"/>
  <c r="X187" i="19"/>
  <c r="W184" i="19"/>
  <c r="W183" i="19"/>
  <c r="AC179" i="19"/>
  <c r="W173" i="19"/>
  <c r="X172" i="19"/>
  <c r="AC167" i="19"/>
  <c r="U162" i="19"/>
  <c r="Y144" i="19"/>
  <c r="Y142" i="19"/>
  <c r="Z141" i="19"/>
  <c r="X136" i="19"/>
  <c r="X134" i="19"/>
  <c r="Y128" i="19"/>
  <c r="AB126" i="19"/>
  <c r="S126" i="19"/>
  <c r="W125" i="19"/>
  <c r="W118" i="19"/>
  <c r="AC110" i="19"/>
  <c r="U110" i="19"/>
  <c r="W101" i="19"/>
  <c r="X78" i="19"/>
  <c r="U77" i="19"/>
  <c r="U76" i="19"/>
  <c r="AB71" i="19"/>
  <c r="Y69" i="19"/>
  <c r="W65" i="19"/>
  <c r="V30" i="19"/>
  <c r="S28" i="19"/>
  <c r="X20" i="19"/>
  <c r="W8" i="19"/>
  <c r="W355" i="19"/>
  <c r="AB344" i="19"/>
  <c r="Z335" i="19"/>
  <c r="Z334" i="19"/>
  <c r="V326" i="19"/>
  <c r="AA314" i="19"/>
  <c r="X310" i="19"/>
  <c r="S306" i="19"/>
  <c r="U296" i="19"/>
  <c r="U271" i="19"/>
  <c r="Z262" i="19"/>
  <c r="AA258" i="19"/>
  <c r="V248" i="19"/>
  <c r="W245" i="19"/>
  <c r="AB242" i="19"/>
  <c r="AA231" i="19"/>
  <c r="W211" i="19"/>
  <c r="S208" i="19"/>
  <c r="Y206" i="19"/>
  <c r="X194" i="19"/>
  <c r="Z188" i="19"/>
  <c r="V184" i="19"/>
  <c r="S179" i="19"/>
  <c r="Z176" i="19"/>
  <c r="W172" i="19"/>
  <c r="AB167" i="19"/>
  <c r="AA145" i="19"/>
  <c r="V144" i="19"/>
  <c r="W142" i="19"/>
  <c r="Y141" i="19"/>
  <c r="S136" i="19"/>
  <c r="V134" i="19"/>
  <c r="X128" i="19"/>
  <c r="AA126" i="19"/>
  <c r="S125" i="19"/>
  <c r="V118" i="19"/>
  <c r="AB110" i="19"/>
  <c r="S110" i="19"/>
  <c r="AC108" i="19"/>
  <c r="U101" i="19"/>
  <c r="S76" i="19"/>
  <c r="Y71" i="19"/>
  <c r="W69" i="19"/>
  <c r="X64" i="19"/>
  <c r="Y61" i="19"/>
  <c r="Z60" i="19"/>
  <c r="AA56" i="19"/>
  <c r="AA45" i="19"/>
  <c r="AA43" i="19"/>
  <c r="AC40" i="19"/>
  <c r="V20" i="19"/>
  <c r="V8" i="19"/>
  <c r="AC306" i="19"/>
  <c r="U206" i="19"/>
  <c r="V194" i="19"/>
  <c r="X188" i="19"/>
  <c r="AC184" i="19"/>
  <c r="U184" i="19"/>
  <c r="AC174" i="19"/>
  <c r="V172" i="19"/>
  <c r="Y167" i="19"/>
  <c r="V142" i="19"/>
  <c r="V141" i="19"/>
  <c r="AC118" i="19"/>
  <c r="U118" i="19"/>
  <c r="AB115" i="19"/>
  <c r="AA110" i="19"/>
  <c r="V69" i="19"/>
  <c r="AC8" i="19"/>
  <c r="U8" i="19"/>
  <c r="S206" i="19"/>
  <c r="U194" i="19"/>
  <c r="V188" i="19"/>
  <c r="AB184" i="19"/>
  <c r="S184" i="19"/>
  <c r="Y174" i="19"/>
  <c r="S172" i="19"/>
  <c r="U167" i="19"/>
  <c r="U142" i="19"/>
  <c r="U141" i="19"/>
  <c r="AB118" i="19"/>
  <c r="S118" i="19"/>
  <c r="Z115" i="19"/>
  <c r="W89" i="19"/>
  <c r="Z73" i="19"/>
  <c r="U69" i="19"/>
  <c r="X55" i="19"/>
  <c r="AA31" i="19"/>
  <c r="Z27" i="19"/>
  <c r="AB8" i="19"/>
  <c r="S8" i="19"/>
  <c r="S517" i="15"/>
  <c r="T517" i="15"/>
  <c r="X509" i="15"/>
  <c r="T509" i="15"/>
  <c r="V505" i="15"/>
  <c r="T505" i="15"/>
  <c r="V474" i="15"/>
  <c r="T474" i="15"/>
  <c r="AB462" i="15"/>
  <c r="T462" i="15"/>
  <c r="W462" i="15"/>
  <c r="T434" i="15"/>
  <c r="AA434" i="15"/>
  <c r="AB434" i="15"/>
  <c r="W429" i="15"/>
  <c r="T429" i="15"/>
  <c r="S429" i="15"/>
  <c r="AC429" i="15"/>
  <c r="U429" i="15"/>
  <c r="V429" i="15"/>
  <c r="Y429" i="15"/>
  <c r="T416" i="15"/>
  <c r="S416" i="15"/>
  <c r="AA416" i="15"/>
  <c r="T374" i="15"/>
  <c r="S374" i="15"/>
  <c r="Y374" i="15"/>
  <c r="W329" i="15"/>
  <c r="T329" i="15"/>
  <c r="AB329" i="15"/>
  <c r="S329" i="15"/>
  <c r="AC329" i="15"/>
  <c r="U329" i="15"/>
  <c r="V329" i="15"/>
  <c r="X329" i="15"/>
  <c r="Y329" i="15"/>
  <c r="Z329" i="15"/>
  <c r="T256" i="15"/>
  <c r="AA256" i="15"/>
  <c r="S256" i="15"/>
  <c r="AC256" i="15"/>
  <c r="U256" i="15"/>
  <c r="V256" i="15"/>
  <c r="W256" i="15"/>
  <c r="X256" i="15"/>
  <c r="Y256" i="15"/>
  <c r="T244" i="15"/>
  <c r="Z244" i="15"/>
  <c r="Z139" i="15"/>
  <c r="T139" i="15"/>
  <c r="AC139" i="15"/>
  <c r="S139" i="15"/>
  <c r="U139" i="15"/>
  <c r="V139" i="15"/>
  <c r="W139" i="15"/>
  <c r="X139" i="15"/>
  <c r="Y139" i="15"/>
  <c r="T113" i="15"/>
  <c r="U113" i="15"/>
  <c r="V113" i="15"/>
  <c r="Y113" i="15"/>
  <c r="Z113" i="15"/>
  <c r="AB113" i="15"/>
  <c r="AC113" i="15"/>
  <c r="T47" i="15"/>
  <c r="V47" i="15"/>
  <c r="Z44" i="15"/>
  <c r="T44" i="15"/>
  <c r="AC44" i="15"/>
  <c r="S44" i="15"/>
  <c r="U44" i="15"/>
  <c r="W44" i="15"/>
  <c r="X44" i="15"/>
  <c r="Y44" i="15"/>
  <c r="AA44" i="15"/>
  <c r="T596" i="16"/>
  <c r="AC596" i="16"/>
  <c r="S596" i="16"/>
  <c r="U596" i="16"/>
  <c r="W596" i="16"/>
  <c r="X596" i="16"/>
  <c r="Y596" i="16"/>
  <c r="Z596" i="16"/>
  <c r="T514" i="16"/>
  <c r="S514" i="16"/>
  <c r="W514" i="16"/>
  <c r="Y514" i="16"/>
  <c r="Z514" i="16"/>
  <c r="AA514" i="16"/>
  <c r="AB514" i="16"/>
  <c r="V591" i="15"/>
  <c r="T591" i="15"/>
  <c r="Y586" i="15"/>
  <c r="Z581" i="15"/>
  <c r="T581" i="15"/>
  <c r="AA578" i="15"/>
  <c r="Z572" i="15"/>
  <c r="T572" i="15"/>
  <c r="AA569" i="15"/>
  <c r="W555" i="15"/>
  <c r="T555" i="15"/>
  <c r="AA546" i="15"/>
  <c r="V536" i="15"/>
  <c r="T536" i="15"/>
  <c r="AA530" i="15"/>
  <c r="T530" i="15"/>
  <c r="AA524" i="15"/>
  <c r="X514" i="15"/>
  <c r="T514" i="15"/>
  <c r="Z510" i="15"/>
  <c r="T510" i="15"/>
  <c r="AA507" i="15"/>
  <c r="AA500" i="15"/>
  <c r="AA492" i="15"/>
  <c r="T492" i="15"/>
  <c r="Y484" i="15"/>
  <c r="X480" i="15"/>
  <c r="T480" i="15"/>
  <c r="AA474" i="15"/>
  <c r="U470" i="15"/>
  <c r="T470" i="15"/>
  <c r="AA468" i="15"/>
  <c r="W461" i="15"/>
  <c r="T461" i="15"/>
  <c r="X461" i="15"/>
  <c r="AB461" i="15"/>
  <c r="AA440" i="15"/>
  <c r="T440" i="15"/>
  <c r="U440" i="15"/>
  <c r="Z394" i="15"/>
  <c r="T394" i="15"/>
  <c r="U394" i="15"/>
  <c r="W394" i="15"/>
  <c r="X394" i="15"/>
  <c r="Y394" i="15"/>
  <c r="AB394" i="15"/>
  <c r="T276" i="15"/>
  <c r="Z276" i="15"/>
  <c r="T225" i="15"/>
  <c r="AC225" i="15"/>
  <c r="U225" i="15"/>
  <c r="V225" i="15"/>
  <c r="W225" i="15"/>
  <c r="X225" i="15"/>
  <c r="Y225" i="15"/>
  <c r="Z225" i="15"/>
  <c r="Z163" i="15"/>
  <c r="T163" i="15"/>
  <c r="AC163" i="15"/>
  <c r="S163" i="15"/>
  <c r="U163" i="15"/>
  <c r="V163" i="15"/>
  <c r="W163" i="15"/>
  <c r="X163" i="15"/>
  <c r="Y163" i="15"/>
  <c r="U109" i="15"/>
  <c r="T109" i="15"/>
  <c r="V109" i="15"/>
  <c r="Z109" i="15"/>
  <c r="T11" i="15"/>
  <c r="U11" i="15"/>
  <c r="Y11" i="15"/>
  <c r="Z11" i="15"/>
  <c r="AB11" i="15"/>
  <c r="AC11" i="15"/>
  <c r="T587" i="16"/>
  <c r="AA587" i="16"/>
  <c r="S587" i="16"/>
  <c r="AB587" i="16"/>
  <c r="U587" i="16"/>
  <c r="AC587" i="16"/>
  <c r="V587" i="16"/>
  <c r="W587" i="16"/>
  <c r="X587" i="16"/>
  <c r="Y587" i="16"/>
  <c r="T506" i="16"/>
  <c r="S506" i="16"/>
  <c r="U506" i="16"/>
  <c r="W506" i="16"/>
  <c r="Y506" i="16"/>
  <c r="AB506" i="16"/>
  <c r="AC506" i="16"/>
  <c r="S582" i="15"/>
  <c r="T582" i="15"/>
  <c r="X551" i="15"/>
  <c r="T551" i="15"/>
  <c r="Z548" i="15"/>
  <c r="T548" i="15"/>
  <c r="Z564" i="15"/>
  <c r="T564" i="15"/>
  <c r="V560" i="15"/>
  <c r="T560" i="15"/>
  <c r="V544" i="15"/>
  <c r="T544" i="15"/>
  <c r="AB543" i="15"/>
  <c r="T543" i="15"/>
  <c r="X534" i="15"/>
  <c r="T534" i="15"/>
  <c r="AB509" i="15"/>
  <c r="Z500" i="15"/>
  <c r="X496" i="15"/>
  <c r="T496" i="15"/>
  <c r="AB489" i="15"/>
  <c r="T489" i="15"/>
  <c r="X484" i="15"/>
  <c r="U476" i="15"/>
  <c r="T476" i="15"/>
  <c r="Z474" i="15"/>
  <c r="Z468" i="15"/>
  <c r="AB421" i="15"/>
  <c r="T421" i="15"/>
  <c r="S421" i="15"/>
  <c r="Z421" i="15"/>
  <c r="AC421" i="15"/>
  <c r="AB314" i="15"/>
  <c r="T314" i="15"/>
  <c r="S314" i="15"/>
  <c r="U314" i="15"/>
  <c r="V314" i="15"/>
  <c r="X314" i="15"/>
  <c r="Y314" i="15"/>
  <c r="AA314" i="15"/>
  <c r="T308" i="15"/>
  <c r="S308" i="15"/>
  <c r="V308" i="15"/>
  <c r="W308" i="15"/>
  <c r="Y308" i="15"/>
  <c r="Z308" i="15"/>
  <c r="AA308" i="15"/>
  <c r="S278" i="15"/>
  <c r="T278" i="15"/>
  <c r="U278" i="15"/>
  <c r="W278" i="15"/>
  <c r="X278" i="15"/>
  <c r="Y278" i="15"/>
  <c r="Z278" i="15"/>
  <c r="AB278" i="15"/>
  <c r="T265" i="15"/>
  <c r="Y265" i="15"/>
  <c r="AC265" i="15"/>
  <c r="S262" i="15"/>
  <c r="T262" i="15"/>
  <c r="U262" i="15"/>
  <c r="W262" i="15"/>
  <c r="X262" i="15"/>
  <c r="Y262" i="15"/>
  <c r="Z262" i="15"/>
  <c r="AB262" i="15"/>
  <c r="Z117" i="15"/>
  <c r="T117" i="15"/>
  <c r="U117" i="15"/>
  <c r="V117" i="15"/>
  <c r="T112" i="15"/>
  <c r="S112" i="15"/>
  <c r="V112" i="15"/>
  <c r="W112" i="15"/>
  <c r="Y112" i="15"/>
  <c r="Z112" i="15"/>
  <c r="AA112" i="15"/>
  <c r="X70" i="15"/>
  <c r="T70" i="15"/>
  <c r="AC70" i="15"/>
  <c r="S70" i="15"/>
  <c r="U70" i="15"/>
  <c r="V70" i="15"/>
  <c r="W70" i="15"/>
  <c r="Y70" i="15"/>
  <c r="Z70" i="15"/>
  <c r="T31" i="15"/>
  <c r="X31" i="15"/>
  <c r="W520" i="16"/>
  <c r="T520" i="16"/>
  <c r="AB520" i="16"/>
  <c r="Z586" i="15"/>
  <c r="S574" i="15"/>
  <c r="T574" i="15"/>
  <c r="S598" i="15"/>
  <c r="T598" i="15"/>
  <c r="Z595" i="15"/>
  <c r="T595" i="15"/>
  <c r="Y593" i="15"/>
  <c r="AC591" i="15"/>
  <c r="U588" i="15"/>
  <c r="T588" i="15"/>
  <c r="W586" i="15"/>
  <c r="AA585" i="15"/>
  <c r="V583" i="15"/>
  <c r="T583" i="15"/>
  <c r="Y581" i="15"/>
  <c r="Y578" i="15"/>
  <c r="W571" i="15"/>
  <c r="T571" i="15"/>
  <c r="Y569" i="15"/>
  <c r="W565" i="15"/>
  <c r="T565" i="15"/>
  <c r="AC559" i="15"/>
  <c r="Y546" i="15"/>
  <c r="AC543" i="15"/>
  <c r="AA537" i="15"/>
  <c r="Y530" i="15"/>
  <c r="Y524" i="15"/>
  <c r="AC523" i="15"/>
  <c r="AC519" i="15"/>
  <c r="T519" i="15"/>
  <c r="AA517" i="15"/>
  <c r="AA516" i="15"/>
  <c r="AC515" i="15"/>
  <c r="T515" i="15"/>
  <c r="AB513" i="15"/>
  <c r="Y510" i="15"/>
  <c r="AA509" i="15"/>
  <c r="Y507" i="15"/>
  <c r="AB502" i="15"/>
  <c r="T502" i="15"/>
  <c r="Y500" i="15"/>
  <c r="AA499" i="15"/>
  <c r="Y497" i="15"/>
  <c r="AB496" i="15"/>
  <c r="W484" i="15"/>
  <c r="AA483" i="15"/>
  <c r="Y480" i="15"/>
  <c r="AA479" i="15"/>
  <c r="Z478" i="15"/>
  <c r="T478" i="15"/>
  <c r="X474" i="15"/>
  <c r="AC470" i="15"/>
  <c r="Y468" i="15"/>
  <c r="AA467" i="15"/>
  <c r="Z461" i="15"/>
  <c r="AB429" i="15"/>
  <c r="T424" i="15"/>
  <c r="AA424" i="15"/>
  <c r="AC424" i="15"/>
  <c r="T404" i="15"/>
  <c r="AA404" i="15"/>
  <c r="S404" i="15"/>
  <c r="AC404" i="15"/>
  <c r="U404" i="15"/>
  <c r="V404" i="15"/>
  <c r="W404" i="15"/>
  <c r="X404" i="15"/>
  <c r="T397" i="15"/>
  <c r="U397" i="15"/>
  <c r="V397" i="15"/>
  <c r="S270" i="15"/>
  <c r="T270" i="15"/>
  <c r="U270" i="15"/>
  <c r="W270" i="15"/>
  <c r="X270" i="15"/>
  <c r="Y270" i="15"/>
  <c r="Z270" i="15"/>
  <c r="AB270" i="15"/>
  <c r="X224" i="15"/>
  <c r="T224" i="15"/>
  <c r="S224" i="15"/>
  <c r="V224" i="15"/>
  <c r="W224" i="15"/>
  <c r="Z224" i="15"/>
  <c r="AB224" i="15"/>
  <c r="AC224" i="15"/>
  <c r="X158" i="15"/>
  <c r="T158" i="15"/>
  <c r="V158" i="15"/>
  <c r="Y158" i="15"/>
  <c r="AB158" i="15"/>
  <c r="T99" i="15"/>
  <c r="AA99" i="15"/>
  <c r="S99" i="15"/>
  <c r="AB99" i="15"/>
  <c r="U99" i="15"/>
  <c r="AC99" i="15"/>
  <c r="V99" i="15"/>
  <c r="W99" i="15"/>
  <c r="X99" i="15"/>
  <c r="Y99" i="15"/>
  <c r="T76" i="15"/>
  <c r="W76" i="15"/>
  <c r="W34" i="15"/>
  <c r="T34" i="15"/>
  <c r="V34" i="15"/>
  <c r="Y34" i="15"/>
  <c r="Z34" i="15"/>
  <c r="T566" i="16"/>
  <c r="AA566" i="16"/>
  <c r="AC566" i="16"/>
  <c r="U596" i="15"/>
  <c r="T596" i="15"/>
  <c r="Z585" i="15"/>
  <c r="Z582" i="15"/>
  <c r="X578" i="15"/>
  <c r="U573" i="15"/>
  <c r="T573" i="15"/>
  <c r="X569" i="15"/>
  <c r="AC564" i="15"/>
  <c r="AC560" i="15"/>
  <c r="Z556" i="15"/>
  <c r="T556" i="15"/>
  <c r="AA549" i="15"/>
  <c r="T549" i="15"/>
  <c r="X546" i="15"/>
  <c r="Z543" i="15"/>
  <c r="Z540" i="15"/>
  <c r="T540" i="15"/>
  <c r="Z532" i="15"/>
  <c r="T532" i="15"/>
  <c r="X530" i="15"/>
  <c r="V528" i="15"/>
  <c r="T528" i="15"/>
  <c r="X524" i="15"/>
  <c r="W522" i="15"/>
  <c r="T522" i="15"/>
  <c r="Z520" i="15"/>
  <c r="T520" i="15"/>
  <c r="AC518" i="15"/>
  <c r="Z517" i="15"/>
  <c r="AC514" i="15"/>
  <c r="Z513" i="15"/>
  <c r="X512" i="15"/>
  <c r="T512" i="15"/>
  <c r="W510" i="15"/>
  <c r="Z509" i="15"/>
  <c r="X507" i="15"/>
  <c r="V506" i="15"/>
  <c r="T506" i="15"/>
  <c r="AC504" i="15"/>
  <c r="T504" i="15"/>
  <c r="X500" i="15"/>
  <c r="AA496" i="15"/>
  <c r="S487" i="15"/>
  <c r="T487" i="15"/>
  <c r="V484" i="15"/>
  <c r="W480" i="15"/>
  <c r="W474" i="15"/>
  <c r="V472" i="15"/>
  <c r="T472" i="15"/>
  <c r="X468" i="15"/>
  <c r="Y461" i="15"/>
  <c r="U460" i="15"/>
  <c r="T460" i="15"/>
  <c r="W460" i="15"/>
  <c r="Y460" i="15"/>
  <c r="T459" i="15"/>
  <c r="X459" i="15"/>
  <c r="Y459" i="15"/>
  <c r="S459" i="15"/>
  <c r="AB459" i="15"/>
  <c r="T449" i="15"/>
  <c r="Y449" i="15"/>
  <c r="Z449" i="15"/>
  <c r="W445" i="15"/>
  <c r="T445" i="15"/>
  <c r="Y445" i="15"/>
  <c r="Z445" i="15"/>
  <c r="S445" i="15"/>
  <c r="AC445" i="15"/>
  <c r="T432" i="15"/>
  <c r="S432" i="15"/>
  <c r="U432" i="15"/>
  <c r="W432" i="15"/>
  <c r="AA429" i="15"/>
  <c r="T250" i="15"/>
  <c r="S250" i="15"/>
  <c r="Y250" i="15"/>
  <c r="AA250" i="15"/>
  <c r="AB250" i="15"/>
  <c r="T115" i="15"/>
  <c r="AA115" i="15"/>
  <c r="S115" i="15"/>
  <c r="AB115" i="15"/>
  <c r="U115" i="15"/>
  <c r="AC115" i="15"/>
  <c r="V115" i="15"/>
  <c r="W115" i="15"/>
  <c r="X115" i="15"/>
  <c r="Y115" i="15"/>
  <c r="Y536" i="16"/>
  <c r="T536" i="16"/>
  <c r="U536" i="16"/>
  <c r="V536" i="16"/>
  <c r="AA536" i="16"/>
  <c r="AB536" i="16"/>
  <c r="T519" i="16"/>
  <c r="S519" i="16"/>
  <c r="X519" i="16"/>
  <c r="Y519" i="16"/>
  <c r="Z519" i="16"/>
  <c r="AA519" i="16"/>
  <c r="AB519" i="16"/>
  <c r="X566" i="15"/>
  <c r="T566" i="15"/>
  <c r="Z593" i="15"/>
  <c r="Z592" i="15"/>
  <c r="T592" i="15"/>
  <c r="Z578" i="15"/>
  <c r="Z584" i="15"/>
  <c r="T584" i="15"/>
  <c r="X581" i="15"/>
  <c r="AB596" i="15"/>
  <c r="W593" i="15"/>
  <c r="Y592" i="15"/>
  <c r="Z591" i="15"/>
  <c r="Z587" i="15"/>
  <c r="T587" i="15"/>
  <c r="U586" i="15"/>
  <c r="Y585" i="15"/>
  <c r="AC584" i="15"/>
  <c r="AC583" i="15"/>
  <c r="Y582" i="15"/>
  <c r="W581" i="15"/>
  <c r="U580" i="15"/>
  <c r="T580" i="15"/>
  <c r="W578" i="15"/>
  <c r="V575" i="15"/>
  <c r="T575" i="15"/>
  <c r="Z573" i="15"/>
  <c r="AA572" i="15"/>
  <c r="Y571" i="15"/>
  <c r="W569" i="15"/>
  <c r="Y564" i="15"/>
  <c r="X561" i="15"/>
  <c r="Z560" i="15"/>
  <c r="Z559" i="15"/>
  <c r="X558" i="15"/>
  <c r="T558" i="15"/>
  <c r="Y556" i="15"/>
  <c r="AA555" i="15"/>
  <c r="X553" i="15"/>
  <c r="V552" i="15"/>
  <c r="T552" i="15"/>
  <c r="AC548" i="15"/>
  <c r="W546" i="15"/>
  <c r="Y543" i="15"/>
  <c r="X542" i="15"/>
  <c r="T542" i="15"/>
  <c r="Y537" i="15"/>
  <c r="AA536" i="15"/>
  <c r="X533" i="15"/>
  <c r="T533" i="15"/>
  <c r="AC531" i="15"/>
  <c r="W530" i="15"/>
  <c r="AC527" i="15"/>
  <c r="W524" i="15"/>
  <c r="AA523" i="15"/>
  <c r="AC522" i="15"/>
  <c r="AB519" i="15"/>
  <c r="AB518" i="15"/>
  <c r="W517" i="15"/>
  <c r="Y516" i="15"/>
  <c r="AB515" i="15"/>
  <c r="Z514" i="15"/>
  <c r="Y513" i="15"/>
  <c r="Z512" i="15"/>
  <c r="V510" i="15"/>
  <c r="V509" i="15"/>
  <c r="W507" i="15"/>
  <c r="AA506" i="15"/>
  <c r="Y505" i="15"/>
  <c r="U500" i="15"/>
  <c r="Y499" i="15"/>
  <c r="W497" i="15"/>
  <c r="Z496" i="15"/>
  <c r="Z495" i="15"/>
  <c r="AA494" i="15"/>
  <c r="W493" i="15"/>
  <c r="T493" i="15"/>
  <c r="AC486" i="15"/>
  <c r="S485" i="15"/>
  <c r="T485" i="15"/>
  <c r="U484" i="15"/>
  <c r="Y483" i="15"/>
  <c r="V480" i="15"/>
  <c r="X479" i="15"/>
  <c r="Y478" i="15"/>
  <c r="S477" i="15"/>
  <c r="T477" i="15"/>
  <c r="U474" i="15"/>
  <c r="Z471" i="15"/>
  <c r="Y470" i="15"/>
  <c r="U468" i="15"/>
  <c r="Y467" i="15"/>
  <c r="AC466" i="15"/>
  <c r="V461" i="15"/>
  <c r="AC459" i="15"/>
  <c r="T446" i="15"/>
  <c r="U446" i="15"/>
  <c r="V446" i="15"/>
  <c r="AA446" i="15"/>
  <c r="AA431" i="15"/>
  <c r="Z429" i="15"/>
  <c r="Y426" i="15"/>
  <c r="T426" i="15"/>
  <c r="U426" i="15"/>
  <c r="Z426" i="15"/>
  <c r="T402" i="15"/>
  <c r="W402" i="15"/>
  <c r="AC402" i="15"/>
  <c r="Z399" i="15"/>
  <c r="T399" i="15"/>
  <c r="S399" i="15"/>
  <c r="V399" i="15"/>
  <c r="W399" i="15"/>
  <c r="X399" i="15"/>
  <c r="Y399" i="15"/>
  <c r="T388" i="15"/>
  <c r="AA388" i="15"/>
  <c r="S388" i="15"/>
  <c r="AC388" i="15"/>
  <c r="U388" i="15"/>
  <c r="V388" i="15"/>
  <c r="W388" i="15"/>
  <c r="X388" i="15"/>
  <c r="Y388" i="15"/>
  <c r="U221" i="15"/>
  <c r="T221" i="15"/>
  <c r="S221" i="15"/>
  <c r="V221" i="15"/>
  <c r="X221" i="15"/>
  <c r="Y221" i="15"/>
  <c r="Z221" i="15"/>
  <c r="AA221" i="15"/>
  <c r="X181" i="15"/>
  <c r="T181" i="15"/>
  <c r="U181" i="15"/>
  <c r="V181" i="15"/>
  <c r="Y181" i="15"/>
  <c r="AC181" i="15"/>
  <c r="T174" i="15"/>
  <c r="V174" i="15"/>
  <c r="W174" i="15"/>
  <c r="Y174" i="15"/>
  <c r="Z174" i="15"/>
  <c r="AB174" i="15"/>
  <c r="Z127" i="15"/>
  <c r="T127" i="15"/>
  <c r="S127" i="15"/>
  <c r="V127" i="15"/>
  <c r="W127" i="15"/>
  <c r="X127" i="15"/>
  <c r="Y127" i="15"/>
  <c r="AA127" i="15"/>
  <c r="Y105" i="15"/>
  <c r="T105" i="15"/>
  <c r="V105" i="15"/>
  <c r="T85" i="15"/>
  <c r="V85" i="15"/>
  <c r="X85" i="15"/>
  <c r="T75" i="15"/>
  <c r="U75" i="15"/>
  <c r="V75" i="15"/>
  <c r="X75" i="15"/>
  <c r="Z75" i="15"/>
  <c r="AB75" i="15"/>
  <c r="AC75" i="15"/>
  <c r="T601" i="16"/>
  <c r="Y601" i="16"/>
  <c r="S591" i="16"/>
  <c r="T591" i="16"/>
  <c r="V591" i="16"/>
  <c r="X591" i="16"/>
  <c r="AA591" i="16"/>
  <c r="AB591" i="16"/>
  <c r="S556" i="16"/>
  <c r="T556" i="16"/>
  <c r="U556" i="16"/>
  <c r="W556" i="16"/>
  <c r="X556" i="16"/>
  <c r="AA556" i="16"/>
  <c r="AC556" i="16"/>
  <c r="V553" i="16"/>
  <c r="T553" i="16"/>
  <c r="W553" i="16"/>
  <c r="X553" i="16"/>
  <c r="Y553" i="16"/>
  <c r="AB553" i="16"/>
  <c r="W533" i="16"/>
  <c r="T533" i="16"/>
  <c r="AB533" i="16"/>
  <c r="S533" i="16"/>
  <c r="AC533" i="16"/>
  <c r="U533" i="16"/>
  <c r="V533" i="16"/>
  <c r="X533" i="16"/>
  <c r="Y533" i="16"/>
  <c r="Z533" i="16"/>
  <c r="T530" i="16"/>
  <c r="AC530" i="16"/>
  <c r="S530" i="16"/>
  <c r="U530" i="16"/>
  <c r="W530" i="16"/>
  <c r="Y530" i="16"/>
  <c r="Z530" i="16"/>
  <c r="AA530" i="16"/>
  <c r="X586" i="15"/>
  <c r="Z597" i="15"/>
  <c r="T597" i="15"/>
  <c r="X593" i="15"/>
  <c r="AB591" i="15"/>
  <c r="V599" i="15"/>
  <c r="T599" i="15"/>
  <c r="Y597" i="15"/>
  <c r="Y596" i="15"/>
  <c r="V593" i="15"/>
  <c r="X592" i="15"/>
  <c r="Y591" i="15"/>
  <c r="S590" i="15"/>
  <c r="T590" i="15"/>
  <c r="AC586" i="15"/>
  <c r="S586" i="15"/>
  <c r="X585" i="15"/>
  <c r="AB584" i="15"/>
  <c r="AB583" i="15"/>
  <c r="W582" i="15"/>
  <c r="V581" i="15"/>
  <c r="V578" i="15"/>
  <c r="Z576" i="15"/>
  <c r="T576" i="15"/>
  <c r="Z574" i="15"/>
  <c r="Y573" i="15"/>
  <c r="Y572" i="15"/>
  <c r="X571" i="15"/>
  <c r="X570" i="15"/>
  <c r="T570" i="15"/>
  <c r="V569" i="15"/>
  <c r="Z566" i="15"/>
  <c r="X564" i="15"/>
  <c r="W563" i="15"/>
  <c r="T563" i="15"/>
  <c r="W561" i="15"/>
  <c r="Y560" i="15"/>
  <c r="Y559" i="15"/>
  <c r="AA557" i="15"/>
  <c r="X556" i="15"/>
  <c r="Z555" i="15"/>
  <c r="W553" i="15"/>
  <c r="Z551" i="15"/>
  <c r="X550" i="15"/>
  <c r="T550" i="15"/>
  <c r="Y548" i="15"/>
  <c r="V546" i="15"/>
  <c r="X543" i="15"/>
  <c r="W539" i="15"/>
  <c r="T539" i="15"/>
  <c r="X537" i="15"/>
  <c r="Z536" i="15"/>
  <c r="AC532" i="15"/>
  <c r="U530" i="15"/>
  <c r="AC528" i="15"/>
  <c r="AB527" i="15"/>
  <c r="Y526" i="15"/>
  <c r="T526" i="15"/>
  <c r="V525" i="15"/>
  <c r="T525" i="15"/>
  <c r="V524" i="15"/>
  <c r="Z523" i="15"/>
  <c r="Z522" i="15"/>
  <c r="Y519" i="15"/>
  <c r="Z518" i="15"/>
  <c r="V517" i="15"/>
  <c r="X516" i="15"/>
  <c r="AA515" i="15"/>
  <c r="Y514" i="15"/>
  <c r="X513" i="15"/>
  <c r="Y512" i="15"/>
  <c r="U510" i="15"/>
  <c r="S509" i="15"/>
  <c r="V508" i="15"/>
  <c r="T508" i="15"/>
  <c r="V507" i="15"/>
  <c r="Z506" i="15"/>
  <c r="W505" i="15"/>
  <c r="S500" i="15"/>
  <c r="X499" i="15"/>
  <c r="V497" i="15"/>
  <c r="Y496" i="15"/>
  <c r="X495" i="15"/>
  <c r="Y494" i="15"/>
  <c r="AA493" i="15"/>
  <c r="Y492" i="15"/>
  <c r="AA490" i="15"/>
  <c r="Y486" i="15"/>
  <c r="AC484" i="15"/>
  <c r="S484" i="15"/>
  <c r="X483" i="15"/>
  <c r="U482" i="15"/>
  <c r="T482" i="15"/>
  <c r="U480" i="15"/>
  <c r="W479" i="15"/>
  <c r="W478" i="15"/>
  <c r="AA476" i="15"/>
  <c r="S474" i="15"/>
  <c r="Y473" i="15"/>
  <c r="T473" i="15"/>
  <c r="Y471" i="15"/>
  <c r="X470" i="15"/>
  <c r="S468" i="15"/>
  <c r="X467" i="15"/>
  <c r="AB466" i="15"/>
  <c r="T463" i="15"/>
  <c r="AA463" i="15"/>
  <c r="V463" i="15"/>
  <c r="U461" i="15"/>
  <c r="AA459" i="15"/>
  <c r="T458" i="15"/>
  <c r="U458" i="15"/>
  <c r="T450" i="15"/>
  <c r="Y450" i="15"/>
  <c r="AA450" i="15"/>
  <c r="AB445" i="15"/>
  <c r="T444" i="15"/>
  <c r="Z444" i="15"/>
  <c r="AA444" i="15"/>
  <c r="T443" i="15"/>
  <c r="X443" i="15"/>
  <c r="Y443" i="15"/>
  <c r="S443" i="15"/>
  <c r="AB443" i="15"/>
  <c r="S436" i="15"/>
  <c r="T436" i="15"/>
  <c r="Y436" i="15"/>
  <c r="Z431" i="15"/>
  <c r="X429" i="15"/>
  <c r="T423" i="15"/>
  <c r="S423" i="15"/>
  <c r="V423" i="15"/>
  <c r="X423" i="15"/>
  <c r="Y423" i="15"/>
  <c r="AA423" i="15"/>
  <c r="T411" i="15"/>
  <c r="S411" i="15"/>
  <c r="AB411" i="15"/>
  <c r="U411" i="15"/>
  <c r="AC411" i="15"/>
  <c r="V411" i="15"/>
  <c r="W411" i="15"/>
  <c r="X411" i="15"/>
  <c r="Y411" i="15"/>
  <c r="T395" i="15"/>
  <c r="AA395" i="15"/>
  <c r="S395" i="15"/>
  <c r="AB395" i="15"/>
  <c r="U395" i="15"/>
  <c r="AC395" i="15"/>
  <c r="V395" i="15"/>
  <c r="W395" i="15"/>
  <c r="X395" i="15"/>
  <c r="AA329" i="15"/>
  <c r="T295" i="15"/>
  <c r="AA295" i="15"/>
  <c r="S295" i="15"/>
  <c r="AB295" i="15"/>
  <c r="U295" i="15"/>
  <c r="AC295" i="15"/>
  <c r="V295" i="15"/>
  <c r="W295" i="15"/>
  <c r="X295" i="15"/>
  <c r="Y295" i="15"/>
  <c r="Z256" i="15"/>
  <c r="T187" i="15"/>
  <c r="AA187" i="15"/>
  <c r="S187" i="15"/>
  <c r="AB187" i="15"/>
  <c r="U187" i="15"/>
  <c r="AC187" i="15"/>
  <c r="V187" i="15"/>
  <c r="W187" i="15"/>
  <c r="X187" i="15"/>
  <c r="Y187" i="15"/>
  <c r="AA139" i="15"/>
  <c r="T114" i="15"/>
  <c r="U114" i="15"/>
  <c r="W114" i="15"/>
  <c r="X114" i="15"/>
  <c r="Y114" i="15"/>
  <c r="AB114" i="15"/>
  <c r="AC114" i="15"/>
  <c r="X62" i="15"/>
  <c r="T62" i="15"/>
  <c r="AC62" i="15"/>
  <c r="S62" i="15"/>
  <c r="U62" i="15"/>
  <c r="V62" i="15"/>
  <c r="W62" i="15"/>
  <c r="Y62" i="15"/>
  <c r="Z62" i="15"/>
  <c r="AB44" i="15"/>
  <c r="AA596" i="16"/>
  <c r="AC514" i="16"/>
  <c r="U538" i="15"/>
  <c r="T538" i="15"/>
  <c r="W531" i="15"/>
  <c r="T531" i="15"/>
  <c r="AB592" i="15"/>
  <c r="V586" i="15"/>
  <c r="Z600" i="15"/>
  <c r="T600" i="15"/>
  <c r="Z598" i="15"/>
  <c r="X597" i="15"/>
  <c r="AC593" i="15"/>
  <c r="U593" i="15"/>
  <c r="W592" i="15"/>
  <c r="U591" i="15"/>
  <c r="Z589" i="15"/>
  <c r="T589" i="15"/>
  <c r="AA586" i="15"/>
  <c r="W585" i="15"/>
  <c r="Y584" i="15"/>
  <c r="Z583" i="15"/>
  <c r="S581" i="15"/>
  <c r="Z579" i="15"/>
  <c r="T579" i="15"/>
  <c r="U578" i="15"/>
  <c r="Y574" i="15"/>
  <c r="X573" i="15"/>
  <c r="W572" i="15"/>
  <c r="V571" i="15"/>
  <c r="AC569" i="15"/>
  <c r="U569" i="15"/>
  <c r="V568" i="15"/>
  <c r="T568" i="15"/>
  <c r="W564" i="15"/>
  <c r="AA562" i="15"/>
  <c r="T562" i="15"/>
  <c r="V561" i="15"/>
  <c r="X560" i="15"/>
  <c r="X559" i="15"/>
  <c r="Z557" i="15"/>
  <c r="W556" i="15"/>
  <c r="X555" i="15"/>
  <c r="S554" i="15"/>
  <c r="T554" i="15"/>
  <c r="V553" i="15"/>
  <c r="Z549" i="15"/>
  <c r="W547" i="15"/>
  <c r="T547" i="15"/>
  <c r="U546" i="15"/>
  <c r="AC544" i="15"/>
  <c r="W543" i="15"/>
  <c r="W537" i="15"/>
  <c r="X536" i="15"/>
  <c r="X535" i="15"/>
  <c r="T535" i="15"/>
  <c r="Y532" i="15"/>
  <c r="S530" i="15"/>
  <c r="Z528" i="15"/>
  <c r="X527" i="15"/>
  <c r="AC524" i="15"/>
  <c r="U524" i="15"/>
  <c r="Y523" i="15"/>
  <c r="Y522" i="15"/>
  <c r="X521" i="15"/>
  <c r="T521" i="15"/>
  <c r="X519" i="15"/>
  <c r="V518" i="15"/>
  <c r="W516" i="15"/>
  <c r="Y515" i="15"/>
  <c r="U514" i="15"/>
  <c r="U513" i="15"/>
  <c r="W512" i="15"/>
  <c r="AA511" i="15"/>
  <c r="T511" i="15"/>
  <c r="S510" i="15"/>
  <c r="AC507" i="15"/>
  <c r="U507" i="15"/>
  <c r="X506" i="15"/>
  <c r="Z503" i="15"/>
  <c r="T503" i="15"/>
  <c r="AC501" i="15"/>
  <c r="T501" i="15"/>
  <c r="W499" i="15"/>
  <c r="S498" i="15"/>
  <c r="T498" i="15"/>
  <c r="U497" i="15"/>
  <c r="W496" i="15"/>
  <c r="W495" i="15"/>
  <c r="W494" i="15"/>
  <c r="Z493" i="15"/>
  <c r="W492" i="15"/>
  <c r="X491" i="15"/>
  <c r="U488" i="15"/>
  <c r="T488" i="15"/>
  <c r="W486" i="15"/>
  <c r="AA484" i="15"/>
  <c r="W483" i="15"/>
  <c r="AC481" i="15"/>
  <c r="AC480" i="15"/>
  <c r="S480" i="15"/>
  <c r="S479" i="15"/>
  <c r="V478" i="15"/>
  <c r="W476" i="15"/>
  <c r="AC474" i="15"/>
  <c r="AC472" i="15"/>
  <c r="X471" i="15"/>
  <c r="S470" i="15"/>
  <c r="X469" i="15"/>
  <c r="T469" i="15"/>
  <c r="W467" i="15"/>
  <c r="Z466" i="15"/>
  <c r="X464" i="15"/>
  <c r="T464" i="15"/>
  <c r="S461" i="15"/>
  <c r="Z459" i="15"/>
  <c r="AB449" i="15"/>
  <c r="T447" i="15"/>
  <c r="S447" i="15"/>
  <c r="V447" i="15"/>
  <c r="AA445" i="15"/>
  <c r="AC432" i="15"/>
  <c r="AC394" i="15"/>
  <c r="AB225" i="15"/>
  <c r="Z587" i="16"/>
  <c r="T510" i="16"/>
  <c r="S510" i="16"/>
  <c r="Y510" i="16"/>
  <c r="AC510" i="16"/>
  <c r="T507" i="16"/>
  <c r="AA507" i="16"/>
  <c r="S507" i="16"/>
  <c r="AB507" i="16"/>
  <c r="U507" i="16"/>
  <c r="AC507" i="16"/>
  <c r="V507" i="16"/>
  <c r="W507" i="16"/>
  <c r="X507" i="16"/>
  <c r="Y507" i="16"/>
  <c r="T427" i="16"/>
  <c r="V427" i="16"/>
  <c r="Z427" i="16"/>
  <c r="AA427" i="16"/>
  <c r="Z425" i="16"/>
  <c r="T425" i="16"/>
  <c r="S425" i="16"/>
  <c r="AC425" i="16"/>
  <c r="U425" i="16"/>
  <c r="V425" i="16"/>
  <c r="W425" i="16"/>
  <c r="X425" i="16"/>
  <c r="Z417" i="16"/>
  <c r="T417" i="16"/>
  <c r="S417" i="16"/>
  <c r="AC417" i="16"/>
  <c r="U417" i="16"/>
  <c r="V417" i="16"/>
  <c r="W417" i="16"/>
  <c r="X417" i="16"/>
  <c r="T411" i="16"/>
  <c r="S411" i="16"/>
  <c r="U411" i="16"/>
  <c r="Y411" i="16"/>
  <c r="AA411" i="16"/>
  <c r="AB411" i="16"/>
  <c r="Z409" i="16"/>
  <c r="T409" i="16"/>
  <c r="AB409" i="16"/>
  <c r="S409" i="16"/>
  <c r="AC409" i="16"/>
  <c r="U409" i="16"/>
  <c r="V409" i="16"/>
  <c r="W409" i="16"/>
  <c r="T391" i="16"/>
  <c r="U391" i="16"/>
  <c r="V391" i="16"/>
  <c r="AC391" i="16"/>
  <c r="S320" i="15"/>
  <c r="T320" i="15"/>
  <c r="Z307" i="15"/>
  <c r="T307" i="15"/>
  <c r="V300" i="15"/>
  <c r="T300" i="15"/>
  <c r="X299" i="15"/>
  <c r="T299" i="15"/>
  <c r="U297" i="15"/>
  <c r="T297" i="15"/>
  <c r="S294" i="15"/>
  <c r="T294" i="15"/>
  <c r="V292" i="15"/>
  <c r="T292" i="15"/>
  <c r="X291" i="15"/>
  <c r="T291" i="15"/>
  <c r="Z275" i="15"/>
  <c r="T275" i="15"/>
  <c r="Z243" i="15"/>
  <c r="T243" i="15"/>
  <c r="U214" i="15"/>
  <c r="T214" i="15"/>
  <c r="Y193" i="15"/>
  <c r="T193" i="15"/>
  <c r="V189" i="15"/>
  <c r="T189" i="15"/>
  <c r="S186" i="15"/>
  <c r="T186" i="15"/>
  <c r="AB175" i="15"/>
  <c r="T175" i="15"/>
  <c r="W170" i="15"/>
  <c r="T170" i="15"/>
  <c r="Z155" i="15"/>
  <c r="T155" i="15"/>
  <c r="W137" i="15"/>
  <c r="T137" i="15"/>
  <c r="AC133" i="15"/>
  <c r="T133" i="15"/>
  <c r="Z111" i="15"/>
  <c r="T111" i="15"/>
  <c r="AB90" i="15"/>
  <c r="T90" i="15"/>
  <c r="Z87" i="15"/>
  <c r="T87" i="15"/>
  <c r="X54" i="15"/>
  <c r="T54" i="15"/>
  <c r="S40" i="15"/>
  <c r="T40" i="15"/>
  <c r="X38" i="15"/>
  <c r="T38" i="15"/>
  <c r="W30" i="15"/>
  <c r="T30" i="15"/>
  <c r="Z20" i="15"/>
  <c r="T20" i="15"/>
  <c r="W581" i="16"/>
  <c r="T581" i="16"/>
  <c r="Y570" i="16"/>
  <c r="T570" i="16"/>
  <c r="W557" i="16"/>
  <c r="T557" i="16"/>
  <c r="AA500" i="16"/>
  <c r="V497" i="16"/>
  <c r="T497" i="16"/>
  <c r="Y491" i="16"/>
  <c r="AC490" i="16"/>
  <c r="AA484" i="16"/>
  <c r="V481" i="16"/>
  <c r="T481" i="16"/>
  <c r="T472" i="16"/>
  <c r="AA472" i="16"/>
  <c r="U472" i="16"/>
  <c r="V457" i="16"/>
  <c r="T457" i="16"/>
  <c r="X457" i="16"/>
  <c r="T421" i="16"/>
  <c r="W421" i="16"/>
  <c r="Z421" i="16"/>
  <c r="T413" i="16"/>
  <c r="Y413" i="16"/>
  <c r="AA413" i="16"/>
  <c r="Z404" i="16"/>
  <c r="T404" i="16"/>
  <c r="U404" i="16"/>
  <c r="V404" i="16"/>
  <c r="W404" i="16"/>
  <c r="X404" i="16"/>
  <c r="Y404" i="16"/>
  <c r="AB404" i="16"/>
  <c r="T365" i="16"/>
  <c r="Y365" i="16"/>
  <c r="W448" i="15"/>
  <c r="T448" i="15"/>
  <c r="U442" i="15"/>
  <c r="T442" i="15"/>
  <c r="AB435" i="15"/>
  <c r="S435" i="15"/>
  <c r="X425" i="15"/>
  <c r="Z417" i="15"/>
  <c r="S415" i="15"/>
  <c r="Y413" i="15"/>
  <c r="T413" i="15"/>
  <c r="U412" i="15"/>
  <c r="AC410" i="15"/>
  <c r="U406" i="15"/>
  <c r="V405" i="15"/>
  <c r="AB403" i="15"/>
  <c r="S403" i="15"/>
  <c r="AA398" i="15"/>
  <c r="AC396" i="15"/>
  <c r="S396" i="15"/>
  <c r="X391" i="15"/>
  <c r="AB387" i="15"/>
  <c r="S387" i="15"/>
  <c r="Y384" i="15"/>
  <c r="V381" i="15"/>
  <c r="Y380" i="15"/>
  <c r="AC379" i="15"/>
  <c r="U379" i="15"/>
  <c r="X373" i="15"/>
  <c r="V371" i="15"/>
  <c r="V365" i="15"/>
  <c r="Y364" i="15"/>
  <c r="X359" i="15"/>
  <c r="AA356" i="15"/>
  <c r="W355" i="15"/>
  <c r="Y354" i="15"/>
  <c r="X351" i="15"/>
  <c r="Z338" i="15"/>
  <c r="T338" i="15"/>
  <c r="X332" i="15"/>
  <c r="T332" i="15"/>
  <c r="S331" i="15"/>
  <c r="U328" i="15"/>
  <c r="T328" i="15"/>
  <c r="Y326" i="15"/>
  <c r="AC324" i="15"/>
  <c r="Y312" i="15"/>
  <c r="U310" i="15"/>
  <c r="AA307" i="15"/>
  <c r="AB299" i="15"/>
  <c r="X298" i="15"/>
  <c r="AC296" i="15"/>
  <c r="S296" i="15"/>
  <c r="AB294" i="15"/>
  <c r="AB291" i="15"/>
  <c r="V284" i="15"/>
  <c r="T284" i="15"/>
  <c r="AA280" i="15"/>
  <c r="W279" i="15"/>
  <c r="AA275" i="15"/>
  <c r="AA272" i="15"/>
  <c r="W271" i="15"/>
  <c r="U269" i="15"/>
  <c r="Y267" i="15"/>
  <c r="S266" i="15"/>
  <c r="AA264" i="15"/>
  <c r="W263" i="15"/>
  <c r="AB255" i="15"/>
  <c r="S255" i="15"/>
  <c r="X251" i="15"/>
  <c r="T251" i="15"/>
  <c r="Y247" i="15"/>
  <c r="S246" i="15"/>
  <c r="T246" i="15"/>
  <c r="AA243" i="15"/>
  <c r="S242" i="15"/>
  <c r="U233" i="15"/>
  <c r="W232" i="15"/>
  <c r="AA231" i="15"/>
  <c r="AA228" i="15"/>
  <c r="T228" i="15"/>
  <c r="AA220" i="15"/>
  <c r="W219" i="15"/>
  <c r="AC213" i="15"/>
  <c r="V208" i="15"/>
  <c r="U205" i="15"/>
  <c r="T205" i="15"/>
  <c r="Y203" i="15"/>
  <c r="S202" i="15"/>
  <c r="T202" i="15"/>
  <c r="Z199" i="15"/>
  <c r="T199" i="15"/>
  <c r="AC188" i="15"/>
  <c r="S188" i="15"/>
  <c r="AB186" i="15"/>
  <c r="AC185" i="15"/>
  <c r="S182" i="15"/>
  <c r="T182" i="15"/>
  <c r="Z180" i="15"/>
  <c r="Y176" i="15"/>
  <c r="AC175" i="15"/>
  <c r="Z170" i="15"/>
  <c r="Y168" i="15"/>
  <c r="AB167" i="15"/>
  <c r="U165" i="15"/>
  <c r="AA157" i="15"/>
  <c r="Y156" i="15"/>
  <c r="Y155" i="15"/>
  <c r="AC154" i="15"/>
  <c r="S154" i="15"/>
  <c r="AA152" i="15"/>
  <c r="V150" i="15"/>
  <c r="S149" i="15"/>
  <c r="T149" i="15"/>
  <c r="S147" i="15"/>
  <c r="X146" i="15"/>
  <c r="AC136" i="15"/>
  <c r="U136" i="15"/>
  <c r="AA133" i="15"/>
  <c r="AC132" i="15"/>
  <c r="U132" i="15"/>
  <c r="Y131" i="15"/>
  <c r="Y128" i="15"/>
  <c r="Y126" i="15"/>
  <c r="AC124" i="15"/>
  <c r="U124" i="15"/>
  <c r="Y123" i="15"/>
  <c r="AC122" i="15"/>
  <c r="AC121" i="15"/>
  <c r="AA120" i="15"/>
  <c r="Z119" i="15"/>
  <c r="T119" i="15"/>
  <c r="AB116" i="15"/>
  <c r="S116" i="15"/>
  <c r="AA111" i="15"/>
  <c r="S110" i="15"/>
  <c r="AA108" i="15"/>
  <c r="W107" i="15"/>
  <c r="W106" i="15"/>
  <c r="AC100" i="15"/>
  <c r="S100" i="15"/>
  <c r="X95" i="15"/>
  <c r="Y94" i="15"/>
  <c r="Y93" i="15"/>
  <c r="AA87" i="15"/>
  <c r="AB86" i="15"/>
  <c r="Z84" i="15"/>
  <c r="T84" i="15"/>
  <c r="W81" i="15"/>
  <c r="X79" i="15"/>
  <c r="AC77" i="15"/>
  <c r="U77" i="15"/>
  <c r="S73" i="15"/>
  <c r="AB69" i="15"/>
  <c r="S69" i="15"/>
  <c r="S65" i="15"/>
  <c r="AB61" i="15"/>
  <c r="S61" i="15"/>
  <c r="S57" i="15"/>
  <c r="Z54" i="15"/>
  <c r="AC53" i="15"/>
  <c r="U53" i="15"/>
  <c r="X52" i="15"/>
  <c r="U51" i="15"/>
  <c r="T51" i="15"/>
  <c r="X49" i="15"/>
  <c r="X46" i="15"/>
  <c r="T46" i="15"/>
  <c r="V45" i="15"/>
  <c r="S41" i="15"/>
  <c r="AC39" i="15"/>
  <c r="Z38" i="15"/>
  <c r="AC37" i="15"/>
  <c r="U37" i="15"/>
  <c r="X36" i="15"/>
  <c r="U33" i="15"/>
  <c r="T33" i="15"/>
  <c r="AA30" i="15"/>
  <c r="AC29" i="15"/>
  <c r="U29" i="15"/>
  <c r="X28" i="15"/>
  <c r="Y25" i="15"/>
  <c r="X24" i="15"/>
  <c r="W21" i="15"/>
  <c r="AA20" i="15"/>
  <c r="Y14" i="15"/>
  <c r="AC13" i="15"/>
  <c r="U13" i="15"/>
  <c r="Y12" i="15"/>
  <c r="Y10" i="15"/>
  <c r="Y7" i="15"/>
  <c r="AA6" i="15"/>
  <c r="W5" i="15"/>
  <c r="Y599" i="16"/>
  <c r="AB595" i="16"/>
  <c r="S595" i="16"/>
  <c r="W594" i="16"/>
  <c r="Z583" i="16"/>
  <c r="Z581" i="16"/>
  <c r="V579" i="16"/>
  <c r="Z578" i="16"/>
  <c r="V576" i="16"/>
  <c r="AC571" i="16"/>
  <c r="U571" i="16"/>
  <c r="AB569" i="16"/>
  <c r="S567" i="16"/>
  <c r="U564" i="16"/>
  <c r="Y563" i="16"/>
  <c r="AC562" i="16"/>
  <c r="W560" i="16"/>
  <c r="V558" i="16"/>
  <c r="Z557" i="16"/>
  <c r="AB555" i="16"/>
  <c r="S555" i="16"/>
  <c r="Z554" i="16"/>
  <c r="T554" i="16"/>
  <c r="S551" i="16"/>
  <c r="V549" i="16"/>
  <c r="Y548" i="16"/>
  <c r="AA547" i="16"/>
  <c r="S546" i="16"/>
  <c r="AC544" i="16"/>
  <c r="X542" i="16"/>
  <c r="W541" i="16"/>
  <c r="T541" i="16"/>
  <c r="AA535" i="16"/>
  <c r="V531" i="16"/>
  <c r="S528" i="16"/>
  <c r="Z527" i="16"/>
  <c r="T527" i="16"/>
  <c r="S526" i="16"/>
  <c r="X525" i="16"/>
  <c r="Y523" i="16"/>
  <c r="AB522" i="16"/>
  <c r="AA518" i="16"/>
  <c r="W517" i="16"/>
  <c r="T517" i="16"/>
  <c r="W515" i="16"/>
  <c r="W512" i="16"/>
  <c r="S508" i="16"/>
  <c r="V504" i="16"/>
  <c r="Y503" i="16"/>
  <c r="S502" i="16"/>
  <c r="X501" i="16"/>
  <c r="Z500" i="16"/>
  <c r="AB499" i="16"/>
  <c r="S499" i="16"/>
  <c r="S498" i="16"/>
  <c r="S492" i="16"/>
  <c r="X491" i="16"/>
  <c r="AB490" i="16"/>
  <c r="V488" i="16"/>
  <c r="Y487" i="16"/>
  <c r="S486" i="16"/>
  <c r="X485" i="16"/>
  <c r="Z484" i="16"/>
  <c r="AB483" i="16"/>
  <c r="S483" i="16"/>
  <c r="S482" i="16"/>
  <c r="S476" i="16"/>
  <c r="X475" i="16"/>
  <c r="V473" i="16"/>
  <c r="T473" i="16"/>
  <c r="X473" i="16"/>
  <c r="T468" i="16"/>
  <c r="Y468" i="16"/>
  <c r="Y459" i="16"/>
  <c r="AC456" i="16"/>
  <c r="V449" i="16"/>
  <c r="T449" i="16"/>
  <c r="X449" i="16"/>
  <c r="Z449" i="16"/>
  <c r="T442" i="16"/>
  <c r="U442" i="16"/>
  <c r="W442" i="16"/>
  <c r="Y442" i="16"/>
  <c r="AB410" i="15"/>
  <c r="Y408" i="15"/>
  <c r="T408" i="15"/>
  <c r="Z400" i="15"/>
  <c r="W391" i="15"/>
  <c r="X380" i="15"/>
  <c r="X364" i="15"/>
  <c r="W359" i="15"/>
  <c r="V355" i="15"/>
  <c r="X354" i="15"/>
  <c r="W351" i="15"/>
  <c r="AC337" i="15"/>
  <c r="X326" i="15"/>
  <c r="AA315" i="15"/>
  <c r="X312" i="15"/>
  <c r="Y307" i="15"/>
  <c r="U305" i="15"/>
  <c r="T305" i="15"/>
  <c r="S302" i="15"/>
  <c r="T302" i="15"/>
  <c r="AA299" i="15"/>
  <c r="AA296" i="15"/>
  <c r="Z294" i="15"/>
  <c r="AA291" i="15"/>
  <c r="U289" i="15"/>
  <c r="T289" i="15"/>
  <c r="S286" i="15"/>
  <c r="T286" i="15"/>
  <c r="Z283" i="15"/>
  <c r="T283" i="15"/>
  <c r="V279" i="15"/>
  <c r="Y275" i="15"/>
  <c r="V271" i="15"/>
  <c r="W267" i="15"/>
  <c r="V263" i="15"/>
  <c r="AA255" i="15"/>
  <c r="X247" i="15"/>
  <c r="Y243" i="15"/>
  <c r="S238" i="15"/>
  <c r="T238" i="15"/>
  <c r="V232" i="15"/>
  <c r="V219" i="15"/>
  <c r="S210" i="15"/>
  <c r="T210" i="15"/>
  <c r="X203" i="15"/>
  <c r="AB201" i="15"/>
  <c r="AB198" i="15"/>
  <c r="S194" i="15"/>
  <c r="T194" i="15"/>
  <c r="X190" i="15"/>
  <c r="T190" i="15"/>
  <c r="AA188" i="15"/>
  <c r="Z186" i="15"/>
  <c r="AB185" i="15"/>
  <c r="X176" i="15"/>
  <c r="AA175" i="15"/>
  <c r="Y170" i="15"/>
  <c r="X168" i="15"/>
  <c r="W162" i="15"/>
  <c r="T162" i="15"/>
  <c r="S159" i="15"/>
  <c r="T159" i="15"/>
  <c r="Y157" i="15"/>
  <c r="X156" i="15"/>
  <c r="X155" i="15"/>
  <c r="V146" i="15"/>
  <c r="W138" i="15"/>
  <c r="T138" i="15"/>
  <c r="Z133" i="15"/>
  <c r="X131" i="15"/>
  <c r="AB130" i="15"/>
  <c r="T130" i="15"/>
  <c r="W128" i="15"/>
  <c r="X123" i="15"/>
  <c r="AB122" i="15"/>
  <c r="AB121" i="15"/>
  <c r="Z120" i="15"/>
  <c r="AA116" i="15"/>
  <c r="Y111" i="15"/>
  <c r="V107" i="15"/>
  <c r="Z103" i="15"/>
  <c r="T103" i="15"/>
  <c r="AA100" i="15"/>
  <c r="W95" i="15"/>
  <c r="X94" i="15"/>
  <c r="X93" i="15"/>
  <c r="Y87" i="15"/>
  <c r="V81" i="15"/>
  <c r="V79" i="15"/>
  <c r="AA69" i="15"/>
  <c r="AA61" i="15"/>
  <c r="Y54" i="15"/>
  <c r="W52" i="15"/>
  <c r="W49" i="15"/>
  <c r="Y39" i="15"/>
  <c r="Y38" i="15"/>
  <c r="W36" i="15"/>
  <c r="Z30" i="15"/>
  <c r="W28" i="15"/>
  <c r="X25" i="15"/>
  <c r="W22" i="15"/>
  <c r="T22" i="15"/>
  <c r="V21" i="15"/>
  <c r="Y20" i="15"/>
  <c r="AB16" i="15"/>
  <c r="X14" i="15"/>
  <c r="X12" i="15"/>
  <c r="X7" i="15"/>
  <c r="V5" i="15"/>
  <c r="X599" i="16"/>
  <c r="X598" i="16"/>
  <c r="T598" i="16"/>
  <c r="AA595" i="16"/>
  <c r="Y583" i="16"/>
  <c r="Y581" i="16"/>
  <c r="Y578" i="16"/>
  <c r="S568" i="16"/>
  <c r="T568" i="16"/>
  <c r="W565" i="16"/>
  <c r="T565" i="16"/>
  <c r="X563" i="16"/>
  <c r="Y557" i="16"/>
  <c r="Y550" i="16"/>
  <c r="T550" i="16"/>
  <c r="X548" i="16"/>
  <c r="W542" i="16"/>
  <c r="Z535" i="16"/>
  <c r="V525" i="16"/>
  <c r="X523" i="16"/>
  <c r="AA522" i="16"/>
  <c r="W518" i="16"/>
  <c r="V515" i="16"/>
  <c r="V512" i="16"/>
  <c r="W509" i="16"/>
  <c r="T509" i="16"/>
  <c r="X503" i="16"/>
  <c r="V501" i="16"/>
  <c r="Y500" i="16"/>
  <c r="U495" i="16"/>
  <c r="T495" i="16"/>
  <c r="W493" i="16"/>
  <c r="T493" i="16"/>
  <c r="W491" i="16"/>
  <c r="Y490" i="16"/>
  <c r="X487" i="16"/>
  <c r="V485" i="16"/>
  <c r="Y484" i="16"/>
  <c r="U479" i="16"/>
  <c r="T479" i="16"/>
  <c r="W477" i="16"/>
  <c r="T477" i="16"/>
  <c r="V475" i="16"/>
  <c r="AC472" i="16"/>
  <c r="AC470" i="16"/>
  <c r="T466" i="16"/>
  <c r="Y466" i="16"/>
  <c r="T462" i="16"/>
  <c r="AC462" i="16"/>
  <c r="X459" i="16"/>
  <c r="Y456" i="16"/>
  <c r="AC448" i="16"/>
  <c r="T446" i="16"/>
  <c r="Y446" i="16"/>
  <c r="AC446" i="16"/>
  <c r="T430" i="16"/>
  <c r="S430" i="16"/>
  <c r="AB430" i="16"/>
  <c r="U430" i="16"/>
  <c r="AC430" i="16"/>
  <c r="V430" i="16"/>
  <c r="W430" i="16"/>
  <c r="X430" i="16"/>
  <c r="T424" i="16"/>
  <c r="S424" i="16"/>
  <c r="X424" i="16"/>
  <c r="Y424" i="16"/>
  <c r="Z424" i="16"/>
  <c r="AA424" i="16"/>
  <c r="T360" i="16"/>
  <c r="S360" i="16"/>
  <c r="X360" i="16"/>
  <c r="Y360" i="16"/>
  <c r="Z360" i="16"/>
  <c r="AB360" i="16"/>
  <c r="Y410" i="15"/>
  <c r="Z407" i="15"/>
  <c r="T407" i="15"/>
  <c r="Y400" i="15"/>
  <c r="V391" i="15"/>
  <c r="Z386" i="15"/>
  <c r="T386" i="15"/>
  <c r="W380" i="15"/>
  <c r="Z375" i="15"/>
  <c r="T375" i="15"/>
  <c r="Z367" i="15"/>
  <c r="T367" i="15"/>
  <c r="W364" i="15"/>
  <c r="V359" i="15"/>
  <c r="Y356" i="15"/>
  <c r="AC355" i="15"/>
  <c r="U355" i="15"/>
  <c r="W354" i="15"/>
  <c r="V351" i="15"/>
  <c r="Z337" i="15"/>
  <c r="W326" i="15"/>
  <c r="X324" i="15"/>
  <c r="T324" i="15"/>
  <c r="AC320" i="15"/>
  <c r="Y315" i="15"/>
  <c r="W312" i="15"/>
  <c r="X307" i="15"/>
  <c r="Y299" i="15"/>
  <c r="Y294" i="15"/>
  <c r="Y291" i="15"/>
  <c r="AC279" i="15"/>
  <c r="U279" i="15"/>
  <c r="X275" i="15"/>
  <c r="AC271" i="15"/>
  <c r="U271" i="15"/>
  <c r="V267" i="15"/>
  <c r="AC263" i="15"/>
  <c r="U263" i="15"/>
  <c r="W247" i="15"/>
  <c r="X243" i="15"/>
  <c r="Y237" i="15"/>
  <c r="U232" i="15"/>
  <c r="S230" i="15"/>
  <c r="T230" i="15"/>
  <c r="AC219" i="15"/>
  <c r="U219" i="15"/>
  <c r="W203" i="15"/>
  <c r="Z201" i="15"/>
  <c r="AA198" i="15"/>
  <c r="AC193" i="15"/>
  <c r="Y192" i="15"/>
  <c r="T192" i="15"/>
  <c r="AC189" i="15"/>
  <c r="Y186" i="15"/>
  <c r="Y185" i="15"/>
  <c r="W184" i="15"/>
  <c r="T184" i="15"/>
  <c r="Y178" i="15"/>
  <c r="T178" i="15"/>
  <c r="W176" i="15"/>
  <c r="Z175" i="15"/>
  <c r="X170" i="15"/>
  <c r="W168" i="15"/>
  <c r="U157" i="15"/>
  <c r="V156" i="15"/>
  <c r="W155" i="15"/>
  <c r="W154" i="15"/>
  <c r="T154" i="15"/>
  <c r="Y151" i="15"/>
  <c r="Z147" i="15"/>
  <c r="T147" i="15"/>
  <c r="U146" i="15"/>
  <c r="AC137" i="15"/>
  <c r="Y133" i="15"/>
  <c r="W131" i="15"/>
  <c r="W129" i="15"/>
  <c r="V128" i="15"/>
  <c r="W123" i="15"/>
  <c r="Y122" i="15"/>
  <c r="Z121" i="15"/>
  <c r="Y120" i="15"/>
  <c r="X111" i="15"/>
  <c r="AC107" i="15"/>
  <c r="U107" i="15"/>
  <c r="V95" i="15"/>
  <c r="U94" i="15"/>
  <c r="V93" i="15"/>
  <c r="X87" i="15"/>
  <c r="AC81" i="15"/>
  <c r="U81" i="15"/>
  <c r="U79" i="15"/>
  <c r="U73" i="15"/>
  <c r="T73" i="15"/>
  <c r="Z68" i="15"/>
  <c r="T68" i="15"/>
  <c r="U65" i="15"/>
  <c r="T65" i="15"/>
  <c r="Z60" i="15"/>
  <c r="T60" i="15"/>
  <c r="U57" i="15"/>
  <c r="T57" i="15"/>
  <c r="AC55" i="15"/>
  <c r="W54" i="15"/>
  <c r="U52" i="15"/>
  <c r="V49" i="15"/>
  <c r="U41" i="15"/>
  <c r="T41" i="15"/>
  <c r="X39" i="15"/>
  <c r="W38" i="15"/>
  <c r="U36" i="15"/>
  <c r="Y30" i="15"/>
  <c r="U28" i="15"/>
  <c r="W25" i="15"/>
  <c r="AC21" i="15"/>
  <c r="U21" i="15"/>
  <c r="X20" i="15"/>
  <c r="AA16" i="15"/>
  <c r="W14" i="15"/>
  <c r="W12" i="15"/>
  <c r="V7" i="15"/>
  <c r="AC5" i="15"/>
  <c r="U5" i="15"/>
  <c r="V599" i="16"/>
  <c r="S588" i="16"/>
  <c r="T588" i="16"/>
  <c r="V585" i="16"/>
  <c r="T585" i="16"/>
  <c r="X583" i="16"/>
  <c r="X581" i="16"/>
  <c r="W578" i="16"/>
  <c r="Y577" i="16"/>
  <c r="T577" i="16"/>
  <c r="W563" i="16"/>
  <c r="Z559" i="16"/>
  <c r="T559" i="16"/>
  <c r="X557" i="16"/>
  <c r="W552" i="16"/>
  <c r="T552" i="16"/>
  <c r="U548" i="16"/>
  <c r="AA544" i="16"/>
  <c r="U542" i="16"/>
  <c r="Y535" i="16"/>
  <c r="U525" i="16"/>
  <c r="W523" i="16"/>
  <c r="W522" i="16"/>
  <c r="V518" i="16"/>
  <c r="AA516" i="16"/>
  <c r="AC515" i="16"/>
  <c r="U515" i="16"/>
  <c r="U512" i="16"/>
  <c r="Z509" i="16"/>
  <c r="V503" i="16"/>
  <c r="U501" i="16"/>
  <c r="W500" i="16"/>
  <c r="AA495" i="16"/>
  <c r="AC494" i="16"/>
  <c r="Z493" i="16"/>
  <c r="V491" i="16"/>
  <c r="W490" i="16"/>
  <c r="V487" i="16"/>
  <c r="U485" i="16"/>
  <c r="W484" i="16"/>
  <c r="AA479" i="16"/>
  <c r="AC478" i="16"/>
  <c r="Z477" i="16"/>
  <c r="U475" i="16"/>
  <c r="Y472" i="16"/>
  <c r="Y470" i="16"/>
  <c r="T467" i="16"/>
  <c r="W467" i="16"/>
  <c r="AA467" i="16"/>
  <c r="Z465" i="16"/>
  <c r="U459" i="16"/>
  <c r="W456" i="16"/>
  <c r="V448" i="16"/>
  <c r="AB425" i="16"/>
  <c r="AB417" i="16"/>
  <c r="AA409" i="16"/>
  <c r="T406" i="16"/>
  <c r="U406" i="16"/>
  <c r="AC406" i="16"/>
  <c r="V406" i="16"/>
  <c r="W406" i="16"/>
  <c r="X406" i="16"/>
  <c r="Y406" i="16"/>
  <c r="T375" i="16"/>
  <c r="W375" i="16"/>
  <c r="X375" i="16"/>
  <c r="Y375" i="16"/>
  <c r="Z375" i="16"/>
  <c r="AA375" i="16"/>
  <c r="W453" i="15"/>
  <c r="T453" i="15"/>
  <c r="V441" i="15"/>
  <c r="T441" i="15"/>
  <c r="W437" i="15"/>
  <c r="T437" i="15"/>
  <c r="Y435" i="15"/>
  <c r="W410" i="15"/>
  <c r="AA407" i="15"/>
  <c r="Y403" i="15"/>
  <c r="V400" i="15"/>
  <c r="Y396" i="15"/>
  <c r="Y387" i="15"/>
  <c r="AC386" i="15"/>
  <c r="AB385" i="15"/>
  <c r="V380" i="15"/>
  <c r="Z378" i="15"/>
  <c r="T378" i="15"/>
  <c r="AA375" i="15"/>
  <c r="AA367" i="15"/>
  <c r="V364" i="15"/>
  <c r="Z362" i="15"/>
  <c r="T362" i="15"/>
  <c r="X356" i="15"/>
  <c r="AB355" i="15"/>
  <c r="S355" i="15"/>
  <c r="Y337" i="15"/>
  <c r="Z331" i="15"/>
  <c r="Z330" i="15"/>
  <c r="T330" i="15"/>
  <c r="Z324" i="15"/>
  <c r="Z320" i="15"/>
  <c r="S315" i="15"/>
  <c r="V312" i="15"/>
  <c r="W307" i="15"/>
  <c r="W303" i="15"/>
  <c r="Z302" i="15"/>
  <c r="W299" i="15"/>
  <c r="AC297" i="15"/>
  <c r="Y296" i="15"/>
  <c r="X294" i="15"/>
  <c r="W291" i="15"/>
  <c r="W287" i="15"/>
  <c r="Z286" i="15"/>
  <c r="Y283" i="15"/>
  <c r="X280" i="15"/>
  <c r="AB279" i="15"/>
  <c r="S279" i="15"/>
  <c r="W275" i="15"/>
  <c r="X272" i="15"/>
  <c r="AB271" i="15"/>
  <c r="S271" i="15"/>
  <c r="Z268" i="15"/>
  <c r="X264" i="15"/>
  <c r="AB263" i="15"/>
  <c r="S263" i="15"/>
  <c r="X259" i="15"/>
  <c r="T259" i="15"/>
  <c r="Y255" i="15"/>
  <c r="S254" i="15"/>
  <c r="T254" i="15"/>
  <c r="Y251" i="15"/>
  <c r="V247" i="15"/>
  <c r="Y246" i="15"/>
  <c r="W243" i="15"/>
  <c r="AC241" i="15"/>
  <c r="W239" i="15"/>
  <c r="Z238" i="15"/>
  <c r="U237" i="15"/>
  <c r="AC232" i="15"/>
  <c r="S232" i="15"/>
  <c r="X231" i="15"/>
  <c r="AB230" i="15"/>
  <c r="AB229" i="15"/>
  <c r="X228" i="15"/>
  <c r="W223" i="15"/>
  <c r="T223" i="15"/>
  <c r="X220" i="15"/>
  <c r="AB219" i="15"/>
  <c r="S219" i="15"/>
  <c r="Y213" i="15"/>
  <c r="W211" i="15"/>
  <c r="Z210" i="15"/>
  <c r="Z207" i="15"/>
  <c r="T207" i="15"/>
  <c r="V203" i="15"/>
  <c r="Y202" i="15"/>
  <c r="X199" i="15"/>
  <c r="Y198" i="15"/>
  <c r="Z194" i="15"/>
  <c r="AB193" i="15"/>
  <c r="Z191" i="15"/>
  <c r="T191" i="15"/>
  <c r="Y189" i="15"/>
  <c r="Y188" i="15"/>
  <c r="X186" i="15"/>
  <c r="U185" i="15"/>
  <c r="Z183" i="15"/>
  <c r="T183" i="15"/>
  <c r="AA177" i="15"/>
  <c r="T177" i="15"/>
  <c r="V176" i="15"/>
  <c r="Y175" i="15"/>
  <c r="V170" i="15"/>
  <c r="U169" i="15"/>
  <c r="T169" i="15"/>
  <c r="V168" i="15"/>
  <c r="Y162" i="15"/>
  <c r="S156" i="15"/>
  <c r="V155" i="15"/>
  <c r="Z154" i="15"/>
  <c r="W153" i="15"/>
  <c r="X152" i="15"/>
  <c r="Y147" i="15"/>
  <c r="AC146" i="15"/>
  <c r="S146" i="15"/>
  <c r="Y138" i="15"/>
  <c r="Z137" i="15"/>
  <c r="Z135" i="15"/>
  <c r="T135" i="15"/>
  <c r="X133" i="15"/>
  <c r="V131" i="15"/>
  <c r="V129" i="15"/>
  <c r="Z125" i="15"/>
  <c r="V123" i="15"/>
  <c r="X122" i="15"/>
  <c r="Y121" i="15"/>
  <c r="W120" i="15"/>
  <c r="Y116" i="15"/>
  <c r="W111" i="15"/>
  <c r="X108" i="15"/>
  <c r="AB107" i="15"/>
  <c r="S107" i="15"/>
  <c r="Y103" i="15"/>
  <c r="Y100" i="15"/>
  <c r="U93" i="15"/>
  <c r="W87" i="15"/>
  <c r="W83" i="15"/>
  <c r="T83" i="15"/>
  <c r="AB81" i="15"/>
  <c r="S81" i="15"/>
  <c r="Z73" i="15"/>
  <c r="Y69" i="15"/>
  <c r="AC68" i="15"/>
  <c r="AB67" i="15"/>
  <c r="Z65" i="15"/>
  <c r="Y61" i="15"/>
  <c r="AC60" i="15"/>
  <c r="AB59" i="15"/>
  <c r="Z57" i="15"/>
  <c r="AB56" i="15"/>
  <c r="U55" i="15"/>
  <c r="V54" i="15"/>
  <c r="S52" i="15"/>
  <c r="S49" i="15"/>
  <c r="S48" i="15"/>
  <c r="T48" i="15"/>
  <c r="Z41" i="15"/>
  <c r="AB40" i="15"/>
  <c r="V38" i="15"/>
  <c r="S36" i="15"/>
  <c r="V30" i="15"/>
  <c r="S28" i="15"/>
  <c r="V26" i="15"/>
  <c r="T26" i="15"/>
  <c r="V25" i="15"/>
  <c r="Z22" i="15"/>
  <c r="AB21" i="15"/>
  <c r="S21" i="15"/>
  <c r="W20" i="15"/>
  <c r="V15" i="15"/>
  <c r="T15" i="15"/>
  <c r="V14" i="15"/>
  <c r="V12" i="15"/>
  <c r="U7" i="15"/>
  <c r="X6" i="15"/>
  <c r="AB5" i="15"/>
  <c r="S5" i="15"/>
  <c r="S599" i="16"/>
  <c r="Y595" i="16"/>
  <c r="W589" i="16"/>
  <c r="T589" i="16"/>
  <c r="S583" i="16"/>
  <c r="V581" i="16"/>
  <c r="S578" i="16"/>
  <c r="Y574" i="16"/>
  <c r="AA567" i="16"/>
  <c r="Y565" i="16"/>
  <c r="V563" i="16"/>
  <c r="Z562" i="16"/>
  <c r="V557" i="16"/>
  <c r="Y555" i="16"/>
  <c r="AB551" i="16"/>
  <c r="AC550" i="16"/>
  <c r="S548" i="16"/>
  <c r="X547" i="16"/>
  <c r="AB546" i="16"/>
  <c r="AB545" i="16"/>
  <c r="Y544" i="16"/>
  <c r="S542" i="16"/>
  <c r="X535" i="16"/>
  <c r="U534" i="16"/>
  <c r="T534" i="16"/>
  <c r="AB528" i="16"/>
  <c r="Y526" i="16"/>
  <c r="AC525" i="16"/>
  <c r="S525" i="16"/>
  <c r="Z524" i="16"/>
  <c r="T524" i="16"/>
  <c r="V523" i="16"/>
  <c r="V521" i="16"/>
  <c r="T521" i="16"/>
  <c r="Z516" i="16"/>
  <c r="AB515" i="16"/>
  <c r="S515" i="16"/>
  <c r="Y513" i="16"/>
  <c r="T513" i="16"/>
  <c r="S512" i="16"/>
  <c r="Y509" i="16"/>
  <c r="AA508" i="16"/>
  <c r="V505" i="16"/>
  <c r="T505" i="16"/>
  <c r="AC501" i="16"/>
  <c r="S501" i="16"/>
  <c r="U500" i="16"/>
  <c r="Y499" i="16"/>
  <c r="AC498" i="16"/>
  <c r="Z497" i="16"/>
  <c r="Z495" i="16"/>
  <c r="Y494" i="16"/>
  <c r="Y493" i="16"/>
  <c r="AA492" i="16"/>
  <c r="AC491" i="16"/>
  <c r="U491" i="16"/>
  <c r="U490" i="16"/>
  <c r="V489" i="16"/>
  <c r="T489" i="16"/>
  <c r="AC485" i="16"/>
  <c r="S485" i="16"/>
  <c r="U484" i="16"/>
  <c r="Y483" i="16"/>
  <c r="AC482" i="16"/>
  <c r="Z481" i="16"/>
  <c r="Z479" i="16"/>
  <c r="Y478" i="16"/>
  <c r="Y477" i="16"/>
  <c r="AA476" i="16"/>
  <c r="AC475" i="16"/>
  <c r="S475" i="16"/>
  <c r="W472" i="16"/>
  <c r="S470" i="16"/>
  <c r="Z467" i="16"/>
  <c r="AC466" i="16"/>
  <c r="T458" i="16"/>
  <c r="W458" i="16"/>
  <c r="Y458" i="16"/>
  <c r="T443" i="16"/>
  <c r="AA443" i="16"/>
  <c r="U443" i="16"/>
  <c r="AC443" i="16"/>
  <c r="V443" i="16"/>
  <c r="W443" i="16"/>
  <c r="AA425" i="16"/>
  <c r="AA417" i="16"/>
  <c r="T415" i="16"/>
  <c r="U415" i="16"/>
  <c r="Z412" i="16"/>
  <c r="T412" i="16"/>
  <c r="U412" i="16"/>
  <c r="V412" i="16"/>
  <c r="W412" i="16"/>
  <c r="X412" i="16"/>
  <c r="Y412" i="16"/>
  <c r="Y409" i="16"/>
  <c r="T402" i="16"/>
  <c r="Y402" i="16"/>
  <c r="T385" i="16"/>
  <c r="S385" i="16"/>
  <c r="Z453" i="15"/>
  <c r="Z437" i="15"/>
  <c r="X435" i="15"/>
  <c r="Y412" i="15"/>
  <c r="Y407" i="15"/>
  <c r="AB406" i="15"/>
  <c r="AC405" i="15"/>
  <c r="X403" i="15"/>
  <c r="X396" i="15"/>
  <c r="X387" i="15"/>
  <c r="AB386" i="15"/>
  <c r="Y385" i="15"/>
  <c r="Z383" i="15"/>
  <c r="T383" i="15"/>
  <c r="AC380" i="15"/>
  <c r="U380" i="15"/>
  <c r="Y375" i="15"/>
  <c r="Z370" i="15"/>
  <c r="T370" i="15"/>
  <c r="Y367" i="15"/>
  <c r="AC364" i="15"/>
  <c r="U364" i="15"/>
  <c r="V360" i="15"/>
  <c r="T360" i="15"/>
  <c r="W356" i="15"/>
  <c r="AA355" i="15"/>
  <c r="Z346" i="15"/>
  <c r="T346" i="15"/>
  <c r="Z343" i="15"/>
  <c r="T343" i="15"/>
  <c r="AA336" i="15"/>
  <c r="T336" i="15"/>
  <c r="Y331" i="15"/>
  <c r="Y324" i="15"/>
  <c r="Y320" i="15"/>
  <c r="AB317" i="15"/>
  <c r="T317" i="15"/>
  <c r="U312" i="15"/>
  <c r="AC310" i="15"/>
  <c r="V307" i="15"/>
  <c r="V303" i="15"/>
  <c r="Y302" i="15"/>
  <c r="Y300" i="15"/>
  <c r="V299" i="15"/>
  <c r="X297" i="15"/>
  <c r="X296" i="15"/>
  <c r="W294" i="15"/>
  <c r="Y292" i="15"/>
  <c r="V291" i="15"/>
  <c r="V287" i="15"/>
  <c r="Y286" i="15"/>
  <c r="X283" i="15"/>
  <c r="W280" i="15"/>
  <c r="AA279" i="15"/>
  <c r="V275" i="15"/>
  <c r="W272" i="15"/>
  <c r="AA271" i="15"/>
  <c r="W264" i="15"/>
  <c r="AA263" i="15"/>
  <c r="AB259" i="15"/>
  <c r="AB258" i="15"/>
  <c r="X255" i="15"/>
  <c r="AB254" i="15"/>
  <c r="W251" i="15"/>
  <c r="Y248" i="15"/>
  <c r="AC247" i="15"/>
  <c r="U247" i="15"/>
  <c r="X246" i="15"/>
  <c r="V243" i="15"/>
  <c r="Y241" i="15"/>
  <c r="V239" i="15"/>
  <c r="Y238" i="15"/>
  <c r="Z235" i="15"/>
  <c r="T235" i="15"/>
  <c r="AA232" i="15"/>
  <c r="W231" i="15"/>
  <c r="Z230" i="15"/>
  <c r="Z229" i="15"/>
  <c r="W228" i="15"/>
  <c r="V226" i="15"/>
  <c r="T226" i="15"/>
  <c r="W220" i="15"/>
  <c r="AA219" i="15"/>
  <c r="AC218" i="15"/>
  <c r="T218" i="15"/>
  <c r="AB215" i="15"/>
  <c r="Y214" i="15"/>
  <c r="X213" i="15"/>
  <c r="V211" i="15"/>
  <c r="Y210" i="15"/>
  <c r="U209" i="15"/>
  <c r="T209" i="15"/>
  <c r="AA207" i="15"/>
  <c r="Y204" i="15"/>
  <c r="AC203" i="15"/>
  <c r="U203" i="15"/>
  <c r="X202" i="15"/>
  <c r="W199" i="15"/>
  <c r="X198" i="15"/>
  <c r="Y194" i="15"/>
  <c r="Z193" i="15"/>
  <c r="AA191" i="15"/>
  <c r="AB190" i="15"/>
  <c r="X189" i="15"/>
  <c r="X188" i="15"/>
  <c r="W186" i="15"/>
  <c r="AA183" i="15"/>
  <c r="Z179" i="15"/>
  <c r="T179" i="15"/>
  <c r="Z177" i="15"/>
  <c r="AC176" i="15"/>
  <c r="U176" i="15"/>
  <c r="W175" i="15"/>
  <c r="V172" i="15"/>
  <c r="T172" i="15"/>
  <c r="AC171" i="15"/>
  <c r="T171" i="15"/>
  <c r="U170" i="15"/>
  <c r="AC168" i="15"/>
  <c r="U168" i="15"/>
  <c r="U164" i="15"/>
  <c r="T164" i="15"/>
  <c r="X162" i="15"/>
  <c r="U155" i="15"/>
  <c r="Y154" i="15"/>
  <c r="W152" i="15"/>
  <c r="X147" i="15"/>
  <c r="Y141" i="15"/>
  <c r="T141" i="15"/>
  <c r="X138" i="15"/>
  <c r="Y137" i="15"/>
  <c r="Y136" i="15"/>
  <c r="AB135" i="15"/>
  <c r="AC134" i="15"/>
  <c r="V133" i="15"/>
  <c r="Y132" i="15"/>
  <c r="AC131" i="15"/>
  <c r="U131" i="15"/>
  <c r="V125" i="15"/>
  <c r="Y124" i="15"/>
  <c r="AC123" i="15"/>
  <c r="U123" i="15"/>
  <c r="W122" i="15"/>
  <c r="V121" i="15"/>
  <c r="V120" i="15"/>
  <c r="X116" i="15"/>
  <c r="V111" i="15"/>
  <c r="W108" i="15"/>
  <c r="AA107" i="15"/>
  <c r="X103" i="15"/>
  <c r="Z101" i="15"/>
  <c r="X100" i="15"/>
  <c r="S96" i="15"/>
  <c r="T96" i="15"/>
  <c r="V87" i="15"/>
  <c r="Z83" i="15"/>
  <c r="AC82" i="15"/>
  <c r="AA81" i="15"/>
  <c r="Y77" i="15"/>
  <c r="Y73" i="15"/>
  <c r="X69" i="15"/>
  <c r="AB68" i="15"/>
  <c r="Y65" i="15"/>
  <c r="X61" i="15"/>
  <c r="AB60" i="15"/>
  <c r="Y57" i="15"/>
  <c r="AA56" i="15"/>
  <c r="U54" i="15"/>
  <c r="Y53" i="15"/>
  <c r="U43" i="15"/>
  <c r="T43" i="15"/>
  <c r="Y41" i="15"/>
  <c r="AA40" i="15"/>
  <c r="U38" i="15"/>
  <c r="Y37" i="15"/>
  <c r="U30" i="15"/>
  <c r="AC25" i="15"/>
  <c r="U25" i="15"/>
  <c r="Y22" i="15"/>
  <c r="AA21" i="15"/>
  <c r="U20" i="15"/>
  <c r="AC14" i="15"/>
  <c r="U14" i="15"/>
  <c r="AC12" i="15"/>
  <c r="U12" i="15"/>
  <c r="X9" i="15"/>
  <c r="T9" i="15"/>
  <c r="W6" i="15"/>
  <c r="AA5" i="15"/>
  <c r="Y600" i="16"/>
  <c r="T600" i="16"/>
  <c r="W597" i="16"/>
  <c r="T597" i="16"/>
  <c r="X595" i="16"/>
  <c r="AC588" i="16"/>
  <c r="S586" i="16"/>
  <c r="T586" i="16"/>
  <c r="S582" i="16"/>
  <c r="T582" i="16"/>
  <c r="U581" i="16"/>
  <c r="X574" i="16"/>
  <c r="W573" i="16"/>
  <c r="T573" i="16"/>
  <c r="Y571" i="16"/>
  <c r="AB570" i="16"/>
  <c r="AB568" i="16"/>
  <c r="Z567" i="16"/>
  <c r="X565" i="16"/>
  <c r="AC563" i="16"/>
  <c r="U563" i="16"/>
  <c r="Y562" i="16"/>
  <c r="U557" i="16"/>
  <c r="X555" i="16"/>
  <c r="AA551" i="16"/>
  <c r="AA550" i="16"/>
  <c r="W549" i="16"/>
  <c r="T549" i="16"/>
  <c r="W547" i="16"/>
  <c r="AA546" i="16"/>
  <c r="W545" i="16"/>
  <c r="W544" i="16"/>
  <c r="Y540" i="16"/>
  <c r="T540" i="16"/>
  <c r="V535" i="16"/>
  <c r="AA528" i="16"/>
  <c r="X526" i="16"/>
  <c r="AC523" i="16"/>
  <c r="U523" i="16"/>
  <c r="Y516" i="16"/>
  <c r="AA515" i="16"/>
  <c r="AC512" i="16"/>
  <c r="X509" i="16"/>
  <c r="Z508" i="16"/>
  <c r="S500" i="16"/>
  <c r="X499" i="16"/>
  <c r="AB498" i="16"/>
  <c r="Y497" i="16"/>
  <c r="Y495" i="16"/>
  <c r="S494" i="16"/>
  <c r="X493" i="16"/>
  <c r="Z492" i="16"/>
  <c r="AB491" i="16"/>
  <c r="S491" i="16"/>
  <c r="S490" i="16"/>
  <c r="S484" i="16"/>
  <c r="X483" i="16"/>
  <c r="AB482" i="16"/>
  <c r="Y481" i="16"/>
  <c r="Y479" i="16"/>
  <c r="S478" i="16"/>
  <c r="X477" i="16"/>
  <c r="Z476" i="16"/>
  <c r="T474" i="16"/>
  <c r="Y474" i="16"/>
  <c r="V472" i="16"/>
  <c r="Y467" i="16"/>
  <c r="AB466" i="16"/>
  <c r="T464" i="16"/>
  <c r="U464" i="16"/>
  <c r="AA464" i="16"/>
  <c r="Z457" i="16"/>
  <c r="T452" i="16"/>
  <c r="U452" i="16"/>
  <c r="W452" i="16"/>
  <c r="Y452" i="16"/>
  <c r="Y425" i="16"/>
  <c r="T423" i="16"/>
  <c r="U423" i="16"/>
  <c r="V423" i="16"/>
  <c r="W423" i="16"/>
  <c r="X423" i="16"/>
  <c r="Y423" i="16"/>
  <c r="Y417" i="16"/>
  <c r="AC411" i="16"/>
  <c r="X409" i="16"/>
  <c r="T405" i="16"/>
  <c r="S405" i="16"/>
  <c r="W405" i="16"/>
  <c r="X405" i="16"/>
  <c r="Y405" i="16"/>
  <c r="Z405" i="16"/>
  <c r="Z391" i="15"/>
  <c r="T391" i="15"/>
  <c r="U385" i="15"/>
  <c r="AB380" i="15"/>
  <c r="S380" i="15"/>
  <c r="Y369" i="15"/>
  <c r="AB364" i="15"/>
  <c r="S364" i="15"/>
  <c r="Z359" i="15"/>
  <c r="T359" i="15"/>
  <c r="V357" i="15"/>
  <c r="T357" i="15"/>
  <c r="Z354" i="15"/>
  <c r="T354" i="15"/>
  <c r="Z351" i="15"/>
  <c r="T351" i="15"/>
  <c r="U345" i="15"/>
  <c r="V326" i="15"/>
  <c r="T326" i="15"/>
  <c r="AC322" i="15"/>
  <c r="U320" i="15"/>
  <c r="AC312" i="15"/>
  <c r="S312" i="15"/>
  <c r="V309" i="15"/>
  <c r="T309" i="15"/>
  <c r="S307" i="15"/>
  <c r="W300" i="15"/>
  <c r="S299" i="15"/>
  <c r="V297" i="15"/>
  <c r="U294" i="15"/>
  <c r="W292" i="15"/>
  <c r="S291" i="15"/>
  <c r="S275" i="15"/>
  <c r="X267" i="15"/>
  <c r="T267" i="15"/>
  <c r="AB247" i="15"/>
  <c r="S247" i="15"/>
  <c r="S243" i="15"/>
  <c r="V214" i="15"/>
  <c r="AB203" i="15"/>
  <c r="S203" i="15"/>
  <c r="U201" i="15"/>
  <c r="T201" i="15"/>
  <c r="S198" i="15"/>
  <c r="U193" i="15"/>
  <c r="U189" i="15"/>
  <c r="U186" i="15"/>
  <c r="AB176" i="15"/>
  <c r="S176" i="15"/>
  <c r="S175" i="15"/>
  <c r="AC170" i="15"/>
  <c r="S170" i="15"/>
  <c r="AB168" i="15"/>
  <c r="S168" i="15"/>
  <c r="V166" i="15"/>
  <c r="V157" i="15"/>
  <c r="T157" i="15"/>
  <c r="S155" i="15"/>
  <c r="AB151" i="15"/>
  <c r="T151" i="15"/>
  <c r="W146" i="15"/>
  <c r="T146" i="15"/>
  <c r="U137" i="15"/>
  <c r="AA134" i="15"/>
  <c r="S133" i="15"/>
  <c r="AB131" i="15"/>
  <c r="S131" i="15"/>
  <c r="AB128" i="15"/>
  <c r="T128" i="15"/>
  <c r="U125" i="15"/>
  <c r="AB123" i="15"/>
  <c r="S123" i="15"/>
  <c r="U122" i="15"/>
  <c r="U121" i="15"/>
  <c r="S120" i="15"/>
  <c r="S111" i="15"/>
  <c r="X101" i="15"/>
  <c r="Z95" i="15"/>
  <c r="T95" i="15"/>
  <c r="AC94" i="15"/>
  <c r="T94" i="15"/>
  <c r="AC90" i="15"/>
  <c r="S87" i="15"/>
  <c r="W79" i="15"/>
  <c r="T79" i="15"/>
  <c r="S54" i="15"/>
  <c r="Z52" i="15"/>
  <c r="T52" i="15"/>
  <c r="U49" i="15"/>
  <c r="T49" i="15"/>
  <c r="Y40" i="15"/>
  <c r="V39" i="15"/>
  <c r="T39" i="15"/>
  <c r="S38" i="15"/>
  <c r="Z36" i="15"/>
  <c r="T36" i="15"/>
  <c r="S30" i="15"/>
  <c r="Z28" i="15"/>
  <c r="T28" i="15"/>
  <c r="AB25" i="15"/>
  <c r="S25" i="15"/>
  <c r="S20" i="15"/>
  <c r="S16" i="15"/>
  <c r="T16" i="15"/>
  <c r="AB14" i="15"/>
  <c r="S14" i="15"/>
  <c r="AB12" i="15"/>
  <c r="S12" i="15"/>
  <c r="X8" i="15"/>
  <c r="AB593" i="16"/>
  <c r="AA584" i="16"/>
  <c r="T584" i="16"/>
  <c r="AC581" i="16"/>
  <c r="S581" i="16"/>
  <c r="AC572" i="16"/>
  <c r="AA570" i="16"/>
  <c r="AB563" i="16"/>
  <c r="S563" i="16"/>
  <c r="AC557" i="16"/>
  <c r="S557" i="16"/>
  <c r="V545" i="16"/>
  <c r="S535" i="16"/>
  <c r="W525" i="16"/>
  <c r="T525" i="16"/>
  <c r="AB523" i="16"/>
  <c r="S523" i="16"/>
  <c r="S522" i="16"/>
  <c r="T522" i="16"/>
  <c r="S518" i="16"/>
  <c r="T518" i="16"/>
  <c r="U503" i="16"/>
  <c r="T503" i="16"/>
  <c r="W501" i="16"/>
  <c r="T501" i="16"/>
  <c r="X497" i="16"/>
  <c r="AA491" i="16"/>
  <c r="U487" i="16"/>
  <c r="T487" i="16"/>
  <c r="W485" i="16"/>
  <c r="T485" i="16"/>
  <c r="X481" i="16"/>
  <c r="T475" i="16"/>
  <c r="W475" i="16"/>
  <c r="S472" i="16"/>
  <c r="V465" i="16"/>
  <c r="T465" i="16"/>
  <c r="X465" i="16"/>
  <c r="T459" i="16"/>
  <c r="AA459" i="16"/>
  <c r="V459" i="16"/>
  <c r="W459" i="16"/>
  <c r="Y457" i="16"/>
  <c r="T456" i="16"/>
  <c r="AA456" i="16"/>
  <c r="S456" i="16"/>
  <c r="U456" i="16"/>
  <c r="T448" i="16"/>
  <c r="U448" i="16"/>
  <c r="W448" i="16"/>
  <c r="Y448" i="16"/>
  <c r="AA448" i="16"/>
  <c r="S421" i="16"/>
  <c r="AB406" i="16"/>
  <c r="AC404" i="16"/>
  <c r="T399" i="16"/>
  <c r="U399" i="16"/>
  <c r="V399" i="16"/>
  <c r="W399" i="16"/>
  <c r="X399" i="16"/>
  <c r="Y399" i="16"/>
  <c r="T356" i="16"/>
  <c r="W356" i="16"/>
  <c r="X356" i="16"/>
  <c r="Y356" i="16"/>
  <c r="Z356" i="16"/>
  <c r="AB356" i="16"/>
  <c r="W344" i="16"/>
  <c r="T344" i="16"/>
  <c r="AC336" i="16"/>
  <c r="T336" i="16"/>
  <c r="W242" i="16"/>
  <c r="T242" i="16"/>
  <c r="V216" i="16"/>
  <c r="T216" i="16"/>
  <c r="W210" i="16"/>
  <c r="T210" i="16"/>
  <c r="V192" i="16"/>
  <c r="T192" i="16"/>
  <c r="X188" i="16"/>
  <c r="T188" i="16"/>
  <c r="V170" i="16"/>
  <c r="T170" i="16"/>
  <c r="V168" i="16"/>
  <c r="T168" i="16"/>
  <c r="X167" i="16"/>
  <c r="T167" i="16"/>
  <c r="V162" i="16"/>
  <c r="T162" i="16"/>
  <c r="V154" i="16"/>
  <c r="T154" i="16"/>
  <c r="V146" i="16"/>
  <c r="T146" i="16"/>
  <c r="U113" i="16"/>
  <c r="T113" i="16"/>
  <c r="W113" i="16"/>
  <c r="Z113" i="16"/>
  <c r="T96" i="16"/>
  <c r="AB96" i="16"/>
  <c r="U96" i="16"/>
  <c r="Y92" i="16"/>
  <c r="T92" i="16"/>
  <c r="X92" i="16"/>
  <c r="T74" i="16"/>
  <c r="AA74" i="16"/>
  <c r="S74" i="16"/>
  <c r="AB74" i="16"/>
  <c r="U74" i="16"/>
  <c r="AC74" i="16"/>
  <c r="W74" i="16"/>
  <c r="X74" i="16"/>
  <c r="T60" i="16"/>
  <c r="S60" i="16"/>
  <c r="AB60" i="16"/>
  <c r="U60" i="16"/>
  <c r="AC60" i="16"/>
  <c r="V60" i="16"/>
  <c r="W60" i="16"/>
  <c r="X60" i="16"/>
  <c r="Y60" i="16"/>
  <c r="Y47" i="16"/>
  <c r="T47" i="16"/>
  <c r="S47" i="16"/>
  <c r="Z594" i="17"/>
  <c r="T594" i="17"/>
  <c r="AB594" i="17"/>
  <c r="S594" i="17"/>
  <c r="AC594" i="17"/>
  <c r="U594" i="17"/>
  <c r="V594" i="17"/>
  <c r="W594" i="17"/>
  <c r="X594" i="17"/>
  <c r="Y594" i="17"/>
  <c r="T591" i="17"/>
  <c r="AA591" i="17"/>
  <c r="S591" i="17"/>
  <c r="AB591" i="17"/>
  <c r="U591" i="17"/>
  <c r="AC591" i="17"/>
  <c r="V591" i="17"/>
  <c r="W591" i="17"/>
  <c r="X591" i="17"/>
  <c r="Y591" i="17"/>
  <c r="T521" i="17"/>
  <c r="AA521" i="17"/>
  <c r="T458" i="17"/>
  <c r="S458" i="17"/>
  <c r="V458" i="17"/>
  <c r="W458" i="17"/>
  <c r="Y458" i="17"/>
  <c r="AA458" i="17"/>
  <c r="AB458" i="17"/>
  <c r="Z381" i="16"/>
  <c r="T381" i="16"/>
  <c r="AB380" i="16"/>
  <c r="T380" i="16"/>
  <c r="W376" i="16"/>
  <c r="T376" i="16"/>
  <c r="AA367" i="16"/>
  <c r="T367" i="16"/>
  <c r="Z361" i="16"/>
  <c r="T361" i="16"/>
  <c r="V357" i="16"/>
  <c r="T357" i="16"/>
  <c r="Z344" i="16"/>
  <c r="Z340" i="16"/>
  <c r="AB322" i="16"/>
  <c r="T322" i="16"/>
  <c r="Z304" i="16"/>
  <c r="AB301" i="16"/>
  <c r="Z285" i="16"/>
  <c r="Y266" i="16"/>
  <c r="V256" i="16"/>
  <c r="T256" i="16"/>
  <c r="V248" i="16"/>
  <c r="T248" i="16"/>
  <c r="X245" i="16"/>
  <c r="T245" i="16"/>
  <c r="Z242" i="16"/>
  <c r="W218" i="16"/>
  <c r="T218" i="16"/>
  <c r="Z216" i="16"/>
  <c r="Z210" i="16"/>
  <c r="W194" i="16"/>
  <c r="T194" i="16"/>
  <c r="Z192" i="16"/>
  <c r="AA188" i="16"/>
  <c r="AB185" i="16"/>
  <c r="Y179" i="16"/>
  <c r="S174" i="16"/>
  <c r="T174" i="16"/>
  <c r="W172" i="16"/>
  <c r="T172" i="16"/>
  <c r="Z170" i="16"/>
  <c r="AB167" i="16"/>
  <c r="W164" i="16"/>
  <c r="T164" i="16"/>
  <c r="Z162" i="16"/>
  <c r="Z160" i="16"/>
  <c r="T160" i="16"/>
  <c r="X159" i="16"/>
  <c r="T159" i="16"/>
  <c r="W156" i="16"/>
  <c r="T156" i="16"/>
  <c r="Z154" i="16"/>
  <c r="W148" i="16"/>
  <c r="T148" i="16"/>
  <c r="Z146" i="16"/>
  <c r="X143" i="16"/>
  <c r="T143" i="16"/>
  <c r="Z129" i="16"/>
  <c r="T129" i="16"/>
  <c r="Z102" i="16"/>
  <c r="T102" i="16"/>
  <c r="W102" i="16"/>
  <c r="Y102" i="16"/>
  <c r="Z94" i="16"/>
  <c r="T94" i="16"/>
  <c r="S94" i="16"/>
  <c r="V94" i="16"/>
  <c r="Y94" i="16"/>
  <c r="V85" i="16"/>
  <c r="T85" i="16"/>
  <c r="S85" i="16"/>
  <c r="U85" i="16"/>
  <c r="X85" i="16"/>
  <c r="AB85" i="16"/>
  <c r="Z584" i="17"/>
  <c r="T584" i="17"/>
  <c r="Y584" i="17"/>
  <c r="V572" i="17"/>
  <c r="T572" i="17"/>
  <c r="S572" i="17"/>
  <c r="U572" i="17"/>
  <c r="Y572" i="17"/>
  <c r="AA572" i="17"/>
  <c r="AB572" i="17"/>
  <c r="AC572" i="17"/>
  <c r="AC516" i="17"/>
  <c r="T516" i="17"/>
  <c r="U516" i="17"/>
  <c r="V516" i="17"/>
  <c r="W516" i="17"/>
  <c r="Y516" i="17"/>
  <c r="Z516" i="17"/>
  <c r="AB516" i="17"/>
  <c r="S453" i="17"/>
  <c r="T453" i="17"/>
  <c r="U453" i="17"/>
  <c r="W453" i="17"/>
  <c r="X453" i="17"/>
  <c r="Y453" i="17"/>
  <c r="Z453" i="17"/>
  <c r="AB453" i="17"/>
  <c r="U463" i="16"/>
  <c r="T463" i="16"/>
  <c r="W461" i="16"/>
  <c r="T461" i="16"/>
  <c r="AA451" i="16"/>
  <c r="U447" i="16"/>
  <c r="T447" i="16"/>
  <c r="W445" i="16"/>
  <c r="T445" i="16"/>
  <c r="U440" i="16"/>
  <c r="S432" i="16"/>
  <c r="U431" i="16"/>
  <c r="W426" i="16"/>
  <c r="AB422" i="16"/>
  <c r="S422" i="16"/>
  <c r="Z420" i="16"/>
  <c r="T420" i="16"/>
  <c r="W418" i="16"/>
  <c r="AA414" i="16"/>
  <c r="V410" i="16"/>
  <c r="AB403" i="16"/>
  <c r="AC398" i="16"/>
  <c r="U398" i="16"/>
  <c r="S395" i="16"/>
  <c r="AB390" i="16"/>
  <c r="S390" i="16"/>
  <c r="X388" i="16"/>
  <c r="W386" i="16"/>
  <c r="U384" i="16"/>
  <c r="AC382" i="16"/>
  <c r="U382" i="16"/>
  <c r="Z380" i="16"/>
  <c r="S379" i="16"/>
  <c r="V378" i="16"/>
  <c r="Z376" i="16"/>
  <c r="AB374" i="16"/>
  <c r="S374" i="16"/>
  <c r="AC372" i="16"/>
  <c r="AB370" i="16"/>
  <c r="Z367" i="16"/>
  <c r="AC366" i="16"/>
  <c r="U366" i="16"/>
  <c r="Y361" i="16"/>
  <c r="AA359" i="16"/>
  <c r="W358" i="16"/>
  <c r="Z357" i="16"/>
  <c r="Z352" i="16"/>
  <c r="Z351" i="16"/>
  <c r="AA350" i="16"/>
  <c r="X346" i="16"/>
  <c r="Y345" i="16"/>
  <c r="Y344" i="16"/>
  <c r="Z343" i="16"/>
  <c r="Y340" i="16"/>
  <c r="AA335" i="16"/>
  <c r="W334" i="16"/>
  <c r="Z333" i="16"/>
  <c r="W331" i="16"/>
  <c r="U329" i="16"/>
  <c r="Y327" i="16"/>
  <c r="AC326" i="16"/>
  <c r="U326" i="16"/>
  <c r="AA321" i="16"/>
  <c r="U316" i="16"/>
  <c r="Y314" i="16"/>
  <c r="U313" i="16"/>
  <c r="V307" i="16"/>
  <c r="Y304" i="16"/>
  <c r="AA303" i="16"/>
  <c r="W302" i="16"/>
  <c r="Z301" i="16"/>
  <c r="Y290" i="16"/>
  <c r="AC289" i="16"/>
  <c r="U289" i="16"/>
  <c r="Y285" i="16"/>
  <c r="S283" i="16"/>
  <c r="V282" i="16"/>
  <c r="Y281" i="16"/>
  <c r="S280" i="16"/>
  <c r="V278" i="16"/>
  <c r="S277" i="16"/>
  <c r="U274" i="16"/>
  <c r="Y273" i="16"/>
  <c r="AC272" i="16"/>
  <c r="S272" i="16"/>
  <c r="AB269" i="16"/>
  <c r="AB268" i="16"/>
  <c r="Y267" i="16"/>
  <c r="X266" i="16"/>
  <c r="AB265" i="16"/>
  <c r="S265" i="16"/>
  <c r="X264" i="16"/>
  <c r="Z256" i="16"/>
  <c r="AC255" i="16"/>
  <c r="X253" i="16"/>
  <c r="T253" i="16"/>
  <c r="Z248" i="16"/>
  <c r="AB245" i="16"/>
  <c r="AB244" i="16"/>
  <c r="Y242" i="16"/>
  <c r="AB241" i="16"/>
  <c r="S241" i="16"/>
  <c r="X240" i="16"/>
  <c r="Z239" i="16"/>
  <c r="Y237" i="16"/>
  <c r="Y235" i="16"/>
  <c r="X234" i="16"/>
  <c r="AA233" i="16"/>
  <c r="U224" i="16"/>
  <c r="V222" i="16"/>
  <c r="AC219" i="16"/>
  <c r="Z218" i="16"/>
  <c r="AC217" i="16"/>
  <c r="U217" i="16"/>
  <c r="Y216" i="16"/>
  <c r="Z215" i="16"/>
  <c r="Y213" i="16"/>
  <c r="Y210" i="16"/>
  <c r="AB209" i="16"/>
  <c r="S209" i="16"/>
  <c r="X208" i="16"/>
  <c r="U207" i="16"/>
  <c r="S204" i="16"/>
  <c r="W201" i="16"/>
  <c r="V200" i="16"/>
  <c r="T200" i="16"/>
  <c r="Z194" i="16"/>
  <c r="AC193" i="16"/>
  <c r="U193" i="16"/>
  <c r="Y192" i="16"/>
  <c r="Y189" i="16"/>
  <c r="Z188" i="16"/>
  <c r="AB187" i="16"/>
  <c r="S187" i="16"/>
  <c r="X186" i="16"/>
  <c r="Z185" i="16"/>
  <c r="Z184" i="16"/>
  <c r="U181" i="16"/>
  <c r="T181" i="16"/>
  <c r="S180" i="16"/>
  <c r="X179" i="16"/>
  <c r="AC173" i="16"/>
  <c r="Z172" i="16"/>
  <c r="AC171" i="16"/>
  <c r="U171" i="16"/>
  <c r="Y170" i="16"/>
  <c r="Z169" i="16"/>
  <c r="AA167" i="16"/>
  <c r="Z164" i="16"/>
  <c r="AC163" i="16"/>
  <c r="U163" i="16"/>
  <c r="Y162" i="16"/>
  <c r="AB161" i="16"/>
  <c r="AB159" i="16"/>
  <c r="AA158" i="16"/>
  <c r="Z156" i="16"/>
  <c r="AC155" i="16"/>
  <c r="U155" i="16"/>
  <c r="Y154" i="16"/>
  <c r="V151" i="16"/>
  <c r="S150" i="16"/>
  <c r="Z148" i="16"/>
  <c r="AC147" i="16"/>
  <c r="U147" i="16"/>
  <c r="Y146" i="16"/>
  <c r="AB143" i="16"/>
  <c r="AB142" i="16"/>
  <c r="U141" i="16"/>
  <c r="U138" i="16"/>
  <c r="U137" i="16"/>
  <c r="T137" i="16"/>
  <c r="V133" i="16"/>
  <c r="T133" i="16"/>
  <c r="S132" i="16"/>
  <c r="AB130" i="16"/>
  <c r="S130" i="16"/>
  <c r="V127" i="16"/>
  <c r="X126" i="16"/>
  <c r="T126" i="16"/>
  <c r="W123" i="16"/>
  <c r="AA122" i="16"/>
  <c r="V120" i="16"/>
  <c r="V117" i="16"/>
  <c r="T117" i="16"/>
  <c r="X115" i="16"/>
  <c r="Z110" i="16"/>
  <c r="T110" i="16"/>
  <c r="AA110" i="16"/>
  <c r="W110" i="16"/>
  <c r="AC101" i="16"/>
  <c r="T100" i="16"/>
  <c r="X100" i="16"/>
  <c r="T99" i="16"/>
  <c r="V99" i="16"/>
  <c r="X99" i="16"/>
  <c r="AA99" i="16"/>
  <c r="T25" i="16"/>
  <c r="V25" i="16"/>
  <c r="W25" i="16"/>
  <c r="Y25" i="16"/>
  <c r="Z25" i="16"/>
  <c r="Z544" i="17"/>
  <c r="T544" i="17"/>
  <c r="Y544" i="17"/>
  <c r="T510" i="17"/>
  <c r="AA510" i="17"/>
  <c r="S510" i="17"/>
  <c r="AB510" i="17"/>
  <c r="U510" i="17"/>
  <c r="AC510" i="17"/>
  <c r="V510" i="17"/>
  <c r="W510" i="17"/>
  <c r="X510" i="17"/>
  <c r="Y510" i="17"/>
  <c r="T457" i="17"/>
  <c r="S457" i="17"/>
  <c r="V457" i="17"/>
  <c r="X457" i="17"/>
  <c r="Y457" i="17"/>
  <c r="AA457" i="17"/>
  <c r="AB457" i="17"/>
  <c r="T431" i="17"/>
  <c r="V431" i="17"/>
  <c r="W431" i="17"/>
  <c r="T372" i="17"/>
  <c r="X372" i="17"/>
  <c r="S369" i="17"/>
  <c r="T369" i="17"/>
  <c r="AC369" i="17"/>
  <c r="U369" i="17"/>
  <c r="V369" i="17"/>
  <c r="W369" i="17"/>
  <c r="X369" i="17"/>
  <c r="Y369" i="17"/>
  <c r="Z369" i="17"/>
  <c r="S440" i="16"/>
  <c r="V436" i="16"/>
  <c r="T436" i="16"/>
  <c r="V428" i="16"/>
  <c r="T428" i="16"/>
  <c r="S426" i="16"/>
  <c r="AA422" i="16"/>
  <c r="V418" i="16"/>
  <c r="Y408" i="16"/>
  <c r="T408" i="16"/>
  <c r="Z401" i="16"/>
  <c r="T401" i="16"/>
  <c r="AB398" i="16"/>
  <c r="S398" i="16"/>
  <c r="Z396" i="16"/>
  <c r="T396" i="16"/>
  <c r="AA390" i="16"/>
  <c r="W388" i="16"/>
  <c r="V386" i="16"/>
  <c r="AB382" i="16"/>
  <c r="S382" i="16"/>
  <c r="Y380" i="16"/>
  <c r="Y376" i="16"/>
  <c r="AA374" i="16"/>
  <c r="Z370" i="16"/>
  <c r="AC368" i="16"/>
  <c r="Y367" i="16"/>
  <c r="AB366" i="16"/>
  <c r="S366" i="16"/>
  <c r="AC364" i="16"/>
  <c r="T364" i="16"/>
  <c r="X363" i="16"/>
  <c r="T363" i="16"/>
  <c r="X361" i="16"/>
  <c r="V358" i="16"/>
  <c r="Y357" i="16"/>
  <c r="X355" i="16"/>
  <c r="T355" i="16"/>
  <c r="Y352" i="16"/>
  <c r="Y351" i="16"/>
  <c r="W346" i="16"/>
  <c r="X344" i="16"/>
  <c r="X340" i="16"/>
  <c r="V334" i="16"/>
  <c r="U333" i="16"/>
  <c r="S329" i="16"/>
  <c r="X327" i="16"/>
  <c r="AB326" i="16"/>
  <c r="S326" i="16"/>
  <c r="AA322" i="16"/>
  <c r="S314" i="16"/>
  <c r="X304" i="16"/>
  <c r="V302" i="16"/>
  <c r="Y301" i="16"/>
  <c r="Y297" i="16"/>
  <c r="X290" i="16"/>
  <c r="AB289" i="16"/>
  <c r="S289" i="16"/>
  <c r="AC287" i="16"/>
  <c r="T287" i="16"/>
  <c r="X285" i="16"/>
  <c r="S282" i="16"/>
  <c r="X281" i="16"/>
  <c r="AC274" i="16"/>
  <c r="S274" i="16"/>
  <c r="X273" i="16"/>
  <c r="AA269" i="16"/>
  <c r="AA268" i="16"/>
  <c r="W266" i="16"/>
  <c r="AA265" i="16"/>
  <c r="W264" i="16"/>
  <c r="Y256" i="16"/>
  <c r="AB255" i="16"/>
  <c r="S252" i="16"/>
  <c r="Y248" i="16"/>
  <c r="AA245" i="16"/>
  <c r="Y244" i="16"/>
  <c r="X242" i="16"/>
  <c r="AA241" i="16"/>
  <c r="W240" i="16"/>
  <c r="Y239" i="16"/>
  <c r="W237" i="16"/>
  <c r="V234" i="16"/>
  <c r="X229" i="16"/>
  <c r="T229" i="16"/>
  <c r="AC224" i="16"/>
  <c r="S224" i="16"/>
  <c r="Y219" i="16"/>
  <c r="Y218" i="16"/>
  <c r="AB217" i="16"/>
  <c r="S217" i="16"/>
  <c r="X216" i="16"/>
  <c r="W213" i="16"/>
  <c r="X210" i="16"/>
  <c r="AA209" i="16"/>
  <c r="W208" i="16"/>
  <c r="W202" i="16"/>
  <c r="T202" i="16"/>
  <c r="V201" i="16"/>
  <c r="AC199" i="16"/>
  <c r="Y195" i="16"/>
  <c r="Y194" i="16"/>
  <c r="AB193" i="16"/>
  <c r="S193" i="16"/>
  <c r="X192" i="16"/>
  <c r="V189" i="16"/>
  <c r="Y188" i="16"/>
  <c r="AA187" i="16"/>
  <c r="W186" i="16"/>
  <c r="Y185" i="16"/>
  <c r="Y184" i="16"/>
  <c r="W179" i="16"/>
  <c r="V178" i="16"/>
  <c r="T178" i="16"/>
  <c r="Y173" i="16"/>
  <c r="Y172" i="16"/>
  <c r="AB171" i="16"/>
  <c r="S171" i="16"/>
  <c r="X170" i="16"/>
  <c r="Y167" i="16"/>
  <c r="AC165" i="16"/>
  <c r="Y164" i="16"/>
  <c r="AB163" i="16"/>
  <c r="S163" i="16"/>
  <c r="X162" i="16"/>
  <c r="Z161" i="16"/>
  <c r="AA159" i="16"/>
  <c r="Y156" i="16"/>
  <c r="AB155" i="16"/>
  <c r="S155" i="16"/>
  <c r="X154" i="16"/>
  <c r="U153" i="16"/>
  <c r="T153" i="16"/>
  <c r="Y148" i="16"/>
  <c r="AB147" i="16"/>
  <c r="S147" i="16"/>
  <c r="X146" i="16"/>
  <c r="AA143" i="16"/>
  <c r="S142" i="16"/>
  <c r="AC138" i="16"/>
  <c r="S138" i="16"/>
  <c r="AA130" i="16"/>
  <c r="Z128" i="16"/>
  <c r="T128" i="16"/>
  <c r="S127" i="16"/>
  <c r="V123" i="16"/>
  <c r="W115" i="16"/>
  <c r="AB102" i="16"/>
  <c r="AA101" i="16"/>
  <c r="T90" i="16"/>
  <c r="V90" i="16"/>
  <c r="W90" i="16"/>
  <c r="X90" i="16"/>
  <c r="AA90" i="16"/>
  <c r="T75" i="16"/>
  <c r="W75" i="16"/>
  <c r="X75" i="16"/>
  <c r="Y75" i="16"/>
  <c r="AA75" i="16"/>
  <c r="S75" i="16"/>
  <c r="AC75" i="16"/>
  <c r="T44" i="16"/>
  <c r="AA44" i="16"/>
  <c r="S44" i="16"/>
  <c r="AB44" i="16"/>
  <c r="U44" i="16"/>
  <c r="AC44" i="16"/>
  <c r="V44" i="16"/>
  <c r="W44" i="16"/>
  <c r="X44" i="16"/>
  <c r="Z554" i="17"/>
  <c r="T554" i="17"/>
  <c r="AB554" i="17"/>
  <c r="S554" i="17"/>
  <c r="AC554" i="17"/>
  <c r="U554" i="17"/>
  <c r="V554" i="17"/>
  <c r="W554" i="17"/>
  <c r="X554" i="17"/>
  <c r="Y554" i="17"/>
  <c r="V399" i="17"/>
  <c r="T399" i="17"/>
  <c r="W399" i="17"/>
  <c r="T391" i="17"/>
  <c r="V391" i="17"/>
  <c r="W391" i="17"/>
  <c r="T379" i="17"/>
  <c r="AA379" i="17"/>
  <c r="S379" i="17"/>
  <c r="AB379" i="17"/>
  <c r="U379" i="17"/>
  <c r="AC379" i="17"/>
  <c r="V379" i="17"/>
  <c r="W379" i="17"/>
  <c r="X379" i="17"/>
  <c r="Y379" i="17"/>
  <c r="T309" i="17"/>
  <c r="X309" i="17"/>
  <c r="Y309" i="17"/>
  <c r="Z309" i="17"/>
  <c r="V309" i="17"/>
  <c r="AB309" i="17"/>
  <c r="AC306" i="17"/>
  <c r="T306" i="17"/>
  <c r="W306" i="17"/>
  <c r="V441" i="16"/>
  <c r="T441" i="16"/>
  <c r="S416" i="16"/>
  <c r="T416" i="16"/>
  <c r="AA398" i="16"/>
  <c r="V388" i="16"/>
  <c r="AA382" i="16"/>
  <c r="X380" i="16"/>
  <c r="X376" i="16"/>
  <c r="Z371" i="16"/>
  <c r="V370" i="16"/>
  <c r="AB368" i="16"/>
  <c r="X367" i="16"/>
  <c r="AA366" i="16"/>
  <c r="AA362" i="16"/>
  <c r="W361" i="16"/>
  <c r="AC358" i="16"/>
  <c r="U358" i="16"/>
  <c r="X357" i="16"/>
  <c r="X352" i="16"/>
  <c r="U351" i="16"/>
  <c r="V346" i="16"/>
  <c r="V344" i="16"/>
  <c r="W340" i="16"/>
  <c r="Y339" i="16"/>
  <c r="T339" i="16"/>
  <c r="AC334" i="16"/>
  <c r="U334" i="16"/>
  <c r="W327" i="16"/>
  <c r="AA326" i="16"/>
  <c r="AB324" i="16"/>
  <c r="X322" i="16"/>
  <c r="V304" i="16"/>
  <c r="AC302" i="16"/>
  <c r="U302" i="16"/>
  <c r="X301" i="16"/>
  <c r="AB299" i="16"/>
  <c r="W290" i="16"/>
  <c r="AA289" i="16"/>
  <c r="W285" i="16"/>
  <c r="W283" i="16"/>
  <c r="T283" i="16"/>
  <c r="W281" i="16"/>
  <c r="AA274" i="16"/>
  <c r="W273" i="16"/>
  <c r="V272" i="16"/>
  <c r="T272" i="16"/>
  <c r="Y269" i="16"/>
  <c r="Y268" i="16"/>
  <c r="V266" i="16"/>
  <c r="U264" i="16"/>
  <c r="V259" i="16"/>
  <c r="X256" i="16"/>
  <c r="Z255" i="16"/>
  <c r="X248" i="16"/>
  <c r="Z246" i="16"/>
  <c r="Y245" i="16"/>
  <c r="X244" i="16"/>
  <c r="V242" i="16"/>
  <c r="U240" i="16"/>
  <c r="V237" i="16"/>
  <c r="U234" i="16"/>
  <c r="X221" i="16"/>
  <c r="T221" i="16"/>
  <c r="X219" i="16"/>
  <c r="X218" i="16"/>
  <c r="AA217" i="16"/>
  <c r="W216" i="16"/>
  <c r="V213" i="16"/>
  <c r="V210" i="16"/>
  <c r="U208" i="16"/>
  <c r="AC201" i="16"/>
  <c r="U201" i="16"/>
  <c r="AB199" i="16"/>
  <c r="X195" i="16"/>
  <c r="X194" i="16"/>
  <c r="AA193" i="16"/>
  <c r="W192" i="16"/>
  <c r="U189" i="16"/>
  <c r="V188" i="16"/>
  <c r="U186" i="16"/>
  <c r="X185" i="16"/>
  <c r="W184" i="16"/>
  <c r="W180" i="16"/>
  <c r="T180" i="16"/>
  <c r="V179" i="16"/>
  <c r="AC177" i="16"/>
  <c r="Y176" i="16"/>
  <c r="T176" i="16"/>
  <c r="X175" i="16"/>
  <c r="T175" i="16"/>
  <c r="V173" i="16"/>
  <c r="X172" i="16"/>
  <c r="AA171" i="16"/>
  <c r="W170" i="16"/>
  <c r="W167" i="16"/>
  <c r="X165" i="16"/>
  <c r="X164" i="16"/>
  <c r="AA163" i="16"/>
  <c r="W162" i="16"/>
  <c r="Y161" i="16"/>
  <c r="Y159" i="16"/>
  <c r="X156" i="16"/>
  <c r="AA155" i="16"/>
  <c r="W154" i="16"/>
  <c r="X148" i="16"/>
  <c r="AA147" i="16"/>
  <c r="W146" i="16"/>
  <c r="Z144" i="16"/>
  <c r="Y143" i="16"/>
  <c r="X135" i="16"/>
  <c r="T135" i="16"/>
  <c r="W132" i="16"/>
  <c r="T132" i="16"/>
  <c r="AC127" i="16"/>
  <c r="U125" i="16"/>
  <c r="T125" i="16"/>
  <c r="V124" i="16"/>
  <c r="T124" i="16"/>
  <c r="U123" i="16"/>
  <c r="U115" i="16"/>
  <c r="AC113" i="16"/>
  <c r="AA102" i="16"/>
  <c r="AC96" i="16"/>
  <c r="AB94" i="16"/>
  <c r="AC90" i="16"/>
  <c r="Z86" i="16"/>
  <c r="T86" i="16"/>
  <c r="S86" i="16"/>
  <c r="V86" i="16"/>
  <c r="Y86" i="16"/>
  <c r="T79" i="16"/>
  <c r="S79" i="16"/>
  <c r="V79" i="16"/>
  <c r="Z74" i="16"/>
  <c r="U73" i="16"/>
  <c r="T73" i="16"/>
  <c r="V73" i="16"/>
  <c r="W73" i="16"/>
  <c r="Y73" i="16"/>
  <c r="AA73" i="16"/>
  <c r="AB73" i="16"/>
  <c r="T42" i="16"/>
  <c r="U42" i="16"/>
  <c r="Y42" i="16"/>
  <c r="AC42" i="16"/>
  <c r="AC37" i="16"/>
  <c r="V35" i="16"/>
  <c r="T35" i="16"/>
  <c r="AB35" i="16"/>
  <c r="S35" i="16"/>
  <c r="AC35" i="16"/>
  <c r="U35" i="16"/>
  <c r="W35" i="16"/>
  <c r="X35" i="16"/>
  <c r="Y35" i="16"/>
  <c r="T471" i="17"/>
  <c r="AA471" i="17"/>
  <c r="S471" i="17"/>
  <c r="AC471" i="17"/>
  <c r="U471" i="17"/>
  <c r="V471" i="17"/>
  <c r="W471" i="17"/>
  <c r="X471" i="17"/>
  <c r="Y471" i="17"/>
  <c r="S456" i="17"/>
  <c r="T456" i="17"/>
  <c r="U456" i="17"/>
  <c r="V456" i="17"/>
  <c r="X456" i="17"/>
  <c r="Y456" i="17"/>
  <c r="AA456" i="17"/>
  <c r="AC456" i="17"/>
  <c r="T442" i="17"/>
  <c r="AC442" i="17"/>
  <c r="S442" i="17"/>
  <c r="U442" i="17"/>
  <c r="W442" i="17"/>
  <c r="X442" i="17"/>
  <c r="Y442" i="17"/>
  <c r="Z442" i="17"/>
  <c r="T406" i="17"/>
  <c r="S406" i="17"/>
  <c r="V406" i="17"/>
  <c r="W406" i="17"/>
  <c r="Y406" i="17"/>
  <c r="AB406" i="17"/>
  <c r="S403" i="16"/>
  <c r="T403" i="16"/>
  <c r="AC383" i="16"/>
  <c r="W380" i="16"/>
  <c r="AA378" i="16"/>
  <c r="T378" i="16"/>
  <c r="V376" i="16"/>
  <c r="AB373" i="16"/>
  <c r="Y371" i="16"/>
  <c r="S370" i="16"/>
  <c r="Z368" i="16"/>
  <c r="W367" i="16"/>
  <c r="S362" i="16"/>
  <c r="V361" i="16"/>
  <c r="AB358" i="16"/>
  <c r="S358" i="16"/>
  <c r="W357" i="16"/>
  <c r="U352" i="16"/>
  <c r="S351" i="16"/>
  <c r="U344" i="16"/>
  <c r="V340" i="16"/>
  <c r="S338" i="16"/>
  <c r="AB334" i="16"/>
  <c r="S334" i="16"/>
  <c r="AB331" i="16"/>
  <c r="T331" i="16"/>
  <c r="V327" i="16"/>
  <c r="Y324" i="16"/>
  <c r="W322" i="16"/>
  <c r="AA315" i="16"/>
  <c r="AB313" i="16"/>
  <c r="T313" i="16"/>
  <c r="AB307" i="16"/>
  <c r="T307" i="16"/>
  <c r="U304" i="16"/>
  <c r="AB302" i="16"/>
  <c r="S302" i="16"/>
  <c r="W301" i="16"/>
  <c r="AA299" i="16"/>
  <c r="V290" i="16"/>
  <c r="V285" i="16"/>
  <c r="V281" i="16"/>
  <c r="W279" i="16"/>
  <c r="AA276" i="16"/>
  <c r="V273" i="16"/>
  <c r="W269" i="16"/>
  <c r="X268" i="16"/>
  <c r="V267" i="16"/>
  <c r="T267" i="16"/>
  <c r="U266" i="16"/>
  <c r="AC264" i="16"/>
  <c r="S264" i="16"/>
  <c r="U259" i="16"/>
  <c r="W256" i="16"/>
  <c r="Y255" i="16"/>
  <c r="W248" i="16"/>
  <c r="Y246" i="16"/>
  <c r="W245" i="16"/>
  <c r="S244" i="16"/>
  <c r="U242" i="16"/>
  <c r="AC240" i="16"/>
  <c r="S240" i="16"/>
  <c r="U235" i="16"/>
  <c r="T235" i="16"/>
  <c r="S234" i="16"/>
  <c r="V224" i="16"/>
  <c r="T224" i="16"/>
  <c r="AB220" i="16"/>
  <c r="U219" i="16"/>
  <c r="V218" i="16"/>
  <c r="U216" i="16"/>
  <c r="U215" i="16"/>
  <c r="T215" i="16"/>
  <c r="U210" i="16"/>
  <c r="AC208" i="16"/>
  <c r="S208" i="16"/>
  <c r="AC203" i="16"/>
  <c r="AB201" i="16"/>
  <c r="S201" i="16"/>
  <c r="Z199" i="16"/>
  <c r="V194" i="16"/>
  <c r="U192" i="16"/>
  <c r="U188" i="16"/>
  <c r="AC186" i="16"/>
  <c r="S186" i="16"/>
  <c r="W185" i="16"/>
  <c r="V184" i="16"/>
  <c r="AC179" i="16"/>
  <c r="U179" i="16"/>
  <c r="AB174" i="16"/>
  <c r="V172" i="16"/>
  <c r="U170" i="16"/>
  <c r="Y168" i="16"/>
  <c r="V167" i="16"/>
  <c r="V164" i="16"/>
  <c r="U162" i="16"/>
  <c r="U161" i="16"/>
  <c r="W159" i="16"/>
  <c r="V156" i="16"/>
  <c r="U154" i="16"/>
  <c r="X151" i="16"/>
  <c r="T151" i="16"/>
  <c r="V148" i="16"/>
  <c r="U146" i="16"/>
  <c r="Y144" i="16"/>
  <c r="W143" i="16"/>
  <c r="V138" i="16"/>
  <c r="T138" i="16"/>
  <c r="X134" i="16"/>
  <c r="W131" i="16"/>
  <c r="AA129" i="16"/>
  <c r="AC123" i="16"/>
  <c r="S123" i="16"/>
  <c r="T120" i="16"/>
  <c r="Z120" i="16"/>
  <c r="AB113" i="16"/>
  <c r="X102" i="16"/>
  <c r="Y96" i="16"/>
  <c r="AA94" i="16"/>
  <c r="AC85" i="16"/>
  <c r="Y74" i="16"/>
  <c r="AA60" i="16"/>
  <c r="T50" i="16"/>
  <c r="Z50" i="16"/>
  <c r="X24" i="16"/>
  <c r="T24" i="16"/>
  <c r="S24" i="16"/>
  <c r="V24" i="16"/>
  <c r="W24" i="16"/>
  <c r="Y24" i="16"/>
  <c r="Z24" i="16"/>
  <c r="AA24" i="16"/>
  <c r="T598" i="17"/>
  <c r="S598" i="17"/>
  <c r="Y598" i="17"/>
  <c r="Z598" i="17"/>
  <c r="AA598" i="17"/>
  <c r="U553" i="17"/>
  <c r="T553" i="17"/>
  <c r="S553" i="17"/>
  <c r="X553" i="17"/>
  <c r="Y553" i="17"/>
  <c r="Z553" i="17"/>
  <c r="AA553" i="17"/>
  <c r="AB553" i="17"/>
  <c r="W536" i="17"/>
  <c r="T536" i="17"/>
  <c r="AB536" i="17"/>
  <c r="S536" i="17"/>
  <c r="AC536" i="17"/>
  <c r="U536" i="17"/>
  <c r="V536" i="17"/>
  <c r="X536" i="17"/>
  <c r="Y536" i="17"/>
  <c r="Z536" i="17"/>
  <c r="V475" i="17"/>
  <c r="T475" i="17"/>
  <c r="T433" i="17"/>
  <c r="AA433" i="17"/>
  <c r="S433" i="17"/>
  <c r="AB433" i="17"/>
  <c r="U433" i="17"/>
  <c r="AC433" i="17"/>
  <c r="V433" i="17"/>
  <c r="W433" i="17"/>
  <c r="X433" i="17"/>
  <c r="Y433" i="17"/>
  <c r="T401" i="17"/>
  <c r="AA401" i="17"/>
  <c r="S401" i="17"/>
  <c r="AB401" i="17"/>
  <c r="U401" i="17"/>
  <c r="AC401" i="17"/>
  <c r="V401" i="17"/>
  <c r="W401" i="17"/>
  <c r="X401" i="17"/>
  <c r="Y401" i="17"/>
  <c r="T398" i="17"/>
  <c r="S398" i="17"/>
  <c r="V398" i="17"/>
  <c r="W398" i="17"/>
  <c r="Y398" i="17"/>
  <c r="AA398" i="17"/>
  <c r="AB398" i="17"/>
  <c r="T390" i="17"/>
  <c r="S390" i="17"/>
  <c r="V390" i="17"/>
  <c r="W390" i="17"/>
  <c r="Y390" i="17"/>
  <c r="AA390" i="17"/>
  <c r="AB390" i="17"/>
  <c r="U471" i="16"/>
  <c r="T471" i="16"/>
  <c r="W469" i="16"/>
  <c r="T469" i="16"/>
  <c r="Y460" i="16"/>
  <c r="U455" i="16"/>
  <c r="T455" i="16"/>
  <c r="W453" i="16"/>
  <c r="T453" i="16"/>
  <c r="W451" i="16"/>
  <c r="Y450" i="16"/>
  <c r="Y444" i="16"/>
  <c r="AA440" i="16"/>
  <c r="U439" i="16"/>
  <c r="T439" i="16"/>
  <c r="W437" i="16"/>
  <c r="T437" i="16"/>
  <c r="Z435" i="16"/>
  <c r="X434" i="16"/>
  <c r="Z433" i="16"/>
  <c r="T433" i="16"/>
  <c r="Z431" i="16"/>
  <c r="X422" i="16"/>
  <c r="AB419" i="16"/>
  <c r="T419" i="16"/>
  <c r="W414" i="16"/>
  <c r="W401" i="16"/>
  <c r="Y398" i="16"/>
  <c r="X396" i="16"/>
  <c r="AA395" i="16"/>
  <c r="Y394" i="16"/>
  <c r="Z393" i="16"/>
  <c r="T393" i="16"/>
  <c r="X390" i="16"/>
  <c r="X389" i="16"/>
  <c r="T389" i="16"/>
  <c r="U383" i="16"/>
  <c r="Y382" i="16"/>
  <c r="AC381" i="16"/>
  <c r="V380" i="16"/>
  <c r="Z378" i="16"/>
  <c r="U376" i="16"/>
  <c r="X374" i="16"/>
  <c r="X373" i="16"/>
  <c r="X372" i="16"/>
  <c r="W371" i="16"/>
  <c r="U368" i="16"/>
  <c r="V367" i="16"/>
  <c r="Y366" i="16"/>
  <c r="Y363" i="16"/>
  <c r="U361" i="16"/>
  <c r="W359" i="16"/>
  <c r="AA358" i="16"/>
  <c r="U357" i="16"/>
  <c r="W355" i="16"/>
  <c r="W350" i="16"/>
  <c r="AB348" i="16"/>
  <c r="T348" i="16"/>
  <c r="X347" i="16"/>
  <c r="T347" i="16"/>
  <c r="S344" i="16"/>
  <c r="U340" i="16"/>
  <c r="AB337" i="16"/>
  <c r="T337" i="16"/>
  <c r="W335" i="16"/>
  <c r="AA334" i="16"/>
  <c r="AC328" i="16"/>
  <c r="T328" i="16"/>
  <c r="U327" i="16"/>
  <c r="Y326" i="16"/>
  <c r="AB325" i="16"/>
  <c r="V322" i="16"/>
  <c r="AA320" i="16"/>
  <c r="Y317" i="16"/>
  <c r="Z316" i="16"/>
  <c r="AC313" i="16"/>
  <c r="AA312" i="16"/>
  <c r="S304" i="16"/>
  <c r="W303" i="16"/>
  <c r="AA302" i="16"/>
  <c r="U301" i="16"/>
  <c r="Z299" i="16"/>
  <c r="W298" i="16"/>
  <c r="AC296" i="16"/>
  <c r="AC292" i="16"/>
  <c r="T292" i="16"/>
  <c r="U290" i="16"/>
  <c r="Y289" i="16"/>
  <c r="Z288" i="16"/>
  <c r="X286" i="16"/>
  <c r="T286" i="16"/>
  <c r="S285" i="16"/>
  <c r="Y283" i="16"/>
  <c r="AA282" i="16"/>
  <c r="AC281" i="16"/>
  <c r="U281" i="16"/>
  <c r="V279" i="16"/>
  <c r="AA277" i="16"/>
  <c r="S276" i="16"/>
  <c r="Y274" i="16"/>
  <c r="AC273" i="16"/>
  <c r="U273" i="16"/>
  <c r="Y272" i="16"/>
  <c r="V269" i="16"/>
  <c r="S268" i="16"/>
  <c r="AC266" i="16"/>
  <c r="S266" i="16"/>
  <c r="X265" i="16"/>
  <c r="X261" i="16"/>
  <c r="T261" i="16"/>
  <c r="V258" i="16"/>
  <c r="U256" i="16"/>
  <c r="U255" i="16"/>
  <c r="W253" i="16"/>
  <c r="U248" i="16"/>
  <c r="W246" i="16"/>
  <c r="V245" i="16"/>
  <c r="S242" i="16"/>
  <c r="X241" i="16"/>
  <c r="W233" i="16"/>
  <c r="V232" i="16"/>
  <c r="T232" i="16"/>
  <c r="Y229" i="16"/>
  <c r="W226" i="16"/>
  <c r="T226" i="16"/>
  <c r="Z224" i="16"/>
  <c r="AA221" i="16"/>
  <c r="Y220" i="16"/>
  <c r="U218" i="16"/>
  <c r="Y217" i="16"/>
  <c r="AC216" i="16"/>
  <c r="S216" i="16"/>
  <c r="S210" i="16"/>
  <c r="X209" i="16"/>
  <c r="X205" i="16"/>
  <c r="T205" i="16"/>
  <c r="X203" i="16"/>
  <c r="X202" i="16"/>
  <c r="AA201" i="16"/>
  <c r="W200" i="16"/>
  <c r="Y199" i="16"/>
  <c r="W198" i="16"/>
  <c r="T198" i="16"/>
  <c r="X197" i="16"/>
  <c r="T197" i="16"/>
  <c r="U194" i="16"/>
  <c r="Y193" i="16"/>
  <c r="AC192" i="16"/>
  <c r="S192" i="16"/>
  <c r="V190" i="16"/>
  <c r="T190" i="16"/>
  <c r="S188" i="16"/>
  <c r="X187" i="16"/>
  <c r="U185" i="16"/>
  <c r="X181" i="16"/>
  <c r="Y180" i="16"/>
  <c r="AB179" i="16"/>
  <c r="S179" i="16"/>
  <c r="X178" i="16"/>
  <c r="AA175" i="16"/>
  <c r="AA174" i="16"/>
  <c r="U172" i="16"/>
  <c r="Y171" i="16"/>
  <c r="AC170" i="16"/>
  <c r="S170" i="16"/>
  <c r="W168" i="16"/>
  <c r="S167" i="16"/>
  <c r="U164" i="16"/>
  <c r="Y163" i="16"/>
  <c r="AC162" i="16"/>
  <c r="S162" i="16"/>
  <c r="V159" i="16"/>
  <c r="U156" i="16"/>
  <c r="Y155" i="16"/>
  <c r="AC154" i="16"/>
  <c r="S154" i="16"/>
  <c r="AB151" i="16"/>
  <c r="AB150" i="16"/>
  <c r="U148" i="16"/>
  <c r="Y147" i="16"/>
  <c r="AC146" i="16"/>
  <c r="S146" i="16"/>
  <c r="W144" i="16"/>
  <c r="V143" i="16"/>
  <c r="AC141" i="16"/>
  <c r="W140" i="16"/>
  <c r="T140" i="16"/>
  <c r="V139" i="16"/>
  <c r="Z138" i="16"/>
  <c r="AC137" i="16"/>
  <c r="AA135" i="16"/>
  <c r="Y132" i="16"/>
  <c r="V131" i="16"/>
  <c r="X130" i="16"/>
  <c r="X129" i="16"/>
  <c r="AA127" i="16"/>
  <c r="AB126" i="16"/>
  <c r="AA124" i="16"/>
  <c r="AA123" i="16"/>
  <c r="W122" i="16"/>
  <c r="AC120" i="16"/>
  <c r="AB119" i="16"/>
  <c r="U116" i="16"/>
  <c r="T116" i="16"/>
  <c r="AA116" i="16"/>
  <c r="X113" i="16"/>
  <c r="T106" i="16"/>
  <c r="Y106" i="16"/>
  <c r="AA106" i="16"/>
  <c r="V106" i="16"/>
  <c r="V102" i="16"/>
  <c r="W99" i="16"/>
  <c r="V96" i="16"/>
  <c r="X94" i="16"/>
  <c r="V93" i="16"/>
  <c r="T93" i="16"/>
  <c r="S93" i="16"/>
  <c r="U93" i="16"/>
  <c r="X93" i="16"/>
  <c r="AB93" i="16"/>
  <c r="Z90" i="16"/>
  <c r="AA85" i="16"/>
  <c r="Y76" i="16"/>
  <c r="T76" i="16"/>
  <c r="U76" i="16"/>
  <c r="X76" i="16"/>
  <c r="Z76" i="16"/>
  <c r="V74" i="16"/>
  <c r="Z60" i="16"/>
  <c r="T39" i="16"/>
  <c r="S39" i="16"/>
  <c r="X39" i="16"/>
  <c r="AB39" i="16"/>
  <c r="AA594" i="17"/>
  <c r="Z591" i="17"/>
  <c r="T514" i="17"/>
  <c r="S514" i="17"/>
  <c r="AA514" i="17"/>
  <c r="AB514" i="17"/>
  <c r="AB459" i="17"/>
  <c r="T459" i="17"/>
  <c r="V459" i="17"/>
  <c r="W459" i="17"/>
  <c r="T438" i="17"/>
  <c r="S438" i="17"/>
  <c r="V438" i="17"/>
  <c r="W438" i="17"/>
  <c r="Y438" i="17"/>
  <c r="AB438" i="17"/>
  <c r="T393" i="17"/>
  <c r="AA393" i="17"/>
  <c r="S393" i="17"/>
  <c r="AB393" i="17"/>
  <c r="U393" i="17"/>
  <c r="AC393" i="17"/>
  <c r="V393" i="17"/>
  <c r="W393" i="17"/>
  <c r="X393" i="17"/>
  <c r="Y393" i="17"/>
  <c r="T315" i="17"/>
  <c r="X315" i="17"/>
  <c r="S315" i="17"/>
  <c r="AB315" i="17"/>
  <c r="U315" i="17"/>
  <c r="AC315" i="17"/>
  <c r="V315" i="17"/>
  <c r="W315" i="17"/>
  <c r="Y315" i="17"/>
  <c r="Z315" i="17"/>
  <c r="AA315" i="17"/>
  <c r="Z388" i="16"/>
  <c r="T388" i="16"/>
  <c r="S383" i="16"/>
  <c r="AB381" i="16"/>
  <c r="U380" i="16"/>
  <c r="S376" i="16"/>
  <c r="S373" i="16"/>
  <c r="V371" i="16"/>
  <c r="S368" i="16"/>
  <c r="U367" i="16"/>
  <c r="S361" i="16"/>
  <c r="S357" i="16"/>
  <c r="Y353" i="16"/>
  <c r="AA346" i="16"/>
  <c r="T346" i="16"/>
  <c r="AC344" i="16"/>
  <c r="AC340" i="16"/>
  <c r="AC327" i="16"/>
  <c r="S327" i="16"/>
  <c r="S322" i="16"/>
  <c r="Y306" i="16"/>
  <c r="T306" i="16"/>
  <c r="AC304" i="16"/>
  <c r="S299" i="16"/>
  <c r="AC290" i="16"/>
  <c r="S290" i="16"/>
  <c r="W288" i="16"/>
  <c r="AB285" i="16"/>
  <c r="AB281" i="16"/>
  <c r="S281" i="16"/>
  <c r="U279" i="16"/>
  <c r="AB273" i="16"/>
  <c r="S273" i="16"/>
  <c r="V270" i="16"/>
  <c r="S269" i="16"/>
  <c r="AA266" i="16"/>
  <c r="V264" i="16"/>
  <c r="T264" i="16"/>
  <c r="AC256" i="16"/>
  <c r="S256" i="16"/>
  <c r="AC248" i="16"/>
  <c r="S248" i="16"/>
  <c r="V246" i="16"/>
  <c r="S245" i="16"/>
  <c r="AC242" i="16"/>
  <c r="V240" i="16"/>
  <c r="T240" i="16"/>
  <c r="X237" i="16"/>
  <c r="T237" i="16"/>
  <c r="W234" i="16"/>
  <c r="T234" i="16"/>
  <c r="S220" i="16"/>
  <c r="S218" i="16"/>
  <c r="AB216" i="16"/>
  <c r="X213" i="16"/>
  <c r="T213" i="16"/>
  <c r="AC210" i="16"/>
  <c r="V208" i="16"/>
  <c r="T208" i="16"/>
  <c r="V203" i="16"/>
  <c r="U199" i="16"/>
  <c r="V195" i="16"/>
  <c r="T195" i="16"/>
  <c r="S194" i="16"/>
  <c r="AB192" i="16"/>
  <c r="W189" i="16"/>
  <c r="T189" i="16"/>
  <c r="V186" i="16"/>
  <c r="T186" i="16"/>
  <c r="AA179" i="16"/>
  <c r="Z177" i="16"/>
  <c r="T177" i="16"/>
  <c r="X174" i="16"/>
  <c r="X173" i="16"/>
  <c r="T173" i="16"/>
  <c r="S172" i="16"/>
  <c r="AB170" i="16"/>
  <c r="U165" i="16"/>
  <c r="T165" i="16"/>
  <c r="S164" i="16"/>
  <c r="AB162" i="16"/>
  <c r="S159" i="16"/>
  <c r="Y157" i="16"/>
  <c r="T157" i="16"/>
  <c r="S156" i="16"/>
  <c r="AB154" i="16"/>
  <c r="AC149" i="16"/>
  <c r="T149" i="16"/>
  <c r="S148" i="16"/>
  <c r="AB146" i="16"/>
  <c r="V144" i="16"/>
  <c r="S143" i="16"/>
  <c r="W129" i="16"/>
  <c r="T115" i="16"/>
  <c r="Y115" i="16"/>
  <c r="V115" i="16"/>
  <c r="S102" i="16"/>
  <c r="V101" i="16"/>
  <c r="T101" i="16"/>
  <c r="Y101" i="16"/>
  <c r="AB101" i="16"/>
  <c r="S101" i="16"/>
  <c r="W94" i="16"/>
  <c r="AC88" i="16"/>
  <c r="T88" i="16"/>
  <c r="U88" i="16"/>
  <c r="Y85" i="16"/>
  <c r="W37" i="16"/>
  <c r="T37" i="16"/>
  <c r="S37" i="16"/>
  <c r="U37" i="16"/>
  <c r="V37" i="16"/>
  <c r="X37" i="16"/>
  <c r="Y37" i="16"/>
  <c r="Z37" i="16"/>
  <c r="Z573" i="17"/>
  <c r="T573" i="17"/>
  <c r="U573" i="17"/>
  <c r="V573" i="17"/>
  <c r="W573" i="17"/>
  <c r="X573" i="17"/>
  <c r="Y573" i="17"/>
  <c r="AB573" i="17"/>
  <c r="T519" i="17"/>
  <c r="AA519" i="17"/>
  <c r="S519" i="17"/>
  <c r="AC519" i="17"/>
  <c r="U519" i="17"/>
  <c r="V519" i="17"/>
  <c r="W519" i="17"/>
  <c r="X519" i="17"/>
  <c r="Y519" i="17"/>
  <c r="AC517" i="17"/>
  <c r="T517" i="17"/>
  <c r="U517" i="17"/>
  <c r="W517" i="17"/>
  <c r="T494" i="17"/>
  <c r="AA494" i="17"/>
  <c r="S494" i="17"/>
  <c r="AB494" i="17"/>
  <c r="U494" i="17"/>
  <c r="AC494" i="17"/>
  <c r="V494" i="17"/>
  <c r="W494" i="17"/>
  <c r="X494" i="17"/>
  <c r="Y494" i="17"/>
  <c r="T178" i="17"/>
  <c r="AA178" i="17"/>
  <c r="S178" i="17"/>
  <c r="AB178" i="17"/>
  <c r="U178" i="17"/>
  <c r="AC178" i="17"/>
  <c r="V178" i="17"/>
  <c r="W178" i="17"/>
  <c r="X178" i="17"/>
  <c r="Y178" i="17"/>
  <c r="AC487" i="18"/>
  <c r="T487" i="18"/>
  <c r="W487" i="18"/>
  <c r="V487" i="18"/>
  <c r="V296" i="18"/>
  <c r="T296" i="18"/>
  <c r="S296" i="18"/>
  <c r="X296" i="18"/>
  <c r="Y296" i="18"/>
  <c r="Z296" i="18"/>
  <c r="AB296" i="18"/>
  <c r="AC296" i="18"/>
  <c r="Y278" i="18"/>
  <c r="T278" i="18"/>
  <c r="W278" i="18"/>
  <c r="AC278" i="18"/>
  <c r="Z597" i="17"/>
  <c r="T597" i="17"/>
  <c r="V596" i="17"/>
  <c r="T596" i="17"/>
  <c r="U593" i="17"/>
  <c r="T593" i="17"/>
  <c r="S563" i="17"/>
  <c r="T563" i="17"/>
  <c r="U538" i="17"/>
  <c r="T538" i="17"/>
  <c r="V533" i="17"/>
  <c r="T533" i="17"/>
  <c r="AC512" i="17"/>
  <c r="T512" i="17"/>
  <c r="AB506" i="17"/>
  <c r="T506" i="17"/>
  <c r="S493" i="17"/>
  <c r="T493" i="17"/>
  <c r="W439" i="17"/>
  <c r="T439" i="17"/>
  <c r="S412" i="17"/>
  <c r="T412" i="17"/>
  <c r="Y367" i="17"/>
  <c r="T367" i="17"/>
  <c r="X366" i="17"/>
  <c r="T366" i="17"/>
  <c r="X358" i="17"/>
  <c r="T358" i="17"/>
  <c r="T323" i="17"/>
  <c r="Y323" i="17"/>
  <c r="V323" i="17"/>
  <c r="W323" i="17"/>
  <c r="S304" i="17"/>
  <c r="T304" i="17"/>
  <c r="AA304" i="17"/>
  <c r="U304" i="17"/>
  <c r="W304" i="17"/>
  <c r="Y304" i="17"/>
  <c r="T298" i="17"/>
  <c r="W298" i="17"/>
  <c r="AA298" i="17"/>
  <c r="S298" i="17"/>
  <c r="AB298" i="17"/>
  <c r="U298" i="17"/>
  <c r="AC298" i="17"/>
  <c r="T117" i="17"/>
  <c r="AA117" i="17"/>
  <c r="S117" i="17"/>
  <c r="AB117" i="17"/>
  <c r="U117" i="17"/>
  <c r="AC117" i="17"/>
  <c r="V117" i="17"/>
  <c r="W117" i="17"/>
  <c r="X117" i="17"/>
  <c r="Y117" i="17"/>
  <c r="U39" i="17"/>
  <c r="T39" i="17"/>
  <c r="S39" i="17"/>
  <c r="V39" i="17"/>
  <c r="X39" i="17"/>
  <c r="Y39" i="17"/>
  <c r="AA39" i="17"/>
  <c r="AB39" i="17"/>
  <c r="T385" i="18"/>
  <c r="U385" i="18"/>
  <c r="AC385" i="18"/>
  <c r="V385" i="18"/>
  <c r="W385" i="18"/>
  <c r="X385" i="18"/>
  <c r="Y385" i="18"/>
  <c r="AA385" i="18"/>
  <c r="S385" i="18"/>
  <c r="AB385" i="18"/>
  <c r="Z385" i="18"/>
  <c r="V118" i="16"/>
  <c r="T118" i="16"/>
  <c r="X97" i="16"/>
  <c r="V82" i="16"/>
  <c r="Z78" i="16"/>
  <c r="T78" i="16"/>
  <c r="U70" i="16"/>
  <c r="V69" i="16"/>
  <c r="AC59" i="16"/>
  <c r="S59" i="16"/>
  <c r="AA52" i="16"/>
  <c r="W51" i="16"/>
  <c r="W49" i="16"/>
  <c r="S45" i="16"/>
  <c r="AC38" i="16"/>
  <c r="AC36" i="16"/>
  <c r="U36" i="16"/>
  <c r="AA28" i="16"/>
  <c r="V19" i="16"/>
  <c r="X14" i="16"/>
  <c r="T14" i="16"/>
  <c r="AA11" i="16"/>
  <c r="U6" i="16"/>
  <c r="Y4" i="16"/>
  <c r="S601" i="17"/>
  <c r="AB597" i="17"/>
  <c r="AC596" i="17"/>
  <c r="AB593" i="17"/>
  <c r="Z590" i="17"/>
  <c r="S587" i="17"/>
  <c r="T587" i="17"/>
  <c r="AB583" i="17"/>
  <c r="S583" i="17"/>
  <c r="Z578" i="17"/>
  <c r="T578" i="17"/>
  <c r="U577" i="17"/>
  <c r="T577" i="17"/>
  <c r="Y575" i="17"/>
  <c r="Z568" i="17"/>
  <c r="T568" i="17"/>
  <c r="V567" i="17"/>
  <c r="S566" i="17"/>
  <c r="AC562" i="17"/>
  <c r="S562" i="17"/>
  <c r="AA559" i="17"/>
  <c r="Z557" i="17"/>
  <c r="T557" i="17"/>
  <c r="V556" i="17"/>
  <c r="T556" i="17"/>
  <c r="Y550" i="17"/>
  <c r="S547" i="17"/>
  <c r="T547" i="17"/>
  <c r="AB543" i="17"/>
  <c r="S543" i="17"/>
  <c r="Z538" i="17"/>
  <c r="W535" i="17"/>
  <c r="T535" i="17"/>
  <c r="V534" i="17"/>
  <c r="AC528" i="17"/>
  <c r="V527" i="17"/>
  <c r="AC525" i="17"/>
  <c r="T525" i="17"/>
  <c r="S523" i="17"/>
  <c r="V522" i="17"/>
  <c r="AA520" i="17"/>
  <c r="AB518" i="17"/>
  <c r="S518" i="17"/>
  <c r="AC511" i="17"/>
  <c r="S511" i="17"/>
  <c r="AC505" i="17"/>
  <c r="V504" i="17"/>
  <c r="Y503" i="17"/>
  <c r="AC502" i="17"/>
  <c r="U502" i="17"/>
  <c r="Y500" i="17"/>
  <c r="W499" i="17"/>
  <c r="AC495" i="17"/>
  <c r="S495" i="17"/>
  <c r="AB493" i="17"/>
  <c r="AC492" i="17"/>
  <c r="AB491" i="17"/>
  <c r="T491" i="17"/>
  <c r="S488" i="17"/>
  <c r="T488" i="17"/>
  <c r="U487" i="17"/>
  <c r="Y486" i="17"/>
  <c r="S485" i="17"/>
  <c r="T485" i="17"/>
  <c r="V482" i="17"/>
  <c r="Y481" i="17"/>
  <c r="T481" i="17"/>
  <c r="V479" i="17"/>
  <c r="U472" i="17"/>
  <c r="AB470" i="17"/>
  <c r="S470" i="17"/>
  <c r="W468" i="17"/>
  <c r="V467" i="17"/>
  <c r="V462" i="17"/>
  <c r="Y461" i="17"/>
  <c r="AA455" i="17"/>
  <c r="W454" i="17"/>
  <c r="Y452" i="17"/>
  <c r="T452" i="17"/>
  <c r="V451" i="17"/>
  <c r="U450" i="17"/>
  <c r="Y448" i="17"/>
  <c r="W447" i="17"/>
  <c r="V446" i="17"/>
  <c r="V443" i="17"/>
  <c r="S441" i="17"/>
  <c r="T441" i="17"/>
  <c r="AA437" i="17"/>
  <c r="S434" i="17"/>
  <c r="Y430" i="17"/>
  <c r="Y427" i="17"/>
  <c r="AC426" i="17"/>
  <c r="W425" i="17"/>
  <c r="V422" i="17"/>
  <c r="W419" i="17"/>
  <c r="Z418" i="17"/>
  <c r="AC417" i="17"/>
  <c r="U417" i="17"/>
  <c r="V413" i="17"/>
  <c r="T413" i="17"/>
  <c r="AC411" i="17"/>
  <c r="U411" i="17"/>
  <c r="AA409" i="17"/>
  <c r="S402" i="17"/>
  <c r="W400" i="17"/>
  <c r="S394" i="17"/>
  <c r="S386" i="17"/>
  <c r="W385" i="17"/>
  <c r="Y384" i="17"/>
  <c r="W383" i="17"/>
  <c r="U377" i="17"/>
  <c r="AB371" i="17"/>
  <c r="S371" i="17"/>
  <c r="W370" i="17"/>
  <c r="AB366" i="17"/>
  <c r="Y365" i="17"/>
  <c r="AA363" i="17"/>
  <c r="U362" i="17"/>
  <c r="Z360" i="17"/>
  <c r="AB358" i="17"/>
  <c r="S354" i="17"/>
  <c r="W353" i="17"/>
  <c r="Y352" i="17"/>
  <c r="Y347" i="17"/>
  <c r="AC346" i="17"/>
  <c r="U344" i="17"/>
  <c r="Y339" i="17"/>
  <c r="AC338" i="17"/>
  <c r="U336" i="17"/>
  <c r="Y331" i="17"/>
  <c r="AC330" i="17"/>
  <c r="S328" i="17"/>
  <c r="W325" i="17"/>
  <c r="T325" i="17"/>
  <c r="S325" i="17"/>
  <c r="V325" i="17"/>
  <c r="AB323" i="17"/>
  <c r="T296" i="17"/>
  <c r="AC296" i="17"/>
  <c r="X296" i="17"/>
  <c r="Z296" i="17"/>
  <c r="T294" i="17"/>
  <c r="W294" i="17"/>
  <c r="X294" i="17"/>
  <c r="AA294" i="17"/>
  <c r="S294" i="17"/>
  <c r="AB294" i="17"/>
  <c r="U294" i="17"/>
  <c r="AC294" i="17"/>
  <c r="T269" i="17"/>
  <c r="Y269" i="17"/>
  <c r="V585" i="18"/>
  <c r="T585" i="18"/>
  <c r="U585" i="18"/>
  <c r="W585" i="18"/>
  <c r="X585" i="18"/>
  <c r="Y585" i="18"/>
  <c r="AB585" i="18"/>
  <c r="AC585" i="18"/>
  <c r="X390" i="18"/>
  <c r="T390" i="18"/>
  <c r="U390" i="18"/>
  <c r="V390" i="18"/>
  <c r="W390" i="18"/>
  <c r="Y390" i="18"/>
  <c r="Z390" i="18"/>
  <c r="AB390" i="18"/>
  <c r="S390" i="18"/>
  <c r="AC390" i="18"/>
  <c r="AA390" i="18"/>
  <c r="V77" i="16"/>
  <c r="T77" i="16"/>
  <c r="V62" i="16"/>
  <c r="T62" i="16"/>
  <c r="Y57" i="16"/>
  <c r="T57" i="16"/>
  <c r="X56" i="16"/>
  <c r="T56" i="16"/>
  <c r="V43" i="16"/>
  <c r="T43" i="16"/>
  <c r="Z41" i="16"/>
  <c r="T41" i="16"/>
  <c r="W13" i="16"/>
  <c r="T13" i="16"/>
  <c r="X8" i="16"/>
  <c r="T8" i="16"/>
  <c r="Y597" i="17"/>
  <c r="AB596" i="17"/>
  <c r="AA593" i="17"/>
  <c r="AA583" i="17"/>
  <c r="Z581" i="17"/>
  <c r="T581" i="17"/>
  <c r="V580" i="17"/>
  <c r="T580" i="17"/>
  <c r="X575" i="17"/>
  <c r="Z552" i="17"/>
  <c r="T552" i="17"/>
  <c r="AA543" i="17"/>
  <c r="Z541" i="17"/>
  <c r="T541" i="17"/>
  <c r="V540" i="17"/>
  <c r="T540" i="17"/>
  <c r="Y538" i="17"/>
  <c r="AC529" i="17"/>
  <c r="AA518" i="17"/>
  <c r="AA512" i="17"/>
  <c r="AA511" i="17"/>
  <c r="U509" i="17"/>
  <c r="T509" i="17"/>
  <c r="X503" i="17"/>
  <c r="S498" i="17"/>
  <c r="T498" i="17"/>
  <c r="AA495" i="17"/>
  <c r="Z493" i="17"/>
  <c r="X486" i="17"/>
  <c r="S477" i="17"/>
  <c r="T477" i="17"/>
  <c r="AA470" i="17"/>
  <c r="S466" i="17"/>
  <c r="T466" i="17"/>
  <c r="AC434" i="17"/>
  <c r="X427" i="17"/>
  <c r="S420" i="17"/>
  <c r="T420" i="17"/>
  <c r="Y418" i="17"/>
  <c r="AC412" i="17"/>
  <c r="AC402" i="17"/>
  <c r="AC394" i="17"/>
  <c r="AC386" i="17"/>
  <c r="X374" i="17"/>
  <c r="T374" i="17"/>
  <c r="AA371" i="17"/>
  <c r="AA366" i="17"/>
  <c r="AA358" i="17"/>
  <c r="Y357" i="17"/>
  <c r="T357" i="17"/>
  <c r="AC354" i="17"/>
  <c r="X347" i="17"/>
  <c r="X339" i="17"/>
  <c r="X331" i="17"/>
  <c r="AA327" i="17"/>
  <c r="T327" i="17"/>
  <c r="AA323" i="17"/>
  <c r="U319" i="17"/>
  <c r="T319" i="17"/>
  <c r="Z319" i="17"/>
  <c r="W319" i="17"/>
  <c r="X319" i="17"/>
  <c r="V308" i="17"/>
  <c r="T308" i="17"/>
  <c r="AC308" i="17"/>
  <c r="S308" i="17"/>
  <c r="U308" i="17"/>
  <c r="W308" i="17"/>
  <c r="S299" i="17"/>
  <c r="T299" i="17"/>
  <c r="Z299" i="17"/>
  <c r="AA299" i="17"/>
  <c r="AC299" i="17"/>
  <c r="T218" i="17"/>
  <c r="S218" i="17"/>
  <c r="V218" i="17"/>
  <c r="W218" i="17"/>
  <c r="X218" i="17"/>
  <c r="Y218" i="17"/>
  <c r="Z218" i="17"/>
  <c r="T199" i="17"/>
  <c r="U199" i="17"/>
  <c r="V199" i="17"/>
  <c r="W199" i="17"/>
  <c r="Y199" i="17"/>
  <c r="Z199" i="17"/>
  <c r="AB199" i="17"/>
  <c r="AB175" i="17"/>
  <c r="T175" i="17"/>
  <c r="V175" i="17"/>
  <c r="AB135" i="17"/>
  <c r="T135" i="17"/>
  <c r="Y135" i="17"/>
  <c r="Z100" i="17"/>
  <c r="T100" i="17"/>
  <c r="AC100" i="17"/>
  <c r="S100" i="17"/>
  <c r="U100" i="17"/>
  <c r="W100" i="17"/>
  <c r="X100" i="17"/>
  <c r="Y100" i="17"/>
  <c r="AA100" i="17"/>
  <c r="T409" i="18"/>
  <c r="U409" i="18"/>
  <c r="AC409" i="18"/>
  <c r="V409" i="18"/>
  <c r="W409" i="18"/>
  <c r="X409" i="18"/>
  <c r="Y409" i="18"/>
  <c r="AA409" i="18"/>
  <c r="S409" i="18"/>
  <c r="AB409" i="18"/>
  <c r="Z409" i="18"/>
  <c r="V59" i="16"/>
  <c r="T59" i="16"/>
  <c r="W45" i="16"/>
  <c r="T45" i="16"/>
  <c r="X40" i="16"/>
  <c r="T40" i="16"/>
  <c r="X32" i="16"/>
  <c r="T32" i="16"/>
  <c r="V601" i="17"/>
  <c r="T601" i="17"/>
  <c r="X597" i="17"/>
  <c r="AA596" i="17"/>
  <c r="Z593" i="17"/>
  <c r="Z592" i="17"/>
  <c r="T592" i="17"/>
  <c r="W575" i="17"/>
  <c r="S571" i="17"/>
  <c r="T571" i="17"/>
  <c r="Z562" i="17"/>
  <c r="T562" i="17"/>
  <c r="U561" i="17"/>
  <c r="T561" i="17"/>
  <c r="AA558" i="17"/>
  <c r="X538" i="17"/>
  <c r="AB529" i="17"/>
  <c r="Z512" i="17"/>
  <c r="AA506" i="17"/>
  <c r="W503" i="17"/>
  <c r="Y493" i="17"/>
  <c r="W486" i="17"/>
  <c r="AB460" i="17"/>
  <c r="T460" i="17"/>
  <c r="AB445" i="17"/>
  <c r="T445" i="17"/>
  <c r="U432" i="17"/>
  <c r="T432" i="17"/>
  <c r="W427" i="17"/>
  <c r="V421" i="17"/>
  <c r="T421" i="17"/>
  <c r="X418" i="17"/>
  <c r="AA412" i="17"/>
  <c r="U392" i="17"/>
  <c r="T392" i="17"/>
  <c r="V381" i="17"/>
  <c r="T381" i="17"/>
  <c r="U380" i="17"/>
  <c r="T380" i="17"/>
  <c r="S377" i="17"/>
  <c r="T377" i="17"/>
  <c r="Y366" i="17"/>
  <c r="Y358" i="17"/>
  <c r="W347" i="17"/>
  <c r="W339" i="17"/>
  <c r="W331" i="17"/>
  <c r="Z326" i="17"/>
  <c r="T326" i="17"/>
  <c r="Z323" i="17"/>
  <c r="T320" i="17"/>
  <c r="AA320" i="17"/>
  <c r="Z298" i="17"/>
  <c r="W227" i="17"/>
  <c r="T227" i="17"/>
  <c r="S227" i="17"/>
  <c r="U227" i="17"/>
  <c r="V227" i="17"/>
  <c r="Y227" i="17"/>
  <c r="Z227" i="17"/>
  <c r="AA227" i="17"/>
  <c r="W206" i="17"/>
  <c r="T206" i="17"/>
  <c r="V206" i="17"/>
  <c r="Y206" i="17"/>
  <c r="Z206" i="17"/>
  <c r="T426" i="18"/>
  <c r="V426" i="18"/>
  <c r="W426" i="18"/>
  <c r="X426" i="18"/>
  <c r="Y426" i="18"/>
  <c r="Z426" i="18"/>
  <c r="S426" i="18"/>
  <c r="AA426" i="18"/>
  <c r="W111" i="16"/>
  <c r="T111" i="16"/>
  <c r="AA82" i="16"/>
  <c r="U80" i="16"/>
  <c r="T80" i="16"/>
  <c r="AA77" i="16"/>
  <c r="Z72" i="16"/>
  <c r="T72" i="16"/>
  <c r="V67" i="16"/>
  <c r="T67" i="16"/>
  <c r="X63" i="16"/>
  <c r="T63" i="16"/>
  <c r="W61" i="16"/>
  <c r="T61" i="16"/>
  <c r="Z59" i="16"/>
  <c r="AA56" i="16"/>
  <c r="X54" i="16"/>
  <c r="T54" i="16"/>
  <c r="X52" i="16"/>
  <c r="X48" i="16"/>
  <c r="T48" i="16"/>
  <c r="Z45" i="16"/>
  <c r="Y43" i="16"/>
  <c r="AA40" i="16"/>
  <c r="AA32" i="16"/>
  <c r="AB31" i="16"/>
  <c r="X28" i="16"/>
  <c r="X22" i="16"/>
  <c r="T22" i="16"/>
  <c r="AA19" i="16"/>
  <c r="V17" i="16"/>
  <c r="T17" i="16"/>
  <c r="Z13" i="16"/>
  <c r="X11" i="16"/>
  <c r="Z8" i="16"/>
  <c r="W5" i="16"/>
  <c r="T5" i="16"/>
  <c r="AA601" i="17"/>
  <c r="W597" i="17"/>
  <c r="Y596" i="17"/>
  <c r="S595" i="17"/>
  <c r="T595" i="17"/>
  <c r="Y593" i="17"/>
  <c r="Z586" i="17"/>
  <c r="T586" i="17"/>
  <c r="U585" i="17"/>
  <c r="T585" i="17"/>
  <c r="Y583" i="17"/>
  <c r="Y581" i="17"/>
  <c r="AB580" i="17"/>
  <c r="Z576" i="17"/>
  <c r="T576" i="17"/>
  <c r="V575" i="17"/>
  <c r="AA567" i="17"/>
  <c r="Z565" i="17"/>
  <c r="T565" i="17"/>
  <c r="V564" i="17"/>
  <c r="T564" i="17"/>
  <c r="Y562" i="17"/>
  <c r="AB561" i="17"/>
  <c r="X559" i="17"/>
  <c r="Z558" i="17"/>
  <c r="S555" i="17"/>
  <c r="T555" i="17"/>
  <c r="Z546" i="17"/>
  <c r="T546" i="17"/>
  <c r="U545" i="17"/>
  <c r="T545" i="17"/>
  <c r="Y543" i="17"/>
  <c r="Y541" i="17"/>
  <c r="AB540" i="17"/>
  <c r="W538" i="17"/>
  <c r="Z537" i="17"/>
  <c r="T537" i="17"/>
  <c r="AA534" i="17"/>
  <c r="AA529" i="17"/>
  <c r="Y528" i="17"/>
  <c r="AA527" i="17"/>
  <c r="Y518" i="17"/>
  <c r="Y512" i="17"/>
  <c r="Y511" i="17"/>
  <c r="Z507" i="17"/>
  <c r="Y506" i="17"/>
  <c r="V503" i="17"/>
  <c r="Y495" i="17"/>
  <c r="X493" i="17"/>
  <c r="V486" i="17"/>
  <c r="Y480" i="17"/>
  <c r="AA479" i="17"/>
  <c r="Z477" i="17"/>
  <c r="Y470" i="17"/>
  <c r="S469" i="17"/>
  <c r="T469" i="17"/>
  <c r="AB466" i="17"/>
  <c r="AA462" i="17"/>
  <c r="X455" i="17"/>
  <c r="AA451" i="17"/>
  <c r="AA443" i="17"/>
  <c r="U440" i="17"/>
  <c r="Z434" i="17"/>
  <c r="S428" i="17"/>
  <c r="T428" i="17"/>
  <c r="V427" i="17"/>
  <c r="Y426" i="17"/>
  <c r="AC420" i="17"/>
  <c r="W418" i="17"/>
  <c r="AB414" i="17"/>
  <c r="Y412" i="17"/>
  <c r="X409" i="17"/>
  <c r="Z402" i="17"/>
  <c r="Z394" i="17"/>
  <c r="Z386" i="17"/>
  <c r="AC380" i="17"/>
  <c r="Z377" i="17"/>
  <c r="AA374" i="17"/>
  <c r="Y373" i="17"/>
  <c r="T373" i="17"/>
  <c r="Y371" i="17"/>
  <c r="AC370" i="17"/>
  <c r="W366" i="17"/>
  <c r="X363" i="17"/>
  <c r="W358" i="17"/>
  <c r="Z354" i="17"/>
  <c r="V347" i="17"/>
  <c r="Y346" i="17"/>
  <c r="S345" i="17"/>
  <c r="T345" i="17"/>
  <c r="V339" i="17"/>
  <c r="Y338" i="17"/>
  <c r="S337" i="17"/>
  <c r="T337" i="17"/>
  <c r="V331" i="17"/>
  <c r="Y330" i="17"/>
  <c r="S329" i="17"/>
  <c r="T329" i="17"/>
  <c r="AB327" i="17"/>
  <c r="AA326" i="17"/>
  <c r="X323" i="17"/>
  <c r="AB319" i="17"/>
  <c r="T314" i="17"/>
  <c r="AA314" i="17"/>
  <c r="U314" i="17"/>
  <c r="W314" i="17"/>
  <c r="X314" i="17"/>
  <c r="U311" i="17"/>
  <c r="T311" i="17"/>
  <c r="Z311" i="17"/>
  <c r="V311" i="17"/>
  <c r="W311" i="17"/>
  <c r="X311" i="17"/>
  <c r="W305" i="17"/>
  <c r="T305" i="17"/>
  <c r="Z305" i="17"/>
  <c r="U305" i="17"/>
  <c r="V305" i="17"/>
  <c r="X305" i="17"/>
  <c r="Y298" i="17"/>
  <c r="T295" i="17"/>
  <c r="U295" i="17"/>
  <c r="V145" i="17"/>
  <c r="T145" i="17"/>
  <c r="AB145" i="17"/>
  <c r="S145" i="17"/>
  <c r="AC145" i="17"/>
  <c r="U145" i="17"/>
  <c r="W145" i="17"/>
  <c r="X145" i="17"/>
  <c r="Y145" i="17"/>
  <c r="Z145" i="17"/>
  <c r="T127" i="17"/>
  <c r="X127" i="17"/>
  <c r="Y127" i="17"/>
  <c r="AC127" i="17"/>
  <c r="T439" i="18"/>
  <c r="W439" i="18"/>
  <c r="Y439" i="18"/>
  <c r="Z439" i="18"/>
  <c r="V439" i="18"/>
  <c r="Y77" i="16"/>
  <c r="W69" i="16"/>
  <c r="T69" i="16"/>
  <c r="AC62" i="16"/>
  <c r="Y59" i="16"/>
  <c r="AC58" i="16"/>
  <c r="T58" i="16"/>
  <c r="Y56" i="16"/>
  <c r="W52" i="16"/>
  <c r="V51" i="16"/>
  <c r="T51" i="16"/>
  <c r="Y45" i="16"/>
  <c r="X43" i="16"/>
  <c r="Z40" i="16"/>
  <c r="U34" i="16"/>
  <c r="T34" i="16"/>
  <c r="Z32" i="16"/>
  <c r="AA31" i="16"/>
  <c r="W28" i="16"/>
  <c r="W21" i="16"/>
  <c r="T21" i="16"/>
  <c r="X16" i="16"/>
  <c r="T16" i="16"/>
  <c r="Y13" i="16"/>
  <c r="W11" i="16"/>
  <c r="Y8" i="16"/>
  <c r="Z601" i="17"/>
  <c r="Z600" i="17"/>
  <c r="T600" i="17"/>
  <c r="V597" i="17"/>
  <c r="U596" i="17"/>
  <c r="X593" i="17"/>
  <c r="V588" i="17"/>
  <c r="T588" i="17"/>
  <c r="X583" i="17"/>
  <c r="X581" i="17"/>
  <c r="AA580" i="17"/>
  <c r="AC575" i="17"/>
  <c r="U575" i="17"/>
  <c r="Z563" i="17"/>
  <c r="X562" i="17"/>
  <c r="AA561" i="17"/>
  <c r="W559" i="17"/>
  <c r="Y558" i="17"/>
  <c r="Z549" i="17"/>
  <c r="T549" i="17"/>
  <c r="V548" i="17"/>
  <c r="T548" i="17"/>
  <c r="X543" i="17"/>
  <c r="X541" i="17"/>
  <c r="AA540" i="17"/>
  <c r="S539" i="17"/>
  <c r="T539" i="17"/>
  <c r="V538" i="17"/>
  <c r="Y529" i="17"/>
  <c r="X528" i="17"/>
  <c r="Y524" i="17"/>
  <c r="T524" i="17"/>
  <c r="X518" i="17"/>
  <c r="X512" i="17"/>
  <c r="X511" i="17"/>
  <c r="Y507" i="17"/>
  <c r="X506" i="17"/>
  <c r="U503" i="17"/>
  <c r="S501" i="17"/>
  <c r="T501" i="17"/>
  <c r="AB498" i="17"/>
  <c r="X495" i="17"/>
  <c r="W493" i="17"/>
  <c r="AC486" i="17"/>
  <c r="U486" i="17"/>
  <c r="X480" i="17"/>
  <c r="Y477" i="17"/>
  <c r="X470" i="17"/>
  <c r="AB467" i="17"/>
  <c r="AA466" i="17"/>
  <c r="W455" i="17"/>
  <c r="S436" i="17"/>
  <c r="T436" i="17"/>
  <c r="Y434" i="17"/>
  <c r="V429" i="17"/>
  <c r="T429" i="17"/>
  <c r="AC427" i="17"/>
  <c r="U427" i="17"/>
  <c r="X426" i="17"/>
  <c r="AB421" i="17"/>
  <c r="AA420" i="17"/>
  <c r="U418" i="17"/>
  <c r="Y414" i="17"/>
  <c r="V412" i="17"/>
  <c r="W409" i="17"/>
  <c r="W407" i="17"/>
  <c r="S404" i="17"/>
  <c r="T404" i="17"/>
  <c r="Y402" i="17"/>
  <c r="S396" i="17"/>
  <c r="T396" i="17"/>
  <c r="Y394" i="17"/>
  <c r="S388" i="17"/>
  <c r="T388" i="17"/>
  <c r="Y386" i="17"/>
  <c r="S385" i="17"/>
  <c r="T385" i="17"/>
  <c r="AA380" i="17"/>
  <c r="Y377" i="17"/>
  <c r="Y374" i="17"/>
  <c r="X371" i="17"/>
  <c r="V366" i="17"/>
  <c r="W363" i="17"/>
  <c r="V358" i="17"/>
  <c r="Y354" i="17"/>
  <c r="S353" i="17"/>
  <c r="T353" i="17"/>
  <c r="AC347" i="17"/>
  <c r="U347" i="17"/>
  <c r="X346" i="17"/>
  <c r="AC344" i="17"/>
  <c r="AC339" i="17"/>
  <c r="U339" i="17"/>
  <c r="X338" i="17"/>
  <c r="AC336" i="17"/>
  <c r="AC331" i="17"/>
  <c r="U331" i="17"/>
  <c r="X330" i="17"/>
  <c r="AC328" i="17"/>
  <c r="Z327" i="17"/>
  <c r="Y326" i="17"/>
  <c r="U323" i="17"/>
  <c r="AA319" i="17"/>
  <c r="AC318" i="17"/>
  <c r="T318" i="17"/>
  <c r="AB318" i="17"/>
  <c r="S318" i="17"/>
  <c r="W318" i="17"/>
  <c r="AC304" i="17"/>
  <c r="W300" i="17"/>
  <c r="T300" i="17"/>
  <c r="Y300" i="17"/>
  <c r="Z300" i="17"/>
  <c r="AA300" i="17"/>
  <c r="X298" i="17"/>
  <c r="T262" i="17"/>
  <c r="AA262" i="17"/>
  <c r="S262" i="17"/>
  <c r="AB262" i="17"/>
  <c r="U262" i="17"/>
  <c r="AC262" i="17"/>
  <c r="V262" i="17"/>
  <c r="W262" i="17"/>
  <c r="X262" i="17"/>
  <c r="Y262" i="17"/>
  <c r="W259" i="17"/>
  <c r="T259" i="17"/>
  <c r="S259" i="17"/>
  <c r="U259" i="17"/>
  <c r="V259" i="17"/>
  <c r="Y259" i="17"/>
  <c r="Z259" i="17"/>
  <c r="AA259" i="17"/>
  <c r="T238" i="17"/>
  <c r="AA238" i="17"/>
  <c r="S238" i="17"/>
  <c r="AB238" i="17"/>
  <c r="U238" i="17"/>
  <c r="AC238" i="17"/>
  <c r="V238" i="17"/>
  <c r="W238" i="17"/>
  <c r="X238" i="17"/>
  <c r="Y238" i="17"/>
  <c r="S213" i="17"/>
  <c r="T213" i="17"/>
  <c r="X213" i="17"/>
  <c r="Y213" i="17"/>
  <c r="Z178" i="17"/>
  <c r="T83" i="17"/>
  <c r="U83" i="17"/>
  <c r="Z83" i="17"/>
  <c r="AC83" i="17"/>
  <c r="AA79" i="17"/>
  <c r="T79" i="17"/>
  <c r="X79" i="17"/>
  <c r="T587" i="18"/>
  <c r="U587" i="18"/>
  <c r="AC587" i="18"/>
  <c r="V587" i="18"/>
  <c r="W587" i="18"/>
  <c r="X587" i="18"/>
  <c r="S587" i="18"/>
  <c r="Y587" i="18"/>
  <c r="Z587" i="18"/>
  <c r="AA587" i="18"/>
  <c r="AB587" i="18"/>
  <c r="W118" i="16"/>
  <c r="V112" i="16"/>
  <c r="T112" i="16"/>
  <c r="U107" i="16"/>
  <c r="AA95" i="16"/>
  <c r="T95" i="16"/>
  <c r="X84" i="16"/>
  <c r="T84" i="16"/>
  <c r="Y82" i="16"/>
  <c r="X77" i="16"/>
  <c r="Z69" i="16"/>
  <c r="Y67" i="16"/>
  <c r="W65" i="16"/>
  <c r="T65" i="16"/>
  <c r="X64" i="16"/>
  <c r="T64" i="16"/>
  <c r="Y62" i="16"/>
  <c r="Y61" i="16"/>
  <c r="X59" i="16"/>
  <c r="Z57" i="16"/>
  <c r="W56" i="16"/>
  <c r="W53" i="16"/>
  <c r="T53" i="16"/>
  <c r="V52" i="16"/>
  <c r="Z51" i="16"/>
  <c r="Z48" i="16"/>
  <c r="X45" i="16"/>
  <c r="W43" i="16"/>
  <c r="Y40" i="16"/>
  <c r="X36" i="16"/>
  <c r="Y33" i="16"/>
  <c r="Y32" i="16"/>
  <c r="Y31" i="16"/>
  <c r="W29" i="16"/>
  <c r="T29" i="16"/>
  <c r="V28" i="16"/>
  <c r="S23" i="16"/>
  <c r="T23" i="16"/>
  <c r="AA21" i="16"/>
  <c r="Y19" i="16"/>
  <c r="Z18" i="16"/>
  <c r="AA16" i="16"/>
  <c r="V13" i="16"/>
  <c r="V11" i="16"/>
  <c r="W8" i="16"/>
  <c r="Z5" i="16"/>
  <c r="Y601" i="17"/>
  <c r="U597" i="17"/>
  <c r="S596" i="17"/>
  <c r="S593" i="17"/>
  <c r="Z589" i="17"/>
  <c r="T589" i="17"/>
  <c r="X586" i="17"/>
  <c r="AA585" i="17"/>
  <c r="W583" i="17"/>
  <c r="W581" i="17"/>
  <c r="Y580" i="17"/>
  <c r="S579" i="17"/>
  <c r="T579" i="17"/>
  <c r="AB575" i="17"/>
  <c r="S575" i="17"/>
  <c r="Z570" i="17"/>
  <c r="T570" i="17"/>
  <c r="U569" i="17"/>
  <c r="T569" i="17"/>
  <c r="Y567" i="17"/>
  <c r="AA566" i="17"/>
  <c r="Y565" i="17"/>
  <c r="AB564" i="17"/>
  <c r="Y563" i="17"/>
  <c r="W562" i="17"/>
  <c r="Z561" i="17"/>
  <c r="Z560" i="17"/>
  <c r="T560" i="17"/>
  <c r="V559" i="17"/>
  <c r="S558" i="17"/>
  <c r="AB549" i="17"/>
  <c r="AC548" i="17"/>
  <c r="Z547" i="17"/>
  <c r="X546" i="17"/>
  <c r="AA545" i="17"/>
  <c r="W543" i="17"/>
  <c r="Y542" i="17"/>
  <c r="W541" i="17"/>
  <c r="Y540" i="17"/>
  <c r="AC538" i="17"/>
  <c r="S538" i="17"/>
  <c r="Y534" i="17"/>
  <c r="AA533" i="17"/>
  <c r="X532" i="17"/>
  <c r="T532" i="17"/>
  <c r="AB531" i="17"/>
  <c r="T531" i="17"/>
  <c r="S529" i="17"/>
  <c r="V528" i="17"/>
  <c r="Y527" i="17"/>
  <c r="AB523" i="17"/>
  <c r="Y522" i="17"/>
  <c r="W518" i="17"/>
  <c r="U512" i="17"/>
  <c r="W511" i="17"/>
  <c r="W507" i="17"/>
  <c r="W506" i="17"/>
  <c r="AC503" i="17"/>
  <c r="S503" i="17"/>
  <c r="X502" i="17"/>
  <c r="AB501" i="17"/>
  <c r="AC500" i="17"/>
  <c r="AB499" i="17"/>
  <c r="AA498" i="17"/>
  <c r="AC496" i="17"/>
  <c r="W495" i="17"/>
  <c r="U493" i="17"/>
  <c r="AB486" i="17"/>
  <c r="S486" i="17"/>
  <c r="V480" i="17"/>
  <c r="Y479" i="17"/>
  <c r="X477" i="17"/>
  <c r="W470" i="17"/>
  <c r="Z467" i="17"/>
  <c r="Y466" i="17"/>
  <c r="Y464" i="17"/>
  <c r="T464" i="17"/>
  <c r="Y462" i="17"/>
  <c r="S461" i="17"/>
  <c r="T461" i="17"/>
  <c r="V455" i="17"/>
  <c r="Y451" i="17"/>
  <c r="S449" i="17"/>
  <c r="T449" i="17"/>
  <c r="AB446" i="17"/>
  <c r="AA445" i="17"/>
  <c r="Y443" i="17"/>
  <c r="V437" i="17"/>
  <c r="T437" i="17"/>
  <c r="X434" i="17"/>
  <c r="AB427" i="17"/>
  <c r="S427" i="17"/>
  <c r="W426" i="17"/>
  <c r="AA421" i="17"/>
  <c r="Y420" i="17"/>
  <c r="S418" i="17"/>
  <c r="W414" i="17"/>
  <c r="U412" i="17"/>
  <c r="X411" i="17"/>
  <c r="V409" i="17"/>
  <c r="V407" i="17"/>
  <c r="V405" i="17"/>
  <c r="T405" i="17"/>
  <c r="X402" i="17"/>
  <c r="V397" i="17"/>
  <c r="T397" i="17"/>
  <c r="X394" i="17"/>
  <c r="V389" i="17"/>
  <c r="T389" i="17"/>
  <c r="X386" i="17"/>
  <c r="Z385" i="17"/>
  <c r="AC384" i="17"/>
  <c r="AB383" i="17"/>
  <c r="Y380" i="17"/>
  <c r="X377" i="17"/>
  <c r="W376" i="17"/>
  <c r="T376" i="17"/>
  <c r="W374" i="17"/>
  <c r="W371" i="17"/>
  <c r="Z370" i="17"/>
  <c r="S366" i="17"/>
  <c r="V363" i="17"/>
  <c r="Y362" i="17"/>
  <c r="S361" i="17"/>
  <c r="T361" i="17"/>
  <c r="Y359" i="17"/>
  <c r="S358" i="17"/>
  <c r="AC355" i="17"/>
  <c r="U355" i="17"/>
  <c r="X354" i="17"/>
  <c r="Z353" i="17"/>
  <c r="AC352" i="17"/>
  <c r="Y351" i="17"/>
  <c r="T351" i="17"/>
  <c r="X350" i="17"/>
  <c r="T350" i="17"/>
  <c r="AB347" i="17"/>
  <c r="S347" i="17"/>
  <c r="W346" i="17"/>
  <c r="Y345" i="17"/>
  <c r="AB344" i="17"/>
  <c r="X342" i="17"/>
  <c r="T342" i="17"/>
  <c r="AB339" i="17"/>
  <c r="S339" i="17"/>
  <c r="W338" i="17"/>
  <c r="AB336" i="17"/>
  <c r="X334" i="17"/>
  <c r="T334" i="17"/>
  <c r="AB331" i="17"/>
  <c r="S331" i="17"/>
  <c r="W330" i="17"/>
  <c r="AB328" i="17"/>
  <c r="X327" i="17"/>
  <c r="X326" i="17"/>
  <c r="S323" i="17"/>
  <c r="Y319" i="17"/>
  <c r="T312" i="17"/>
  <c r="W312" i="17"/>
  <c r="AA312" i="17"/>
  <c r="Z304" i="17"/>
  <c r="Y299" i="17"/>
  <c r="V298" i="17"/>
  <c r="T284" i="17"/>
  <c r="X284" i="17"/>
  <c r="Y284" i="17"/>
  <c r="Y215" i="17"/>
  <c r="T215" i="17"/>
  <c r="T144" i="17"/>
  <c r="S144" i="17"/>
  <c r="V144" i="17"/>
  <c r="X144" i="17"/>
  <c r="Y144" i="17"/>
  <c r="AB144" i="17"/>
  <c r="AC144" i="17"/>
  <c r="T138" i="17"/>
  <c r="AA138" i="17"/>
  <c r="Y126" i="17"/>
  <c r="T126" i="17"/>
  <c r="S126" i="17"/>
  <c r="U126" i="17"/>
  <c r="V126" i="17"/>
  <c r="Z126" i="17"/>
  <c r="AA126" i="17"/>
  <c r="AC126" i="17"/>
  <c r="Z117" i="17"/>
  <c r="Y40" i="17"/>
  <c r="T40" i="17"/>
  <c r="S40" i="17"/>
  <c r="V40" i="17"/>
  <c r="W40" i="17"/>
  <c r="AA40" i="17"/>
  <c r="Z322" i="17"/>
  <c r="X317" i="17"/>
  <c r="T317" i="17"/>
  <c r="S316" i="17"/>
  <c r="T316" i="17"/>
  <c r="Z313" i="17"/>
  <c r="AA310" i="17"/>
  <c r="Y303" i="17"/>
  <c r="U302" i="17"/>
  <c r="X297" i="17"/>
  <c r="V292" i="17"/>
  <c r="T292" i="17"/>
  <c r="AB290" i="17"/>
  <c r="S290" i="17"/>
  <c r="W289" i="17"/>
  <c r="V286" i="17"/>
  <c r="X285" i="17"/>
  <c r="W283" i="17"/>
  <c r="T283" i="17"/>
  <c r="S282" i="17"/>
  <c r="W281" i="17"/>
  <c r="U280" i="17"/>
  <c r="V278" i="17"/>
  <c r="U274" i="17"/>
  <c r="T274" i="17"/>
  <c r="S273" i="17"/>
  <c r="V270" i="17"/>
  <c r="AC268" i="17"/>
  <c r="V267" i="17"/>
  <c r="Z265" i="17"/>
  <c r="T265" i="17"/>
  <c r="Y263" i="17"/>
  <c r="AA261" i="17"/>
  <c r="U257" i="17"/>
  <c r="AA253" i="17"/>
  <c r="U252" i="17"/>
  <c r="T252" i="17"/>
  <c r="V250" i="17"/>
  <c r="V242" i="17"/>
  <c r="Y237" i="17"/>
  <c r="S234" i="17"/>
  <c r="W233" i="17"/>
  <c r="U225" i="17"/>
  <c r="V222" i="17"/>
  <c r="S221" i="17"/>
  <c r="T221" i="17"/>
  <c r="AC217" i="17"/>
  <c r="S217" i="17"/>
  <c r="AC214" i="17"/>
  <c r="U214" i="17"/>
  <c r="V212" i="17"/>
  <c r="V211" i="17"/>
  <c r="X210" i="17"/>
  <c r="V209" i="17"/>
  <c r="T209" i="17"/>
  <c r="AA205" i="17"/>
  <c r="X204" i="17"/>
  <c r="Z198" i="17"/>
  <c r="W197" i="17"/>
  <c r="U196" i="17"/>
  <c r="V195" i="17"/>
  <c r="U193" i="17"/>
  <c r="X192" i="17"/>
  <c r="AA188" i="17"/>
  <c r="X187" i="17"/>
  <c r="AA186" i="17"/>
  <c r="W185" i="17"/>
  <c r="U184" i="17"/>
  <c r="T184" i="17"/>
  <c r="U179" i="17"/>
  <c r="AC177" i="17"/>
  <c r="S177" i="17"/>
  <c r="AB174" i="17"/>
  <c r="S172" i="17"/>
  <c r="V171" i="17"/>
  <c r="U169" i="17"/>
  <c r="V164" i="17"/>
  <c r="X163" i="17"/>
  <c r="W161" i="17"/>
  <c r="S155" i="17"/>
  <c r="X149" i="17"/>
  <c r="W147" i="17"/>
  <c r="T147" i="17"/>
  <c r="V146" i="17"/>
  <c r="V142" i="17"/>
  <c r="S140" i="17"/>
  <c r="AA134" i="17"/>
  <c r="AA133" i="17"/>
  <c r="U132" i="17"/>
  <c r="V129" i="17"/>
  <c r="S128" i="17"/>
  <c r="AC125" i="17"/>
  <c r="U125" i="17"/>
  <c r="X124" i="17"/>
  <c r="Y120" i="17"/>
  <c r="U119" i="17"/>
  <c r="U118" i="17"/>
  <c r="S113" i="17"/>
  <c r="Z108" i="17"/>
  <c r="T108" i="17"/>
  <c r="W105" i="17"/>
  <c r="X104" i="17"/>
  <c r="V103" i="17"/>
  <c r="T103" i="17"/>
  <c r="W101" i="17"/>
  <c r="AC99" i="17"/>
  <c r="AA96" i="17"/>
  <c r="W94" i="17"/>
  <c r="T94" i="17"/>
  <c r="V93" i="17"/>
  <c r="AB91" i="17"/>
  <c r="V89" i="17"/>
  <c r="S88" i="17"/>
  <c r="U85" i="17"/>
  <c r="T85" i="17"/>
  <c r="S84" i="17"/>
  <c r="W81" i="17"/>
  <c r="Y80" i="17"/>
  <c r="W77" i="17"/>
  <c r="W75" i="17"/>
  <c r="S72" i="17"/>
  <c r="W69" i="17"/>
  <c r="W67" i="17"/>
  <c r="V63" i="17"/>
  <c r="T63" i="17"/>
  <c r="X62" i="17"/>
  <c r="T62" i="17"/>
  <c r="S61" i="17"/>
  <c r="AB59" i="17"/>
  <c r="S59" i="17"/>
  <c r="Y57" i="17"/>
  <c r="W53" i="17"/>
  <c r="T53" i="17"/>
  <c r="V52" i="17"/>
  <c r="Y47" i="17"/>
  <c r="V45" i="17"/>
  <c r="V43" i="17"/>
  <c r="AC38" i="17"/>
  <c r="V37" i="17"/>
  <c r="V35" i="17"/>
  <c r="U29" i="17"/>
  <c r="Z25" i="17"/>
  <c r="V20" i="17"/>
  <c r="Y18" i="17"/>
  <c r="Z16" i="17"/>
  <c r="U15" i="17"/>
  <c r="T15" i="17"/>
  <c r="S15" i="17"/>
  <c r="Y15" i="17"/>
  <c r="Y6" i="17"/>
  <c r="T6" i="17"/>
  <c r="AA590" i="18"/>
  <c r="Z583" i="18"/>
  <c r="U582" i="18"/>
  <c r="V580" i="18"/>
  <c r="X577" i="18"/>
  <c r="T577" i="18"/>
  <c r="V577" i="18"/>
  <c r="AB577" i="18"/>
  <c r="AB574" i="18"/>
  <c r="U573" i="18"/>
  <c r="T573" i="18"/>
  <c r="X573" i="18"/>
  <c r="Y573" i="18"/>
  <c r="Z573" i="18"/>
  <c r="AA573" i="18"/>
  <c r="AB573" i="18"/>
  <c r="U569" i="18"/>
  <c r="T569" i="18"/>
  <c r="V569" i="18"/>
  <c r="X569" i="18"/>
  <c r="Y569" i="18"/>
  <c r="AC569" i="18"/>
  <c r="T567" i="18"/>
  <c r="S567" i="18"/>
  <c r="V567" i="18"/>
  <c r="W567" i="18"/>
  <c r="X567" i="18"/>
  <c r="Y567" i="18"/>
  <c r="Z559" i="18"/>
  <c r="U554" i="18"/>
  <c r="T554" i="18"/>
  <c r="S554" i="18"/>
  <c r="W554" i="18"/>
  <c r="X554" i="18"/>
  <c r="Y554" i="18"/>
  <c r="AA554" i="18"/>
  <c r="Z510" i="18"/>
  <c r="T510" i="18"/>
  <c r="U510" i="18"/>
  <c r="V510" i="18"/>
  <c r="W510" i="18"/>
  <c r="X510" i="18"/>
  <c r="Y510" i="18"/>
  <c r="S510" i="18"/>
  <c r="AC510" i="18"/>
  <c r="U506" i="18"/>
  <c r="T506" i="18"/>
  <c r="S506" i="18"/>
  <c r="W506" i="18"/>
  <c r="X506" i="18"/>
  <c r="Y506" i="18"/>
  <c r="AA506" i="18"/>
  <c r="T473" i="18"/>
  <c r="U473" i="18"/>
  <c r="AC473" i="18"/>
  <c r="V473" i="18"/>
  <c r="W473" i="18"/>
  <c r="X473" i="18"/>
  <c r="Y473" i="18"/>
  <c r="AA473" i="18"/>
  <c r="S473" i="18"/>
  <c r="AB473" i="18"/>
  <c r="X452" i="18"/>
  <c r="T452" i="18"/>
  <c r="Y452" i="18"/>
  <c r="T349" i="18"/>
  <c r="AA349" i="18"/>
  <c r="AB349" i="18"/>
  <c r="X349" i="18"/>
  <c r="Y349" i="18"/>
  <c r="S349" i="18"/>
  <c r="AC316" i="17"/>
  <c r="Y310" i="17"/>
  <c r="Y307" i="17"/>
  <c r="W297" i="17"/>
  <c r="S293" i="17"/>
  <c r="T293" i="17"/>
  <c r="AA290" i="17"/>
  <c r="U289" i="17"/>
  <c r="AC286" i="17"/>
  <c r="U286" i="17"/>
  <c r="AA283" i="17"/>
  <c r="U281" i="17"/>
  <c r="AC278" i="17"/>
  <c r="U278" i="17"/>
  <c r="AC276" i="17"/>
  <c r="Z274" i="17"/>
  <c r="AC270" i="17"/>
  <c r="U270" i="17"/>
  <c r="X268" i="17"/>
  <c r="U267" i="17"/>
  <c r="AA265" i="17"/>
  <c r="S261" i="17"/>
  <c r="U258" i="17"/>
  <c r="T258" i="17"/>
  <c r="S257" i="17"/>
  <c r="Y253" i="17"/>
  <c r="W251" i="17"/>
  <c r="T251" i="17"/>
  <c r="S250" i="17"/>
  <c r="AA245" i="17"/>
  <c r="X244" i="17"/>
  <c r="T244" i="17"/>
  <c r="S242" i="17"/>
  <c r="Y239" i="17"/>
  <c r="W235" i="17"/>
  <c r="T235" i="17"/>
  <c r="V233" i="17"/>
  <c r="AC225" i="17"/>
  <c r="S225" i="17"/>
  <c r="AC222" i="17"/>
  <c r="U222" i="17"/>
  <c r="X220" i="17"/>
  <c r="AB214" i="17"/>
  <c r="S214" i="17"/>
  <c r="U211" i="17"/>
  <c r="W210" i="17"/>
  <c r="Y205" i="17"/>
  <c r="V204" i="17"/>
  <c r="V201" i="17"/>
  <c r="T201" i="17"/>
  <c r="S197" i="17"/>
  <c r="S196" i="17"/>
  <c r="U195" i="17"/>
  <c r="AC193" i="17"/>
  <c r="S193" i="17"/>
  <c r="V187" i="17"/>
  <c r="U185" i="17"/>
  <c r="S179" i="17"/>
  <c r="V174" i="17"/>
  <c r="U171" i="17"/>
  <c r="AC169" i="17"/>
  <c r="S169" i="17"/>
  <c r="V163" i="17"/>
  <c r="U161" i="17"/>
  <c r="V153" i="17"/>
  <c r="T153" i="17"/>
  <c r="AB150" i="17"/>
  <c r="S149" i="17"/>
  <c r="AC146" i="17"/>
  <c r="U146" i="17"/>
  <c r="W143" i="17"/>
  <c r="T143" i="17"/>
  <c r="U142" i="17"/>
  <c r="AC140" i="17"/>
  <c r="U137" i="17"/>
  <c r="T137" i="17"/>
  <c r="Z134" i="17"/>
  <c r="S132" i="17"/>
  <c r="S129" i="17"/>
  <c r="AB125" i="17"/>
  <c r="S125" i="17"/>
  <c r="X123" i="17"/>
  <c r="T123" i="17"/>
  <c r="S120" i="17"/>
  <c r="Z116" i="17"/>
  <c r="T116" i="17"/>
  <c r="V105" i="17"/>
  <c r="W102" i="17"/>
  <c r="T102" i="17"/>
  <c r="V101" i="17"/>
  <c r="Y96" i="17"/>
  <c r="AC93" i="17"/>
  <c r="U93" i="17"/>
  <c r="Z91" i="17"/>
  <c r="AC89" i="17"/>
  <c r="U89" i="17"/>
  <c r="V81" i="17"/>
  <c r="V80" i="17"/>
  <c r="V77" i="17"/>
  <c r="V75" i="17"/>
  <c r="Z74" i="17"/>
  <c r="T74" i="17"/>
  <c r="AC70" i="17"/>
  <c r="T70" i="17"/>
  <c r="V69" i="17"/>
  <c r="V67" i="17"/>
  <c r="W65" i="17"/>
  <c r="AC62" i="17"/>
  <c r="AA59" i="17"/>
  <c r="V57" i="17"/>
  <c r="Z53" i="17"/>
  <c r="AC52" i="17"/>
  <c r="U52" i="17"/>
  <c r="Y51" i="17"/>
  <c r="V49" i="17"/>
  <c r="T49" i="17"/>
  <c r="U45" i="17"/>
  <c r="Y44" i="17"/>
  <c r="AC43" i="17"/>
  <c r="U43" i="17"/>
  <c r="U37" i="17"/>
  <c r="Y36" i="17"/>
  <c r="AC35" i="17"/>
  <c r="U35" i="17"/>
  <c r="S29" i="17"/>
  <c r="T27" i="17"/>
  <c r="Y27" i="17"/>
  <c r="W21" i="17"/>
  <c r="T21" i="17"/>
  <c r="S21" i="17"/>
  <c r="U20" i="17"/>
  <c r="Y10" i="17"/>
  <c r="Y590" i="18"/>
  <c r="Y583" i="18"/>
  <c r="AA574" i="18"/>
  <c r="AC568" i="18"/>
  <c r="U562" i="18"/>
  <c r="T562" i="18"/>
  <c r="W562" i="18"/>
  <c r="X562" i="18"/>
  <c r="Y562" i="18"/>
  <c r="AA562" i="18"/>
  <c r="AB562" i="18"/>
  <c r="T134" i="18"/>
  <c r="AA134" i="18"/>
  <c r="S134" i="18"/>
  <c r="AB134" i="18"/>
  <c r="U134" i="18"/>
  <c r="AC134" i="18"/>
  <c r="V134" i="18"/>
  <c r="W134" i="18"/>
  <c r="X134" i="18"/>
  <c r="Y134" i="18"/>
  <c r="Z134" i="18"/>
  <c r="AB286" i="17"/>
  <c r="S286" i="17"/>
  <c r="U282" i="17"/>
  <c r="T282" i="17"/>
  <c r="AB278" i="17"/>
  <c r="S278" i="17"/>
  <c r="Z273" i="17"/>
  <c r="T273" i="17"/>
  <c r="AB270" i="17"/>
  <c r="S270" i="17"/>
  <c r="W255" i="17"/>
  <c r="T255" i="17"/>
  <c r="X253" i="17"/>
  <c r="Y247" i="17"/>
  <c r="W243" i="17"/>
  <c r="T243" i="17"/>
  <c r="Y231" i="17"/>
  <c r="T231" i="17"/>
  <c r="S229" i="17"/>
  <c r="T229" i="17"/>
  <c r="AB222" i="17"/>
  <c r="S222" i="17"/>
  <c r="V220" i="17"/>
  <c r="Z217" i="17"/>
  <c r="T217" i="17"/>
  <c r="AA214" i="17"/>
  <c r="V210" i="17"/>
  <c r="Z208" i="17"/>
  <c r="T208" i="17"/>
  <c r="X207" i="17"/>
  <c r="T207" i="17"/>
  <c r="U205" i="17"/>
  <c r="X203" i="17"/>
  <c r="T203" i="17"/>
  <c r="AC185" i="17"/>
  <c r="S185" i="17"/>
  <c r="V177" i="17"/>
  <c r="T177" i="17"/>
  <c r="S171" i="17"/>
  <c r="AB165" i="17"/>
  <c r="AC161" i="17"/>
  <c r="S161" i="17"/>
  <c r="W155" i="17"/>
  <c r="T155" i="17"/>
  <c r="Y152" i="17"/>
  <c r="AB146" i="17"/>
  <c r="S146" i="17"/>
  <c r="AC142" i="17"/>
  <c r="S142" i="17"/>
  <c r="AA136" i="17"/>
  <c r="AA125" i="17"/>
  <c r="U122" i="17"/>
  <c r="U113" i="17"/>
  <c r="T113" i="17"/>
  <c r="W110" i="17"/>
  <c r="T110" i="17"/>
  <c r="W98" i="17"/>
  <c r="T98" i="17"/>
  <c r="AB93" i="17"/>
  <c r="S93" i="17"/>
  <c r="AB89" i="17"/>
  <c r="S89" i="17"/>
  <c r="Z84" i="17"/>
  <c r="T84" i="17"/>
  <c r="W61" i="17"/>
  <c r="T61" i="17"/>
  <c r="AB52" i="17"/>
  <c r="S52" i="17"/>
  <c r="U46" i="17"/>
  <c r="T46" i="17"/>
  <c r="S45" i="17"/>
  <c r="AB43" i="17"/>
  <c r="S43" i="17"/>
  <c r="S37" i="17"/>
  <c r="AB35" i="17"/>
  <c r="S35" i="17"/>
  <c r="AC20" i="17"/>
  <c r="X600" i="18"/>
  <c r="T600" i="18"/>
  <c r="S600" i="18"/>
  <c r="U600" i="18"/>
  <c r="V600" i="18"/>
  <c r="AA597" i="18"/>
  <c r="T593" i="18"/>
  <c r="X593" i="18"/>
  <c r="AB593" i="18"/>
  <c r="AC593" i="18"/>
  <c r="S586" i="18"/>
  <c r="T586" i="18"/>
  <c r="W586" i="18"/>
  <c r="X586" i="18"/>
  <c r="AA586" i="18"/>
  <c r="W572" i="18"/>
  <c r="T572" i="18"/>
  <c r="U572" i="18"/>
  <c r="V572" i="18"/>
  <c r="Y572" i="18"/>
  <c r="Z572" i="18"/>
  <c r="AC572" i="18"/>
  <c r="T525" i="18"/>
  <c r="AB525" i="18"/>
  <c r="T472" i="18"/>
  <c r="X472" i="18"/>
  <c r="Y472" i="18"/>
  <c r="Z472" i="18"/>
  <c r="AB472" i="18"/>
  <c r="AC472" i="18"/>
  <c r="U472" i="18"/>
  <c r="V375" i="18"/>
  <c r="T375" i="18"/>
  <c r="W375" i="18"/>
  <c r="X375" i="18"/>
  <c r="AC375" i="18"/>
  <c r="U375" i="18"/>
  <c r="T171" i="18"/>
  <c r="S171" i="18"/>
  <c r="W171" i="18"/>
  <c r="Y171" i="18"/>
  <c r="Z171" i="18"/>
  <c r="AA171" i="18"/>
  <c r="AB171" i="18"/>
  <c r="W285" i="17"/>
  <c r="T285" i="17"/>
  <c r="V263" i="17"/>
  <c r="T263" i="17"/>
  <c r="Z257" i="17"/>
  <c r="T257" i="17"/>
  <c r="U250" i="17"/>
  <c r="T250" i="17"/>
  <c r="S237" i="17"/>
  <c r="T237" i="17"/>
  <c r="Z225" i="17"/>
  <c r="T225" i="17"/>
  <c r="AA222" i="17"/>
  <c r="X212" i="17"/>
  <c r="T212" i="17"/>
  <c r="W198" i="17"/>
  <c r="T198" i="17"/>
  <c r="V193" i="17"/>
  <c r="T193" i="17"/>
  <c r="V188" i="17"/>
  <c r="T188" i="17"/>
  <c r="W179" i="17"/>
  <c r="T179" i="17"/>
  <c r="V169" i="17"/>
  <c r="T169" i="17"/>
  <c r="U164" i="17"/>
  <c r="T164" i="17"/>
  <c r="AA146" i="17"/>
  <c r="AA142" i="17"/>
  <c r="Z132" i="17"/>
  <c r="T132" i="17"/>
  <c r="U129" i="17"/>
  <c r="T129" i="17"/>
  <c r="W118" i="17"/>
  <c r="T118" i="17"/>
  <c r="Y107" i="17"/>
  <c r="T107" i="17"/>
  <c r="Y104" i="17"/>
  <c r="T104" i="17"/>
  <c r="AA93" i="17"/>
  <c r="AA89" i="17"/>
  <c r="AA52" i="17"/>
  <c r="AA43" i="17"/>
  <c r="AA35" i="17"/>
  <c r="W29" i="17"/>
  <c r="T29" i="17"/>
  <c r="T25" i="17"/>
  <c r="Y25" i="17"/>
  <c r="X16" i="17"/>
  <c r="T16" i="17"/>
  <c r="S16" i="17"/>
  <c r="V16" i="17"/>
  <c r="Y16" i="17"/>
  <c r="Z582" i="18"/>
  <c r="T582" i="18"/>
  <c r="V582" i="18"/>
  <c r="W582" i="18"/>
  <c r="X582" i="18"/>
  <c r="Y582" i="18"/>
  <c r="T580" i="18"/>
  <c r="W580" i="18"/>
  <c r="X580" i="18"/>
  <c r="Y580" i="18"/>
  <c r="Z580" i="18"/>
  <c r="T559" i="18"/>
  <c r="S559" i="18"/>
  <c r="V559" i="18"/>
  <c r="W559" i="18"/>
  <c r="X559" i="18"/>
  <c r="U541" i="18"/>
  <c r="T541" i="18"/>
  <c r="U528" i="18"/>
  <c r="T528" i="18"/>
  <c r="Y528" i="18"/>
  <c r="Z528" i="18"/>
  <c r="V528" i="18"/>
  <c r="T504" i="18"/>
  <c r="Y504" i="18"/>
  <c r="Z504" i="18"/>
  <c r="U504" i="18"/>
  <c r="T441" i="18"/>
  <c r="U441" i="18"/>
  <c r="AC441" i="18"/>
  <c r="V441" i="18"/>
  <c r="W441" i="18"/>
  <c r="X441" i="18"/>
  <c r="Y441" i="18"/>
  <c r="AA441" i="18"/>
  <c r="S441" i="18"/>
  <c r="AB441" i="18"/>
  <c r="X420" i="18"/>
  <c r="T420" i="18"/>
  <c r="Y420" i="18"/>
  <c r="T407" i="18"/>
  <c r="W407" i="18"/>
  <c r="Y407" i="18"/>
  <c r="Z407" i="18"/>
  <c r="V407" i="18"/>
  <c r="T369" i="18"/>
  <c r="U369" i="18"/>
  <c r="AC369" i="18"/>
  <c r="V369" i="18"/>
  <c r="W369" i="18"/>
  <c r="X369" i="18"/>
  <c r="Y369" i="18"/>
  <c r="AA369" i="18"/>
  <c r="S369" i="18"/>
  <c r="AB369" i="18"/>
  <c r="Z289" i="17"/>
  <c r="T289" i="17"/>
  <c r="Z281" i="17"/>
  <c r="T281" i="17"/>
  <c r="W267" i="17"/>
  <c r="T267" i="17"/>
  <c r="W211" i="17"/>
  <c r="T211" i="17"/>
  <c r="AC195" i="17"/>
  <c r="T195" i="17"/>
  <c r="V185" i="17"/>
  <c r="T185" i="17"/>
  <c r="W171" i="17"/>
  <c r="T171" i="17"/>
  <c r="V161" i="17"/>
  <c r="T161" i="17"/>
  <c r="W150" i="17"/>
  <c r="T150" i="17"/>
  <c r="W80" i="17"/>
  <c r="T80" i="17"/>
  <c r="W45" i="17"/>
  <c r="T45" i="17"/>
  <c r="W37" i="17"/>
  <c r="T37" i="17"/>
  <c r="T20" i="17"/>
  <c r="X20" i="17"/>
  <c r="AB10" i="17"/>
  <c r="T10" i="17"/>
  <c r="AC10" i="17"/>
  <c r="Z590" i="18"/>
  <c r="T590" i="18"/>
  <c r="S590" i="18"/>
  <c r="AC590" i="18"/>
  <c r="U590" i="18"/>
  <c r="V590" i="18"/>
  <c r="W590" i="18"/>
  <c r="T583" i="18"/>
  <c r="S583" i="18"/>
  <c r="V583" i="18"/>
  <c r="W583" i="18"/>
  <c r="Z574" i="18"/>
  <c r="T574" i="18"/>
  <c r="S574" i="18"/>
  <c r="AC574" i="18"/>
  <c r="U574" i="18"/>
  <c r="V574" i="18"/>
  <c r="W574" i="18"/>
  <c r="X574" i="18"/>
  <c r="V568" i="18"/>
  <c r="T568" i="18"/>
  <c r="S568" i="18"/>
  <c r="U568" i="18"/>
  <c r="Y568" i="18"/>
  <c r="Z568" i="18"/>
  <c r="U557" i="18"/>
  <c r="T557" i="18"/>
  <c r="X557" i="18"/>
  <c r="Y557" i="18"/>
  <c r="AB557" i="18"/>
  <c r="T471" i="18"/>
  <c r="V471" i="18"/>
  <c r="W471" i="18"/>
  <c r="Y471" i="18"/>
  <c r="Z471" i="18"/>
  <c r="AC471" i="18"/>
  <c r="U471" i="18"/>
  <c r="T458" i="18"/>
  <c r="V458" i="18"/>
  <c r="W458" i="18"/>
  <c r="X458" i="18"/>
  <c r="Y458" i="18"/>
  <c r="Z458" i="18"/>
  <c r="S458" i="18"/>
  <c r="T394" i="18"/>
  <c r="V394" i="18"/>
  <c r="W394" i="18"/>
  <c r="X394" i="18"/>
  <c r="Y394" i="18"/>
  <c r="Z394" i="18"/>
  <c r="S394" i="18"/>
  <c r="T373" i="18"/>
  <c r="AB373" i="18"/>
  <c r="AA373" i="18"/>
  <c r="S239" i="18"/>
  <c r="T239" i="18"/>
  <c r="AC239" i="18"/>
  <c r="U239" i="18"/>
  <c r="V239" i="18"/>
  <c r="W239" i="18"/>
  <c r="X239" i="18"/>
  <c r="Y239" i="18"/>
  <c r="Z239" i="18"/>
  <c r="AB239" i="18"/>
  <c r="Z297" i="17"/>
  <c r="T297" i="17"/>
  <c r="AA289" i="17"/>
  <c r="Y286" i="17"/>
  <c r="AB285" i="17"/>
  <c r="AA281" i="17"/>
  <c r="Y278" i="17"/>
  <c r="U276" i="17"/>
  <c r="T276" i="17"/>
  <c r="Y270" i="17"/>
  <c r="AA267" i="17"/>
  <c r="Y257" i="17"/>
  <c r="Y250" i="17"/>
  <c r="S245" i="17"/>
  <c r="T245" i="17"/>
  <c r="Y242" i="17"/>
  <c r="Z233" i="17"/>
  <c r="T233" i="17"/>
  <c r="X225" i="17"/>
  <c r="Y222" i="17"/>
  <c r="X214" i="17"/>
  <c r="AA211" i="17"/>
  <c r="AB204" i="17"/>
  <c r="T204" i="17"/>
  <c r="AA197" i="17"/>
  <c r="AB196" i="17"/>
  <c r="Z195" i="17"/>
  <c r="Y193" i="17"/>
  <c r="AB191" i="17"/>
  <c r="T191" i="17"/>
  <c r="W187" i="17"/>
  <c r="T187" i="17"/>
  <c r="Z185" i="17"/>
  <c r="Y179" i="17"/>
  <c r="Z171" i="17"/>
  <c r="Y169" i="17"/>
  <c r="W163" i="17"/>
  <c r="T163" i="17"/>
  <c r="Z161" i="17"/>
  <c r="S157" i="17"/>
  <c r="T157" i="17"/>
  <c r="AB149" i="17"/>
  <c r="Y146" i="17"/>
  <c r="Y142" i="17"/>
  <c r="X140" i="17"/>
  <c r="Y132" i="17"/>
  <c r="Y129" i="17"/>
  <c r="AA128" i="17"/>
  <c r="X125" i="17"/>
  <c r="Z124" i="17"/>
  <c r="T124" i="17"/>
  <c r="Y119" i="17"/>
  <c r="Z118" i="17"/>
  <c r="X113" i="17"/>
  <c r="Y110" i="17"/>
  <c r="Z99" i="17"/>
  <c r="T99" i="17"/>
  <c r="Y93" i="17"/>
  <c r="Y89" i="17"/>
  <c r="AB88" i="17"/>
  <c r="X84" i="17"/>
  <c r="AA72" i="17"/>
  <c r="X61" i="17"/>
  <c r="W59" i="17"/>
  <c r="Y52" i="17"/>
  <c r="W50" i="17"/>
  <c r="T50" i="17"/>
  <c r="U47" i="17"/>
  <c r="T47" i="17"/>
  <c r="Z45" i="17"/>
  <c r="Y43" i="17"/>
  <c r="Z37" i="17"/>
  <c r="Y35" i="17"/>
  <c r="Y29" i="17"/>
  <c r="Z20" i="17"/>
  <c r="Y17" i="17"/>
  <c r="T17" i="17"/>
  <c r="V17" i="17"/>
  <c r="AA15" i="17"/>
  <c r="X14" i="17"/>
  <c r="T14" i="17"/>
  <c r="T12" i="17"/>
  <c r="U12" i="17"/>
  <c r="AC12" i="17"/>
  <c r="V12" i="17"/>
  <c r="X12" i="17"/>
  <c r="W5" i="17"/>
  <c r="T5" i="17"/>
  <c r="V5" i="17"/>
  <c r="Y5" i="17"/>
  <c r="Z5" i="17"/>
  <c r="AA5" i="17"/>
  <c r="AB600" i="18"/>
  <c r="T595" i="18"/>
  <c r="S595" i="18"/>
  <c r="AB595" i="18"/>
  <c r="U595" i="18"/>
  <c r="AC595" i="18"/>
  <c r="V595" i="18"/>
  <c r="W595" i="18"/>
  <c r="AC582" i="18"/>
  <c r="U576" i="18"/>
  <c r="T576" i="18"/>
  <c r="Y576" i="18"/>
  <c r="Z576" i="18"/>
  <c r="AA576" i="18"/>
  <c r="AB576" i="18"/>
  <c r="AC573" i="18"/>
  <c r="AA567" i="18"/>
  <c r="T565" i="18"/>
  <c r="X565" i="18"/>
  <c r="Y565" i="18"/>
  <c r="AC565" i="18"/>
  <c r="T555" i="18"/>
  <c r="S555" i="18"/>
  <c r="AB555" i="18"/>
  <c r="U555" i="18"/>
  <c r="AC555" i="18"/>
  <c r="V555" i="18"/>
  <c r="W555" i="18"/>
  <c r="X555" i="18"/>
  <c r="AA555" i="18"/>
  <c r="T516" i="18"/>
  <c r="AC516" i="18"/>
  <c r="U516" i="18"/>
  <c r="AB510" i="18"/>
  <c r="T507" i="18"/>
  <c r="S507" i="18"/>
  <c r="AB507" i="18"/>
  <c r="U507" i="18"/>
  <c r="AC507" i="18"/>
  <c r="V507" i="18"/>
  <c r="W507" i="18"/>
  <c r="X507" i="18"/>
  <c r="AA507" i="18"/>
  <c r="T492" i="18"/>
  <c r="U492" i="18"/>
  <c r="X492" i="18"/>
  <c r="Y492" i="18"/>
  <c r="T245" i="18"/>
  <c r="V245" i="18"/>
  <c r="W245" i="18"/>
  <c r="V322" i="17"/>
  <c r="T322" i="17"/>
  <c r="W313" i="17"/>
  <c r="T313" i="17"/>
  <c r="U303" i="17"/>
  <c r="T303" i="17"/>
  <c r="AA297" i="17"/>
  <c r="Z291" i="17"/>
  <c r="T291" i="17"/>
  <c r="V290" i="17"/>
  <c r="Y289" i="17"/>
  <c r="AB288" i="17"/>
  <c r="T288" i="17"/>
  <c r="X286" i="17"/>
  <c r="AA285" i="17"/>
  <c r="S283" i="17"/>
  <c r="W282" i="17"/>
  <c r="Y281" i="17"/>
  <c r="Z280" i="17"/>
  <c r="V279" i="17"/>
  <c r="X278" i="17"/>
  <c r="S277" i="17"/>
  <c r="W275" i="17"/>
  <c r="T275" i="17"/>
  <c r="S274" i="17"/>
  <c r="W273" i="17"/>
  <c r="X270" i="17"/>
  <c r="Z267" i="17"/>
  <c r="U266" i="17"/>
  <c r="T266" i="17"/>
  <c r="S265" i="17"/>
  <c r="Y264" i="17"/>
  <c r="T264" i="17"/>
  <c r="V258" i="17"/>
  <c r="X257" i="17"/>
  <c r="Z255" i="17"/>
  <c r="AC252" i="17"/>
  <c r="U251" i="17"/>
  <c r="X250" i="17"/>
  <c r="Z249" i="17"/>
  <c r="T249" i="17"/>
  <c r="AB246" i="17"/>
  <c r="S246" i="17"/>
  <c r="V244" i="17"/>
  <c r="V243" i="17"/>
  <c r="X242" i="17"/>
  <c r="Z241" i="17"/>
  <c r="T241" i="17"/>
  <c r="U236" i="17"/>
  <c r="U235" i="17"/>
  <c r="W234" i="17"/>
  <c r="Y233" i="17"/>
  <c r="AB232" i="17"/>
  <c r="X228" i="17"/>
  <c r="T228" i="17"/>
  <c r="S226" i="17"/>
  <c r="W225" i="17"/>
  <c r="Y223" i="17"/>
  <c r="X222" i="17"/>
  <c r="X221" i="17"/>
  <c r="W219" i="17"/>
  <c r="T219" i="17"/>
  <c r="V217" i="17"/>
  <c r="W214" i="17"/>
  <c r="Z211" i="17"/>
  <c r="Z210" i="17"/>
  <c r="AC209" i="17"/>
  <c r="S209" i="17"/>
  <c r="V207" i="17"/>
  <c r="AA204" i="17"/>
  <c r="AC203" i="17"/>
  <c r="U201" i="17"/>
  <c r="Y197" i="17"/>
  <c r="AA196" i="17"/>
  <c r="Y195" i="17"/>
  <c r="AB194" i="17"/>
  <c r="S194" i="17"/>
  <c r="X193" i="17"/>
  <c r="Z192" i="17"/>
  <c r="Z187" i="17"/>
  <c r="AC186" i="17"/>
  <c r="U186" i="17"/>
  <c r="Y185" i="17"/>
  <c r="W184" i="17"/>
  <c r="S182" i="17"/>
  <c r="S181" i="17"/>
  <c r="U180" i="17"/>
  <c r="X179" i="17"/>
  <c r="W177" i="17"/>
  <c r="V173" i="17"/>
  <c r="V172" i="17"/>
  <c r="Y171" i="17"/>
  <c r="AB170" i="17"/>
  <c r="S170" i="17"/>
  <c r="X169" i="17"/>
  <c r="Z168" i="17"/>
  <c r="AC164" i="17"/>
  <c r="Z163" i="17"/>
  <c r="AC162" i="17"/>
  <c r="U162" i="17"/>
  <c r="Y161" i="17"/>
  <c r="Z160" i="17"/>
  <c r="W158" i="17"/>
  <c r="U156" i="17"/>
  <c r="V155" i="17"/>
  <c r="U153" i="17"/>
  <c r="AB151" i="17"/>
  <c r="AA149" i="17"/>
  <c r="S147" i="17"/>
  <c r="X146" i="17"/>
  <c r="U143" i="17"/>
  <c r="X142" i="17"/>
  <c r="AB141" i="17"/>
  <c r="S141" i="17"/>
  <c r="W140" i="17"/>
  <c r="V137" i="17"/>
  <c r="AC133" i="17"/>
  <c r="U133" i="17"/>
  <c r="X132" i="17"/>
  <c r="Y130" i="17"/>
  <c r="X129" i="17"/>
  <c r="X128" i="17"/>
  <c r="W125" i="17"/>
  <c r="AA124" i="17"/>
  <c r="AC123" i="17"/>
  <c r="U121" i="17"/>
  <c r="T121" i="17"/>
  <c r="X119" i="17"/>
  <c r="Y118" i="17"/>
  <c r="U116" i="17"/>
  <c r="W113" i="17"/>
  <c r="V111" i="17"/>
  <c r="V110" i="17"/>
  <c r="S108" i="17"/>
  <c r="W106" i="17"/>
  <c r="Y105" i="17"/>
  <c r="AB104" i="17"/>
  <c r="U103" i="17"/>
  <c r="U102" i="17"/>
  <c r="Y101" i="17"/>
  <c r="Z98" i="17"/>
  <c r="S94" i="17"/>
  <c r="X93" i="17"/>
  <c r="Z92" i="17"/>
  <c r="T92" i="17"/>
  <c r="Y90" i="17"/>
  <c r="X89" i="17"/>
  <c r="Y88" i="17"/>
  <c r="W86" i="17"/>
  <c r="T86" i="17"/>
  <c r="S85" i="17"/>
  <c r="W84" i="17"/>
  <c r="Y81" i="17"/>
  <c r="AB80" i="17"/>
  <c r="Y77" i="17"/>
  <c r="AC76" i="17"/>
  <c r="U76" i="17"/>
  <c r="Y75" i="17"/>
  <c r="AC74" i="17"/>
  <c r="Y72" i="17"/>
  <c r="AB71" i="17"/>
  <c r="T71" i="17"/>
  <c r="Y69" i="17"/>
  <c r="AC68" i="17"/>
  <c r="U68" i="17"/>
  <c r="Y67" i="17"/>
  <c r="AC66" i="17"/>
  <c r="V64" i="17"/>
  <c r="S63" i="17"/>
  <c r="S62" i="17"/>
  <c r="V61" i="17"/>
  <c r="V59" i="17"/>
  <c r="AB57" i="17"/>
  <c r="AA56" i="17"/>
  <c r="T56" i="17"/>
  <c r="U55" i="17"/>
  <c r="T55" i="17"/>
  <c r="S53" i="17"/>
  <c r="X52" i="17"/>
  <c r="AB51" i="17"/>
  <c r="S51" i="17"/>
  <c r="Z49" i="17"/>
  <c r="AB47" i="17"/>
  <c r="Y46" i="17"/>
  <c r="Y45" i="17"/>
  <c r="AB44" i="17"/>
  <c r="S44" i="17"/>
  <c r="X43" i="17"/>
  <c r="Y37" i="17"/>
  <c r="AB36" i="17"/>
  <c r="S36" i="17"/>
  <c r="X35" i="17"/>
  <c r="U31" i="17"/>
  <c r="T31" i="17"/>
  <c r="X29" i="17"/>
  <c r="T28" i="17"/>
  <c r="U28" i="17"/>
  <c r="U27" i="17"/>
  <c r="Y26" i="17"/>
  <c r="T26" i="17"/>
  <c r="AC26" i="17"/>
  <c r="V21" i="17"/>
  <c r="Y20" i="17"/>
  <c r="V19" i="17"/>
  <c r="T19" i="17"/>
  <c r="AB19" i="17"/>
  <c r="AB16" i="17"/>
  <c r="X15" i="17"/>
  <c r="AB12" i="17"/>
  <c r="X8" i="17"/>
  <c r="T8" i="17"/>
  <c r="S8" i="17"/>
  <c r="V8" i="17"/>
  <c r="W8" i="17"/>
  <c r="X6" i="17"/>
  <c r="S3" i="17"/>
  <c r="AA3" i="17"/>
  <c r="AA600" i="18"/>
  <c r="AB582" i="18"/>
  <c r="T581" i="18"/>
  <c r="Y581" i="18"/>
  <c r="AA581" i="18"/>
  <c r="AB581" i="18"/>
  <c r="AC581" i="18"/>
  <c r="U577" i="18"/>
  <c r="S573" i="18"/>
  <c r="S570" i="18"/>
  <c r="T570" i="18"/>
  <c r="X570" i="18"/>
  <c r="AB570" i="18"/>
  <c r="Z567" i="18"/>
  <c r="T563" i="18"/>
  <c r="U563" i="18"/>
  <c r="AC563" i="18"/>
  <c r="V563" i="18"/>
  <c r="W563" i="18"/>
  <c r="X563" i="18"/>
  <c r="Y563" i="18"/>
  <c r="AB554" i="18"/>
  <c r="AA510" i="18"/>
  <c r="AB506" i="18"/>
  <c r="W499" i="18"/>
  <c r="T499" i="18"/>
  <c r="S499" i="18"/>
  <c r="AC499" i="18"/>
  <c r="U499" i="18"/>
  <c r="V499" i="18"/>
  <c r="X499" i="18"/>
  <c r="Y499" i="18"/>
  <c r="AB499" i="18"/>
  <c r="T497" i="18"/>
  <c r="U497" i="18"/>
  <c r="AC497" i="18"/>
  <c r="V497" i="18"/>
  <c r="W497" i="18"/>
  <c r="X497" i="18"/>
  <c r="Y497" i="18"/>
  <c r="S497" i="18"/>
  <c r="AB497" i="18"/>
  <c r="Z473" i="18"/>
  <c r="T377" i="18"/>
  <c r="U377" i="18"/>
  <c r="AC377" i="18"/>
  <c r="V377" i="18"/>
  <c r="W377" i="18"/>
  <c r="X377" i="18"/>
  <c r="Y377" i="18"/>
  <c r="AA377" i="18"/>
  <c r="S377" i="18"/>
  <c r="AB377" i="18"/>
  <c r="T372" i="18"/>
  <c r="V372" i="18"/>
  <c r="W372" i="18"/>
  <c r="X372" i="18"/>
  <c r="AB372" i="18"/>
  <c r="AC372" i="18"/>
  <c r="U372" i="18"/>
  <c r="Z550" i="18"/>
  <c r="T550" i="18"/>
  <c r="U546" i="18"/>
  <c r="T546" i="18"/>
  <c r="Z534" i="18"/>
  <c r="T534" i="18"/>
  <c r="U530" i="18"/>
  <c r="T530" i="18"/>
  <c r="X478" i="18"/>
  <c r="T478" i="18"/>
  <c r="X460" i="18"/>
  <c r="T460" i="18"/>
  <c r="X428" i="18"/>
  <c r="T428" i="18"/>
  <c r="Y396" i="18"/>
  <c r="T396" i="18"/>
  <c r="X382" i="18"/>
  <c r="T382" i="18"/>
  <c r="T366" i="18"/>
  <c r="U366" i="18"/>
  <c r="AC366" i="18"/>
  <c r="X366" i="18"/>
  <c r="U317" i="18"/>
  <c r="T317" i="18"/>
  <c r="Y317" i="18"/>
  <c r="AA317" i="18"/>
  <c r="AB317" i="18"/>
  <c r="S317" i="18"/>
  <c r="W317" i="18"/>
  <c r="T306" i="18"/>
  <c r="S306" i="18"/>
  <c r="V306" i="18"/>
  <c r="W306" i="18"/>
  <c r="X306" i="18"/>
  <c r="Y306" i="18"/>
  <c r="Z306" i="18"/>
  <c r="T297" i="18"/>
  <c r="AA297" i="18"/>
  <c r="S297" i="18"/>
  <c r="AB297" i="18"/>
  <c r="U297" i="18"/>
  <c r="AC297" i="18"/>
  <c r="V297" i="18"/>
  <c r="W297" i="18"/>
  <c r="X297" i="18"/>
  <c r="Y297" i="18"/>
  <c r="T292" i="18"/>
  <c r="U292" i="18"/>
  <c r="AA292" i="18"/>
  <c r="T172" i="18"/>
  <c r="AA172" i="18"/>
  <c r="S172" i="18"/>
  <c r="AB172" i="18"/>
  <c r="U172" i="18"/>
  <c r="AC172" i="18"/>
  <c r="V172" i="18"/>
  <c r="W172" i="18"/>
  <c r="X172" i="18"/>
  <c r="Y172" i="18"/>
  <c r="X91" i="18"/>
  <c r="T91" i="18"/>
  <c r="S91" i="18"/>
  <c r="V91" i="18"/>
  <c r="W91" i="18"/>
  <c r="Y91" i="18"/>
  <c r="Z91" i="18"/>
  <c r="AA91" i="18"/>
  <c r="AB91" i="18"/>
  <c r="W459" i="18"/>
  <c r="T459" i="18"/>
  <c r="X454" i="18"/>
  <c r="T454" i="18"/>
  <c r="W427" i="18"/>
  <c r="T427" i="18"/>
  <c r="X422" i="18"/>
  <c r="T422" i="18"/>
  <c r="W395" i="18"/>
  <c r="T395" i="18"/>
  <c r="T359" i="18"/>
  <c r="U359" i="18"/>
  <c r="V359" i="18"/>
  <c r="Z359" i="18"/>
  <c r="X358" i="18"/>
  <c r="T358" i="18"/>
  <c r="W358" i="18"/>
  <c r="Y358" i="18"/>
  <c r="AB358" i="18"/>
  <c r="T339" i="18"/>
  <c r="AA339" i="18"/>
  <c r="AC339" i="18"/>
  <c r="S339" i="18"/>
  <c r="Y339" i="18"/>
  <c r="T333" i="18"/>
  <c r="S333" i="18"/>
  <c r="W333" i="18"/>
  <c r="Y333" i="18"/>
  <c r="AB333" i="18"/>
  <c r="V327" i="18"/>
  <c r="T327" i="18"/>
  <c r="U327" i="18"/>
  <c r="Y327" i="18"/>
  <c r="T273" i="18"/>
  <c r="AA273" i="18"/>
  <c r="S273" i="18"/>
  <c r="AB273" i="18"/>
  <c r="U273" i="18"/>
  <c r="AC273" i="18"/>
  <c r="V273" i="18"/>
  <c r="W273" i="18"/>
  <c r="X273" i="18"/>
  <c r="Y273" i="18"/>
  <c r="T242" i="18"/>
  <c r="U242" i="18"/>
  <c r="V242" i="18"/>
  <c r="AC242" i="18"/>
  <c r="Z177" i="18"/>
  <c r="T177" i="18"/>
  <c r="U177" i="18"/>
  <c r="V177" i="18"/>
  <c r="Y177" i="18"/>
  <c r="Z558" i="18"/>
  <c r="T558" i="18"/>
  <c r="AB553" i="18"/>
  <c r="W550" i="18"/>
  <c r="W547" i="18"/>
  <c r="Y546" i="18"/>
  <c r="U538" i="18"/>
  <c r="T538" i="18"/>
  <c r="W534" i="18"/>
  <c r="W531" i="18"/>
  <c r="Y530" i="18"/>
  <c r="V520" i="18"/>
  <c r="T520" i="18"/>
  <c r="AB503" i="18"/>
  <c r="T503" i="18"/>
  <c r="X502" i="18"/>
  <c r="T502" i="18"/>
  <c r="V496" i="18"/>
  <c r="T496" i="18"/>
  <c r="Y483" i="18"/>
  <c r="W478" i="18"/>
  <c r="X466" i="18"/>
  <c r="Z459" i="18"/>
  <c r="Y454" i="18"/>
  <c r="W451" i="18"/>
  <c r="T451" i="18"/>
  <c r="W449" i="18"/>
  <c r="Z447" i="18"/>
  <c r="X446" i="18"/>
  <c r="T446" i="18"/>
  <c r="X434" i="18"/>
  <c r="Z427" i="18"/>
  <c r="Y422" i="18"/>
  <c r="W419" i="18"/>
  <c r="T419" i="18"/>
  <c r="W417" i="18"/>
  <c r="X414" i="18"/>
  <c r="T414" i="18"/>
  <c r="Z395" i="18"/>
  <c r="AB389" i="18"/>
  <c r="W382" i="18"/>
  <c r="Y366" i="18"/>
  <c r="T364" i="18"/>
  <c r="U364" i="18"/>
  <c r="Y364" i="18"/>
  <c r="AA358" i="18"/>
  <c r="U352" i="18"/>
  <c r="T352" i="18"/>
  <c r="X352" i="18"/>
  <c r="AA575" i="18"/>
  <c r="AA571" i="18"/>
  <c r="Z566" i="18"/>
  <c r="T566" i="18"/>
  <c r="Y558" i="18"/>
  <c r="Y553" i="18"/>
  <c r="V550" i="18"/>
  <c r="V548" i="18"/>
  <c r="T548" i="18"/>
  <c r="V547" i="18"/>
  <c r="X546" i="18"/>
  <c r="AC545" i="18"/>
  <c r="T545" i="18"/>
  <c r="Y539" i="18"/>
  <c r="AB538" i="18"/>
  <c r="Y537" i="18"/>
  <c r="U536" i="18"/>
  <c r="T536" i="18"/>
  <c r="V534" i="18"/>
  <c r="V532" i="18"/>
  <c r="T532" i="18"/>
  <c r="V531" i="18"/>
  <c r="X530" i="18"/>
  <c r="Z527" i="18"/>
  <c r="AC526" i="18"/>
  <c r="U517" i="18"/>
  <c r="AB515" i="18"/>
  <c r="S515" i="18"/>
  <c r="U509" i="18"/>
  <c r="AA505" i="18"/>
  <c r="Z503" i="18"/>
  <c r="AC502" i="18"/>
  <c r="AB501" i="18"/>
  <c r="AA496" i="18"/>
  <c r="V495" i="18"/>
  <c r="V493" i="18"/>
  <c r="T493" i="18"/>
  <c r="Y489" i="18"/>
  <c r="AC488" i="18"/>
  <c r="V483" i="18"/>
  <c r="Y482" i="18"/>
  <c r="V478" i="18"/>
  <c r="X477" i="18"/>
  <c r="T477" i="18"/>
  <c r="S474" i="18"/>
  <c r="W466" i="18"/>
  <c r="Y459" i="18"/>
  <c r="AB457" i="18"/>
  <c r="S457" i="18"/>
  <c r="V455" i="18"/>
  <c r="W454" i="18"/>
  <c r="AA451" i="18"/>
  <c r="V449" i="18"/>
  <c r="Y447" i="18"/>
  <c r="Z446" i="18"/>
  <c r="AB445" i="18"/>
  <c r="X444" i="18"/>
  <c r="T444" i="18"/>
  <c r="S442" i="18"/>
  <c r="W434" i="18"/>
  <c r="Y427" i="18"/>
  <c r="AB425" i="18"/>
  <c r="S425" i="18"/>
  <c r="V423" i="18"/>
  <c r="W422" i="18"/>
  <c r="AA419" i="18"/>
  <c r="V417" i="18"/>
  <c r="Y415" i="18"/>
  <c r="Z414" i="18"/>
  <c r="AB413" i="18"/>
  <c r="X412" i="18"/>
  <c r="T412" i="18"/>
  <c r="S410" i="18"/>
  <c r="W402" i="18"/>
  <c r="Y395" i="18"/>
  <c r="AB393" i="18"/>
  <c r="S393" i="18"/>
  <c r="AA389" i="18"/>
  <c r="S386" i="18"/>
  <c r="V382" i="18"/>
  <c r="S381" i="18"/>
  <c r="AA378" i="18"/>
  <c r="AB374" i="18"/>
  <c r="S374" i="18"/>
  <c r="S370" i="18"/>
  <c r="W366" i="18"/>
  <c r="T360" i="18"/>
  <c r="U360" i="18"/>
  <c r="X360" i="18"/>
  <c r="AB360" i="18"/>
  <c r="Z358" i="18"/>
  <c r="T348" i="18"/>
  <c r="AB348" i="18"/>
  <c r="AC348" i="18"/>
  <c r="T332" i="18"/>
  <c r="U332" i="18"/>
  <c r="V332" i="18"/>
  <c r="Y332" i="18"/>
  <c r="AB332" i="18"/>
  <c r="AC332" i="18"/>
  <c r="T324" i="18"/>
  <c r="Y324" i="18"/>
  <c r="AB324" i="18"/>
  <c r="T289" i="18"/>
  <c r="AA289" i="18"/>
  <c r="S289" i="18"/>
  <c r="AB289" i="18"/>
  <c r="U289" i="18"/>
  <c r="AC289" i="18"/>
  <c r="V289" i="18"/>
  <c r="W289" i="18"/>
  <c r="X289" i="18"/>
  <c r="Y289" i="18"/>
  <c r="X244" i="18"/>
  <c r="T244" i="18"/>
  <c r="S244" i="18"/>
  <c r="V244" i="18"/>
  <c r="W244" i="18"/>
  <c r="Y244" i="18"/>
  <c r="AA244" i="18"/>
  <c r="AB244" i="18"/>
  <c r="Z154" i="18"/>
  <c r="T154" i="18"/>
  <c r="U154" i="18"/>
  <c r="V154" i="18"/>
  <c r="W154" i="18"/>
  <c r="X154" i="18"/>
  <c r="Y154" i="18"/>
  <c r="AB154" i="18"/>
  <c r="U4" i="17"/>
  <c r="X558" i="18"/>
  <c r="U556" i="18"/>
  <c r="T556" i="18"/>
  <c r="X553" i="18"/>
  <c r="U550" i="18"/>
  <c r="AC547" i="18"/>
  <c r="U547" i="18"/>
  <c r="W546" i="18"/>
  <c r="AC544" i="18"/>
  <c r="X539" i="18"/>
  <c r="AA538" i="18"/>
  <c r="X537" i="18"/>
  <c r="U534" i="18"/>
  <c r="AC531" i="18"/>
  <c r="U531" i="18"/>
  <c r="W530" i="18"/>
  <c r="U529" i="18"/>
  <c r="T529" i="18"/>
  <c r="Y527" i="18"/>
  <c r="X521" i="18"/>
  <c r="T521" i="18"/>
  <c r="Y503" i="18"/>
  <c r="AB502" i="18"/>
  <c r="Z496" i="18"/>
  <c r="AC491" i="18"/>
  <c r="T491" i="18"/>
  <c r="X489" i="18"/>
  <c r="X486" i="18"/>
  <c r="T486" i="18"/>
  <c r="U483" i="18"/>
  <c r="X482" i="18"/>
  <c r="V479" i="18"/>
  <c r="T479" i="18"/>
  <c r="U478" i="18"/>
  <c r="X470" i="18"/>
  <c r="T470" i="18"/>
  <c r="V466" i="18"/>
  <c r="V459" i="18"/>
  <c r="V454" i="18"/>
  <c r="Z451" i="18"/>
  <c r="AC449" i="18"/>
  <c r="U449" i="18"/>
  <c r="W447" i="18"/>
  <c r="Y446" i="18"/>
  <c r="AA445" i="18"/>
  <c r="W443" i="18"/>
  <c r="T443" i="18"/>
  <c r="X438" i="18"/>
  <c r="T438" i="18"/>
  <c r="V434" i="18"/>
  <c r="V427" i="18"/>
  <c r="V422" i="18"/>
  <c r="Z419" i="18"/>
  <c r="AC417" i="18"/>
  <c r="U417" i="18"/>
  <c r="W415" i="18"/>
  <c r="Y414" i="18"/>
  <c r="AA413" i="18"/>
  <c r="W411" i="18"/>
  <c r="T411" i="18"/>
  <c r="X406" i="18"/>
  <c r="T406" i="18"/>
  <c r="V402" i="18"/>
  <c r="V395" i="18"/>
  <c r="AA393" i="18"/>
  <c r="Y389" i="18"/>
  <c r="W387" i="18"/>
  <c r="T387" i="18"/>
  <c r="U382" i="18"/>
  <c r="AA374" i="18"/>
  <c r="Y371" i="18"/>
  <c r="T371" i="18"/>
  <c r="AB368" i="18"/>
  <c r="T368" i="18"/>
  <c r="V366" i="18"/>
  <c r="T365" i="18"/>
  <c r="S365" i="18"/>
  <c r="Y365" i="18"/>
  <c r="AC359" i="18"/>
  <c r="V358" i="18"/>
  <c r="X318" i="18"/>
  <c r="T318" i="18"/>
  <c r="W318" i="18"/>
  <c r="Y318" i="18"/>
  <c r="Z318" i="18"/>
  <c r="AB318" i="18"/>
  <c r="S318" i="18"/>
  <c r="AC318" i="18"/>
  <c r="U318" i="18"/>
  <c r="T311" i="18"/>
  <c r="Z311" i="18"/>
  <c r="AC311" i="18"/>
  <c r="U311" i="18"/>
  <c r="V311" i="18"/>
  <c r="Z159" i="18"/>
  <c r="T159" i="18"/>
  <c r="AB159" i="18"/>
  <c r="S159" i="18"/>
  <c r="AC159" i="18"/>
  <c r="U159" i="18"/>
  <c r="V159" i="18"/>
  <c r="W159" i="18"/>
  <c r="X159" i="18"/>
  <c r="Y159" i="18"/>
  <c r="U145" i="18"/>
  <c r="T145" i="18"/>
  <c r="S145" i="18"/>
  <c r="Y145" i="18"/>
  <c r="AA145" i="18"/>
  <c r="AC145" i="18"/>
  <c r="W13" i="17"/>
  <c r="T13" i="17"/>
  <c r="V591" i="18"/>
  <c r="T591" i="18"/>
  <c r="V588" i="18"/>
  <c r="T588" i="18"/>
  <c r="Y571" i="18"/>
  <c r="AC564" i="18"/>
  <c r="T564" i="18"/>
  <c r="W558" i="18"/>
  <c r="U553" i="18"/>
  <c r="Z551" i="18"/>
  <c r="AC550" i="18"/>
  <c r="S550" i="18"/>
  <c r="X549" i="18"/>
  <c r="T549" i="18"/>
  <c r="AB547" i="18"/>
  <c r="S547" i="18"/>
  <c r="S546" i="18"/>
  <c r="Z544" i="18"/>
  <c r="W539" i="18"/>
  <c r="Y538" i="18"/>
  <c r="U537" i="18"/>
  <c r="Z535" i="18"/>
  <c r="AC534" i="18"/>
  <c r="S534" i="18"/>
  <c r="AB531" i="18"/>
  <c r="S531" i="18"/>
  <c r="S530" i="18"/>
  <c r="X527" i="18"/>
  <c r="Z526" i="18"/>
  <c r="T526" i="18"/>
  <c r="AC520" i="18"/>
  <c r="U514" i="18"/>
  <c r="T514" i="18"/>
  <c r="Y512" i="18"/>
  <c r="T512" i="18"/>
  <c r="Y505" i="18"/>
  <c r="X503" i="18"/>
  <c r="Z502" i="18"/>
  <c r="Z501" i="18"/>
  <c r="Z500" i="18"/>
  <c r="T500" i="18"/>
  <c r="W498" i="18"/>
  <c r="T498" i="18"/>
  <c r="Y496" i="18"/>
  <c r="W489" i="18"/>
  <c r="Z486" i="18"/>
  <c r="S483" i="18"/>
  <c r="W482" i="18"/>
  <c r="AC478" i="18"/>
  <c r="S478" i="18"/>
  <c r="AA475" i="18"/>
  <c r="Z470" i="18"/>
  <c r="AB469" i="18"/>
  <c r="X468" i="18"/>
  <c r="T468" i="18"/>
  <c r="S466" i="18"/>
  <c r="Y460" i="18"/>
  <c r="U459" i="18"/>
  <c r="U454" i="18"/>
  <c r="Y451" i="18"/>
  <c r="AB449" i="18"/>
  <c r="S449" i="18"/>
  <c r="V447" i="18"/>
  <c r="W446" i="18"/>
  <c r="Y445" i="18"/>
  <c r="AA443" i="18"/>
  <c r="Z438" i="18"/>
  <c r="AB437" i="18"/>
  <c r="X436" i="18"/>
  <c r="T436" i="18"/>
  <c r="S434" i="18"/>
  <c r="Y428" i="18"/>
  <c r="U427" i="18"/>
  <c r="U422" i="18"/>
  <c r="Y419" i="18"/>
  <c r="AB417" i="18"/>
  <c r="S417" i="18"/>
  <c r="V415" i="18"/>
  <c r="W414" i="18"/>
  <c r="Y413" i="18"/>
  <c r="AA411" i="18"/>
  <c r="Z406" i="18"/>
  <c r="AB405" i="18"/>
  <c r="X404" i="18"/>
  <c r="T404" i="18"/>
  <c r="S402" i="18"/>
  <c r="X396" i="18"/>
  <c r="U395" i="18"/>
  <c r="S389" i="18"/>
  <c r="AC382" i="18"/>
  <c r="S382" i="18"/>
  <c r="S366" i="18"/>
  <c r="AC364" i="18"/>
  <c r="T362" i="18"/>
  <c r="Z362" i="18"/>
  <c r="S362" i="18"/>
  <c r="Y359" i="18"/>
  <c r="U358" i="18"/>
  <c r="V351" i="18"/>
  <c r="T351" i="18"/>
  <c r="W351" i="18"/>
  <c r="Y351" i="18"/>
  <c r="T331" i="18"/>
  <c r="V331" i="18"/>
  <c r="Y331" i="18"/>
  <c r="X317" i="18"/>
  <c r="T315" i="18"/>
  <c r="U315" i="18"/>
  <c r="Z315" i="18"/>
  <c r="AA306" i="18"/>
  <c r="Z297" i="18"/>
  <c r="T281" i="18"/>
  <c r="AA281" i="18"/>
  <c r="S281" i="18"/>
  <c r="AB281" i="18"/>
  <c r="U281" i="18"/>
  <c r="AC281" i="18"/>
  <c r="V281" i="18"/>
  <c r="W281" i="18"/>
  <c r="X281" i="18"/>
  <c r="Y281" i="18"/>
  <c r="T234" i="18"/>
  <c r="U234" i="18"/>
  <c r="V234" i="18"/>
  <c r="AC234" i="18"/>
  <c r="Z172" i="18"/>
  <c r="T161" i="18"/>
  <c r="AA161" i="18"/>
  <c r="T153" i="18"/>
  <c r="S153" i="18"/>
  <c r="U153" i="18"/>
  <c r="Y153" i="18"/>
  <c r="AA153" i="18"/>
  <c r="AB153" i="18"/>
  <c r="AC153" i="18"/>
  <c r="V24" i="17"/>
  <c r="T24" i="17"/>
  <c r="U23" i="17"/>
  <c r="T23" i="17"/>
  <c r="AA13" i="17"/>
  <c r="Y11" i="17"/>
  <c r="U7" i="17"/>
  <c r="T7" i="17"/>
  <c r="Z598" i="18"/>
  <c r="T598" i="18"/>
  <c r="S592" i="18"/>
  <c r="T592" i="18"/>
  <c r="S589" i="18"/>
  <c r="T589" i="18"/>
  <c r="X571" i="18"/>
  <c r="W566" i="18"/>
  <c r="V558" i="18"/>
  <c r="Y551" i="18"/>
  <c r="AB550" i="18"/>
  <c r="AC548" i="18"/>
  <c r="AA547" i="18"/>
  <c r="Y544" i="18"/>
  <c r="X543" i="18"/>
  <c r="Z542" i="18"/>
  <c r="T542" i="18"/>
  <c r="Y540" i="18"/>
  <c r="T540" i="18"/>
  <c r="V539" i="18"/>
  <c r="X538" i="18"/>
  <c r="Y535" i="18"/>
  <c r="AB534" i="18"/>
  <c r="AA531" i="18"/>
  <c r="W527" i="18"/>
  <c r="Y526" i="18"/>
  <c r="U522" i="18"/>
  <c r="T522" i="18"/>
  <c r="Z520" i="18"/>
  <c r="X519" i="18"/>
  <c r="Z518" i="18"/>
  <c r="T518" i="18"/>
  <c r="Y515" i="18"/>
  <c r="AB514" i="18"/>
  <c r="AC508" i="18"/>
  <c r="X505" i="18"/>
  <c r="W503" i="18"/>
  <c r="Y502" i="18"/>
  <c r="Y501" i="18"/>
  <c r="AA500" i="18"/>
  <c r="X496" i="18"/>
  <c r="AA490" i="18"/>
  <c r="T490" i="18"/>
  <c r="V489" i="18"/>
  <c r="Y486" i="18"/>
  <c r="V482" i="18"/>
  <c r="AB478" i="18"/>
  <c r="Y476" i="18"/>
  <c r="Z475" i="18"/>
  <c r="Z474" i="18"/>
  <c r="Y470" i="18"/>
  <c r="AA469" i="18"/>
  <c r="W467" i="18"/>
  <c r="T467" i="18"/>
  <c r="W465" i="18"/>
  <c r="Z463" i="18"/>
  <c r="X462" i="18"/>
  <c r="T462" i="18"/>
  <c r="S459" i="18"/>
  <c r="Y457" i="18"/>
  <c r="AC454" i="18"/>
  <c r="S454" i="18"/>
  <c r="V451" i="18"/>
  <c r="X450" i="18"/>
  <c r="AA449" i="18"/>
  <c r="V446" i="18"/>
  <c r="S445" i="18"/>
  <c r="Z443" i="18"/>
  <c r="Z442" i="18"/>
  <c r="Y438" i="18"/>
  <c r="AA437" i="18"/>
  <c r="W435" i="18"/>
  <c r="T435" i="18"/>
  <c r="W433" i="18"/>
  <c r="Z431" i="18"/>
  <c r="X430" i="18"/>
  <c r="T430" i="18"/>
  <c r="S427" i="18"/>
  <c r="Y425" i="18"/>
  <c r="AC422" i="18"/>
  <c r="S422" i="18"/>
  <c r="V419" i="18"/>
  <c r="X418" i="18"/>
  <c r="AA417" i="18"/>
  <c r="V414" i="18"/>
  <c r="S413" i="18"/>
  <c r="Z411" i="18"/>
  <c r="Z410" i="18"/>
  <c r="Y406" i="18"/>
  <c r="AA405" i="18"/>
  <c r="W403" i="18"/>
  <c r="T403" i="18"/>
  <c r="W401" i="18"/>
  <c r="Z399" i="18"/>
  <c r="X398" i="18"/>
  <c r="T398" i="18"/>
  <c r="S395" i="18"/>
  <c r="Y393" i="18"/>
  <c r="U392" i="18"/>
  <c r="Z387" i="18"/>
  <c r="Z386" i="18"/>
  <c r="AB382" i="18"/>
  <c r="Y374" i="18"/>
  <c r="Z370" i="18"/>
  <c r="AB364" i="18"/>
  <c r="T361" i="18"/>
  <c r="U361" i="18"/>
  <c r="AC361" i="18"/>
  <c r="X361" i="18"/>
  <c r="W359" i="18"/>
  <c r="S358" i="18"/>
  <c r="T354" i="18"/>
  <c r="X354" i="18"/>
  <c r="Y354" i="18"/>
  <c r="T353" i="18"/>
  <c r="AA353" i="18"/>
  <c r="S353" i="18"/>
  <c r="AB353" i="18"/>
  <c r="W353" i="18"/>
  <c r="T347" i="18"/>
  <c r="U347" i="18"/>
  <c r="Z339" i="18"/>
  <c r="X333" i="18"/>
  <c r="Z327" i="18"/>
  <c r="Z273" i="18"/>
  <c r="T248" i="18"/>
  <c r="AC248" i="18"/>
  <c r="S248" i="18"/>
  <c r="U248" i="18"/>
  <c r="W248" i="18"/>
  <c r="X248" i="18"/>
  <c r="Y248" i="18"/>
  <c r="Z248" i="18"/>
  <c r="S231" i="18"/>
  <c r="T231" i="18"/>
  <c r="AC231" i="18"/>
  <c r="U231" i="18"/>
  <c r="V231" i="18"/>
  <c r="W231" i="18"/>
  <c r="X231" i="18"/>
  <c r="Y231" i="18"/>
  <c r="Z231" i="18"/>
  <c r="T165" i="18"/>
  <c r="W165" i="18"/>
  <c r="X165" i="18"/>
  <c r="Z165" i="18"/>
  <c r="AC165" i="18"/>
  <c r="U158" i="18"/>
  <c r="T158" i="18"/>
  <c r="S158" i="18"/>
  <c r="X158" i="18"/>
  <c r="Y158" i="18"/>
  <c r="Z158" i="18"/>
  <c r="AA158" i="18"/>
  <c r="AB158" i="18"/>
  <c r="X334" i="18"/>
  <c r="T334" i="18"/>
  <c r="AC305" i="18"/>
  <c r="U305" i="18"/>
  <c r="V298" i="18"/>
  <c r="W290" i="18"/>
  <c r="AA288" i="18"/>
  <c r="Z283" i="18"/>
  <c r="W282" i="18"/>
  <c r="V279" i="18"/>
  <c r="V271" i="18"/>
  <c r="AC241" i="18"/>
  <c r="U241" i="18"/>
  <c r="AC233" i="18"/>
  <c r="U233" i="18"/>
  <c r="U224" i="18"/>
  <c r="X204" i="18"/>
  <c r="T204" i="18"/>
  <c r="S199" i="18"/>
  <c r="T199" i="18"/>
  <c r="X196" i="18"/>
  <c r="T196" i="18"/>
  <c r="S191" i="18"/>
  <c r="T191" i="18"/>
  <c r="AB186" i="18"/>
  <c r="T186" i="18"/>
  <c r="V184" i="18"/>
  <c r="Z175" i="18"/>
  <c r="T175" i="18"/>
  <c r="AC164" i="18"/>
  <c r="U164" i="18"/>
  <c r="X163" i="18"/>
  <c r="Y144" i="18"/>
  <c r="AC132" i="18"/>
  <c r="T132" i="18"/>
  <c r="T114" i="18"/>
  <c r="X114" i="18"/>
  <c r="AA114" i="18"/>
  <c r="X99" i="18"/>
  <c r="T99" i="18"/>
  <c r="W99" i="18"/>
  <c r="Y99" i="18"/>
  <c r="Z99" i="18"/>
  <c r="AA99" i="18"/>
  <c r="W96" i="18"/>
  <c r="T96" i="18"/>
  <c r="AC96" i="18"/>
  <c r="S96" i="18"/>
  <c r="U96" i="18"/>
  <c r="V96" i="18"/>
  <c r="Y96" i="18"/>
  <c r="Y345" i="18"/>
  <c r="Y337" i="18"/>
  <c r="Z334" i="18"/>
  <c r="Y329" i="18"/>
  <c r="V314" i="18"/>
  <c r="Y313" i="18"/>
  <c r="Y312" i="18"/>
  <c r="AB305" i="18"/>
  <c r="S305" i="18"/>
  <c r="S298" i="18"/>
  <c r="AB295" i="18"/>
  <c r="X294" i="18"/>
  <c r="T294" i="18"/>
  <c r="V290" i="18"/>
  <c r="U288" i="18"/>
  <c r="V283" i="18"/>
  <c r="S282" i="18"/>
  <c r="U279" i="18"/>
  <c r="U271" i="18"/>
  <c r="Z264" i="18"/>
  <c r="Z256" i="18"/>
  <c r="X252" i="18"/>
  <c r="T252" i="18"/>
  <c r="S247" i="18"/>
  <c r="T247" i="18"/>
  <c r="AB241" i="18"/>
  <c r="S241" i="18"/>
  <c r="AB233" i="18"/>
  <c r="S233" i="18"/>
  <c r="S224" i="18"/>
  <c r="Y217" i="18"/>
  <c r="Z208" i="18"/>
  <c r="AB204" i="18"/>
  <c r="X203" i="18"/>
  <c r="Z199" i="18"/>
  <c r="AB196" i="18"/>
  <c r="AB195" i="18"/>
  <c r="Z191" i="18"/>
  <c r="X187" i="18"/>
  <c r="T187" i="18"/>
  <c r="X185" i="18"/>
  <c r="T185" i="18"/>
  <c r="S184" i="18"/>
  <c r="Z167" i="18"/>
  <c r="T167" i="18"/>
  <c r="S166" i="18"/>
  <c r="T166" i="18"/>
  <c r="AB164" i="18"/>
  <c r="S164" i="18"/>
  <c r="Z146" i="18"/>
  <c r="T146" i="18"/>
  <c r="X144" i="18"/>
  <c r="AC135" i="18"/>
  <c r="S135" i="18"/>
  <c r="AB133" i="18"/>
  <c r="AB132" i="18"/>
  <c r="U129" i="18"/>
  <c r="Y119" i="18"/>
  <c r="AC109" i="18"/>
  <c r="AA104" i="18"/>
  <c r="AC95" i="18"/>
  <c r="T90" i="18"/>
  <c r="S90" i="18"/>
  <c r="X90" i="18"/>
  <c r="Y90" i="18"/>
  <c r="AA90" i="18"/>
  <c r="AB90" i="18"/>
  <c r="W88" i="18"/>
  <c r="T88" i="18"/>
  <c r="S88" i="18"/>
  <c r="U88" i="18"/>
  <c r="V88" i="18"/>
  <c r="X88" i="18"/>
  <c r="Y88" i="18"/>
  <c r="Z88" i="18"/>
  <c r="U356" i="18"/>
  <c r="T356" i="18"/>
  <c r="AC350" i="18"/>
  <c r="S346" i="18"/>
  <c r="X345" i="18"/>
  <c r="AC342" i="18"/>
  <c r="X340" i="18"/>
  <c r="S338" i="18"/>
  <c r="X337" i="18"/>
  <c r="Y334" i="18"/>
  <c r="S330" i="18"/>
  <c r="X329" i="18"/>
  <c r="Y328" i="18"/>
  <c r="V326" i="18"/>
  <c r="W322" i="18"/>
  <c r="AC319" i="18"/>
  <c r="S314" i="18"/>
  <c r="X313" i="18"/>
  <c r="X312" i="18"/>
  <c r="V310" i="18"/>
  <c r="AA305" i="18"/>
  <c r="X302" i="18"/>
  <c r="T302" i="18"/>
  <c r="U301" i="18"/>
  <c r="T301" i="18"/>
  <c r="Z295" i="18"/>
  <c r="AA294" i="18"/>
  <c r="Y286" i="18"/>
  <c r="V285" i="18"/>
  <c r="V284" i="18"/>
  <c r="Z280" i="18"/>
  <c r="AB276" i="18"/>
  <c r="AB275" i="18"/>
  <c r="Z272" i="18"/>
  <c r="AB269" i="18"/>
  <c r="AA268" i="18"/>
  <c r="T268" i="18"/>
  <c r="V265" i="18"/>
  <c r="Y264" i="18"/>
  <c r="S263" i="18"/>
  <c r="T263" i="18"/>
  <c r="X260" i="18"/>
  <c r="T260" i="18"/>
  <c r="V257" i="18"/>
  <c r="Y256" i="18"/>
  <c r="S255" i="18"/>
  <c r="T255" i="18"/>
  <c r="AB252" i="18"/>
  <c r="Z247" i="18"/>
  <c r="AA241" i="18"/>
  <c r="Z238" i="18"/>
  <c r="T238" i="18"/>
  <c r="AA233" i="18"/>
  <c r="Y225" i="18"/>
  <c r="AC224" i="18"/>
  <c r="U218" i="18"/>
  <c r="X217" i="18"/>
  <c r="X212" i="18"/>
  <c r="T212" i="18"/>
  <c r="V209" i="18"/>
  <c r="Y208" i="18"/>
  <c r="S207" i="18"/>
  <c r="T207" i="18"/>
  <c r="AA204" i="18"/>
  <c r="AB201" i="18"/>
  <c r="S201" i="18"/>
  <c r="W200" i="18"/>
  <c r="Y199" i="18"/>
  <c r="Y198" i="18"/>
  <c r="AA196" i="18"/>
  <c r="AB193" i="18"/>
  <c r="S193" i="18"/>
  <c r="W192" i="18"/>
  <c r="Y191" i="18"/>
  <c r="AC186" i="18"/>
  <c r="AA185" i="18"/>
  <c r="AB184" i="18"/>
  <c r="AC182" i="18"/>
  <c r="AB180" i="18"/>
  <c r="S180" i="18"/>
  <c r="X175" i="18"/>
  <c r="AB174" i="18"/>
  <c r="S169" i="18"/>
  <c r="T169" i="18"/>
  <c r="Y167" i="18"/>
  <c r="AB166" i="18"/>
  <c r="AA164" i="18"/>
  <c r="V160" i="18"/>
  <c r="Y156" i="18"/>
  <c r="AA155" i="18"/>
  <c r="AC151" i="18"/>
  <c r="U149" i="18"/>
  <c r="T149" i="18"/>
  <c r="V148" i="18"/>
  <c r="AB146" i="18"/>
  <c r="V143" i="18"/>
  <c r="V140" i="18"/>
  <c r="Z138" i="18"/>
  <c r="T138" i="18"/>
  <c r="Z133" i="18"/>
  <c r="Z132" i="18"/>
  <c r="Y126" i="18"/>
  <c r="X123" i="18"/>
  <c r="T123" i="18"/>
  <c r="X121" i="18"/>
  <c r="X119" i="18"/>
  <c r="T118" i="18"/>
  <c r="S118" i="18"/>
  <c r="AB118" i="18"/>
  <c r="W112" i="18"/>
  <c r="T112" i="18"/>
  <c r="Y112" i="18"/>
  <c r="AA112" i="18"/>
  <c r="T103" i="18"/>
  <c r="V103" i="18"/>
  <c r="W103" i="18"/>
  <c r="X103" i="18"/>
  <c r="Y103" i="18"/>
  <c r="AA103" i="18"/>
  <c r="Z95" i="18"/>
  <c r="S279" i="18"/>
  <c r="T279" i="18"/>
  <c r="S271" i="18"/>
  <c r="T271" i="18"/>
  <c r="S163" i="18"/>
  <c r="T163" i="18"/>
  <c r="Z136" i="18"/>
  <c r="Z135" i="18"/>
  <c r="T135" i="18"/>
  <c r="Y133" i="18"/>
  <c r="Y132" i="18"/>
  <c r="X126" i="18"/>
  <c r="AB122" i="18"/>
  <c r="W119" i="18"/>
  <c r="Z118" i="18"/>
  <c r="AC117" i="18"/>
  <c r="X115" i="18"/>
  <c r="T115" i="18"/>
  <c r="S115" i="18"/>
  <c r="W115" i="18"/>
  <c r="Z115" i="18"/>
  <c r="X350" i="18"/>
  <c r="T350" i="18"/>
  <c r="V345" i="18"/>
  <c r="X342" i="18"/>
  <c r="T342" i="18"/>
  <c r="V337" i="18"/>
  <c r="V334" i="18"/>
  <c r="V329" i="18"/>
  <c r="Y319" i="18"/>
  <c r="V313" i="18"/>
  <c r="Y305" i="18"/>
  <c r="Z298" i="18"/>
  <c r="W295" i="18"/>
  <c r="AC282" i="18"/>
  <c r="X280" i="18"/>
  <c r="Z279" i="18"/>
  <c r="Y276" i="18"/>
  <c r="Y275" i="18"/>
  <c r="X272" i="18"/>
  <c r="Z271" i="18"/>
  <c r="AC270" i="18"/>
  <c r="W264" i="18"/>
  <c r="W256" i="18"/>
  <c r="X251" i="18"/>
  <c r="T251" i="18"/>
  <c r="Y241" i="18"/>
  <c r="Y233" i="18"/>
  <c r="Z224" i="18"/>
  <c r="V217" i="18"/>
  <c r="S215" i="18"/>
  <c r="T215" i="18"/>
  <c r="W208" i="18"/>
  <c r="W204" i="18"/>
  <c r="AC202" i="18"/>
  <c r="W199" i="18"/>
  <c r="W196" i="18"/>
  <c r="AC194" i="18"/>
  <c r="W191" i="18"/>
  <c r="X186" i="18"/>
  <c r="Y185" i="18"/>
  <c r="Z184" i="18"/>
  <c r="W182" i="18"/>
  <c r="T182" i="18"/>
  <c r="V175" i="18"/>
  <c r="Y164" i="18"/>
  <c r="AB163" i="18"/>
  <c r="Z162" i="18"/>
  <c r="T162" i="18"/>
  <c r="Z151" i="18"/>
  <c r="T151" i="18"/>
  <c r="U150" i="18"/>
  <c r="T150" i="18"/>
  <c r="Y136" i="18"/>
  <c r="AB129" i="18"/>
  <c r="T129" i="18"/>
  <c r="T109" i="18"/>
  <c r="Y109" i="18"/>
  <c r="Z109" i="18"/>
  <c r="AB109" i="18"/>
  <c r="W104" i="18"/>
  <c r="T104" i="18"/>
  <c r="S104" i="18"/>
  <c r="U104" i="18"/>
  <c r="V104" i="18"/>
  <c r="Z104" i="18"/>
  <c r="AB99" i="18"/>
  <c r="Z350" i="18"/>
  <c r="Z346" i="18"/>
  <c r="AC345" i="18"/>
  <c r="U345" i="18"/>
  <c r="Z342" i="18"/>
  <c r="AB341" i="18"/>
  <c r="Z338" i="18"/>
  <c r="AC337" i="18"/>
  <c r="U337" i="18"/>
  <c r="U334" i="18"/>
  <c r="Z330" i="18"/>
  <c r="AC329" i="18"/>
  <c r="U329" i="18"/>
  <c r="AC323" i="18"/>
  <c r="T323" i="18"/>
  <c r="W321" i="18"/>
  <c r="Y320" i="18"/>
  <c r="V319" i="18"/>
  <c r="Z314" i="18"/>
  <c r="AC313" i="18"/>
  <c r="U313" i="18"/>
  <c r="X305" i="18"/>
  <c r="W302" i="18"/>
  <c r="Y301" i="18"/>
  <c r="Y298" i="18"/>
  <c r="V295" i="18"/>
  <c r="W294" i="18"/>
  <c r="AB291" i="18"/>
  <c r="T291" i="18"/>
  <c r="S287" i="18"/>
  <c r="T287" i="18"/>
  <c r="AC284" i="18"/>
  <c r="AA282" i="18"/>
  <c r="W280" i="18"/>
  <c r="Y279" i="18"/>
  <c r="W276" i="18"/>
  <c r="X275" i="18"/>
  <c r="W272" i="18"/>
  <c r="Y271" i="18"/>
  <c r="AB270" i="18"/>
  <c r="AA265" i="18"/>
  <c r="U264" i="18"/>
  <c r="AA257" i="18"/>
  <c r="U256" i="18"/>
  <c r="W252" i="18"/>
  <c r="AC250" i="18"/>
  <c r="W247" i="18"/>
  <c r="X241" i="18"/>
  <c r="X233" i="18"/>
  <c r="V225" i="18"/>
  <c r="Y224" i="18"/>
  <c r="S223" i="18"/>
  <c r="T223" i="18"/>
  <c r="X220" i="18"/>
  <c r="T220" i="18"/>
  <c r="AC217" i="18"/>
  <c r="U217" i="18"/>
  <c r="X216" i="18"/>
  <c r="Z215" i="18"/>
  <c r="Y212" i="18"/>
  <c r="AB211" i="18"/>
  <c r="T211" i="18"/>
  <c r="AA209" i="18"/>
  <c r="U208" i="18"/>
  <c r="X207" i="18"/>
  <c r="W205" i="18"/>
  <c r="V204" i="18"/>
  <c r="V202" i="18"/>
  <c r="Y201" i="18"/>
  <c r="AC200" i="18"/>
  <c r="V199" i="18"/>
  <c r="W197" i="18"/>
  <c r="V196" i="18"/>
  <c r="V194" i="18"/>
  <c r="Y193" i="18"/>
  <c r="AC192" i="18"/>
  <c r="V191" i="18"/>
  <c r="W186" i="18"/>
  <c r="W185" i="18"/>
  <c r="Y184" i="18"/>
  <c r="Y183" i="18"/>
  <c r="Z182" i="18"/>
  <c r="Y181" i="18"/>
  <c r="Y180" i="18"/>
  <c r="X179" i="18"/>
  <c r="U175" i="18"/>
  <c r="Y174" i="18"/>
  <c r="Z169" i="18"/>
  <c r="V167" i="18"/>
  <c r="Y166" i="18"/>
  <c r="X164" i="18"/>
  <c r="AA163" i="18"/>
  <c r="AB162" i="18"/>
  <c r="X157" i="18"/>
  <c r="T157" i="18"/>
  <c r="V156" i="18"/>
  <c r="Y151" i="18"/>
  <c r="AB150" i="18"/>
  <c r="AC149" i="18"/>
  <c r="AA148" i="18"/>
  <c r="W146" i="18"/>
  <c r="AA140" i="18"/>
  <c r="X138" i="18"/>
  <c r="AA137" i="18"/>
  <c r="X136" i="18"/>
  <c r="X135" i="18"/>
  <c r="W133" i="18"/>
  <c r="V132" i="18"/>
  <c r="AA131" i="18"/>
  <c r="T131" i="18"/>
  <c r="AA129" i="18"/>
  <c r="AA128" i="18"/>
  <c r="V126" i="18"/>
  <c r="AB124" i="18"/>
  <c r="Y123" i="18"/>
  <c r="Y122" i="18"/>
  <c r="W120" i="18"/>
  <c r="T120" i="18"/>
  <c r="U119" i="18"/>
  <c r="X118" i="18"/>
  <c r="Z117" i="18"/>
  <c r="Y114" i="18"/>
  <c r="Z112" i="18"/>
  <c r="AC103" i="18"/>
  <c r="V99" i="18"/>
  <c r="Z96" i="18"/>
  <c r="Y350" i="18"/>
  <c r="Y346" i="18"/>
  <c r="AB345" i="18"/>
  <c r="S345" i="18"/>
  <c r="V343" i="18"/>
  <c r="Y342" i="18"/>
  <c r="AA341" i="18"/>
  <c r="Y338" i="18"/>
  <c r="AB337" i="18"/>
  <c r="S337" i="18"/>
  <c r="AC334" i="18"/>
  <c r="S334" i="18"/>
  <c r="Y330" i="18"/>
  <c r="AB329" i="18"/>
  <c r="S329" i="18"/>
  <c r="X326" i="18"/>
  <c r="T326" i="18"/>
  <c r="U325" i="18"/>
  <c r="T325" i="18"/>
  <c r="X320" i="18"/>
  <c r="U319" i="18"/>
  <c r="Y314" i="18"/>
  <c r="AB313" i="18"/>
  <c r="S313" i="18"/>
  <c r="X310" i="18"/>
  <c r="T310" i="18"/>
  <c r="U309" i="18"/>
  <c r="T309" i="18"/>
  <c r="W305" i="18"/>
  <c r="U300" i="18"/>
  <c r="T300" i="18"/>
  <c r="X298" i="18"/>
  <c r="U295" i="18"/>
  <c r="V294" i="18"/>
  <c r="AC290" i="18"/>
  <c r="Y282" i="18"/>
  <c r="U280" i="18"/>
  <c r="X279" i="18"/>
  <c r="V276" i="18"/>
  <c r="V275" i="18"/>
  <c r="U272" i="18"/>
  <c r="X271" i="18"/>
  <c r="Z270" i="18"/>
  <c r="S264" i="18"/>
  <c r="S256" i="18"/>
  <c r="W253" i="18"/>
  <c r="V252" i="18"/>
  <c r="V250" i="18"/>
  <c r="V247" i="18"/>
  <c r="W241" i="18"/>
  <c r="X236" i="18"/>
  <c r="T236" i="18"/>
  <c r="W233" i="18"/>
  <c r="X228" i="18"/>
  <c r="T228" i="18"/>
  <c r="AC225" i="18"/>
  <c r="U225" i="18"/>
  <c r="X224" i="18"/>
  <c r="Z222" i="18"/>
  <c r="AB217" i="18"/>
  <c r="S217" i="18"/>
  <c r="Y215" i="18"/>
  <c r="S208" i="18"/>
  <c r="V205" i="18"/>
  <c r="S204" i="18"/>
  <c r="U202" i="18"/>
  <c r="X201" i="18"/>
  <c r="U199" i="18"/>
  <c r="V197" i="18"/>
  <c r="S196" i="18"/>
  <c r="U194" i="18"/>
  <c r="X193" i="18"/>
  <c r="U191" i="18"/>
  <c r="X188" i="18"/>
  <c r="T188" i="18"/>
  <c r="U186" i="18"/>
  <c r="U185" i="18"/>
  <c r="X184" i="18"/>
  <c r="W183" i="18"/>
  <c r="Y182" i="18"/>
  <c r="W181" i="18"/>
  <c r="X180" i="18"/>
  <c r="W179" i="18"/>
  <c r="AC175" i="18"/>
  <c r="S175" i="18"/>
  <c r="U174" i="18"/>
  <c r="U167" i="18"/>
  <c r="X166" i="18"/>
  <c r="W164" i="18"/>
  <c r="Z163" i="18"/>
  <c r="Y162" i="18"/>
  <c r="AC156" i="18"/>
  <c r="U156" i="18"/>
  <c r="X151" i="18"/>
  <c r="AA150" i="18"/>
  <c r="V146" i="18"/>
  <c r="Z143" i="18"/>
  <c r="T143" i="18"/>
  <c r="U142" i="18"/>
  <c r="T142" i="18"/>
  <c r="V136" i="18"/>
  <c r="W135" i="18"/>
  <c r="U133" i="18"/>
  <c r="U132" i="18"/>
  <c r="Y129" i="18"/>
  <c r="AC119" i="18"/>
  <c r="S119" i="18"/>
  <c r="S114" i="18"/>
  <c r="S99" i="18"/>
  <c r="X96" i="18"/>
  <c r="T95" i="18"/>
  <c r="V95" i="18"/>
  <c r="W95" i="18"/>
  <c r="X95" i="18"/>
  <c r="Y95" i="18"/>
  <c r="AA95" i="18"/>
  <c r="X64" i="18"/>
  <c r="T64" i="18"/>
  <c r="AA52" i="18"/>
  <c r="AA43" i="18"/>
  <c r="X40" i="18"/>
  <c r="T40" i="18"/>
  <c r="AA35" i="18"/>
  <c r="AA13" i="18"/>
  <c r="Y595" i="19"/>
  <c r="T595" i="19"/>
  <c r="AA554" i="19"/>
  <c r="Z518" i="19"/>
  <c r="T518" i="19"/>
  <c r="X517" i="19"/>
  <c r="T517" i="19"/>
  <c r="AA506" i="19"/>
  <c r="W498" i="19"/>
  <c r="T498" i="19"/>
  <c r="S492" i="19"/>
  <c r="T492" i="19"/>
  <c r="V486" i="19"/>
  <c r="T486" i="19"/>
  <c r="X485" i="19"/>
  <c r="T485" i="19"/>
  <c r="W482" i="19"/>
  <c r="T482" i="19"/>
  <c r="V474" i="19"/>
  <c r="T474" i="19"/>
  <c r="X472" i="19"/>
  <c r="T472" i="19"/>
  <c r="AA459" i="19"/>
  <c r="T445" i="19"/>
  <c r="Y445" i="19"/>
  <c r="AB445" i="19"/>
  <c r="AC445" i="19"/>
  <c r="W29" i="18"/>
  <c r="T29" i="18"/>
  <c r="V592" i="19"/>
  <c r="T592" i="19"/>
  <c r="X590" i="19"/>
  <c r="T590" i="19"/>
  <c r="S563" i="19"/>
  <c r="T563" i="19"/>
  <c r="W490" i="19"/>
  <c r="T490" i="19"/>
  <c r="AA476" i="19"/>
  <c r="T476" i="19"/>
  <c r="S462" i="19"/>
  <c r="T462" i="19"/>
  <c r="V111" i="18"/>
  <c r="W108" i="18"/>
  <c r="X106" i="18"/>
  <c r="W102" i="18"/>
  <c r="W94" i="18"/>
  <c r="Z93" i="18"/>
  <c r="Y89" i="18"/>
  <c r="AC87" i="18"/>
  <c r="S87" i="18"/>
  <c r="X86" i="18"/>
  <c r="AB85" i="18"/>
  <c r="W84" i="18"/>
  <c r="X79" i="18"/>
  <c r="AB78" i="18"/>
  <c r="S78" i="18"/>
  <c r="AA76" i="18"/>
  <c r="W75" i="18"/>
  <c r="W74" i="18"/>
  <c r="W68" i="18"/>
  <c r="AA67" i="18"/>
  <c r="W65" i="18"/>
  <c r="Y64" i="18"/>
  <c r="AC61" i="18"/>
  <c r="W60" i="18"/>
  <c r="AA59" i="18"/>
  <c r="X55" i="18"/>
  <c r="Y52" i="18"/>
  <c r="AC51" i="18"/>
  <c r="U51" i="18"/>
  <c r="X48" i="18"/>
  <c r="T48" i="18"/>
  <c r="W45" i="18"/>
  <c r="T45" i="18"/>
  <c r="U44" i="18"/>
  <c r="Y43" i="18"/>
  <c r="AC42" i="18"/>
  <c r="Y40" i="18"/>
  <c r="Y39" i="18"/>
  <c r="W37" i="18"/>
  <c r="T37" i="18"/>
  <c r="U36" i="18"/>
  <c r="Y35" i="18"/>
  <c r="Z29" i="18"/>
  <c r="AC28" i="18"/>
  <c r="S28" i="18"/>
  <c r="X27" i="18"/>
  <c r="Z26" i="18"/>
  <c r="U22" i="18"/>
  <c r="X21" i="18"/>
  <c r="AA20" i="18"/>
  <c r="W19" i="18"/>
  <c r="AC14" i="18"/>
  <c r="Y13" i="18"/>
  <c r="AC12" i="18"/>
  <c r="S12" i="18"/>
  <c r="X11" i="18"/>
  <c r="AC8" i="18"/>
  <c r="U8" i="18"/>
  <c r="W5" i="18"/>
  <c r="AA4" i="18"/>
  <c r="W3" i="18"/>
  <c r="AA601" i="19"/>
  <c r="W597" i="19"/>
  <c r="V596" i="19"/>
  <c r="V593" i="19"/>
  <c r="Z592" i="19"/>
  <c r="AC591" i="19"/>
  <c r="AB590" i="19"/>
  <c r="W585" i="19"/>
  <c r="V584" i="19"/>
  <c r="T584" i="19"/>
  <c r="W577" i="19"/>
  <c r="V576" i="19"/>
  <c r="T576" i="19"/>
  <c r="V574" i="19"/>
  <c r="W573" i="19"/>
  <c r="AA570" i="19"/>
  <c r="AC568" i="19"/>
  <c r="U568" i="19"/>
  <c r="Y566" i="19"/>
  <c r="AA564" i="19"/>
  <c r="AC562" i="19"/>
  <c r="U562" i="19"/>
  <c r="X561" i="19"/>
  <c r="AA560" i="19"/>
  <c r="AC555" i="19"/>
  <c r="Y554" i="19"/>
  <c r="AC553" i="19"/>
  <c r="W552" i="19"/>
  <c r="V546" i="19"/>
  <c r="Y545" i="19"/>
  <c r="AC538" i="19"/>
  <c r="U538" i="19"/>
  <c r="X537" i="19"/>
  <c r="AA536" i="19"/>
  <c r="Y534" i="19"/>
  <c r="W533" i="19"/>
  <c r="AC530" i="19"/>
  <c r="U530" i="19"/>
  <c r="X529" i="19"/>
  <c r="AA528" i="19"/>
  <c r="U523" i="19"/>
  <c r="T523" i="19"/>
  <c r="V522" i="19"/>
  <c r="Y521" i="19"/>
  <c r="AA517" i="19"/>
  <c r="X514" i="19"/>
  <c r="V512" i="19"/>
  <c r="Y509" i="19"/>
  <c r="Y506" i="19"/>
  <c r="AC505" i="19"/>
  <c r="W504" i="19"/>
  <c r="Y503" i="19"/>
  <c r="X501" i="19"/>
  <c r="T501" i="19"/>
  <c r="V499" i="19"/>
  <c r="Y498" i="19"/>
  <c r="V496" i="19"/>
  <c r="Y495" i="19"/>
  <c r="X491" i="19"/>
  <c r="Z490" i="19"/>
  <c r="AC489" i="19"/>
  <c r="W488" i="19"/>
  <c r="AA485" i="19"/>
  <c r="AA484" i="19"/>
  <c r="Y482" i="19"/>
  <c r="V480" i="19"/>
  <c r="AC478" i="19"/>
  <c r="AC476" i="19"/>
  <c r="AC475" i="19"/>
  <c r="U475" i="19"/>
  <c r="Y474" i="19"/>
  <c r="AB473" i="19"/>
  <c r="AB472" i="19"/>
  <c r="X470" i="19"/>
  <c r="X469" i="19"/>
  <c r="W467" i="19"/>
  <c r="V466" i="19"/>
  <c r="T466" i="19"/>
  <c r="S463" i="19"/>
  <c r="AC461" i="19"/>
  <c r="V460" i="19"/>
  <c r="Y459" i="19"/>
  <c r="AC458" i="19"/>
  <c r="V451" i="19"/>
  <c r="Y444" i="19"/>
  <c r="T444" i="19"/>
  <c r="U444" i="19"/>
  <c r="V444" i="19"/>
  <c r="Z444" i="19"/>
  <c r="AC444" i="19"/>
  <c r="W86" i="18"/>
  <c r="W79" i="18"/>
  <c r="W71" i="18"/>
  <c r="T71" i="18"/>
  <c r="W64" i="18"/>
  <c r="X54" i="18"/>
  <c r="T54" i="18"/>
  <c r="X52" i="18"/>
  <c r="X43" i="18"/>
  <c r="AB42" i="18"/>
  <c r="W40" i="18"/>
  <c r="X35" i="18"/>
  <c r="X32" i="18"/>
  <c r="T32" i="18"/>
  <c r="Y29" i="18"/>
  <c r="W27" i="18"/>
  <c r="X16" i="18"/>
  <c r="T16" i="18"/>
  <c r="X13" i="18"/>
  <c r="Y592" i="19"/>
  <c r="Z591" i="19"/>
  <c r="Z590" i="19"/>
  <c r="Y572" i="19"/>
  <c r="T572" i="19"/>
  <c r="X554" i="19"/>
  <c r="Y551" i="19"/>
  <c r="T551" i="19"/>
  <c r="X545" i="19"/>
  <c r="X521" i="19"/>
  <c r="Y517" i="19"/>
  <c r="W514" i="19"/>
  <c r="X506" i="19"/>
  <c r="X498" i="19"/>
  <c r="X493" i="19"/>
  <c r="T493" i="19"/>
  <c r="Y490" i="19"/>
  <c r="Y485" i="19"/>
  <c r="X482" i="19"/>
  <c r="Z476" i="19"/>
  <c r="X459" i="19"/>
  <c r="AC102" i="18"/>
  <c r="U102" i="18"/>
  <c r="AC94" i="18"/>
  <c r="U94" i="18"/>
  <c r="V89" i="18"/>
  <c r="V86" i="18"/>
  <c r="Y85" i="18"/>
  <c r="S82" i="18"/>
  <c r="T82" i="18"/>
  <c r="V79" i="18"/>
  <c r="Y76" i="18"/>
  <c r="AC75" i="18"/>
  <c r="U75" i="18"/>
  <c r="W69" i="18"/>
  <c r="T69" i="18"/>
  <c r="U68" i="18"/>
  <c r="Y67" i="18"/>
  <c r="AB66" i="18"/>
  <c r="V64" i="18"/>
  <c r="AC62" i="18"/>
  <c r="W61" i="18"/>
  <c r="T61" i="18"/>
  <c r="U60" i="18"/>
  <c r="Y59" i="18"/>
  <c r="Z58" i="18"/>
  <c r="W52" i="18"/>
  <c r="Z49" i="18"/>
  <c r="W43" i="18"/>
  <c r="Z42" i="18"/>
  <c r="V40" i="18"/>
  <c r="W35" i="18"/>
  <c r="U34" i="18"/>
  <c r="T34" i="18"/>
  <c r="Z32" i="18"/>
  <c r="AA31" i="18"/>
  <c r="X29" i="18"/>
  <c r="V27" i="18"/>
  <c r="U21" i="18"/>
  <c r="Y20" i="18"/>
  <c r="AC19" i="18"/>
  <c r="U19" i="18"/>
  <c r="Y17" i="18"/>
  <c r="Z16" i="18"/>
  <c r="AB15" i="18"/>
  <c r="W13" i="18"/>
  <c r="V11" i="18"/>
  <c r="AA8" i="18"/>
  <c r="AC5" i="18"/>
  <c r="U5" i="18"/>
  <c r="Y4" i="18"/>
  <c r="AC3" i="18"/>
  <c r="U3" i="18"/>
  <c r="Y601" i="19"/>
  <c r="U599" i="19"/>
  <c r="T599" i="19"/>
  <c r="X592" i="19"/>
  <c r="Y591" i="19"/>
  <c r="Y590" i="19"/>
  <c r="AB587" i="19"/>
  <c r="AA586" i="19"/>
  <c r="AC585" i="19"/>
  <c r="U585" i="19"/>
  <c r="AC577" i="19"/>
  <c r="U577" i="19"/>
  <c r="U573" i="19"/>
  <c r="AA571" i="19"/>
  <c r="Y570" i="19"/>
  <c r="AC569" i="19"/>
  <c r="AA568" i="19"/>
  <c r="AA562" i="19"/>
  <c r="U561" i="19"/>
  <c r="Y560" i="19"/>
  <c r="AA557" i="19"/>
  <c r="T557" i="19"/>
  <c r="W554" i="19"/>
  <c r="Z553" i="19"/>
  <c r="AC552" i="19"/>
  <c r="U552" i="19"/>
  <c r="AB546" i="19"/>
  <c r="S546" i="19"/>
  <c r="W545" i="19"/>
  <c r="X541" i="19"/>
  <c r="T541" i="19"/>
  <c r="AA538" i="19"/>
  <c r="U537" i="19"/>
  <c r="Y536" i="19"/>
  <c r="AB535" i="19"/>
  <c r="V534" i="19"/>
  <c r="AC531" i="19"/>
  <c r="AA530" i="19"/>
  <c r="U529" i="19"/>
  <c r="Y528" i="19"/>
  <c r="AC527" i="19"/>
  <c r="AB522" i="19"/>
  <c r="S522" i="19"/>
  <c r="W521" i="19"/>
  <c r="W517" i="19"/>
  <c r="AC515" i="19"/>
  <c r="T515" i="19"/>
  <c r="V514" i="19"/>
  <c r="AB512" i="19"/>
  <c r="S512" i="19"/>
  <c r="V509" i="19"/>
  <c r="W506" i="19"/>
  <c r="Z505" i="19"/>
  <c r="AC504" i="19"/>
  <c r="U504" i="19"/>
  <c r="X500" i="19"/>
  <c r="V498" i="19"/>
  <c r="AB496" i="19"/>
  <c r="S496" i="19"/>
  <c r="AB493" i="19"/>
  <c r="AA492" i="19"/>
  <c r="U491" i="19"/>
  <c r="X490" i="19"/>
  <c r="Z489" i="19"/>
  <c r="AC488" i="19"/>
  <c r="U488" i="19"/>
  <c r="Z486" i="19"/>
  <c r="W485" i="19"/>
  <c r="X484" i="19"/>
  <c r="V482" i="19"/>
  <c r="AB480" i="19"/>
  <c r="S480" i="19"/>
  <c r="Z478" i="19"/>
  <c r="T478" i="19"/>
  <c r="X476" i="19"/>
  <c r="AA475" i="19"/>
  <c r="W474" i="19"/>
  <c r="Y473" i="19"/>
  <c r="W472" i="19"/>
  <c r="U470" i="19"/>
  <c r="AC467" i="19"/>
  <c r="U467" i="19"/>
  <c r="W465" i="19"/>
  <c r="W461" i="19"/>
  <c r="T461" i="19"/>
  <c r="W459" i="19"/>
  <c r="AB457" i="19"/>
  <c r="T457" i="19"/>
  <c r="AB102" i="18"/>
  <c r="S102" i="18"/>
  <c r="AB94" i="18"/>
  <c r="S94" i="18"/>
  <c r="U89" i="18"/>
  <c r="AC86" i="18"/>
  <c r="U86" i="18"/>
  <c r="U85" i="18"/>
  <c r="AC81" i="18"/>
  <c r="W80" i="18"/>
  <c r="T80" i="18"/>
  <c r="U79" i="18"/>
  <c r="AC77" i="18"/>
  <c r="X76" i="18"/>
  <c r="AB75" i="18"/>
  <c r="S75" i="18"/>
  <c r="AC68" i="18"/>
  <c r="S68" i="18"/>
  <c r="X67" i="18"/>
  <c r="Z66" i="18"/>
  <c r="U64" i="18"/>
  <c r="Y62" i="18"/>
  <c r="AC60" i="18"/>
  <c r="S60" i="18"/>
  <c r="X59" i="18"/>
  <c r="V52" i="18"/>
  <c r="Y49" i="18"/>
  <c r="V43" i="18"/>
  <c r="Y42" i="18"/>
  <c r="W41" i="18"/>
  <c r="T41" i="18"/>
  <c r="U40" i="18"/>
  <c r="V35" i="18"/>
  <c r="Z33" i="18"/>
  <c r="Y32" i="18"/>
  <c r="Y31" i="18"/>
  <c r="V29" i="18"/>
  <c r="AC27" i="18"/>
  <c r="U27" i="18"/>
  <c r="AC21" i="18"/>
  <c r="S21" i="18"/>
  <c r="X20" i="18"/>
  <c r="AB19" i="18"/>
  <c r="S19" i="18"/>
  <c r="W17" i="18"/>
  <c r="Y16" i="18"/>
  <c r="AA15" i="18"/>
  <c r="V13" i="18"/>
  <c r="AC11" i="18"/>
  <c r="U11" i="18"/>
  <c r="Y10" i="18"/>
  <c r="T10" i="18"/>
  <c r="AB5" i="18"/>
  <c r="S5" i="18"/>
  <c r="X4" i="18"/>
  <c r="AB3" i="18"/>
  <c r="S3" i="18"/>
  <c r="X601" i="19"/>
  <c r="X598" i="19"/>
  <c r="T598" i="19"/>
  <c r="AC595" i="19"/>
  <c r="W592" i="19"/>
  <c r="X591" i="19"/>
  <c r="W590" i="19"/>
  <c r="AA587" i="19"/>
  <c r="Z586" i="19"/>
  <c r="AB585" i="19"/>
  <c r="S585" i="19"/>
  <c r="X582" i="19"/>
  <c r="T582" i="19"/>
  <c r="AB577" i="19"/>
  <c r="S577" i="19"/>
  <c r="S573" i="19"/>
  <c r="S571" i="19"/>
  <c r="X570" i="19"/>
  <c r="AA569" i="19"/>
  <c r="AB565" i="19"/>
  <c r="S561" i="19"/>
  <c r="X560" i="19"/>
  <c r="AB556" i="19"/>
  <c r="V554" i="19"/>
  <c r="Y553" i="19"/>
  <c r="AB552" i="19"/>
  <c r="S552" i="19"/>
  <c r="X549" i="19"/>
  <c r="T549" i="19"/>
  <c r="U545" i="19"/>
  <c r="S540" i="19"/>
  <c r="S537" i="19"/>
  <c r="X536" i="19"/>
  <c r="Z535" i="19"/>
  <c r="X531" i="19"/>
  <c r="S529" i="19"/>
  <c r="X528" i="19"/>
  <c r="AB527" i="19"/>
  <c r="V526" i="19"/>
  <c r="T526" i="19"/>
  <c r="X525" i="19"/>
  <c r="T525" i="19"/>
  <c r="U521" i="19"/>
  <c r="V517" i="19"/>
  <c r="AC514" i="19"/>
  <c r="U514" i="19"/>
  <c r="V510" i="19"/>
  <c r="V506" i="19"/>
  <c r="Y505" i="19"/>
  <c r="AB504" i="19"/>
  <c r="S504" i="19"/>
  <c r="U498" i="19"/>
  <c r="AA493" i="19"/>
  <c r="Y492" i="19"/>
  <c r="V490" i="19"/>
  <c r="Y489" i="19"/>
  <c r="AB488" i="19"/>
  <c r="S488" i="19"/>
  <c r="Y486" i="19"/>
  <c r="V485" i="19"/>
  <c r="S484" i="19"/>
  <c r="U483" i="19"/>
  <c r="T483" i="19"/>
  <c r="U482" i="19"/>
  <c r="Z477" i="19"/>
  <c r="W476" i="19"/>
  <c r="U474" i="19"/>
  <c r="X473" i="19"/>
  <c r="V472" i="19"/>
  <c r="W471" i="19"/>
  <c r="T471" i="19"/>
  <c r="S470" i="19"/>
  <c r="AB467" i="19"/>
  <c r="S467" i="19"/>
  <c r="V465" i="19"/>
  <c r="AB462" i="19"/>
  <c r="V459" i="19"/>
  <c r="X456" i="19"/>
  <c r="T456" i="19"/>
  <c r="T455" i="19"/>
  <c r="AB455" i="19"/>
  <c r="V455" i="19"/>
  <c r="T452" i="19"/>
  <c r="W452" i="19"/>
  <c r="X445" i="19"/>
  <c r="X107" i="18"/>
  <c r="T107" i="18"/>
  <c r="AA102" i="18"/>
  <c r="AA94" i="18"/>
  <c r="X87" i="18"/>
  <c r="AB86" i="18"/>
  <c r="S86" i="18"/>
  <c r="X83" i="18"/>
  <c r="T83" i="18"/>
  <c r="Y81" i="18"/>
  <c r="Z80" i="18"/>
  <c r="AC79" i="18"/>
  <c r="S79" i="18"/>
  <c r="X78" i="18"/>
  <c r="Y77" i="18"/>
  <c r="W76" i="18"/>
  <c r="AA75" i="18"/>
  <c r="AC73" i="18"/>
  <c r="X72" i="18"/>
  <c r="T72" i="18"/>
  <c r="Y69" i="18"/>
  <c r="AA68" i="18"/>
  <c r="W67" i="18"/>
  <c r="AC64" i="18"/>
  <c r="S64" i="18"/>
  <c r="X62" i="18"/>
  <c r="Y61" i="18"/>
  <c r="AA60" i="18"/>
  <c r="W59" i="18"/>
  <c r="X56" i="18"/>
  <c r="T56" i="18"/>
  <c r="AC54" i="18"/>
  <c r="W53" i="18"/>
  <c r="T53" i="18"/>
  <c r="U52" i="18"/>
  <c r="Y51" i="18"/>
  <c r="AC50" i="18"/>
  <c r="Y44" i="18"/>
  <c r="AC43" i="18"/>
  <c r="U43" i="18"/>
  <c r="U42" i="18"/>
  <c r="AC40" i="18"/>
  <c r="S40" i="18"/>
  <c r="Y36" i="18"/>
  <c r="AC35" i="18"/>
  <c r="U35" i="18"/>
  <c r="V33" i="18"/>
  <c r="W32" i="18"/>
  <c r="X31" i="18"/>
  <c r="V30" i="18"/>
  <c r="T30" i="18"/>
  <c r="U29" i="18"/>
  <c r="X28" i="18"/>
  <c r="AB27" i="18"/>
  <c r="S27" i="18"/>
  <c r="W20" i="18"/>
  <c r="AA19" i="18"/>
  <c r="V17" i="18"/>
  <c r="W16" i="18"/>
  <c r="Y15" i="18"/>
  <c r="AC13" i="18"/>
  <c r="U13" i="18"/>
  <c r="X12" i="18"/>
  <c r="AB11" i="18"/>
  <c r="S11" i="18"/>
  <c r="Y9" i="18"/>
  <c r="Y8" i="18"/>
  <c r="AA7" i="18"/>
  <c r="AA5" i="18"/>
  <c r="W4" i="18"/>
  <c r="AA3" i="18"/>
  <c r="W601" i="19"/>
  <c r="V600" i="19"/>
  <c r="T600" i="19"/>
  <c r="AB598" i="19"/>
  <c r="AB597" i="19"/>
  <c r="AB596" i="19"/>
  <c r="AB595" i="19"/>
  <c r="U592" i="19"/>
  <c r="U591" i="19"/>
  <c r="V590" i="19"/>
  <c r="S589" i="19"/>
  <c r="T589" i="19"/>
  <c r="Y587" i="19"/>
  <c r="Y586" i="19"/>
  <c r="AA585" i="19"/>
  <c r="AB582" i="19"/>
  <c r="AB581" i="19"/>
  <c r="W579" i="19"/>
  <c r="T579" i="19"/>
  <c r="AA577" i="19"/>
  <c r="AB574" i="19"/>
  <c r="AC573" i="19"/>
  <c r="W570" i="19"/>
  <c r="Z569" i="19"/>
  <c r="Y568" i="19"/>
  <c r="Y565" i="19"/>
  <c r="AC563" i="19"/>
  <c r="Y562" i="19"/>
  <c r="AC561" i="19"/>
  <c r="W560" i="19"/>
  <c r="Y559" i="19"/>
  <c r="T559" i="19"/>
  <c r="AA556" i="19"/>
  <c r="AC554" i="19"/>
  <c r="U554" i="19"/>
  <c r="X553" i="19"/>
  <c r="AA552" i="19"/>
  <c r="S545" i="19"/>
  <c r="AC537" i="19"/>
  <c r="W536" i="19"/>
  <c r="Y535" i="19"/>
  <c r="X533" i="19"/>
  <c r="T533" i="19"/>
  <c r="V531" i="19"/>
  <c r="AC529" i="19"/>
  <c r="W528" i="19"/>
  <c r="Z527" i="19"/>
  <c r="S521" i="19"/>
  <c r="S517" i="19"/>
  <c r="AB514" i="19"/>
  <c r="S514" i="19"/>
  <c r="AC506" i="19"/>
  <c r="U506" i="19"/>
  <c r="X505" i="19"/>
  <c r="AA504" i="19"/>
  <c r="AC498" i="19"/>
  <c r="S498" i="19"/>
  <c r="Z494" i="19"/>
  <c r="Y493" i="19"/>
  <c r="X492" i="19"/>
  <c r="U490" i="19"/>
  <c r="X489" i="19"/>
  <c r="AA488" i="19"/>
  <c r="W486" i="19"/>
  <c r="S485" i="19"/>
  <c r="AC482" i="19"/>
  <c r="S482" i="19"/>
  <c r="Y477" i="19"/>
  <c r="U476" i="19"/>
  <c r="AC474" i="19"/>
  <c r="S474" i="19"/>
  <c r="V473" i="19"/>
  <c r="S472" i="19"/>
  <c r="AA468" i="19"/>
  <c r="AA467" i="19"/>
  <c r="Y462" i="19"/>
  <c r="AC459" i="19"/>
  <c r="U459" i="19"/>
  <c r="T451" i="19"/>
  <c r="W451" i="19"/>
  <c r="Y451" i="19"/>
  <c r="AA451" i="19"/>
  <c r="V442" i="19"/>
  <c r="T442" i="19"/>
  <c r="AB442" i="19"/>
  <c r="S442" i="19"/>
  <c r="AC442" i="19"/>
  <c r="U442" i="19"/>
  <c r="W442" i="19"/>
  <c r="X442" i="19"/>
  <c r="Y442" i="19"/>
  <c r="AA86" i="18"/>
  <c r="X81" i="18"/>
  <c r="AA79" i="18"/>
  <c r="V76" i="18"/>
  <c r="Z73" i="18"/>
  <c r="AB71" i="18"/>
  <c r="V67" i="18"/>
  <c r="AB64" i="18"/>
  <c r="U62" i="18"/>
  <c r="V59" i="18"/>
  <c r="U58" i="18"/>
  <c r="T58" i="18"/>
  <c r="Y54" i="18"/>
  <c r="AC52" i="18"/>
  <c r="S52" i="18"/>
  <c r="AB50" i="18"/>
  <c r="AB43" i="18"/>
  <c r="S43" i="18"/>
  <c r="AB40" i="18"/>
  <c r="X38" i="18"/>
  <c r="T38" i="18"/>
  <c r="AB35" i="18"/>
  <c r="S35" i="18"/>
  <c r="V32" i="18"/>
  <c r="S31" i="18"/>
  <c r="AC29" i="18"/>
  <c r="S29" i="18"/>
  <c r="AA27" i="18"/>
  <c r="W21" i="18"/>
  <c r="T21" i="18"/>
  <c r="V20" i="18"/>
  <c r="V16" i="18"/>
  <c r="S15" i="18"/>
  <c r="AB13" i="18"/>
  <c r="S13" i="18"/>
  <c r="AA11" i="18"/>
  <c r="W9" i="18"/>
  <c r="Y7" i="18"/>
  <c r="V4" i="18"/>
  <c r="V601" i="19"/>
  <c r="AC592" i="19"/>
  <c r="S592" i="19"/>
  <c r="U590" i="19"/>
  <c r="V587" i="19"/>
  <c r="X586" i="19"/>
  <c r="AA581" i="19"/>
  <c r="AA578" i="19"/>
  <c r="V570" i="19"/>
  <c r="S569" i="19"/>
  <c r="Z567" i="19"/>
  <c r="T567" i="19"/>
  <c r="U563" i="19"/>
  <c r="V560" i="19"/>
  <c r="S556" i="19"/>
  <c r="AB554" i="19"/>
  <c r="S554" i="19"/>
  <c r="W553" i="19"/>
  <c r="AA548" i="19"/>
  <c r="T548" i="19"/>
  <c r="AC545" i="19"/>
  <c r="V536" i="19"/>
  <c r="U535" i="19"/>
  <c r="Y532" i="19"/>
  <c r="U531" i="19"/>
  <c r="V528" i="19"/>
  <c r="AC521" i="19"/>
  <c r="AA514" i="19"/>
  <c r="X509" i="19"/>
  <c r="T509" i="19"/>
  <c r="AB506" i="19"/>
  <c r="S506" i="19"/>
  <c r="W505" i="19"/>
  <c r="AB500" i="19"/>
  <c r="T500" i="19"/>
  <c r="AB498" i="19"/>
  <c r="Y494" i="19"/>
  <c r="W493" i="19"/>
  <c r="AC490" i="19"/>
  <c r="S490" i="19"/>
  <c r="W489" i="19"/>
  <c r="AB482" i="19"/>
  <c r="AC479" i="19"/>
  <c r="S477" i="19"/>
  <c r="S476" i="19"/>
  <c r="AB474" i="19"/>
  <c r="Z470" i="19"/>
  <c r="T470" i="19"/>
  <c r="Z468" i="19"/>
  <c r="X462" i="19"/>
  <c r="AB459" i="19"/>
  <c r="S459" i="19"/>
  <c r="V454" i="19"/>
  <c r="T454" i="19"/>
  <c r="U449" i="19"/>
  <c r="U431" i="19"/>
  <c r="T431" i="19"/>
  <c r="Z430" i="19"/>
  <c r="T430" i="19"/>
  <c r="U423" i="19"/>
  <c r="T423" i="19"/>
  <c r="Z422" i="19"/>
  <c r="T422" i="19"/>
  <c r="V418" i="19"/>
  <c r="T418" i="19"/>
  <c r="U408" i="19"/>
  <c r="T408" i="19"/>
  <c r="V402" i="19"/>
  <c r="T402" i="19"/>
  <c r="X397" i="19"/>
  <c r="T397" i="19"/>
  <c r="V386" i="19"/>
  <c r="T386" i="19"/>
  <c r="U383" i="19"/>
  <c r="T383" i="19"/>
  <c r="Z382" i="19"/>
  <c r="T382" i="19"/>
  <c r="V367" i="19"/>
  <c r="T367" i="19"/>
  <c r="AA359" i="19"/>
  <c r="T359" i="19"/>
  <c r="T303" i="19"/>
  <c r="AC303" i="19"/>
  <c r="T279" i="19"/>
  <c r="Y279" i="19"/>
  <c r="AB279" i="19"/>
  <c r="AC279" i="19"/>
  <c r="AC259" i="19"/>
  <c r="T259" i="19"/>
  <c r="U244" i="19"/>
  <c r="T244" i="19"/>
  <c r="S244" i="19"/>
  <c r="V244" i="19"/>
  <c r="X244" i="19"/>
  <c r="Y244" i="19"/>
  <c r="Z244" i="19"/>
  <c r="AA244" i="19"/>
  <c r="T241" i="19"/>
  <c r="S241" i="19"/>
  <c r="U241" i="19"/>
  <c r="W241" i="19"/>
  <c r="Y241" i="19"/>
  <c r="Z241" i="19"/>
  <c r="AA241" i="19"/>
  <c r="W453" i="19"/>
  <c r="T453" i="19"/>
  <c r="W450" i="19"/>
  <c r="AC443" i="19"/>
  <c r="U443" i="19"/>
  <c r="AB441" i="19"/>
  <c r="W439" i="19"/>
  <c r="X438" i="19"/>
  <c r="X435" i="19"/>
  <c r="AA431" i="19"/>
  <c r="AB430" i="19"/>
  <c r="X426" i="19"/>
  <c r="AA423" i="19"/>
  <c r="AB422" i="19"/>
  <c r="AC421" i="19"/>
  <c r="V419" i="19"/>
  <c r="Z418" i="19"/>
  <c r="AC417" i="19"/>
  <c r="V415" i="19"/>
  <c r="AB411" i="19"/>
  <c r="S411" i="19"/>
  <c r="X410" i="19"/>
  <c r="V403" i="19"/>
  <c r="Z402" i="19"/>
  <c r="AC401" i="19"/>
  <c r="AC396" i="19"/>
  <c r="AB395" i="19"/>
  <c r="S395" i="19"/>
  <c r="X394" i="19"/>
  <c r="V391" i="19"/>
  <c r="Y388" i="19"/>
  <c r="T388" i="19"/>
  <c r="V387" i="19"/>
  <c r="Z386" i="19"/>
  <c r="Y385" i="19"/>
  <c r="Z383" i="19"/>
  <c r="AB382" i="19"/>
  <c r="U378" i="19"/>
  <c r="V376" i="19"/>
  <c r="X375" i="19"/>
  <c r="Y374" i="19"/>
  <c r="Y373" i="19"/>
  <c r="X371" i="19"/>
  <c r="V370" i="19"/>
  <c r="T370" i="19"/>
  <c r="Y368" i="19"/>
  <c r="AC366" i="19"/>
  <c r="U366" i="19"/>
  <c r="Y365" i="19"/>
  <c r="AA363" i="19"/>
  <c r="AC359" i="19"/>
  <c r="AC358" i="19"/>
  <c r="U358" i="19"/>
  <c r="V355" i="19"/>
  <c r="Y346" i="19"/>
  <c r="V344" i="19"/>
  <c r="Z343" i="19"/>
  <c r="T343" i="19"/>
  <c r="U341" i="19"/>
  <c r="S336" i="19"/>
  <c r="T336" i="19"/>
  <c r="X330" i="19"/>
  <c r="AA329" i="19"/>
  <c r="S328" i="19"/>
  <c r="T328" i="19"/>
  <c r="AB326" i="19"/>
  <c r="V325" i="19"/>
  <c r="V322" i="19"/>
  <c r="S320" i="19"/>
  <c r="T320" i="19"/>
  <c r="AC319" i="19"/>
  <c r="T319" i="19"/>
  <c r="AC317" i="19"/>
  <c r="Z316" i="19"/>
  <c r="AA315" i="19"/>
  <c r="Y312" i="19"/>
  <c r="AB311" i="19"/>
  <c r="AB310" i="19"/>
  <c r="AA309" i="19"/>
  <c r="U308" i="19"/>
  <c r="T308" i="19"/>
  <c r="X306" i="19"/>
  <c r="Z298" i="19"/>
  <c r="Z297" i="19"/>
  <c r="X296" i="19"/>
  <c r="Y292" i="19"/>
  <c r="Z290" i="19"/>
  <c r="W435" i="19"/>
  <c r="V434" i="19"/>
  <c r="T434" i="19"/>
  <c r="Z431" i="19"/>
  <c r="AA430" i="19"/>
  <c r="Z423" i="19"/>
  <c r="AA422" i="19"/>
  <c r="AB421" i="19"/>
  <c r="Y418" i="19"/>
  <c r="AB417" i="19"/>
  <c r="V416" i="19"/>
  <c r="T416" i="19"/>
  <c r="U407" i="19"/>
  <c r="T407" i="19"/>
  <c r="Z406" i="19"/>
  <c r="T406" i="19"/>
  <c r="Y402" i="19"/>
  <c r="Y386" i="19"/>
  <c r="Y383" i="19"/>
  <c r="AA382" i="19"/>
  <c r="Z359" i="19"/>
  <c r="AB356" i="19"/>
  <c r="T356" i="19"/>
  <c r="Z353" i="19"/>
  <c r="T353" i="19"/>
  <c r="X346" i="19"/>
  <c r="AA345" i="19"/>
  <c r="T345" i="19"/>
  <c r="AC327" i="19"/>
  <c r="AB318" i="19"/>
  <c r="AA311" i="19"/>
  <c r="Y309" i="19"/>
  <c r="S304" i="19"/>
  <c r="T304" i="19"/>
  <c r="Z304" i="19"/>
  <c r="U304" i="19"/>
  <c r="T266" i="19"/>
  <c r="AA266" i="19"/>
  <c r="S266" i="19"/>
  <c r="AB266" i="19"/>
  <c r="U266" i="19"/>
  <c r="AC266" i="19"/>
  <c r="V266" i="19"/>
  <c r="W266" i="19"/>
  <c r="Y266" i="19"/>
  <c r="T263" i="19"/>
  <c r="W263" i="19"/>
  <c r="AB263" i="19"/>
  <c r="AC263" i="19"/>
  <c r="T232" i="19"/>
  <c r="S232" i="19"/>
  <c r="W232" i="19"/>
  <c r="Y453" i="19"/>
  <c r="AC450" i="19"/>
  <c r="U447" i="19"/>
  <c r="T447" i="19"/>
  <c r="Z446" i="19"/>
  <c r="T446" i="19"/>
  <c r="AA443" i="19"/>
  <c r="X441" i="19"/>
  <c r="V435" i="19"/>
  <c r="Z434" i="19"/>
  <c r="Y431" i="19"/>
  <c r="Y430" i="19"/>
  <c r="AC428" i="19"/>
  <c r="U426" i="19"/>
  <c r="AC424" i="19"/>
  <c r="Y423" i="19"/>
  <c r="Y422" i="19"/>
  <c r="Y421" i="19"/>
  <c r="AB419" i="19"/>
  <c r="S419" i="19"/>
  <c r="X418" i="19"/>
  <c r="Y417" i="19"/>
  <c r="Z412" i="19"/>
  <c r="U410" i="19"/>
  <c r="AC408" i="19"/>
  <c r="Z407" i="19"/>
  <c r="AB406" i="19"/>
  <c r="AB403" i="19"/>
  <c r="S403" i="19"/>
  <c r="X402" i="19"/>
  <c r="U399" i="19"/>
  <c r="T399" i="19"/>
  <c r="Z398" i="19"/>
  <c r="T398" i="19"/>
  <c r="Y396" i="19"/>
  <c r="U394" i="19"/>
  <c r="X393" i="19"/>
  <c r="T393" i="19"/>
  <c r="AB387" i="19"/>
  <c r="S387" i="19"/>
  <c r="X386" i="19"/>
  <c r="X383" i="19"/>
  <c r="Y382" i="19"/>
  <c r="U381" i="19"/>
  <c r="T381" i="19"/>
  <c r="V375" i="19"/>
  <c r="U373" i="19"/>
  <c r="Y372" i="19"/>
  <c r="T372" i="19"/>
  <c r="V371" i="19"/>
  <c r="U368" i="19"/>
  <c r="AA366" i="19"/>
  <c r="W365" i="19"/>
  <c r="V363" i="19"/>
  <c r="Y359" i="19"/>
  <c r="AA358" i="19"/>
  <c r="AC356" i="19"/>
  <c r="AC355" i="19"/>
  <c r="AB353" i="19"/>
  <c r="AB352" i="19"/>
  <c r="V350" i="19"/>
  <c r="W346" i="19"/>
  <c r="AB340" i="19"/>
  <c r="T340" i="19"/>
  <c r="Y336" i="19"/>
  <c r="V330" i="19"/>
  <c r="W329" i="19"/>
  <c r="Y328" i="19"/>
  <c r="AB327" i="19"/>
  <c r="AC323" i="19"/>
  <c r="AB322" i="19"/>
  <c r="S322" i="19"/>
  <c r="Y320" i="19"/>
  <c r="AA319" i="19"/>
  <c r="Z318" i="19"/>
  <c r="Y317" i="19"/>
  <c r="X316" i="19"/>
  <c r="S315" i="19"/>
  <c r="AA313" i="19"/>
  <c r="W312" i="19"/>
  <c r="Y311" i="19"/>
  <c r="Y310" i="19"/>
  <c r="W309" i="19"/>
  <c r="V306" i="19"/>
  <c r="AC304" i="19"/>
  <c r="AB303" i="19"/>
  <c r="T301" i="19"/>
  <c r="V301" i="19"/>
  <c r="AA301" i="19"/>
  <c r="W298" i="19"/>
  <c r="T281" i="19"/>
  <c r="U281" i="19"/>
  <c r="W281" i="19"/>
  <c r="Y281" i="19"/>
  <c r="AC281" i="19"/>
  <c r="Y440" i="19"/>
  <c r="T440" i="19"/>
  <c r="AC435" i="19"/>
  <c r="U435" i="19"/>
  <c r="Y434" i="19"/>
  <c r="W431" i="19"/>
  <c r="X430" i="19"/>
  <c r="Y428" i="19"/>
  <c r="Y424" i="19"/>
  <c r="W423" i="19"/>
  <c r="X422" i="19"/>
  <c r="X421" i="19"/>
  <c r="W418" i="19"/>
  <c r="X417" i="19"/>
  <c r="U415" i="19"/>
  <c r="T415" i="19"/>
  <c r="Z414" i="19"/>
  <c r="T414" i="19"/>
  <c r="Z408" i="19"/>
  <c r="Y407" i="19"/>
  <c r="AA406" i="19"/>
  <c r="W402" i="19"/>
  <c r="AB397" i="19"/>
  <c r="AC392" i="19"/>
  <c r="U391" i="19"/>
  <c r="T391" i="19"/>
  <c r="Z390" i="19"/>
  <c r="T390" i="19"/>
  <c r="W386" i="19"/>
  <c r="W383" i="19"/>
  <c r="X382" i="19"/>
  <c r="V378" i="19"/>
  <c r="T378" i="19"/>
  <c r="S365" i="19"/>
  <c r="U363" i="19"/>
  <c r="X359" i="19"/>
  <c r="Z356" i="19"/>
  <c r="Y353" i="19"/>
  <c r="V347" i="19"/>
  <c r="T347" i="19"/>
  <c r="V346" i="19"/>
  <c r="S344" i="19"/>
  <c r="T344" i="19"/>
  <c r="AA327" i="19"/>
  <c r="Y318" i="19"/>
  <c r="V317" i="19"/>
  <c r="W311" i="19"/>
  <c r="V309" i="19"/>
  <c r="W303" i="19"/>
  <c r="T302" i="19"/>
  <c r="X302" i="19"/>
  <c r="V450" i="19"/>
  <c r="T450" i="19"/>
  <c r="Y443" i="19"/>
  <c r="U439" i="19"/>
  <c r="T439" i="19"/>
  <c r="Z438" i="19"/>
  <c r="T438" i="19"/>
  <c r="AB435" i="19"/>
  <c r="S435" i="19"/>
  <c r="X434" i="19"/>
  <c r="Y433" i="19"/>
  <c r="T433" i="19"/>
  <c r="V431" i="19"/>
  <c r="W430" i="19"/>
  <c r="U428" i="19"/>
  <c r="U424" i="19"/>
  <c r="V423" i="19"/>
  <c r="W422" i="19"/>
  <c r="U421" i="19"/>
  <c r="U418" i="19"/>
  <c r="U417" i="19"/>
  <c r="Z415" i="19"/>
  <c r="AB414" i="19"/>
  <c r="Y408" i="19"/>
  <c r="X407" i="19"/>
  <c r="Y406" i="19"/>
  <c r="U402" i="19"/>
  <c r="Y397" i="19"/>
  <c r="Z392" i="19"/>
  <c r="Z391" i="19"/>
  <c r="AB390" i="19"/>
  <c r="U386" i="19"/>
  <c r="V383" i="19"/>
  <c r="W382" i="19"/>
  <c r="U380" i="19"/>
  <c r="T380" i="19"/>
  <c r="Z378" i="19"/>
  <c r="X377" i="19"/>
  <c r="AB371" i="19"/>
  <c r="S371" i="19"/>
  <c r="Y366" i="19"/>
  <c r="U359" i="19"/>
  <c r="Y358" i="19"/>
  <c r="AC357" i="19"/>
  <c r="Y356" i="19"/>
  <c r="X355" i="19"/>
  <c r="T355" i="19"/>
  <c r="X353" i="19"/>
  <c r="AC346" i="19"/>
  <c r="U346" i="19"/>
  <c r="Z344" i="19"/>
  <c r="AB341" i="19"/>
  <c r="Y339" i="19"/>
  <c r="AB330" i="19"/>
  <c r="S330" i="19"/>
  <c r="Z327" i="19"/>
  <c r="AB325" i="19"/>
  <c r="T325" i="19"/>
  <c r="X318" i="19"/>
  <c r="U311" i="19"/>
  <c r="V310" i="19"/>
  <c r="U309" i="19"/>
  <c r="Y304" i="19"/>
  <c r="U303" i="19"/>
  <c r="U292" i="19"/>
  <c r="T292" i="19"/>
  <c r="V292" i="19"/>
  <c r="Z292" i="19"/>
  <c r="AA292" i="19"/>
  <c r="S272" i="19"/>
  <c r="T272" i="19"/>
  <c r="AC272" i="19"/>
  <c r="U272" i="19"/>
  <c r="V272" i="19"/>
  <c r="W272" i="19"/>
  <c r="X272" i="19"/>
  <c r="Z272" i="19"/>
  <c r="T226" i="19"/>
  <c r="S226" i="19"/>
  <c r="U226" i="19"/>
  <c r="Y226" i="19"/>
  <c r="AA226" i="19"/>
  <c r="AC226" i="19"/>
  <c r="AA435" i="19"/>
  <c r="W434" i="19"/>
  <c r="S431" i="19"/>
  <c r="S430" i="19"/>
  <c r="V426" i="19"/>
  <c r="T426" i="19"/>
  <c r="S423" i="19"/>
  <c r="S422" i="19"/>
  <c r="AC418" i="19"/>
  <c r="S418" i="19"/>
  <c r="Y415" i="19"/>
  <c r="AA414" i="19"/>
  <c r="V410" i="19"/>
  <c r="T410" i="19"/>
  <c r="V408" i="19"/>
  <c r="W407" i="19"/>
  <c r="X406" i="19"/>
  <c r="AC402" i="19"/>
  <c r="S402" i="19"/>
  <c r="U397" i="19"/>
  <c r="V394" i="19"/>
  <c r="T394" i="19"/>
  <c r="Y392" i="19"/>
  <c r="AC386" i="19"/>
  <c r="S386" i="19"/>
  <c r="Y384" i="19"/>
  <c r="T384" i="19"/>
  <c r="S383" i="19"/>
  <c r="S382" i="19"/>
  <c r="U377" i="19"/>
  <c r="U375" i="19"/>
  <c r="T375" i="19"/>
  <c r="Z374" i="19"/>
  <c r="T374" i="19"/>
  <c r="X369" i="19"/>
  <c r="T369" i="19"/>
  <c r="W367" i="19"/>
  <c r="V365" i="19"/>
  <c r="T365" i="19"/>
  <c r="U360" i="19"/>
  <c r="S359" i="19"/>
  <c r="Z357" i="19"/>
  <c r="W353" i="19"/>
  <c r="AB346" i="19"/>
  <c r="S346" i="19"/>
  <c r="S327" i="19"/>
  <c r="V318" i="19"/>
  <c r="S311" i="19"/>
  <c r="S309" i="19"/>
  <c r="S303" i="19"/>
  <c r="T297" i="19"/>
  <c r="W297" i="19"/>
  <c r="AA297" i="19"/>
  <c r="S296" i="19"/>
  <c r="T296" i="19"/>
  <c r="Y296" i="19"/>
  <c r="AC296" i="19"/>
  <c r="T290" i="19"/>
  <c r="U290" i="19"/>
  <c r="AC290" i="19"/>
  <c r="X290" i="19"/>
  <c r="Y290" i="19"/>
  <c r="AA290" i="19"/>
  <c r="S279" i="19"/>
  <c r="AB244" i="19"/>
  <c r="AC241" i="19"/>
  <c r="T229" i="19"/>
  <c r="V229" i="19"/>
  <c r="Z229" i="19"/>
  <c r="AB229" i="19"/>
  <c r="T214" i="19"/>
  <c r="AA214" i="19"/>
  <c r="Y432" i="19"/>
  <c r="T432" i="19"/>
  <c r="AB418" i="19"/>
  <c r="U412" i="19"/>
  <c r="T412" i="19"/>
  <c r="Z410" i="19"/>
  <c r="Y409" i="19"/>
  <c r="V407" i="19"/>
  <c r="W406" i="19"/>
  <c r="AB402" i="19"/>
  <c r="Z394" i="19"/>
  <c r="V392" i="19"/>
  <c r="X391" i="19"/>
  <c r="Y390" i="19"/>
  <c r="AB386" i="19"/>
  <c r="AB383" i="19"/>
  <c r="X378" i="19"/>
  <c r="Z375" i="19"/>
  <c r="AB374" i="19"/>
  <c r="W366" i="19"/>
  <c r="AA365" i="19"/>
  <c r="W358" i="19"/>
  <c r="Y357" i="19"/>
  <c r="V356" i="19"/>
  <c r="V353" i="19"/>
  <c r="X351" i="19"/>
  <c r="AA346" i="19"/>
  <c r="X344" i="19"/>
  <c r="W341" i="19"/>
  <c r="Z337" i="19"/>
  <c r="T337" i="19"/>
  <c r="Z324" i="19"/>
  <c r="U316" i="19"/>
  <c r="T316" i="19"/>
  <c r="S312" i="19"/>
  <c r="T312" i="19"/>
  <c r="W304" i="19"/>
  <c r="T298" i="19"/>
  <c r="U298" i="19"/>
  <c r="AC298" i="19"/>
  <c r="X298" i="19"/>
  <c r="T291" i="19"/>
  <c r="Y291" i="19"/>
  <c r="AA291" i="19"/>
  <c r="Z266" i="19"/>
  <c r="T247" i="19"/>
  <c r="AB247" i="19"/>
  <c r="W209" i="19"/>
  <c r="T209" i="19"/>
  <c r="U196" i="19"/>
  <c r="T196" i="19"/>
  <c r="U168" i="19"/>
  <c r="T168" i="19"/>
  <c r="U139" i="19"/>
  <c r="T139" i="19"/>
  <c r="W130" i="19"/>
  <c r="T130" i="19"/>
  <c r="X129" i="19"/>
  <c r="T129" i="19"/>
  <c r="S124" i="19"/>
  <c r="T124" i="19"/>
  <c r="S116" i="19"/>
  <c r="T116" i="19"/>
  <c r="X113" i="19"/>
  <c r="T113" i="19"/>
  <c r="V84" i="19"/>
  <c r="T84" i="19"/>
  <c r="X79" i="19"/>
  <c r="T79" i="19"/>
  <c r="V68" i="19"/>
  <c r="T68" i="19"/>
  <c r="U34" i="19"/>
  <c r="T34" i="19"/>
  <c r="W288" i="19"/>
  <c r="V285" i="19"/>
  <c r="Y284" i="19"/>
  <c r="W275" i="19"/>
  <c r="Z270" i="19"/>
  <c r="AB262" i="19"/>
  <c r="W261" i="19"/>
  <c r="Y260" i="19"/>
  <c r="W257" i="19"/>
  <c r="AA250" i="19"/>
  <c r="W248" i="19"/>
  <c r="U227" i="19"/>
  <c r="T227" i="19"/>
  <c r="AC225" i="19"/>
  <c r="W223" i="19"/>
  <c r="X220" i="19"/>
  <c r="T220" i="19"/>
  <c r="V215" i="19"/>
  <c r="X211" i="19"/>
  <c r="AC209" i="19"/>
  <c r="Y207" i="19"/>
  <c r="V204" i="19"/>
  <c r="W197" i="19"/>
  <c r="Z196" i="19"/>
  <c r="AB195" i="19"/>
  <c r="AA193" i="19"/>
  <c r="W188" i="19"/>
  <c r="Y187" i="19"/>
  <c r="Z186" i="19"/>
  <c r="Z185" i="19"/>
  <c r="X183" i="19"/>
  <c r="Y176" i="19"/>
  <c r="Z174" i="19"/>
  <c r="AB171" i="19"/>
  <c r="W169" i="19"/>
  <c r="Z168" i="19"/>
  <c r="X160" i="19"/>
  <c r="AA156" i="19"/>
  <c r="X153" i="19"/>
  <c r="T153" i="19"/>
  <c r="AA146" i="19"/>
  <c r="X144" i="19"/>
  <c r="AC143" i="19"/>
  <c r="T143" i="19"/>
  <c r="Z138" i="19"/>
  <c r="W134" i="19"/>
  <c r="AA133" i="19"/>
  <c r="AB129" i="19"/>
  <c r="AB124" i="19"/>
  <c r="AB116" i="19"/>
  <c r="AB113" i="19"/>
  <c r="X109" i="19"/>
  <c r="AB107" i="19"/>
  <c r="AA102" i="19"/>
  <c r="Y100" i="19"/>
  <c r="W93" i="19"/>
  <c r="V92" i="19"/>
  <c r="T92" i="19"/>
  <c r="Z84" i="19"/>
  <c r="S83" i="19"/>
  <c r="T83" i="19"/>
  <c r="W81" i="19"/>
  <c r="T81" i="19"/>
  <c r="X75" i="19"/>
  <c r="AA71" i="19"/>
  <c r="V70" i="19"/>
  <c r="T70" i="19"/>
  <c r="Z68" i="19"/>
  <c r="Y60" i="19"/>
  <c r="AA53" i="19"/>
  <c r="W52" i="19"/>
  <c r="AA51" i="19"/>
  <c r="W48" i="19"/>
  <c r="Y32" i="19"/>
  <c r="AB31" i="19"/>
  <c r="Y29" i="19"/>
  <c r="Y27" i="19"/>
  <c r="W24" i="19"/>
  <c r="AA21" i="19"/>
  <c r="W20" i="19"/>
  <c r="AA19" i="19"/>
  <c r="W16" i="19"/>
  <c r="AA13" i="19"/>
  <c r="W12" i="19"/>
  <c r="V11" i="19"/>
  <c r="T11" i="19"/>
  <c r="AA7" i="19"/>
  <c r="T7" i="19"/>
  <c r="X5" i="19"/>
  <c r="S240" i="19"/>
  <c r="T240" i="19"/>
  <c r="AB209" i="19"/>
  <c r="X207" i="19"/>
  <c r="W201" i="19"/>
  <c r="T201" i="19"/>
  <c r="Y196" i="19"/>
  <c r="Y185" i="19"/>
  <c r="X176" i="19"/>
  <c r="Y168" i="19"/>
  <c r="S140" i="19"/>
  <c r="T140" i="19"/>
  <c r="V135" i="19"/>
  <c r="T135" i="19"/>
  <c r="AA129" i="19"/>
  <c r="Z124" i="19"/>
  <c r="Z116" i="19"/>
  <c r="AA113" i="19"/>
  <c r="S91" i="19"/>
  <c r="T91" i="19"/>
  <c r="Z88" i="19"/>
  <c r="T88" i="19"/>
  <c r="Y84" i="19"/>
  <c r="Y68" i="19"/>
  <c r="S67" i="19"/>
  <c r="T67" i="19"/>
  <c r="S63" i="19"/>
  <c r="T63" i="19"/>
  <c r="X60" i="19"/>
  <c r="X39" i="19"/>
  <c r="T39" i="19"/>
  <c r="X32" i="19"/>
  <c r="X29" i="19"/>
  <c r="X27" i="19"/>
  <c r="W25" i="19"/>
  <c r="T25" i="19"/>
  <c r="Y17" i="19"/>
  <c r="T17" i="19"/>
  <c r="AC293" i="19"/>
  <c r="U288" i="19"/>
  <c r="S285" i="19"/>
  <c r="V284" i="19"/>
  <c r="Z278" i="19"/>
  <c r="S275" i="19"/>
  <c r="X274" i="19"/>
  <c r="U273" i="19"/>
  <c r="V270" i="19"/>
  <c r="Z265" i="19"/>
  <c r="S264" i="19"/>
  <c r="T264" i="19"/>
  <c r="Y262" i="19"/>
  <c r="S261" i="19"/>
  <c r="V260" i="19"/>
  <c r="S257" i="19"/>
  <c r="U252" i="19"/>
  <c r="T252" i="19"/>
  <c r="Y250" i="19"/>
  <c r="U248" i="19"/>
  <c r="Z240" i="19"/>
  <c r="AC239" i="19"/>
  <c r="AB235" i="19"/>
  <c r="Z234" i="19"/>
  <c r="T234" i="19"/>
  <c r="Y227" i="19"/>
  <c r="Y225" i="19"/>
  <c r="AC223" i="19"/>
  <c r="U223" i="19"/>
  <c r="Y220" i="19"/>
  <c r="U219" i="19"/>
  <c r="T219" i="19"/>
  <c r="AB215" i="19"/>
  <c r="S215" i="19"/>
  <c r="V211" i="19"/>
  <c r="Z209" i="19"/>
  <c r="W207" i="19"/>
  <c r="S204" i="19"/>
  <c r="AC201" i="19"/>
  <c r="Y200" i="19"/>
  <c r="X199" i="19"/>
  <c r="S198" i="19"/>
  <c r="T198" i="19"/>
  <c r="U197" i="19"/>
  <c r="X196" i="19"/>
  <c r="W195" i="19"/>
  <c r="W193" i="19"/>
  <c r="X192" i="19"/>
  <c r="S189" i="19"/>
  <c r="T189" i="19"/>
  <c r="S188" i="19"/>
  <c r="W187" i="19"/>
  <c r="V186" i="19"/>
  <c r="W185" i="19"/>
  <c r="U183" i="19"/>
  <c r="S181" i="19"/>
  <c r="X180" i="19"/>
  <c r="AB179" i="19"/>
  <c r="AC178" i="19"/>
  <c r="W176" i="19"/>
  <c r="V173" i="19"/>
  <c r="T173" i="19"/>
  <c r="X171" i="19"/>
  <c r="U169" i="19"/>
  <c r="X168" i="19"/>
  <c r="V160" i="19"/>
  <c r="Z157" i="19"/>
  <c r="Y156" i="19"/>
  <c r="AB155" i="19"/>
  <c r="Y153" i="19"/>
  <c r="U152" i="19"/>
  <c r="T152" i="19"/>
  <c r="W146" i="19"/>
  <c r="U144" i="19"/>
  <c r="AB142" i="19"/>
  <c r="S142" i="19"/>
  <c r="X141" i="19"/>
  <c r="AB140" i="19"/>
  <c r="AC139" i="19"/>
  <c r="S137" i="19"/>
  <c r="AC134" i="19"/>
  <c r="U134" i="19"/>
  <c r="Y133" i="19"/>
  <c r="S132" i="19"/>
  <c r="T132" i="19"/>
  <c r="Y129" i="19"/>
  <c r="V125" i="19"/>
  <c r="Y124" i="19"/>
  <c r="V117" i="19"/>
  <c r="Y116" i="19"/>
  <c r="Y113" i="19"/>
  <c r="U109" i="19"/>
  <c r="Y107" i="19"/>
  <c r="V106" i="19"/>
  <c r="T106" i="19"/>
  <c r="X105" i="19"/>
  <c r="T105" i="19"/>
  <c r="X103" i="19"/>
  <c r="Y102" i="19"/>
  <c r="AC101" i="19"/>
  <c r="S101" i="19"/>
  <c r="W100" i="19"/>
  <c r="AC93" i="19"/>
  <c r="U93" i="19"/>
  <c r="Y92" i="19"/>
  <c r="AB91" i="19"/>
  <c r="AA88" i="19"/>
  <c r="X87" i="19"/>
  <c r="AB85" i="19"/>
  <c r="S85" i="19"/>
  <c r="X84" i="19"/>
  <c r="Z83" i="19"/>
  <c r="Z82" i="19"/>
  <c r="X77" i="19"/>
  <c r="V75" i="19"/>
  <c r="X71" i="19"/>
  <c r="AB69" i="19"/>
  <c r="S69" i="19"/>
  <c r="X68" i="19"/>
  <c r="Z67" i="19"/>
  <c r="AC66" i="19"/>
  <c r="Y65" i="19"/>
  <c r="T65" i="19"/>
  <c r="AC62" i="19"/>
  <c r="W60" i="19"/>
  <c r="V57" i="19"/>
  <c r="T57" i="19"/>
  <c r="V54" i="19"/>
  <c r="Y53" i="19"/>
  <c r="AC52" i="19"/>
  <c r="U52" i="19"/>
  <c r="Y51" i="19"/>
  <c r="AC50" i="19"/>
  <c r="AC48" i="19"/>
  <c r="U48" i="19"/>
  <c r="S47" i="19"/>
  <c r="AB40" i="19"/>
  <c r="S40" i="19"/>
  <c r="AC38" i="19"/>
  <c r="AB37" i="19"/>
  <c r="S37" i="19"/>
  <c r="X36" i="19"/>
  <c r="AB35" i="19"/>
  <c r="S35" i="19"/>
  <c r="W32" i="19"/>
  <c r="Y31" i="19"/>
  <c r="W29" i="19"/>
  <c r="W27" i="19"/>
  <c r="AC24" i="19"/>
  <c r="U24" i="19"/>
  <c r="X22" i="19"/>
  <c r="Y21" i="19"/>
  <c r="AC20" i="19"/>
  <c r="U20" i="19"/>
  <c r="Y19" i="19"/>
  <c r="AC16" i="19"/>
  <c r="U16" i="19"/>
  <c r="Y14" i="19"/>
  <c r="Y13" i="19"/>
  <c r="U300" i="19"/>
  <c r="T300" i="19"/>
  <c r="W293" i="19"/>
  <c r="AA289" i="19"/>
  <c r="Y282" i="19"/>
  <c r="S280" i="19"/>
  <c r="T280" i="19"/>
  <c r="U276" i="19"/>
  <c r="T276" i="19"/>
  <c r="W274" i="19"/>
  <c r="U268" i="19"/>
  <c r="T268" i="19"/>
  <c r="Y265" i="19"/>
  <c r="Z264" i="19"/>
  <c r="V262" i="19"/>
  <c r="AA253" i="19"/>
  <c r="AA252" i="19"/>
  <c r="Y251" i="19"/>
  <c r="X250" i="19"/>
  <c r="AA249" i="19"/>
  <c r="AA245" i="19"/>
  <c r="AC242" i="19"/>
  <c r="U242" i="19"/>
  <c r="Y240" i="19"/>
  <c r="U239" i="19"/>
  <c r="AB236" i="19"/>
  <c r="AA235" i="19"/>
  <c r="AA234" i="19"/>
  <c r="W233" i="19"/>
  <c r="T233" i="19"/>
  <c r="V228" i="19"/>
  <c r="X227" i="19"/>
  <c r="V225" i="19"/>
  <c r="AB223" i="19"/>
  <c r="S223" i="19"/>
  <c r="W220" i="19"/>
  <c r="Z219" i="19"/>
  <c r="AA215" i="19"/>
  <c r="X212" i="19"/>
  <c r="T212" i="19"/>
  <c r="S211" i="19"/>
  <c r="Y209" i="19"/>
  <c r="V207" i="19"/>
  <c r="AB201" i="19"/>
  <c r="W199" i="19"/>
  <c r="AA198" i="19"/>
  <c r="AC197" i="19"/>
  <c r="S197" i="19"/>
  <c r="W196" i="19"/>
  <c r="W192" i="19"/>
  <c r="AC190" i="19"/>
  <c r="AC189" i="19"/>
  <c r="S187" i="19"/>
  <c r="U186" i="19"/>
  <c r="V185" i="19"/>
  <c r="S183" i="19"/>
  <c r="W180" i="19"/>
  <c r="AA179" i="19"/>
  <c r="AB178" i="19"/>
  <c r="X177" i="19"/>
  <c r="T177" i="19"/>
  <c r="V176" i="19"/>
  <c r="W175" i="19"/>
  <c r="AC172" i="19"/>
  <c r="U172" i="19"/>
  <c r="U170" i="19"/>
  <c r="T170" i="19"/>
  <c r="S169" i="19"/>
  <c r="W168" i="19"/>
  <c r="X167" i="19"/>
  <c r="V165" i="19"/>
  <c r="Y164" i="19"/>
  <c r="AC162" i="19"/>
  <c r="X161" i="19"/>
  <c r="T161" i="19"/>
  <c r="S160" i="19"/>
  <c r="S157" i="19"/>
  <c r="X156" i="19"/>
  <c r="W153" i="19"/>
  <c r="AB150" i="19"/>
  <c r="V148" i="19"/>
  <c r="T148" i="19"/>
  <c r="S146" i="19"/>
  <c r="S144" i="19"/>
  <c r="AA142" i="19"/>
  <c r="W141" i="19"/>
  <c r="Z140" i="19"/>
  <c r="Z139" i="19"/>
  <c r="AB134" i="19"/>
  <c r="S134" i="19"/>
  <c r="X133" i="19"/>
  <c r="W129" i="19"/>
  <c r="AC125" i="19"/>
  <c r="U125" i="19"/>
  <c r="X124" i="19"/>
  <c r="Y119" i="19"/>
  <c r="AC117" i="19"/>
  <c r="U117" i="19"/>
  <c r="X116" i="19"/>
  <c r="W113" i="19"/>
  <c r="AC109" i="19"/>
  <c r="S109" i="19"/>
  <c r="U107" i="19"/>
  <c r="AA104" i="19"/>
  <c r="X102" i="19"/>
  <c r="AB93" i="19"/>
  <c r="S93" i="19"/>
  <c r="X92" i="19"/>
  <c r="Z91" i="19"/>
  <c r="Y88" i="19"/>
  <c r="AA85" i="19"/>
  <c r="W84" i="19"/>
  <c r="Y83" i="19"/>
  <c r="Z80" i="19"/>
  <c r="T80" i="19"/>
  <c r="W77" i="19"/>
  <c r="V76" i="19"/>
  <c r="T76" i="19"/>
  <c r="U75" i="19"/>
  <c r="S71" i="19"/>
  <c r="AA69" i="19"/>
  <c r="W68" i="19"/>
  <c r="Y67" i="19"/>
  <c r="X62" i="19"/>
  <c r="V60" i="19"/>
  <c r="U54" i="19"/>
  <c r="X53" i="19"/>
  <c r="AB52" i="19"/>
  <c r="S52" i="19"/>
  <c r="X51" i="19"/>
  <c r="AB50" i="19"/>
  <c r="AB48" i="19"/>
  <c r="S48" i="19"/>
  <c r="AA40" i="19"/>
  <c r="Y38" i="19"/>
  <c r="AA37" i="19"/>
  <c r="W36" i="19"/>
  <c r="V32" i="19"/>
  <c r="X30" i="19"/>
  <c r="T30" i="19"/>
  <c r="V29" i="19"/>
  <c r="V27" i="19"/>
  <c r="AB24" i="19"/>
  <c r="S24" i="19"/>
  <c r="X21" i="19"/>
  <c r="AB20" i="19"/>
  <c r="S20" i="19"/>
  <c r="X19" i="19"/>
  <c r="AB16" i="19"/>
  <c r="S16" i="19"/>
  <c r="X14" i="19"/>
  <c r="X13" i="19"/>
  <c r="AB12" i="19"/>
  <c r="S12" i="19"/>
  <c r="AC5" i="19"/>
  <c r="U5" i="19"/>
  <c r="S288" i="19"/>
  <c r="T288" i="19"/>
  <c r="Y253" i="19"/>
  <c r="W250" i="19"/>
  <c r="S248" i="19"/>
  <c r="T248" i="19"/>
  <c r="X240" i="19"/>
  <c r="Z236" i="19"/>
  <c r="Z235" i="19"/>
  <c r="AA223" i="19"/>
  <c r="V209" i="19"/>
  <c r="AC207" i="19"/>
  <c r="U207" i="19"/>
  <c r="X204" i="19"/>
  <c r="T204" i="19"/>
  <c r="Z201" i="19"/>
  <c r="V196" i="19"/>
  <c r="U188" i="19"/>
  <c r="T188" i="19"/>
  <c r="U185" i="19"/>
  <c r="AC183" i="19"/>
  <c r="Y179" i="19"/>
  <c r="Z178" i="19"/>
  <c r="AC176" i="19"/>
  <c r="U176" i="19"/>
  <c r="U174" i="19"/>
  <c r="T174" i="19"/>
  <c r="V168" i="19"/>
  <c r="Z162" i="19"/>
  <c r="W156" i="19"/>
  <c r="AC144" i="19"/>
  <c r="Y140" i="19"/>
  <c r="Y139" i="19"/>
  <c r="V138" i="19"/>
  <c r="T138" i="19"/>
  <c r="AC135" i="19"/>
  <c r="AA134" i="19"/>
  <c r="W133" i="19"/>
  <c r="V129" i="19"/>
  <c r="W124" i="19"/>
  <c r="Z122" i="19"/>
  <c r="T122" i="19"/>
  <c r="X121" i="19"/>
  <c r="T121" i="19"/>
  <c r="W116" i="19"/>
  <c r="U115" i="19"/>
  <c r="T115" i="19"/>
  <c r="V113" i="19"/>
  <c r="Y104" i="19"/>
  <c r="W102" i="19"/>
  <c r="V101" i="19"/>
  <c r="T101" i="19"/>
  <c r="W98" i="19"/>
  <c r="T98" i="19"/>
  <c r="X97" i="19"/>
  <c r="T97" i="19"/>
  <c r="AA93" i="19"/>
  <c r="W92" i="19"/>
  <c r="Y91" i="19"/>
  <c r="Y89" i="19"/>
  <c r="X88" i="19"/>
  <c r="U84" i="19"/>
  <c r="X83" i="19"/>
  <c r="AB79" i="19"/>
  <c r="U78" i="19"/>
  <c r="T78" i="19"/>
  <c r="U68" i="19"/>
  <c r="X67" i="19"/>
  <c r="V62" i="19"/>
  <c r="AC60" i="19"/>
  <c r="U60" i="19"/>
  <c r="W53" i="19"/>
  <c r="AA52" i="19"/>
  <c r="W51" i="19"/>
  <c r="Y50" i="19"/>
  <c r="AA48" i="19"/>
  <c r="AC32" i="19"/>
  <c r="U32" i="19"/>
  <c r="AC29" i="19"/>
  <c r="U29" i="19"/>
  <c r="AC27" i="19"/>
  <c r="U27" i="19"/>
  <c r="AA24" i="19"/>
  <c r="W21" i="19"/>
  <c r="AA20" i="19"/>
  <c r="W19" i="19"/>
  <c r="AA16" i="19"/>
  <c r="W13" i="19"/>
  <c r="U284" i="19"/>
  <c r="T284" i="19"/>
  <c r="AC273" i="19"/>
  <c r="T273" i="19"/>
  <c r="U260" i="19"/>
  <c r="T260" i="19"/>
  <c r="W253" i="19"/>
  <c r="V250" i="19"/>
  <c r="W240" i="19"/>
  <c r="Y236" i="19"/>
  <c r="Y235" i="19"/>
  <c r="U211" i="19"/>
  <c r="T211" i="19"/>
  <c r="U209" i="19"/>
  <c r="AB207" i="19"/>
  <c r="S207" i="19"/>
  <c r="Y201" i="19"/>
  <c r="X197" i="19"/>
  <c r="T197" i="19"/>
  <c r="S196" i="19"/>
  <c r="S195" i="19"/>
  <c r="T195" i="19"/>
  <c r="S185" i="19"/>
  <c r="X179" i="19"/>
  <c r="X178" i="19"/>
  <c r="AB176" i="19"/>
  <c r="S176" i="19"/>
  <c r="S171" i="19"/>
  <c r="T171" i="19"/>
  <c r="X169" i="19"/>
  <c r="T169" i="19"/>
  <c r="S168" i="19"/>
  <c r="Y162" i="19"/>
  <c r="U160" i="19"/>
  <c r="T160" i="19"/>
  <c r="V156" i="19"/>
  <c r="X140" i="19"/>
  <c r="W139" i="19"/>
  <c r="Y135" i="19"/>
  <c r="V133" i="19"/>
  <c r="Y130" i="19"/>
  <c r="S129" i="19"/>
  <c r="U124" i="19"/>
  <c r="U116" i="19"/>
  <c r="V114" i="19"/>
  <c r="S113" i="19"/>
  <c r="V109" i="19"/>
  <c r="T109" i="19"/>
  <c r="U103" i="19"/>
  <c r="T103" i="19"/>
  <c r="V102" i="19"/>
  <c r="S100" i="19"/>
  <c r="T100" i="19"/>
  <c r="X91" i="19"/>
  <c r="W88" i="19"/>
  <c r="AC84" i="19"/>
  <c r="S84" i="19"/>
  <c r="Y82" i="19"/>
  <c r="T82" i="19"/>
  <c r="Y79" i="19"/>
  <c r="S75" i="19"/>
  <c r="T75" i="19"/>
  <c r="AC68" i="19"/>
  <c r="S68" i="19"/>
  <c r="W67" i="19"/>
  <c r="Z66" i="19"/>
  <c r="T66" i="19"/>
  <c r="U62" i="19"/>
  <c r="AB60" i="19"/>
  <c r="S60" i="19"/>
  <c r="V53" i="19"/>
  <c r="V51" i="19"/>
  <c r="U50" i="19"/>
  <c r="AA39" i="19"/>
  <c r="Y34" i="19"/>
  <c r="AB32" i="19"/>
  <c r="S32" i="19"/>
  <c r="S31" i="19"/>
  <c r="T31" i="19"/>
  <c r="AB29" i="19"/>
  <c r="S29" i="19"/>
  <c r="AB27" i="19"/>
  <c r="S27" i="19"/>
  <c r="U22" i="19"/>
  <c r="T22" i="19"/>
  <c r="V21" i="19"/>
  <c r="V19" i="19"/>
  <c r="V13" i="19"/>
  <c r="Y10" i="19"/>
  <c r="T10" i="19"/>
  <c r="S293" i="19"/>
  <c r="W289" i="19"/>
  <c r="Y288" i="19"/>
  <c r="AB287" i="19"/>
  <c r="AA284" i="19"/>
  <c r="V282" i="19"/>
  <c r="AA277" i="19"/>
  <c r="Y275" i="19"/>
  <c r="AB274" i="19"/>
  <c r="S274" i="19"/>
  <c r="W269" i="19"/>
  <c r="S265" i="19"/>
  <c r="W264" i="19"/>
  <c r="AA261" i="19"/>
  <c r="AA260" i="19"/>
  <c r="Z257" i="19"/>
  <c r="S256" i="19"/>
  <c r="T256" i="19"/>
  <c r="V253" i="19"/>
  <c r="X252" i="19"/>
  <c r="AC250" i="19"/>
  <c r="U250" i="19"/>
  <c r="W249" i="19"/>
  <c r="Y248" i="19"/>
  <c r="V240" i="19"/>
  <c r="AB238" i="19"/>
  <c r="U236" i="19"/>
  <c r="W235" i="19"/>
  <c r="W234" i="19"/>
  <c r="X230" i="19"/>
  <c r="S227" i="19"/>
  <c r="V224" i="19"/>
  <c r="Y223" i="19"/>
  <c r="AA222" i="19"/>
  <c r="S220" i="19"/>
  <c r="W219" i="19"/>
  <c r="W217" i="19"/>
  <c r="T217" i="19"/>
  <c r="X215" i="19"/>
  <c r="Z211" i="19"/>
  <c r="AA207" i="19"/>
  <c r="Y204" i="19"/>
  <c r="U203" i="19"/>
  <c r="T203" i="19"/>
  <c r="V201" i="19"/>
  <c r="AB199" i="19"/>
  <c r="S199" i="19"/>
  <c r="X198" i="19"/>
  <c r="Z197" i="19"/>
  <c r="AB196" i="19"/>
  <c r="AB192" i="19"/>
  <c r="S192" i="19"/>
  <c r="Y190" i="19"/>
  <c r="W189" i="19"/>
  <c r="Y188" i="19"/>
  <c r="AB187" i="19"/>
  <c r="AC186" i="19"/>
  <c r="AC185" i="19"/>
  <c r="AA183" i="19"/>
  <c r="Z181" i="19"/>
  <c r="AB180" i="19"/>
  <c r="S180" i="19"/>
  <c r="W179" i="19"/>
  <c r="V178" i="19"/>
  <c r="AA176" i="19"/>
  <c r="Z169" i="19"/>
  <c r="AB168" i="19"/>
  <c r="V162" i="19"/>
  <c r="Z160" i="19"/>
  <c r="AC156" i="19"/>
  <c r="U156" i="19"/>
  <c r="S153" i="19"/>
  <c r="AA144" i="19"/>
  <c r="Z143" i="19"/>
  <c r="X142" i="19"/>
  <c r="AB141" i="19"/>
  <c r="S141" i="19"/>
  <c r="W140" i="19"/>
  <c r="AA137" i="19"/>
  <c r="X135" i="19"/>
  <c r="Y134" i="19"/>
  <c r="AC133" i="19"/>
  <c r="U133" i="19"/>
  <c r="AA121" i="19"/>
  <c r="U111" i="19"/>
  <c r="T111" i="19"/>
  <c r="Z109" i="19"/>
  <c r="S108" i="19"/>
  <c r="T108" i="19"/>
  <c r="S104" i="19"/>
  <c r="AC102" i="19"/>
  <c r="U102" i="19"/>
  <c r="Y101" i="19"/>
  <c r="AB100" i="19"/>
  <c r="AA97" i="19"/>
  <c r="Z96" i="19"/>
  <c r="T96" i="19"/>
  <c r="W95" i="19"/>
  <c r="T95" i="19"/>
  <c r="Y93" i="19"/>
  <c r="AC92" i="19"/>
  <c r="S92" i="19"/>
  <c r="W91" i="19"/>
  <c r="V89" i="19"/>
  <c r="V88" i="19"/>
  <c r="U86" i="19"/>
  <c r="X85" i="19"/>
  <c r="AB84" i="19"/>
  <c r="U83" i="19"/>
  <c r="Y81" i="19"/>
  <c r="W80" i="19"/>
  <c r="AB77" i="19"/>
  <c r="S77" i="19"/>
  <c r="X76" i="19"/>
  <c r="Z75" i="19"/>
  <c r="U74" i="19"/>
  <c r="Z72" i="19"/>
  <c r="T72" i="19"/>
  <c r="X70" i="19"/>
  <c r="X69" i="19"/>
  <c r="AB68" i="19"/>
  <c r="V67" i="19"/>
  <c r="AA60" i="19"/>
  <c r="AB58" i="19"/>
  <c r="T58" i="19"/>
  <c r="AC53" i="19"/>
  <c r="U53" i="19"/>
  <c r="Y52" i="19"/>
  <c r="AC51" i="19"/>
  <c r="U51" i="19"/>
  <c r="Y48" i="19"/>
  <c r="AB47" i="19"/>
  <c r="X40" i="19"/>
  <c r="Y39" i="19"/>
  <c r="U38" i="19"/>
  <c r="X37" i="19"/>
  <c r="AB36" i="19"/>
  <c r="S36" i="19"/>
  <c r="AA32" i="19"/>
  <c r="AA29" i="19"/>
  <c r="AA27" i="19"/>
  <c r="Y24" i="19"/>
  <c r="AB23" i="19"/>
  <c r="AC21" i="19"/>
  <c r="U21" i="19"/>
  <c r="Y20" i="19"/>
  <c r="AC19" i="19"/>
  <c r="U19" i="19"/>
  <c r="Y18" i="19"/>
  <c r="T18" i="19"/>
  <c r="Y16" i="19"/>
  <c r="AA15" i="19"/>
  <c r="AC13" i="19"/>
  <c r="U13" i="19"/>
  <c r="Y9" i="19"/>
  <c r="S583" i="19"/>
  <c r="AA583" i="19"/>
  <c r="AB583" i="19"/>
  <c r="V583" i="19"/>
  <c r="Z539" i="19"/>
  <c r="S539" i="19"/>
  <c r="AA539" i="19"/>
  <c r="AB539" i="19"/>
  <c r="W539" i="19"/>
  <c r="V539" i="19"/>
  <c r="Y539" i="19"/>
  <c r="X539" i="19"/>
  <c r="AC539" i="19"/>
  <c r="AB594" i="19"/>
  <c r="U594" i="19"/>
  <c r="AC594" i="19"/>
  <c r="W594" i="19"/>
  <c r="V519" i="19"/>
  <c r="W519" i="19"/>
  <c r="X519" i="19"/>
  <c r="S519" i="19"/>
  <c r="AA519" i="19"/>
  <c r="U519" i="19"/>
  <c r="Y519" i="19"/>
  <c r="Z519" i="19"/>
  <c r="AB519" i="19"/>
  <c r="U516" i="19"/>
  <c r="AC516" i="19"/>
  <c r="V516" i="19"/>
  <c r="W516" i="19"/>
  <c r="Z516" i="19"/>
  <c r="S516" i="19"/>
  <c r="X516" i="19"/>
  <c r="Y516" i="19"/>
  <c r="S154" i="19"/>
  <c r="AA154" i="19"/>
  <c r="AB154" i="19"/>
  <c r="W154" i="19"/>
  <c r="U154" i="19"/>
  <c r="V154" i="19"/>
  <c r="X154" i="19"/>
  <c r="Z154" i="19"/>
  <c r="Y154" i="19"/>
  <c r="AC154" i="19"/>
  <c r="AA595" i="19"/>
  <c r="AA594" i="19"/>
  <c r="S591" i="19"/>
  <c r="AA591" i="19"/>
  <c r="AB591" i="19"/>
  <c r="V591" i="19"/>
  <c r="V588" i="19"/>
  <c r="Z583" i="19"/>
  <c r="AB578" i="19"/>
  <c r="U578" i="19"/>
  <c r="AC578" i="19"/>
  <c r="V578" i="19"/>
  <c r="W578" i="19"/>
  <c r="Z571" i="19"/>
  <c r="AB571" i="19"/>
  <c r="V571" i="19"/>
  <c r="W571" i="19"/>
  <c r="X571" i="19"/>
  <c r="Y571" i="19"/>
  <c r="X565" i="19"/>
  <c r="Z565" i="19"/>
  <c r="U565" i="19"/>
  <c r="AC565" i="19"/>
  <c r="S565" i="19"/>
  <c r="V565" i="19"/>
  <c r="W565" i="19"/>
  <c r="AB559" i="19"/>
  <c r="Z555" i="19"/>
  <c r="AB555" i="19"/>
  <c r="W555" i="19"/>
  <c r="V555" i="19"/>
  <c r="X555" i="19"/>
  <c r="Y555" i="19"/>
  <c r="AA555" i="19"/>
  <c r="Z547" i="19"/>
  <c r="S547" i="19"/>
  <c r="AA547" i="19"/>
  <c r="AB547" i="19"/>
  <c r="W547" i="19"/>
  <c r="V547" i="19"/>
  <c r="U547" i="19"/>
  <c r="X547" i="19"/>
  <c r="S510" i="19"/>
  <c r="AA510" i="19"/>
  <c r="AB510" i="19"/>
  <c r="U510" i="19"/>
  <c r="AC510" i="19"/>
  <c r="X510" i="19"/>
  <c r="W510" i="19"/>
  <c r="Y510" i="19"/>
  <c r="Z510" i="19"/>
  <c r="Z507" i="19"/>
  <c r="S507" i="19"/>
  <c r="AA507" i="19"/>
  <c r="AB507" i="19"/>
  <c r="W507" i="19"/>
  <c r="V507" i="19"/>
  <c r="Y507" i="19"/>
  <c r="X507" i="19"/>
  <c r="AC507" i="19"/>
  <c r="V429" i="19"/>
  <c r="W429" i="19"/>
  <c r="Z429" i="19"/>
  <c r="S429" i="19"/>
  <c r="AA429" i="19"/>
  <c r="X429" i="19"/>
  <c r="Y429" i="19"/>
  <c r="AB429" i="19"/>
  <c r="U429" i="19"/>
  <c r="AC429" i="19"/>
  <c r="AB321" i="19"/>
  <c r="V321" i="19"/>
  <c r="U321" i="19"/>
  <c r="W321" i="19"/>
  <c r="X321" i="19"/>
  <c r="Z321" i="19"/>
  <c r="AC321" i="19"/>
  <c r="S321" i="19"/>
  <c r="Y321" i="19"/>
  <c r="AA321" i="19"/>
  <c r="S254" i="19"/>
  <c r="AA254" i="19"/>
  <c r="U254" i="19"/>
  <c r="AC254" i="19"/>
  <c r="W254" i="19"/>
  <c r="X254" i="19"/>
  <c r="V254" i="19"/>
  <c r="Z254" i="19"/>
  <c r="Y254" i="19"/>
  <c r="AB254" i="19"/>
  <c r="S575" i="19"/>
  <c r="AA575" i="19"/>
  <c r="U575" i="19"/>
  <c r="AC575" i="19"/>
  <c r="AB575" i="19"/>
  <c r="V575" i="19"/>
  <c r="Z159" i="19"/>
  <c r="S159" i="19"/>
  <c r="AA159" i="19"/>
  <c r="V159" i="19"/>
  <c r="U159" i="19"/>
  <c r="W159" i="19"/>
  <c r="Y159" i="19"/>
  <c r="X159" i="19"/>
  <c r="AB159" i="19"/>
  <c r="AC159" i="19"/>
  <c r="Z594" i="19"/>
  <c r="Y583" i="19"/>
  <c r="U581" i="19"/>
  <c r="AC581" i="19"/>
  <c r="V581" i="19"/>
  <c r="X581" i="19"/>
  <c r="AC567" i="19"/>
  <c r="Z559" i="19"/>
  <c r="S558" i="19"/>
  <c r="AA558" i="19"/>
  <c r="U558" i="19"/>
  <c r="AC558" i="19"/>
  <c r="X558" i="19"/>
  <c r="V558" i="19"/>
  <c r="W558" i="19"/>
  <c r="AB548" i="19"/>
  <c r="V487" i="19"/>
  <c r="W487" i="19"/>
  <c r="X487" i="19"/>
  <c r="S487" i="19"/>
  <c r="AA487" i="19"/>
  <c r="U487" i="19"/>
  <c r="Y487" i="19"/>
  <c r="Z487" i="19"/>
  <c r="S342" i="19"/>
  <c r="AA342" i="19"/>
  <c r="U342" i="19"/>
  <c r="AC342" i="19"/>
  <c r="V342" i="19"/>
  <c r="W342" i="19"/>
  <c r="X342" i="19"/>
  <c r="Z342" i="19"/>
  <c r="Y342" i="19"/>
  <c r="AB342" i="19"/>
  <c r="W595" i="19"/>
  <c r="X595" i="19"/>
  <c r="Z595" i="19"/>
  <c r="AC583" i="19"/>
  <c r="Z580" i="19"/>
  <c r="AB580" i="19"/>
  <c r="S580" i="19"/>
  <c r="AA580" i="19"/>
  <c r="U580" i="19"/>
  <c r="AC580" i="19"/>
  <c r="S550" i="19"/>
  <c r="AA550" i="19"/>
  <c r="U550" i="19"/>
  <c r="AC550" i="19"/>
  <c r="X550" i="19"/>
  <c r="V550" i="19"/>
  <c r="W550" i="19"/>
  <c r="S599" i="19"/>
  <c r="AA599" i="19"/>
  <c r="AB599" i="19"/>
  <c r="V599" i="19"/>
  <c r="V595" i="19"/>
  <c r="Y594" i="19"/>
  <c r="X583" i="19"/>
  <c r="Y580" i="19"/>
  <c r="Z575" i="19"/>
  <c r="U572" i="19"/>
  <c r="AC572" i="19"/>
  <c r="W572" i="19"/>
  <c r="S572" i="19"/>
  <c r="V572" i="19"/>
  <c r="X572" i="19"/>
  <c r="AB567" i="19"/>
  <c r="Z563" i="19"/>
  <c r="AB563" i="19"/>
  <c r="W563" i="19"/>
  <c r="V563" i="19"/>
  <c r="Y563" i="19"/>
  <c r="X563" i="19"/>
  <c r="AA563" i="19"/>
  <c r="AB557" i="19"/>
  <c r="V551" i="19"/>
  <c r="X551" i="19"/>
  <c r="S551" i="19"/>
  <c r="AA551" i="19"/>
  <c r="U551" i="19"/>
  <c r="W551" i="19"/>
  <c r="S518" i="19"/>
  <c r="AA518" i="19"/>
  <c r="AB518" i="19"/>
  <c r="U518" i="19"/>
  <c r="AC518" i="19"/>
  <c r="X518" i="19"/>
  <c r="V518" i="19"/>
  <c r="W518" i="19"/>
  <c r="Y518" i="19"/>
  <c r="Z515" i="19"/>
  <c r="S515" i="19"/>
  <c r="AA515" i="19"/>
  <c r="AB515" i="19"/>
  <c r="W515" i="19"/>
  <c r="U515" i="19"/>
  <c r="V515" i="19"/>
  <c r="X515" i="19"/>
  <c r="Y515" i="19"/>
  <c r="W432" i="19"/>
  <c r="X432" i="19"/>
  <c r="S432" i="19"/>
  <c r="AA432" i="19"/>
  <c r="AB432" i="19"/>
  <c r="U432" i="19"/>
  <c r="V432" i="19"/>
  <c r="AC432" i="19"/>
  <c r="Z432" i="19"/>
  <c r="V405" i="19"/>
  <c r="W405" i="19"/>
  <c r="Z405" i="19"/>
  <c r="S405" i="19"/>
  <c r="AA405" i="19"/>
  <c r="X405" i="19"/>
  <c r="Y405" i="19"/>
  <c r="AB405" i="19"/>
  <c r="U405" i="19"/>
  <c r="AC405" i="19"/>
  <c r="S380" i="19"/>
  <c r="AA380" i="19"/>
  <c r="AB380" i="19"/>
  <c r="W380" i="19"/>
  <c r="X380" i="19"/>
  <c r="Y380" i="19"/>
  <c r="Z380" i="19"/>
  <c r="AC380" i="19"/>
  <c r="V380" i="19"/>
  <c r="W583" i="19"/>
  <c r="Z581" i="19"/>
  <c r="X580" i="19"/>
  <c r="Z578" i="19"/>
  <c r="Y575" i="19"/>
  <c r="AC571" i="19"/>
  <c r="AB569" i="19"/>
  <c r="V569" i="19"/>
  <c r="U569" i="19"/>
  <c r="X569" i="19"/>
  <c r="W569" i="19"/>
  <c r="Y569" i="19"/>
  <c r="S566" i="19"/>
  <c r="AA566" i="19"/>
  <c r="U566" i="19"/>
  <c r="AC566" i="19"/>
  <c r="X566" i="19"/>
  <c r="V566" i="19"/>
  <c r="W566" i="19"/>
  <c r="U556" i="19"/>
  <c r="AC556" i="19"/>
  <c r="W556" i="19"/>
  <c r="Z556" i="19"/>
  <c r="V556" i="19"/>
  <c r="X556" i="19"/>
  <c r="Y556" i="19"/>
  <c r="AB550" i="19"/>
  <c r="U540" i="19"/>
  <c r="AC540" i="19"/>
  <c r="V540" i="19"/>
  <c r="W540" i="19"/>
  <c r="Z540" i="19"/>
  <c r="X540" i="19"/>
  <c r="Y540" i="19"/>
  <c r="AA540" i="19"/>
  <c r="AB540" i="19"/>
  <c r="V527" i="19"/>
  <c r="W527" i="19"/>
  <c r="X527" i="19"/>
  <c r="S527" i="19"/>
  <c r="AA527" i="19"/>
  <c r="U527" i="19"/>
  <c r="Y527" i="19"/>
  <c r="U479" i="19"/>
  <c r="V479" i="19"/>
  <c r="W479" i="19"/>
  <c r="X479" i="19"/>
  <c r="AA479" i="19"/>
  <c r="S479" i="19"/>
  <c r="Y479" i="19"/>
  <c r="Z479" i="19"/>
  <c r="AB479" i="19"/>
  <c r="S436" i="19"/>
  <c r="AA436" i="19"/>
  <c r="AB436" i="19"/>
  <c r="W436" i="19"/>
  <c r="X436" i="19"/>
  <c r="U436" i="19"/>
  <c r="V436" i="19"/>
  <c r="AC436" i="19"/>
  <c r="Y436" i="19"/>
  <c r="Z436" i="19"/>
  <c r="S542" i="19"/>
  <c r="AA542" i="19"/>
  <c r="AB542" i="19"/>
  <c r="U542" i="19"/>
  <c r="AC542" i="19"/>
  <c r="X542" i="19"/>
  <c r="W542" i="19"/>
  <c r="Z542" i="19"/>
  <c r="Y542" i="19"/>
  <c r="Z361" i="19"/>
  <c r="AA361" i="19"/>
  <c r="S361" i="19"/>
  <c r="AB361" i="19"/>
  <c r="V361" i="19"/>
  <c r="W361" i="19"/>
  <c r="Y361" i="19"/>
  <c r="AC361" i="19"/>
  <c r="X361" i="19"/>
  <c r="U361" i="19"/>
  <c r="V567" i="19"/>
  <c r="X567" i="19"/>
  <c r="S567" i="19"/>
  <c r="AA567" i="19"/>
  <c r="U567" i="19"/>
  <c r="W567" i="19"/>
  <c r="X557" i="19"/>
  <c r="Z557" i="19"/>
  <c r="U557" i="19"/>
  <c r="AC557" i="19"/>
  <c r="S557" i="19"/>
  <c r="V557" i="19"/>
  <c r="W557" i="19"/>
  <c r="V389" i="19"/>
  <c r="W389" i="19"/>
  <c r="Z389" i="19"/>
  <c r="S389" i="19"/>
  <c r="AA389" i="19"/>
  <c r="U389" i="19"/>
  <c r="X389" i="19"/>
  <c r="AC389" i="19"/>
  <c r="Y389" i="19"/>
  <c r="AB389" i="19"/>
  <c r="S364" i="19"/>
  <c r="AA364" i="19"/>
  <c r="X364" i="19"/>
  <c r="Y364" i="19"/>
  <c r="AC364" i="19"/>
  <c r="U364" i="19"/>
  <c r="V364" i="19"/>
  <c r="W364" i="19"/>
  <c r="Z364" i="19"/>
  <c r="AB364" i="19"/>
  <c r="Z6" i="19"/>
  <c r="S6" i="19"/>
  <c r="AA6" i="19"/>
  <c r="AB6" i="19"/>
  <c r="W6" i="19"/>
  <c r="U6" i="19"/>
  <c r="V6" i="19"/>
  <c r="AC6" i="19"/>
  <c r="X6" i="19"/>
  <c r="Y6" i="19"/>
  <c r="U595" i="19"/>
  <c r="X594" i="19"/>
  <c r="U589" i="19"/>
  <c r="AC589" i="19"/>
  <c r="V589" i="19"/>
  <c r="X589" i="19"/>
  <c r="Z588" i="19"/>
  <c r="S588" i="19"/>
  <c r="AA588" i="19"/>
  <c r="U588" i="19"/>
  <c r="AC588" i="19"/>
  <c r="V594" i="19"/>
  <c r="AA589" i="19"/>
  <c r="AB588" i="19"/>
  <c r="U583" i="19"/>
  <c r="W580" i="19"/>
  <c r="X575" i="19"/>
  <c r="Y567" i="19"/>
  <c r="V559" i="19"/>
  <c r="X559" i="19"/>
  <c r="S559" i="19"/>
  <c r="AA559" i="19"/>
  <c r="U559" i="19"/>
  <c r="W559" i="19"/>
  <c r="Y557" i="19"/>
  <c r="Z550" i="19"/>
  <c r="U548" i="19"/>
  <c r="AC548" i="19"/>
  <c r="V548" i="19"/>
  <c r="W548" i="19"/>
  <c r="Z548" i="19"/>
  <c r="S548" i="19"/>
  <c r="X548" i="19"/>
  <c r="Y548" i="19"/>
  <c r="V542" i="19"/>
  <c r="U539" i="19"/>
  <c r="AC519" i="19"/>
  <c r="AB516" i="19"/>
  <c r="Z454" i="19"/>
  <c r="S454" i="19"/>
  <c r="AB454" i="19"/>
  <c r="AC454" i="19"/>
  <c r="U454" i="19"/>
  <c r="X454" i="19"/>
  <c r="W454" i="19"/>
  <c r="AA454" i="19"/>
  <c r="Y454" i="19"/>
  <c r="X448" i="19"/>
  <c r="S448" i="19"/>
  <c r="AA448" i="19"/>
  <c r="Y448" i="19"/>
  <c r="Z448" i="19"/>
  <c r="AB448" i="19"/>
  <c r="U448" i="19"/>
  <c r="V448" i="19"/>
  <c r="W448" i="19"/>
  <c r="AC448" i="19"/>
  <c r="Y599" i="19"/>
  <c r="U597" i="19"/>
  <c r="AC597" i="19"/>
  <c r="V597" i="19"/>
  <c r="X597" i="19"/>
  <c r="Z596" i="19"/>
  <c r="S596" i="19"/>
  <c r="AA596" i="19"/>
  <c r="U596" i="19"/>
  <c r="AC596" i="19"/>
  <c r="S595" i="19"/>
  <c r="S594" i="19"/>
  <c r="W591" i="19"/>
  <c r="Z589" i="19"/>
  <c r="Y588" i="19"/>
  <c r="W587" i="19"/>
  <c r="X587" i="19"/>
  <c r="Z587" i="19"/>
  <c r="AB586" i="19"/>
  <c r="U586" i="19"/>
  <c r="AC586" i="19"/>
  <c r="W586" i="19"/>
  <c r="W581" i="19"/>
  <c r="V580" i="19"/>
  <c r="X578" i="19"/>
  <c r="W575" i="19"/>
  <c r="AB572" i="19"/>
  <c r="U571" i="19"/>
  <c r="AA565" i="19"/>
  <c r="U564" i="19"/>
  <c r="AC564" i="19"/>
  <c r="W564" i="19"/>
  <c r="Z564" i="19"/>
  <c r="X564" i="19"/>
  <c r="V564" i="19"/>
  <c r="Y564" i="19"/>
  <c r="AB558" i="19"/>
  <c r="U555" i="19"/>
  <c r="AC551" i="19"/>
  <c r="Y550" i="19"/>
  <c r="AC547" i="19"/>
  <c r="AA516" i="19"/>
  <c r="U508" i="19"/>
  <c r="AC508" i="19"/>
  <c r="V508" i="19"/>
  <c r="W508" i="19"/>
  <c r="Z508" i="19"/>
  <c r="X508" i="19"/>
  <c r="AA508" i="19"/>
  <c r="Y508" i="19"/>
  <c r="AB508" i="19"/>
  <c r="V458" i="19"/>
  <c r="U458" i="19"/>
  <c r="W458" i="19"/>
  <c r="X458" i="19"/>
  <c r="AA458" i="19"/>
  <c r="S458" i="19"/>
  <c r="Y458" i="19"/>
  <c r="Z458" i="19"/>
  <c r="S420" i="19"/>
  <c r="AA420" i="19"/>
  <c r="AB420" i="19"/>
  <c r="W420" i="19"/>
  <c r="X420" i="19"/>
  <c r="Z420" i="19"/>
  <c r="AC420" i="19"/>
  <c r="U420" i="19"/>
  <c r="V420" i="19"/>
  <c r="Y420" i="19"/>
  <c r="Z385" i="19"/>
  <c r="S385" i="19"/>
  <c r="AA385" i="19"/>
  <c r="V385" i="19"/>
  <c r="W385" i="19"/>
  <c r="U385" i="19"/>
  <c r="X385" i="19"/>
  <c r="AC385" i="19"/>
  <c r="AB385" i="19"/>
  <c r="X464" i="19"/>
  <c r="V464" i="19"/>
  <c r="W464" i="19"/>
  <c r="Y464" i="19"/>
  <c r="S464" i="19"/>
  <c r="AB464" i="19"/>
  <c r="S449" i="19"/>
  <c r="AA449" i="19"/>
  <c r="V449" i="19"/>
  <c r="W449" i="19"/>
  <c r="X449" i="19"/>
  <c r="Y449" i="19"/>
  <c r="AC449" i="19"/>
  <c r="Z409" i="19"/>
  <c r="S409" i="19"/>
  <c r="AA409" i="19"/>
  <c r="V409" i="19"/>
  <c r="W409" i="19"/>
  <c r="U409" i="19"/>
  <c r="AB409" i="19"/>
  <c r="W376" i="19"/>
  <c r="X376" i="19"/>
  <c r="S376" i="19"/>
  <c r="AA376" i="19"/>
  <c r="AB376" i="19"/>
  <c r="Y376" i="19"/>
  <c r="Z376" i="19"/>
  <c r="AC376" i="19"/>
  <c r="S294" i="19"/>
  <c r="AA294" i="19"/>
  <c r="U294" i="19"/>
  <c r="AC294" i="19"/>
  <c r="W294" i="19"/>
  <c r="Y294" i="19"/>
  <c r="Z294" i="19"/>
  <c r="AB294" i="19"/>
  <c r="V294" i="19"/>
  <c r="X294" i="19"/>
  <c r="AA598" i="19"/>
  <c r="S598" i="19"/>
  <c r="AA590" i="19"/>
  <c r="S590" i="19"/>
  <c r="AA582" i="19"/>
  <c r="S582" i="19"/>
  <c r="Z579" i="19"/>
  <c r="S574" i="19"/>
  <c r="AA574" i="19"/>
  <c r="V543" i="19"/>
  <c r="W543" i="19"/>
  <c r="X543" i="19"/>
  <c r="S543" i="19"/>
  <c r="AA543" i="19"/>
  <c r="S534" i="19"/>
  <c r="AA534" i="19"/>
  <c r="AB534" i="19"/>
  <c r="U534" i="19"/>
  <c r="AC534" i="19"/>
  <c r="X534" i="19"/>
  <c r="Z531" i="19"/>
  <c r="S531" i="19"/>
  <c r="AA531" i="19"/>
  <c r="AB531" i="19"/>
  <c r="W531" i="19"/>
  <c r="V511" i="19"/>
  <c r="W511" i="19"/>
  <c r="X511" i="19"/>
  <c r="S511" i="19"/>
  <c r="AA511" i="19"/>
  <c r="S502" i="19"/>
  <c r="AA502" i="19"/>
  <c r="AB502" i="19"/>
  <c r="U502" i="19"/>
  <c r="AC502" i="19"/>
  <c r="X502" i="19"/>
  <c r="Z499" i="19"/>
  <c r="S499" i="19"/>
  <c r="AA499" i="19"/>
  <c r="AB499" i="19"/>
  <c r="W499" i="19"/>
  <c r="S465" i="19"/>
  <c r="AA465" i="19"/>
  <c r="AB465" i="19"/>
  <c r="AC465" i="19"/>
  <c r="U465" i="19"/>
  <c r="X465" i="19"/>
  <c r="AB452" i="19"/>
  <c r="AA452" i="19"/>
  <c r="S452" i="19"/>
  <c r="AC452" i="19"/>
  <c r="U452" i="19"/>
  <c r="X452" i="19"/>
  <c r="W360" i="19"/>
  <c r="V360" i="19"/>
  <c r="X360" i="19"/>
  <c r="AA360" i="19"/>
  <c r="S360" i="19"/>
  <c r="AB360" i="19"/>
  <c r="Y360" i="19"/>
  <c r="Z360" i="19"/>
  <c r="AC360" i="19"/>
  <c r="Z299" i="19"/>
  <c r="AB299" i="19"/>
  <c r="V299" i="19"/>
  <c r="S299" i="19"/>
  <c r="U299" i="19"/>
  <c r="W299" i="19"/>
  <c r="Y299" i="19"/>
  <c r="X299" i="19"/>
  <c r="AA299" i="19"/>
  <c r="AC299" i="19"/>
  <c r="V214" i="19"/>
  <c r="W214" i="19"/>
  <c r="X214" i="19"/>
  <c r="Z214" i="19"/>
  <c r="AB214" i="19"/>
  <c r="U214" i="19"/>
  <c r="AC214" i="19"/>
  <c r="S214" i="19"/>
  <c r="Y214" i="19"/>
  <c r="Z191" i="19"/>
  <c r="V191" i="19"/>
  <c r="S191" i="19"/>
  <c r="AC191" i="19"/>
  <c r="U191" i="19"/>
  <c r="X191" i="19"/>
  <c r="W191" i="19"/>
  <c r="Y191" i="19"/>
  <c r="AA191" i="19"/>
  <c r="AB191" i="19"/>
  <c r="V131" i="19"/>
  <c r="W131" i="19"/>
  <c r="X131" i="19"/>
  <c r="S131" i="19"/>
  <c r="AA131" i="19"/>
  <c r="U131" i="19"/>
  <c r="Y131" i="19"/>
  <c r="AC131" i="19"/>
  <c r="Z131" i="19"/>
  <c r="AB131" i="19"/>
  <c r="U532" i="19"/>
  <c r="AC532" i="19"/>
  <c r="V532" i="19"/>
  <c r="W532" i="19"/>
  <c r="Z532" i="19"/>
  <c r="S494" i="19"/>
  <c r="AA494" i="19"/>
  <c r="AB494" i="19"/>
  <c r="U494" i="19"/>
  <c r="AC494" i="19"/>
  <c r="X494" i="19"/>
  <c r="W477" i="19"/>
  <c r="U477" i="19"/>
  <c r="V477" i="19"/>
  <c r="X477" i="19"/>
  <c r="AA477" i="19"/>
  <c r="AB468" i="19"/>
  <c r="W468" i="19"/>
  <c r="X468" i="19"/>
  <c r="Y468" i="19"/>
  <c r="S468" i="19"/>
  <c r="AC468" i="19"/>
  <c r="AC464" i="19"/>
  <c r="V437" i="19"/>
  <c r="W437" i="19"/>
  <c r="Z437" i="19"/>
  <c r="S437" i="19"/>
  <c r="AA437" i="19"/>
  <c r="U437" i="19"/>
  <c r="X437" i="19"/>
  <c r="AC437" i="19"/>
  <c r="Z425" i="19"/>
  <c r="S425" i="19"/>
  <c r="AA425" i="19"/>
  <c r="V425" i="19"/>
  <c r="W425" i="19"/>
  <c r="X425" i="19"/>
  <c r="Y425" i="19"/>
  <c r="AB425" i="19"/>
  <c r="Z401" i="19"/>
  <c r="S401" i="19"/>
  <c r="AA401" i="19"/>
  <c r="V401" i="19"/>
  <c r="W401" i="19"/>
  <c r="X401" i="19"/>
  <c r="Y401" i="19"/>
  <c r="AB401" i="19"/>
  <c r="S367" i="19"/>
  <c r="AB367" i="19"/>
  <c r="U367" i="19"/>
  <c r="AC367" i="19"/>
  <c r="X367" i="19"/>
  <c r="Y367" i="19"/>
  <c r="Z367" i="19"/>
  <c r="AA367" i="19"/>
  <c r="Z259" i="19"/>
  <c r="AB259" i="19"/>
  <c r="V259" i="19"/>
  <c r="W259" i="19"/>
  <c r="S259" i="19"/>
  <c r="U259" i="19"/>
  <c r="Y259" i="19"/>
  <c r="X259" i="19"/>
  <c r="AA259" i="19"/>
  <c r="X579" i="19"/>
  <c r="V535" i="19"/>
  <c r="W535" i="19"/>
  <c r="X535" i="19"/>
  <c r="S535" i="19"/>
  <c r="AA535" i="19"/>
  <c r="AB532" i="19"/>
  <c r="S526" i="19"/>
  <c r="AA526" i="19"/>
  <c r="AB526" i="19"/>
  <c r="U526" i="19"/>
  <c r="AC526" i="19"/>
  <c r="X526" i="19"/>
  <c r="Z523" i="19"/>
  <c r="S523" i="19"/>
  <c r="AA523" i="19"/>
  <c r="AB523" i="19"/>
  <c r="W523" i="19"/>
  <c r="V503" i="19"/>
  <c r="W503" i="19"/>
  <c r="X503" i="19"/>
  <c r="S503" i="19"/>
  <c r="AA503" i="19"/>
  <c r="U492" i="19"/>
  <c r="AC492" i="19"/>
  <c r="V492" i="19"/>
  <c r="W492" i="19"/>
  <c r="Z492" i="19"/>
  <c r="S486" i="19"/>
  <c r="AA486" i="19"/>
  <c r="AB486" i="19"/>
  <c r="U486" i="19"/>
  <c r="AC486" i="19"/>
  <c r="X486" i="19"/>
  <c r="Z483" i="19"/>
  <c r="S483" i="19"/>
  <c r="AA483" i="19"/>
  <c r="AB483" i="19"/>
  <c r="W483" i="19"/>
  <c r="AC477" i="19"/>
  <c r="U471" i="19"/>
  <c r="AC471" i="19"/>
  <c r="S471" i="19"/>
  <c r="AB471" i="19"/>
  <c r="V471" i="19"/>
  <c r="Y471" i="19"/>
  <c r="AA464" i="19"/>
  <c r="Z462" i="19"/>
  <c r="U462" i="19"/>
  <c r="V462" i="19"/>
  <c r="W462" i="19"/>
  <c r="AA462" i="19"/>
  <c r="AB449" i="19"/>
  <c r="Z433" i="19"/>
  <c r="S433" i="19"/>
  <c r="AA433" i="19"/>
  <c r="V433" i="19"/>
  <c r="W433" i="19"/>
  <c r="U433" i="19"/>
  <c r="X433" i="19"/>
  <c r="AC433" i="19"/>
  <c r="W416" i="19"/>
  <c r="X416" i="19"/>
  <c r="S416" i="19"/>
  <c r="AA416" i="19"/>
  <c r="AB416" i="19"/>
  <c r="Z416" i="19"/>
  <c r="AC416" i="19"/>
  <c r="U416" i="19"/>
  <c r="W384" i="19"/>
  <c r="X384" i="19"/>
  <c r="S384" i="19"/>
  <c r="AA384" i="19"/>
  <c r="AB384" i="19"/>
  <c r="U384" i="19"/>
  <c r="V384" i="19"/>
  <c r="AC384" i="19"/>
  <c r="V381" i="19"/>
  <c r="W381" i="19"/>
  <c r="Z381" i="19"/>
  <c r="S381" i="19"/>
  <c r="AA381" i="19"/>
  <c r="Y381" i="19"/>
  <c r="AB381" i="19"/>
  <c r="AC381" i="19"/>
  <c r="U350" i="19"/>
  <c r="AC350" i="19"/>
  <c r="W350" i="19"/>
  <c r="X350" i="19"/>
  <c r="Y350" i="19"/>
  <c r="Z350" i="19"/>
  <c r="AA350" i="19"/>
  <c r="S350" i="19"/>
  <c r="AB350" i="19"/>
  <c r="Z347" i="19"/>
  <c r="AB347" i="19"/>
  <c r="W347" i="19"/>
  <c r="X347" i="19"/>
  <c r="Y347" i="19"/>
  <c r="S347" i="19"/>
  <c r="U347" i="19"/>
  <c r="AC347" i="19"/>
  <c r="AB345" i="19"/>
  <c r="V345" i="19"/>
  <c r="W345" i="19"/>
  <c r="X345" i="19"/>
  <c r="Y345" i="19"/>
  <c r="AC345" i="19"/>
  <c r="S345" i="19"/>
  <c r="U345" i="19"/>
  <c r="Z345" i="19"/>
  <c r="Z307" i="19"/>
  <c r="AB307" i="19"/>
  <c r="V307" i="19"/>
  <c r="U307" i="19"/>
  <c r="W307" i="19"/>
  <c r="X307" i="19"/>
  <c r="AA307" i="19"/>
  <c r="S307" i="19"/>
  <c r="Y307" i="19"/>
  <c r="AC307" i="19"/>
  <c r="U500" i="19"/>
  <c r="AC500" i="19"/>
  <c r="V500" i="19"/>
  <c r="W500" i="19"/>
  <c r="Z500" i="19"/>
  <c r="Z491" i="19"/>
  <c r="S491" i="19"/>
  <c r="AA491" i="19"/>
  <c r="AB491" i="19"/>
  <c r="W491" i="19"/>
  <c r="S388" i="19"/>
  <c r="AA388" i="19"/>
  <c r="AB388" i="19"/>
  <c r="W388" i="19"/>
  <c r="X388" i="19"/>
  <c r="U388" i="19"/>
  <c r="V388" i="19"/>
  <c r="AC388" i="19"/>
  <c r="W574" i="19"/>
  <c r="X573" i="19"/>
  <c r="Z573" i="19"/>
  <c r="Z543" i="19"/>
  <c r="AC535" i="19"/>
  <c r="Z534" i="19"/>
  <c r="AA532" i="19"/>
  <c r="Y531" i="19"/>
  <c r="U524" i="19"/>
  <c r="AC524" i="19"/>
  <c r="V524" i="19"/>
  <c r="W524" i="19"/>
  <c r="Z524" i="19"/>
  <c r="Z511" i="19"/>
  <c r="AC503" i="19"/>
  <c r="Z502" i="19"/>
  <c r="AA500" i="19"/>
  <c r="Y499" i="19"/>
  <c r="V495" i="19"/>
  <c r="W495" i="19"/>
  <c r="X495" i="19"/>
  <c r="S495" i="19"/>
  <c r="AA495" i="19"/>
  <c r="AB492" i="19"/>
  <c r="AC491" i="19"/>
  <c r="U484" i="19"/>
  <c r="AC484" i="19"/>
  <c r="V484" i="19"/>
  <c r="W484" i="19"/>
  <c r="Z484" i="19"/>
  <c r="AB477" i="19"/>
  <c r="W469" i="19"/>
  <c r="S469" i="19"/>
  <c r="AB469" i="19"/>
  <c r="AC469" i="19"/>
  <c r="U469" i="19"/>
  <c r="Y469" i="19"/>
  <c r="Z465" i="19"/>
  <c r="Z464" i="19"/>
  <c r="AC462" i="19"/>
  <c r="Z452" i="19"/>
  <c r="Z449" i="19"/>
  <c r="V413" i="19"/>
  <c r="W413" i="19"/>
  <c r="Z413" i="19"/>
  <c r="S413" i="19"/>
  <c r="AA413" i="19"/>
  <c r="U413" i="19"/>
  <c r="AB413" i="19"/>
  <c r="AC409" i="19"/>
  <c r="Z377" i="19"/>
  <c r="S377" i="19"/>
  <c r="AA377" i="19"/>
  <c r="V377" i="19"/>
  <c r="W377" i="19"/>
  <c r="Y377" i="19"/>
  <c r="AB377" i="19"/>
  <c r="AC377" i="19"/>
  <c r="X333" i="19"/>
  <c r="Z333" i="19"/>
  <c r="U333" i="19"/>
  <c r="V333" i="19"/>
  <c r="Y333" i="19"/>
  <c r="AB333" i="19"/>
  <c r="AC333" i="19"/>
  <c r="S333" i="19"/>
  <c r="W333" i="19"/>
  <c r="AA333" i="19"/>
  <c r="AC549" i="19"/>
  <c r="U549" i="19"/>
  <c r="AC541" i="19"/>
  <c r="U541" i="19"/>
  <c r="AC533" i="19"/>
  <c r="U533" i="19"/>
  <c r="AC525" i="19"/>
  <c r="U525" i="19"/>
  <c r="AC517" i="19"/>
  <c r="U517" i="19"/>
  <c r="AC509" i="19"/>
  <c r="U509" i="19"/>
  <c r="AC501" i="19"/>
  <c r="U501" i="19"/>
  <c r="AC493" i="19"/>
  <c r="U493" i="19"/>
  <c r="AC485" i="19"/>
  <c r="U485" i="19"/>
  <c r="V476" i="19"/>
  <c r="S473" i="19"/>
  <c r="AA473" i="19"/>
  <c r="U472" i="19"/>
  <c r="AB460" i="19"/>
  <c r="V457" i="19"/>
  <c r="S428" i="19"/>
  <c r="AA428" i="19"/>
  <c r="AB428" i="19"/>
  <c r="W428" i="19"/>
  <c r="X428" i="19"/>
  <c r="W424" i="19"/>
  <c r="X424" i="19"/>
  <c r="S424" i="19"/>
  <c r="AA424" i="19"/>
  <c r="AB424" i="19"/>
  <c r="S404" i="19"/>
  <c r="AA404" i="19"/>
  <c r="AB404" i="19"/>
  <c r="W404" i="19"/>
  <c r="X404" i="19"/>
  <c r="W400" i="19"/>
  <c r="X400" i="19"/>
  <c r="S400" i="19"/>
  <c r="AA400" i="19"/>
  <c r="AB400" i="19"/>
  <c r="U354" i="19"/>
  <c r="AC354" i="19"/>
  <c r="V354" i="19"/>
  <c r="S354" i="19"/>
  <c r="Y354" i="19"/>
  <c r="Z354" i="19"/>
  <c r="V352" i="19"/>
  <c r="W352" i="19"/>
  <c r="X352" i="19"/>
  <c r="Z352" i="19"/>
  <c r="AA352" i="19"/>
  <c r="S352" i="19"/>
  <c r="AB305" i="19"/>
  <c r="V305" i="19"/>
  <c r="X305" i="19"/>
  <c r="S305" i="19"/>
  <c r="U305" i="19"/>
  <c r="Y305" i="19"/>
  <c r="W305" i="19"/>
  <c r="AC305" i="19"/>
  <c r="S237" i="19"/>
  <c r="AA237" i="19"/>
  <c r="W237" i="19"/>
  <c r="Y237" i="19"/>
  <c r="AB237" i="19"/>
  <c r="AC237" i="19"/>
  <c r="U237" i="19"/>
  <c r="V237" i="19"/>
  <c r="Z237" i="19"/>
  <c r="X237" i="19"/>
  <c r="V561" i="19"/>
  <c r="V553" i="19"/>
  <c r="Z549" i="19"/>
  <c r="V545" i="19"/>
  <c r="Z541" i="19"/>
  <c r="V537" i="19"/>
  <c r="Z533" i="19"/>
  <c r="V529" i="19"/>
  <c r="Z525" i="19"/>
  <c r="V521" i="19"/>
  <c r="Z517" i="19"/>
  <c r="V513" i="19"/>
  <c r="Z509" i="19"/>
  <c r="V505" i="19"/>
  <c r="Z501" i="19"/>
  <c r="V497" i="19"/>
  <c r="Z493" i="19"/>
  <c r="V489" i="19"/>
  <c r="Z485" i="19"/>
  <c r="V481" i="19"/>
  <c r="W473" i="19"/>
  <c r="AA472" i="19"/>
  <c r="W460" i="19"/>
  <c r="V456" i="19"/>
  <c r="U455" i="19"/>
  <c r="AC455" i="19"/>
  <c r="Z428" i="19"/>
  <c r="Z424" i="19"/>
  <c r="V421" i="19"/>
  <c r="W421" i="19"/>
  <c r="Z421" i="19"/>
  <c r="S421" i="19"/>
  <c r="AA421" i="19"/>
  <c r="Z417" i="19"/>
  <c r="S417" i="19"/>
  <c r="AA417" i="19"/>
  <c r="V417" i="19"/>
  <c r="W417" i="19"/>
  <c r="Z404" i="19"/>
  <c r="Z400" i="19"/>
  <c r="S396" i="19"/>
  <c r="AA396" i="19"/>
  <c r="AB396" i="19"/>
  <c r="W396" i="19"/>
  <c r="X396" i="19"/>
  <c r="W392" i="19"/>
  <c r="X392" i="19"/>
  <c r="S392" i="19"/>
  <c r="AA392" i="19"/>
  <c r="AB392" i="19"/>
  <c r="W368" i="19"/>
  <c r="X368" i="19"/>
  <c r="S368" i="19"/>
  <c r="AA368" i="19"/>
  <c r="AB368" i="19"/>
  <c r="U362" i="19"/>
  <c r="AC362" i="19"/>
  <c r="W362" i="19"/>
  <c r="X362" i="19"/>
  <c r="AA362" i="19"/>
  <c r="S362" i="19"/>
  <c r="AB362" i="19"/>
  <c r="AB354" i="19"/>
  <c r="AC352" i="19"/>
  <c r="Z210" i="19"/>
  <c r="S210" i="19"/>
  <c r="AA210" i="19"/>
  <c r="AB210" i="19"/>
  <c r="V210" i="19"/>
  <c r="W210" i="19"/>
  <c r="Y210" i="19"/>
  <c r="AC210" i="19"/>
  <c r="U210" i="19"/>
  <c r="X210" i="19"/>
  <c r="AB476" i="19"/>
  <c r="S457" i="19"/>
  <c r="AA457" i="19"/>
  <c r="S444" i="19"/>
  <c r="AA444" i="19"/>
  <c r="AB444" i="19"/>
  <c r="W444" i="19"/>
  <c r="X444" i="19"/>
  <c r="W440" i="19"/>
  <c r="X440" i="19"/>
  <c r="S440" i="19"/>
  <c r="AA440" i="19"/>
  <c r="AB440" i="19"/>
  <c r="V397" i="19"/>
  <c r="W397" i="19"/>
  <c r="Z397" i="19"/>
  <c r="S397" i="19"/>
  <c r="AA397" i="19"/>
  <c r="Z393" i="19"/>
  <c r="S393" i="19"/>
  <c r="AA393" i="19"/>
  <c r="V393" i="19"/>
  <c r="W393" i="19"/>
  <c r="S372" i="19"/>
  <c r="AA372" i="19"/>
  <c r="AB372" i="19"/>
  <c r="W372" i="19"/>
  <c r="X372" i="19"/>
  <c r="Z369" i="19"/>
  <c r="S369" i="19"/>
  <c r="AA369" i="19"/>
  <c r="V369" i="19"/>
  <c r="W369" i="19"/>
  <c r="S351" i="19"/>
  <c r="AA351" i="19"/>
  <c r="AB351" i="19"/>
  <c r="U351" i="19"/>
  <c r="AC351" i="19"/>
  <c r="Y351" i="19"/>
  <c r="Z351" i="19"/>
  <c r="V351" i="19"/>
  <c r="Z339" i="19"/>
  <c r="AB339" i="19"/>
  <c r="S339" i="19"/>
  <c r="U339" i="19"/>
  <c r="V339" i="19"/>
  <c r="X339" i="19"/>
  <c r="AC339" i="19"/>
  <c r="W339" i="19"/>
  <c r="AB313" i="19"/>
  <c r="V313" i="19"/>
  <c r="X313" i="19"/>
  <c r="S313" i="19"/>
  <c r="U313" i="19"/>
  <c r="W313" i="19"/>
  <c r="Z313" i="19"/>
  <c r="Y313" i="19"/>
  <c r="V295" i="19"/>
  <c r="X295" i="19"/>
  <c r="Z295" i="19"/>
  <c r="W295" i="19"/>
  <c r="Y295" i="19"/>
  <c r="AA295" i="19"/>
  <c r="AC295" i="19"/>
  <c r="S295" i="19"/>
  <c r="AB295" i="19"/>
  <c r="Z291" i="19"/>
  <c r="AB291" i="19"/>
  <c r="V291" i="19"/>
  <c r="S291" i="19"/>
  <c r="U291" i="19"/>
  <c r="X291" i="19"/>
  <c r="AC291" i="19"/>
  <c r="W291" i="19"/>
  <c r="Z243" i="19"/>
  <c r="AB243" i="19"/>
  <c r="V243" i="19"/>
  <c r="W243" i="19"/>
  <c r="U243" i="19"/>
  <c r="X243" i="19"/>
  <c r="Y243" i="19"/>
  <c r="AC243" i="19"/>
  <c r="S243" i="19"/>
  <c r="AB561" i="19"/>
  <c r="AB553" i="19"/>
  <c r="AB545" i="19"/>
  <c r="AB537" i="19"/>
  <c r="AB529" i="19"/>
  <c r="AB521" i="19"/>
  <c r="AB513" i="19"/>
  <c r="AB505" i="19"/>
  <c r="AB497" i="19"/>
  <c r="AB489" i="19"/>
  <c r="AB481" i="19"/>
  <c r="Y476" i="19"/>
  <c r="U473" i="19"/>
  <c r="Y472" i="19"/>
  <c r="W470" i="19"/>
  <c r="U463" i="19"/>
  <c r="AC463" i="19"/>
  <c r="U460" i="19"/>
  <c r="Y457" i="19"/>
  <c r="AC456" i="19"/>
  <c r="V445" i="19"/>
  <c r="W445" i="19"/>
  <c r="Z445" i="19"/>
  <c r="S445" i="19"/>
  <c r="AA445" i="19"/>
  <c r="Z441" i="19"/>
  <c r="S441" i="19"/>
  <c r="AA441" i="19"/>
  <c r="V441" i="19"/>
  <c r="W441" i="19"/>
  <c r="V428" i="19"/>
  <c r="V424" i="19"/>
  <c r="S412" i="19"/>
  <c r="AA412" i="19"/>
  <c r="AB412" i="19"/>
  <c r="W412" i="19"/>
  <c r="X412" i="19"/>
  <c r="W408" i="19"/>
  <c r="X408" i="19"/>
  <c r="S408" i="19"/>
  <c r="AA408" i="19"/>
  <c r="AB408" i="19"/>
  <c r="V404" i="19"/>
  <c r="V400" i="19"/>
  <c r="AC397" i="19"/>
  <c r="AC393" i="19"/>
  <c r="V373" i="19"/>
  <c r="W373" i="19"/>
  <c r="Z373" i="19"/>
  <c r="S373" i="19"/>
  <c r="AA373" i="19"/>
  <c r="AC369" i="19"/>
  <c r="X363" i="19"/>
  <c r="S363" i="19"/>
  <c r="AB363" i="19"/>
  <c r="AC363" i="19"/>
  <c r="W363" i="19"/>
  <c r="Y363" i="19"/>
  <c r="V357" i="19"/>
  <c r="AA357" i="19"/>
  <c r="S357" i="19"/>
  <c r="AB357" i="19"/>
  <c r="W357" i="19"/>
  <c r="X357" i="19"/>
  <c r="X354" i="19"/>
  <c r="Y352" i="19"/>
  <c r="AA305" i="19"/>
  <c r="V255" i="19"/>
  <c r="X255" i="19"/>
  <c r="Z255" i="19"/>
  <c r="S255" i="19"/>
  <c r="AA255" i="19"/>
  <c r="U255" i="19"/>
  <c r="W255" i="19"/>
  <c r="AB255" i="19"/>
  <c r="Y255" i="19"/>
  <c r="AC255" i="19"/>
  <c r="V446" i="19"/>
  <c r="V438" i="19"/>
  <c r="V430" i="19"/>
  <c r="V422" i="19"/>
  <c r="V414" i="19"/>
  <c r="V406" i="19"/>
  <c r="V398" i="19"/>
  <c r="V390" i="19"/>
  <c r="V382" i="19"/>
  <c r="V374" i="19"/>
  <c r="Z370" i="19"/>
  <c r="W359" i="19"/>
  <c r="U348" i="19"/>
  <c r="AC348" i="19"/>
  <c r="W348" i="19"/>
  <c r="V348" i="19"/>
  <c r="X348" i="19"/>
  <c r="AA343" i="19"/>
  <c r="AA337" i="19"/>
  <c r="U332" i="19"/>
  <c r="AC332" i="19"/>
  <c r="W332" i="19"/>
  <c r="X332" i="19"/>
  <c r="Y332" i="19"/>
  <c r="Z332" i="19"/>
  <c r="AB332" i="19"/>
  <c r="S326" i="19"/>
  <c r="AA326" i="19"/>
  <c r="U326" i="19"/>
  <c r="AC326" i="19"/>
  <c r="X326" i="19"/>
  <c r="Y326" i="19"/>
  <c r="Z326" i="19"/>
  <c r="U324" i="19"/>
  <c r="AC324" i="19"/>
  <c r="W324" i="19"/>
  <c r="S324" i="19"/>
  <c r="V324" i="19"/>
  <c r="Y324" i="19"/>
  <c r="Z251" i="19"/>
  <c r="AB251" i="19"/>
  <c r="V251" i="19"/>
  <c r="W251" i="19"/>
  <c r="S251" i="19"/>
  <c r="U251" i="19"/>
  <c r="X251" i="19"/>
  <c r="AA251" i="19"/>
  <c r="S246" i="19"/>
  <c r="AA246" i="19"/>
  <c r="U246" i="19"/>
  <c r="AC246" i="19"/>
  <c r="W246" i="19"/>
  <c r="X246" i="19"/>
  <c r="V246" i="19"/>
  <c r="Y246" i="19"/>
  <c r="AB246" i="19"/>
  <c r="AB216" i="19"/>
  <c r="U216" i="19"/>
  <c r="AC216" i="19"/>
  <c r="V216" i="19"/>
  <c r="X216" i="19"/>
  <c r="W216" i="19"/>
  <c r="Z216" i="19"/>
  <c r="AA216" i="19"/>
  <c r="S216" i="19"/>
  <c r="Y216" i="19"/>
  <c r="W150" i="19"/>
  <c r="X150" i="19"/>
  <c r="S150" i="19"/>
  <c r="AA150" i="19"/>
  <c r="U150" i="19"/>
  <c r="Y150" i="19"/>
  <c r="V150" i="19"/>
  <c r="Z150" i="19"/>
  <c r="AC150" i="19"/>
  <c r="X447" i="19"/>
  <c r="AC446" i="19"/>
  <c r="U446" i="19"/>
  <c r="X439" i="19"/>
  <c r="AC438" i="19"/>
  <c r="U438" i="19"/>
  <c r="X431" i="19"/>
  <c r="AC430" i="19"/>
  <c r="U430" i="19"/>
  <c r="X423" i="19"/>
  <c r="AC422" i="19"/>
  <c r="U422" i="19"/>
  <c r="AC414" i="19"/>
  <c r="U414" i="19"/>
  <c r="AC406" i="19"/>
  <c r="U406" i="19"/>
  <c r="AC398" i="19"/>
  <c r="U398" i="19"/>
  <c r="AC390" i="19"/>
  <c r="U390" i="19"/>
  <c r="AC382" i="19"/>
  <c r="U382" i="19"/>
  <c r="AC374" i="19"/>
  <c r="U374" i="19"/>
  <c r="V359" i="19"/>
  <c r="S356" i="19"/>
  <c r="AA356" i="19"/>
  <c r="Z349" i="19"/>
  <c r="AA349" i="19"/>
  <c r="S349" i="19"/>
  <c r="AB349" i="19"/>
  <c r="AC349" i="19"/>
  <c r="S278" i="19"/>
  <c r="AA278" i="19"/>
  <c r="U278" i="19"/>
  <c r="AC278" i="19"/>
  <c r="W278" i="19"/>
  <c r="V278" i="19"/>
  <c r="X278" i="19"/>
  <c r="Y278" i="19"/>
  <c r="AB278" i="19"/>
  <c r="W158" i="19"/>
  <c r="X158" i="19"/>
  <c r="S158" i="19"/>
  <c r="AA158" i="19"/>
  <c r="U158" i="19"/>
  <c r="V158" i="19"/>
  <c r="Y158" i="19"/>
  <c r="AB158" i="19"/>
  <c r="Z158" i="19"/>
  <c r="AC158" i="19"/>
  <c r="AC447" i="19"/>
  <c r="AC439" i="19"/>
  <c r="AC431" i="19"/>
  <c r="AC423" i="19"/>
  <c r="AC415" i="19"/>
  <c r="AC407" i="19"/>
  <c r="AC399" i="19"/>
  <c r="AC391" i="19"/>
  <c r="AC383" i="19"/>
  <c r="AC375" i="19"/>
  <c r="U365" i="19"/>
  <c r="W356" i="19"/>
  <c r="X349" i="19"/>
  <c r="Z348" i="19"/>
  <c r="V332" i="19"/>
  <c r="W326" i="19"/>
  <c r="AA324" i="19"/>
  <c r="X317" i="19"/>
  <c r="Z317" i="19"/>
  <c r="AB317" i="19"/>
  <c r="S317" i="19"/>
  <c r="U317" i="19"/>
  <c r="W317" i="19"/>
  <c r="X245" i="19"/>
  <c r="Z245" i="19"/>
  <c r="AB245" i="19"/>
  <c r="U245" i="19"/>
  <c r="AC245" i="19"/>
  <c r="S245" i="19"/>
  <c r="V245" i="19"/>
  <c r="Y245" i="19"/>
  <c r="S238" i="19"/>
  <c r="AA238" i="19"/>
  <c r="U238" i="19"/>
  <c r="AC238" i="19"/>
  <c r="W238" i="19"/>
  <c r="X238" i="19"/>
  <c r="V238" i="19"/>
  <c r="Y238" i="19"/>
  <c r="Z238" i="19"/>
  <c r="S213" i="19"/>
  <c r="AA213" i="19"/>
  <c r="AB213" i="19"/>
  <c r="U213" i="19"/>
  <c r="AC213" i="19"/>
  <c r="W213" i="19"/>
  <c r="Z213" i="19"/>
  <c r="V213" i="19"/>
  <c r="X213" i="19"/>
  <c r="Y213" i="19"/>
  <c r="AB359" i="19"/>
  <c r="V343" i="19"/>
  <c r="X343" i="19"/>
  <c r="S343" i="19"/>
  <c r="AC343" i="19"/>
  <c r="U343" i="19"/>
  <c r="AB337" i="19"/>
  <c r="V337" i="19"/>
  <c r="AC337" i="19"/>
  <c r="S337" i="19"/>
  <c r="U337" i="19"/>
  <c r="X337" i="19"/>
  <c r="X285" i="19"/>
  <c r="Z285" i="19"/>
  <c r="AB285" i="19"/>
  <c r="W285" i="19"/>
  <c r="Y285" i="19"/>
  <c r="AA285" i="19"/>
  <c r="V279" i="19"/>
  <c r="X279" i="19"/>
  <c r="Z279" i="19"/>
  <c r="U279" i="19"/>
  <c r="W279" i="19"/>
  <c r="AA279" i="19"/>
  <c r="AB273" i="19"/>
  <c r="V273" i="19"/>
  <c r="X273" i="19"/>
  <c r="Y273" i="19"/>
  <c r="Z273" i="19"/>
  <c r="AA273" i="19"/>
  <c r="V263" i="19"/>
  <c r="X263" i="19"/>
  <c r="Z263" i="19"/>
  <c r="S263" i="19"/>
  <c r="AA263" i="19"/>
  <c r="U263" i="19"/>
  <c r="Y263" i="19"/>
  <c r="AC251" i="19"/>
  <c r="V247" i="19"/>
  <c r="X247" i="19"/>
  <c r="Z247" i="19"/>
  <c r="S247" i="19"/>
  <c r="AA247" i="19"/>
  <c r="U247" i="19"/>
  <c r="W247" i="19"/>
  <c r="Y247" i="19"/>
  <c r="AC247" i="19"/>
  <c r="Z218" i="19"/>
  <c r="S218" i="19"/>
  <c r="AA218" i="19"/>
  <c r="AB218" i="19"/>
  <c r="V218" i="19"/>
  <c r="W218" i="19"/>
  <c r="Y218" i="19"/>
  <c r="AC218" i="19"/>
  <c r="V327" i="19"/>
  <c r="X327" i="19"/>
  <c r="Z323" i="19"/>
  <c r="AB323" i="19"/>
  <c r="Z315" i="19"/>
  <c r="AB315" i="19"/>
  <c r="V315" i="19"/>
  <c r="V287" i="19"/>
  <c r="X287" i="19"/>
  <c r="Z287" i="19"/>
  <c r="S286" i="19"/>
  <c r="AA286" i="19"/>
  <c r="U286" i="19"/>
  <c r="AC286" i="19"/>
  <c r="W286" i="19"/>
  <c r="X277" i="19"/>
  <c r="Z277" i="19"/>
  <c r="AB277" i="19"/>
  <c r="V239" i="19"/>
  <c r="X239" i="19"/>
  <c r="Z239" i="19"/>
  <c r="S239" i="19"/>
  <c r="AA239" i="19"/>
  <c r="AB232" i="19"/>
  <c r="Y232" i="19"/>
  <c r="AA232" i="19"/>
  <c r="U232" i="19"/>
  <c r="V232" i="19"/>
  <c r="AB224" i="19"/>
  <c r="X224" i="19"/>
  <c r="W224" i="19"/>
  <c r="Z224" i="19"/>
  <c r="AC224" i="19"/>
  <c r="S224" i="19"/>
  <c r="S221" i="19"/>
  <c r="AA221" i="19"/>
  <c r="AB221" i="19"/>
  <c r="W221" i="19"/>
  <c r="Y221" i="19"/>
  <c r="AC221" i="19"/>
  <c r="U221" i="19"/>
  <c r="AB200" i="19"/>
  <c r="U200" i="19"/>
  <c r="AC200" i="19"/>
  <c r="V200" i="19"/>
  <c r="X200" i="19"/>
  <c r="S200" i="19"/>
  <c r="W200" i="19"/>
  <c r="Z200" i="19"/>
  <c r="AA200" i="19"/>
  <c r="AA353" i="19"/>
  <c r="S353" i="19"/>
  <c r="X341" i="19"/>
  <c r="Z341" i="19"/>
  <c r="S340" i="19"/>
  <c r="AB329" i="19"/>
  <c r="V329" i="19"/>
  <c r="Y327" i="19"/>
  <c r="X323" i="19"/>
  <c r="Y315" i="19"/>
  <c r="V303" i="19"/>
  <c r="X303" i="19"/>
  <c r="Z303" i="19"/>
  <c r="S302" i="19"/>
  <c r="AA302" i="19"/>
  <c r="U302" i="19"/>
  <c r="AC302" i="19"/>
  <c r="W302" i="19"/>
  <c r="X293" i="19"/>
  <c r="Z293" i="19"/>
  <c r="AB293" i="19"/>
  <c r="Y287" i="19"/>
  <c r="Z286" i="19"/>
  <c r="AB281" i="19"/>
  <c r="V281" i="19"/>
  <c r="X281" i="19"/>
  <c r="Y277" i="19"/>
  <c r="X269" i="19"/>
  <c r="Z269" i="19"/>
  <c r="AB269" i="19"/>
  <c r="U269" i="19"/>
  <c r="AC269" i="19"/>
  <c r="AB239" i="19"/>
  <c r="AC232" i="19"/>
  <c r="S229" i="19"/>
  <c r="AA229" i="19"/>
  <c r="W229" i="19"/>
  <c r="AC229" i="19"/>
  <c r="U229" i="19"/>
  <c r="X229" i="19"/>
  <c r="Y229" i="19"/>
  <c r="W166" i="19"/>
  <c r="X166" i="19"/>
  <c r="S166" i="19"/>
  <c r="AA166" i="19"/>
  <c r="Y166" i="19"/>
  <c r="Z166" i="19"/>
  <c r="AB166" i="19"/>
  <c r="U166" i="19"/>
  <c r="AC166" i="19"/>
  <c r="Y341" i="19"/>
  <c r="V335" i="19"/>
  <c r="X335" i="19"/>
  <c r="Z331" i="19"/>
  <c r="AB331" i="19"/>
  <c r="Z329" i="19"/>
  <c r="W327" i="19"/>
  <c r="W323" i="19"/>
  <c r="X315" i="19"/>
  <c r="V311" i="19"/>
  <c r="X311" i="19"/>
  <c r="Z311" i="19"/>
  <c r="S310" i="19"/>
  <c r="AA310" i="19"/>
  <c r="U310" i="19"/>
  <c r="AC310" i="19"/>
  <c r="W310" i="19"/>
  <c r="AA303" i="19"/>
  <c r="AB302" i="19"/>
  <c r="X301" i="19"/>
  <c r="Z301" i="19"/>
  <c r="AB301" i="19"/>
  <c r="AA293" i="19"/>
  <c r="AB289" i="19"/>
  <c r="V289" i="19"/>
  <c r="X289" i="19"/>
  <c r="W287" i="19"/>
  <c r="Y286" i="19"/>
  <c r="AA281" i="19"/>
  <c r="W277" i="19"/>
  <c r="Z275" i="19"/>
  <c r="AB275" i="19"/>
  <c r="V275" i="19"/>
  <c r="S270" i="19"/>
  <c r="AA270" i="19"/>
  <c r="U270" i="19"/>
  <c r="AC270" i="19"/>
  <c r="W270" i="19"/>
  <c r="X270" i="19"/>
  <c r="X261" i="19"/>
  <c r="Z261" i="19"/>
  <c r="AB261" i="19"/>
  <c r="U261" i="19"/>
  <c r="AC261" i="19"/>
  <c r="Y239" i="19"/>
  <c r="Z232" i="19"/>
  <c r="Z226" i="19"/>
  <c r="V226" i="19"/>
  <c r="AB226" i="19"/>
  <c r="W226" i="19"/>
  <c r="X226" i="19"/>
  <c r="AA224" i="19"/>
  <c r="V222" i="19"/>
  <c r="Z222" i="19"/>
  <c r="W222" i="19"/>
  <c r="Y222" i="19"/>
  <c r="AB222" i="19"/>
  <c r="S222" i="19"/>
  <c r="AC222" i="19"/>
  <c r="AB208" i="19"/>
  <c r="U208" i="19"/>
  <c r="AC208" i="19"/>
  <c r="V208" i="19"/>
  <c r="X208" i="19"/>
  <c r="W208" i="19"/>
  <c r="Z208" i="19"/>
  <c r="AA208" i="19"/>
  <c r="V155" i="19"/>
  <c r="W155" i="19"/>
  <c r="Z155" i="19"/>
  <c r="S155" i="19"/>
  <c r="U155" i="19"/>
  <c r="Y155" i="19"/>
  <c r="X155" i="19"/>
  <c r="AA155" i="19"/>
  <c r="AC155" i="19"/>
  <c r="U340" i="19"/>
  <c r="AC340" i="19"/>
  <c r="W340" i="19"/>
  <c r="S334" i="19"/>
  <c r="AA334" i="19"/>
  <c r="U334" i="19"/>
  <c r="AC334" i="19"/>
  <c r="Y329" i="19"/>
  <c r="U327" i="19"/>
  <c r="X325" i="19"/>
  <c r="Z325" i="19"/>
  <c r="V323" i="19"/>
  <c r="V319" i="19"/>
  <c r="X319" i="19"/>
  <c r="Z319" i="19"/>
  <c r="S318" i="19"/>
  <c r="AA318" i="19"/>
  <c r="U318" i="19"/>
  <c r="AC318" i="19"/>
  <c r="W318" i="19"/>
  <c r="W315" i="19"/>
  <c r="X309" i="19"/>
  <c r="Z309" i="19"/>
  <c r="AB309" i="19"/>
  <c r="Y303" i="19"/>
  <c r="Z302" i="19"/>
  <c r="AB297" i="19"/>
  <c r="V297" i="19"/>
  <c r="X297" i="19"/>
  <c r="Y293" i="19"/>
  <c r="U287" i="19"/>
  <c r="X286" i="19"/>
  <c r="Z283" i="19"/>
  <c r="AB283" i="19"/>
  <c r="V283" i="19"/>
  <c r="Z281" i="19"/>
  <c r="V277" i="19"/>
  <c r="V271" i="19"/>
  <c r="X271" i="19"/>
  <c r="Z271" i="19"/>
  <c r="S271" i="19"/>
  <c r="AA271" i="19"/>
  <c r="AA269" i="19"/>
  <c r="Z267" i="19"/>
  <c r="AB267" i="19"/>
  <c r="V267" i="19"/>
  <c r="W267" i="19"/>
  <c r="S262" i="19"/>
  <c r="AA262" i="19"/>
  <c r="U262" i="19"/>
  <c r="AC262" i="19"/>
  <c r="W262" i="19"/>
  <c r="X262" i="19"/>
  <c r="X253" i="19"/>
  <c r="Z253" i="19"/>
  <c r="AB253" i="19"/>
  <c r="U253" i="19"/>
  <c r="AC253" i="19"/>
  <c r="W239" i="19"/>
  <c r="X236" i="19"/>
  <c r="AA236" i="19"/>
  <c r="AC236" i="19"/>
  <c r="V236" i="19"/>
  <c r="W236" i="19"/>
  <c r="X232" i="19"/>
  <c r="V230" i="19"/>
  <c r="Z230" i="19"/>
  <c r="Y230" i="19"/>
  <c r="AB230" i="19"/>
  <c r="U230" i="19"/>
  <c r="Y224" i="19"/>
  <c r="Z221" i="19"/>
  <c r="S205" i="19"/>
  <c r="AA205" i="19"/>
  <c r="AB205" i="19"/>
  <c r="U205" i="19"/>
  <c r="AC205" i="19"/>
  <c r="W205" i="19"/>
  <c r="Z205" i="19"/>
  <c r="V205" i="19"/>
  <c r="Z202" i="19"/>
  <c r="S202" i="19"/>
  <c r="AA202" i="19"/>
  <c r="AB202" i="19"/>
  <c r="V202" i="19"/>
  <c r="U202" i="19"/>
  <c r="W202" i="19"/>
  <c r="Y202" i="19"/>
  <c r="AC202" i="19"/>
  <c r="X228" i="19"/>
  <c r="AB228" i="19"/>
  <c r="W225" i="19"/>
  <c r="S225" i="19"/>
  <c r="AA225" i="19"/>
  <c r="X147" i="19"/>
  <c r="S147" i="19"/>
  <c r="AA147" i="19"/>
  <c r="AC147" i="19"/>
  <c r="W147" i="19"/>
  <c r="U147" i="19"/>
  <c r="V147" i="19"/>
  <c r="Z147" i="19"/>
  <c r="S114" i="19"/>
  <c r="AA114" i="19"/>
  <c r="AB114" i="19"/>
  <c r="U114" i="19"/>
  <c r="AC114" i="19"/>
  <c r="X114" i="19"/>
  <c r="Z114" i="19"/>
  <c r="W114" i="19"/>
  <c r="Y114" i="19"/>
  <c r="X265" i="19"/>
  <c r="X257" i="19"/>
  <c r="X249" i="19"/>
  <c r="X241" i="19"/>
  <c r="U235" i="19"/>
  <c r="AC235" i="19"/>
  <c r="Z228" i="19"/>
  <c r="Z225" i="19"/>
  <c r="V99" i="19"/>
  <c r="W99" i="19"/>
  <c r="X99" i="19"/>
  <c r="S99" i="19"/>
  <c r="AA99" i="19"/>
  <c r="U99" i="19"/>
  <c r="Z99" i="19"/>
  <c r="Y99" i="19"/>
  <c r="AB99" i="19"/>
  <c r="AC99" i="19"/>
  <c r="Z46" i="19"/>
  <c r="S46" i="19"/>
  <c r="AA46" i="19"/>
  <c r="AB46" i="19"/>
  <c r="W46" i="19"/>
  <c r="Y46" i="19"/>
  <c r="AC46" i="19"/>
  <c r="U46" i="19"/>
  <c r="V46" i="19"/>
  <c r="X46" i="19"/>
  <c r="AA344" i="19"/>
  <c r="AA336" i="19"/>
  <c r="AA328" i="19"/>
  <c r="AA320" i="19"/>
  <c r="W316" i="19"/>
  <c r="AA312" i="19"/>
  <c r="W308" i="19"/>
  <c r="AA304" i="19"/>
  <c r="W300" i="19"/>
  <c r="AA296" i="19"/>
  <c r="W292" i="19"/>
  <c r="AA288" i="19"/>
  <c r="W284" i="19"/>
  <c r="AA280" i="19"/>
  <c r="W276" i="19"/>
  <c r="AA272" i="19"/>
  <c r="W268" i="19"/>
  <c r="V265" i="19"/>
  <c r="AA264" i="19"/>
  <c r="W260" i="19"/>
  <c r="V257" i="19"/>
  <c r="AA256" i="19"/>
  <c r="W252" i="19"/>
  <c r="V249" i="19"/>
  <c r="AA248" i="19"/>
  <c r="W244" i="19"/>
  <c r="V241" i="19"/>
  <c r="AA240" i="19"/>
  <c r="X235" i="19"/>
  <c r="AB234" i="19"/>
  <c r="S234" i="19"/>
  <c r="X233" i="19"/>
  <c r="W228" i="19"/>
  <c r="X225" i="19"/>
  <c r="AB165" i="19"/>
  <c r="U165" i="19"/>
  <c r="AC165" i="19"/>
  <c r="X165" i="19"/>
  <c r="Y165" i="19"/>
  <c r="Z165" i="19"/>
  <c r="AA165" i="19"/>
  <c r="AB157" i="19"/>
  <c r="U157" i="19"/>
  <c r="AC157" i="19"/>
  <c r="X157" i="19"/>
  <c r="V157" i="19"/>
  <c r="W157" i="19"/>
  <c r="Y157" i="19"/>
  <c r="AA157" i="19"/>
  <c r="AB149" i="19"/>
  <c r="U149" i="19"/>
  <c r="AC149" i="19"/>
  <c r="X149" i="19"/>
  <c r="S149" i="19"/>
  <c r="V149" i="19"/>
  <c r="Y149" i="19"/>
  <c r="S49" i="19"/>
  <c r="AA49" i="19"/>
  <c r="AB49" i="19"/>
  <c r="U49" i="19"/>
  <c r="AC49" i="19"/>
  <c r="X49" i="19"/>
  <c r="V49" i="19"/>
  <c r="W49" i="19"/>
  <c r="Y49" i="19"/>
  <c r="Z49" i="19"/>
  <c r="V206" i="19"/>
  <c r="W206" i="19"/>
  <c r="X206" i="19"/>
  <c r="Z206" i="19"/>
  <c r="X193" i="19"/>
  <c r="AB193" i="19"/>
  <c r="S193" i="19"/>
  <c r="U193" i="19"/>
  <c r="V193" i="19"/>
  <c r="Y193" i="19"/>
  <c r="AB143" i="19"/>
  <c r="W143" i="19"/>
  <c r="S143" i="19"/>
  <c r="U143" i="19"/>
  <c r="Y143" i="19"/>
  <c r="V143" i="19"/>
  <c r="X143" i="19"/>
  <c r="AA143" i="19"/>
  <c r="V123" i="19"/>
  <c r="W123" i="19"/>
  <c r="X123" i="19"/>
  <c r="S123" i="19"/>
  <c r="AA123" i="19"/>
  <c r="Z123" i="19"/>
  <c r="AB123" i="19"/>
  <c r="U123" i="19"/>
  <c r="Y123" i="19"/>
  <c r="AC123" i="19"/>
  <c r="U112" i="19"/>
  <c r="AC112" i="19"/>
  <c r="V112" i="19"/>
  <c r="W112" i="19"/>
  <c r="Z112" i="19"/>
  <c r="AA112" i="19"/>
  <c r="AB112" i="19"/>
  <c r="S112" i="19"/>
  <c r="X112" i="19"/>
  <c r="AC316" i="19"/>
  <c r="AC308" i="19"/>
  <c r="AC300" i="19"/>
  <c r="AC292" i="19"/>
  <c r="AC284" i="19"/>
  <c r="AC276" i="19"/>
  <c r="AC268" i="19"/>
  <c r="AB265" i="19"/>
  <c r="AC260" i="19"/>
  <c r="AB257" i="19"/>
  <c r="AC252" i="19"/>
  <c r="AB249" i="19"/>
  <c r="AC244" i="19"/>
  <c r="AB241" i="19"/>
  <c r="V235" i="19"/>
  <c r="U233" i="19"/>
  <c r="U228" i="19"/>
  <c r="U225" i="19"/>
  <c r="AB206" i="19"/>
  <c r="W182" i="19"/>
  <c r="S182" i="19"/>
  <c r="AA182" i="19"/>
  <c r="U182" i="19"/>
  <c r="V182" i="19"/>
  <c r="Y182" i="19"/>
  <c r="AB147" i="19"/>
  <c r="Z127" i="19"/>
  <c r="S127" i="19"/>
  <c r="AA127" i="19"/>
  <c r="AB127" i="19"/>
  <c r="W127" i="19"/>
  <c r="U127" i="19"/>
  <c r="Y127" i="19"/>
  <c r="V127" i="19"/>
  <c r="X127" i="19"/>
  <c r="AB220" i="19"/>
  <c r="AA217" i="19"/>
  <c r="S217" i="19"/>
  <c r="AB212" i="19"/>
  <c r="AA209" i="19"/>
  <c r="S209" i="19"/>
  <c r="AB204" i="19"/>
  <c r="AA201" i="19"/>
  <c r="S201" i="19"/>
  <c r="AC195" i="19"/>
  <c r="W190" i="19"/>
  <c r="S190" i="19"/>
  <c r="AA190" i="19"/>
  <c r="V187" i="19"/>
  <c r="Z187" i="19"/>
  <c r="AB181" i="19"/>
  <c r="X181" i="19"/>
  <c r="V179" i="19"/>
  <c r="Z179" i="19"/>
  <c r="Z167" i="19"/>
  <c r="S167" i="19"/>
  <c r="AA167" i="19"/>
  <c r="V167" i="19"/>
  <c r="V163" i="19"/>
  <c r="W163" i="19"/>
  <c r="Z163" i="19"/>
  <c r="S162" i="19"/>
  <c r="AA162" i="19"/>
  <c r="AB162" i="19"/>
  <c r="W162" i="19"/>
  <c r="U128" i="19"/>
  <c r="AC128" i="19"/>
  <c r="V128" i="19"/>
  <c r="W128" i="19"/>
  <c r="Z128" i="19"/>
  <c r="S128" i="19"/>
  <c r="AA128" i="19"/>
  <c r="Z119" i="19"/>
  <c r="S119" i="19"/>
  <c r="AA119" i="19"/>
  <c r="AB119" i="19"/>
  <c r="W119" i="19"/>
  <c r="V119" i="19"/>
  <c r="X119" i="19"/>
  <c r="V90" i="19"/>
  <c r="W90" i="19"/>
  <c r="X90" i="19"/>
  <c r="S90" i="19"/>
  <c r="AA90" i="19"/>
  <c r="Z90" i="19"/>
  <c r="AB90" i="19"/>
  <c r="AC90" i="19"/>
  <c r="U90" i="19"/>
  <c r="Y90" i="19"/>
  <c r="U23" i="19"/>
  <c r="AC23" i="19"/>
  <c r="V23" i="19"/>
  <c r="W23" i="19"/>
  <c r="Z23" i="19"/>
  <c r="S23" i="19"/>
  <c r="AA23" i="19"/>
  <c r="X23" i="19"/>
  <c r="Y23" i="19"/>
  <c r="V195" i="19"/>
  <c r="Z195" i="19"/>
  <c r="AB189" i="19"/>
  <c r="X189" i="19"/>
  <c r="S186" i="19"/>
  <c r="AA186" i="19"/>
  <c r="W186" i="19"/>
  <c r="S178" i="19"/>
  <c r="AA178" i="19"/>
  <c r="W178" i="19"/>
  <c r="Z175" i="19"/>
  <c r="S175" i="19"/>
  <c r="AA175" i="19"/>
  <c r="V175" i="19"/>
  <c r="V171" i="19"/>
  <c r="W171" i="19"/>
  <c r="Z171" i="19"/>
  <c r="S170" i="19"/>
  <c r="AA170" i="19"/>
  <c r="AB170" i="19"/>
  <c r="W170" i="19"/>
  <c r="S130" i="19"/>
  <c r="AA130" i="19"/>
  <c r="AB130" i="19"/>
  <c r="U130" i="19"/>
  <c r="AC130" i="19"/>
  <c r="X130" i="19"/>
  <c r="V130" i="19"/>
  <c r="Z130" i="19"/>
  <c r="Z111" i="19"/>
  <c r="S111" i="19"/>
  <c r="AA111" i="19"/>
  <c r="AB111" i="19"/>
  <c r="W111" i="19"/>
  <c r="Y111" i="19"/>
  <c r="AC111" i="19"/>
  <c r="X217" i="19"/>
  <c r="X209" i="19"/>
  <c r="X201" i="19"/>
  <c r="Y195" i="19"/>
  <c r="W174" i="19"/>
  <c r="X174" i="19"/>
  <c r="S174" i="19"/>
  <c r="AA174" i="19"/>
  <c r="AB173" i="19"/>
  <c r="U173" i="19"/>
  <c r="AC173" i="19"/>
  <c r="X173" i="19"/>
  <c r="Z145" i="19"/>
  <c r="U145" i="19"/>
  <c r="AC145" i="19"/>
  <c r="W145" i="19"/>
  <c r="X145" i="19"/>
  <c r="AB145" i="19"/>
  <c r="S122" i="19"/>
  <c r="AA122" i="19"/>
  <c r="AB122" i="19"/>
  <c r="U122" i="19"/>
  <c r="AC122" i="19"/>
  <c r="X122" i="19"/>
  <c r="W122" i="19"/>
  <c r="Y122" i="19"/>
  <c r="AB94" i="19"/>
  <c r="S94" i="19"/>
  <c r="AC94" i="19"/>
  <c r="U94" i="19"/>
  <c r="V94" i="19"/>
  <c r="Y94" i="19"/>
  <c r="W94" i="19"/>
  <c r="X94" i="19"/>
  <c r="Z94" i="19"/>
  <c r="U7" i="19"/>
  <c r="AC7" i="19"/>
  <c r="V7" i="19"/>
  <c r="W7" i="19"/>
  <c r="Z7" i="19"/>
  <c r="S7" i="19"/>
  <c r="X7" i="19"/>
  <c r="AB7" i="19"/>
  <c r="AC227" i="19"/>
  <c r="AC219" i="19"/>
  <c r="AC211" i="19"/>
  <c r="AC203" i="19"/>
  <c r="V198" i="19"/>
  <c r="X195" i="19"/>
  <c r="S194" i="19"/>
  <c r="AA194" i="19"/>
  <c r="W194" i="19"/>
  <c r="V190" i="19"/>
  <c r="Y189" i="19"/>
  <c r="U187" i="19"/>
  <c r="Y186" i="19"/>
  <c r="X185" i="19"/>
  <c r="AB185" i="19"/>
  <c r="Z183" i="19"/>
  <c r="V183" i="19"/>
  <c r="V181" i="19"/>
  <c r="U179" i="19"/>
  <c r="Y178" i="19"/>
  <c r="Y175" i="19"/>
  <c r="AB174" i="19"/>
  <c r="AA173" i="19"/>
  <c r="Y171" i="19"/>
  <c r="Z170" i="19"/>
  <c r="W167" i="19"/>
  <c r="U163" i="19"/>
  <c r="X162" i="19"/>
  <c r="Z151" i="19"/>
  <c r="S151" i="19"/>
  <c r="AA151" i="19"/>
  <c r="V151" i="19"/>
  <c r="U146" i="19"/>
  <c r="AC146" i="19"/>
  <c r="X146" i="19"/>
  <c r="V146" i="19"/>
  <c r="Z146" i="19"/>
  <c r="AB128" i="19"/>
  <c r="AC119" i="19"/>
  <c r="S81" i="19"/>
  <c r="AA81" i="19"/>
  <c r="AB81" i="19"/>
  <c r="U81" i="19"/>
  <c r="AC81" i="19"/>
  <c r="X81" i="19"/>
  <c r="Z81" i="19"/>
  <c r="V81" i="19"/>
  <c r="S41" i="19"/>
  <c r="AA41" i="19"/>
  <c r="AB41" i="19"/>
  <c r="U41" i="19"/>
  <c r="AC41" i="19"/>
  <c r="X41" i="19"/>
  <c r="V41" i="19"/>
  <c r="W41" i="19"/>
  <c r="Y41" i="19"/>
  <c r="Z41" i="19"/>
  <c r="AC196" i="19"/>
  <c r="AC188" i="19"/>
  <c r="AB177" i="19"/>
  <c r="AB169" i="19"/>
  <c r="AB161" i="19"/>
  <c r="AB153" i="19"/>
  <c r="AC148" i="19"/>
  <c r="U120" i="19"/>
  <c r="AC120" i="19"/>
  <c r="V120" i="19"/>
  <c r="W120" i="19"/>
  <c r="Z120" i="19"/>
  <c r="U87" i="19"/>
  <c r="AC87" i="19"/>
  <c r="V87" i="19"/>
  <c r="W87" i="19"/>
  <c r="Z87" i="19"/>
  <c r="Y87" i="19"/>
  <c r="AA87" i="19"/>
  <c r="AB87" i="19"/>
  <c r="S87" i="19"/>
  <c r="V74" i="19"/>
  <c r="W74" i="19"/>
  <c r="X74" i="19"/>
  <c r="S74" i="19"/>
  <c r="AA74" i="19"/>
  <c r="Y74" i="19"/>
  <c r="Z74" i="19"/>
  <c r="AB74" i="19"/>
  <c r="U55" i="19"/>
  <c r="AC55" i="19"/>
  <c r="V55" i="19"/>
  <c r="W55" i="19"/>
  <c r="Z55" i="19"/>
  <c r="Y55" i="19"/>
  <c r="AA55" i="19"/>
  <c r="AB55" i="19"/>
  <c r="S55" i="19"/>
  <c r="Z14" i="19"/>
  <c r="S14" i="19"/>
  <c r="AA14" i="19"/>
  <c r="AB14" i="19"/>
  <c r="W14" i="19"/>
  <c r="U14" i="19"/>
  <c r="V14" i="19"/>
  <c r="AC14" i="19"/>
  <c r="S9" i="19"/>
  <c r="AA9" i="19"/>
  <c r="AB9" i="19"/>
  <c r="U9" i="19"/>
  <c r="AC9" i="19"/>
  <c r="X9" i="19"/>
  <c r="Z9" i="19"/>
  <c r="V9" i="19"/>
  <c r="S106" i="19"/>
  <c r="AA106" i="19"/>
  <c r="AB106" i="19"/>
  <c r="U106" i="19"/>
  <c r="AC106" i="19"/>
  <c r="X106" i="19"/>
  <c r="Z103" i="19"/>
  <c r="S103" i="19"/>
  <c r="AA103" i="19"/>
  <c r="AB103" i="19"/>
  <c r="W103" i="19"/>
  <c r="U79" i="19"/>
  <c r="AC79" i="19"/>
  <c r="V79" i="19"/>
  <c r="W79" i="19"/>
  <c r="Z79" i="19"/>
  <c r="S79" i="19"/>
  <c r="AA79" i="19"/>
  <c r="Z70" i="19"/>
  <c r="S70" i="19"/>
  <c r="AA70" i="19"/>
  <c r="AB70" i="19"/>
  <c r="W70" i="19"/>
  <c r="Y70" i="19"/>
  <c r="AC70" i="19"/>
  <c r="U70" i="19"/>
  <c r="U63" i="19"/>
  <c r="AC63" i="19"/>
  <c r="V63" i="19"/>
  <c r="W63" i="19"/>
  <c r="Z63" i="19"/>
  <c r="X63" i="19"/>
  <c r="Y63" i="19"/>
  <c r="AA63" i="19"/>
  <c r="V42" i="19"/>
  <c r="W42" i="19"/>
  <c r="X42" i="19"/>
  <c r="S42" i="19"/>
  <c r="AA42" i="19"/>
  <c r="Y42" i="19"/>
  <c r="Z42" i="19"/>
  <c r="AB42" i="19"/>
  <c r="V34" i="19"/>
  <c r="W34" i="19"/>
  <c r="X34" i="19"/>
  <c r="S34" i="19"/>
  <c r="AA34" i="19"/>
  <c r="Z34" i="19"/>
  <c r="AB34" i="19"/>
  <c r="AC34" i="19"/>
  <c r="V139" i="19"/>
  <c r="X139" i="19"/>
  <c r="S139" i="19"/>
  <c r="AA139" i="19"/>
  <c r="S138" i="19"/>
  <c r="AA138" i="19"/>
  <c r="U138" i="19"/>
  <c r="AC138" i="19"/>
  <c r="X138" i="19"/>
  <c r="Z135" i="19"/>
  <c r="S135" i="19"/>
  <c r="AA135" i="19"/>
  <c r="AB135" i="19"/>
  <c r="W135" i="19"/>
  <c r="V115" i="19"/>
  <c r="W115" i="19"/>
  <c r="X115" i="19"/>
  <c r="S115" i="19"/>
  <c r="AA115" i="19"/>
  <c r="U104" i="19"/>
  <c r="AC104" i="19"/>
  <c r="V104" i="19"/>
  <c r="W104" i="19"/>
  <c r="Z104" i="19"/>
  <c r="S98" i="19"/>
  <c r="AA98" i="19"/>
  <c r="AB98" i="19"/>
  <c r="U98" i="19"/>
  <c r="AC98" i="19"/>
  <c r="X98" i="19"/>
  <c r="S73" i="19"/>
  <c r="AA73" i="19"/>
  <c r="AB73" i="19"/>
  <c r="U73" i="19"/>
  <c r="AC73" i="19"/>
  <c r="X73" i="19"/>
  <c r="V73" i="19"/>
  <c r="W73" i="19"/>
  <c r="Y73" i="19"/>
  <c r="V66" i="19"/>
  <c r="W66" i="19"/>
  <c r="X66" i="19"/>
  <c r="S66" i="19"/>
  <c r="AA66" i="19"/>
  <c r="U66" i="19"/>
  <c r="AB66" i="19"/>
  <c r="V58" i="19"/>
  <c r="W58" i="19"/>
  <c r="X58" i="19"/>
  <c r="S58" i="19"/>
  <c r="AA58" i="19"/>
  <c r="U58" i="19"/>
  <c r="Y58" i="19"/>
  <c r="AC58" i="19"/>
  <c r="S25" i="19"/>
  <c r="AA25" i="19"/>
  <c r="AB25" i="19"/>
  <c r="U25" i="19"/>
  <c r="AC25" i="19"/>
  <c r="X25" i="19"/>
  <c r="Y25" i="19"/>
  <c r="Z25" i="19"/>
  <c r="S17" i="19"/>
  <c r="AA17" i="19"/>
  <c r="AB17" i="19"/>
  <c r="U17" i="19"/>
  <c r="AC17" i="19"/>
  <c r="X17" i="19"/>
  <c r="Z17" i="19"/>
  <c r="V17" i="19"/>
  <c r="AC168" i="19"/>
  <c r="AC160" i="19"/>
  <c r="AC152" i="19"/>
  <c r="Y148" i="19"/>
  <c r="W144" i="19"/>
  <c r="Z144" i="19"/>
  <c r="AB139" i="19"/>
  <c r="AB138" i="19"/>
  <c r="X137" i="19"/>
  <c r="Z137" i="19"/>
  <c r="U137" i="19"/>
  <c r="AC137" i="19"/>
  <c r="U136" i="19"/>
  <c r="AC136" i="19"/>
  <c r="V136" i="19"/>
  <c r="W136" i="19"/>
  <c r="Z136" i="19"/>
  <c r="X120" i="19"/>
  <c r="AC115" i="19"/>
  <c r="V107" i="19"/>
  <c r="W107" i="19"/>
  <c r="X107" i="19"/>
  <c r="S107" i="19"/>
  <c r="AA107" i="19"/>
  <c r="AB104" i="19"/>
  <c r="AC103" i="19"/>
  <c r="Z86" i="19"/>
  <c r="S86" i="19"/>
  <c r="AA86" i="19"/>
  <c r="AB86" i="19"/>
  <c r="W86" i="19"/>
  <c r="X86" i="19"/>
  <c r="Y86" i="19"/>
  <c r="AC86" i="19"/>
  <c r="AC74" i="19"/>
  <c r="Z54" i="19"/>
  <c r="S54" i="19"/>
  <c r="AA54" i="19"/>
  <c r="AB54" i="19"/>
  <c r="W54" i="19"/>
  <c r="X54" i="19"/>
  <c r="Y54" i="19"/>
  <c r="AC54" i="19"/>
  <c r="U15" i="19"/>
  <c r="AC15" i="19"/>
  <c r="V15" i="19"/>
  <c r="W15" i="19"/>
  <c r="Z15" i="19"/>
  <c r="S15" i="19"/>
  <c r="X15" i="19"/>
  <c r="AB15" i="19"/>
  <c r="V140" i="19"/>
  <c r="V132" i="19"/>
  <c r="AC129" i="19"/>
  <c r="U129" i="19"/>
  <c r="V124" i="19"/>
  <c r="AC121" i="19"/>
  <c r="U121" i="19"/>
  <c r="V116" i="19"/>
  <c r="AC113" i="19"/>
  <c r="U113" i="19"/>
  <c r="V108" i="19"/>
  <c r="AC105" i="19"/>
  <c r="U105" i="19"/>
  <c r="V100" i="19"/>
  <c r="AC97" i="19"/>
  <c r="U97" i="19"/>
  <c r="U95" i="19"/>
  <c r="S89" i="19"/>
  <c r="AA89" i="19"/>
  <c r="AB89" i="19"/>
  <c r="U89" i="19"/>
  <c r="AC89" i="19"/>
  <c r="X89" i="19"/>
  <c r="Y78" i="19"/>
  <c r="Z62" i="19"/>
  <c r="S62" i="19"/>
  <c r="AA62" i="19"/>
  <c r="AB62" i="19"/>
  <c r="W62" i="19"/>
  <c r="Z57" i="19"/>
  <c r="V50" i="19"/>
  <c r="W50" i="19"/>
  <c r="X50" i="19"/>
  <c r="S50" i="19"/>
  <c r="AA50" i="19"/>
  <c r="S33" i="19"/>
  <c r="AA33" i="19"/>
  <c r="AB33" i="19"/>
  <c r="U33" i="19"/>
  <c r="AC33" i="19"/>
  <c r="X33" i="19"/>
  <c r="Y22" i="19"/>
  <c r="AA140" i="19"/>
  <c r="AA132" i="19"/>
  <c r="Z129" i="19"/>
  <c r="AA124" i="19"/>
  <c r="Z121" i="19"/>
  <c r="AA116" i="19"/>
  <c r="Z113" i="19"/>
  <c r="AA108" i="19"/>
  <c r="Z105" i="19"/>
  <c r="AA100" i="19"/>
  <c r="Z97" i="19"/>
  <c r="V96" i="19"/>
  <c r="AA95" i="19"/>
  <c r="Z89" i="19"/>
  <c r="U71" i="19"/>
  <c r="AC71" i="19"/>
  <c r="V71" i="19"/>
  <c r="W71" i="19"/>
  <c r="Z71" i="19"/>
  <c r="Y62" i="19"/>
  <c r="Z50" i="19"/>
  <c r="U47" i="19"/>
  <c r="AC47" i="19"/>
  <c r="V47" i="19"/>
  <c r="W47" i="19"/>
  <c r="Z47" i="19"/>
  <c r="Z38" i="19"/>
  <c r="S38" i="19"/>
  <c r="AA38" i="19"/>
  <c r="AB38" i="19"/>
  <c r="W38" i="19"/>
  <c r="Z33" i="19"/>
  <c r="V26" i="19"/>
  <c r="W26" i="19"/>
  <c r="X26" i="19"/>
  <c r="S26" i="19"/>
  <c r="AA26" i="19"/>
  <c r="V82" i="19"/>
  <c r="W82" i="19"/>
  <c r="X82" i="19"/>
  <c r="S82" i="19"/>
  <c r="AA82" i="19"/>
  <c r="S65" i="19"/>
  <c r="AA65" i="19"/>
  <c r="AB65" i="19"/>
  <c r="U65" i="19"/>
  <c r="AC65" i="19"/>
  <c r="X65" i="19"/>
  <c r="U39" i="19"/>
  <c r="AC39" i="19"/>
  <c r="V39" i="19"/>
  <c r="W39" i="19"/>
  <c r="Z39" i="19"/>
  <c r="Z30" i="19"/>
  <c r="S30" i="19"/>
  <c r="AA30" i="19"/>
  <c r="AB30" i="19"/>
  <c r="W30" i="19"/>
  <c r="V18" i="19"/>
  <c r="W18" i="19"/>
  <c r="X18" i="19"/>
  <c r="S18" i="19"/>
  <c r="AA18" i="19"/>
  <c r="V10" i="19"/>
  <c r="W10" i="19"/>
  <c r="X10" i="19"/>
  <c r="S10" i="19"/>
  <c r="AA10" i="19"/>
  <c r="Y95" i="19"/>
  <c r="AC82" i="19"/>
  <c r="Z78" i="19"/>
  <c r="S78" i="19"/>
  <c r="AA78" i="19"/>
  <c r="AB78" i="19"/>
  <c r="W78" i="19"/>
  <c r="S57" i="19"/>
  <c r="AA57" i="19"/>
  <c r="AB57" i="19"/>
  <c r="U57" i="19"/>
  <c r="AC57" i="19"/>
  <c r="X57" i="19"/>
  <c r="AB39" i="19"/>
  <c r="W33" i="19"/>
  <c r="U31" i="19"/>
  <c r="AC31" i="19"/>
  <c r="V31" i="19"/>
  <c r="W31" i="19"/>
  <c r="Z31" i="19"/>
  <c r="Z22" i="19"/>
  <c r="S22" i="19"/>
  <c r="AA22" i="19"/>
  <c r="AB22" i="19"/>
  <c r="W22" i="19"/>
  <c r="AC18" i="19"/>
  <c r="AC10" i="19"/>
  <c r="V91" i="19"/>
  <c r="AC88" i="19"/>
  <c r="U88" i="19"/>
  <c r="V83" i="19"/>
  <c r="AA91" i="19"/>
  <c r="AA83" i="19"/>
  <c r="AA75" i="19"/>
  <c r="AA67" i="19"/>
  <c r="U594" i="18"/>
  <c r="AC594" i="18"/>
  <c r="V594" i="18"/>
  <c r="AB575" i="18"/>
  <c r="U575" i="18"/>
  <c r="AC575" i="18"/>
  <c r="Z513" i="18"/>
  <c r="S513" i="18"/>
  <c r="AA513" i="18"/>
  <c r="V513" i="18"/>
  <c r="W513" i="18"/>
  <c r="X494" i="18"/>
  <c r="S494" i="18"/>
  <c r="AB494" i="18"/>
  <c r="AC494" i="18"/>
  <c r="W494" i="18"/>
  <c r="Y494" i="18"/>
  <c r="U485" i="18"/>
  <c r="AC485" i="18"/>
  <c r="V485" i="18"/>
  <c r="Z485" i="18"/>
  <c r="Y485" i="18"/>
  <c r="AA485" i="18"/>
  <c r="S485" i="18"/>
  <c r="V480" i="18"/>
  <c r="W480" i="18"/>
  <c r="S480" i="18"/>
  <c r="AA480" i="18"/>
  <c r="Y480" i="18"/>
  <c r="Z480" i="18"/>
  <c r="Z380" i="18"/>
  <c r="S380" i="18"/>
  <c r="AA380" i="18"/>
  <c r="AB380" i="18"/>
  <c r="W380" i="18"/>
  <c r="U380" i="18"/>
  <c r="V380" i="18"/>
  <c r="AC380" i="18"/>
  <c r="V376" i="18"/>
  <c r="W376" i="18"/>
  <c r="X376" i="18"/>
  <c r="Y376" i="18"/>
  <c r="Z376" i="18"/>
  <c r="S376" i="18"/>
  <c r="AC376" i="18"/>
  <c r="AB376" i="18"/>
  <c r="V336" i="18"/>
  <c r="W336" i="18"/>
  <c r="S336" i="18"/>
  <c r="AA336" i="18"/>
  <c r="U336" i="18"/>
  <c r="X336" i="18"/>
  <c r="AB336" i="18"/>
  <c r="Y336" i="18"/>
  <c r="U227" i="18"/>
  <c r="AC227" i="18"/>
  <c r="V227" i="18"/>
  <c r="W227" i="18"/>
  <c r="Z227" i="18"/>
  <c r="Y227" i="18"/>
  <c r="AA227" i="18"/>
  <c r="S227" i="18"/>
  <c r="X227" i="18"/>
  <c r="S178" i="18"/>
  <c r="AA178" i="18"/>
  <c r="W178" i="18"/>
  <c r="X178" i="18"/>
  <c r="Y178" i="18"/>
  <c r="AC178" i="18"/>
  <c r="U178" i="18"/>
  <c r="V178" i="18"/>
  <c r="Z178" i="18"/>
  <c r="AB178" i="18"/>
  <c r="V125" i="18"/>
  <c r="S125" i="18"/>
  <c r="AA125" i="18"/>
  <c r="U125" i="18"/>
  <c r="W125" i="18"/>
  <c r="X125" i="18"/>
  <c r="Z125" i="18"/>
  <c r="AB125" i="18"/>
  <c r="AC125" i="18"/>
  <c r="Y125" i="18"/>
  <c r="Z6" i="18"/>
  <c r="S6" i="18"/>
  <c r="AA6" i="18"/>
  <c r="AB6" i="18"/>
  <c r="W6" i="18"/>
  <c r="U6" i="18"/>
  <c r="V6" i="18"/>
  <c r="AC6" i="18"/>
  <c r="X6" i="18"/>
  <c r="Y6" i="18"/>
  <c r="S596" i="18"/>
  <c r="AA596" i="18"/>
  <c r="AB596" i="18"/>
  <c r="Z575" i="18"/>
  <c r="W560" i="18"/>
  <c r="X560" i="18"/>
  <c r="S560" i="18"/>
  <c r="AA560" i="18"/>
  <c r="AB560" i="18"/>
  <c r="V533" i="18"/>
  <c r="W533" i="18"/>
  <c r="Z533" i="18"/>
  <c r="S533" i="18"/>
  <c r="AA533" i="18"/>
  <c r="S524" i="18"/>
  <c r="AA524" i="18"/>
  <c r="AB524" i="18"/>
  <c r="W524" i="18"/>
  <c r="X524" i="18"/>
  <c r="AC513" i="18"/>
  <c r="V464" i="18"/>
  <c r="W464" i="18"/>
  <c r="X464" i="18"/>
  <c r="S464" i="18"/>
  <c r="AA464" i="18"/>
  <c r="Z464" i="18"/>
  <c r="AB464" i="18"/>
  <c r="V456" i="18"/>
  <c r="W456" i="18"/>
  <c r="X456" i="18"/>
  <c r="S456" i="18"/>
  <c r="AA456" i="18"/>
  <c r="Z456" i="18"/>
  <c r="AB456" i="18"/>
  <c r="V448" i="18"/>
  <c r="W448" i="18"/>
  <c r="X448" i="18"/>
  <c r="S448" i="18"/>
  <c r="AA448" i="18"/>
  <c r="Z448" i="18"/>
  <c r="AB448" i="18"/>
  <c r="V440" i="18"/>
  <c r="W440" i="18"/>
  <c r="X440" i="18"/>
  <c r="S440" i="18"/>
  <c r="AA440" i="18"/>
  <c r="Z440" i="18"/>
  <c r="AB440" i="18"/>
  <c r="V432" i="18"/>
  <c r="W432" i="18"/>
  <c r="X432" i="18"/>
  <c r="S432" i="18"/>
  <c r="AA432" i="18"/>
  <c r="Z432" i="18"/>
  <c r="AB432" i="18"/>
  <c r="V424" i="18"/>
  <c r="W424" i="18"/>
  <c r="X424" i="18"/>
  <c r="S424" i="18"/>
  <c r="AA424" i="18"/>
  <c r="Z424" i="18"/>
  <c r="AB424" i="18"/>
  <c r="V416" i="18"/>
  <c r="W416" i="18"/>
  <c r="X416" i="18"/>
  <c r="S416" i="18"/>
  <c r="AA416" i="18"/>
  <c r="Z416" i="18"/>
  <c r="AB416" i="18"/>
  <c r="V408" i="18"/>
  <c r="W408" i="18"/>
  <c r="X408" i="18"/>
  <c r="S408" i="18"/>
  <c r="AA408" i="18"/>
  <c r="Z408" i="18"/>
  <c r="AB408" i="18"/>
  <c r="V400" i="18"/>
  <c r="W400" i="18"/>
  <c r="X400" i="18"/>
  <c r="S400" i="18"/>
  <c r="AA400" i="18"/>
  <c r="Z400" i="18"/>
  <c r="AB400" i="18"/>
  <c r="S367" i="18"/>
  <c r="AA367" i="18"/>
  <c r="AB367" i="18"/>
  <c r="X367" i="18"/>
  <c r="U367" i="18"/>
  <c r="V367" i="18"/>
  <c r="Z367" i="18"/>
  <c r="W367" i="18"/>
  <c r="Y367" i="18"/>
  <c r="U357" i="18"/>
  <c r="AC357" i="18"/>
  <c r="V357" i="18"/>
  <c r="Z357" i="18"/>
  <c r="X357" i="18"/>
  <c r="Y357" i="18"/>
  <c r="AA357" i="18"/>
  <c r="S357" i="18"/>
  <c r="W357" i="18"/>
  <c r="U293" i="18"/>
  <c r="AC293" i="18"/>
  <c r="X293" i="18"/>
  <c r="Y293" i="18"/>
  <c r="S293" i="18"/>
  <c r="AB293" i="18"/>
  <c r="AA293" i="18"/>
  <c r="V293" i="18"/>
  <c r="W293" i="18"/>
  <c r="Z293" i="18"/>
  <c r="V246" i="18"/>
  <c r="W246" i="18"/>
  <c r="X246" i="18"/>
  <c r="S246" i="18"/>
  <c r="AA246" i="18"/>
  <c r="AB246" i="18"/>
  <c r="AC246" i="18"/>
  <c r="U246" i="18"/>
  <c r="Y246" i="18"/>
  <c r="Z246" i="18"/>
  <c r="Z46" i="18"/>
  <c r="S46" i="18"/>
  <c r="AA46" i="18"/>
  <c r="AB46" i="18"/>
  <c r="W46" i="18"/>
  <c r="X46" i="18"/>
  <c r="Y46" i="18"/>
  <c r="AC46" i="18"/>
  <c r="V46" i="18"/>
  <c r="U46" i="18"/>
  <c r="S601" i="18"/>
  <c r="AA601" i="18"/>
  <c r="Y599" i="18"/>
  <c r="Y597" i="18"/>
  <c r="Z596" i="18"/>
  <c r="Y594" i="18"/>
  <c r="Z593" i="18"/>
  <c r="S593" i="18"/>
  <c r="AA593" i="18"/>
  <c r="W584" i="18"/>
  <c r="X584" i="18"/>
  <c r="V581" i="18"/>
  <c r="W581" i="18"/>
  <c r="U578" i="18"/>
  <c r="AC578" i="18"/>
  <c r="V578" i="18"/>
  <c r="Y575" i="18"/>
  <c r="U564" i="18"/>
  <c r="Z561" i="18"/>
  <c r="S561" i="18"/>
  <c r="AA561" i="18"/>
  <c r="V561" i="18"/>
  <c r="W561" i="18"/>
  <c r="W552" i="18"/>
  <c r="X552" i="18"/>
  <c r="S552" i="18"/>
  <c r="AA552" i="18"/>
  <c r="AB552" i="18"/>
  <c r="AB541" i="18"/>
  <c r="AC533" i="18"/>
  <c r="AC532" i="18"/>
  <c r="V525" i="18"/>
  <c r="W525" i="18"/>
  <c r="Z525" i="18"/>
  <c r="S525" i="18"/>
  <c r="AA525" i="18"/>
  <c r="S516" i="18"/>
  <c r="AA516" i="18"/>
  <c r="AB516" i="18"/>
  <c r="W516" i="18"/>
  <c r="X516" i="18"/>
  <c r="AB513" i="18"/>
  <c r="S495" i="18"/>
  <c r="AA495" i="18"/>
  <c r="X495" i="18"/>
  <c r="Y495" i="18"/>
  <c r="AC495" i="18"/>
  <c r="U495" i="18"/>
  <c r="V488" i="18"/>
  <c r="AA488" i="18"/>
  <c r="S488" i="18"/>
  <c r="AB488" i="18"/>
  <c r="W488" i="18"/>
  <c r="X488" i="18"/>
  <c r="V392" i="18"/>
  <c r="W392" i="18"/>
  <c r="X392" i="18"/>
  <c r="S392" i="18"/>
  <c r="AA392" i="18"/>
  <c r="Z392" i="18"/>
  <c r="AB392" i="18"/>
  <c r="U267" i="18"/>
  <c r="AC267" i="18"/>
  <c r="V267" i="18"/>
  <c r="W267" i="18"/>
  <c r="Z267" i="18"/>
  <c r="Y267" i="18"/>
  <c r="AA267" i="18"/>
  <c r="S267" i="18"/>
  <c r="AB267" i="18"/>
  <c r="V190" i="18"/>
  <c r="W190" i="18"/>
  <c r="X190" i="18"/>
  <c r="S190" i="18"/>
  <c r="AA190" i="18"/>
  <c r="AB190" i="18"/>
  <c r="AC190" i="18"/>
  <c r="U190" i="18"/>
  <c r="Y190" i="18"/>
  <c r="Z190" i="18"/>
  <c r="Y601" i="18"/>
  <c r="AC600" i="18"/>
  <c r="X599" i="18"/>
  <c r="X597" i="18"/>
  <c r="Y596" i="18"/>
  <c r="X594" i="18"/>
  <c r="Y593" i="18"/>
  <c r="AC592" i="18"/>
  <c r="AC589" i="18"/>
  <c r="Z584" i="18"/>
  <c r="AB583" i="18"/>
  <c r="U583" i="18"/>
  <c r="AC583" i="18"/>
  <c r="Z581" i="18"/>
  <c r="S580" i="18"/>
  <c r="AA580" i="18"/>
  <c r="AB580" i="18"/>
  <c r="Z578" i="18"/>
  <c r="AC577" i="18"/>
  <c r="X575" i="18"/>
  <c r="AC561" i="18"/>
  <c r="AC560" i="18"/>
  <c r="Z553" i="18"/>
  <c r="S553" i="18"/>
  <c r="AA553" i="18"/>
  <c r="V553" i="18"/>
  <c r="W553" i="18"/>
  <c r="W544" i="18"/>
  <c r="X544" i="18"/>
  <c r="S544" i="18"/>
  <c r="AA544" i="18"/>
  <c r="AB544" i="18"/>
  <c r="Y541" i="18"/>
  <c r="AB533" i="18"/>
  <c r="Z532" i="18"/>
  <c r="AC525" i="18"/>
  <c r="AC524" i="18"/>
  <c r="V517" i="18"/>
  <c r="W517" i="18"/>
  <c r="Z517" i="18"/>
  <c r="S517" i="18"/>
  <c r="AA517" i="18"/>
  <c r="Y513" i="18"/>
  <c r="S508" i="18"/>
  <c r="AA508" i="18"/>
  <c r="AB508" i="18"/>
  <c r="W508" i="18"/>
  <c r="X508" i="18"/>
  <c r="AA494" i="18"/>
  <c r="AC480" i="18"/>
  <c r="V384" i="18"/>
  <c r="W384" i="18"/>
  <c r="X384" i="18"/>
  <c r="S384" i="18"/>
  <c r="AA384" i="18"/>
  <c r="Z384" i="18"/>
  <c r="AB384" i="18"/>
  <c r="W363" i="18"/>
  <c r="X363" i="18"/>
  <c r="AB363" i="18"/>
  <c r="S363" i="18"/>
  <c r="U363" i="18"/>
  <c r="Z363" i="18"/>
  <c r="V363" i="18"/>
  <c r="Y363" i="18"/>
  <c r="U341" i="18"/>
  <c r="AC341" i="18"/>
  <c r="V341" i="18"/>
  <c r="Z341" i="18"/>
  <c r="S341" i="18"/>
  <c r="Y341" i="18"/>
  <c r="W341" i="18"/>
  <c r="X341" i="18"/>
  <c r="S335" i="18"/>
  <c r="AA335" i="18"/>
  <c r="AB335" i="18"/>
  <c r="X335" i="18"/>
  <c r="U335" i="18"/>
  <c r="V335" i="18"/>
  <c r="W335" i="18"/>
  <c r="AC335" i="18"/>
  <c r="Y335" i="18"/>
  <c r="Z274" i="18"/>
  <c r="AB274" i="18"/>
  <c r="W274" i="18"/>
  <c r="S274" i="18"/>
  <c r="X274" i="18"/>
  <c r="Y274" i="18"/>
  <c r="U274" i="18"/>
  <c r="V274" i="18"/>
  <c r="AA274" i="18"/>
  <c r="AC274" i="18"/>
  <c r="V214" i="18"/>
  <c r="W214" i="18"/>
  <c r="X214" i="18"/>
  <c r="S214" i="18"/>
  <c r="AA214" i="18"/>
  <c r="AB214" i="18"/>
  <c r="AC214" i="18"/>
  <c r="U214" i="18"/>
  <c r="Y214" i="18"/>
  <c r="Z214" i="18"/>
  <c r="X541" i="18"/>
  <c r="W536" i="18"/>
  <c r="X536" i="18"/>
  <c r="S536" i="18"/>
  <c r="AA536" i="18"/>
  <c r="AB536" i="18"/>
  <c r="Y533" i="18"/>
  <c r="Y532" i="18"/>
  <c r="V509" i="18"/>
  <c r="W509" i="18"/>
  <c r="Z509" i="18"/>
  <c r="S509" i="18"/>
  <c r="AA509" i="18"/>
  <c r="W323" i="18"/>
  <c r="X323" i="18"/>
  <c r="S323" i="18"/>
  <c r="AA323" i="18"/>
  <c r="AB323" i="18"/>
  <c r="U323" i="18"/>
  <c r="V323" i="18"/>
  <c r="Y323" i="18"/>
  <c r="Z323" i="18"/>
  <c r="W601" i="18"/>
  <c r="V599" i="18"/>
  <c r="W596" i="18"/>
  <c r="W593" i="18"/>
  <c r="W592" i="18"/>
  <c r="X592" i="18"/>
  <c r="V589" i="18"/>
  <c r="W589" i="18"/>
  <c r="U586" i="18"/>
  <c r="AC586" i="18"/>
  <c r="V586" i="18"/>
  <c r="V584" i="18"/>
  <c r="X581" i="18"/>
  <c r="X578" i="18"/>
  <c r="Y577" i="18"/>
  <c r="V575" i="18"/>
  <c r="U570" i="18"/>
  <c r="AC570" i="18"/>
  <c r="V570" i="18"/>
  <c r="Z570" i="18"/>
  <c r="V565" i="18"/>
  <c r="W565" i="18"/>
  <c r="S565" i="18"/>
  <c r="AA565" i="18"/>
  <c r="Y561" i="18"/>
  <c r="Y560" i="18"/>
  <c r="S556" i="18"/>
  <c r="AA556" i="18"/>
  <c r="AB556" i="18"/>
  <c r="W556" i="18"/>
  <c r="X556" i="18"/>
  <c r="Z552" i="18"/>
  <c r="Z537" i="18"/>
  <c r="S537" i="18"/>
  <c r="AA537" i="18"/>
  <c r="V537" i="18"/>
  <c r="W537" i="18"/>
  <c r="X533" i="18"/>
  <c r="W528" i="18"/>
  <c r="X528" i="18"/>
  <c r="S528" i="18"/>
  <c r="AA528" i="18"/>
  <c r="AB528" i="18"/>
  <c r="Y525" i="18"/>
  <c r="Y524" i="18"/>
  <c r="Z516" i="18"/>
  <c r="U513" i="18"/>
  <c r="AC509" i="18"/>
  <c r="V504" i="18"/>
  <c r="W504" i="18"/>
  <c r="X504" i="18"/>
  <c r="AA504" i="18"/>
  <c r="S504" i="18"/>
  <c r="AB504" i="18"/>
  <c r="AB495" i="18"/>
  <c r="V494" i="18"/>
  <c r="Z492" i="18"/>
  <c r="AA492" i="18"/>
  <c r="S492" i="18"/>
  <c r="AB492" i="18"/>
  <c r="V492" i="18"/>
  <c r="W492" i="18"/>
  <c r="Z488" i="18"/>
  <c r="X485" i="18"/>
  <c r="X480" i="18"/>
  <c r="S479" i="18"/>
  <c r="AA479" i="18"/>
  <c r="AB479" i="18"/>
  <c r="X479" i="18"/>
  <c r="U479" i="18"/>
  <c r="Y479" i="18"/>
  <c r="Z479" i="18"/>
  <c r="Z468" i="18"/>
  <c r="S468" i="18"/>
  <c r="AA468" i="18"/>
  <c r="AB468" i="18"/>
  <c r="W468" i="18"/>
  <c r="U468" i="18"/>
  <c r="V468" i="18"/>
  <c r="AC468" i="18"/>
  <c r="AC464" i="18"/>
  <c r="Z460" i="18"/>
  <c r="S460" i="18"/>
  <c r="AA460" i="18"/>
  <c r="AB460" i="18"/>
  <c r="W460" i="18"/>
  <c r="U460" i="18"/>
  <c r="V460" i="18"/>
  <c r="AC460" i="18"/>
  <c r="AC456" i="18"/>
  <c r="Z452" i="18"/>
  <c r="S452" i="18"/>
  <c r="AA452" i="18"/>
  <c r="AB452" i="18"/>
  <c r="W452" i="18"/>
  <c r="U452" i="18"/>
  <c r="V452" i="18"/>
  <c r="AC452" i="18"/>
  <c r="AC448" i="18"/>
  <c r="Z444" i="18"/>
  <c r="S444" i="18"/>
  <c r="AA444" i="18"/>
  <c r="AB444" i="18"/>
  <c r="W444" i="18"/>
  <c r="U444" i="18"/>
  <c r="V444" i="18"/>
  <c r="AC444" i="18"/>
  <c r="AC440" i="18"/>
  <c r="Z436" i="18"/>
  <c r="S436" i="18"/>
  <c r="AA436" i="18"/>
  <c r="AB436" i="18"/>
  <c r="W436" i="18"/>
  <c r="U436" i="18"/>
  <c r="V436" i="18"/>
  <c r="AC436" i="18"/>
  <c r="AC432" i="18"/>
  <c r="Z428" i="18"/>
  <c r="S428" i="18"/>
  <c r="AA428" i="18"/>
  <c r="AB428" i="18"/>
  <c r="W428" i="18"/>
  <c r="U428" i="18"/>
  <c r="V428" i="18"/>
  <c r="AC428" i="18"/>
  <c r="AC424" i="18"/>
  <c r="Z420" i="18"/>
  <c r="S420" i="18"/>
  <c r="AA420" i="18"/>
  <c r="AB420" i="18"/>
  <c r="W420" i="18"/>
  <c r="U420" i="18"/>
  <c r="V420" i="18"/>
  <c r="AC420" i="18"/>
  <c r="AC416" i="18"/>
  <c r="Z412" i="18"/>
  <c r="S412" i="18"/>
  <c r="AA412" i="18"/>
  <c r="AB412" i="18"/>
  <c r="W412" i="18"/>
  <c r="U412" i="18"/>
  <c r="V412" i="18"/>
  <c r="AC412" i="18"/>
  <c r="AC408" i="18"/>
  <c r="Z404" i="18"/>
  <c r="S404" i="18"/>
  <c r="AA404" i="18"/>
  <c r="AB404" i="18"/>
  <c r="W404" i="18"/>
  <c r="U404" i="18"/>
  <c r="V404" i="18"/>
  <c r="AC404" i="18"/>
  <c r="AC400" i="18"/>
  <c r="Y380" i="18"/>
  <c r="AA376" i="18"/>
  <c r="AC336" i="18"/>
  <c r="V304" i="18"/>
  <c r="W304" i="18"/>
  <c r="Z304" i="18"/>
  <c r="S304" i="18"/>
  <c r="AA304" i="18"/>
  <c r="U304" i="18"/>
  <c r="X304" i="18"/>
  <c r="AC304" i="18"/>
  <c r="Y304" i="18"/>
  <c r="AB304" i="18"/>
  <c r="V597" i="18"/>
  <c r="W597" i="18"/>
  <c r="V541" i="18"/>
  <c r="W541" i="18"/>
  <c r="Z541" i="18"/>
  <c r="S541" i="18"/>
  <c r="AA541" i="18"/>
  <c r="S532" i="18"/>
  <c r="AA532" i="18"/>
  <c r="AB532" i="18"/>
  <c r="W532" i="18"/>
  <c r="X532" i="18"/>
  <c r="Z594" i="18"/>
  <c r="W599" i="18"/>
  <c r="U597" i="18"/>
  <c r="W594" i="18"/>
  <c r="W575" i="18"/>
  <c r="Z545" i="18"/>
  <c r="S545" i="18"/>
  <c r="AA545" i="18"/>
  <c r="V545" i="18"/>
  <c r="W545" i="18"/>
  <c r="Z524" i="18"/>
  <c r="V601" i="18"/>
  <c r="AC597" i="18"/>
  <c r="S597" i="18"/>
  <c r="V596" i="18"/>
  <c r="S594" i="18"/>
  <c r="V593" i="18"/>
  <c r="Z592" i="18"/>
  <c r="AB591" i="18"/>
  <c r="U591" i="18"/>
  <c r="AC591" i="18"/>
  <c r="Z589" i="18"/>
  <c r="S588" i="18"/>
  <c r="AA588" i="18"/>
  <c r="AB588" i="18"/>
  <c r="Z586" i="18"/>
  <c r="U584" i="18"/>
  <c r="U581" i="18"/>
  <c r="W578" i="18"/>
  <c r="S575" i="18"/>
  <c r="AA570" i="18"/>
  <c r="Z569" i="18"/>
  <c r="S569" i="18"/>
  <c r="AA569" i="18"/>
  <c r="W569" i="18"/>
  <c r="AB565" i="18"/>
  <c r="X561" i="18"/>
  <c r="V560" i="18"/>
  <c r="V557" i="18"/>
  <c r="W557" i="18"/>
  <c r="Z557" i="18"/>
  <c r="S557" i="18"/>
  <c r="AA557" i="18"/>
  <c r="Y552" i="18"/>
  <c r="S548" i="18"/>
  <c r="AA548" i="18"/>
  <c r="AB548" i="18"/>
  <c r="W548" i="18"/>
  <c r="X548" i="18"/>
  <c r="AB545" i="18"/>
  <c r="AC537" i="18"/>
  <c r="AC536" i="18"/>
  <c r="U533" i="18"/>
  <c r="U532" i="18"/>
  <c r="Z529" i="18"/>
  <c r="S529" i="18"/>
  <c r="AA529" i="18"/>
  <c r="V529" i="18"/>
  <c r="W529" i="18"/>
  <c r="X525" i="18"/>
  <c r="V524" i="18"/>
  <c r="W520" i="18"/>
  <c r="X520" i="18"/>
  <c r="S520" i="18"/>
  <c r="AA520" i="18"/>
  <c r="AB520" i="18"/>
  <c r="Y516" i="18"/>
  <c r="AB509" i="18"/>
  <c r="AB498" i="18"/>
  <c r="S498" i="18"/>
  <c r="AC498" i="18"/>
  <c r="U498" i="18"/>
  <c r="X498" i="18"/>
  <c r="Y498" i="18"/>
  <c r="Z495" i="18"/>
  <c r="U494" i="18"/>
  <c r="U493" i="18"/>
  <c r="AC493" i="18"/>
  <c r="W493" i="18"/>
  <c r="X493" i="18"/>
  <c r="AA493" i="18"/>
  <c r="S493" i="18"/>
  <c r="AB493" i="18"/>
  <c r="Y488" i="18"/>
  <c r="W485" i="18"/>
  <c r="U480" i="18"/>
  <c r="U477" i="18"/>
  <c r="AC477" i="18"/>
  <c r="V477" i="18"/>
  <c r="Z477" i="18"/>
  <c r="Y477" i="18"/>
  <c r="AA477" i="18"/>
  <c r="S477" i="18"/>
  <c r="Y464" i="18"/>
  <c r="Y456" i="18"/>
  <c r="Y448" i="18"/>
  <c r="Y440" i="18"/>
  <c r="Y432" i="18"/>
  <c r="Y424" i="18"/>
  <c r="Y416" i="18"/>
  <c r="Y408" i="18"/>
  <c r="Y400" i="18"/>
  <c r="Z396" i="18"/>
  <c r="S396" i="18"/>
  <c r="AA396" i="18"/>
  <c r="AB396" i="18"/>
  <c r="W396" i="18"/>
  <c r="U396" i="18"/>
  <c r="V396" i="18"/>
  <c r="AC396" i="18"/>
  <c r="AC392" i="18"/>
  <c r="X380" i="18"/>
  <c r="U376" i="18"/>
  <c r="V368" i="18"/>
  <c r="W368" i="18"/>
  <c r="S368" i="18"/>
  <c r="AA368" i="18"/>
  <c r="U368" i="18"/>
  <c r="Z368" i="18"/>
  <c r="AC368" i="18"/>
  <c r="X368" i="18"/>
  <c r="Z336" i="18"/>
  <c r="AB227" i="18"/>
  <c r="U599" i="18"/>
  <c r="AC599" i="18"/>
  <c r="Z597" i="18"/>
  <c r="AC541" i="18"/>
  <c r="X596" i="18"/>
  <c r="Z577" i="18"/>
  <c r="S577" i="18"/>
  <c r="AA577" i="18"/>
  <c r="S564" i="18"/>
  <c r="AA564" i="18"/>
  <c r="AB564" i="18"/>
  <c r="W564" i="18"/>
  <c r="X564" i="18"/>
  <c r="Z560" i="18"/>
  <c r="X513" i="18"/>
  <c r="Z494" i="18"/>
  <c r="W491" i="18"/>
  <c r="V491" i="18"/>
  <c r="X491" i="18"/>
  <c r="AA491" i="18"/>
  <c r="S491" i="18"/>
  <c r="AB491" i="18"/>
  <c r="AB485" i="18"/>
  <c r="AB480" i="18"/>
  <c r="W379" i="18"/>
  <c r="X379" i="18"/>
  <c r="U379" i="18"/>
  <c r="V379" i="18"/>
  <c r="Y379" i="18"/>
  <c r="AB379" i="18"/>
  <c r="S379" i="18"/>
  <c r="AA379" i="18"/>
  <c r="AC379" i="18"/>
  <c r="W371" i="18"/>
  <c r="X371" i="18"/>
  <c r="S371" i="18"/>
  <c r="AC371" i="18"/>
  <c r="U371" i="18"/>
  <c r="Z371" i="18"/>
  <c r="V371" i="18"/>
  <c r="AB371" i="18"/>
  <c r="U601" i="18"/>
  <c r="Y600" i="18"/>
  <c r="AB599" i="18"/>
  <c r="S599" i="18"/>
  <c r="AB597" i="18"/>
  <c r="U596" i="18"/>
  <c r="AB594" i="18"/>
  <c r="U593" i="18"/>
  <c r="Y592" i="18"/>
  <c r="Z591" i="18"/>
  <c r="Y589" i="18"/>
  <c r="Z588" i="18"/>
  <c r="Y586" i="18"/>
  <c r="Z585" i="18"/>
  <c r="S585" i="18"/>
  <c r="AA585" i="18"/>
  <c r="W577" i="18"/>
  <c r="W576" i="18"/>
  <c r="X576" i="18"/>
  <c r="V573" i="18"/>
  <c r="W573" i="18"/>
  <c r="S572" i="18"/>
  <c r="AA572" i="18"/>
  <c r="AB572" i="18"/>
  <c r="X572" i="18"/>
  <c r="Y570" i="18"/>
  <c r="AB569" i="18"/>
  <c r="W568" i="18"/>
  <c r="X568" i="18"/>
  <c r="AB568" i="18"/>
  <c r="Z565" i="18"/>
  <c r="Z564" i="18"/>
  <c r="U561" i="18"/>
  <c r="U560" i="18"/>
  <c r="AC557" i="18"/>
  <c r="AC556" i="18"/>
  <c r="V552" i="18"/>
  <c r="V549" i="18"/>
  <c r="W549" i="18"/>
  <c r="Z549" i="18"/>
  <c r="S549" i="18"/>
  <c r="AA549" i="18"/>
  <c r="Y545" i="18"/>
  <c r="S540" i="18"/>
  <c r="AA540" i="18"/>
  <c r="AB540" i="18"/>
  <c r="W540" i="18"/>
  <c r="X540" i="18"/>
  <c r="AB537" i="18"/>
  <c r="Z536" i="18"/>
  <c r="AC529" i="18"/>
  <c r="AC528" i="18"/>
  <c r="U525" i="18"/>
  <c r="U524" i="18"/>
  <c r="Z521" i="18"/>
  <c r="S521" i="18"/>
  <c r="AA521" i="18"/>
  <c r="V521" i="18"/>
  <c r="W521" i="18"/>
  <c r="V516" i="18"/>
  <c r="W512" i="18"/>
  <c r="X512" i="18"/>
  <c r="S512" i="18"/>
  <c r="AA512" i="18"/>
  <c r="AB512" i="18"/>
  <c r="Y509" i="18"/>
  <c r="AC504" i="18"/>
  <c r="W495" i="18"/>
  <c r="AC492" i="18"/>
  <c r="Z491" i="18"/>
  <c r="U488" i="18"/>
  <c r="S487" i="18"/>
  <c r="AA487" i="18"/>
  <c r="AB487" i="18"/>
  <c r="X487" i="18"/>
  <c r="U487" i="18"/>
  <c r="Y487" i="18"/>
  <c r="Z487" i="18"/>
  <c r="U464" i="18"/>
  <c r="U456" i="18"/>
  <c r="U448" i="18"/>
  <c r="U440" i="18"/>
  <c r="U432" i="18"/>
  <c r="U424" i="18"/>
  <c r="U416" i="18"/>
  <c r="U408" i="18"/>
  <c r="U400" i="18"/>
  <c r="Y392" i="18"/>
  <c r="Z388" i="18"/>
  <c r="S388" i="18"/>
  <c r="AA388" i="18"/>
  <c r="AB388" i="18"/>
  <c r="W388" i="18"/>
  <c r="U388" i="18"/>
  <c r="V388" i="18"/>
  <c r="AC388" i="18"/>
  <c r="AB378" i="18"/>
  <c r="U378" i="18"/>
  <c r="AC378" i="18"/>
  <c r="X378" i="18"/>
  <c r="Y378" i="18"/>
  <c r="Z378" i="18"/>
  <c r="S378" i="18"/>
  <c r="V378" i="18"/>
  <c r="W378" i="18"/>
  <c r="U373" i="18"/>
  <c r="AC373" i="18"/>
  <c r="V373" i="18"/>
  <c r="X373" i="18"/>
  <c r="Y373" i="18"/>
  <c r="Z373" i="18"/>
  <c r="S373" i="18"/>
  <c r="W373" i="18"/>
  <c r="AC367" i="18"/>
  <c r="AB357" i="18"/>
  <c r="Z348" i="18"/>
  <c r="S348" i="18"/>
  <c r="AA348" i="18"/>
  <c r="W348" i="18"/>
  <c r="V348" i="18"/>
  <c r="X348" i="18"/>
  <c r="Y348" i="18"/>
  <c r="U348" i="18"/>
  <c r="S303" i="18"/>
  <c r="AA303" i="18"/>
  <c r="AB303" i="18"/>
  <c r="W303" i="18"/>
  <c r="X303" i="18"/>
  <c r="U303" i="18"/>
  <c r="V303" i="18"/>
  <c r="AC303" i="18"/>
  <c r="Y303" i="18"/>
  <c r="Z303" i="18"/>
  <c r="Z562" i="18"/>
  <c r="Z554" i="18"/>
  <c r="Z546" i="18"/>
  <c r="Z538" i="18"/>
  <c r="Z530" i="18"/>
  <c r="Z522" i="18"/>
  <c r="Z514" i="18"/>
  <c r="Z506" i="18"/>
  <c r="AA502" i="18"/>
  <c r="U469" i="18"/>
  <c r="AC469" i="18"/>
  <c r="V469" i="18"/>
  <c r="W469" i="18"/>
  <c r="Z469" i="18"/>
  <c r="U461" i="18"/>
  <c r="AC461" i="18"/>
  <c r="V461" i="18"/>
  <c r="W461" i="18"/>
  <c r="Z461" i="18"/>
  <c r="U453" i="18"/>
  <c r="AC453" i="18"/>
  <c r="V453" i="18"/>
  <c r="W453" i="18"/>
  <c r="Z453" i="18"/>
  <c r="U445" i="18"/>
  <c r="AC445" i="18"/>
  <c r="V445" i="18"/>
  <c r="W445" i="18"/>
  <c r="Z445" i="18"/>
  <c r="U437" i="18"/>
  <c r="AC437" i="18"/>
  <c r="V437" i="18"/>
  <c r="W437" i="18"/>
  <c r="Z437" i="18"/>
  <c r="U429" i="18"/>
  <c r="AC429" i="18"/>
  <c r="V429" i="18"/>
  <c r="W429" i="18"/>
  <c r="Z429" i="18"/>
  <c r="U421" i="18"/>
  <c r="AC421" i="18"/>
  <c r="V421" i="18"/>
  <c r="W421" i="18"/>
  <c r="Z421" i="18"/>
  <c r="U413" i="18"/>
  <c r="AC413" i="18"/>
  <c r="V413" i="18"/>
  <c r="W413" i="18"/>
  <c r="Z413" i="18"/>
  <c r="U405" i="18"/>
  <c r="AC405" i="18"/>
  <c r="V405" i="18"/>
  <c r="W405" i="18"/>
  <c r="Z405" i="18"/>
  <c r="U397" i="18"/>
  <c r="AC397" i="18"/>
  <c r="V397" i="18"/>
  <c r="W397" i="18"/>
  <c r="Z397" i="18"/>
  <c r="U389" i="18"/>
  <c r="AC389" i="18"/>
  <c r="V389" i="18"/>
  <c r="W389" i="18"/>
  <c r="Z389" i="18"/>
  <c r="U381" i="18"/>
  <c r="AC381" i="18"/>
  <c r="V381" i="18"/>
  <c r="W381" i="18"/>
  <c r="Z381" i="18"/>
  <c r="W347" i="18"/>
  <c r="X347" i="18"/>
  <c r="AB347" i="18"/>
  <c r="Y347" i="18"/>
  <c r="Z347" i="18"/>
  <c r="AA347" i="18"/>
  <c r="S347" i="18"/>
  <c r="Z340" i="18"/>
  <c r="S340" i="18"/>
  <c r="AA340" i="18"/>
  <c r="W340" i="18"/>
  <c r="U340" i="18"/>
  <c r="V340" i="18"/>
  <c r="AB340" i="18"/>
  <c r="V254" i="18"/>
  <c r="W254" i="18"/>
  <c r="X254" i="18"/>
  <c r="S254" i="18"/>
  <c r="AA254" i="18"/>
  <c r="AB254" i="18"/>
  <c r="AC254" i="18"/>
  <c r="U254" i="18"/>
  <c r="V206" i="18"/>
  <c r="W206" i="18"/>
  <c r="X206" i="18"/>
  <c r="S206" i="18"/>
  <c r="AA206" i="18"/>
  <c r="AB206" i="18"/>
  <c r="AC206" i="18"/>
  <c r="U206" i="18"/>
  <c r="Y206" i="18"/>
  <c r="Z206" i="18"/>
  <c r="S343" i="18"/>
  <c r="AA343" i="18"/>
  <c r="AB343" i="18"/>
  <c r="X343" i="18"/>
  <c r="W343" i="18"/>
  <c r="Y343" i="18"/>
  <c r="Z343" i="18"/>
  <c r="W331" i="18"/>
  <c r="X331" i="18"/>
  <c r="AB331" i="18"/>
  <c r="S331" i="18"/>
  <c r="U331" i="18"/>
  <c r="Z331" i="18"/>
  <c r="Z316" i="18"/>
  <c r="S316" i="18"/>
  <c r="AA316" i="18"/>
  <c r="V316" i="18"/>
  <c r="W316" i="18"/>
  <c r="X316" i="18"/>
  <c r="Y316" i="18"/>
  <c r="AB316" i="18"/>
  <c r="V312" i="18"/>
  <c r="W312" i="18"/>
  <c r="Z312" i="18"/>
  <c r="S312" i="18"/>
  <c r="AA312" i="18"/>
  <c r="U312" i="18"/>
  <c r="AB312" i="18"/>
  <c r="Z308" i="18"/>
  <c r="S308" i="18"/>
  <c r="AA308" i="18"/>
  <c r="V308" i="18"/>
  <c r="W308" i="18"/>
  <c r="Y308" i="18"/>
  <c r="AB308" i="18"/>
  <c r="AC308" i="18"/>
  <c r="W299" i="18"/>
  <c r="X299" i="18"/>
  <c r="S299" i="18"/>
  <c r="AA299" i="18"/>
  <c r="AB299" i="18"/>
  <c r="Z299" i="18"/>
  <c r="AC299" i="18"/>
  <c r="U299" i="18"/>
  <c r="U203" i="18"/>
  <c r="AC203" i="18"/>
  <c r="V203" i="18"/>
  <c r="W203" i="18"/>
  <c r="Z203" i="18"/>
  <c r="Y203" i="18"/>
  <c r="AA203" i="18"/>
  <c r="S203" i="18"/>
  <c r="AB203" i="18"/>
  <c r="S173" i="18"/>
  <c r="AA173" i="18"/>
  <c r="AB173" i="18"/>
  <c r="W173" i="18"/>
  <c r="X173" i="18"/>
  <c r="Y173" i="18"/>
  <c r="U173" i="18"/>
  <c r="V173" i="18"/>
  <c r="Z173" i="18"/>
  <c r="AC173" i="18"/>
  <c r="AC567" i="18"/>
  <c r="U567" i="18"/>
  <c r="V562" i="18"/>
  <c r="AC559" i="18"/>
  <c r="U559" i="18"/>
  <c r="V554" i="18"/>
  <c r="AC551" i="18"/>
  <c r="U551" i="18"/>
  <c r="V546" i="18"/>
  <c r="AC543" i="18"/>
  <c r="U543" i="18"/>
  <c r="V538" i="18"/>
  <c r="AC535" i="18"/>
  <c r="U535" i="18"/>
  <c r="V530" i="18"/>
  <c r="AC527" i="18"/>
  <c r="U527" i="18"/>
  <c r="V522" i="18"/>
  <c r="AC519" i="18"/>
  <c r="U519" i="18"/>
  <c r="V514" i="18"/>
  <c r="AC511" i="18"/>
  <c r="U511" i="18"/>
  <c r="V506" i="18"/>
  <c r="V502" i="18"/>
  <c r="U501" i="18"/>
  <c r="AC501" i="18"/>
  <c r="U500" i="18"/>
  <c r="U496" i="18"/>
  <c r="Z484" i="18"/>
  <c r="S484" i="18"/>
  <c r="AA484" i="18"/>
  <c r="W484" i="18"/>
  <c r="Z476" i="18"/>
  <c r="S476" i="18"/>
  <c r="AA476" i="18"/>
  <c r="W476" i="18"/>
  <c r="V472" i="18"/>
  <c r="W472" i="18"/>
  <c r="S472" i="18"/>
  <c r="AA472" i="18"/>
  <c r="S471" i="18"/>
  <c r="AA471" i="18"/>
  <c r="AB471" i="18"/>
  <c r="X471" i="18"/>
  <c r="X469" i="18"/>
  <c r="S463" i="18"/>
  <c r="AA463" i="18"/>
  <c r="AB463" i="18"/>
  <c r="U463" i="18"/>
  <c r="AC463" i="18"/>
  <c r="X463" i="18"/>
  <c r="X461" i="18"/>
  <c r="S455" i="18"/>
  <c r="AA455" i="18"/>
  <c r="AB455" i="18"/>
  <c r="U455" i="18"/>
  <c r="AC455" i="18"/>
  <c r="X455" i="18"/>
  <c r="X453" i="18"/>
  <c r="S447" i="18"/>
  <c r="AA447" i="18"/>
  <c r="AB447" i="18"/>
  <c r="U447" i="18"/>
  <c r="AC447" i="18"/>
  <c r="X447" i="18"/>
  <c r="X445" i="18"/>
  <c r="S439" i="18"/>
  <c r="AA439" i="18"/>
  <c r="AB439" i="18"/>
  <c r="U439" i="18"/>
  <c r="AC439" i="18"/>
  <c r="X439" i="18"/>
  <c r="X437" i="18"/>
  <c r="S431" i="18"/>
  <c r="AA431" i="18"/>
  <c r="AB431" i="18"/>
  <c r="U431" i="18"/>
  <c r="AC431" i="18"/>
  <c r="X431" i="18"/>
  <c r="X429" i="18"/>
  <c r="S423" i="18"/>
  <c r="AA423" i="18"/>
  <c r="AB423" i="18"/>
  <c r="U423" i="18"/>
  <c r="AC423" i="18"/>
  <c r="X423" i="18"/>
  <c r="X421" i="18"/>
  <c r="S415" i="18"/>
  <c r="AA415" i="18"/>
  <c r="AB415" i="18"/>
  <c r="U415" i="18"/>
  <c r="AC415" i="18"/>
  <c r="X415" i="18"/>
  <c r="X413" i="18"/>
  <c r="S407" i="18"/>
  <c r="AA407" i="18"/>
  <c r="AB407" i="18"/>
  <c r="U407" i="18"/>
  <c r="AC407" i="18"/>
  <c r="X407" i="18"/>
  <c r="X405" i="18"/>
  <c r="S399" i="18"/>
  <c r="AA399" i="18"/>
  <c r="AB399" i="18"/>
  <c r="U399" i="18"/>
  <c r="AC399" i="18"/>
  <c r="X399" i="18"/>
  <c r="X397" i="18"/>
  <c r="S391" i="18"/>
  <c r="AA391" i="18"/>
  <c r="AB391" i="18"/>
  <c r="U391" i="18"/>
  <c r="AC391" i="18"/>
  <c r="X391" i="18"/>
  <c r="X389" i="18"/>
  <c r="S383" i="18"/>
  <c r="AA383" i="18"/>
  <c r="AB383" i="18"/>
  <c r="U383" i="18"/>
  <c r="AC383" i="18"/>
  <c r="X383" i="18"/>
  <c r="X381" i="18"/>
  <c r="AC347" i="18"/>
  <c r="V344" i="18"/>
  <c r="W344" i="18"/>
  <c r="S344" i="18"/>
  <c r="AA344" i="18"/>
  <c r="X344" i="18"/>
  <c r="Y344" i="18"/>
  <c r="Z344" i="18"/>
  <c r="AC340" i="18"/>
  <c r="AC331" i="18"/>
  <c r="U219" i="18"/>
  <c r="AC219" i="18"/>
  <c r="V219" i="18"/>
  <c r="W219" i="18"/>
  <c r="Z219" i="18"/>
  <c r="Y219" i="18"/>
  <c r="AA219" i="18"/>
  <c r="S219" i="18"/>
  <c r="X219" i="18"/>
  <c r="AB219" i="18"/>
  <c r="U195" i="18"/>
  <c r="AC195" i="18"/>
  <c r="V195" i="18"/>
  <c r="W195" i="18"/>
  <c r="Z195" i="18"/>
  <c r="Y195" i="18"/>
  <c r="AA195" i="18"/>
  <c r="S195" i="18"/>
  <c r="X195" i="18"/>
  <c r="AB567" i="18"/>
  <c r="AC562" i="18"/>
  <c r="AB559" i="18"/>
  <c r="AC554" i="18"/>
  <c r="AB551" i="18"/>
  <c r="AC546" i="18"/>
  <c r="AB543" i="18"/>
  <c r="AC538" i="18"/>
  <c r="AB535" i="18"/>
  <c r="AC530" i="18"/>
  <c r="AB527" i="18"/>
  <c r="AC522" i="18"/>
  <c r="AB519" i="18"/>
  <c r="AC514" i="18"/>
  <c r="AB511" i="18"/>
  <c r="AC506" i="18"/>
  <c r="S503" i="18"/>
  <c r="AA503" i="18"/>
  <c r="U502" i="18"/>
  <c r="AC500" i="18"/>
  <c r="AC496" i="18"/>
  <c r="AB490" i="18"/>
  <c r="W483" i="18"/>
  <c r="X483" i="18"/>
  <c r="AB483" i="18"/>
  <c r="W475" i="18"/>
  <c r="X475" i="18"/>
  <c r="AB475" i="18"/>
  <c r="AC343" i="18"/>
  <c r="AA331" i="18"/>
  <c r="AC316" i="18"/>
  <c r="AC312" i="18"/>
  <c r="W307" i="18"/>
  <c r="X307" i="18"/>
  <c r="S307" i="18"/>
  <c r="AA307" i="18"/>
  <c r="AB307" i="18"/>
  <c r="Y307" i="18"/>
  <c r="Z307" i="18"/>
  <c r="AC307" i="18"/>
  <c r="S277" i="18"/>
  <c r="AA277" i="18"/>
  <c r="U277" i="18"/>
  <c r="AC277" i="18"/>
  <c r="X277" i="18"/>
  <c r="Z277" i="18"/>
  <c r="AB277" i="18"/>
  <c r="V277" i="18"/>
  <c r="W277" i="18"/>
  <c r="Y277" i="18"/>
  <c r="U259" i="18"/>
  <c r="AC259" i="18"/>
  <c r="V259" i="18"/>
  <c r="W259" i="18"/>
  <c r="Z259" i="18"/>
  <c r="Y259" i="18"/>
  <c r="AA259" i="18"/>
  <c r="S259" i="18"/>
  <c r="X259" i="18"/>
  <c r="Z254" i="18"/>
  <c r="AB467" i="18"/>
  <c r="AB459" i="18"/>
  <c r="AB451" i="18"/>
  <c r="AB443" i="18"/>
  <c r="AB435" i="18"/>
  <c r="AB427" i="18"/>
  <c r="AB419" i="18"/>
  <c r="AB411" i="18"/>
  <c r="AB403" i="18"/>
  <c r="AB395" i="18"/>
  <c r="AB387" i="18"/>
  <c r="U349" i="18"/>
  <c r="AC349" i="18"/>
  <c r="V349" i="18"/>
  <c r="Z349" i="18"/>
  <c r="W339" i="18"/>
  <c r="X339" i="18"/>
  <c r="AB339" i="18"/>
  <c r="Z324" i="18"/>
  <c r="S324" i="18"/>
  <c r="AA324" i="18"/>
  <c r="V324" i="18"/>
  <c r="W324" i="18"/>
  <c r="W315" i="18"/>
  <c r="X315" i="18"/>
  <c r="S315" i="18"/>
  <c r="AA315" i="18"/>
  <c r="AB315" i="18"/>
  <c r="Z292" i="18"/>
  <c r="S292" i="18"/>
  <c r="AB292" i="18"/>
  <c r="AC292" i="18"/>
  <c r="W292" i="18"/>
  <c r="X292" i="18"/>
  <c r="AB288" i="18"/>
  <c r="V288" i="18"/>
  <c r="X288" i="18"/>
  <c r="Y288" i="18"/>
  <c r="AC288" i="18"/>
  <c r="S288" i="18"/>
  <c r="U243" i="18"/>
  <c r="AC243" i="18"/>
  <c r="V243" i="18"/>
  <c r="W243" i="18"/>
  <c r="Z243" i="18"/>
  <c r="Y243" i="18"/>
  <c r="AA243" i="18"/>
  <c r="S243" i="18"/>
  <c r="V230" i="18"/>
  <c r="W230" i="18"/>
  <c r="X230" i="18"/>
  <c r="S230" i="18"/>
  <c r="AA230" i="18"/>
  <c r="AB230" i="18"/>
  <c r="AC230" i="18"/>
  <c r="U230" i="18"/>
  <c r="Z170" i="18"/>
  <c r="S170" i="18"/>
  <c r="AA170" i="18"/>
  <c r="W170" i="18"/>
  <c r="X170" i="18"/>
  <c r="Y170" i="18"/>
  <c r="AC170" i="18"/>
  <c r="U170" i="18"/>
  <c r="S375" i="18"/>
  <c r="AA375" i="18"/>
  <c r="AB375" i="18"/>
  <c r="Z356" i="18"/>
  <c r="S356" i="18"/>
  <c r="AA356" i="18"/>
  <c r="W356" i="18"/>
  <c r="V352" i="18"/>
  <c r="W352" i="18"/>
  <c r="S352" i="18"/>
  <c r="AA352" i="18"/>
  <c r="S351" i="18"/>
  <c r="AA351" i="18"/>
  <c r="AB351" i="18"/>
  <c r="X351" i="18"/>
  <c r="S327" i="18"/>
  <c r="AA327" i="18"/>
  <c r="AB327" i="18"/>
  <c r="W327" i="18"/>
  <c r="X327" i="18"/>
  <c r="Z300" i="18"/>
  <c r="S300" i="18"/>
  <c r="AA300" i="18"/>
  <c r="V300" i="18"/>
  <c r="W300" i="18"/>
  <c r="V278" i="18"/>
  <c r="X278" i="18"/>
  <c r="S278" i="18"/>
  <c r="AA278" i="18"/>
  <c r="Z278" i="18"/>
  <c r="AB278" i="18"/>
  <c r="U278" i="18"/>
  <c r="U251" i="18"/>
  <c r="AC251" i="18"/>
  <c r="V251" i="18"/>
  <c r="W251" i="18"/>
  <c r="Z251" i="18"/>
  <c r="Y251" i="18"/>
  <c r="AA251" i="18"/>
  <c r="S251" i="18"/>
  <c r="V238" i="18"/>
  <c r="W238" i="18"/>
  <c r="X238" i="18"/>
  <c r="S238" i="18"/>
  <c r="AA238" i="18"/>
  <c r="AB238" i="18"/>
  <c r="AC238" i="18"/>
  <c r="U238" i="18"/>
  <c r="U187" i="18"/>
  <c r="AC187" i="18"/>
  <c r="V187" i="18"/>
  <c r="W187" i="18"/>
  <c r="Z187" i="18"/>
  <c r="Y187" i="18"/>
  <c r="AA187" i="18"/>
  <c r="S187" i="18"/>
  <c r="S152" i="18"/>
  <c r="AA152" i="18"/>
  <c r="AB152" i="18"/>
  <c r="U152" i="18"/>
  <c r="AC152" i="18"/>
  <c r="W152" i="18"/>
  <c r="Y152" i="18"/>
  <c r="Z152" i="18"/>
  <c r="V152" i="18"/>
  <c r="X152" i="18"/>
  <c r="AB139" i="18"/>
  <c r="U139" i="18"/>
  <c r="AC139" i="18"/>
  <c r="V139" i="18"/>
  <c r="X139" i="18"/>
  <c r="Z139" i="18"/>
  <c r="AA139" i="18"/>
  <c r="S139" i="18"/>
  <c r="W139" i="18"/>
  <c r="S92" i="18"/>
  <c r="AA92" i="18"/>
  <c r="AB92" i="18"/>
  <c r="U92" i="18"/>
  <c r="AC92" i="18"/>
  <c r="X92" i="18"/>
  <c r="Z92" i="18"/>
  <c r="Y92" i="18"/>
  <c r="V92" i="18"/>
  <c r="W92" i="18"/>
  <c r="AC474" i="18"/>
  <c r="U474" i="18"/>
  <c r="X467" i="18"/>
  <c r="AC466" i="18"/>
  <c r="U466" i="18"/>
  <c r="X459" i="18"/>
  <c r="AC458" i="18"/>
  <c r="U458" i="18"/>
  <c r="X451" i="18"/>
  <c r="AC450" i="18"/>
  <c r="U450" i="18"/>
  <c r="X443" i="18"/>
  <c r="AC442" i="18"/>
  <c r="U442" i="18"/>
  <c r="X435" i="18"/>
  <c r="AC434" i="18"/>
  <c r="U434" i="18"/>
  <c r="X427" i="18"/>
  <c r="AC426" i="18"/>
  <c r="U426" i="18"/>
  <c r="X419" i="18"/>
  <c r="AC418" i="18"/>
  <c r="U418" i="18"/>
  <c r="X411" i="18"/>
  <c r="AC410" i="18"/>
  <c r="U410" i="18"/>
  <c r="X403" i="18"/>
  <c r="AC402" i="18"/>
  <c r="U402" i="18"/>
  <c r="X395" i="18"/>
  <c r="AC394" i="18"/>
  <c r="U394" i="18"/>
  <c r="X387" i="18"/>
  <c r="AC386" i="18"/>
  <c r="U386" i="18"/>
  <c r="Z375" i="18"/>
  <c r="Z372" i="18"/>
  <c r="S372" i="18"/>
  <c r="AA372" i="18"/>
  <c r="U365" i="18"/>
  <c r="AC365" i="18"/>
  <c r="V365" i="18"/>
  <c r="Z365" i="18"/>
  <c r="AB356" i="18"/>
  <c r="W355" i="18"/>
  <c r="X355" i="18"/>
  <c r="AB355" i="18"/>
  <c r="AB352" i="18"/>
  <c r="AC351" i="18"/>
  <c r="W349" i="18"/>
  <c r="V339" i="18"/>
  <c r="U333" i="18"/>
  <c r="AC333" i="18"/>
  <c r="V333" i="18"/>
  <c r="Z333" i="18"/>
  <c r="V328" i="18"/>
  <c r="W328" i="18"/>
  <c r="Z328" i="18"/>
  <c r="S328" i="18"/>
  <c r="AA328" i="18"/>
  <c r="X324" i="18"/>
  <c r="S319" i="18"/>
  <c r="AA319" i="18"/>
  <c r="AB319" i="18"/>
  <c r="W319" i="18"/>
  <c r="X319" i="18"/>
  <c r="Y315" i="18"/>
  <c r="AC300" i="18"/>
  <c r="Y292" i="18"/>
  <c r="Z288" i="18"/>
  <c r="U283" i="18"/>
  <c r="AC283" i="18"/>
  <c r="W283" i="18"/>
  <c r="AB283" i="18"/>
  <c r="S283" i="18"/>
  <c r="X283" i="18"/>
  <c r="Y283" i="18"/>
  <c r="X268" i="18"/>
  <c r="Z268" i="18"/>
  <c r="U268" i="18"/>
  <c r="AC268" i="18"/>
  <c r="W268" i="18"/>
  <c r="Y268" i="18"/>
  <c r="S268" i="18"/>
  <c r="V262" i="18"/>
  <c r="W262" i="18"/>
  <c r="X262" i="18"/>
  <c r="S262" i="18"/>
  <c r="AA262" i="18"/>
  <c r="AB262" i="18"/>
  <c r="AC262" i="18"/>
  <c r="U262" i="18"/>
  <c r="U211" i="18"/>
  <c r="AC211" i="18"/>
  <c r="V211" i="18"/>
  <c r="W211" i="18"/>
  <c r="Z211" i="18"/>
  <c r="Y211" i="18"/>
  <c r="AA211" i="18"/>
  <c r="S211" i="18"/>
  <c r="V198" i="18"/>
  <c r="W198" i="18"/>
  <c r="X198" i="18"/>
  <c r="S198" i="18"/>
  <c r="AA198" i="18"/>
  <c r="AB198" i="18"/>
  <c r="AC198" i="18"/>
  <c r="U198" i="18"/>
  <c r="V161" i="18"/>
  <c r="W161" i="18"/>
  <c r="X161" i="18"/>
  <c r="U161" i="18"/>
  <c r="Y161" i="18"/>
  <c r="Z161" i="18"/>
  <c r="AC161" i="18"/>
  <c r="AB161" i="18"/>
  <c r="S161" i="18"/>
  <c r="Z105" i="18"/>
  <c r="S105" i="18"/>
  <c r="AA105" i="18"/>
  <c r="AB105" i="18"/>
  <c r="W105" i="18"/>
  <c r="Y105" i="18"/>
  <c r="AC105" i="18"/>
  <c r="U105" i="18"/>
  <c r="V105" i="18"/>
  <c r="X105" i="18"/>
  <c r="AB482" i="18"/>
  <c r="AB474" i="18"/>
  <c r="AB466" i="18"/>
  <c r="AB458" i="18"/>
  <c r="AB450" i="18"/>
  <c r="AB442" i="18"/>
  <c r="AB434" i="18"/>
  <c r="AB426" i="18"/>
  <c r="AB418" i="18"/>
  <c r="AB410" i="18"/>
  <c r="AB402" i="18"/>
  <c r="AB394" i="18"/>
  <c r="AB386" i="18"/>
  <c r="Y375" i="18"/>
  <c r="Y372" i="18"/>
  <c r="AA365" i="18"/>
  <c r="Z364" i="18"/>
  <c r="S364" i="18"/>
  <c r="AA364" i="18"/>
  <c r="W364" i="18"/>
  <c r="V360" i="18"/>
  <c r="W360" i="18"/>
  <c r="S360" i="18"/>
  <c r="AA360" i="18"/>
  <c r="S359" i="18"/>
  <c r="AA359" i="18"/>
  <c r="AB359" i="18"/>
  <c r="X359" i="18"/>
  <c r="Y356" i="18"/>
  <c r="AA355" i="18"/>
  <c r="Z352" i="18"/>
  <c r="Z351" i="18"/>
  <c r="U339" i="18"/>
  <c r="AA333" i="18"/>
  <c r="Z332" i="18"/>
  <c r="S332" i="18"/>
  <c r="AA332" i="18"/>
  <c r="W332" i="18"/>
  <c r="AC328" i="18"/>
  <c r="AC327" i="18"/>
  <c r="U324" i="18"/>
  <c r="V320" i="18"/>
  <c r="W320" i="18"/>
  <c r="Z320" i="18"/>
  <c r="S320" i="18"/>
  <c r="AA320" i="18"/>
  <c r="V315" i="18"/>
  <c r="S311" i="18"/>
  <c r="AA311" i="18"/>
  <c r="AB311" i="18"/>
  <c r="W311" i="18"/>
  <c r="X311" i="18"/>
  <c r="AB300" i="18"/>
  <c r="V292" i="18"/>
  <c r="Z290" i="18"/>
  <c r="AB290" i="18"/>
  <c r="X290" i="18"/>
  <c r="Y290" i="18"/>
  <c r="S290" i="18"/>
  <c r="U290" i="18"/>
  <c r="W288" i="18"/>
  <c r="X243" i="18"/>
  <c r="U235" i="18"/>
  <c r="AC235" i="18"/>
  <c r="V235" i="18"/>
  <c r="W235" i="18"/>
  <c r="Z235" i="18"/>
  <c r="Y235" i="18"/>
  <c r="AA235" i="18"/>
  <c r="S235" i="18"/>
  <c r="Z230" i="18"/>
  <c r="V222" i="18"/>
  <c r="W222" i="18"/>
  <c r="X222" i="18"/>
  <c r="S222" i="18"/>
  <c r="AA222" i="18"/>
  <c r="AB222" i="18"/>
  <c r="AC222" i="18"/>
  <c r="U222" i="18"/>
  <c r="AB181" i="18"/>
  <c r="AA181" i="18"/>
  <c r="S181" i="18"/>
  <c r="AC181" i="18"/>
  <c r="U181" i="18"/>
  <c r="X181" i="18"/>
  <c r="V181" i="18"/>
  <c r="Z181" i="18"/>
  <c r="AB170" i="18"/>
  <c r="AB147" i="18"/>
  <c r="U147" i="18"/>
  <c r="AC147" i="18"/>
  <c r="V147" i="18"/>
  <c r="X147" i="18"/>
  <c r="Y147" i="18"/>
  <c r="Z147" i="18"/>
  <c r="AA147" i="18"/>
  <c r="S147" i="18"/>
  <c r="W147" i="18"/>
  <c r="Z325" i="18"/>
  <c r="Z317" i="18"/>
  <c r="Z309" i="18"/>
  <c r="Z301" i="18"/>
  <c r="AA296" i="18"/>
  <c r="V286" i="18"/>
  <c r="X286" i="18"/>
  <c r="Z282" i="18"/>
  <c r="AB282" i="18"/>
  <c r="Z113" i="18"/>
  <c r="S113" i="18"/>
  <c r="AA113" i="18"/>
  <c r="AB113" i="18"/>
  <c r="W113" i="18"/>
  <c r="Y113" i="18"/>
  <c r="AC113" i="18"/>
  <c r="U113" i="18"/>
  <c r="U291" i="18"/>
  <c r="AC291" i="18"/>
  <c r="W291" i="18"/>
  <c r="S285" i="18"/>
  <c r="AA285" i="18"/>
  <c r="U285" i="18"/>
  <c r="AC285" i="18"/>
  <c r="V270" i="18"/>
  <c r="X270" i="18"/>
  <c r="S270" i="18"/>
  <c r="AA270" i="18"/>
  <c r="S269" i="18"/>
  <c r="AA269" i="18"/>
  <c r="U269" i="18"/>
  <c r="AC269" i="18"/>
  <c r="X269" i="18"/>
  <c r="Z266" i="18"/>
  <c r="S266" i="18"/>
  <c r="AA266" i="18"/>
  <c r="AB266" i="18"/>
  <c r="W266" i="18"/>
  <c r="S261" i="18"/>
  <c r="AA261" i="18"/>
  <c r="AB261" i="18"/>
  <c r="U261" i="18"/>
  <c r="AC261" i="18"/>
  <c r="X261" i="18"/>
  <c r="Z258" i="18"/>
  <c r="S258" i="18"/>
  <c r="AA258" i="18"/>
  <c r="AB258" i="18"/>
  <c r="W258" i="18"/>
  <c r="S253" i="18"/>
  <c r="AA253" i="18"/>
  <c r="AB253" i="18"/>
  <c r="U253" i="18"/>
  <c r="AC253" i="18"/>
  <c r="X253" i="18"/>
  <c r="Z250" i="18"/>
  <c r="S250" i="18"/>
  <c r="AA250" i="18"/>
  <c r="AB250" i="18"/>
  <c r="W250" i="18"/>
  <c r="S245" i="18"/>
  <c r="AA245" i="18"/>
  <c r="AB245" i="18"/>
  <c r="U245" i="18"/>
  <c r="AC245" i="18"/>
  <c r="X245" i="18"/>
  <c r="Z242" i="18"/>
  <c r="S242" i="18"/>
  <c r="AA242" i="18"/>
  <c r="AB242" i="18"/>
  <c r="W242" i="18"/>
  <c r="S237" i="18"/>
  <c r="AA237" i="18"/>
  <c r="AB237" i="18"/>
  <c r="U237" i="18"/>
  <c r="AC237" i="18"/>
  <c r="X237" i="18"/>
  <c r="Z234" i="18"/>
  <c r="S234" i="18"/>
  <c r="AA234" i="18"/>
  <c r="AB234" i="18"/>
  <c r="W234" i="18"/>
  <c r="S229" i="18"/>
  <c r="AA229" i="18"/>
  <c r="AB229" i="18"/>
  <c r="U229" i="18"/>
  <c r="AC229" i="18"/>
  <c r="X229" i="18"/>
  <c r="Z226" i="18"/>
  <c r="S226" i="18"/>
  <c r="AA226" i="18"/>
  <c r="AB226" i="18"/>
  <c r="W226" i="18"/>
  <c r="S221" i="18"/>
  <c r="AA221" i="18"/>
  <c r="AB221" i="18"/>
  <c r="U221" i="18"/>
  <c r="AC221" i="18"/>
  <c r="X221" i="18"/>
  <c r="Z218" i="18"/>
  <c r="S218" i="18"/>
  <c r="AA218" i="18"/>
  <c r="AB218" i="18"/>
  <c r="W218" i="18"/>
  <c r="S213" i="18"/>
  <c r="AA213" i="18"/>
  <c r="AB213" i="18"/>
  <c r="U213" i="18"/>
  <c r="AC213" i="18"/>
  <c r="X213" i="18"/>
  <c r="Z210" i="18"/>
  <c r="S210" i="18"/>
  <c r="AA210" i="18"/>
  <c r="AB210" i="18"/>
  <c r="W210" i="18"/>
  <c r="S205" i="18"/>
  <c r="AA205" i="18"/>
  <c r="AB205" i="18"/>
  <c r="U205" i="18"/>
  <c r="AC205" i="18"/>
  <c r="X205" i="18"/>
  <c r="Z202" i="18"/>
  <c r="S202" i="18"/>
  <c r="AA202" i="18"/>
  <c r="AB202" i="18"/>
  <c r="W202" i="18"/>
  <c r="S197" i="18"/>
  <c r="AA197" i="18"/>
  <c r="AB197" i="18"/>
  <c r="U197" i="18"/>
  <c r="AC197" i="18"/>
  <c r="X197" i="18"/>
  <c r="Z194" i="18"/>
  <c r="S194" i="18"/>
  <c r="AA194" i="18"/>
  <c r="AB194" i="18"/>
  <c r="W194" i="18"/>
  <c r="S189" i="18"/>
  <c r="AA189" i="18"/>
  <c r="AB189" i="18"/>
  <c r="U189" i="18"/>
  <c r="AC189" i="18"/>
  <c r="X189" i="18"/>
  <c r="V179" i="18"/>
  <c r="S179" i="18"/>
  <c r="AB179" i="18"/>
  <c r="AC179" i="18"/>
  <c r="U179" i="18"/>
  <c r="Y179" i="18"/>
  <c r="AB168" i="18"/>
  <c r="U168" i="18"/>
  <c r="AC168" i="18"/>
  <c r="S168" i="18"/>
  <c r="V168" i="18"/>
  <c r="Y168" i="18"/>
  <c r="AC370" i="18"/>
  <c r="U370" i="18"/>
  <c r="AC362" i="18"/>
  <c r="U362" i="18"/>
  <c r="AC354" i="18"/>
  <c r="U354" i="18"/>
  <c r="AC346" i="18"/>
  <c r="U346" i="18"/>
  <c r="AC338" i="18"/>
  <c r="U338" i="18"/>
  <c r="AC330" i="18"/>
  <c r="U330" i="18"/>
  <c r="V325" i="18"/>
  <c r="AC322" i="18"/>
  <c r="U322" i="18"/>
  <c r="V317" i="18"/>
  <c r="AC314" i="18"/>
  <c r="U314" i="18"/>
  <c r="V309" i="18"/>
  <c r="AC306" i="18"/>
  <c r="U306" i="18"/>
  <c r="V301" i="18"/>
  <c r="AC298" i="18"/>
  <c r="U298" i="18"/>
  <c r="W296" i="18"/>
  <c r="S295" i="18"/>
  <c r="AA295" i="18"/>
  <c r="U294" i="18"/>
  <c r="X291" i="18"/>
  <c r="U286" i="18"/>
  <c r="X285" i="18"/>
  <c r="X284" i="18"/>
  <c r="Z284" i="18"/>
  <c r="V282" i="18"/>
  <c r="X276" i="18"/>
  <c r="Z276" i="18"/>
  <c r="U276" i="18"/>
  <c r="AC276" i="18"/>
  <c r="Y270" i="18"/>
  <c r="Y269" i="18"/>
  <c r="Y266" i="18"/>
  <c r="Z261" i="18"/>
  <c r="Y258" i="18"/>
  <c r="Z253" i="18"/>
  <c r="Y250" i="18"/>
  <c r="Z245" i="18"/>
  <c r="Y242" i="18"/>
  <c r="Z237" i="18"/>
  <c r="Y234" i="18"/>
  <c r="Z229" i="18"/>
  <c r="Y226" i="18"/>
  <c r="Z221" i="18"/>
  <c r="Y218" i="18"/>
  <c r="Z213" i="18"/>
  <c r="Y210" i="18"/>
  <c r="Z205" i="18"/>
  <c r="Y202" i="18"/>
  <c r="Z197" i="18"/>
  <c r="Y194" i="18"/>
  <c r="Z189" i="18"/>
  <c r="Z183" i="18"/>
  <c r="S183" i="18"/>
  <c r="AB183" i="18"/>
  <c r="AC183" i="18"/>
  <c r="U183" i="18"/>
  <c r="X183" i="18"/>
  <c r="AA179" i="18"/>
  <c r="U176" i="18"/>
  <c r="AC176" i="18"/>
  <c r="V176" i="18"/>
  <c r="W176" i="18"/>
  <c r="X176" i="18"/>
  <c r="AA176" i="18"/>
  <c r="AA168" i="18"/>
  <c r="S165" i="18"/>
  <c r="AA165" i="18"/>
  <c r="AB165" i="18"/>
  <c r="U165" i="18"/>
  <c r="V165" i="18"/>
  <c r="Y165" i="18"/>
  <c r="S144" i="18"/>
  <c r="AA144" i="18"/>
  <c r="AB144" i="18"/>
  <c r="U144" i="18"/>
  <c r="AC144" i="18"/>
  <c r="W144" i="18"/>
  <c r="Z144" i="18"/>
  <c r="V144" i="18"/>
  <c r="AB370" i="18"/>
  <c r="AB362" i="18"/>
  <c r="AB354" i="18"/>
  <c r="AB346" i="18"/>
  <c r="AB338" i="18"/>
  <c r="AB330" i="18"/>
  <c r="AC325" i="18"/>
  <c r="AB322" i="18"/>
  <c r="AC317" i="18"/>
  <c r="AB314" i="18"/>
  <c r="AC309" i="18"/>
  <c r="AB306" i="18"/>
  <c r="AC301" i="18"/>
  <c r="AB298" i="18"/>
  <c r="U296" i="18"/>
  <c r="Y295" i="18"/>
  <c r="AC294" i="18"/>
  <c r="V291" i="18"/>
  <c r="W285" i="18"/>
  <c r="U282" i="18"/>
  <c r="U275" i="18"/>
  <c r="AC275" i="18"/>
  <c r="W275" i="18"/>
  <c r="Z275" i="18"/>
  <c r="W270" i="18"/>
  <c r="W269" i="18"/>
  <c r="X266" i="18"/>
  <c r="Y261" i="18"/>
  <c r="X258" i="18"/>
  <c r="Y253" i="18"/>
  <c r="X250" i="18"/>
  <c r="Y245" i="18"/>
  <c r="X242" i="18"/>
  <c r="Y237" i="18"/>
  <c r="X234" i="18"/>
  <c r="Y229" i="18"/>
  <c r="X226" i="18"/>
  <c r="Y221" i="18"/>
  <c r="X218" i="18"/>
  <c r="Y213" i="18"/>
  <c r="X210" i="18"/>
  <c r="Y205" i="18"/>
  <c r="X202" i="18"/>
  <c r="Y197" i="18"/>
  <c r="X194" i="18"/>
  <c r="Y189" i="18"/>
  <c r="Z179" i="18"/>
  <c r="X177" i="18"/>
  <c r="AA177" i="18"/>
  <c r="S177" i="18"/>
  <c r="AB177" i="18"/>
  <c r="AC177" i="18"/>
  <c r="W177" i="18"/>
  <c r="Z168" i="18"/>
  <c r="Z141" i="18"/>
  <c r="S141" i="18"/>
  <c r="AA141" i="18"/>
  <c r="AB141" i="18"/>
  <c r="V141" i="18"/>
  <c r="U141" i="18"/>
  <c r="W141" i="18"/>
  <c r="AC141" i="18"/>
  <c r="Z121" i="18"/>
  <c r="S121" i="18"/>
  <c r="AA121" i="18"/>
  <c r="AB121" i="18"/>
  <c r="W121" i="18"/>
  <c r="Y121" i="18"/>
  <c r="AC121" i="18"/>
  <c r="U121" i="18"/>
  <c r="V121" i="18"/>
  <c r="X113" i="18"/>
  <c r="Z97" i="18"/>
  <c r="S97" i="18"/>
  <c r="AA97" i="18"/>
  <c r="AB97" i="18"/>
  <c r="W97" i="18"/>
  <c r="Y97" i="18"/>
  <c r="AC97" i="18"/>
  <c r="U97" i="18"/>
  <c r="AC260" i="18"/>
  <c r="U260" i="18"/>
  <c r="AC252" i="18"/>
  <c r="U252" i="18"/>
  <c r="AC244" i="18"/>
  <c r="U244" i="18"/>
  <c r="AC236" i="18"/>
  <c r="U236" i="18"/>
  <c r="AC228" i="18"/>
  <c r="U228" i="18"/>
  <c r="AC220" i="18"/>
  <c r="U220" i="18"/>
  <c r="AC212" i="18"/>
  <c r="U212" i="18"/>
  <c r="AC204" i="18"/>
  <c r="U204" i="18"/>
  <c r="AC196" i="18"/>
  <c r="U196" i="18"/>
  <c r="AC188" i="18"/>
  <c r="U188" i="18"/>
  <c r="V186" i="18"/>
  <c r="V174" i="18"/>
  <c r="W174" i="18"/>
  <c r="U171" i="18"/>
  <c r="AC171" i="18"/>
  <c r="V171" i="18"/>
  <c r="S160" i="18"/>
  <c r="AA160" i="18"/>
  <c r="AB160" i="18"/>
  <c r="U160" i="18"/>
  <c r="AC160" i="18"/>
  <c r="AB155" i="18"/>
  <c r="U155" i="18"/>
  <c r="AC155" i="18"/>
  <c r="V155" i="18"/>
  <c r="X155" i="18"/>
  <c r="V77" i="18"/>
  <c r="W77" i="18"/>
  <c r="X77" i="18"/>
  <c r="S77" i="18"/>
  <c r="AA77" i="18"/>
  <c r="U77" i="18"/>
  <c r="Z77" i="18"/>
  <c r="V18" i="18"/>
  <c r="W18" i="18"/>
  <c r="X18" i="18"/>
  <c r="S18" i="18"/>
  <c r="AA18" i="18"/>
  <c r="U18" i="18"/>
  <c r="AB18" i="18"/>
  <c r="Y18" i="18"/>
  <c r="Z18" i="18"/>
  <c r="AA287" i="18"/>
  <c r="V280" i="18"/>
  <c r="AA279" i="18"/>
  <c r="V272" i="18"/>
  <c r="AA271" i="18"/>
  <c r="V264" i="18"/>
  <c r="AA263" i="18"/>
  <c r="Z260" i="18"/>
  <c r="V256" i="18"/>
  <c r="AA255" i="18"/>
  <c r="Z252" i="18"/>
  <c r="V248" i="18"/>
  <c r="AA247" i="18"/>
  <c r="Z244" i="18"/>
  <c r="V240" i="18"/>
  <c r="AA239" i="18"/>
  <c r="Z236" i="18"/>
  <c r="V232" i="18"/>
  <c r="AA231" i="18"/>
  <c r="Z228" i="18"/>
  <c r="V224" i="18"/>
  <c r="AA223" i="18"/>
  <c r="Z220" i="18"/>
  <c r="V216" i="18"/>
  <c r="AA215" i="18"/>
  <c r="Z212" i="18"/>
  <c r="V208" i="18"/>
  <c r="AA207" i="18"/>
  <c r="Z204" i="18"/>
  <c r="V200" i="18"/>
  <c r="AA199" i="18"/>
  <c r="Z196" i="18"/>
  <c r="V192" i="18"/>
  <c r="AA191" i="18"/>
  <c r="Z188" i="18"/>
  <c r="V185" i="18"/>
  <c r="U184" i="18"/>
  <c r="AC184" i="18"/>
  <c r="X174" i="18"/>
  <c r="X171" i="18"/>
  <c r="AC169" i="18"/>
  <c r="AC166" i="18"/>
  <c r="Y160" i="18"/>
  <c r="Z155" i="18"/>
  <c r="V153" i="18"/>
  <c r="W153" i="18"/>
  <c r="X153" i="18"/>
  <c r="Z153" i="18"/>
  <c r="S136" i="18"/>
  <c r="AA136" i="18"/>
  <c r="AB136" i="18"/>
  <c r="U136" i="18"/>
  <c r="AC136" i="18"/>
  <c r="W136" i="18"/>
  <c r="W128" i="18"/>
  <c r="AB128" i="18"/>
  <c r="AC128" i="18"/>
  <c r="S128" i="18"/>
  <c r="U128" i="18"/>
  <c r="X128" i="18"/>
  <c r="V66" i="18"/>
  <c r="W66" i="18"/>
  <c r="X66" i="18"/>
  <c r="S66" i="18"/>
  <c r="AA66" i="18"/>
  <c r="U66" i="18"/>
  <c r="Y66" i="18"/>
  <c r="AC66" i="18"/>
  <c r="S186" i="18"/>
  <c r="AA186" i="18"/>
  <c r="Z157" i="18"/>
  <c r="S157" i="18"/>
  <c r="AA157" i="18"/>
  <c r="AB157" i="18"/>
  <c r="V157" i="18"/>
  <c r="V145" i="18"/>
  <c r="W145" i="18"/>
  <c r="X145" i="18"/>
  <c r="Z145" i="18"/>
  <c r="X131" i="18"/>
  <c r="U131" i="18"/>
  <c r="AC131" i="18"/>
  <c r="S131" i="18"/>
  <c r="V131" i="18"/>
  <c r="Y131" i="18"/>
  <c r="U23" i="18"/>
  <c r="AC23" i="18"/>
  <c r="V23" i="18"/>
  <c r="W23" i="18"/>
  <c r="Z23" i="18"/>
  <c r="Y23" i="18"/>
  <c r="AA23" i="18"/>
  <c r="AB23" i="18"/>
  <c r="S23" i="18"/>
  <c r="X23" i="18"/>
  <c r="Z14" i="18"/>
  <c r="S14" i="18"/>
  <c r="AA14" i="18"/>
  <c r="AB14" i="18"/>
  <c r="W14" i="18"/>
  <c r="U14" i="18"/>
  <c r="V14" i="18"/>
  <c r="X14" i="18"/>
  <c r="U7" i="18"/>
  <c r="AC7" i="18"/>
  <c r="V7" i="18"/>
  <c r="W7" i="18"/>
  <c r="Z7" i="18"/>
  <c r="S7" i="18"/>
  <c r="X7" i="18"/>
  <c r="AB7" i="18"/>
  <c r="AB280" i="18"/>
  <c r="AB272" i="18"/>
  <c r="AB264" i="18"/>
  <c r="AB256" i="18"/>
  <c r="AB248" i="18"/>
  <c r="AB240" i="18"/>
  <c r="AB232" i="18"/>
  <c r="AB224" i="18"/>
  <c r="AB216" i="18"/>
  <c r="AB208" i="18"/>
  <c r="AB200" i="18"/>
  <c r="AB192" i="18"/>
  <c r="Y186" i="18"/>
  <c r="AC185" i="18"/>
  <c r="W169" i="18"/>
  <c r="X169" i="18"/>
  <c r="V166" i="18"/>
  <c r="W166" i="18"/>
  <c r="U163" i="18"/>
  <c r="AC163" i="18"/>
  <c r="V163" i="18"/>
  <c r="W160" i="18"/>
  <c r="W155" i="18"/>
  <c r="Z149" i="18"/>
  <c r="S149" i="18"/>
  <c r="AA149" i="18"/>
  <c r="AB149" i="18"/>
  <c r="V149" i="18"/>
  <c r="AB145" i="18"/>
  <c r="V137" i="18"/>
  <c r="W137" i="18"/>
  <c r="X137" i="18"/>
  <c r="Z137" i="18"/>
  <c r="AB77" i="18"/>
  <c r="U130" i="18"/>
  <c r="AC130" i="18"/>
  <c r="Z130" i="18"/>
  <c r="S124" i="18"/>
  <c r="AA124" i="18"/>
  <c r="X124" i="18"/>
  <c r="S116" i="18"/>
  <c r="AA116" i="18"/>
  <c r="AB116" i="18"/>
  <c r="U116" i="18"/>
  <c r="AC116" i="18"/>
  <c r="X116" i="18"/>
  <c r="S108" i="18"/>
  <c r="AA108" i="18"/>
  <c r="AB108" i="18"/>
  <c r="U108" i="18"/>
  <c r="AC108" i="18"/>
  <c r="X108" i="18"/>
  <c r="S100" i="18"/>
  <c r="AA100" i="18"/>
  <c r="AB100" i="18"/>
  <c r="U100" i="18"/>
  <c r="AC100" i="18"/>
  <c r="X100" i="18"/>
  <c r="U63" i="18"/>
  <c r="AC63" i="18"/>
  <c r="V63" i="18"/>
  <c r="W63" i="18"/>
  <c r="Z63" i="18"/>
  <c r="X63" i="18"/>
  <c r="Y63" i="18"/>
  <c r="AA63" i="18"/>
  <c r="U39" i="18"/>
  <c r="AC39" i="18"/>
  <c r="V39" i="18"/>
  <c r="W39" i="18"/>
  <c r="Z39" i="18"/>
  <c r="S39" i="18"/>
  <c r="X39" i="18"/>
  <c r="AB39" i="18"/>
  <c r="V26" i="18"/>
  <c r="W26" i="18"/>
  <c r="X26" i="18"/>
  <c r="S26" i="18"/>
  <c r="AA26" i="18"/>
  <c r="U26" i="18"/>
  <c r="Y26" i="18"/>
  <c r="AC26" i="18"/>
  <c r="S9" i="18"/>
  <c r="AA9" i="18"/>
  <c r="AB9" i="18"/>
  <c r="U9" i="18"/>
  <c r="AC9" i="18"/>
  <c r="X9" i="18"/>
  <c r="Z9" i="18"/>
  <c r="V9" i="18"/>
  <c r="AA162" i="18"/>
  <c r="S162" i="18"/>
  <c r="W158" i="18"/>
  <c r="AA154" i="18"/>
  <c r="S154" i="18"/>
  <c r="W150" i="18"/>
  <c r="AA146" i="18"/>
  <c r="S146" i="18"/>
  <c r="W142" i="18"/>
  <c r="AA138" i="18"/>
  <c r="S138" i="18"/>
  <c r="V133" i="18"/>
  <c r="S133" i="18"/>
  <c r="AA133" i="18"/>
  <c r="X130" i="18"/>
  <c r="Z124" i="18"/>
  <c r="U122" i="18"/>
  <c r="AC122" i="18"/>
  <c r="V122" i="18"/>
  <c r="W122" i="18"/>
  <c r="Z122" i="18"/>
  <c r="V117" i="18"/>
  <c r="W117" i="18"/>
  <c r="X117" i="18"/>
  <c r="S117" i="18"/>
  <c r="AA117" i="18"/>
  <c r="U114" i="18"/>
  <c r="AC114" i="18"/>
  <c r="V114" i="18"/>
  <c r="W114" i="18"/>
  <c r="Z114" i="18"/>
  <c r="V109" i="18"/>
  <c r="W109" i="18"/>
  <c r="X109" i="18"/>
  <c r="S109" i="18"/>
  <c r="AA109" i="18"/>
  <c r="U106" i="18"/>
  <c r="AC106" i="18"/>
  <c r="V106" i="18"/>
  <c r="W106" i="18"/>
  <c r="Z106" i="18"/>
  <c r="V101" i="18"/>
  <c r="W101" i="18"/>
  <c r="X101" i="18"/>
  <c r="S101" i="18"/>
  <c r="AA101" i="18"/>
  <c r="U98" i="18"/>
  <c r="AC98" i="18"/>
  <c r="V98" i="18"/>
  <c r="W98" i="18"/>
  <c r="Z98" i="18"/>
  <c r="Z89" i="18"/>
  <c r="S89" i="18"/>
  <c r="AA89" i="18"/>
  <c r="AB89" i="18"/>
  <c r="W89" i="18"/>
  <c r="S84" i="18"/>
  <c r="AA84" i="18"/>
  <c r="AB84" i="18"/>
  <c r="U84" i="18"/>
  <c r="AC84" i="18"/>
  <c r="X84" i="18"/>
  <c r="S73" i="18"/>
  <c r="AA73" i="18"/>
  <c r="V73" i="18"/>
  <c r="W73" i="18"/>
  <c r="X73" i="18"/>
  <c r="AB73" i="18"/>
  <c r="S57" i="18"/>
  <c r="AA57" i="18"/>
  <c r="AB57" i="18"/>
  <c r="U57" i="18"/>
  <c r="AC57" i="18"/>
  <c r="X57" i="18"/>
  <c r="Y57" i="18"/>
  <c r="Z57" i="18"/>
  <c r="V158" i="18"/>
  <c r="V150" i="18"/>
  <c r="V142" i="18"/>
  <c r="W130" i="18"/>
  <c r="Z129" i="18"/>
  <c r="W129" i="18"/>
  <c r="Y124" i="18"/>
  <c r="Z116" i="18"/>
  <c r="Z108" i="18"/>
  <c r="Z100" i="18"/>
  <c r="V93" i="18"/>
  <c r="W93" i="18"/>
  <c r="X93" i="18"/>
  <c r="S93" i="18"/>
  <c r="AA93" i="18"/>
  <c r="U90" i="18"/>
  <c r="AC90" i="18"/>
  <c r="V90" i="18"/>
  <c r="W90" i="18"/>
  <c r="Z90" i="18"/>
  <c r="Z81" i="18"/>
  <c r="S81" i="18"/>
  <c r="AA81" i="18"/>
  <c r="AB81" i="18"/>
  <c r="W81" i="18"/>
  <c r="V74" i="18"/>
  <c r="AA74" i="18"/>
  <c r="S74" i="18"/>
  <c r="AB74" i="18"/>
  <c r="AC74" i="18"/>
  <c r="X74" i="18"/>
  <c r="S49" i="18"/>
  <c r="AA49" i="18"/>
  <c r="AB49" i="18"/>
  <c r="U49" i="18"/>
  <c r="AC49" i="18"/>
  <c r="X49" i="18"/>
  <c r="V49" i="18"/>
  <c r="W49" i="18"/>
  <c r="U47" i="18"/>
  <c r="AC47" i="18"/>
  <c r="V47" i="18"/>
  <c r="W47" i="18"/>
  <c r="Z47" i="18"/>
  <c r="Y47" i="18"/>
  <c r="AA47" i="18"/>
  <c r="AB47" i="18"/>
  <c r="S47" i="18"/>
  <c r="Z22" i="18"/>
  <c r="S22" i="18"/>
  <c r="AA22" i="18"/>
  <c r="AB22" i="18"/>
  <c r="W22" i="18"/>
  <c r="X22" i="18"/>
  <c r="Y22" i="18"/>
  <c r="AC22" i="18"/>
  <c r="AC158" i="18"/>
  <c r="AC150" i="18"/>
  <c r="AC142" i="18"/>
  <c r="S132" i="18"/>
  <c r="AA132" i="18"/>
  <c r="X132" i="18"/>
  <c r="V130" i="18"/>
  <c r="W124" i="18"/>
  <c r="Y116" i="18"/>
  <c r="Y108" i="18"/>
  <c r="Y100" i="18"/>
  <c r="V85" i="18"/>
  <c r="W85" i="18"/>
  <c r="X85" i="18"/>
  <c r="S85" i="18"/>
  <c r="AA85" i="18"/>
  <c r="U82" i="18"/>
  <c r="AC82" i="18"/>
  <c r="V82" i="18"/>
  <c r="W82" i="18"/>
  <c r="Z82" i="18"/>
  <c r="U71" i="18"/>
  <c r="AC71" i="18"/>
  <c r="V71" i="18"/>
  <c r="Z71" i="18"/>
  <c r="S71" i="18"/>
  <c r="Y71" i="18"/>
  <c r="AB63" i="18"/>
  <c r="Z38" i="18"/>
  <c r="S38" i="18"/>
  <c r="AA38" i="18"/>
  <c r="AB38" i="18"/>
  <c r="W38" i="18"/>
  <c r="U38" i="18"/>
  <c r="V38" i="18"/>
  <c r="AC38" i="18"/>
  <c r="V34" i="18"/>
  <c r="W34" i="18"/>
  <c r="X34" i="18"/>
  <c r="S34" i="18"/>
  <c r="AA34" i="18"/>
  <c r="Z34" i="18"/>
  <c r="AB34" i="18"/>
  <c r="AC34" i="18"/>
  <c r="AC123" i="18"/>
  <c r="U123" i="18"/>
  <c r="AB120" i="18"/>
  <c r="AC115" i="18"/>
  <c r="U115" i="18"/>
  <c r="AB112" i="18"/>
  <c r="AC107" i="18"/>
  <c r="U107" i="18"/>
  <c r="AB104" i="18"/>
  <c r="AC99" i="18"/>
  <c r="U99" i="18"/>
  <c r="AB96" i="18"/>
  <c r="AC91" i="18"/>
  <c r="U91" i="18"/>
  <c r="AB88" i="18"/>
  <c r="AC83" i="18"/>
  <c r="U83" i="18"/>
  <c r="AB80" i="18"/>
  <c r="Z62" i="18"/>
  <c r="S62" i="18"/>
  <c r="AA62" i="18"/>
  <c r="AB62" i="18"/>
  <c r="W62" i="18"/>
  <c r="V50" i="18"/>
  <c r="W50" i="18"/>
  <c r="X50" i="18"/>
  <c r="S50" i="18"/>
  <c r="AA50" i="18"/>
  <c r="S33" i="18"/>
  <c r="AA33" i="18"/>
  <c r="AB33" i="18"/>
  <c r="U33" i="18"/>
  <c r="AC33" i="18"/>
  <c r="X33" i="18"/>
  <c r="U15" i="18"/>
  <c r="AC15" i="18"/>
  <c r="V15" i="18"/>
  <c r="W15" i="18"/>
  <c r="Z15" i="18"/>
  <c r="V58" i="18"/>
  <c r="W58" i="18"/>
  <c r="X58" i="18"/>
  <c r="S58" i="18"/>
  <c r="AA58" i="18"/>
  <c r="S41" i="18"/>
  <c r="AA41" i="18"/>
  <c r="AB41" i="18"/>
  <c r="U41" i="18"/>
  <c r="AC41" i="18"/>
  <c r="X41" i="18"/>
  <c r="Z30" i="18"/>
  <c r="S30" i="18"/>
  <c r="AA30" i="18"/>
  <c r="AB30" i="18"/>
  <c r="W30" i="18"/>
  <c r="X120" i="18"/>
  <c r="X112" i="18"/>
  <c r="X104" i="18"/>
  <c r="AC58" i="18"/>
  <c r="Z54" i="18"/>
  <c r="S54" i="18"/>
  <c r="AA54" i="18"/>
  <c r="AB54" i="18"/>
  <c r="W54" i="18"/>
  <c r="Y33" i="18"/>
  <c r="U31" i="18"/>
  <c r="AC31" i="18"/>
  <c r="V31" i="18"/>
  <c r="W31" i="18"/>
  <c r="Z31" i="18"/>
  <c r="S17" i="18"/>
  <c r="AA17" i="18"/>
  <c r="AB17" i="18"/>
  <c r="U17" i="18"/>
  <c r="AC17" i="18"/>
  <c r="X17" i="18"/>
  <c r="X15" i="18"/>
  <c r="V10" i="18"/>
  <c r="W10" i="18"/>
  <c r="X10" i="18"/>
  <c r="S10" i="18"/>
  <c r="AA10" i="18"/>
  <c r="AB127" i="18"/>
  <c r="AB119" i="18"/>
  <c r="AB111" i="18"/>
  <c r="AB103" i="18"/>
  <c r="AB95" i="18"/>
  <c r="AB87" i="18"/>
  <c r="AB79" i="18"/>
  <c r="AB76" i="18"/>
  <c r="Z70" i="18"/>
  <c r="S70" i="18"/>
  <c r="AA70" i="18"/>
  <c r="AB70" i="18"/>
  <c r="W70" i="18"/>
  <c r="S65" i="18"/>
  <c r="AA65" i="18"/>
  <c r="AB65" i="18"/>
  <c r="U65" i="18"/>
  <c r="AC65" i="18"/>
  <c r="X65" i="18"/>
  <c r="V62" i="18"/>
  <c r="AB58" i="18"/>
  <c r="U55" i="18"/>
  <c r="AC55" i="18"/>
  <c r="V55" i="18"/>
  <c r="W55" i="18"/>
  <c r="Z55" i="18"/>
  <c r="U50" i="18"/>
  <c r="V42" i="18"/>
  <c r="W42" i="18"/>
  <c r="X42" i="18"/>
  <c r="S42" i="18"/>
  <c r="AA42" i="18"/>
  <c r="W33" i="18"/>
  <c r="AB31" i="18"/>
  <c r="AC30" i="18"/>
  <c r="S25" i="18"/>
  <c r="AA25" i="18"/>
  <c r="AB25" i="18"/>
  <c r="U25" i="18"/>
  <c r="AC25" i="18"/>
  <c r="X25" i="18"/>
  <c r="AC10" i="18"/>
  <c r="AB69" i="18"/>
  <c r="AB68" i="18"/>
  <c r="AB60" i="18"/>
  <c r="AB52" i="18"/>
  <c r="AB44" i="18"/>
  <c r="AB36" i="18"/>
  <c r="AB28" i="18"/>
  <c r="AB12" i="18"/>
  <c r="U3" i="17"/>
  <c r="W3" i="17"/>
  <c r="Z535" i="17"/>
  <c r="Z530" i="17"/>
  <c r="U530" i="17"/>
  <c r="AC530" i="17"/>
  <c r="U515" i="17"/>
  <c r="AC515" i="17"/>
  <c r="X515" i="17"/>
  <c r="V476" i="17"/>
  <c r="X476" i="17"/>
  <c r="S476" i="17"/>
  <c r="AA476" i="17"/>
  <c r="U465" i="17"/>
  <c r="AC465" i="17"/>
  <c r="W465" i="17"/>
  <c r="Z465" i="17"/>
  <c r="V408" i="17"/>
  <c r="X408" i="17"/>
  <c r="S408" i="17"/>
  <c r="AA408" i="17"/>
  <c r="Y408" i="17"/>
  <c r="Z408" i="17"/>
  <c r="AB408" i="17"/>
  <c r="Z95" i="17"/>
  <c r="S95" i="17"/>
  <c r="AA95" i="17"/>
  <c r="AB95" i="17"/>
  <c r="W95" i="17"/>
  <c r="U95" i="17"/>
  <c r="V95" i="17"/>
  <c r="X95" i="17"/>
  <c r="AC95" i="17"/>
  <c r="Y95" i="17"/>
  <c r="X584" i="17"/>
  <c r="X544" i="17"/>
  <c r="Y539" i="17"/>
  <c r="Y535" i="17"/>
  <c r="Y530" i="17"/>
  <c r="Z496" i="17"/>
  <c r="AB496" i="17"/>
  <c r="W496" i="17"/>
  <c r="AB475" i="17"/>
  <c r="X474" i="17"/>
  <c r="Z474" i="17"/>
  <c r="U474" i="17"/>
  <c r="AC474" i="17"/>
  <c r="S415" i="17"/>
  <c r="AA415" i="17"/>
  <c r="U415" i="17"/>
  <c r="AC415" i="17"/>
  <c r="X415" i="17"/>
  <c r="Y415" i="17"/>
  <c r="Z415" i="17"/>
  <c r="AB415" i="17"/>
  <c r="S82" i="17"/>
  <c r="AA82" i="17"/>
  <c r="AB82" i="17"/>
  <c r="U82" i="17"/>
  <c r="AC82" i="17"/>
  <c r="X82" i="17"/>
  <c r="V82" i="17"/>
  <c r="W82" i="17"/>
  <c r="Y82" i="17"/>
  <c r="Z82" i="17"/>
  <c r="W600" i="17"/>
  <c r="X595" i="17"/>
  <c r="W592" i="17"/>
  <c r="X587" i="17"/>
  <c r="W584" i="17"/>
  <c r="X579" i="17"/>
  <c r="W576" i="17"/>
  <c r="X571" i="17"/>
  <c r="W568" i="17"/>
  <c r="W560" i="17"/>
  <c r="X555" i="17"/>
  <c r="W552" i="17"/>
  <c r="X547" i="17"/>
  <c r="W544" i="17"/>
  <c r="X539" i="17"/>
  <c r="X537" i="17"/>
  <c r="X535" i="17"/>
  <c r="Y533" i="17"/>
  <c r="X530" i="17"/>
  <c r="Z524" i="17"/>
  <c r="X521" i="17"/>
  <c r="AB520" i="17"/>
  <c r="W520" i="17"/>
  <c r="Y515" i="17"/>
  <c r="Z514" i="17"/>
  <c r="U514" i="17"/>
  <c r="AC514" i="17"/>
  <c r="Z509" i="17"/>
  <c r="W505" i="17"/>
  <c r="Z505" i="17"/>
  <c r="Y497" i="17"/>
  <c r="AA496" i="17"/>
  <c r="V484" i="17"/>
  <c r="X484" i="17"/>
  <c r="S484" i="17"/>
  <c r="AA484" i="17"/>
  <c r="S483" i="17"/>
  <c r="AA483" i="17"/>
  <c r="U483" i="17"/>
  <c r="AC483" i="17"/>
  <c r="X483" i="17"/>
  <c r="Z476" i="17"/>
  <c r="Z475" i="17"/>
  <c r="AA474" i="17"/>
  <c r="U473" i="17"/>
  <c r="AC473" i="17"/>
  <c r="W473" i="17"/>
  <c r="Z473" i="17"/>
  <c r="Y465" i="17"/>
  <c r="AA464" i="17"/>
  <c r="AC452" i="17"/>
  <c r="V424" i="17"/>
  <c r="X424" i="17"/>
  <c r="S424" i="17"/>
  <c r="AA424" i="17"/>
  <c r="Y424" i="17"/>
  <c r="Z424" i="17"/>
  <c r="AB424" i="17"/>
  <c r="Z372" i="17"/>
  <c r="S372" i="17"/>
  <c r="AA372" i="17"/>
  <c r="AB372" i="17"/>
  <c r="W372" i="17"/>
  <c r="U372" i="17"/>
  <c r="V372" i="17"/>
  <c r="Y372" i="17"/>
  <c r="AC372" i="17"/>
  <c r="Z356" i="17"/>
  <c r="S356" i="17"/>
  <c r="AA356" i="17"/>
  <c r="AB356" i="17"/>
  <c r="W356" i="17"/>
  <c r="U356" i="17"/>
  <c r="V356" i="17"/>
  <c r="Y356" i="17"/>
  <c r="AC356" i="17"/>
  <c r="Z340" i="17"/>
  <c r="S340" i="17"/>
  <c r="AA340" i="17"/>
  <c r="AB340" i="17"/>
  <c r="W340" i="17"/>
  <c r="U340" i="17"/>
  <c r="V340" i="17"/>
  <c r="Y340" i="17"/>
  <c r="AC340" i="17"/>
  <c r="V256" i="17"/>
  <c r="W256" i="17"/>
  <c r="X256" i="17"/>
  <c r="S256" i="17"/>
  <c r="AA256" i="17"/>
  <c r="U256" i="17"/>
  <c r="Z256" i="17"/>
  <c r="Y256" i="17"/>
  <c r="AB256" i="17"/>
  <c r="AC256" i="17"/>
  <c r="V600" i="17"/>
  <c r="X598" i="17"/>
  <c r="Z596" i="17"/>
  <c r="W595" i="17"/>
  <c r="V592" i="17"/>
  <c r="X590" i="17"/>
  <c r="Z588" i="17"/>
  <c r="W587" i="17"/>
  <c r="V584" i="17"/>
  <c r="X582" i="17"/>
  <c r="Z580" i="17"/>
  <c r="W579" i="17"/>
  <c r="V576" i="17"/>
  <c r="X574" i="17"/>
  <c r="Z572" i="17"/>
  <c r="W571" i="17"/>
  <c r="V568" i="17"/>
  <c r="X566" i="17"/>
  <c r="Z564" i="17"/>
  <c r="W563" i="17"/>
  <c r="V560" i="17"/>
  <c r="X558" i="17"/>
  <c r="Z556" i="17"/>
  <c r="W555" i="17"/>
  <c r="V552" i="17"/>
  <c r="X550" i="17"/>
  <c r="Z548" i="17"/>
  <c r="W547" i="17"/>
  <c r="V544" i="17"/>
  <c r="X542" i="17"/>
  <c r="Z540" i="17"/>
  <c r="W539" i="17"/>
  <c r="W537" i="17"/>
  <c r="X533" i="17"/>
  <c r="AB532" i="17"/>
  <c r="W530" i="17"/>
  <c r="W529" i="17"/>
  <c r="Z529" i="17"/>
  <c r="U523" i="17"/>
  <c r="AC523" i="17"/>
  <c r="X523" i="17"/>
  <c r="V521" i="17"/>
  <c r="Z520" i="17"/>
  <c r="W515" i="17"/>
  <c r="Y514" i="17"/>
  <c r="V512" i="17"/>
  <c r="Y509" i="17"/>
  <c r="X508" i="17"/>
  <c r="S508" i="17"/>
  <c r="AA508" i="17"/>
  <c r="V506" i="17"/>
  <c r="Y505" i="17"/>
  <c r="Z504" i="17"/>
  <c r="AB504" i="17"/>
  <c r="W504" i="17"/>
  <c r="V498" i="17"/>
  <c r="X497" i="17"/>
  <c r="Y496" i="17"/>
  <c r="AB484" i="17"/>
  <c r="AB483" i="17"/>
  <c r="X482" i="17"/>
  <c r="Z482" i="17"/>
  <c r="U482" i="17"/>
  <c r="AC482" i="17"/>
  <c r="Y476" i="17"/>
  <c r="Y475" i="17"/>
  <c r="Y474" i="17"/>
  <c r="AA473" i="17"/>
  <c r="Z472" i="17"/>
  <c r="AB472" i="17"/>
  <c r="W472" i="17"/>
  <c r="X465" i="17"/>
  <c r="AB452" i="17"/>
  <c r="S431" i="17"/>
  <c r="AA431" i="17"/>
  <c r="U431" i="17"/>
  <c r="AC431" i="17"/>
  <c r="X431" i="17"/>
  <c r="Y431" i="17"/>
  <c r="Z431" i="17"/>
  <c r="AB431" i="17"/>
  <c r="V400" i="17"/>
  <c r="X400" i="17"/>
  <c r="S400" i="17"/>
  <c r="AA400" i="17"/>
  <c r="Y400" i="17"/>
  <c r="Z400" i="17"/>
  <c r="AB400" i="17"/>
  <c r="S391" i="17"/>
  <c r="AA391" i="17"/>
  <c r="U391" i="17"/>
  <c r="AC391" i="17"/>
  <c r="X391" i="17"/>
  <c r="Y391" i="17"/>
  <c r="Z391" i="17"/>
  <c r="AB391" i="17"/>
  <c r="AC376" i="17"/>
  <c r="S375" i="17"/>
  <c r="AA375" i="17"/>
  <c r="U375" i="17"/>
  <c r="AC375" i="17"/>
  <c r="X375" i="17"/>
  <c r="V375" i="17"/>
  <c r="Y375" i="17"/>
  <c r="Z375" i="17"/>
  <c r="U365" i="17"/>
  <c r="AC365" i="17"/>
  <c r="V365" i="17"/>
  <c r="W365" i="17"/>
  <c r="Z365" i="17"/>
  <c r="S365" i="17"/>
  <c r="X365" i="17"/>
  <c r="AA365" i="17"/>
  <c r="AB365" i="17"/>
  <c r="S359" i="17"/>
  <c r="AA359" i="17"/>
  <c r="AB359" i="17"/>
  <c r="U359" i="17"/>
  <c r="AC359" i="17"/>
  <c r="X359" i="17"/>
  <c r="V359" i="17"/>
  <c r="W359" i="17"/>
  <c r="Z359" i="17"/>
  <c r="U349" i="17"/>
  <c r="AC349" i="17"/>
  <c r="V349" i="17"/>
  <c r="W349" i="17"/>
  <c r="Z349" i="17"/>
  <c r="S349" i="17"/>
  <c r="X349" i="17"/>
  <c r="AA349" i="17"/>
  <c r="AB349" i="17"/>
  <c r="S343" i="17"/>
  <c r="AA343" i="17"/>
  <c r="AB343" i="17"/>
  <c r="U343" i="17"/>
  <c r="AC343" i="17"/>
  <c r="X343" i="17"/>
  <c r="V343" i="17"/>
  <c r="W343" i="17"/>
  <c r="Z343" i="17"/>
  <c r="U333" i="17"/>
  <c r="AC333" i="17"/>
  <c r="V333" i="17"/>
  <c r="W333" i="17"/>
  <c r="Z333" i="17"/>
  <c r="S333" i="17"/>
  <c r="X333" i="17"/>
  <c r="AA333" i="17"/>
  <c r="AB333" i="17"/>
  <c r="AB535" i="17"/>
  <c r="AB465" i="17"/>
  <c r="S73" i="17"/>
  <c r="AA73" i="17"/>
  <c r="U73" i="17"/>
  <c r="AC73" i="17"/>
  <c r="X73" i="17"/>
  <c r="V73" i="17"/>
  <c r="W73" i="17"/>
  <c r="AB73" i="17"/>
  <c r="Y73" i="17"/>
  <c r="Z73" i="17"/>
  <c r="X600" i="17"/>
  <c r="X592" i="17"/>
  <c r="X568" i="17"/>
  <c r="X560" i="17"/>
  <c r="X552" i="17"/>
  <c r="X524" i="17"/>
  <c r="S524" i="17"/>
  <c r="AA524" i="17"/>
  <c r="AB509" i="17"/>
  <c r="Z464" i="17"/>
  <c r="AB464" i="17"/>
  <c r="W464" i="17"/>
  <c r="AC592" i="17"/>
  <c r="Y588" i="17"/>
  <c r="V587" i="17"/>
  <c r="U584" i="17"/>
  <c r="V579" i="17"/>
  <c r="AC576" i="17"/>
  <c r="W574" i="17"/>
  <c r="V571" i="17"/>
  <c r="AC568" i="17"/>
  <c r="V547" i="17"/>
  <c r="V537" i="17"/>
  <c r="V535" i="17"/>
  <c r="V530" i="17"/>
  <c r="W524" i="17"/>
  <c r="Y520" i="17"/>
  <c r="S517" i="17"/>
  <c r="AA517" i="17"/>
  <c r="V517" i="17"/>
  <c r="X496" i="17"/>
  <c r="V492" i="17"/>
  <c r="X492" i="17"/>
  <c r="S492" i="17"/>
  <c r="AA492" i="17"/>
  <c r="Z483" i="17"/>
  <c r="W475" i="17"/>
  <c r="W474" i="17"/>
  <c r="Y473" i="17"/>
  <c r="X464" i="17"/>
  <c r="AC408" i="17"/>
  <c r="S407" i="17"/>
  <c r="AA407" i="17"/>
  <c r="U407" i="17"/>
  <c r="AC407" i="17"/>
  <c r="X407" i="17"/>
  <c r="Y407" i="17"/>
  <c r="Z407" i="17"/>
  <c r="AB407" i="17"/>
  <c r="W601" i="17"/>
  <c r="AB600" i="17"/>
  <c r="V598" i="17"/>
  <c r="AA597" i="17"/>
  <c r="S597" i="17"/>
  <c r="X596" i="17"/>
  <c r="AC595" i="17"/>
  <c r="U595" i="17"/>
  <c r="W593" i="17"/>
  <c r="AB592" i="17"/>
  <c r="V590" i="17"/>
  <c r="AA589" i="17"/>
  <c r="S589" i="17"/>
  <c r="X588" i="17"/>
  <c r="AC587" i="17"/>
  <c r="U587" i="17"/>
  <c r="W585" i="17"/>
  <c r="AB584" i="17"/>
  <c r="V582" i="17"/>
  <c r="AA581" i="17"/>
  <c r="S581" i="17"/>
  <c r="X580" i="17"/>
  <c r="AC579" i="17"/>
  <c r="U579" i="17"/>
  <c r="W577" i="17"/>
  <c r="AB576" i="17"/>
  <c r="V574" i="17"/>
  <c r="AA573" i="17"/>
  <c r="S573" i="17"/>
  <c r="X572" i="17"/>
  <c r="AC571" i="17"/>
  <c r="U571" i="17"/>
  <c r="W569" i="17"/>
  <c r="AB568" i="17"/>
  <c r="V566" i="17"/>
  <c r="AA565" i="17"/>
  <c r="S565" i="17"/>
  <c r="X564" i="17"/>
  <c r="AC563" i="17"/>
  <c r="U563" i="17"/>
  <c r="W561" i="17"/>
  <c r="AB560" i="17"/>
  <c r="V558" i="17"/>
  <c r="AA557" i="17"/>
  <c r="S557" i="17"/>
  <c r="X556" i="17"/>
  <c r="AC555" i="17"/>
  <c r="U555" i="17"/>
  <c r="W553" i="17"/>
  <c r="AB552" i="17"/>
  <c r="V550" i="17"/>
  <c r="AA549" i="17"/>
  <c r="S549" i="17"/>
  <c r="X548" i="17"/>
  <c r="AC547" i="17"/>
  <c r="U547" i="17"/>
  <c r="W545" i="17"/>
  <c r="AB544" i="17"/>
  <c r="V542" i="17"/>
  <c r="AA541" i="17"/>
  <c r="S541" i="17"/>
  <c r="X540" i="17"/>
  <c r="AC539" i="17"/>
  <c r="U539" i="17"/>
  <c r="U537" i="17"/>
  <c r="U535" i="17"/>
  <c r="U533" i="17"/>
  <c r="Y532" i="17"/>
  <c r="X529" i="17"/>
  <c r="AB528" i="17"/>
  <c r="W528" i="17"/>
  <c r="V524" i="17"/>
  <c r="Y523" i="17"/>
  <c r="Z522" i="17"/>
  <c r="U522" i="17"/>
  <c r="AC522" i="17"/>
  <c r="X520" i="17"/>
  <c r="Z517" i="17"/>
  <c r="W514" i="17"/>
  <c r="W513" i="17"/>
  <c r="Z513" i="17"/>
  <c r="S512" i="17"/>
  <c r="W509" i="17"/>
  <c r="Y508" i="17"/>
  <c r="U507" i="17"/>
  <c r="AC507" i="17"/>
  <c r="X507" i="17"/>
  <c r="S506" i="17"/>
  <c r="V505" i="17"/>
  <c r="Y504" i="17"/>
  <c r="V496" i="17"/>
  <c r="AB492" i="17"/>
  <c r="X490" i="17"/>
  <c r="Z490" i="17"/>
  <c r="U490" i="17"/>
  <c r="AC490" i="17"/>
  <c r="Y484" i="17"/>
  <c r="Y483" i="17"/>
  <c r="Y482" i="17"/>
  <c r="AA481" i="17"/>
  <c r="Z480" i="17"/>
  <c r="AB480" i="17"/>
  <c r="W480" i="17"/>
  <c r="U476" i="17"/>
  <c r="V474" i="17"/>
  <c r="X473" i="17"/>
  <c r="Y472" i="17"/>
  <c r="V464" i="17"/>
  <c r="X458" i="17"/>
  <c r="Z458" i="17"/>
  <c r="U458" i="17"/>
  <c r="AC458" i="17"/>
  <c r="V450" i="17"/>
  <c r="W450" i="17"/>
  <c r="X450" i="17"/>
  <c r="Y450" i="17"/>
  <c r="AB450" i="17"/>
  <c r="Z444" i="17"/>
  <c r="AB444" i="17"/>
  <c r="S444" i="17"/>
  <c r="U444" i="17"/>
  <c r="V444" i="17"/>
  <c r="Y444" i="17"/>
  <c r="V416" i="17"/>
  <c r="X416" i="17"/>
  <c r="S416" i="17"/>
  <c r="AA416" i="17"/>
  <c r="Y416" i="17"/>
  <c r="Z416" i="17"/>
  <c r="AB416" i="17"/>
  <c r="W408" i="17"/>
  <c r="V288" i="17"/>
  <c r="W288" i="17"/>
  <c r="S288" i="17"/>
  <c r="AA288" i="17"/>
  <c r="X288" i="17"/>
  <c r="Z288" i="17"/>
  <c r="AC288" i="17"/>
  <c r="U288" i="17"/>
  <c r="Y288" i="17"/>
  <c r="V240" i="17"/>
  <c r="W240" i="17"/>
  <c r="X240" i="17"/>
  <c r="S240" i="17"/>
  <c r="AA240" i="17"/>
  <c r="U240" i="17"/>
  <c r="Y240" i="17"/>
  <c r="Z240" i="17"/>
  <c r="AC240" i="17"/>
  <c r="AB240" i="17"/>
  <c r="W521" i="17"/>
  <c r="Z521" i="17"/>
  <c r="U497" i="17"/>
  <c r="AC497" i="17"/>
  <c r="W497" i="17"/>
  <c r="Z497" i="17"/>
  <c r="S475" i="17"/>
  <c r="AA475" i="17"/>
  <c r="U475" i="17"/>
  <c r="AC475" i="17"/>
  <c r="X475" i="17"/>
  <c r="S439" i="17"/>
  <c r="AA439" i="17"/>
  <c r="U439" i="17"/>
  <c r="AC439" i="17"/>
  <c r="X439" i="17"/>
  <c r="Y439" i="17"/>
  <c r="Z439" i="17"/>
  <c r="AB439" i="17"/>
  <c r="U381" i="17"/>
  <c r="AC381" i="17"/>
  <c r="W381" i="17"/>
  <c r="Z381" i="17"/>
  <c r="X381" i="17"/>
  <c r="Y381" i="17"/>
  <c r="AA381" i="17"/>
  <c r="S381" i="17"/>
  <c r="AA497" i="17"/>
  <c r="AC464" i="17"/>
  <c r="V452" i="17"/>
  <c r="W452" i="17"/>
  <c r="X452" i="17"/>
  <c r="AA452" i="17"/>
  <c r="X563" i="17"/>
  <c r="U600" i="17"/>
  <c r="V595" i="17"/>
  <c r="U592" i="17"/>
  <c r="W590" i="17"/>
  <c r="U576" i="17"/>
  <c r="W566" i="17"/>
  <c r="AC560" i="17"/>
  <c r="AC552" i="17"/>
  <c r="U552" i="17"/>
  <c r="W550" i="17"/>
  <c r="AC544" i="17"/>
  <c r="U544" i="17"/>
  <c r="W542" i="17"/>
  <c r="W533" i="17"/>
  <c r="AB517" i="17"/>
  <c r="S491" i="17"/>
  <c r="AA491" i="17"/>
  <c r="U491" i="17"/>
  <c r="AC491" i="17"/>
  <c r="X491" i="17"/>
  <c r="W476" i="17"/>
  <c r="V460" i="17"/>
  <c r="X460" i="17"/>
  <c r="S460" i="17"/>
  <c r="AA460" i="17"/>
  <c r="S459" i="17"/>
  <c r="AA459" i="17"/>
  <c r="U459" i="17"/>
  <c r="AC459" i="17"/>
  <c r="X459" i="17"/>
  <c r="AB381" i="17"/>
  <c r="AA600" i="17"/>
  <c r="S600" i="17"/>
  <c r="AC598" i="17"/>
  <c r="U598" i="17"/>
  <c r="W596" i="17"/>
  <c r="AB595" i="17"/>
  <c r="V593" i="17"/>
  <c r="AA592" i="17"/>
  <c r="S592" i="17"/>
  <c r="AC590" i="17"/>
  <c r="U590" i="17"/>
  <c r="W588" i="17"/>
  <c r="AB587" i="17"/>
  <c r="V585" i="17"/>
  <c r="AA584" i="17"/>
  <c r="S584" i="17"/>
  <c r="AC582" i="17"/>
  <c r="U582" i="17"/>
  <c r="W580" i="17"/>
  <c r="AB579" i="17"/>
  <c r="V577" i="17"/>
  <c r="AA576" i="17"/>
  <c r="S576" i="17"/>
  <c r="AC574" i="17"/>
  <c r="U574" i="17"/>
  <c r="W572" i="17"/>
  <c r="AB571" i="17"/>
  <c r="V569" i="17"/>
  <c r="AA568" i="17"/>
  <c r="S568" i="17"/>
  <c r="AC566" i="17"/>
  <c r="U566" i="17"/>
  <c r="W564" i="17"/>
  <c r="AB563" i="17"/>
  <c r="V561" i="17"/>
  <c r="AA560" i="17"/>
  <c r="S560" i="17"/>
  <c r="AC558" i="17"/>
  <c r="U558" i="17"/>
  <c r="W556" i="17"/>
  <c r="AB555" i="17"/>
  <c r="V553" i="17"/>
  <c r="AA552" i="17"/>
  <c r="S552" i="17"/>
  <c r="AC550" i="17"/>
  <c r="U550" i="17"/>
  <c r="W548" i="17"/>
  <c r="AB547" i="17"/>
  <c r="V545" i="17"/>
  <c r="AA544" i="17"/>
  <c r="S544" i="17"/>
  <c r="AC542" i="17"/>
  <c r="U542" i="17"/>
  <c r="W540" i="17"/>
  <c r="AB539" i="17"/>
  <c r="AC537" i="17"/>
  <c r="AC535" i="17"/>
  <c r="S535" i="17"/>
  <c r="AC533" i="17"/>
  <c r="U531" i="17"/>
  <c r="AC531" i="17"/>
  <c r="X531" i="17"/>
  <c r="S530" i="17"/>
  <c r="V529" i="17"/>
  <c r="U524" i="17"/>
  <c r="W523" i="17"/>
  <c r="AC521" i="17"/>
  <c r="S521" i="17"/>
  <c r="V520" i="17"/>
  <c r="Y517" i="17"/>
  <c r="X516" i="17"/>
  <c r="S516" i="17"/>
  <c r="AA516" i="17"/>
  <c r="S515" i="17"/>
  <c r="V514" i="17"/>
  <c r="W508" i="17"/>
  <c r="U505" i="17"/>
  <c r="X504" i="17"/>
  <c r="V500" i="17"/>
  <c r="X500" i="17"/>
  <c r="S500" i="17"/>
  <c r="AA500" i="17"/>
  <c r="S499" i="17"/>
  <c r="AA499" i="17"/>
  <c r="U499" i="17"/>
  <c r="AC499" i="17"/>
  <c r="X499" i="17"/>
  <c r="S497" i="17"/>
  <c r="U496" i="17"/>
  <c r="Z492" i="17"/>
  <c r="Z491" i="17"/>
  <c r="U489" i="17"/>
  <c r="AC489" i="17"/>
  <c r="W489" i="17"/>
  <c r="Z489" i="17"/>
  <c r="W484" i="17"/>
  <c r="W483" i="17"/>
  <c r="W482" i="17"/>
  <c r="V473" i="17"/>
  <c r="X472" i="17"/>
  <c r="V468" i="17"/>
  <c r="X468" i="17"/>
  <c r="S468" i="17"/>
  <c r="AA468" i="17"/>
  <c r="S467" i="17"/>
  <c r="AA467" i="17"/>
  <c r="U467" i="17"/>
  <c r="AC467" i="17"/>
  <c r="X467" i="17"/>
  <c r="S465" i="17"/>
  <c r="U464" i="17"/>
  <c r="Z460" i="17"/>
  <c r="Z459" i="17"/>
  <c r="U457" i="17"/>
  <c r="AC457" i="17"/>
  <c r="W457" i="17"/>
  <c r="Z457" i="17"/>
  <c r="U452" i="17"/>
  <c r="V448" i="17"/>
  <c r="X448" i="17"/>
  <c r="S448" i="17"/>
  <c r="AC448" i="17"/>
  <c r="U448" i="17"/>
  <c r="Z448" i="17"/>
  <c r="V439" i="17"/>
  <c r="AC424" i="17"/>
  <c r="S423" i="17"/>
  <c r="AA423" i="17"/>
  <c r="U423" i="17"/>
  <c r="AC423" i="17"/>
  <c r="X423" i="17"/>
  <c r="Y423" i="17"/>
  <c r="Z423" i="17"/>
  <c r="AB423" i="17"/>
  <c r="W415" i="17"/>
  <c r="U408" i="17"/>
  <c r="Z364" i="17"/>
  <c r="S364" i="17"/>
  <c r="AA364" i="17"/>
  <c r="AB364" i="17"/>
  <c r="W364" i="17"/>
  <c r="U364" i="17"/>
  <c r="V364" i="17"/>
  <c r="Y364" i="17"/>
  <c r="AC364" i="17"/>
  <c r="Z348" i="17"/>
  <c r="S348" i="17"/>
  <c r="AA348" i="17"/>
  <c r="AB348" i="17"/>
  <c r="W348" i="17"/>
  <c r="U348" i="17"/>
  <c r="V348" i="17"/>
  <c r="Y348" i="17"/>
  <c r="AC348" i="17"/>
  <c r="Z332" i="17"/>
  <c r="S332" i="17"/>
  <c r="AA332" i="17"/>
  <c r="AB332" i="17"/>
  <c r="W332" i="17"/>
  <c r="U332" i="17"/>
  <c r="V332" i="17"/>
  <c r="Y332" i="17"/>
  <c r="AC332" i="17"/>
  <c r="Z306" i="17"/>
  <c r="AB306" i="17"/>
  <c r="V306" i="17"/>
  <c r="X306" i="17"/>
  <c r="Y306" i="17"/>
  <c r="AA306" i="17"/>
  <c r="S306" i="17"/>
  <c r="U306" i="17"/>
  <c r="Y600" i="17"/>
  <c r="X576" i="17"/>
  <c r="Y555" i="17"/>
  <c r="Z533" i="17"/>
  <c r="Y521" i="17"/>
  <c r="Z515" i="17"/>
  <c r="S509" i="17"/>
  <c r="AA509" i="17"/>
  <c r="V509" i="17"/>
  <c r="AB476" i="17"/>
  <c r="AB474" i="17"/>
  <c r="AA465" i="17"/>
  <c r="AC600" i="17"/>
  <c r="W598" i="17"/>
  <c r="AC584" i="17"/>
  <c r="W582" i="17"/>
  <c r="U568" i="17"/>
  <c r="V563" i="17"/>
  <c r="U560" i="17"/>
  <c r="W558" i="17"/>
  <c r="V555" i="17"/>
  <c r="V539" i="17"/>
  <c r="S532" i="17"/>
  <c r="AA532" i="17"/>
  <c r="U521" i="17"/>
  <c r="V515" i="17"/>
  <c r="X514" i="17"/>
  <c r="X509" i="17"/>
  <c r="X505" i="17"/>
  <c r="V497" i="17"/>
  <c r="Z484" i="17"/>
  <c r="U481" i="17"/>
  <c r="AC481" i="17"/>
  <c r="W481" i="17"/>
  <c r="Z481" i="17"/>
  <c r="V465" i="17"/>
  <c r="Z452" i="17"/>
  <c r="V440" i="17"/>
  <c r="X440" i="17"/>
  <c r="S440" i="17"/>
  <c r="AA440" i="17"/>
  <c r="Y440" i="17"/>
  <c r="Z440" i="17"/>
  <c r="AB440" i="17"/>
  <c r="X320" i="17"/>
  <c r="S320" i="17"/>
  <c r="AB320" i="17"/>
  <c r="AC320" i="17"/>
  <c r="U320" i="17"/>
  <c r="Y320" i="17"/>
  <c r="V320" i="17"/>
  <c r="W320" i="17"/>
  <c r="Z320" i="17"/>
  <c r="U112" i="17"/>
  <c r="AC112" i="17"/>
  <c r="V112" i="17"/>
  <c r="W112" i="17"/>
  <c r="Z112" i="17"/>
  <c r="Y112" i="17"/>
  <c r="AA112" i="17"/>
  <c r="AB112" i="17"/>
  <c r="S112" i="17"/>
  <c r="X112" i="17"/>
  <c r="AB598" i="17"/>
  <c r="AA595" i="17"/>
  <c r="AB590" i="17"/>
  <c r="AA587" i="17"/>
  <c r="AC585" i="17"/>
  <c r="AB582" i="17"/>
  <c r="AA579" i="17"/>
  <c r="AC577" i="17"/>
  <c r="AB574" i="17"/>
  <c r="AA571" i="17"/>
  <c r="AC569" i="17"/>
  <c r="AB566" i="17"/>
  <c r="AA563" i="17"/>
  <c r="AC561" i="17"/>
  <c r="AB558" i="17"/>
  <c r="AA555" i="17"/>
  <c r="AC553" i="17"/>
  <c r="AB550" i="17"/>
  <c r="AA547" i="17"/>
  <c r="AC545" i="17"/>
  <c r="AB542" i="17"/>
  <c r="AA539" i="17"/>
  <c r="AB537" i="17"/>
  <c r="S537" i="17"/>
  <c r="AA535" i="17"/>
  <c r="AB533" i="17"/>
  <c r="S533" i="17"/>
  <c r="W532" i="17"/>
  <c r="AB530" i="17"/>
  <c r="U529" i="17"/>
  <c r="S525" i="17"/>
  <c r="AA525" i="17"/>
  <c r="V525" i="17"/>
  <c r="V523" i="17"/>
  <c r="AB521" i="17"/>
  <c r="U520" i="17"/>
  <c r="X517" i="17"/>
  <c r="AB515" i="17"/>
  <c r="AB512" i="17"/>
  <c r="W512" i="17"/>
  <c r="Z506" i="17"/>
  <c r="U506" i="17"/>
  <c r="AC506" i="17"/>
  <c r="X498" i="17"/>
  <c r="Z498" i="17"/>
  <c r="U498" i="17"/>
  <c r="AC498" i="17"/>
  <c r="S496" i="17"/>
  <c r="Y492" i="17"/>
  <c r="Y491" i="17"/>
  <c r="Z488" i="17"/>
  <c r="AB488" i="17"/>
  <c r="W488" i="17"/>
  <c r="U484" i="17"/>
  <c r="V483" i="17"/>
  <c r="X481" i="17"/>
  <c r="S474" i="17"/>
  <c r="X466" i="17"/>
  <c r="Z466" i="17"/>
  <c r="U466" i="17"/>
  <c r="AC466" i="17"/>
  <c r="S464" i="17"/>
  <c r="Y460" i="17"/>
  <c r="Y459" i="17"/>
  <c r="Z456" i="17"/>
  <c r="AB456" i="17"/>
  <c r="W456" i="17"/>
  <c r="S452" i="17"/>
  <c r="V432" i="17"/>
  <c r="X432" i="17"/>
  <c r="S432" i="17"/>
  <c r="AA432" i="17"/>
  <c r="Y432" i="17"/>
  <c r="Z432" i="17"/>
  <c r="AB432" i="17"/>
  <c r="W424" i="17"/>
  <c r="V415" i="17"/>
  <c r="S399" i="17"/>
  <c r="AA399" i="17"/>
  <c r="U399" i="17"/>
  <c r="AC399" i="17"/>
  <c r="X399" i="17"/>
  <c r="Y399" i="17"/>
  <c r="Z399" i="17"/>
  <c r="AB399" i="17"/>
  <c r="V392" i="17"/>
  <c r="X392" i="17"/>
  <c r="S392" i="17"/>
  <c r="AA392" i="17"/>
  <c r="Y392" i="17"/>
  <c r="Z392" i="17"/>
  <c r="AB392" i="17"/>
  <c r="V376" i="17"/>
  <c r="X376" i="17"/>
  <c r="S376" i="17"/>
  <c r="AA376" i="17"/>
  <c r="U376" i="17"/>
  <c r="Y376" i="17"/>
  <c r="Z376" i="17"/>
  <c r="U373" i="17"/>
  <c r="AC373" i="17"/>
  <c r="V373" i="17"/>
  <c r="W373" i="17"/>
  <c r="Z373" i="17"/>
  <c r="S373" i="17"/>
  <c r="X373" i="17"/>
  <c r="AA373" i="17"/>
  <c r="AB373" i="17"/>
  <c r="S367" i="17"/>
  <c r="AA367" i="17"/>
  <c r="AB367" i="17"/>
  <c r="U367" i="17"/>
  <c r="AC367" i="17"/>
  <c r="X367" i="17"/>
  <c r="V367" i="17"/>
  <c r="W367" i="17"/>
  <c r="Z367" i="17"/>
  <c r="U357" i="17"/>
  <c r="AC357" i="17"/>
  <c r="V357" i="17"/>
  <c r="W357" i="17"/>
  <c r="Z357" i="17"/>
  <c r="S357" i="17"/>
  <c r="X357" i="17"/>
  <c r="AA357" i="17"/>
  <c r="AB357" i="17"/>
  <c r="S351" i="17"/>
  <c r="AA351" i="17"/>
  <c r="AB351" i="17"/>
  <c r="U351" i="17"/>
  <c r="AC351" i="17"/>
  <c r="X351" i="17"/>
  <c r="V351" i="17"/>
  <c r="W351" i="17"/>
  <c r="Z351" i="17"/>
  <c r="U341" i="17"/>
  <c r="AC341" i="17"/>
  <c r="V341" i="17"/>
  <c r="W341" i="17"/>
  <c r="Z341" i="17"/>
  <c r="S341" i="17"/>
  <c r="X341" i="17"/>
  <c r="AA341" i="17"/>
  <c r="AB341" i="17"/>
  <c r="S335" i="17"/>
  <c r="AA335" i="17"/>
  <c r="AB335" i="17"/>
  <c r="U335" i="17"/>
  <c r="AC335" i="17"/>
  <c r="X335" i="17"/>
  <c r="V335" i="17"/>
  <c r="W335" i="17"/>
  <c r="Z335" i="17"/>
  <c r="AB527" i="17"/>
  <c r="AB519" i="17"/>
  <c r="AB511" i="17"/>
  <c r="AB503" i="17"/>
  <c r="V501" i="17"/>
  <c r="AB495" i="17"/>
  <c r="V493" i="17"/>
  <c r="AB487" i="17"/>
  <c r="V485" i="17"/>
  <c r="AB479" i="17"/>
  <c r="V477" i="17"/>
  <c r="AB471" i="17"/>
  <c r="V469" i="17"/>
  <c r="AB463" i="17"/>
  <c r="V461" i="17"/>
  <c r="AB455" i="17"/>
  <c r="V453" i="17"/>
  <c r="S447" i="17"/>
  <c r="AA447" i="17"/>
  <c r="U447" i="17"/>
  <c r="AC447" i="17"/>
  <c r="X445" i="17"/>
  <c r="X436" i="17"/>
  <c r="X428" i="17"/>
  <c r="X420" i="17"/>
  <c r="X412" i="17"/>
  <c r="X404" i="17"/>
  <c r="X396" i="17"/>
  <c r="X388" i="17"/>
  <c r="V384" i="17"/>
  <c r="X384" i="17"/>
  <c r="S384" i="17"/>
  <c r="AA384" i="17"/>
  <c r="S383" i="17"/>
  <c r="AA383" i="17"/>
  <c r="U383" i="17"/>
  <c r="AC383" i="17"/>
  <c r="X383" i="17"/>
  <c r="V368" i="17"/>
  <c r="W368" i="17"/>
  <c r="X368" i="17"/>
  <c r="S368" i="17"/>
  <c r="AA368" i="17"/>
  <c r="V360" i="17"/>
  <c r="W360" i="17"/>
  <c r="X360" i="17"/>
  <c r="S360" i="17"/>
  <c r="AA360" i="17"/>
  <c r="V352" i="17"/>
  <c r="W352" i="17"/>
  <c r="X352" i="17"/>
  <c r="S352" i="17"/>
  <c r="AA352" i="17"/>
  <c r="V344" i="17"/>
  <c r="W344" i="17"/>
  <c r="X344" i="17"/>
  <c r="S344" i="17"/>
  <c r="AA344" i="17"/>
  <c r="V336" i="17"/>
  <c r="W336" i="17"/>
  <c r="X336" i="17"/>
  <c r="S336" i="17"/>
  <c r="AA336" i="17"/>
  <c r="X328" i="17"/>
  <c r="U328" i="17"/>
  <c r="V328" i="17"/>
  <c r="W328" i="17"/>
  <c r="AA328" i="17"/>
  <c r="AB324" i="17"/>
  <c r="S324" i="17"/>
  <c r="AC324" i="17"/>
  <c r="U324" i="17"/>
  <c r="V324" i="17"/>
  <c r="Y324" i="17"/>
  <c r="S301" i="17"/>
  <c r="AA301" i="17"/>
  <c r="U301" i="17"/>
  <c r="AC301" i="17"/>
  <c r="W301" i="17"/>
  <c r="Y301" i="17"/>
  <c r="Z301" i="17"/>
  <c r="AB301" i="17"/>
  <c r="V216" i="17"/>
  <c r="W216" i="17"/>
  <c r="X216" i="17"/>
  <c r="S216" i="17"/>
  <c r="AA216" i="17"/>
  <c r="U216" i="17"/>
  <c r="Y216" i="17"/>
  <c r="Z216" i="17"/>
  <c r="AC216" i="17"/>
  <c r="S159" i="17"/>
  <c r="AA159" i="17"/>
  <c r="U159" i="17"/>
  <c r="AC159" i="17"/>
  <c r="X159" i="17"/>
  <c r="V159" i="17"/>
  <c r="W159" i="17"/>
  <c r="AB159" i="17"/>
  <c r="Y159" i="17"/>
  <c r="Z159" i="17"/>
  <c r="V131" i="17"/>
  <c r="W131" i="17"/>
  <c r="S131" i="17"/>
  <c r="AA131" i="17"/>
  <c r="X131" i="17"/>
  <c r="Z131" i="17"/>
  <c r="AB131" i="17"/>
  <c r="AC131" i="17"/>
  <c r="U131" i="17"/>
  <c r="Y131" i="17"/>
  <c r="X382" i="17"/>
  <c r="Z382" i="17"/>
  <c r="U382" i="17"/>
  <c r="AC382" i="17"/>
  <c r="V272" i="17"/>
  <c r="W272" i="17"/>
  <c r="X272" i="17"/>
  <c r="S272" i="17"/>
  <c r="AA272" i="17"/>
  <c r="AC272" i="17"/>
  <c r="U272" i="17"/>
  <c r="AB272" i="17"/>
  <c r="AA501" i="17"/>
  <c r="AA493" i="17"/>
  <c r="AA485" i="17"/>
  <c r="AA477" i="17"/>
  <c r="AA469" i="17"/>
  <c r="AA461" i="17"/>
  <c r="AA453" i="17"/>
  <c r="X446" i="17"/>
  <c r="Z446" i="17"/>
  <c r="S445" i="17"/>
  <c r="X438" i="17"/>
  <c r="Z438" i="17"/>
  <c r="U438" i="17"/>
  <c r="AC438" i="17"/>
  <c r="X430" i="17"/>
  <c r="Z430" i="17"/>
  <c r="U430" i="17"/>
  <c r="AC430" i="17"/>
  <c r="X422" i="17"/>
  <c r="Z422" i="17"/>
  <c r="U422" i="17"/>
  <c r="AC422" i="17"/>
  <c r="X414" i="17"/>
  <c r="Z414" i="17"/>
  <c r="U414" i="17"/>
  <c r="AC414" i="17"/>
  <c r="X406" i="17"/>
  <c r="Z406" i="17"/>
  <c r="U406" i="17"/>
  <c r="AC406" i="17"/>
  <c r="X398" i="17"/>
  <c r="Z398" i="17"/>
  <c r="U398" i="17"/>
  <c r="AC398" i="17"/>
  <c r="X390" i="17"/>
  <c r="Z390" i="17"/>
  <c r="U390" i="17"/>
  <c r="AC390" i="17"/>
  <c r="Y382" i="17"/>
  <c r="Z380" i="17"/>
  <c r="AB380" i="17"/>
  <c r="W380" i="17"/>
  <c r="S271" i="17"/>
  <c r="AA271" i="17"/>
  <c r="AB271" i="17"/>
  <c r="U271" i="17"/>
  <c r="AC271" i="17"/>
  <c r="X271" i="17"/>
  <c r="Z271" i="17"/>
  <c r="V271" i="17"/>
  <c r="W271" i="17"/>
  <c r="Y271" i="17"/>
  <c r="S191" i="17"/>
  <c r="AA191" i="17"/>
  <c r="X191" i="17"/>
  <c r="W191" i="17"/>
  <c r="Y191" i="17"/>
  <c r="Z191" i="17"/>
  <c r="AC191" i="17"/>
  <c r="U191" i="17"/>
  <c r="W139" i="17"/>
  <c r="S139" i="17"/>
  <c r="AA139" i="17"/>
  <c r="X139" i="17"/>
  <c r="Z139" i="17"/>
  <c r="AC139" i="17"/>
  <c r="Y139" i="17"/>
  <c r="AB139" i="17"/>
  <c r="U139" i="17"/>
  <c r="V139" i="17"/>
  <c r="Y446" i="17"/>
  <c r="AA438" i="17"/>
  <c r="U437" i="17"/>
  <c r="AC437" i="17"/>
  <c r="W437" i="17"/>
  <c r="Z437" i="17"/>
  <c r="AA430" i="17"/>
  <c r="U429" i="17"/>
  <c r="AC429" i="17"/>
  <c r="W429" i="17"/>
  <c r="Z429" i="17"/>
  <c r="AA422" i="17"/>
  <c r="U421" i="17"/>
  <c r="AC421" i="17"/>
  <c r="W421" i="17"/>
  <c r="Z421" i="17"/>
  <c r="AA414" i="17"/>
  <c r="U413" i="17"/>
  <c r="AC413" i="17"/>
  <c r="W413" i="17"/>
  <c r="Z413" i="17"/>
  <c r="AA406" i="17"/>
  <c r="U405" i="17"/>
  <c r="AC405" i="17"/>
  <c r="W405" i="17"/>
  <c r="Z405" i="17"/>
  <c r="U397" i="17"/>
  <c r="AC397" i="17"/>
  <c r="W397" i="17"/>
  <c r="Z397" i="17"/>
  <c r="U389" i="17"/>
  <c r="AC389" i="17"/>
  <c r="W389" i="17"/>
  <c r="Z389" i="17"/>
  <c r="W382" i="17"/>
  <c r="AB312" i="17"/>
  <c r="V312" i="17"/>
  <c r="X312" i="17"/>
  <c r="S312" i="17"/>
  <c r="U312" i="17"/>
  <c r="Y312" i="17"/>
  <c r="Z312" i="17"/>
  <c r="V302" i="17"/>
  <c r="X302" i="17"/>
  <c r="Z302" i="17"/>
  <c r="W302" i="17"/>
  <c r="Y302" i="17"/>
  <c r="AA302" i="17"/>
  <c r="AC302" i="17"/>
  <c r="S302" i="17"/>
  <c r="S287" i="17"/>
  <c r="AA287" i="17"/>
  <c r="AB287" i="17"/>
  <c r="X287" i="17"/>
  <c r="U287" i="17"/>
  <c r="W287" i="17"/>
  <c r="Z287" i="17"/>
  <c r="V287" i="17"/>
  <c r="Y287" i="17"/>
  <c r="AC287" i="17"/>
  <c r="U445" i="17"/>
  <c r="AC445" i="17"/>
  <c r="W445" i="17"/>
  <c r="Z436" i="17"/>
  <c r="AB436" i="17"/>
  <c r="W436" i="17"/>
  <c r="Z428" i="17"/>
  <c r="AB428" i="17"/>
  <c r="W428" i="17"/>
  <c r="Z420" i="17"/>
  <c r="AB420" i="17"/>
  <c r="W420" i="17"/>
  <c r="Z412" i="17"/>
  <c r="AB412" i="17"/>
  <c r="W412" i="17"/>
  <c r="Z404" i="17"/>
  <c r="AB404" i="17"/>
  <c r="W404" i="17"/>
  <c r="Z396" i="17"/>
  <c r="AB396" i="17"/>
  <c r="W396" i="17"/>
  <c r="Z388" i="17"/>
  <c r="AB388" i="17"/>
  <c r="W388" i="17"/>
  <c r="V382" i="17"/>
  <c r="Z284" i="17"/>
  <c r="S284" i="17"/>
  <c r="AA284" i="17"/>
  <c r="AB284" i="17"/>
  <c r="W284" i="17"/>
  <c r="V284" i="17"/>
  <c r="AC284" i="17"/>
  <c r="U284" i="17"/>
  <c r="V232" i="17"/>
  <c r="W232" i="17"/>
  <c r="X232" i="17"/>
  <c r="S232" i="17"/>
  <c r="AA232" i="17"/>
  <c r="U232" i="17"/>
  <c r="Y232" i="17"/>
  <c r="Z232" i="17"/>
  <c r="AC232" i="17"/>
  <c r="V224" i="17"/>
  <c r="W224" i="17"/>
  <c r="X224" i="17"/>
  <c r="S224" i="17"/>
  <c r="AA224" i="17"/>
  <c r="U224" i="17"/>
  <c r="Y224" i="17"/>
  <c r="Z224" i="17"/>
  <c r="AC224" i="17"/>
  <c r="AB224" i="17"/>
  <c r="AC374" i="17"/>
  <c r="U374" i="17"/>
  <c r="AC366" i="17"/>
  <c r="U366" i="17"/>
  <c r="AC358" i="17"/>
  <c r="U358" i="17"/>
  <c r="AC350" i="17"/>
  <c r="U350" i="17"/>
  <c r="AC342" i="17"/>
  <c r="U342" i="17"/>
  <c r="AC334" i="17"/>
  <c r="U334" i="17"/>
  <c r="V327" i="17"/>
  <c r="U325" i="17"/>
  <c r="U318" i="17"/>
  <c r="U277" i="17"/>
  <c r="AC277" i="17"/>
  <c r="V277" i="17"/>
  <c r="W277" i="17"/>
  <c r="Z277" i="17"/>
  <c r="Y277" i="17"/>
  <c r="U269" i="17"/>
  <c r="AC269" i="17"/>
  <c r="V269" i="17"/>
  <c r="W269" i="17"/>
  <c r="Z269" i="17"/>
  <c r="S269" i="17"/>
  <c r="X269" i="17"/>
  <c r="AA269" i="17"/>
  <c r="U261" i="17"/>
  <c r="AC261" i="17"/>
  <c r="V261" i="17"/>
  <c r="W261" i="17"/>
  <c r="Z261" i="17"/>
  <c r="X261" i="17"/>
  <c r="Y261" i="17"/>
  <c r="AB261" i="17"/>
  <c r="Z236" i="17"/>
  <c r="S236" i="17"/>
  <c r="AA236" i="17"/>
  <c r="AB236" i="17"/>
  <c r="W236" i="17"/>
  <c r="Y236" i="17"/>
  <c r="AC236" i="17"/>
  <c r="Z220" i="17"/>
  <c r="S220" i="17"/>
  <c r="AA220" i="17"/>
  <c r="AB220" i="17"/>
  <c r="W220" i="17"/>
  <c r="Y220" i="17"/>
  <c r="AC220" i="17"/>
  <c r="S151" i="17"/>
  <c r="AA151" i="17"/>
  <c r="U151" i="17"/>
  <c r="AC151" i="17"/>
  <c r="X151" i="17"/>
  <c r="V151" i="17"/>
  <c r="Z151" i="17"/>
  <c r="W151" i="17"/>
  <c r="Y151" i="17"/>
  <c r="S295" i="17"/>
  <c r="AA295" i="17"/>
  <c r="AB295" i="17"/>
  <c r="X295" i="17"/>
  <c r="V295" i="17"/>
  <c r="Y295" i="17"/>
  <c r="V248" i="17"/>
  <c r="W248" i="17"/>
  <c r="X248" i="17"/>
  <c r="S248" i="17"/>
  <c r="AA248" i="17"/>
  <c r="U248" i="17"/>
  <c r="Y248" i="17"/>
  <c r="Z248" i="17"/>
  <c r="AC248" i="17"/>
  <c r="S239" i="17"/>
  <c r="AA239" i="17"/>
  <c r="AB239" i="17"/>
  <c r="U239" i="17"/>
  <c r="AC239" i="17"/>
  <c r="X239" i="17"/>
  <c r="V239" i="17"/>
  <c r="W239" i="17"/>
  <c r="Z239" i="17"/>
  <c r="S223" i="17"/>
  <c r="AA223" i="17"/>
  <c r="AB223" i="17"/>
  <c r="U223" i="17"/>
  <c r="AC223" i="17"/>
  <c r="X223" i="17"/>
  <c r="V223" i="17"/>
  <c r="W223" i="17"/>
  <c r="Z223" i="17"/>
  <c r="X174" i="17"/>
  <c r="Z174" i="17"/>
  <c r="U174" i="17"/>
  <c r="AC174" i="17"/>
  <c r="W174" i="17"/>
  <c r="Y174" i="17"/>
  <c r="AA174" i="17"/>
  <c r="S174" i="17"/>
  <c r="AA449" i="17"/>
  <c r="V442" i="17"/>
  <c r="AA441" i="17"/>
  <c r="V434" i="17"/>
  <c r="V426" i="17"/>
  <c r="V418" i="17"/>
  <c r="V410" i="17"/>
  <c r="V402" i="17"/>
  <c r="V394" i="17"/>
  <c r="V386" i="17"/>
  <c r="AA385" i="17"/>
  <c r="V378" i="17"/>
  <c r="AA377" i="17"/>
  <c r="Z374" i="17"/>
  <c r="V370" i="17"/>
  <c r="AA369" i="17"/>
  <c r="Z366" i="17"/>
  <c r="V362" i="17"/>
  <c r="AA361" i="17"/>
  <c r="Z358" i="17"/>
  <c r="V354" i="17"/>
  <c r="AA353" i="17"/>
  <c r="Z350" i="17"/>
  <c r="V346" i="17"/>
  <c r="AA345" i="17"/>
  <c r="Z342" i="17"/>
  <c r="V338" i="17"/>
  <c r="AA337" i="17"/>
  <c r="Z334" i="17"/>
  <c r="V330" i="17"/>
  <c r="AA329" i="17"/>
  <c r="V326" i="17"/>
  <c r="AA325" i="17"/>
  <c r="W322" i="17"/>
  <c r="S321" i="17"/>
  <c r="AA321" i="17"/>
  <c r="Z314" i="17"/>
  <c r="AB314" i="17"/>
  <c r="V314" i="17"/>
  <c r="V310" i="17"/>
  <c r="X310" i="17"/>
  <c r="Z310" i="17"/>
  <c r="S309" i="17"/>
  <c r="AA309" i="17"/>
  <c r="U309" i="17"/>
  <c r="AC309" i="17"/>
  <c r="W309" i="17"/>
  <c r="V296" i="17"/>
  <c r="W296" i="17"/>
  <c r="S296" i="17"/>
  <c r="AA296" i="17"/>
  <c r="U296" i="17"/>
  <c r="Y296" i="17"/>
  <c r="AB277" i="17"/>
  <c r="Z260" i="17"/>
  <c r="S260" i="17"/>
  <c r="AA260" i="17"/>
  <c r="AB260" i="17"/>
  <c r="W260" i="17"/>
  <c r="U260" i="17"/>
  <c r="V260" i="17"/>
  <c r="X260" i="17"/>
  <c r="AC260" i="17"/>
  <c r="X198" i="17"/>
  <c r="U198" i="17"/>
  <c r="AC198" i="17"/>
  <c r="AB198" i="17"/>
  <c r="S198" i="17"/>
  <c r="Y198" i="17"/>
  <c r="AA198" i="17"/>
  <c r="S183" i="17"/>
  <c r="AA183" i="17"/>
  <c r="U183" i="17"/>
  <c r="AC183" i="17"/>
  <c r="X183" i="17"/>
  <c r="Y183" i="17"/>
  <c r="Z183" i="17"/>
  <c r="AB183" i="17"/>
  <c r="V183" i="17"/>
  <c r="W183" i="17"/>
  <c r="X166" i="17"/>
  <c r="Z166" i="17"/>
  <c r="U166" i="17"/>
  <c r="AC166" i="17"/>
  <c r="V166" i="17"/>
  <c r="W166" i="17"/>
  <c r="Y166" i="17"/>
  <c r="S166" i="17"/>
  <c r="AA166" i="17"/>
  <c r="U327" i="17"/>
  <c r="AC327" i="17"/>
  <c r="V318" i="17"/>
  <c r="X318" i="17"/>
  <c r="Z318" i="17"/>
  <c r="S317" i="17"/>
  <c r="AA317" i="17"/>
  <c r="U317" i="17"/>
  <c r="AC317" i="17"/>
  <c r="W317" i="17"/>
  <c r="X308" i="17"/>
  <c r="Z308" i="17"/>
  <c r="AB308" i="17"/>
  <c r="AC295" i="17"/>
  <c r="W291" i="17"/>
  <c r="X291" i="17"/>
  <c r="AB291" i="17"/>
  <c r="U291" i="17"/>
  <c r="Y291" i="17"/>
  <c r="Z268" i="17"/>
  <c r="S268" i="17"/>
  <c r="AA268" i="17"/>
  <c r="AB268" i="17"/>
  <c r="W268" i="17"/>
  <c r="U268" i="17"/>
  <c r="V268" i="17"/>
  <c r="Y268" i="17"/>
  <c r="S247" i="17"/>
  <c r="AA247" i="17"/>
  <c r="AB247" i="17"/>
  <c r="U247" i="17"/>
  <c r="AC247" i="17"/>
  <c r="X247" i="17"/>
  <c r="V247" i="17"/>
  <c r="W247" i="17"/>
  <c r="Z247" i="17"/>
  <c r="Z244" i="17"/>
  <c r="S244" i="17"/>
  <c r="AA244" i="17"/>
  <c r="AB244" i="17"/>
  <c r="W244" i="17"/>
  <c r="Y244" i="17"/>
  <c r="AC244" i="17"/>
  <c r="Z228" i="17"/>
  <c r="S228" i="17"/>
  <c r="AA228" i="17"/>
  <c r="AB228" i="17"/>
  <c r="W228" i="17"/>
  <c r="Y228" i="17"/>
  <c r="AC228" i="17"/>
  <c r="Z212" i="17"/>
  <c r="S212" i="17"/>
  <c r="AA212" i="17"/>
  <c r="AB212" i="17"/>
  <c r="W212" i="17"/>
  <c r="Y212" i="17"/>
  <c r="AC212" i="17"/>
  <c r="V200" i="17"/>
  <c r="S200" i="17"/>
  <c r="AA200" i="17"/>
  <c r="X200" i="17"/>
  <c r="Y200" i="17"/>
  <c r="Z200" i="17"/>
  <c r="AC200" i="17"/>
  <c r="AB442" i="17"/>
  <c r="AB434" i="17"/>
  <c r="AB426" i="17"/>
  <c r="AB418" i="17"/>
  <c r="AB410" i="17"/>
  <c r="AB402" i="17"/>
  <c r="AB394" i="17"/>
  <c r="AB386" i="17"/>
  <c r="AB378" i="17"/>
  <c r="AB370" i="17"/>
  <c r="AB362" i="17"/>
  <c r="AB354" i="17"/>
  <c r="AB346" i="17"/>
  <c r="AB338" i="17"/>
  <c r="AB330" i="17"/>
  <c r="Y327" i="17"/>
  <c r="AC326" i="17"/>
  <c r="Y325" i="17"/>
  <c r="AC322" i="17"/>
  <c r="AA318" i="17"/>
  <c r="AB317" i="17"/>
  <c r="X316" i="17"/>
  <c r="Z316" i="17"/>
  <c r="AB316" i="17"/>
  <c r="AA308" i="17"/>
  <c r="AB304" i="17"/>
  <c r="V304" i="17"/>
  <c r="X304" i="17"/>
  <c r="Z295" i="17"/>
  <c r="U293" i="17"/>
  <c r="AC293" i="17"/>
  <c r="V293" i="17"/>
  <c r="Z293" i="17"/>
  <c r="AA293" i="17"/>
  <c r="X277" i="17"/>
  <c r="AB269" i="17"/>
  <c r="Z252" i="17"/>
  <c r="S252" i="17"/>
  <c r="AA252" i="17"/>
  <c r="AB252" i="17"/>
  <c r="W252" i="17"/>
  <c r="V252" i="17"/>
  <c r="X252" i="17"/>
  <c r="Y252" i="17"/>
  <c r="S231" i="17"/>
  <c r="AA231" i="17"/>
  <c r="AB231" i="17"/>
  <c r="U231" i="17"/>
  <c r="AC231" i="17"/>
  <c r="X231" i="17"/>
  <c r="V231" i="17"/>
  <c r="W231" i="17"/>
  <c r="Z231" i="17"/>
  <c r="S215" i="17"/>
  <c r="AA215" i="17"/>
  <c r="AB215" i="17"/>
  <c r="U215" i="17"/>
  <c r="AC215" i="17"/>
  <c r="X215" i="17"/>
  <c r="V215" i="17"/>
  <c r="W215" i="17"/>
  <c r="Z215" i="17"/>
  <c r="S208" i="17"/>
  <c r="AA208" i="17"/>
  <c r="AC208" i="17"/>
  <c r="U208" i="17"/>
  <c r="V208" i="17"/>
  <c r="Y208" i="17"/>
  <c r="W208" i="17"/>
  <c r="X208" i="17"/>
  <c r="AB208" i="17"/>
  <c r="V160" i="17"/>
  <c r="X160" i="17"/>
  <c r="S160" i="17"/>
  <c r="AA160" i="17"/>
  <c r="U160" i="17"/>
  <c r="W160" i="17"/>
  <c r="AB160" i="17"/>
  <c r="Y160" i="17"/>
  <c r="V176" i="17"/>
  <c r="X176" i="17"/>
  <c r="S176" i="17"/>
  <c r="AA176" i="17"/>
  <c r="W176" i="17"/>
  <c r="Y176" i="17"/>
  <c r="Z176" i="17"/>
  <c r="Z156" i="17"/>
  <c r="AB156" i="17"/>
  <c r="W156" i="17"/>
  <c r="X156" i="17"/>
  <c r="Y156" i="17"/>
  <c r="AA156" i="17"/>
  <c r="S156" i="17"/>
  <c r="Z148" i="17"/>
  <c r="AB148" i="17"/>
  <c r="W148" i="17"/>
  <c r="V148" i="17"/>
  <c r="X148" i="17"/>
  <c r="Y148" i="17"/>
  <c r="Z87" i="17"/>
  <c r="S87" i="17"/>
  <c r="AA87" i="17"/>
  <c r="AB87" i="17"/>
  <c r="W87" i="17"/>
  <c r="Y87" i="17"/>
  <c r="AC87" i="17"/>
  <c r="U87" i="17"/>
  <c r="V87" i="17"/>
  <c r="S33" i="17"/>
  <c r="AA33" i="17"/>
  <c r="U33" i="17"/>
  <c r="AC33" i="17"/>
  <c r="W33" i="17"/>
  <c r="X33" i="17"/>
  <c r="Y33" i="17"/>
  <c r="Z33" i="17"/>
  <c r="AB33" i="17"/>
  <c r="V33" i="17"/>
  <c r="AC319" i="17"/>
  <c r="AA313" i="17"/>
  <c r="S313" i="17"/>
  <c r="AC311" i="17"/>
  <c r="AA305" i="17"/>
  <c r="S305" i="17"/>
  <c r="AC303" i="17"/>
  <c r="AB300" i="17"/>
  <c r="S300" i="17"/>
  <c r="V299" i="17"/>
  <c r="S279" i="17"/>
  <c r="AA279" i="17"/>
  <c r="AB279" i="17"/>
  <c r="U279" i="17"/>
  <c r="AC279" i="17"/>
  <c r="X279" i="17"/>
  <c r="X276" i="17"/>
  <c r="U253" i="17"/>
  <c r="AC253" i="17"/>
  <c r="V253" i="17"/>
  <c r="W253" i="17"/>
  <c r="Z253" i="17"/>
  <c r="V152" i="17"/>
  <c r="X152" i="17"/>
  <c r="S152" i="17"/>
  <c r="AA152" i="17"/>
  <c r="U152" i="17"/>
  <c r="Z152" i="17"/>
  <c r="AB138" i="17"/>
  <c r="X138" i="17"/>
  <c r="Z138" i="17"/>
  <c r="AC138" i="17"/>
  <c r="U138" i="17"/>
  <c r="V138" i="17"/>
  <c r="S138" i="17"/>
  <c r="W138" i="17"/>
  <c r="Y138" i="17"/>
  <c r="V280" i="17"/>
  <c r="W280" i="17"/>
  <c r="X280" i="17"/>
  <c r="S280" i="17"/>
  <c r="AA280" i="17"/>
  <c r="S263" i="17"/>
  <c r="AA263" i="17"/>
  <c r="AB263" i="17"/>
  <c r="U263" i="17"/>
  <c r="AC263" i="17"/>
  <c r="X263" i="17"/>
  <c r="U245" i="17"/>
  <c r="AC245" i="17"/>
  <c r="V245" i="17"/>
  <c r="W245" i="17"/>
  <c r="Z245" i="17"/>
  <c r="U237" i="17"/>
  <c r="AC237" i="17"/>
  <c r="V237" i="17"/>
  <c r="W237" i="17"/>
  <c r="Z237" i="17"/>
  <c r="U229" i="17"/>
  <c r="AC229" i="17"/>
  <c r="V229" i="17"/>
  <c r="W229" i="17"/>
  <c r="Z229" i="17"/>
  <c r="U221" i="17"/>
  <c r="AC221" i="17"/>
  <c r="V221" i="17"/>
  <c r="W221" i="17"/>
  <c r="Z221" i="17"/>
  <c r="U213" i="17"/>
  <c r="AC213" i="17"/>
  <c r="V213" i="17"/>
  <c r="W213" i="17"/>
  <c r="Z213" i="17"/>
  <c r="Z205" i="17"/>
  <c r="V205" i="17"/>
  <c r="W205" i="17"/>
  <c r="X205" i="17"/>
  <c r="S205" i="17"/>
  <c r="AB205" i="17"/>
  <c r="W203" i="17"/>
  <c r="AB203" i="17"/>
  <c r="S203" i="17"/>
  <c r="U203" i="17"/>
  <c r="V203" i="17"/>
  <c r="Z203" i="17"/>
  <c r="Z188" i="17"/>
  <c r="AB188" i="17"/>
  <c r="W188" i="17"/>
  <c r="S188" i="17"/>
  <c r="U188" i="17"/>
  <c r="Y188" i="17"/>
  <c r="V184" i="17"/>
  <c r="X184" i="17"/>
  <c r="S184" i="17"/>
  <c r="AA184" i="17"/>
  <c r="Y184" i="17"/>
  <c r="Z184" i="17"/>
  <c r="AB184" i="17"/>
  <c r="AC176" i="17"/>
  <c r="U157" i="17"/>
  <c r="AC157" i="17"/>
  <c r="W157" i="17"/>
  <c r="Z157" i="17"/>
  <c r="V157" i="17"/>
  <c r="X157" i="17"/>
  <c r="Y157" i="17"/>
  <c r="X150" i="17"/>
  <c r="Z150" i="17"/>
  <c r="U150" i="17"/>
  <c r="AC150" i="17"/>
  <c r="S150" i="17"/>
  <c r="V150" i="17"/>
  <c r="AA150" i="17"/>
  <c r="AC148" i="17"/>
  <c r="S114" i="17"/>
  <c r="AA114" i="17"/>
  <c r="AB114" i="17"/>
  <c r="U114" i="17"/>
  <c r="AC114" i="17"/>
  <c r="X114" i="17"/>
  <c r="V114" i="17"/>
  <c r="W114" i="17"/>
  <c r="Y114" i="17"/>
  <c r="Z114" i="17"/>
  <c r="S255" i="17"/>
  <c r="AA255" i="17"/>
  <c r="AB255" i="17"/>
  <c r="U255" i="17"/>
  <c r="AC255" i="17"/>
  <c r="X255" i="17"/>
  <c r="AB245" i="17"/>
  <c r="AB237" i="17"/>
  <c r="AB229" i="17"/>
  <c r="AB221" i="17"/>
  <c r="AB213" i="17"/>
  <c r="U206" i="17"/>
  <c r="AC206" i="17"/>
  <c r="AA206" i="17"/>
  <c r="S206" i="17"/>
  <c r="AB206" i="17"/>
  <c r="X206" i="17"/>
  <c r="AB176" i="17"/>
  <c r="U165" i="17"/>
  <c r="AC165" i="17"/>
  <c r="W165" i="17"/>
  <c r="Z165" i="17"/>
  <c r="X165" i="17"/>
  <c r="Y165" i="17"/>
  <c r="AA165" i="17"/>
  <c r="S165" i="17"/>
  <c r="AC156" i="17"/>
  <c r="AC152" i="17"/>
  <c r="AA148" i="17"/>
  <c r="S135" i="17"/>
  <c r="AA135" i="17"/>
  <c r="W135" i="17"/>
  <c r="Z135" i="17"/>
  <c r="AC135" i="17"/>
  <c r="U135" i="17"/>
  <c r="V135" i="17"/>
  <c r="X135" i="17"/>
  <c r="X299" i="17"/>
  <c r="AB299" i="17"/>
  <c r="Z292" i="17"/>
  <c r="S292" i="17"/>
  <c r="AA292" i="17"/>
  <c r="W292" i="17"/>
  <c r="U285" i="17"/>
  <c r="AC285" i="17"/>
  <c r="V285" i="17"/>
  <c r="Z285" i="17"/>
  <c r="AB280" i="17"/>
  <c r="Z276" i="17"/>
  <c r="S276" i="17"/>
  <c r="AA276" i="17"/>
  <c r="AB276" i="17"/>
  <c r="W276" i="17"/>
  <c r="V264" i="17"/>
  <c r="W264" i="17"/>
  <c r="X264" i="17"/>
  <c r="S264" i="17"/>
  <c r="AA264" i="17"/>
  <c r="AA237" i="17"/>
  <c r="AA229" i="17"/>
  <c r="AA221" i="17"/>
  <c r="AA213" i="17"/>
  <c r="AC205" i="17"/>
  <c r="U176" i="17"/>
  <c r="S175" i="17"/>
  <c r="AA175" i="17"/>
  <c r="U175" i="17"/>
  <c r="AC175" i="17"/>
  <c r="X175" i="17"/>
  <c r="W175" i="17"/>
  <c r="Y175" i="17"/>
  <c r="Z175" i="17"/>
  <c r="V156" i="17"/>
  <c r="AB152" i="17"/>
  <c r="U148" i="17"/>
  <c r="V297" i="17"/>
  <c r="V289" i="17"/>
  <c r="AB283" i="17"/>
  <c r="V281" i="17"/>
  <c r="AB275" i="17"/>
  <c r="V273" i="17"/>
  <c r="AB267" i="17"/>
  <c r="V265" i="17"/>
  <c r="AB259" i="17"/>
  <c r="V257" i="17"/>
  <c r="AB251" i="17"/>
  <c r="AB243" i="17"/>
  <c r="AB235" i="17"/>
  <c r="AB227" i="17"/>
  <c r="AB219" i="17"/>
  <c r="AB211" i="17"/>
  <c r="AC207" i="17"/>
  <c r="U197" i="17"/>
  <c r="AC197" i="17"/>
  <c r="Z197" i="17"/>
  <c r="V192" i="17"/>
  <c r="S192" i="17"/>
  <c r="AA192" i="17"/>
  <c r="V168" i="17"/>
  <c r="X168" i="17"/>
  <c r="S168" i="17"/>
  <c r="AA168" i="17"/>
  <c r="S167" i="17"/>
  <c r="AA167" i="17"/>
  <c r="U167" i="17"/>
  <c r="AC167" i="17"/>
  <c r="X167" i="17"/>
  <c r="X158" i="17"/>
  <c r="Z158" i="17"/>
  <c r="U158" i="17"/>
  <c r="AC158" i="17"/>
  <c r="U149" i="17"/>
  <c r="AC149" i="17"/>
  <c r="W149" i="17"/>
  <c r="Z149" i="17"/>
  <c r="V136" i="17"/>
  <c r="Z136" i="17"/>
  <c r="W136" i="17"/>
  <c r="Y136" i="17"/>
  <c r="AB136" i="17"/>
  <c r="S136" i="17"/>
  <c r="AC136" i="17"/>
  <c r="S122" i="17"/>
  <c r="AA122" i="17"/>
  <c r="AB122" i="17"/>
  <c r="X122" i="17"/>
  <c r="V122" i="17"/>
  <c r="Y122" i="17"/>
  <c r="Z122" i="17"/>
  <c r="S65" i="17"/>
  <c r="AA65" i="17"/>
  <c r="U65" i="17"/>
  <c r="AC65" i="17"/>
  <c r="X65" i="17"/>
  <c r="Y65" i="17"/>
  <c r="Z65" i="17"/>
  <c r="AB65" i="17"/>
  <c r="V65" i="17"/>
  <c r="V42" i="17"/>
  <c r="X42" i="17"/>
  <c r="Z42" i="17"/>
  <c r="S42" i="17"/>
  <c r="AA42" i="17"/>
  <c r="U42" i="17"/>
  <c r="W42" i="17"/>
  <c r="AC42" i="17"/>
  <c r="Y42" i="17"/>
  <c r="AB42" i="17"/>
  <c r="Z30" i="17"/>
  <c r="AB30" i="17"/>
  <c r="V30" i="17"/>
  <c r="W30" i="17"/>
  <c r="X30" i="17"/>
  <c r="Y30" i="17"/>
  <c r="AA30" i="17"/>
  <c r="S30" i="17"/>
  <c r="U30" i="17"/>
  <c r="Z196" i="17"/>
  <c r="W196" i="17"/>
  <c r="X182" i="17"/>
  <c r="Z182" i="17"/>
  <c r="U182" i="17"/>
  <c r="AC182" i="17"/>
  <c r="U173" i="17"/>
  <c r="AC173" i="17"/>
  <c r="W173" i="17"/>
  <c r="Z173" i="17"/>
  <c r="Z164" i="17"/>
  <c r="AB164" i="17"/>
  <c r="W164" i="17"/>
  <c r="V123" i="17"/>
  <c r="W123" i="17"/>
  <c r="S123" i="17"/>
  <c r="AA123" i="17"/>
  <c r="U123" i="17"/>
  <c r="Y123" i="17"/>
  <c r="Z123" i="17"/>
  <c r="V107" i="17"/>
  <c r="W107" i="17"/>
  <c r="X107" i="17"/>
  <c r="S107" i="17"/>
  <c r="AA107" i="17"/>
  <c r="Z107" i="17"/>
  <c r="AB107" i="17"/>
  <c r="AC107" i="17"/>
  <c r="S90" i="17"/>
  <c r="AA90" i="17"/>
  <c r="AB90" i="17"/>
  <c r="U90" i="17"/>
  <c r="AC90" i="17"/>
  <c r="X90" i="17"/>
  <c r="V90" i="17"/>
  <c r="W90" i="17"/>
  <c r="Z90" i="17"/>
  <c r="U79" i="17"/>
  <c r="AC79" i="17"/>
  <c r="W79" i="17"/>
  <c r="Z79" i="17"/>
  <c r="S79" i="17"/>
  <c r="Y79" i="17"/>
  <c r="AB79" i="17"/>
  <c r="V79" i="17"/>
  <c r="Z70" i="17"/>
  <c r="AB70" i="17"/>
  <c r="W70" i="17"/>
  <c r="X70" i="17"/>
  <c r="Y70" i="17"/>
  <c r="AA70" i="17"/>
  <c r="S70" i="17"/>
  <c r="U70" i="17"/>
  <c r="S41" i="17"/>
  <c r="AA41" i="17"/>
  <c r="U41" i="17"/>
  <c r="AC41" i="17"/>
  <c r="W41" i="17"/>
  <c r="X41" i="17"/>
  <c r="V41" i="17"/>
  <c r="AB41" i="17"/>
  <c r="Y41" i="17"/>
  <c r="V34" i="17"/>
  <c r="X34" i="17"/>
  <c r="Z34" i="17"/>
  <c r="S34" i="17"/>
  <c r="AA34" i="17"/>
  <c r="Y34" i="17"/>
  <c r="AB34" i="17"/>
  <c r="AC34" i="17"/>
  <c r="U34" i="17"/>
  <c r="W34" i="17"/>
  <c r="X283" i="17"/>
  <c r="AC282" i="17"/>
  <c r="X275" i="17"/>
  <c r="AC274" i="17"/>
  <c r="X267" i="17"/>
  <c r="AC266" i="17"/>
  <c r="X259" i="17"/>
  <c r="AC258" i="17"/>
  <c r="X251" i="17"/>
  <c r="AC250" i="17"/>
  <c r="X243" i="17"/>
  <c r="AC242" i="17"/>
  <c r="U242" i="17"/>
  <c r="X235" i="17"/>
  <c r="AC234" i="17"/>
  <c r="U234" i="17"/>
  <c r="X227" i="17"/>
  <c r="AC226" i="17"/>
  <c r="U226" i="17"/>
  <c r="X219" i="17"/>
  <c r="AC218" i="17"/>
  <c r="U218" i="17"/>
  <c r="X211" i="17"/>
  <c r="AC210" i="17"/>
  <c r="U210" i="17"/>
  <c r="Y207" i="17"/>
  <c r="S199" i="17"/>
  <c r="AA199" i="17"/>
  <c r="X199" i="17"/>
  <c r="V197" i="17"/>
  <c r="Y196" i="17"/>
  <c r="W192" i="17"/>
  <c r="X190" i="17"/>
  <c r="U190" i="17"/>
  <c r="AC190" i="17"/>
  <c r="AA182" i="17"/>
  <c r="U181" i="17"/>
  <c r="AC181" i="17"/>
  <c r="W181" i="17"/>
  <c r="Z181" i="17"/>
  <c r="AA173" i="17"/>
  <c r="Z172" i="17"/>
  <c r="AB172" i="17"/>
  <c r="W172" i="17"/>
  <c r="W168" i="17"/>
  <c r="W167" i="17"/>
  <c r="AA164" i="17"/>
  <c r="V158" i="17"/>
  <c r="V149" i="17"/>
  <c r="X136" i="17"/>
  <c r="X134" i="17"/>
  <c r="AB134" i="17"/>
  <c r="AC134" i="17"/>
  <c r="U134" i="17"/>
  <c r="W134" i="17"/>
  <c r="Y134" i="17"/>
  <c r="AC122" i="17"/>
  <c r="AB242" i="17"/>
  <c r="AB234" i="17"/>
  <c r="AB226" i="17"/>
  <c r="AB218" i="17"/>
  <c r="AB210" i="17"/>
  <c r="W207" i="17"/>
  <c r="Z204" i="17"/>
  <c r="W204" i="17"/>
  <c r="X196" i="17"/>
  <c r="W195" i="17"/>
  <c r="AB195" i="17"/>
  <c r="U192" i="17"/>
  <c r="U189" i="17"/>
  <c r="AC189" i="17"/>
  <c r="W189" i="17"/>
  <c r="Z189" i="17"/>
  <c r="Y182" i="17"/>
  <c r="Z180" i="17"/>
  <c r="AB180" i="17"/>
  <c r="W180" i="17"/>
  <c r="Y173" i="17"/>
  <c r="U168" i="17"/>
  <c r="V167" i="17"/>
  <c r="Y164" i="17"/>
  <c r="Z144" i="17"/>
  <c r="U144" i="17"/>
  <c r="W144" i="17"/>
  <c r="AA144" i="17"/>
  <c r="U136" i="17"/>
  <c r="S130" i="17"/>
  <c r="AA130" i="17"/>
  <c r="AB130" i="17"/>
  <c r="X130" i="17"/>
  <c r="U130" i="17"/>
  <c r="W130" i="17"/>
  <c r="Z130" i="17"/>
  <c r="AC130" i="17"/>
  <c r="Z127" i="17"/>
  <c r="S127" i="17"/>
  <c r="AA127" i="17"/>
  <c r="W127" i="17"/>
  <c r="AB127" i="17"/>
  <c r="U127" i="17"/>
  <c r="V127" i="17"/>
  <c r="W122" i="17"/>
  <c r="Z78" i="17"/>
  <c r="AB78" i="17"/>
  <c r="W78" i="17"/>
  <c r="S78" i="17"/>
  <c r="U78" i="17"/>
  <c r="V78" i="17"/>
  <c r="AA78" i="17"/>
  <c r="X78" i="17"/>
  <c r="Y78" i="17"/>
  <c r="AC78" i="17"/>
  <c r="V66" i="17"/>
  <c r="X66" i="17"/>
  <c r="S66" i="17"/>
  <c r="AA66" i="17"/>
  <c r="Y66" i="17"/>
  <c r="Z66" i="17"/>
  <c r="AB66" i="17"/>
  <c r="U66" i="17"/>
  <c r="W66" i="17"/>
  <c r="Z38" i="17"/>
  <c r="AB38" i="17"/>
  <c r="V38" i="17"/>
  <c r="W38" i="17"/>
  <c r="S38" i="17"/>
  <c r="U38" i="17"/>
  <c r="AA38" i="17"/>
  <c r="X38" i="17"/>
  <c r="Y38" i="17"/>
  <c r="AB187" i="17"/>
  <c r="AB179" i="17"/>
  <c r="AB171" i="17"/>
  <c r="AB163" i="17"/>
  <c r="AB155" i="17"/>
  <c r="AB147" i="17"/>
  <c r="V143" i="17"/>
  <c r="AB142" i="17"/>
  <c r="Z140" i="17"/>
  <c r="V140" i="17"/>
  <c r="Z119" i="17"/>
  <c r="S119" i="17"/>
  <c r="AA119" i="17"/>
  <c r="AB119" i="17"/>
  <c r="W119" i="17"/>
  <c r="S106" i="17"/>
  <c r="AA106" i="17"/>
  <c r="AB106" i="17"/>
  <c r="U106" i="17"/>
  <c r="AC106" i="17"/>
  <c r="X106" i="17"/>
  <c r="X103" i="17"/>
  <c r="U96" i="17"/>
  <c r="AC96" i="17"/>
  <c r="V96" i="17"/>
  <c r="W96" i="17"/>
  <c r="Z96" i="17"/>
  <c r="V91" i="17"/>
  <c r="W91" i="17"/>
  <c r="X91" i="17"/>
  <c r="S91" i="17"/>
  <c r="AA91" i="17"/>
  <c r="X48" i="17"/>
  <c r="Z48" i="17"/>
  <c r="AB48" i="17"/>
  <c r="U48" i="17"/>
  <c r="AC48" i="17"/>
  <c r="Y48" i="17"/>
  <c r="AA48" i="17"/>
  <c r="S48" i="17"/>
  <c r="U120" i="17"/>
  <c r="AC120" i="17"/>
  <c r="V120" i="17"/>
  <c r="W120" i="17"/>
  <c r="Z120" i="17"/>
  <c r="V115" i="17"/>
  <c r="W115" i="17"/>
  <c r="X115" i="17"/>
  <c r="S115" i="17"/>
  <c r="AA115" i="17"/>
  <c r="Z111" i="17"/>
  <c r="S111" i="17"/>
  <c r="AA111" i="17"/>
  <c r="AB111" i="17"/>
  <c r="W111" i="17"/>
  <c r="V83" i="17"/>
  <c r="W83" i="17"/>
  <c r="X83" i="17"/>
  <c r="S83" i="17"/>
  <c r="AA83" i="17"/>
  <c r="V58" i="17"/>
  <c r="X58" i="17"/>
  <c r="Z58" i="17"/>
  <c r="S58" i="17"/>
  <c r="AA58" i="17"/>
  <c r="W58" i="17"/>
  <c r="Y58" i="17"/>
  <c r="AB58" i="17"/>
  <c r="Y3" i="17"/>
  <c r="U128" i="17"/>
  <c r="AC128" i="17"/>
  <c r="V128" i="17"/>
  <c r="Z128" i="17"/>
  <c r="AA120" i="17"/>
  <c r="AB115" i="17"/>
  <c r="AC111" i="17"/>
  <c r="S98" i="17"/>
  <c r="AA98" i="17"/>
  <c r="AB98" i="17"/>
  <c r="U98" i="17"/>
  <c r="AC98" i="17"/>
  <c r="X98" i="17"/>
  <c r="U88" i="17"/>
  <c r="AC88" i="17"/>
  <c r="V88" i="17"/>
  <c r="W88" i="17"/>
  <c r="Z88" i="17"/>
  <c r="AB83" i="17"/>
  <c r="V74" i="17"/>
  <c r="X74" i="17"/>
  <c r="S74" i="17"/>
  <c r="AA74" i="17"/>
  <c r="U74" i="17"/>
  <c r="W74" i="17"/>
  <c r="AB74" i="17"/>
  <c r="Z6" i="17"/>
  <c r="S6" i="17"/>
  <c r="AA6" i="17"/>
  <c r="AB6" i="17"/>
  <c r="V6" i="17"/>
  <c r="W6" i="17"/>
  <c r="AC6" i="17"/>
  <c r="U6" i="17"/>
  <c r="Z103" i="17"/>
  <c r="S103" i="17"/>
  <c r="AA103" i="17"/>
  <c r="AB103" i="17"/>
  <c r="W103" i="17"/>
  <c r="X56" i="17"/>
  <c r="Z56" i="17"/>
  <c r="AB56" i="17"/>
  <c r="U56" i="17"/>
  <c r="AC56" i="17"/>
  <c r="S56" i="17"/>
  <c r="V56" i="17"/>
  <c r="W56" i="17"/>
  <c r="Y128" i="17"/>
  <c r="W126" i="17"/>
  <c r="X126" i="17"/>
  <c r="AB126" i="17"/>
  <c r="X120" i="17"/>
  <c r="Y115" i="17"/>
  <c r="X111" i="17"/>
  <c r="U104" i="17"/>
  <c r="AC104" i="17"/>
  <c r="V104" i="17"/>
  <c r="W104" i="17"/>
  <c r="Z104" i="17"/>
  <c r="V99" i="17"/>
  <c r="W99" i="17"/>
  <c r="X99" i="17"/>
  <c r="S99" i="17"/>
  <c r="AA99" i="17"/>
  <c r="AA88" i="17"/>
  <c r="Y83" i="17"/>
  <c r="U71" i="17"/>
  <c r="AC71" i="17"/>
  <c r="W71" i="17"/>
  <c r="Z71" i="17"/>
  <c r="V71" i="17"/>
  <c r="X71" i="17"/>
  <c r="Y71" i="17"/>
  <c r="AC58" i="17"/>
  <c r="V18" i="17"/>
  <c r="W18" i="17"/>
  <c r="X18" i="17"/>
  <c r="Z18" i="17"/>
  <c r="S18" i="17"/>
  <c r="AA18" i="17"/>
  <c r="U18" i="17"/>
  <c r="AC18" i="17"/>
  <c r="S9" i="17"/>
  <c r="AA9" i="17"/>
  <c r="AB9" i="17"/>
  <c r="U9" i="17"/>
  <c r="AC9" i="17"/>
  <c r="W9" i="17"/>
  <c r="X9" i="17"/>
  <c r="V9" i="17"/>
  <c r="AC137" i="17"/>
  <c r="V132" i="17"/>
  <c r="AC129" i="17"/>
  <c r="V124" i="17"/>
  <c r="AC121" i="17"/>
  <c r="AB118" i="17"/>
  <c r="V116" i="17"/>
  <c r="AC113" i="17"/>
  <c r="AB110" i="17"/>
  <c r="V108" i="17"/>
  <c r="AB102" i="17"/>
  <c r="V100" i="17"/>
  <c r="AB94" i="17"/>
  <c r="V92" i="17"/>
  <c r="AB86" i="17"/>
  <c r="V84" i="17"/>
  <c r="X72" i="17"/>
  <c r="Z72" i="17"/>
  <c r="U72" i="17"/>
  <c r="AC72" i="17"/>
  <c r="S57" i="17"/>
  <c r="AA57" i="17"/>
  <c r="U57" i="17"/>
  <c r="AC57" i="17"/>
  <c r="W57" i="17"/>
  <c r="X57" i="17"/>
  <c r="Z54" i="17"/>
  <c r="AB54" i="17"/>
  <c r="V54" i="17"/>
  <c r="W54" i="17"/>
  <c r="X32" i="17"/>
  <c r="Z32" i="17"/>
  <c r="AB32" i="17"/>
  <c r="U32" i="17"/>
  <c r="AC32" i="17"/>
  <c r="X64" i="17"/>
  <c r="Z64" i="17"/>
  <c r="U64" i="17"/>
  <c r="AC64" i="17"/>
  <c r="S49" i="17"/>
  <c r="AA49" i="17"/>
  <c r="U49" i="17"/>
  <c r="AC49" i="17"/>
  <c r="W49" i="17"/>
  <c r="X49" i="17"/>
  <c r="Z46" i="17"/>
  <c r="AB46" i="17"/>
  <c r="V46" i="17"/>
  <c r="W46" i="17"/>
  <c r="X24" i="17"/>
  <c r="Z24" i="17"/>
  <c r="AB24" i="17"/>
  <c r="U24" i="17"/>
  <c r="AC24" i="17"/>
  <c r="S17" i="17"/>
  <c r="AA17" i="17"/>
  <c r="AB17" i="17"/>
  <c r="U17" i="17"/>
  <c r="AC17" i="17"/>
  <c r="W17" i="17"/>
  <c r="X17" i="17"/>
  <c r="Z14" i="17"/>
  <c r="S14" i="17"/>
  <c r="AA14" i="17"/>
  <c r="AB14" i="17"/>
  <c r="V14" i="17"/>
  <c r="W14" i="17"/>
  <c r="X118" i="17"/>
  <c r="X110" i="17"/>
  <c r="X102" i="17"/>
  <c r="X94" i="17"/>
  <c r="X86" i="17"/>
  <c r="AC85" i="17"/>
  <c r="V72" i="17"/>
  <c r="AA64" i="17"/>
  <c r="U63" i="17"/>
  <c r="AC63" i="17"/>
  <c r="W63" i="17"/>
  <c r="Z63" i="17"/>
  <c r="V50" i="17"/>
  <c r="X50" i="17"/>
  <c r="Z50" i="17"/>
  <c r="S50" i="17"/>
  <c r="AA50" i="17"/>
  <c r="AC46" i="17"/>
  <c r="W32" i="17"/>
  <c r="S25" i="17"/>
  <c r="AA25" i="17"/>
  <c r="U25" i="17"/>
  <c r="AC25" i="17"/>
  <c r="W25" i="17"/>
  <c r="X25" i="17"/>
  <c r="Z22" i="17"/>
  <c r="AB22" i="17"/>
  <c r="V22" i="17"/>
  <c r="W22" i="17"/>
  <c r="X80" i="17"/>
  <c r="Z80" i="17"/>
  <c r="U80" i="17"/>
  <c r="AC80" i="17"/>
  <c r="Y64" i="17"/>
  <c r="Z62" i="17"/>
  <c r="AB62" i="17"/>
  <c r="W62" i="17"/>
  <c r="AC50" i="17"/>
  <c r="AB49" i="17"/>
  <c r="AA46" i="17"/>
  <c r="X40" i="17"/>
  <c r="Z40" i="17"/>
  <c r="AB40" i="17"/>
  <c r="U40" i="17"/>
  <c r="AC40" i="17"/>
  <c r="V26" i="17"/>
  <c r="X26" i="17"/>
  <c r="Z26" i="17"/>
  <c r="S26" i="17"/>
  <c r="AA26" i="17"/>
  <c r="AA24" i="17"/>
  <c r="V10" i="17"/>
  <c r="W10" i="17"/>
  <c r="X10" i="17"/>
  <c r="Z10" i="17"/>
  <c r="S10" i="17"/>
  <c r="AA10" i="17"/>
  <c r="AB61" i="17"/>
  <c r="Z55" i="17"/>
  <c r="AB53" i="17"/>
  <c r="Z47" i="17"/>
  <c r="AB45" i="17"/>
  <c r="Z39" i="17"/>
  <c r="AB37" i="17"/>
  <c r="Z31" i="17"/>
  <c r="AB29" i="17"/>
  <c r="Z23" i="17"/>
  <c r="AB21" i="17"/>
  <c r="AC16" i="17"/>
  <c r="U16" i="17"/>
  <c r="Z15" i="17"/>
  <c r="AB13" i="17"/>
  <c r="AC8" i="17"/>
  <c r="U8" i="17"/>
  <c r="Z7" i="17"/>
  <c r="AB5" i="17"/>
  <c r="W55" i="17"/>
  <c r="W47" i="17"/>
  <c r="W39" i="17"/>
  <c r="W31" i="17"/>
  <c r="W23" i="17"/>
  <c r="W15" i="17"/>
  <c r="W7" i="17"/>
  <c r="V15" i="17"/>
  <c r="X13" i="17"/>
  <c r="V7" i="17"/>
  <c r="X5" i="17"/>
  <c r="AC55" i="17"/>
  <c r="AC47" i="17"/>
  <c r="AC39" i="17"/>
  <c r="AC31" i="17"/>
  <c r="AC23" i="17"/>
  <c r="AC15" i="17"/>
  <c r="AC7" i="17"/>
  <c r="V387" i="16"/>
  <c r="W387" i="16"/>
  <c r="X387" i="16"/>
  <c r="Y387" i="16"/>
  <c r="Z387" i="16"/>
  <c r="AA387" i="16"/>
  <c r="AC387" i="16"/>
  <c r="AB572" i="16"/>
  <c r="V572" i="16"/>
  <c r="U543" i="16"/>
  <c r="AC543" i="16"/>
  <c r="W543" i="16"/>
  <c r="Z377" i="16"/>
  <c r="AC377" i="16"/>
  <c r="U377" i="16"/>
  <c r="V377" i="16"/>
  <c r="Y377" i="16"/>
  <c r="AA377" i="16"/>
  <c r="AB377" i="16"/>
  <c r="U330" i="16"/>
  <c r="AC330" i="16"/>
  <c r="Z330" i="16"/>
  <c r="S330" i="16"/>
  <c r="V330" i="16"/>
  <c r="X330" i="16"/>
  <c r="W330" i="16"/>
  <c r="Y330" i="16"/>
  <c r="AB330" i="16"/>
  <c r="U166" i="16"/>
  <c r="AC166" i="16"/>
  <c r="V166" i="16"/>
  <c r="W166" i="16"/>
  <c r="Z166" i="16"/>
  <c r="S166" i="16"/>
  <c r="AA166" i="16"/>
  <c r="Y166" i="16"/>
  <c r="X166" i="16"/>
  <c r="AB166" i="16"/>
  <c r="Z46" i="16"/>
  <c r="S46" i="16"/>
  <c r="AA46" i="16"/>
  <c r="AB46" i="16"/>
  <c r="W46" i="16"/>
  <c r="U46" i="16"/>
  <c r="V46" i="16"/>
  <c r="Y46" i="16"/>
  <c r="AC46" i="16"/>
  <c r="X46" i="16"/>
  <c r="S601" i="16"/>
  <c r="AA601" i="16"/>
  <c r="U601" i="16"/>
  <c r="AC601" i="16"/>
  <c r="S561" i="16"/>
  <c r="AA561" i="16"/>
  <c r="U561" i="16"/>
  <c r="AC561" i="16"/>
  <c r="S529" i="16"/>
  <c r="AA529" i="16"/>
  <c r="U529" i="16"/>
  <c r="AC529" i="16"/>
  <c r="Z407" i="16"/>
  <c r="S407" i="16"/>
  <c r="AA407" i="16"/>
  <c r="AB407" i="16"/>
  <c r="U407" i="16"/>
  <c r="V407" i="16"/>
  <c r="W407" i="16"/>
  <c r="Y407" i="16"/>
  <c r="Z284" i="16"/>
  <c r="X284" i="16"/>
  <c r="U284" i="16"/>
  <c r="V284" i="16"/>
  <c r="W284" i="16"/>
  <c r="AA284" i="16"/>
  <c r="AC284" i="16"/>
  <c r="V271" i="16"/>
  <c r="X271" i="16"/>
  <c r="S271" i="16"/>
  <c r="AA271" i="16"/>
  <c r="AB271" i="16"/>
  <c r="Z271" i="16"/>
  <c r="AC271" i="16"/>
  <c r="W271" i="16"/>
  <c r="Y271" i="16"/>
  <c r="X584" i="16"/>
  <c r="Z584" i="16"/>
  <c r="Z566" i="16"/>
  <c r="AB566" i="16"/>
  <c r="V538" i="16"/>
  <c r="X538" i="16"/>
  <c r="Z529" i="16"/>
  <c r="AA520" i="16"/>
  <c r="Z275" i="16"/>
  <c r="AB275" i="16"/>
  <c r="W275" i="16"/>
  <c r="X275" i="16"/>
  <c r="S275" i="16"/>
  <c r="U275" i="16"/>
  <c r="V275" i="16"/>
  <c r="Y275" i="16"/>
  <c r="AC275" i="16"/>
  <c r="AA275" i="16"/>
  <c r="S238" i="16"/>
  <c r="AA238" i="16"/>
  <c r="AB238" i="16"/>
  <c r="U238" i="16"/>
  <c r="AC238" i="16"/>
  <c r="X238" i="16"/>
  <c r="W238" i="16"/>
  <c r="Y238" i="16"/>
  <c r="Z238" i="16"/>
  <c r="S121" i="16"/>
  <c r="AA121" i="16"/>
  <c r="V121" i="16"/>
  <c r="AC121" i="16"/>
  <c r="U121" i="16"/>
  <c r="Y121" i="16"/>
  <c r="W121" i="16"/>
  <c r="X121" i="16"/>
  <c r="Z121" i="16"/>
  <c r="AB121" i="16"/>
  <c r="AB601" i="16"/>
  <c r="Y598" i="16"/>
  <c r="Y593" i="16"/>
  <c r="Y584" i="16"/>
  <c r="Z575" i="16"/>
  <c r="Z572" i="16"/>
  <c r="Z570" i="16"/>
  <c r="S569" i="16"/>
  <c r="AA569" i="16"/>
  <c r="U569" i="16"/>
  <c r="AC569" i="16"/>
  <c r="Y566" i="16"/>
  <c r="Y561" i="16"/>
  <c r="Y552" i="16"/>
  <c r="Z543" i="16"/>
  <c r="Z540" i="16"/>
  <c r="Z538" i="16"/>
  <c r="S537" i="16"/>
  <c r="AA537" i="16"/>
  <c r="U537" i="16"/>
  <c r="AC537" i="16"/>
  <c r="Y534" i="16"/>
  <c r="Y529" i="16"/>
  <c r="Y520" i="16"/>
  <c r="Z511" i="16"/>
  <c r="Z510" i="16"/>
  <c r="AB510" i="16"/>
  <c r="V510" i="16"/>
  <c r="Z502" i="16"/>
  <c r="AB502" i="16"/>
  <c r="V502" i="16"/>
  <c r="Z494" i="16"/>
  <c r="AB494" i="16"/>
  <c r="V494" i="16"/>
  <c r="Z486" i="16"/>
  <c r="AB486" i="16"/>
  <c r="V486" i="16"/>
  <c r="Z478" i="16"/>
  <c r="AB478" i="16"/>
  <c r="V478" i="16"/>
  <c r="Z470" i="16"/>
  <c r="AB470" i="16"/>
  <c r="V470" i="16"/>
  <c r="Z462" i="16"/>
  <c r="AB462" i="16"/>
  <c r="V462" i="16"/>
  <c r="Z454" i="16"/>
  <c r="AB454" i="16"/>
  <c r="V454" i="16"/>
  <c r="Z446" i="16"/>
  <c r="AB446" i="16"/>
  <c r="V446" i="16"/>
  <c r="Z438" i="16"/>
  <c r="AB438" i="16"/>
  <c r="V438" i="16"/>
  <c r="S419" i="16"/>
  <c r="Z415" i="16"/>
  <c r="S415" i="16"/>
  <c r="AA415" i="16"/>
  <c r="AB415" i="16"/>
  <c r="X415" i="16"/>
  <c r="Y415" i="16"/>
  <c r="AC415" i="16"/>
  <c r="Z385" i="16"/>
  <c r="V385" i="16"/>
  <c r="W385" i="16"/>
  <c r="X385" i="16"/>
  <c r="Y385" i="16"/>
  <c r="AA385" i="16"/>
  <c r="AB385" i="16"/>
  <c r="X379" i="16"/>
  <c r="U379" i="16"/>
  <c r="V379" i="16"/>
  <c r="W379" i="16"/>
  <c r="Y379" i="16"/>
  <c r="Z379" i="16"/>
  <c r="AB379" i="16"/>
  <c r="Z369" i="16"/>
  <c r="AA369" i="16"/>
  <c r="S369" i="16"/>
  <c r="AB369" i="16"/>
  <c r="AC369" i="16"/>
  <c r="X369" i="16"/>
  <c r="Y369" i="16"/>
  <c r="V365" i="16"/>
  <c r="AA365" i="16"/>
  <c r="S365" i="16"/>
  <c r="AB365" i="16"/>
  <c r="AC365" i="16"/>
  <c r="U365" i="16"/>
  <c r="W365" i="16"/>
  <c r="X365" i="16"/>
  <c r="Z365" i="16"/>
  <c r="Z353" i="16"/>
  <c r="V353" i="16"/>
  <c r="W353" i="16"/>
  <c r="X353" i="16"/>
  <c r="AA353" i="16"/>
  <c r="S353" i="16"/>
  <c r="U353" i="16"/>
  <c r="AB353" i="16"/>
  <c r="V349" i="16"/>
  <c r="W349" i="16"/>
  <c r="X349" i="16"/>
  <c r="Y349" i="16"/>
  <c r="AA349" i="16"/>
  <c r="Z349" i="16"/>
  <c r="AB349" i="16"/>
  <c r="AC349" i="16"/>
  <c r="Z321" i="16"/>
  <c r="W321" i="16"/>
  <c r="S321" i="16"/>
  <c r="AC321" i="16"/>
  <c r="U321" i="16"/>
  <c r="X321" i="16"/>
  <c r="V321" i="16"/>
  <c r="Y321" i="16"/>
  <c r="AB321" i="16"/>
  <c r="V309" i="16"/>
  <c r="S309" i="16"/>
  <c r="AA309" i="16"/>
  <c r="U309" i="16"/>
  <c r="W309" i="16"/>
  <c r="X309" i="16"/>
  <c r="Z309" i="16"/>
  <c r="AC309" i="16"/>
  <c r="Z297" i="16"/>
  <c r="W297" i="16"/>
  <c r="AB297" i="16"/>
  <c r="S297" i="16"/>
  <c r="AC297" i="16"/>
  <c r="V297" i="16"/>
  <c r="U297" i="16"/>
  <c r="X297" i="16"/>
  <c r="AA297" i="16"/>
  <c r="Z251" i="16"/>
  <c r="S251" i="16"/>
  <c r="AA251" i="16"/>
  <c r="AB251" i="16"/>
  <c r="W251" i="16"/>
  <c r="AC251" i="16"/>
  <c r="V251" i="16"/>
  <c r="U251" i="16"/>
  <c r="X251" i="16"/>
  <c r="Y251" i="16"/>
  <c r="S230" i="16"/>
  <c r="AA230" i="16"/>
  <c r="AB230" i="16"/>
  <c r="U230" i="16"/>
  <c r="AC230" i="16"/>
  <c r="X230" i="16"/>
  <c r="V230" i="16"/>
  <c r="Y230" i="16"/>
  <c r="S136" i="16"/>
  <c r="AA136" i="16"/>
  <c r="AB136" i="16"/>
  <c r="U136" i="16"/>
  <c r="AC136" i="16"/>
  <c r="X136" i="16"/>
  <c r="Y136" i="16"/>
  <c r="Z136" i="16"/>
  <c r="V136" i="16"/>
  <c r="W136" i="16"/>
  <c r="U71" i="16"/>
  <c r="AC71" i="16"/>
  <c r="Z71" i="16"/>
  <c r="V71" i="16"/>
  <c r="X71" i="16"/>
  <c r="Y71" i="16"/>
  <c r="AB71" i="16"/>
  <c r="S71" i="16"/>
  <c r="W71" i="16"/>
  <c r="AA71" i="16"/>
  <c r="Z601" i="16"/>
  <c r="AC600" i="16"/>
  <c r="S600" i="16"/>
  <c r="X593" i="16"/>
  <c r="X592" i="16"/>
  <c r="Z592" i="16"/>
  <c r="AC586" i="16"/>
  <c r="W584" i="16"/>
  <c r="U583" i="16"/>
  <c r="AC583" i="16"/>
  <c r="W583" i="16"/>
  <c r="AB580" i="16"/>
  <c r="V580" i="16"/>
  <c r="V578" i="16"/>
  <c r="X578" i="16"/>
  <c r="Y575" i="16"/>
  <c r="Z574" i="16"/>
  <c r="AB574" i="16"/>
  <c r="Y572" i="16"/>
  <c r="Z569" i="16"/>
  <c r="AC568" i="16"/>
  <c r="X566" i="16"/>
  <c r="X561" i="16"/>
  <c r="X560" i="16"/>
  <c r="Z560" i="16"/>
  <c r="S559" i="16"/>
  <c r="AC554" i="16"/>
  <c r="S554" i="16"/>
  <c r="U551" i="16"/>
  <c r="AC551" i="16"/>
  <c r="W551" i="16"/>
  <c r="S550" i="16"/>
  <c r="AB548" i="16"/>
  <c r="V548" i="16"/>
  <c r="V546" i="16"/>
  <c r="X546" i="16"/>
  <c r="Y543" i="16"/>
  <c r="Z542" i="16"/>
  <c r="AB542" i="16"/>
  <c r="Y538" i="16"/>
  <c r="Z537" i="16"/>
  <c r="AC536" i="16"/>
  <c r="S536" i="16"/>
  <c r="X534" i="16"/>
  <c r="X529" i="16"/>
  <c r="X528" i="16"/>
  <c r="Z528" i="16"/>
  <c r="S527" i="16"/>
  <c r="S524" i="16"/>
  <c r="AC522" i="16"/>
  <c r="U519" i="16"/>
  <c r="AC519" i="16"/>
  <c r="W519" i="16"/>
  <c r="AB516" i="16"/>
  <c r="V516" i="16"/>
  <c r="V514" i="16"/>
  <c r="X514" i="16"/>
  <c r="Y511" i="16"/>
  <c r="AA510" i="16"/>
  <c r="AA502" i="16"/>
  <c r="AA494" i="16"/>
  <c r="AA486" i="16"/>
  <c r="AA478" i="16"/>
  <c r="AA470" i="16"/>
  <c r="AA462" i="16"/>
  <c r="AA454" i="16"/>
  <c r="AA446" i="16"/>
  <c r="AA438" i="16"/>
  <c r="V432" i="16"/>
  <c r="W432" i="16"/>
  <c r="X432" i="16"/>
  <c r="Z432" i="16"/>
  <c r="AB432" i="16"/>
  <c r="AB426" i="16"/>
  <c r="U426" i="16"/>
  <c r="AC426" i="16"/>
  <c r="V426" i="16"/>
  <c r="X426" i="16"/>
  <c r="Z426" i="16"/>
  <c r="AB421" i="16"/>
  <c r="U421" i="16"/>
  <c r="AC421" i="16"/>
  <c r="V421" i="16"/>
  <c r="Y421" i="16"/>
  <c r="AA421" i="16"/>
  <c r="AB413" i="16"/>
  <c r="U413" i="16"/>
  <c r="AC413" i="16"/>
  <c r="V413" i="16"/>
  <c r="S413" i="16"/>
  <c r="W413" i="16"/>
  <c r="X413" i="16"/>
  <c r="Z413" i="16"/>
  <c r="S410" i="16"/>
  <c r="AA410" i="16"/>
  <c r="AB410" i="16"/>
  <c r="U410" i="16"/>
  <c r="AC410" i="16"/>
  <c r="Y410" i="16"/>
  <c r="Z410" i="16"/>
  <c r="AB387" i="16"/>
  <c r="U362" i="16"/>
  <c r="AC362" i="16"/>
  <c r="V362" i="16"/>
  <c r="W362" i="16"/>
  <c r="X362" i="16"/>
  <c r="Y362" i="16"/>
  <c r="Z362" i="16"/>
  <c r="AB362" i="16"/>
  <c r="V280" i="16"/>
  <c r="Y280" i="16"/>
  <c r="U280" i="16"/>
  <c r="X280" i="16"/>
  <c r="Z280" i="16"/>
  <c r="AA280" i="16"/>
  <c r="AC280" i="16"/>
  <c r="W280" i="16"/>
  <c r="AB280" i="16"/>
  <c r="S278" i="16"/>
  <c r="AA278" i="16"/>
  <c r="U278" i="16"/>
  <c r="AC278" i="16"/>
  <c r="X278" i="16"/>
  <c r="AB278" i="16"/>
  <c r="W278" i="16"/>
  <c r="Y278" i="16"/>
  <c r="Z278" i="16"/>
  <c r="S254" i="16"/>
  <c r="AA254" i="16"/>
  <c r="AB254" i="16"/>
  <c r="U254" i="16"/>
  <c r="AC254" i="16"/>
  <c r="X254" i="16"/>
  <c r="W254" i="16"/>
  <c r="V254" i="16"/>
  <c r="Y254" i="16"/>
  <c r="Z254" i="16"/>
  <c r="U182" i="16"/>
  <c r="AC182" i="16"/>
  <c r="W182" i="16"/>
  <c r="Z182" i="16"/>
  <c r="X182" i="16"/>
  <c r="Y182" i="16"/>
  <c r="AA182" i="16"/>
  <c r="S182" i="16"/>
  <c r="AB182" i="16"/>
  <c r="V182" i="16"/>
  <c r="Z598" i="16"/>
  <c r="AB598" i="16"/>
  <c r="V570" i="16"/>
  <c r="X570" i="16"/>
  <c r="Z561" i="16"/>
  <c r="X552" i="16"/>
  <c r="Z552" i="16"/>
  <c r="AA543" i="16"/>
  <c r="AB540" i="16"/>
  <c r="V540" i="16"/>
  <c r="X520" i="16"/>
  <c r="Z520" i="16"/>
  <c r="W598" i="16"/>
  <c r="W593" i="16"/>
  <c r="V584" i="16"/>
  <c r="W570" i="16"/>
  <c r="W566" i="16"/>
  <c r="S545" i="16"/>
  <c r="AA545" i="16"/>
  <c r="U545" i="16"/>
  <c r="AC545" i="16"/>
  <c r="X543" i="16"/>
  <c r="X540" i="16"/>
  <c r="W534" i="16"/>
  <c r="W529" i="16"/>
  <c r="V520" i="16"/>
  <c r="X511" i="16"/>
  <c r="V403" i="16"/>
  <c r="W403" i="16"/>
  <c r="X403" i="16"/>
  <c r="U403" i="16"/>
  <c r="Y403" i="16"/>
  <c r="AA403" i="16"/>
  <c r="AA389" i="16"/>
  <c r="U387" i="16"/>
  <c r="S324" i="16"/>
  <c r="AA324" i="16"/>
  <c r="X324" i="16"/>
  <c r="U324" i="16"/>
  <c r="V324" i="16"/>
  <c r="W324" i="16"/>
  <c r="Z324" i="16"/>
  <c r="AC324" i="16"/>
  <c r="AB284" i="16"/>
  <c r="S128" i="16"/>
  <c r="AA128" i="16"/>
  <c r="W128" i="16"/>
  <c r="X128" i="16"/>
  <c r="Y128" i="16"/>
  <c r="AC128" i="16"/>
  <c r="AB128" i="16"/>
  <c r="U128" i="16"/>
  <c r="V128" i="16"/>
  <c r="U591" i="16"/>
  <c r="AC591" i="16"/>
  <c r="W591" i="16"/>
  <c r="AB588" i="16"/>
  <c r="V588" i="16"/>
  <c r="V586" i="16"/>
  <c r="X586" i="16"/>
  <c r="Z582" i="16"/>
  <c r="AB582" i="16"/>
  <c r="Z577" i="16"/>
  <c r="V575" i="16"/>
  <c r="X568" i="16"/>
  <c r="Z568" i="16"/>
  <c r="V566" i="16"/>
  <c r="AB556" i="16"/>
  <c r="V556" i="16"/>
  <c r="U552" i="16"/>
  <c r="Z545" i="16"/>
  <c r="V543" i="16"/>
  <c r="U538" i="16"/>
  <c r="V529" i="16"/>
  <c r="AA524" i="16"/>
  <c r="V522" i="16"/>
  <c r="X522" i="16"/>
  <c r="Z518" i="16"/>
  <c r="AB518" i="16"/>
  <c r="X454" i="16"/>
  <c r="X438" i="16"/>
  <c r="AC407" i="16"/>
  <c r="V293" i="16"/>
  <c r="S293" i="16"/>
  <c r="AA293" i="16"/>
  <c r="X293" i="16"/>
  <c r="Y293" i="16"/>
  <c r="Z293" i="16"/>
  <c r="AC293" i="16"/>
  <c r="AB293" i="16"/>
  <c r="W601" i="16"/>
  <c r="U598" i="16"/>
  <c r="Z591" i="16"/>
  <c r="Z588" i="16"/>
  <c r="Z586" i="16"/>
  <c r="S585" i="16"/>
  <c r="AA585" i="16"/>
  <c r="U585" i="16"/>
  <c r="AC585" i="16"/>
  <c r="Y582" i="16"/>
  <c r="U572" i="16"/>
  <c r="W569" i="16"/>
  <c r="Y568" i="16"/>
  <c r="U566" i="16"/>
  <c r="Z556" i="16"/>
  <c r="S553" i="16"/>
  <c r="AA553" i="16"/>
  <c r="U553" i="16"/>
  <c r="AC553" i="16"/>
  <c r="Y545" i="16"/>
  <c r="U540" i="16"/>
  <c r="W537" i="16"/>
  <c r="Z522" i="16"/>
  <c r="S521" i="16"/>
  <c r="AA521" i="16"/>
  <c r="U521" i="16"/>
  <c r="AC521" i="16"/>
  <c r="Y518" i="16"/>
  <c r="W510" i="16"/>
  <c r="V506" i="16"/>
  <c r="X506" i="16"/>
  <c r="Z506" i="16"/>
  <c r="S505" i="16"/>
  <c r="AA505" i="16"/>
  <c r="U505" i="16"/>
  <c r="AC505" i="16"/>
  <c r="W505" i="16"/>
  <c r="W502" i="16"/>
  <c r="V498" i="16"/>
  <c r="X498" i="16"/>
  <c r="Z498" i="16"/>
  <c r="S497" i="16"/>
  <c r="AA497" i="16"/>
  <c r="U497" i="16"/>
  <c r="AC497" i="16"/>
  <c r="W497" i="16"/>
  <c r="W494" i="16"/>
  <c r="V490" i="16"/>
  <c r="X490" i="16"/>
  <c r="Z490" i="16"/>
  <c r="S489" i="16"/>
  <c r="AA489" i="16"/>
  <c r="U489" i="16"/>
  <c r="AC489" i="16"/>
  <c r="W489" i="16"/>
  <c r="W486" i="16"/>
  <c r="V482" i="16"/>
  <c r="X482" i="16"/>
  <c r="Z482" i="16"/>
  <c r="S481" i="16"/>
  <c r="AA481" i="16"/>
  <c r="U481" i="16"/>
  <c r="AC481" i="16"/>
  <c r="W481" i="16"/>
  <c r="W478" i="16"/>
  <c r="V474" i="16"/>
  <c r="X474" i="16"/>
  <c r="Z474" i="16"/>
  <c r="S473" i="16"/>
  <c r="AA473" i="16"/>
  <c r="U473" i="16"/>
  <c r="AC473" i="16"/>
  <c r="W473" i="16"/>
  <c r="W470" i="16"/>
  <c r="V466" i="16"/>
  <c r="X466" i="16"/>
  <c r="Z466" i="16"/>
  <c r="S465" i="16"/>
  <c r="AA465" i="16"/>
  <c r="U465" i="16"/>
  <c r="AC465" i="16"/>
  <c r="W465" i="16"/>
  <c r="W462" i="16"/>
  <c r="V458" i="16"/>
  <c r="X458" i="16"/>
  <c r="Z458" i="16"/>
  <c r="S457" i="16"/>
  <c r="AA457" i="16"/>
  <c r="U457" i="16"/>
  <c r="AC457" i="16"/>
  <c r="W457" i="16"/>
  <c r="W454" i="16"/>
  <c r="V450" i="16"/>
  <c r="X450" i="16"/>
  <c r="Z450" i="16"/>
  <c r="S449" i="16"/>
  <c r="AA449" i="16"/>
  <c r="U449" i="16"/>
  <c r="AC449" i="16"/>
  <c r="W449" i="16"/>
  <c r="W446" i="16"/>
  <c r="V442" i="16"/>
  <c r="X442" i="16"/>
  <c r="Z442" i="16"/>
  <c r="S441" i="16"/>
  <c r="AA441" i="16"/>
  <c r="U441" i="16"/>
  <c r="AC441" i="16"/>
  <c r="W441" i="16"/>
  <c r="W438" i="16"/>
  <c r="S436" i="16"/>
  <c r="AA436" i="16"/>
  <c r="AB436" i="16"/>
  <c r="U436" i="16"/>
  <c r="W436" i="16"/>
  <c r="Z428" i="16"/>
  <c r="S428" i="16"/>
  <c r="AA428" i="16"/>
  <c r="Y428" i="16"/>
  <c r="AC428" i="16"/>
  <c r="U428" i="16"/>
  <c r="W415" i="16"/>
  <c r="X407" i="16"/>
  <c r="S387" i="16"/>
  <c r="U385" i="16"/>
  <c r="AC379" i="16"/>
  <c r="W377" i="16"/>
  <c r="W369" i="16"/>
  <c r="S364" i="16"/>
  <c r="AA364" i="16"/>
  <c r="V364" i="16"/>
  <c r="W364" i="16"/>
  <c r="X364" i="16"/>
  <c r="U364" i="16"/>
  <c r="Y364" i="16"/>
  <c r="AB364" i="16"/>
  <c r="U354" i="16"/>
  <c r="AC354" i="16"/>
  <c r="AA354" i="16"/>
  <c r="S354" i="16"/>
  <c r="AB354" i="16"/>
  <c r="W354" i="16"/>
  <c r="V354" i="16"/>
  <c r="X354" i="16"/>
  <c r="Y354" i="16"/>
  <c r="U349" i="16"/>
  <c r="X339" i="16"/>
  <c r="S339" i="16"/>
  <c r="AB339" i="16"/>
  <c r="AC339" i="16"/>
  <c r="U339" i="16"/>
  <c r="W339" i="16"/>
  <c r="AA339" i="16"/>
  <c r="AB309" i="16"/>
  <c r="S300" i="16"/>
  <c r="AA300" i="16"/>
  <c r="X300" i="16"/>
  <c r="U300" i="16"/>
  <c r="V300" i="16"/>
  <c r="Y300" i="16"/>
  <c r="W300" i="16"/>
  <c r="Z300" i="16"/>
  <c r="AB300" i="16"/>
  <c r="S284" i="16"/>
  <c r="U271" i="16"/>
  <c r="V231" i="16"/>
  <c r="W231" i="16"/>
  <c r="X231" i="16"/>
  <c r="S231" i="16"/>
  <c r="AA231" i="16"/>
  <c r="Y231" i="16"/>
  <c r="AB231" i="16"/>
  <c r="U231" i="16"/>
  <c r="AC231" i="16"/>
  <c r="Z231" i="16"/>
  <c r="S214" i="16"/>
  <c r="AA214" i="16"/>
  <c r="AB214" i="16"/>
  <c r="U214" i="16"/>
  <c r="AC214" i="16"/>
  <c r="X214" i="16"/>
  <c r="Y214" i="16"/>
  <c r="V214" i="16"/>
  <c r="W214" i="16"/>
  <c r="Z214" i="16"/>
  <c r="Z211" i="16"/>
  <c r="S211" i="16"/>
  <c r="AA211" i="16"/>
  <c r="AB211" i="16"/>
  <c r="W211" i="16"/>
  <c r="X211" i="16"/>
  <c r="AC211" i="16"/>
  <c r="V211" i="16"/>
  <c r="Y211" i="16"/>
  <c r="V191" i="16"/>
  <c r="W191" i="16"/>
  <c r="X191" i="16"/>
  <c r="S191" i="16"/>
  <c r="AA191" i="16"/>
  <c r="U191" i="16"/>
  <c r="AB191" i="16"/>
  <c r="Y191" i="16"/>
  <c r="Z191" i="16"/>
  <c r="AC191" i="16"/>
  <c r="S593" i="16"/>
  <c r="AA593" i="16"/>
  <c r="U593" i="16"/>
  <c r="AC593" i="16"/>
  <c r="AB561" i="16"/>
  <c r="AB389" i="16"/>
  <c r="U389" i="16"/>
  <c r="AC389" i="16"/>
  <c r="V389" i="16"/>
  <c r="S389" i="16"/>
  <c r="W389" i="16"/>
  <c r="Y389" i="16"/>
  <c r="U306" i="16"/>
  <c r="AC306" i="16"/>
  <c r="Z306" i="16"/>
  <c r="AB306" i="16"/>
  <c r="S306" i="16"/>
  <c r="W306" i="16"/>
  <c r="V306" i="16"/>
  <c r="X306" i="16"/>
  <c r="AA306" i="16"/>
  <c r="U3" i="16"/>
  <c r="W3" i="16"/>
  <c r="Z593" i="16"/>
  <c r="U575" i="16"/>
  <c r="AC575" i="16"/>
  <c r="W575" i="16"/>
  <c r="AA572" i="16"/>
  <c r="Z534" i="16"/>
  <c r="AB534" i="16"/>
  <c r="U511" i="16"/>
  <c r="AC511" i="16"/>
  <c r="W511" i="16"/>
  <c r="S577" i="16"/>
  <c r="AA577" i="16"/>
  <c r="U577" i="16"/>
  <c r="AC577" i="16"/>
  <c r="X575" i="16"/>
  <c r="X572" i="16"/>
  <c r="W561" i="16"/>
  <c r="V552" i="16"/>
  <c r="W538" i="16"/>
  <c r="S513" i="16"/>
  <c r="AA513" i="16"/>
  <c r="U513" i="16"/>
  <c r="AC513" i="16"/>
  <c r="V419" i="16"/>
  <c r="W419" i="16"/>
  <c r="X419" i="16"/>
  <c r="AC419" i="16"/>
  <c r="Y419" i="16"/>
  <c r="U408" i="16"/>
  <c r="AC408" i="16"/>
  <c r="V408" i="16"/>
  <c r="W408" i="16"/>
  <c r="S408" i="16"/>
  <c r="X408" i="16"/>
  <c r="Z408" i="16"/>
  <c r="X601" i="16"/>
  <c r="X600" i="16"/>
  <c r="Z600" i="16"/>
  <c r="V598" i="16"/>
  <c r="V593" i="16"/>
  <c r="U584" i="16"/>
  <c r="W572" i="16"/>
  <c r="U570" i="16"/>
  <c r="X569" i="16"/>
  <c r="V561" i="16"/>
  <c r="U559" i="16"/>
  <c r="AC559" i="16"/>
  <c r="W559" i="16"/>
  <c r="V554" i="16"/>
  <c r="X554" i="16"/>
  <c r="Z550" i="16"/>
  <c r="AB550" i="16"/>
  <c r="W540" i="16"/>
  <c r="X537" i="16"/>
  <c r="X536" i="16"/>
  <c r="Z536" i="16"/>
  <c r="V534" i="16"/>
  <c r="U527" i="16"/>
  <c r="AC527" i="16"/>
  <c r="W527" i="16"/>
  <c r="AB524" i="16"/>
  <c r="V524" i="16"/>
  <c r="U520" i="16"/>
  <c r="Z513" i="16"/>
  <c r="V511" i="16"/>
  <c r="X510" i="16"/>
  <c r="X502" i="16"/>
  <c r="X494" i="16"/>
  <c r="X486" i="16"/>
  <c r="X478" i="16"/>
  <c r="X470" i="16"/>
  <c r="X462" i="16"/>
  <c r="X446" i="16"/>
  <c r="W427" i="16"/>
  <c r="X427" i="16"/>
  <c r="S427" i="16"/>
  <c r="AC427" i="16"/>
  <c r="U427" i="16"/>
  <c r="Y427" i="16"/>
  <c r="U416" i="16"/>
  <c r="AC416" i="16"/>
  <c r="V416" i="16"/>
  <c r="W416" i="16"/>
  <c r="Y416" i="16"/>
  <c r="Z416" i="16"/>
  <c r="AA416" i="16"/>
  <c r="Z389" i="16"/>
  <c r="AC385" i="16"/>
  <c r="V381" i="16"/>
  <c r="W381" i="16"/>
  <c r="X381" i="16"/>
  <c r="Y381" i="16"/>
  <c r="S381" i="16"/>
  <c r="U381" i="16"/>
  <c r="AA381" i="16"/>
  <c r="X377" i="16"/>
  <c r="W336" i="16"/>
  <c r="AB336" i="16"/>
  <c r="S336" i="16"/>
  <c r="U336" i="16"/>
  <c r="V336" i="16"/>
  <c r="Y336" i="16"/>
  <c r="X336" i="16"/>
  <c r="Z336" i="16"/>
  <c r="AA336" i="16"/>
  <c r="S308" i="16"/>
  <c r="AA308" i="16"/>
  <c r="X308" i="16"/>
  <c r="W308" i="16"/>
  <c r="Y308" i="16"/>
  <c r="Z308" i="16"/>
  <c r="AC308" i="16"/>
  <c r="U308" i="16"/>
  <c r="V308" i="16"/>
  <c r="AB308" i="16"/>
  <c r="S287" i="16"/>
  <c r="AA287" i="16"/>
  <c r="V287" i="16"/>
  <c r="AB287" i="16"/>
  <c r="U287" i="16"/>
  <c r="W287" i="16"/>
  <c r="X287" i="16"/>
  <c r="Z287" i="16"/>
  <c r="Y287" i="16"/>
  <c r="Y284" i="16"/>
  <c r="V263" i="16"/>
  <c r="W263" i="16"/>
  <c r="X263" i="16"/>
  <c r="S263" i="16"/>
  <c r="AA263" i="16"/>
  <c r="AB263" i="16"/>
  <c r="U263" i="16"/>
  <c r="Y263" i="16"/>
  <c r="Z263" i="16"/>
  <c r="AC263" i="16"/>
  <c r="V601" i="16"/>
  <c r="W600" i="16"/>
  <c r="U599" i="16"/>
  <c r="AC599" i="16"/>
  <c r="W599" i="16"/>
  <c r="S598" i="16"/>
  <c r="AB596" i="16"/>
  <c r="V596" i="16"/>
  <c r="V594" i="16"/>
  <c r="X594" i="16"/>
  <c r="U592" i="16"/>
  <c r="Y591" i="16"/>
  <c r="Z590" i="16"/>
  <c r="AB590" i="16"/>
  <c r="Y588" i="16"/>
  <c r="Y586" i="16"/>
  <c r="Z585" i="16"/>
  <c r="AC584" i="16"/>
  <c r="S584" i="16"/>
  <c r="V583" i="16"/>
  <c r="X582" i="16"/>
  <c r="W580" i="16"/>
  <c r="U578" i="16"/>
  <c r="X577" i="16"/>
  <c r="X576" i="16"/>
  <c r="Z576" i="16"/>
  <c r="S575" i="16"/>
  <c r="V574" i="16"/>
  <c r="S572" i="16"/>
  <c r="AC570" i="16"/>
  <c r="S570" i="16"/>
  <c r="V569" i="16"/>
  <c r="W568" i="16"/>
  <c r="U567" i="16"/>
  <c r="AC567" i="16"/>
  <c r="W567" i="16"/>
  <c r="S566" i="16"/>
  <c r="AB564" i="16"/>
  <c r="V564" i="16"/>
  <c r="V562" i="16"/>
  <c r="X562" i="16"/>
  <c r="U560" i="16"/>
  <c r="Y559" i="16"/>
  <c r="Z558" i="16"/>
  <c r="AB558" i="16"/>
  <c r="Y556" i="16"/>
  <c r="Y554" i="16"/>
  <c r="Z553" i="16"/>
  <c r="AC552" i="16"/>
  <c r="S552" i="16"/>
  <c r="V551" i="16"/>
  <c r="X550" i="16"/>
  <c r="W548" i="16"/>
  <c r="U546" i="16"/>
  <c r="X545" i="16"/>
  <c r="X544" i="16"/>
  <c r="Z544" i="16"/>
  <c r="S543" i="16"/>
  <c r="V542" i="16"/>
  <c r="S540" i="16"/>
  <c r="AC538" i="16"/>
  <c r="S538" i="16"/>
  <c r="V537" i="16"/>
  <c r="W536" i="16"/>
  <c r="U535" i="16"/>
  <c r="AC535" i="16"/>
  <c r="W535" i="16"/>
  <c r="S534" i="16"/>
  <c r="AB532" i="16"/>
  <c r="V532" i="16"/>
  <c r="V530" i="16"/>
  <c r="X530" i="16"/>
  <c r="U528" i="16"/>
  <c r="Y527" i="16"/>
  <c r="Z526" i="16"/>
  <c r="AB526" i="16"/>
  <c r="Y524" i="16"/>
  <c r="Y522" i="16"/>
  <c r="Z521" i="16"/>
  <c r="AC520" i="16"/>
  <c r="S520" i="16"/>
  <c r="V519" i="16"/>
  <c r="X518" i="16"/>
  <c r="W516" i="16"/>
  <c r="U514" i="16"/>
  <c r="X513" i="16"/>
  <c r="X512" i="16"/>
  <c r="Z512" i="16"/>
  <c r="S511" i="16"/>
  <c r="U510" i="16"/>
  <c r="AB508" i="16"/>
  <c r="V508" i="16"/>
  <c r="X508" i="16"/>
  <c r="AA506" i="16"/>
  <c r="AB505" i="16"/>
  <c r="X504" i="16"/>
  <c r="Z504" i="16"/>
  <c r="AB504" i="16"/>
  <c r="U502" i="16"/>
  <c r="AB500" i="16"/>
  <c r="V500" i="16"/>
  <c r="X500" i="16"/>
  <c r="AA498" i="16"/>
  <c r="AB497" i="16"/>
  <c r="X496" i="16"/>
  <c r="Z496" i="16"/>
  <c r="AB496" i="16"/>
  <c r="U494" i="16"/>
  <c r="AB492" i="16"/>
  <c r="V492" i="16"/>
  <c r="X492" i="16"/>
  <c r="AA490" i="16"/>
  <c r="AB489" i="16"/>
  <c r="X488" i="16"/>
  <c r="Z488" i="16"/>
  <c r="AB488" i="16"/>
  <c r="U486" i="16"/>
  <c r="AB484" i="16"/>
  <c r="V484" i="16"/>
  <c r="X484" i="16"/>
  <c r="AA482" i="16"/>
  <c r="AB481" i="16"/>
  <c r="X480" i="16"/>
  <c r="Z480" i="16"/>
  <c r="AB480" i="16"/>
  <c r="U478" i="16"/>
  <c r="AB476" i="16"/>
  <c r="V476" i="16"/>
  <c r="X476" i="16"/>
  <c r="AA474" i="16"/>
  <c r="AB473" i="16"/>
  <c r="X472" i="16"/>
  <c r="Z472" i="16"/>
  <c r="AB472" i="16"/>
  <c r="U470" i="16"/>
  <c r="AB468" i="16"/>
  <c r="V468" i="16"/>
  <c r="X468" i="16"/>
  <c r="AA466" i="16"/>
  <c r="AB465" i="16"/>
  <c r="X464" i="16"/>
  <c r="Z464" i="16"/>
  <c r="AB464" i="16"/>
  <c r="U462" i="16"/>
  <c r="AB460" i="16"/>
  <c r="V460" i="16"/>
  <c r="X460" i="16"/>
  <c r="AA458" i="16"/>
  <c r="AB457" i="16"/>
  <c r="X456" i="16"/>
  <c r="Z456" i="16"/>
  <c r="AB456" i="16"/>
  <c r="U454" i="16"/>
  <c r="AB452" i="16"/>
  <c r="V452" i="16"/>
  <c r="X452" i="16"/>
  <c r="AA450" i="16"/>
  <c r="AB449" i="16"/>
  <c r="X448" i="16"/>
  <c r="Z448" i="16"/>
  <c r="AB448" i="16"/>
  <c r="U446" i="16"/>
  <c r="AB444" i="16"/>
  <c r="V444" i="16"/>
  <c r="X444" i="16"/>
  <c r="AA442" i="16"/>
  <c r="AB441" i="16"/>
  <c r="X440" i="16"/>
  <c r="Z440" i="16"/>
  <c r="AB440" i="16"/>
  <c r="U438" i="16"/>
  <c r="AC436" i="16"/>
  <c r="X435" i="16"/>
  <c r="V435" i="16"/>
  <c r="Y435" i="16"/>
  <c r="AA435" i="16"/>
  <c r="U432" i="16"/>
  <c r="U429" i="16"/>
  <c r="AC429" i="16"/>
  <c r="V429" i="16"/>
  <c r="X429" i="16"/>
  <c r="Z429" i="16"/>
  <c r="AB429" i="16"/>
  <c r="AB427" i="16"/>
  <c r="Y426" i="16"/>
  <c r="X421" i="16"/>
  <c r="AA419" i="16"/>
  <c r="V415" i="16"/>
  <c r="X410" i="16"/>
  <c r="AC403" i="16"/>
  <c r="S402" i="16"/>
  <c r="AA402" i="16"/>
  <c r="AB402" i="16"/>
  <c r="U402" i="16"/>
  <c r="AC402" i="16"/>
  <c r="V402" i="16"/>
  <c r="W402" i="16"/>
  <c r="X402" i="16"/>
  <c r="Z402" i="16"/>
  <c r="AA379" i="16"/>
  <c r="S377" i="16"/>
  <c r="V369" i="16"/>
  <c r="AC353" i="16"/>
  <c r="AA330" i="16"/>
  <c r="X323" i="16"/>
  <c r="U323" i="16"/>
  <c r="AC323" i="16"/>
  <c r="W323" i="16"/>
  <c r="Y323" i="16"/>
  <c r="Z323" i="16"/>
  <c r="AB323" i="16"/>
  <c r="V323" i="16"/>
  <c r="AA323" i="16"/>
  <c r="X315" i="16"/>
  <c r="U315" i="16"/>
  <c r="AC315" i="16"/>
  <c r="S315" i="16"/>
  <c r="V315" i="16"/>
  <c r="Y315" i="16"/>
  <c r="W315" i="16"/>
  <c r="Z315" i="16"/>
  <c r="AB315" i="16"/>
  <c r="Y309" i="16"/>
  <c r="V238" i="16"/>
  <c r="Z230" i="16"/>
  <c r="AB397" i="16"/>
  <c r="U397" i="16"/>
  <c r="AC397" i="16"/>
  <c r="V397" i="16"/>
  <c r="U392" i="16"/>
  <c r="AC392" i="16"/>
  <c r="V392" i="16"/>
  <c r="W392" i="16"/>
  <c r="Z391" i="16"/>
  <c r="S391" i="16"/>
  <c r="AA391" i="16"/>
  <c r="AB391" i="16"/>
  <c r="U386" i="16"/>
  <c r="AA386" i="16"/>
  <c r="S386" i="16"/>
  <c r="AB386" i="16"/>
  <c r="AC386" i="16"/>
  <c r="W384" i="16"/>
  <c r="AA384" i="16"/>
  <c r="S384" i="16"/>
  <c r="AB384" i="16"/>
  <c r="AC384" i="16"/>
  <c r="AB383" i="16"/>
  <c r="V383" i="16"/>
  <c r="W383" i="16"/>
  <c r="X383" i="16"/>
  <c r="V373" i="16"/>
  <c r="AC373" i="16"/>
  <c r="U373" i="16"/>
  <c r="W373" i="16"/>
  <c r="V341" i="16"/>
  <c r="AC341" i="16"/>
  <c r="U341" i="16"/>
  <c r="W341" i="16"/>
  <c r="Y341" i="16"/>
  <c r="U338" i="16"/>
  <c r="AC338" i="16"/>
  <c r="W338" i="16"/>
  <c r="X338" i="16"/>
  <c r="Y338" i="16"/>
  <c r="AA338" i="16"/>
  <c r="V288" i="16"/>
  <c r="AA288" i="16"/>
  <c r="X288" i="16"/>
  <c r="S288" i="16"/>
  <c r="U288" i="16"/>
  <c r="Y288" i="16"/>
  <c r="V223" i="16"/>
  <c r="W223" i="16"/>
  <c r="X223" i="16"/>
  <c r="S223" i="16"/>
  <c r="AA223" i="16"/>
  <c r="Z223" i="16"/>
  <c r="AC223" i="16"/>
  <c r="U223" i="16"/>
  <c r="Y223" i="16"/>
  <c r="AB223" i="16"/>
  <c r="S152" i="16"/>
  <c r="AA152" i="16"/>
  <c r="AB152" i="16"/>
  <c r="U152" i="16"/>
  <c r="AC152" i="16"/>
  <c r="X152" i="16"/>
  <c r="V152" i="16"/>
  <c r="W152" i="16"/>
  <c r="Y152" i="16"/>
  <c r="Z152" i="16"/>
  <c r="W503" i="16"/>
  <c r="W495" i="16"/>
  <c r="W487" i="16"/>
  <c r="W479" i="16"/>
  <c r="W471" i="16"/>
  <c r="W463" i="16"/>
  <c r="W455" i="16"/>
  <c r="W447" i="16"/>
  <c r="W439" i="16"/>
  <c r="AB434" i="16"/>
  <c r="U434" i="16"/>
  <c r="AC434" i="16"/>
  <c r="S431" i="16"/>
  <c r="AA431" i="16"/>
  <c r="AB431" i="16"/>
  <c r="V411" i="16"/>
  <c r="W411" i="16"/>
  <c r="X411" i="16"/>
  <c r="Z397" i="16"/>
  <c r="Z392" i="16"/>
  <c r="Y391" i="16"/>
  <c r="Z386" i="16"/>
  <c r="Z384" i="16"/>
  <c r="AA383" i="16"/>
  <c r="AA373" i="16"/>
  <c r="X371" i="16"/>
  <c r="S371" i="16"/>
  <c r="AB371" i="16"/>
  <c r="AC371" i="16"/>
  <c r="U371" i="16"/>
  <c r="U370" i="16"/>
  <c r="AC370" i="16"/>
  <c r="W370" i="16"/>
  <c r="X370" i="16"/>
  <c r="Y370" i="16"/>
  <c r="W368" i="16"/>
  <c r="V368" i="16"/>
  <c r="X368" i="16"/>
  <c r="Y368" i="16"/>
  <c r="W360" i="16"/>
  <c r="AC360" i="16"/>
  <c r="U360" i="16"/>
  <c r="V360" i="16"/>
  <c r="AB341" i="16"/>
  <c r="AB338" i="16"/>
  <c r="S270" i="16"/>
  <c r="AA270" i="16"/>
  <c r="U270" i="16"/>
  <c r="AC270" i="16"/>
  <c r="X270" i="16"/>
  <c r="AB270" i="16"/>
  <c r="W270" i="16"/>
  <c r="Y270" i="16"/>
  <c r="Z270" i="16"/>
  <c r="S206" i="16"/>
  <c r="AA206" i="16"/>
  <c r="AB206" i="16"/>
  <c r="U206" i="16"/>
  <c r="AC206" i="16"/>
  <c r="X206" i="16"/>
  <c r="Z206" i="16"/>
  <c r="V206" i="16"/>
  <c r="W206" i="16"/>
  <c r="Y206" i="16"/>
  <c r="X183" i="16"/>
  <c r="Z183" i="16"/>
  <c r="U183" i="16"/>
  <c r="AC183" i="16"/>
  <c r="V183" i="16"/>
  <c r="W183" i="16"/>
  <c r="Y183" i="16"/>
  <c r="S183" i="16"/>
  <c r="AA183" i="16"/>
  <c r="AB183" i="16"/>
  <c r="V145" i="16"/>
  <c r="W145" i="16"/>
  <c r="X145" i="16"/>
  <c r="S145" i="16"/>
  <c r="AA145" i="16"/>
  <c r="Z145" i="16"/>
  <c r="AB145" i="16"/>
  <c r="AC145" i="16"/>
  <c r="U145" i="16"/>
  <c r="AB405" i="16"/>
  <c r="U405" i="16"/>
  <c r="AC405" i="16"/>
  <c r="V405" i="16"/>
  <c r="U400" i="16"/>
  <c r="AC400" i="16"/>
  <c r="V400" i="16"/>
  <c r="W400" i="16"/>
  <c r="Z399" i="16"/>
  <c r="S399" i="16"/>
  <c r="AA399" i="16"/>
  <c r="AB399" i="16"/>
  <c r="Y397" i="16"/>
  <c r="S394" i="16"/>
  <c r="AA394" i="16"/>
  <c r="AB394" i="16"/>
  <c r="U394" i="16"/>
  <c r="AC394" i="16"/>
  <c r="Y392" i="16"/>
  <c r="X391" i="16"/>
  <c r="Y386" i="16"/>
  <c r="Y384" i="16"/>
  <c r="Z383" i="16"/>
  <c r="AB375" i="16"/>
  <c r="S375" i="16"/>
  <c r="AC375" i="16"/>
  <c r="U375" i="16"/>
  <c r="V375" i="16"/>
  <c r="Z373" i="16"/>
  <c r="Z345" i="16"/>
  <c r="AC345" i="16"/>
  <c r="U345" i="16"/>
  <c r="V345" i="16"/>
  <c r="X345" i="16"/>
  <c r="AA341" i="16"/>
  <c r="Z338" i="16"/>
  <c r="V325" i="16"/>
  <c r="S325" i="16"/>
  <c r="AA325" i="16"/>
  <c r="AC325" i="16"/>
  <c r="U325" i="16"/>
  <c r="X325" i="16"/>
  <c r="W312" i="16"/>
  <c r="AB312" i="16"/>
  <c r="AC312" i="16"/>
  <c r="S312" i="16"/>
  <c r="U312" i="16"/>
  <c r="X312" i="16"/>
  <c r="W296" i="16"/>
  <c r="AB296" i="16"/>
  <c r="U296" i="16"/>
  <c r="V296" i="16"/>
  <c r="X296" i="16"/>
  <c r="Z296" i="16"/>
  <c r="AC288" i="16"/>
  <c r="U276" i="16"/>
  <c r="AC276" i="16"/>
  <c r="W276" i="16"/>
  <c r="Z276" i="16"/>
  <c r="V276" i="16"/>
  <c r="X276" i="16"/>
  <c r="Y276" i="16"/>
  <c r="AB276" i="16"/>
  <c r="U236" i="16"/>
  <c r="AC236" i="16"/>
  <c r="V236" i="16"/>
  <c r="W236" i="16"/>
  <c r="Z236" i="16"/>
  <c r="S236" i="16"/>
  <c r="X236" i="16"/>
  <c r="AB236" i="16"/>
  <c r="Y236" i="16"/>
  <c r="AA236" i="16"/>
  <c r="Z227" i="16"/>
  <c r="S227" i="16"/>
  <c r="AA227" i="16"/>
  <c r="AB227" i="16"/>
  <c r="W227" i="16"/>
  <c r="U227" i="16"/>
  <c r="X227" i="16"/>
  <c r="V227" i="16"/>
  <c r="Y227" i="16"/>
  <c r="AC227" i="16"/>
  <c r="U134" i="16"/>
  <c r="AC134" i="16"/>
  <c r="V134" i="16"/>
  <c r="W134" i="16"/>
  <c r="Z134" i="16"/>
  <c r="Y134" i="16"/>
  <c r="AA134" i="16"/>
  <c r="AB134" i="16"/>
  <c r="S134" i="16"/>
  <c r="AC503" i="16"/>
  <c r="AC495" i="16"/>
  <c r="AC487" i="16"/>
  <c r="AC479" i="16"/>
  <c r="AC471" i="16"/>
  <c r="AC463" i="16"/>
  <c r="AC455" i="16"/>
  <c r="AC447" i="16"/>
  <c r="AC439" i="16"/>
  <c r="Y434" i="16"/>
  <c r="Y431" i="16"/>
  <c r="U424" i="16"/>
  <c r="AC424" i="16"/>
  <c r="V424" i="16"/>
  <c r="W424" i="16"/>
  <c r="Z423" i="16"/>
  <c r="S423" i="16"/>
  <c r="AA423" i="16"/>
  <c r="AB423" i="16"/>
  <c r="S418" i="16"/>
  <c r="AA418" i="16"/>
  <c r="AB418" i="16"/>
  <c r="U418" i="16"/>
  <c r="AC418" i="16"/>
  <c r="Z411" i="16"/>
  <c r="AA405" i="16"/>
  <c r="AA400" i="16"/>
  <c r="AC399" i="16"/>
  <c r="X397" i="16"/>
  <c r="V395" i="16"/>
  <c r="W395" i="16"/>
  <c r="X395" i="16"/>
  <c r="X392" i="16"/>
  <c r="W391" i="16"/>
  <c r="X386" i="16"/>
  <c r="X384" i="16"/>
  <c r="Y383" i="16"/>
  <c r="Y373" i="16"/>
  <c r="AA371" i="16"/>
  <c r="AA370" i="16"/>
  <c r="AA368" i="16"/>
  <c r="AA360" i="16"/>
  <c r="S356" i="16"/>
  <c r="AA356" i="16"/>
  <c r="AC356" i="16"/>
  <c r="U356" i="16"/>
  <c r="V356" i="16"/>
  <c r="W352" i="16"/>
  <c r="AA352" i="16"/>
  <c r="S352" i="16"/>
  <c r="AB352" i="16"/>
  <c r="AC352" i="16"/>
  <c r="V352" i="16"/>
  <c r="AB343" i="16"/>
  <c r="S343" i="16"/>
  <c r="AC343" i="16"/>
  <c r="U343" i="16"/>
  <c r="V343" i="16"/>
  <c r="X343" i="16"/>
  <c r="Z341" i="16"/>
  <c r="V338" i="16"/>
  <c r="Z329" i="16"/>
  <c r="W329" i="16"/>
  <c r="V329" i="16"/>
  <c r="X329" i="16"/>
  <c r="Y329" i="16"/>
  <c r="AB329" i="16"/>
  <c r="AB288" i="16"/>
  <c r="S279" i="16"/>
  <c r="AA279" i="16"/>
  <c r="AC279" i="16"/>
  <c r="Y279" i="16"/>
  <c r="X279" i="16"/>
  <c r="Z279" i="16"/>
  <c r="AB279" i="16"/>
  <c r="V247" i="16"/>
  <c r="W247" i="16"/>
  <c r="X247" i="16"/>
  <c r="S247" i="16"/>
  <c r="AA247" i="16"/>
  <c r="Y247" i="16"/>
  <c r="AC247" i="16"/>
  <c r="U247" i="16"/>
  <c r="Z247" i="16"/>
  <c r="AB247" i="16"/>
  <c r="U196" i="16"/>
  <c r="AC196" i="16"/>
  <c r="V196" i="16"/>
  <c r="W196" i="16"/>
  <c r="Z196" i="16"/>
  <c r="AB196" i="16"/>
  <c r="X196" i="16"/>
  <c r="AA196" i="16"/>
  <c r="AB351" i="16"/>
  <c r="V333" i="16"/>
  <c r="S333" i="16"/>
  <c r="AA333" i="16"/>
  <c r="W320" i="16"/>
  <c r="AB320" i="16"/>
  <c r="U314" i="16"/>
  <c r="AC314" i="16"/>
  <c r="Z314" i="16"/>
  <c r="Z305" i="16"/>
  <c r="W305" i="16"/>
  <c r="X299" i="16"/>
  <c r="U299" i="16"/>
  <c r="AC299" i="16"/>
  <c r="Z259" i="16"/>
  <c r="S259" i="16"/>
  <c r="AA259" i="16"/>
  <c r="AB259" i="16"/>
  <c r="W259" i="16"/>
  <c r="X259" i="16"/>
  <c r="U252" i="16"/>
  <c r="AC252" i="16"/>
  <c r="V252" i="16"/>
  <c r="W252" i="16"/>
  <c r="Z252" i="16"/>
  <c r="AB252" i="16"/>
  <c r="X252" i="16"/>
  <c r="V169" i="16"/>
  <c r="W169" i="16"/>
  <c r="X169" i="16"/>
  <c r="S169" i="16"/>
  <c r="AA169" i="16"/>
  <c r="U169" i="16"/>
  <c r="Y169" i="16"/>
  <c r="AC169" i="16"/>
  <c r="U158" i="16"/>
  <c r="AC158" i="16"/>
  <c r="V158" i="16"/>
  <c r="W158" i="16"/>
  <c r="Z158" i="16"/>
  <c r="S158" i="16"/>
  <c r="X158" i="16"/>
  <c r="AB158" i="16"/>
  <c r="Y158" i="16"/>
  <c r="V26" i="16"/>
  <c r="W26" i="16"/>
  <c r="X26" i="16"/>
  <c r="S26" i="16"/>
  <c r="AA26" i="16"/>
  <c r="Y26" i="16"/>
  <c r="Z26" i="16"/>
  <c r="U26" i="16"/>
  <c r="AB26" i="16"/>
  <c r="AA420" i="16"/>
  <c r="S420" i="16"/>
  <c r="AA412" i="16"/>
  <c r="S412" i="16"/>
  <c r="AA404" i="16"/>
  <c r="S404" i="16"/>
  <c r="AA396" i="16"/>
  <c r="S396" i="16"/>
  <c r="AA388" i="16"/>
  <c r="S388" i="16"/>
  <c r="AC380" i="16"/>
  <c r="AA376" i="16"/>
  <c r="S372" i="16"/>
  <c r="AA372" i="16"/>
  <c r="AC367" i="16"/>
  <c r="S367" i="16"/>
  <c r="AB363" i="16"/>
  <c r="S363" i="16"/>
  <c r="AA361" i="16"/>
  <c r="AB359" i="16"/>
  <c r="AA357" i="16"/>
  <c r="X351" i="16"/>
  <c r="AC348" i="16"/>
  <c r="W347" i="16"/>
  <c r="AA344" i="16"/>
  <c r="S340" i="16"/>
  <c r="AA340" i="16"/>
  <c r="AC337" i="16"/>
  <c r="S337" i="16"/>
  <c r="Y333" i="16"/>
  <c r="S332" i="16"/>
  <c r="AA332" i="16"/>
  <c r="X332" i="16"/>
  <c r="S331" i="16"/>
  <c r="Y320" i="16"/>
  <c r="V317" i="16"/>
  <c r="S317" i="16"/>
  <c r="AA317" i="16"/>
  <c r="X314" i="16"/>
  <c r="X305" i="16"/>
  <c r="W304" i="16"/>
  <c r="AB304" i="16"/>
  <c r="Y299" i="16"/>
  <c r="U298" i="16"/>
  <c r="AC298" i="16"/>
  <c r="Z298" i="16"/>
  <c r="AB282" i="16"/>
  <c r="X282" i="16"/>
  <c r="U282" i="16"/>
  <c r="U260" i="16"/>
  <c r="AC260" i="16"/>
  <c r="V260" i="16"/>
  <c r="W260" i="16"/>
  <c r="Z260" i="16"/>
  <c r="Y260" i="16"/>
  <c r="S260" i="16"/>
  <c r="U220" i="16"/>
  <c r="AC220" i="16"/>
  <c r="V220" i="16"/>
  <c r="W220" i="16"/>
  <c r="Z220" i="16"/>
  <c r="X220" i="16"/>
  <c r="AA220" i="16"/>
  <c r="V207" i="16"/>
  <c r="W207" i="16"/>
  <c r="X207" i="16"/>
  <c r="S207" i="16"/>
  <c r="AA207" i="16"/>
  <c r="AC207" i="16"/>
  <c r="Y207" i="16"/>
  <c r="Z203" i="16"/>
  <c r="S203" i="16"/>
  <c r="AA203" i="16"/>
  <c r="AB203" i="16"/>
  <c r="W203" i="16"/>
  <c r="Y203" i="16"/>
  <c r="U203" i="16"/>
  <c r="U142" i="16"/>
  <c r="AC142" i="16"/>
  <c r="V142" i="16"/>
  <c r="W142" i="16"/>
  <c r="Z142" i="16"/>
  <c r="X142" i="16"/>
  <c r="Y142" i="16"/>
  <c r="AA142" i="16"/>
  <c r="AB131" i="16"/>
  <c r="AA131" i="16"/>
  <c r="S131" i="16"/>
  <c r="AC131" i="16"/>
  <c r="U131" i="16"/>
  <c r="X131" i="16"/>
  <c r="Y131" i="16"/>
  <c r="Z131" i="16"/>
  <c r="U378" i="16"/>
  <c r="AC378" i="16"/>
  <c r="AA363" i="16"/>
  <c r="W351" i="16"/>
  <c r="V347" i="16"/>
  <c r="U346" i="16"/>
  <c r="AC346" i="16"/>
  <c r="X333" i="16"/>
  <c r="W328" i="16"/>
  <c r="AB328" i="16"/>
  <c r="U322" i="16"/>
  <c r="AC322" i="16"/>
  <c r="Z322" i="16"/>
  <c r="X320" i="16"/>
  <c r="W314" i="16"/>
  <c r="Z313" i="16"/>
  <c r="W313" i="16"/>
  <c r="X307" i="16"/>
  <c r="U307" i="16"/>
  <c r="AC307" i="16"/>
  <c r="V305" i="16"/>
  <c r="W299" i="16"/>
  <c r="Z292" i="16"/>
  <c r="AA292" i="16"/>
  <c r="W292" i="16"/>
  <c r="S262" i="16"/>
  <c r="AA262" i="16"/>
  <c r="AB262" i="16"/>
  <c r="U262" i="16"/>
  <c r="AC262" i="16"/>
  <c r="X262" i="16"/>
  <c r="Y262" i="16"/>
  <c r="AC259" i="16"/>
  <c r="AA252" i="16"/>
  <c r="U244" i="16"/>
  <c r="AC244" i="16"/>
  <c r="V244" i="16"/>
  <c r="W244" i="16"/>
  <c r="Z244" i="16"/>
  <c r="AA244" i="16"/>
  <c r="S380" i="16"/>
  <c r="AA380" i="16"/>
  <c r="AB367" i="16"/>
  <c r="V351" i="16"/>
  <c r="S348" i="16"/>
  <c r="AA348" i="16"/>
  <c r="U347" i="16"/>
  <c r="Z337" i="16"/>
  <c r="W337" i="16"/>
  <c r="W333" i="16"/>
  <c r="X331" i="16"/>
  <c r="U331" i="16"/>
  <c r="AC331" i="16"/>
  <c r="Y322" i="16"/>
  <c r="V320" i="16"/>
  <c r="S316" i="16"/>
  <c r="AA316" i="16"/>
  <c r="X316" i="16"/>
  <c r="V314" i="16"/>
  <c r="Y313" i="16"/>
  <c r="Z307" i="16"/>
  <c r="U305" i="16"/>
  <c r="V301" i="16"/>
  <c r="S301" i="16"/>
  <c r="AA301" i="16"/>
  <c r="V299" i="16"/>
  <c r="W291" i="16"/>
  <c r="V291" i="16"/>
  <c r="S291" i="16"/>
  <c r="AB291" i="16"/>
  <c r="Z267" i="16"/>
  <c r="S267" i="16"/>
  <c r="AA267" i="16"/>
  <c r="AB267" i="16"/>
  <c r="W267" i="16"/>
  <c r="U267" i="16"/>
  <c r="Y259" i="16"/>
  <c r="Y252" i="16"/>
  <c r="Z235" i="16"/>
  <c r="S235" i="16"/>
  <c r="AA235" i="16"/>
  <c r="AB235" i="16"/>
  <c r="W235" i="16"/>
  <c r="V235" i="16"/>
  <c r="AC235" i="16"/>
  <c r="U212" i="16"/>
  <c r="AC212" i="16"/>
  <c r="V212" i="16"/>
  <c r="W212" i="16"/>
  <c r="Z212" i="16"/>
  <c r="Y212" i="16"/>
  <c r="AB212" i="16"/>
  <c r="S212" i="16"/>
  <c r="S190" i="16"/>
  <c r="AA190" i="16"/>
  <c r="AB190" i="16"/>
  <c r="U190" i="16"/>
  <c r="AC190" i="16"/>
  <c r="X190" i="16"/>
  <c r="Y190" i="16"/>
  <c r="S160" i="16"/>
  <c r="AA160" i="16"/>
  <c r="AB160" i="16"/>
  <c r="U160" i="16"/>
  <c r="AC160" i="16"/>
  <c r="X160" i="16"/>
  <c r="V160" i="16"/>
  <c r="W160" i="16"/>
  <c r="Y160" i="16"/>
  <c r="U285" i="16"/>
  <c r="AC285" i="16"/>
  <c r="X277" i="16"/>
  <c r="Z277" i="16"/>
  <c r="U277" i="16"/>
  <c r="AC277" i="16"/>
  <c r="X269" i="16"/>
  <c r="Z269" i="16"/>
  <c r="U269" i="16"/>
  <c r="AC269" i="16"/>
  <c r="U268" i="16"/>
  <c r="AC268" i="16"/>
  <c r="V268" i="16"/>
  <c r="W268" i="16"/>
  <c r="Z268" i="16"/>
  <c r="V239" i="16"/>
  <c r="W239" i="16"/>
  <c r="X239" i="16"/>
  <c r="S239" i="16"/>
  <c r="AA239" i="16"/>
  <c r="U228" i="16"/>
  <c r="AC228" i="16"/>
  <c r="V228" i="16"/>
  <c r="W228" i="16"/>
  <c r="Z228" i="16"/>
  <c r="S222" i="16"/>
  <c r="AA222" i="16"/>
  <c r="AB222" i="16"/>
  <c r="U222" i="16"/>
  <c r="AC222" i="16"/>
  <c r="X222" i="16"/>
  <c r="Z219" i="16"/>
  <c r="S219" i="16"/>
  <c r="AA219" i="16"/>
  <c r="AB219" i="16"/>
  <c r="W219" i="16"/>
  <c r="V215" i="16"/>
  <c r="W215" i="16"/>
  <c r="X215" i="16"/>
  <c r="S215" i="16"/>
  <c r="AA215" i="16"/>
  <c r="U204" i="16"/>
  <c r="AC204" i="16"/>
  <c r="V204" i="16"/>
  <c r="W204" i="16"/>
  <c r="Z204" i="16"/>
  <c r="S198" i="16"/>
  <c r="AA198" i="16"/>
  <c r="AB198" i="16"/>
  <c r="U198" i="16"/>
  <c r="AC198" i="16"/>
  <c r="X198" i="16"/>
  <c r="Z195" i="16"/>
  <c r="S195" i="16"/>
  <c r="AA195" i="16"/>
  <c r="AB195" i="16"/>
  <c r="W195" i="16"/>
  <c r="V177" i="16"/>
  <c r="W177" i="16"/>
  <c r="X177" i="16"/>
  <c r="S177" i="16"/>
  <c r="AA177" i="16"/>
  <c r="U177" i="16"/>
  <c r="AB177" i="16"/>
  <c r="Z157" i="16"/>
  <c r="S157" i="16"/>
  <c r="AA157" i="16"/>
  <c r="AB157" i="16"/>
  <c r="W157" i="16"/>
  <c r="U157" i="16"/>
  <c r="V157" i="16"/>
  <c r="AC157" i="16"/>
  <c r="V153" i="16"/>
  <c r="W153" i="16"/>
  <c r="X153" i="16"/>
  <c r="S153" i="16"/>
  <c r="AA153" i="16"/>
  <c r="Y153" i="16"/>
  <c r="Z153" i="16"/>
  <c r="AB153" i="16"/>
  <c r="Z149" i="16"/>
  <c r="S149" i="16"/>
  <c r="AA149" i="16"/>
  <c r="AB149" i="16"/>
  <c r="W149" i="16"/>
  <c r="U149" i="16"/>
  <c r="V149" i="16"/>
  <c r="X149" i="16"/>
  <c r="Z133" i="16"/>
  <c r="S133" i="16"/>
  <c r="AA133" i="16"/>
  <c r="AB133" i="16"/>
  <c r="W133" i="16"/>
  <c r="X133" i="16"/>
  <c r="Y133" i="16"/>
  <c r="AC133" i="16"/>
  <c r="W125" i="16"/>
  <c r="Z125" i="16"/>
  <c r="V125" i="16"/>
  <c r="X125" i="16"/>
  <c r="Y125" i="16"/>
  <c r="S125" i="16"/>
  <c r="AC125" i="16"/>
  <c r="AA125" i="16"/>
  <c r="AB125" i="16"/>
  <c r="U119" i="16"/>
  <c r="AC119" i="16"/>
  <c r="X119" i="16"/>
  <c r="W119" i="16"/>
  <c r="Y119" i="16"/>
  <c r="Z119" i="16"/>
  <c r="S119" i="16"/>
  <c r="V119" i="16"/>
  <c r="AA119" i="16"/>
  <c r="Z89" i="16"/>
  <c r="S89" i="16"/>
  <c r="AA89" i="16"/>
  <c r="U89" i="16"/>
  <c r="AC89" i="16"/>
  <c r="V89" i="16"/>
  <c r="X89" i="16"/>
  <c r="Y89" i="16"/>
  <c r="AB89" i="16"/>
  <c r="W89" i="16"/>
  <c r="AB79" i="16"/>
  <c r="U79" i="16"/>
  <c r="AC79" i="16"/>
  <c r="W79" i="16"/>
  <c r="X79" i="16"/>
  <c r="Y79" i="16"/>
  <c r="Z79" i="16"/>
  <c r="AA79" i="16"/>
  <c r="AB335" i="16"/>
  <c r="AB327" i="16"/>
  <c r="AB319" i="16"/>
  <c r="AB311" i="16"/>
  <c r="AB303" i="16"/>
  <c r="AB295" i="16"/>
  <c r="AB290" i="16"/>
  <c r="AC283" i="16"/>
  <c r="V255" i="16"/>
  <c r="W255" i="16"/>
  <c r="X255" i="16"/>
  <c r="S255" i="16"/>
  <c r="AA255" i="16"/>
  <c r="S246" i="16"/>
  <c r="AA246" i="16"/>
  <c r="AB246" i="16"/>
  <c r="U246" i="16"/>
  <c r="AC246" i="16"/>
  <c r="X246" i="16"/>
  <c r="Z243" i="16"/>
  <c r="S243" i="16"/>
  <c r="AA243" i="16"/>
  <c r="AB243" i="16"/>
  <c r="W243" i="16"/>
  <c r="U239" i="16"/>
  <c r="W222" i="16"/>
  <c r="V219" i="16"/>
  <c r="AB215" i="16"/>
  <c r="AA204" i="16"/>
  <c r="V199" i="16"/>
  <c r="W199" i="16"/>
  <c r="X199" i="16"/>
  <c r="S199" i="16"/>
  <c r="AA199" i="16"/>
  <c r="AC195" i="16"/>
  <c r="Z81" i="16"/>
  <c r="S81" i="16"/>
  <c r="AA81" i="16"/>
  <c r="U81" i="16"/>
  <c r="AC81" i="16"/>
  <c r="V81" i="16"/>
  <c r="Y81" i="16"/>
  <c r="AB81" i="16"/>
  <c r="AB274" i="16"/>
  <c r="AB266" i="16"/>
  <c r="AC261" i="16"/>
  <c r="U261" i="16"/>
  <c r="AB258" i="16"/>
  <c r="AC253" i="16"/>
  <c r="U253" i="16"/>
  <c r="AB250" i="16"/>
  <c r="AC245" i="16"/>
  <c r="U245" i="16"/>
  <c r="AB242" i="16"/>
  <c r="AC237" i="16"/>
  <c r="U237" i="16"/>
  <c r="AB234" i="16"/>
  <c r="AC229" i="16"/>
  <c r="U229" i="16"/>
  <c r="AB226" i="16"/>
  <c r="AC221" i="16"/>
  <c r="U221" i="16"/>
  <c r="AB218" i="16"/>
  <c r="AC213" i="16"/>
  <c r="U213" i="16"/>
  <c r="AB210" i="16"/>
  <c r="AC205" i="16"/>
  <c r="U205" i="16"/>
  <c r="AB202" i="16"/>
  <c r="AC197" i="16"/>
  <c r="U197" i="16"/>
  <c r="AB194" i="16"/>
  <c r="AC189" i="16"/>
  <c r="V185" i="16"/>
  <c r="S185" i="16"/>
  <c r="AA185" i="16"/>
  <c r="S184" i="16"/>
  <c r="AA184" i="16"/>
  <c r="U184" i="16"/>
  <c r="AC184" i="16"/>
  <c r="X184" i="16"/>
  <c r="Y174" i="16"/>
  <c r="Z168" i="16"/>
  <c r="Y165" i="16"/>
  <c r="V161" i="16"/>
  <c r="W161" i="16"/>
  <c r="X161" i="16"/>
  <c r="S161" i="16"/>
  <c r="AA161" i="16"/>
  <c r="U150" i="16"/>
  <c r="AC150" i="16"/>
  <c r="V150" i="16"/>
  <c r="W150" i="16"/>
  <c r="Z150" i="16"/>
  <c r="S144" i="16"/>
  <c r="AA144" i="16"/>
  <c r="AB144" i="16"/>
  <c r="U144" i="16"/>
  <c r="AC144" i="16"/>
  <c r="X144" i="16"/>
  <c r="Z141" i="16"/>
  <c r="S141" i="16"/>
  <c r="AA141" i="16"/>
  <c r="AB141" i="16"/>
  <c r="W141" i="16"/>
  <c r="AB117" i="16"/>
  <c r="Z105" i="16"/>
  <c r="S105" i="16"/>
  <c r="AA105" i="16"/>
  <c r="U105" i="16"/>
  <c r="AC105" i="16"/>
  <c r="V105" i="16"/>
  <c r="W105" i="16"/>
  <c r="X105" i="16"/>
  <c r="AB103" i="16"/>
  <c r="U103" i="16"/>
  <c r="AC103" i="16"/>
  <c r="W103" i="16"/>
  <c r="X103" i="16"/>
  <c r="S103" i="16"/>
  <c r="V103" i="16"/>
  <c r="AA103" i="16"/>
  <c r="S100" i="16"/>
  <c r="AA100" i="16"/>
  <c r="AB100" i="16"/>
  <c r="V100" i="16"/>
  <c r="W100" i="16"/>
  <c r="Y100" i="16"/>
  <c r="Z100" i="16"/>
  <c r="AC100" i="16"/>
  <c r="Z261" i="16"/>
  <c r="Z253" i="16"/>
  <c r="Z245" i="16"/>
  <c r="Z237" i="16"/>
  <c r="Z229" i="16"/>
  <c r="Z221" i="16"/>
  <c r="Z213" i="16"/>
  <c r="Z205" i="16"/>
  <c r="Z197" i="16"/>
  <c r="Z181" i="16"/>
  <c r="AB181" i="16"/>
  <c r="W181" i="16"/>
  <c r="V137" i="16"/>
  <c r="W137" i="16"/>
  <c r="X137" i="16"/>
  <c r="S137" i="16"/>
  <c r="AA137" i="16"/>
  <c r="Z126" i="16"/>
  <c r="U126" i="16"/>
  <c r="AC126" i="16"/>
  <c r="S126" i="16"/>
  <c r="V126" i="16"/>
  <c r="Y126" i="16"/>
  <c r="AB116" i="16"/>
  <c r="W116" i="16"/>
  <c r="V116" i="16"/>
  <c r="X116" i="16"/>
  <c r="Y116" i="16"/>
  <c r="AC116" i="16"/>
  <c r="AB95" i="16"/>
  <c r="U95" i="16"/>
  <c r="AC95" i="16"/>
  <c r="W95" i="16"/>
  <c r="X95" i="16"/>
  <c r="S95" i="16"/>
  <c r="V95" i="16"/>
  <c r="Y95" i="16"/>
  <c r="S92" i="16"/>
  <c r="AA92" i="16"/>
  <c r="AB92" i="16"/>
  <c r="V92" i="16"/>
  <c r="W92" i="16"/>
  <c r="Z92" i="16"/>
  <c r="AC92" i="16"/>
  <c r="U92" i="16"/>
  <c r="Z30" i="16"/>
  <c r="S30" i="16"/>
  <c r="AA30" i="16"/>
  <c r="AB30" i="16"/>
  <c r="W30" i="16"/>
  <c r="AC30" i="16"/>
  <c r="U30" i="16"/>
  <c r="V30" i="16"/>
  <c r="X30" i="16"/>
  <c r="S176" i="16"/>
  <c r="AA176" i="16"/>
  <c r="AB176" i="16"/>
  <c r="U176" i="16"/>
  <c r="AC176" i="16"/>
  <c r="X176" i="16"/>
  <c r="Z173" i="16"/>
  <c r="S173" i="16"/>
  <c r="AA173" i="16"/>
  <c r="AB173" i="16"/>
  <c r="W173" i="16"/>
  <c r="V129" i="16"/>
  <c r="S129" i="16"/>
  <c r="AB129" i="16"/>
  <c r="AC129" i="16"/>
  <c r="U129" i="16"/>
  <c r="Y129" i="16"/>
  <c r="W104" i="16"/>
  <c r="X104" i="16"/>
  <c r="Z104" i="16"/>
  <c r="S104" i="16"/>
  <c r="AA104" i="16"/>
  <c r="U104" i="16"/>
  <c r="V104" i="16"/>
  <c r="AC104" i="16"/>
  <c r="W88" i="16"/>
  <c r="X88" i="16"/>
  <c r="Z88" i="16"/>
  <c r="S88" i="16"/>
  <c r="AA88" i="16"/>
  <c r="V88" i="16"/>
  <c r="Y88" i="16"/>
  <c r="AB88" i="16"/>
  <c r="V50" i="16"/>
  <c r="W50" i="16"/>
  <c r="X50" i="16"/>
  <c r="S50" i="16"/>
  <c r="AA50" i="16"/>
  <c r="U50" i="16"/>
  <c r="Y50" i="16"/>
  <c r="AB50" i="16"/>
  <c r="AC50" i="16"/>
  <c r="V18" i="16"/>
  <c r="W18" i="16"/>
  <c r="X18" i="16"/>
  <c r="S18" i="16"/>
  <c r="AA18" i="16"/>
  <c r="U18" i="16"/>
  <c r="Y18" i="16"/>
  <c r="AB18" i="16"/>
  <c r="AC18" i="16"/>
  <c r="U15" i="16"/>
  <c r="AC15" i="16"/>
  <c r="V15" i="16"/>
  <c r="W15" i="16"/>
  <c r="Z15" i="16"/>
  <c r="S15" i="16"/>
  <c r="X15" i="16"/>
  <c r="AA15" i="16"/>
  <c r="AB15" i="16"/>
  <c r="Y15" i="16"/>
  <c r="X189" i="16"/>
  <c r="W188" i="16"/>
  <c r="AB188" i="16"/>
  <c r="Y181" i="16"/>
  <c r="U174" i="16"/>
  <c r="AC174" i="16"/>
  <c r="V174" i="16"/>
  <c r="W174" i="16"/>
  <c r="Z174" i="16"/>
  <c r="S168" i="16"/>
  <c r="AA168" i="16"/>
  <c r="AB168" i="16"/>
  <c r="U168" i="16"/>
  <c r="AC168" i="16"/>
  <c r="X168" i="16"/>
  <c r="Z165" i="16"/>
  <c r="S165" i="16"/>
  <c r="AA165" i="16"/>
  <c r="AB165" i="16"/>
  <c r="W165" i="16"/>
  <c r="AB137" i="16"/>
  <c r="W117" i="16"/>
  <c r="Z117" i="16"/>
  <c r="S117" i="16"/>
  <c r="AC117" i="16"/>
  <c r="U117" i="16"/>
  <c r="Y117" i="16"/>
  <c r="W80" i="16"/>
  <c r="X80" i="16"/>
  <c r="Z80" i="16"/>
  <c r="S80" i="16"/>
  <c r="AA80" i="16"/>
  <c r="Y80" i="16"/>
  <c r="AB80" i="16"/>
  <c r="AC80" i="16"/>
  <c r="V58" i="16"/>
  <c r="W58" i="16"/>
  <c r="X58" i="16"/>
  <c r="S58" i="16"/>
  <c r="AA58" i="16"/>
  <c r="U58" i="16"/>
  <c r="Z58" i="16"/>
  <c r="AB58" i="16"/>
  <c r="Y58" i="16"/>
  <c r="AB180" i="16"/>
  <c r="AC175" i="16"/>
  <c r="U175" i="16"/>
  <c r="AB172" i="16"/>
  <c r="AC167" i="16"/>
  <c r="U167" i="16"/>
  <c r="AB164" i="16"/>
  <c r="AC159" i="16"/>
  <c r="U159" i="16"/>
  <c r="AB156" i="16"/>
  <c r="AC151" i="16"/>
  <c r="U151" i="16"/>
  <c r="AB148" i="16"/>
  <c r="AC143" i="16"/>
  <c r="U143" i="16"/>
  <c r="AB140" i="16"/>
  <c r="AC135" i="16"/>
  <c r="U135" i="16"/>
  <c r="AB132" i="16"/>
  <c r="X120" i="16"/>
  <c r="S120" i="16"/>
  <c r="AA120" i="16"/>
  <c r="V109" i="16"/>
  <c r="W109" i="16"/>
  <c r="Z109" i="16"/>
  <c r="S108" i="16"/>
  <c r="AA108" i="16"/>
  <c r="AB108" i="16"/>
  <c r="W108" i="16"/>
  <c r="Z97" i="16"/>
  <c r="S97" i="16"/>
  <c r="AA97" i="16"/>
  <c r="U97" i="16"/>
  <c r="AC97" i="16"/>
  <c r="V97" i="16"/>
  <c r="W96" i="16"/>
  <c r="X96" i="16"/>
  <c r="Z96" i="16"/>
  <c r="S96" i="16"/>
  <c r="AA96" i="16"/>
  <c r="AB87" i="16"/>
  <c r="U87" i="16"/>
  <c r="AC87" i="16"/>
  <c r="W87" i="16"/>
  <c r="X87" i="16"/>
  <c r="Z70" i="16"/>
  <c r="W70" i="16"/>
  <c r="X70" i="16"/>
  <c r="Y70" i="16"/>
  <c r="AB70" i="16"/>
  <c r="S70" i="16"/>
  <c r="AC70" i="16"/>
  <c r="V66" i="16"/>
  <c r="W66" i="16"/>
  <c r="X66" i="16"/>
  <c r="S66" i="16"/>
  <c r="AA66" i="16"/>
  <c r="Y66" i="16"/>
  <c r="Z66" i="16"/>
  <c r="S9" i="16"/>
  <c r="AA9" i="16"/>
  <c r="AB9" i="16"/>
  <c r="U9" i="16"/>
  <c r="AC9" i="16"/>
  <c r="X9" i="16"/>
  <c r="V9" i="16"/>
  <c r="W9" i="16"/>
  <c r="Y9" i="16"/>
  <c r="Z175" i="16"/>
  <c r="Z167" i="16"/>
  <c r="Z159" i="16"/>
  <c r="Z151" i="16"/>
  <c r="Z143" i="16"/>
  <c r="Z135" i="16"/>
  <c r="S113" i="16"/>
  <c r="AA113" i="16"/>
  <c r="V113" i="16"/>
  <c r="S84" i="16"/>
  <c r="AA84" i="16"/>
  <c r="AB84" i="16"/>
  <c r="V84" i="16"/>
  <c r="W84" i="16"/>
  <c r="U47" i="16"/>
  <c r="AC47" i="16"/>
  <c r="V47" i="16"/>
  <c r="W47" i="16"/>
  <c r="Z47" i="16"/>
  <c r="X47" i="16"/>
  <c r="AA47" i="16"/>
  <c r="AB47" i="16"/>
  <c r="S41" i="16"/>
  <c r="AA41" i="16"/>
  <c r="AB41" i="16"/>
  <c r="U41" i="16"/>
  <c r="AC41" i="16"/>
  <c r="X41" i="16"/>
  <c r="W41" i="16"/>
  <c r="Y41" i="16"/>
  <c r="AB124" i="16"/>
  <c r="W124" i="16"/>
  <c r="Z118" i="16"/>
  <c r="U118" i="16"/>
  <c r="AC118" i="16"/>
  <c r="W112" i="16"/>
  <c r="X112" i="16"/>
  <c r="S112" i="16"/>
  <c r="AA112" i="16"/>
  <c r="AB111" i="16"/>
  <c r="U111" i="16"/>
  <c r="AC111" i="16"/>
  <c r="X111" i="16"/>
  <c r="S76" i="16"/>
  <c r="AA76" i="16"/>
  <c r="AB76" i="16"/>
  <c r="V76" i="16"/>
  <c r="W76" i="16"/>
  <c r="X72" i="16"/>
  <c r="U72" i="16"/>
  <c r="AC72" i="16"/>
  <c r="AB72" i="16"/>
  <c r="S72" i="16"/>
  <c r="V72" i="16"/>
  <c r="W72" i="16"/>
  <c r="U127" i="16"/>
  <c r="X127" i="16"/>
  <c r="Z124" i="16"/>
  <c r="Y118" i="16"/>
  <c r="Y113" i="16"/>
  <c r="AB112" i="16"/>
  <c r="AA111" i="16"/>
  <c r="U55" i="16"/>
  <c r="AC55" i="16"/>
  <c r="V55" i="16"/>
  <c r="W55" i="16"/>
  <c r="Z55" i="16"/>
  <c r="S55" i="16"/>
  <c r="X55" i="16"/>
  <c r="Y55" i="16"/>
  <c r="S49" i="16"/>
  <c r="AA49" i="16"/>
  <c r="AB49" i="16"/>
  <c r="U49" i="16"/>
  <c r="AC49" i="16"/>
  <c r="X49" i="16"/>
  <c r="V49" i="16"/>
  <c r="Y49" i="16"/>
  <c r="Z49" i="16"/>
  <c r="Z14" i="16"/>
  <c r="S14" i="16"/>
  <c r="AA14" i="16"/>
  <c r="AB14" i="16"/>
  <c r="W14" i="16"/>
  <c r="U14" i="16"/>
  <c r="V14" i="16"/>
  <c r="Y14" i="16"/>
  <c r="AC14" i="16"/>
  <c r="AB123" i="16"/>
  <c r="AB115" i="16"/>
  <c r="AC110" i="16"/>
  <c r="U110" i="16"/>
  <c r="AB107" i="16"/>
  <c r="AC102" i="16"/>
  <c r="U102" i="16"/>
  <c r="Z101" i="16"/>
  <c r="AB99" i="16"/>
  <c r="AC94" i="16"/>
  <c r="U94" i="16"/>
  <c r="Z93" i="16"/>
  <c r="AB91" i="16"/>
  <c r="AC86" i="16"/>
  <c r="U86" i="16"/>
  <c r="Z85" i="16"/>
  <c r="AB83" i="16"/>
  <c r="AC78" i="16"/>
  <c r="U78" i="16"/>
  <c r="Z77" i="16"/>
  <c r="AB75" i="16"/>
  <c r="Z38" i="16"/>
  <c r="S38" i="16"/>
  <c r="AA38" i="16"/>
  <c r="AB38" i="16"/>
  <c r="W38" i="16"/>
  <c r="Z17" i="16"/>
  <c r="Z6" i="16"/>
  <c r="S6" i="16"/>
  <c r="AA6" i="16"/>
  <c r="AB6" i="16"/>
  <c r="W6" i="16"/>
  <c r="V42" i="16"/>
  <c r="W42" i="16"/>
  <c r="X42" i="16"/>
  <c r="S42" i="16"/>
  <c r="AA42" i="16"/>
  <c r="U39" i="16"/>
  <c r="AC39" i="16"/>
  <c r="V39" i="16"/>
  <c r="W39" i="16"/>
  <c r="Z39" i="16"/>
  <c r="S33" i="16"/>
  <c r="AA33" i="16"/>
  <c r="AB33" i="16"/>
  <c r="U33" i="16"/>
  <c r="AC33" i="16"/>
  <c r="X33" i="16"/>
  <c r="V10" i="16"/>
  <c r="W10" i="16"/>
  <c r="X10" i="16"/>
  <c r="S10" i="16"/>
  <c r="AA10" i="16"/>
  <c r="U7" i="16"/>
  <c r="AC7" i="16"/>
  <c r="V7" i="16"/>
  <c r="W7" i="16"/>
  <c r="Z7" i="16"/>
  <c r="Y3" i="16"/>
  <c r="W101" i="16"/>
  <c r="W93" i="16"/>
  <c r="W85" i="16"/>
  <c r="W77" i="16"/>
  <c r="S73" i="16"/>
  <c r="X73" i="16"/>
  <c r="S65" i="16"/>
  <c r="AA65" i="16"/>
  <c r="AB65" i="16"/>
  <c r="U65" i="16"/>
  <c r="AC65" i="16"/>
  <c r="X65" i="16"/>
  <c r="Z62" i="16"/>
  <c r="S62" i="16"/>
  <c r="AA62" i="16"/>
  <c r="AB62" i="16"/>
  <c r="W62" i="16"/>
  <c r="AB42" i="16"/>
  <c r="AA39" i="16"/>
  <c r="Y38" i="16"/>
  <c r="V34" i="16"/>
  <c r="W34" i="16"/>
  <c r="X34" i="16"/>
  <c r="S34" i="16"/>
  <c r="AA34" i="16"/>
  <c r="U31" i="16"/>
  <c r="AC31" i="16"/>
  <c r="V31" i="16"/>
  <c r="W31" i="16"/>
  <c r="Z31" i="16"/>
  <c r="S25" i="16"/>
  <c r="AA25" i="16"/>
  <c r="AB25" i="16"/>
  <c r="U25" i="16"/>
  <c r="AC25" i="16"/>
  <c r="X25" i="16"/>
  <c r="AB10" i="16"/>
  <c r="AA7" i="16"/>
  <c r="Y6" i="16"/>
  <c r="U63" i="16"/>
  <c r="AC63" i="16"/>
  <c r="V63" i="16"/>
  <c r="W63" i="16"/>
  <c r="Z63" i="16"/>
  <c r="S57" i="16"/>
  <c r="AA57" i="16"/>
  <c r="AB57" i="16"/>
  <c r="U57" i="16"/>
  <c r="AC57" i="16"/>
  <c r="X57" i="16"/>
  <c r="Z54" i="16"/>
  <c r="S54" i="16"/>
  <c r="AA54" i="16"/>
  <c r="AB54" i="16"/>
  <c r="W54" i="16"/>
  <c r="Z42" i="16"/>
  <c r="Y39" i="16"/>
  <c r="Z33" i="16"/>
  <c r="Z22" i="16"/>
  <c r="S22" i="16"/>
  <c r="AA22" i="16"/>
  <c r="AB22" i="16"/>
  <c r="W22" i="16"/>
  <c r="Z10" i="16"/>
  <c r="Y7" i="16"/>
  <c r="U4" i="16"/>
  <c r="U23" i="16"/>
  <c r="AC23" i="16"/>
  <c r="V23" i="16"/>
  <c r="W23" i="16"/>
  <c r="Z23" i="16"/>
  <c r="S17" i="16"/>
  <c r="AA17" i="16"/>
  <c r="AB17" i="16"/>
  <c r="U17" i="16"/>
  <c r="AC17" i="16"/>
  <c r="X17" i="16"/>
  <c r="Y10" i="16"/>
  <c r="X7" i="16"/>
  <c r="V6" i="16"/>
  <c r="AB69" i="16"/>
  <c r="AC64" i="16"/>
  <c r="U64" i="16"/>
  <c r="AB61" i="16"/>
  <c r="AC56" i="16"/>
  <c r="U56" i="16"/>
  <c r="AB53" i="16"/>
  <c r="AC48" i="16"/>
  <c r="U48" i="16"/>
  <c r="AB45" i="16"/>
  <c r="AC40" i="16"/>
  <c r="U40" i="16"/>
  <c r="AB37" i="16"/>
  <c r="AC32" i="16"/>
  <c r="U32" i="16"/>
  <c r="AB29" i="16"/>
  <c r="AC24" i="16"/>
  <c r="U24" i="16"/>
  <c r="AB21" i="16"/>
  <c r="AC16" i="16"/>
  <c r="U16" i="16"/>
  <c r="AB13" i="16"/>
  <c r="AC8" i="16"/>
  <c r="U8" i="16"/>
  <c r="AB5" i="16"/>
  <c r="Z64" i="16"/>
  <c r="Z56" i="16"/>
  <c r="X29" i="16"/>
  <c r="X21" i="16"/>
  <c r="X13" i="16"/>
  <c r="X5" i="16"/>
  <c r="Y587" i="15"/>
  <c r="Z430" i="15"/>
  <c r="AB430" i="15"/>
  <c r="U430" i="15"/>
  <c r="V430" i="15"/>
  <c r="Y430" i="15"/>
  <c r="Z422" i="15"/>
  <c r="AB422" i="15"/>
  <c r="AC422" i="15"/>
  <c r="S422" i="15"/>
  <c r="U422" i="15"/>
  <c r="W422" i="15"/>
  <c r="W401" i="15"/>
  <c r="X401" i="15"/>
  <c r="S401" i="15"/>
  <c r="AA401" i="15"/>
  <c r="V401" i="15"/>
  <c r="AB401" i="15"/>
  <c r="U401" i="15"/>
  <c r="Y401" i="15"/>
  <c r="Z401" i="15"/>
  <c r="U382" i="15"/>
  <c r="AC382" i="15"/>
  <c r="V382" i="15"/>
  <c r="W382" i="15"/>
  <c r="Z382" i="15"/>
  <c r="Y382" i="15"/>
  <c r="AB382" i="15"/>
  <c r="S382" i="15"/>
  <c r="X382" i="15"/>
  <c r="AA382" i="15"/>
  <c r="U366" i="15"/>
  <c r="AC366" i="15"/>
  <c r="V366" i="15"/>
  <c r="W366" i="15"/>
  <c r="Z366" i="15"/>
  <c r="AA366" i="15"/>
  <c r="S366" i="15"/>
  <c r="X366" i="15"/>
  <c r="Y366" i="15"/>
  <c r="AB366" i="15"/>
  <c r="AA596" i="15"/>
  <c r="S596" i="15"/>
  <c r="X595" i="15"/>
  <c r="AA588" i="15"/>
  <c r="S588" i="15"/>
  <c r="X587" i="15"/>
  <c r="AA580" i="15"/>
  <c r="S580" i="15"/>
  <c r="X579" i="15"/>
  <c r="Y570" i="15"/>
  <c r="Y566" i="15"/>
  <c r="AB565" i="15"/>
  <c r="S565" i="15"/>
  <c r="AB563" i="15"/>
  <c r="S563" i="15"/>
  <c r="U557" i="15"/>
  <c r="AC557" i="15"/>
  <c r="Y551" i="15"/>
  <c r="AB548" i="15"/>
  <c r="S548" i="15"/>
  <c r="AB544" i="15"/>
  <c r="S544" i="15"/>
  <c r="Y538" i="15"/>
  <c r="Y534" i="15"/>
  <c r="AB533" i="15"/>
  <c r="S533" i="15"/>
  <c r="AB531" i="15"/>
  <c r="S531" i="15"/>
  <c r="Z527" i="15"/>
  <c r="S527" i="15"/>
  <c r="AA527" i="15"/>
  <c r="S511" i="15"/>
  <c r="V490" i="15"/>
  <c r="AC490" i="15"/>
  <c r="U490" i="15"/>
  <c r="Y490" i="15"/>
  <c r="AB485" i="15"/>
  <c r="AC482" i="15"/>
  <c r="AB477" i="15"/>
  <c r="V462" i="15"/>
  <c r="S457" i="15"/>
  <c r="AA457" i="15"/>
  <c r="U457" i="15"/>
  <c r="AC457" i="15"/>
  <c r="V457" i="15"/>
  <c r="Y457" i="15"/>
  <c r="X456" i="15"/>
  <c r="Z456" i="15"/>
  <c r="V456" i="15"/>
  <c r="W456" i="15"/>
  <c r="AB456" i="15"/>
  <c r="Z454" i="15"/>
  <c r="AB454" i="15"/>
  <c r="AC454" i="15"/>
  <c r="S454" i="15"/>
  <c r="W454" i="15"/>
  <c r="AB444" i="15"/>
  <c r="V444" i="15"/>
  <c r="X444" i="15"/>
  <c r="Y444" i="15"/>
  <c r="AC444" i="15"/>
  <c r="W441" i="15"/>
  <c r="Z438" i="15"/>
  <c r="AB438" i="15"/>
  <c r="W438" i="15"/>
  <c r="X438" i="15"/>
  <c r="AC438" i="15"/>
  <c r="X436" i="15"/>
  <c r="V434" i="15"/>
  <c r="X434" i="15"/>
  <c r="U434" i="15"/>
  <c r="Z434" i="15"/>
  <c r="U431" i="15"/>
  <c r="AC431" i="15"/>
  <c r="W431" i="15"/>
  <c r="AB431" i="15"/>
  <c r="S431" i="15"/>
  <c r="X431" i="15"/>
  <c r="X424" i="15"/>
  <c r="Z424" i="15"/>
  <c r="V424" i="15"/>
  <c r="W424" i="15"/>
  <c r="Y424" i="15"/>
  <c r="AB424" i="15"/>
  <c r="W409" i="15"/>
  <c r="X409" i="15"/>
  <c r="S409" i="15"/>
  <c r="AA409" i="15"/>
  <c r="V409" i="15"/>
  <c r="Z409" i="15"/>
  <c r="U409" i="15"/>
  <c r="Y409" i="15"/>
  <c r="AB409" i="15"/>
  <c r="Z389" i="15"/>
  <c r="S389" i="15"/>
  <c r="AA389" i="15"/>
  <c r="AB389" i="15"/>
  <c r="W389" i="15"/>
  <c r="X389" i="15"/>
  <c r="AC389" i="15"/>
  <c r="U389" i="15"/>
  <c r="V389" i="15"/>
  <c r="Y389" i="15"/>
  <c r="V600" i="15"/>
  <c r="AA599" i="15"/>
  <c r="S599" i="15"/>
  <c r="X598" i="15"/>
  <c r="AC597" i="15"/>
  <c r="U597" i="15"/>
  <c r="Z596" i="15"/>
  <c r="W595" i="15"/>
  <c r="AB594" i="15"/>
  <c r="V592" i="15"/>
  <c r="AA591" i="15"/>
  <c r="S591" i="15"/>
  <c r="X590" i="15"/>
  <c r="AC589" i="15"/>
  <c r="U589" i="15"/>
  <c r="Z588" i="15"/>
  <c r="W587" i="15"/>
  <c r="AB586" i="15"/>
  <c r="V584" i="15"/>
  <c r="AA583" i="15"/>
  <c r="S583" i="15"/>
  <c r="X582" i="15"/>
  <c r="AC581" i="15"/>
  <c r="U581" i="15"/>
  <c r="Z580" i="15"/>
  <c r="W579" i="15"/>
  <c r="AB578" i="15"/>
  <c r="V576" i="15"/>
  <c r="AA575" i="15"/>
  <c r="S575" i="15"/>
  <c r="X574" i="15"/>
  <c r="AC573" i="15"/>
  <c r="X572" i="15"/>
  <c r="AC571" i="15"/>
  <c r="Y568" i="15"/>
  <c r="AC567" i="15"/>
  <c r="W566" i="15"/>
  <c r="AA565" i="15"/>
  <c r="V564" i="15"/>
  <c r="AA563" i="15"/>
  <c r="V562" i="15"/>
  <c r="W560" i="15"/>
  <c r="S559" i="15"/>
  <c r="AA559" i="15"/>
  <c r="U558" i="15"/>
  <c r="Y557" i="15"/>
  <c r="AC556" i="15"/>
  <c r="Y555" i="15"/>
  <c r="AC554" i="15"/>
  <c r="AC552" i="15"/>
  <c r="AB550" i="15"/>
  <c r="S550" i="15"/>
  <c r="W549" i="15"/>
  <c r="AA548" i="15"/>
  <c r="V547" i="15"/>
  <c r="AB546" i="15"/>
  <c r="AA544" i="15"/>
  <c r="V543" i="15"/>
  <c r="X540" i="15"/>
  <c r="AC539" i="15"/>
  <c r="X538" i="15"/>
  <c r="Y536" i="15"/>
  <c r="AC535" i="15"/>
  <c r="W534" i="15"/>
  <c r="AA533" i="15"/>
  <c r="V532" i="15"/>
  <c r="AA531" i="15"/>
  <c r="V530" i="15"/>
  <c r="W528" i="15"/>
  <c r="Y527" i="15"/>
  <c r="AC526" i="15"/>
  <c r="S526" i="15"/>
  <c r="S520" i="15"/>
  <c r="V519" i="15"/>
  <c r="Y518" i="15"/>
  <c r="Y517" i="15"/>
  <c r="U515" i="15"/>
  <c r="S502" i="15"/>
  <c r="Z494" i="15"/>
  <c r="AC494" i="15"/>
  <c r="U494" i="15"/>
  <c r="X494" i="15"/>
  <c r="V492" i="15"/>
  <c r="AB490" i="15"/>
  <c r="Z488" i="15"/>
  <c r="Y487" i="15"/>
  <c r="X486" i="15"/>
  <c r="Z485" i="15"/>
  <c r="Z482" i="15"/>
  <c r="AA477" i="15"/>
  <c r="Z476" i="15"/>
  <c r="S462" i="15"/>
  <c r="Z460" i="15"/>
  <c r="AC456" i="15"/>
  <c r="U439" i="15"/>
  <c r="AC439" i="15"/>
  <c r="W439" i="15"/>
  <c r="V439" i="15"/>
  <c r="Z439" i="15"/>
  <c r="AC434" i="15"/>
  <c r="AC430" i="15"/>
  <c r="AB428" i="15"/>
  <c r="V428" i="15"/>
  <c r="AC428" i="15"/>
  <c r="S428" i="15"/>
  <c r="U428" i="15"/>
  <c r="X428" i="15"/>
  <c r="S425" i="15"/>
  <c r="AA425" i="15"/>
  <c r="U425" i="15"/>
  <c r="AC425" i="15"/>
  <c r="V425" i="15"/>
  <c r="W425" i="15"/>
  <c r="Y425" i="15"/>
  <c r="S418" i="15"/>
  <c r="AA418" i="15"/>
  <c r="V418" i="15"/>
  <c r="Z418" i="15"/>
  <c r="AC418" i="15"/>
  <c r="U418" i="15"/>
  <c r="W418" i="15"/>
  <c r="X418" i="15"/>
  <c r="AB418" i="15"/>
  <c r="U416" i="15"/>
  <c r="AC416" i="15"/>
  <c r="X416" i="15"/>
  <c r="W416" i="15"/>
  <c r="V416" i="15"/>
  <c r="Y416" i="15"/>
  <c r="Z416" i="15"/>
  <c r="AB416" i="15"/>
  <c r="V377" i="15"/>
  <c r="W377" i="15"/>
  <c r="X377" i="15"/>
  <c r="S377" i="15"/>
  <c r="AA377" i="15"/>
  <c r="AC377" i="15"/>
  <c r="Y377" i="15"/>
  <c r="U377" i="15"/>
  <c r="Z377" i="15"/>
  <c r="AB377" i="15"/>
  <c r="W321" i="15"/>
  <c r="AA321" i="15"/>
  <c r="S321" i="15"/>
  <c r="AB321" i="15"/>
  <c r="AC321" i="15"/>
  <c r="X321" i="15"/>
  <c r="U321" i="15"/>
  <c r="V321" i="15"/>
  <c r="Y321" i="15"/>
  <c r="Z321" i="15"/>
  <c r="AB570" i="15"/>
  <c r="S551" i="15"/>
  <c r="AA551" i="15"/>
  <c r="Z538" i="15"/>
  <c r="S489" i="15"/>
  <c r="AA489" i="15"/>
  <c r="X489" i="15"/>
  <c r="Y489" i="15"/>
  <c r="AC489" i="15"/>
  <c r="V587" i="15"/>
  <c r="W570" i="15"/>
  <c r="W551" i="15"/>
  <c r="V498" i="15"/>
  <c r="W498" i="15"/>
  <c r="X498" i="15"/>
  <c r="AA498" i="15"/>
  <c r="V458" i="15"/>
  <c r="X458" i="15"/>
  <c r="AB458" i="15"/>
  <c r="S458" i="15"/>
  <c r="AC458" i="15"/>
  <c r="W458" i="15"/>
  <c r="V582" i="15"/>
  <c r="X580" i="15"/>
  <c r="AC579" i="15"/>
  <c r="V574" i="15"/>
  <c r="S567" i="15"/>
  <c r="AA567" i="15"/>
  <c r="Y565" i="15"/>
  <c r="Y563" i="15"/>
  <c r="W557" i="15"/>
  <c r="V555" i="15"/>
  <c r="AB554" i="15"/>
  <c r="V551" i="15"/>
  <c r="U534" i="15"/>
  <c r="AB511" i="15"/>
  <c r="U485" i="15"/>
  <c r="X477" i="15"/>
  <c r="Y422" i="15"/>
  <c r="AB408" i="15"/>
  <c r="U408" i="15"/>
  <c r="AC408" i="15"/>
  <c r="X408" i="15"/>
  <c r="W408" i="15"/>
  <c r="Z408" i="15"/>
  <c r="S408" i="15"/>
  <c r="V408" i="15"/>
  <c r="AA408" i="15"/>
  <c r="V393" i="15"/>
  <c r="W393" i="15"/>
  <c r="X393" i="15"/>
  <c r="S393" i="15"/>
  <c r="AA393" i="15"/>
  <c r="Z393" i="15"/>
  <c r="AC393" i="15"/>
  <c r="U393" i="15"/>
  <c r="Y393" i="15"/>
  <c r="AB393" i="15"/>
  <c r="S368" i="15"/>
  <c r="AA368" i="15"/>
  <c r="AB368" i="15"/>
  <c r="U368" i="15"/>
  <c r="AC368" i="15"/>
  <c r="X368" i="15"/>
  <c r="Y368" i="15"/>
  <c r="V368" i="15"/>
  <c r="W368" i="15"/>
  <c r="Z368" i="15"/>
  <c r="U323" i="15"/>
  <c r="AC323" i="15"/>
  <c r="AA323" i="15"/>
  <c r="S323" i="15"/>
  <c r="AB323" i="15"/>
  <c r="X323" i="15"/>
  <c r="Y323" i="15"/>
  <c r="Z323" i="15"/>
  <c r="V323" i="15"/>
  <c r="W323" i="15"/>
  <c r="AA600" i="15"/>
  <c r="S600" i="15"/>
  <c r="X599" i="15"/>
  <c r="AC598" i="15"/>
  <c r="U598" i="15"/>
  <c r="W596" i="15"/>
  <c r="AB595" i="15"/>
  <c r="AA592" i="15"/>
  <c r="S592" i="15"/>
  <c r="X591" i="15"/>
  <c r="AC590" i="15"/>
  <c r="U590" i="15"/>
  <c r="W588" i="15"/>
  <c r="AB587" i="15"/>
  <c r="AA584" i="15"/>
  <c r="S584" i="15"/>
  <c r="X583" i="15"/>
  <c r="AC582" i="15"/>
  <c r="U582" i="15"/>
  <c r="W580" i="15"/>
  <c r="AB579" i="15"/>
  <c r="AA576" i="15"/>
  <c r="S576" i="15"/>
  <c r="X575" i="15"/>
  <c r="AC574" i="15"/>
  <c r="U574" i="15"/>
  <c r="U572" i="15"/>
  <c r="U570" i="15"/>
  <c r="U568" i="15"/>
  <c r="Y567" i="15"/>
  <c r="AC566" i="15"/>
  <c r="X565" i="15"/>
  <c r="AB564" i="15"/>
  <c r="S564" i="15"/>
  <c r="X563" i="15"/>
  <c r="AB560" i="15"/>
  <c r="S560" i="15"/>
  <c r="AA558" i="15"/>
  <c r="V557" i="15"/>
  <c r="U555" i="15"/>
  <c r="Y554" i="15"/>
  <c r="U551" i="15"/>
  <c r="Y550" i="15"/>
  <c r="AB549" i="15"/>
  <c r="S549" i="15"/>
  <c r="W548" i="15"/>
  <c r="AB547" i="15"/>
  <c r="S547" i="15"/>
  <c r="X544" i="15"/>
  <c r="U541" i="15"/>
  <c r="AC541" i="15"/>
  <c r="U540" i="15"/>
  <c r="U536" i="15"/>
  <c r="Y535" i="15"/>
  <c r="AC534" i="15"/>
  <c r="AB532" i="15"/>
  <c r="S532" i="15"/>
  <c r="X531" i="15"/>
  <c r="AB528" i="15"/>
  <c r="S528" i="15"/>
  <c r="V527" i="15"/>
  <c r="Z526" i="15"/>
  <c r="AB525" i="15"/>
  <c r="U525" i="15"/>
  <c r="AC525" i="15"/>
  <c r="V523" i="15"/>
  <c r="W523" i="15"/>
  <c r="AB508" i="15"/>
  <c r="X508" i="15"/>
  <c r="Y508" i="15"/>
  <c r="S508" i="15"/>
  <c r="AC508" i="15"/>
  <c r="Z498" i="15"/>
  <c r="X490" i="15"/>
  <c r="V489" i="15"/>
  <c r="U479" i="15"/>
  <c r="AC479" i="15"/>
  <c r="V479" i="15"/>
  <c r="Y479" i="15"/>
  <c r="V477" i="15"/>
  <c r="U471" i="15"/>
  <c r="AC471" i="15"/>
  <c r="AA471" i="15"/>
  <c r="S471" i="15"/>
  <c r="AB471" i="15"/>
  <c r="W471" i="15"/>
  <c r="V466" i="15"/>
  <c r="W466" i="15"/>
  <c r="X466" i="15"/>
  <c r="AA466" i="15"/>
  <c r="AA458" i="15"/>
  <c r="Z457" i="15"/>
  <c r="U456" i="15"/>
  <c r="X454" i="15"/>
  <c r="U447" i="15"/>
  <c r="AC447" i="15"/>
  <c r="W447" i="15"/>
  <c r="X447" i="15"/>
  <c r="Y447" i="15"/>
  <c r="AB447" i="15"/>
  <c r="W444" i="15"/>
  <c r="AA439" i="15"/>
  <c r="V438" i="15"/>
  <c r="Y434" i="15"/>
  <c r="Y431" i="15"/>
  <c r="W430" i="15"/>
  <c r="V426" i="15"/>
  <c r="X426" i="15"/>
  <c r="AB426" i="15"/>
  <c r="S426" i="15"/>
  <c r="AC426" i="15"/>
  <c r="W426" i="15"/>
  <c r="U424" i="15"/>
  <c r="X422" i="15"/>
  <c r="V261" i="15"/>
  <c r="W261" i="15"/>
  <c r="X261" i="15"/>
  <c r="S261" i="15"/>
  <c r="AA261" i="15"/>
  <c r="Y261" i="15"/>
  <c r="Z261" i="15"/>
  <c r="AB261" i="15"/>
  <c r="U261" i="15"/>
  <c r="AC261" i="15"/>
  <c r="Y579" i="15"/>
  <c r="AB538" i="15"/>
  <c r="V482" i="15"/>
  <c r="AA482" i="15"/>
  <c r="S482" i="15"/>
  <c r="AB482" i="15"/>
  <c r="W482" i="15"/>
  <c r="V595" i="15"/>
  <c r="V579" i="15"/>
  <c r="W538" i="15"/>
  <c r="V534" i="15"/>
  <c r="U533" i="15"/>
  <c r="AC533" i="15"/>
  <c r="U511" i="15"/>
  <c r="AC511" i="15"/>
  <c r="V511" i="15"/>
  <c r="Y511" i="15"/>
  <c r="U503" i="15"/>
  <c r="AC503" i="15"/>
  <c r="AA503" i="15"/>
  <c r="S503" i="15"/>
  <c r="AB503" i="15"/>
  <c r="W503" i="15"/>
  <c r="Z489" i="15"/>
  <c r="X440" i="15"/>
  <c r="Z440" i="15"/>
  <c r="AB440" i="15"/>
  <c r="S440" i="15"/>
  <c r="AC440" i="15"/>
  <c r="V440" i="15"/>
  <c r="AA422" i="15"/>
  <c r="U595" i="15"/>
  <c r="V590" i="15"/>
  <c r="X588" i="15"/>
  <c r="AC587" i="15"/>
  <c r="U579" i="15"/>
  <c r="W568" i="15"/>
  <c r="U566" i="15"/>
  <c r="X548" i="15"/>
  <c r="V540" i="15"/>
  <c r="V538" i="15"/>
  <c r="U520" i="15"/>
  <c r="AC520" i="15"/>
  <c r="V520" i="15"/>
  <c r="S505" i="15"/>
  <c r="AA505" i="15"/>
  <c r="AC505" i="15"/>
  <c r="U505" i="15"/>
  <c r="X505" i="15"/>
  <c r="X504" i="15"/>
  <c r="W504" i="15"/>
  <c r="Y504" i="15"/>
  <c r="S504" i="15"/>
  <c r="AB504" i="15"/>
  <c r="Z502" i="15"/>
  <c r="V502" i="15"/>
  <c r="W502" i="15"/>
  <c r="AA502" i="15"/>
  <c r="W501" i="15"/>
  <c r="AA501" i="15"/>
  <c r="S501" i="15"/>
  <c r="AB501" i="15"/>
  <c r="V501" i="15"/>
  <c r="AB498" i="15"/>
  <c r="Z462" i="15"/>
  <c r="AC462" i="15"/>
  <c r="U462" i="15"/>
  <c r="X462" i="15"/>
  <c r="S441" i="15"/>
  <c r="AA441" i="15"/>
  <c r="U441" i="15"/>
  <c r="AC441" i="15"/>
  <c r="Y441" i="15"/>
  <c r="Z441" i="15"/>
  <c r="AB436" i="15"/>
  <c r="V436" i="15"/>
  <c r="U436" i="15"/>
  <c r="W436" i="15"/>
  <c r="Z436" i="15"/>
  <c r="X430" i="15"/>
  <c r="W599" i="15"/>
  <c r="AB598" i="15"/>
  <c r="V596" i="15"/>
  <c r="AA595" i="15"/>
  <c r="S595" i="15"/>
  <c r="W591" i="15"/>
  <c r="AB590" i="15"/>
  <c r="V588" i="15"/>
  <c r="AA587" i="15"/>
  <c r="S587" i="15"/>
  <c r="W583" i="15"/>
  <c r="AB582" i="15"/>
  <c r="V580" i="15"/>
  <c r="AA579" i="15"/>
  <c r="S579" i="15"/>
  <c r="W575" i="15"/>
  <c r="AB574" i="15"/>
  <c r="AC572" i="15"/>
  <c r="AC570" i="15"/>
  <c r="S570" i="15"/>
  <c r="AC568" i="15"/>
  <c r="X567" i="15"/>
  <c r="AB566" i="15"/>
  <c r="S566" i="15"/>
  <c r="AA564" i="15"/>
  <c r="V563" i="15"/>
  <c r="AB562" i="15"/>
  <c r="AA560" i="15"/>
  <c r="AC555" i="15"/>
  <c r="X554" i="15"/>
  <c r="AC551" i="15"/>
  <c r="W550" i="15"/>
  <c r="V548" i="15"/>
  <c r="AA547" i="15"/>
  <c r="W544" i="15"/>
  <c r="S543" i="15"/>
  <c r="AA543" i="15"/>
  <c r="AC540" i="15"/>
  <c r="AC538" i="15"/>
  <c r="S538" i="15"/>
  <c r="AC536" i="15"/>
  <c r="AB534" i="15"/>
  <c r="S534" i="15"/>
  <c r="W533" i="15"/>
  <c r="AA532" i="15"/>
  <c r="V531" i="15"/>
  <c r="AB530" i="15"/>
  <c r="AA528" i="15"/>
  <c r="U527" i="15"/>
  <c r="S522" i="15"/>
  <c r="AA522" i="15"/>
  <c r="AB522" i="15"/>
  <c r="Y520" i="15"/>
  <c r="Z519" i="15"/>
  <c r="S519" i="15"/>
  <c r="AA519" i="15"/>
  <c r="V515" i="15"/>
  <c r="W515" i="15"/>
  <c r="Z515" i="15"/>
  <c r="V514" i="15"/>
  <c r="AA514" i="15"/>
  <c r="S514" i="15"/>
  <c r="AB514" i="15"/>
  <c r="W514" i="15"/>
  <c r="Z511" i="15"/>
  <c r="W509" i="15"/>
  <c r="AC509" i="15"/>
  <c r="U509" i="15"/>
  <c r="Y509" i="15"/>
  <c r="AB505" i="15"/>
  <c r="AA504" i="15"/>
  <c r="Y503" i="15"/>
  <c r="Y502" i="15"/>
  <c r="Z501" i="15"/>
  <c r="Y498" i="15"/>
  <c r="W490" i="15"/>
  <c r="U489" i="15"/>
  <c r="S473" i="15"/>
  <c r="AA473" i="15"/>
  <c r="AC473" i="15"/>
  <c r="U473" i="15"/>
  <c r="X473" i="15"/>
  <c r="X472" i="15"/>
  <c r="W472" i="15"/>
  <c r="Y472" i="15"/>
  <c r="S472" i="15"/>
  <c r="AB472" i="15"/>
  <c r="Z470" i="15"/>
  <c r="V470" i="15"/>
  <c r="W470" i="15"/>
  <c r="AA470" i="15"/>
  <c r="W469" i="15"/>
  <c r="AA469" i="15"/>
  <c r="S469" i="15"/>
  <c r="AB469" i="15"/>
  <c r="V469" i="15"/>
  <c r="AA462" i="15"/>
  <c r="Z458" i="15"/>
  <c r="X457" i="15"/>
  <c r="V454" i="15"/>
  <c r="X448" i="15"/>
  <c r="Z448" i="15"/>
  <c r="U448" i="15"/>
  <c r="Y448" i="15"/>
  <c r="U444" i="15"/>
  <c r="V442" i="15"/>
  <c r="X442" i="15"/>
  <c r="W442" i="15"/>
  <c r="Y442" i="15"/>
  <c r="AB442" i="15"/>
  <c r="Y440" i="15"/>
  <c r="U438" i="15"/>
  <c r="AC436" i="15"/>
  <c r="W434" i="15"/>
  <c r="V431" i="15"/>
  <c r="S430" i="15"/>
  <c r="V422" i="15"/>
  <c r="W421" i="15"/>
  <c r="V421" i="15"/>
  <c r="Y421" i="15"/>
  <c r="U421" i="15"/>
  <c r="X421" i="15"/>
  <c r="AA421" i="15"/>
  <c r="X417" i="15"/>
  <c r="S417" i="15"/>
  <c r="AA417" i="15"/>
  <c r="AC417" i="15"/>
  <c r="U417" i="15"/>
  <c r="V417" i="15"/>
  <c r="W417" i="15"/>
  <c r="Y417" i="15"/>
  <c r="AB417" i="15"/>
  <c r="Z415" i="15"/>
  <c r="U415" i="15"/>
  <c r="AC415" i="15"/>
  <c r="W415" i="15"/>
  <c r="Y415" i="15"/>
  <c r="V415" i="15"/>
  <c r="X415" i="15"/>
  <c r="AB415" i="15"/>
  <c r="AB413" i="15"/>
  <c r="W413" i="15"/>
  <c r="S413" i="15"/>
  <c r="V413" i="15"/>
  <c r="Z413" i="15"/>
  <c r="AA413" i="15"/>
  <c r="AC413" i="15"/>
  <c r="AC409" i="15"/>
  <c r="AC401" i="15"/>
  <c r="S325" i="15"/>
  <c r="AA325" i="15"/>
  <c r="AC325" i="15"/>
  <c r="U325" i="15"/>
  <c r="V325" i="15"/>
  <c r="Y325" i="15"/>
  <c r="W325" i="15"/>
  <c r="X325" i="15"/>
  <c r="Z325" i="15"/>
  <c r="AB325" i="15"/>
  <c r="W485" i="15"/>
  <c r="V485" i="15"/>
  <c r="X485" i="15"/>
  <c r="AA485" i="15"/>
  <c r="W477" i="15"/>
  <c r="AC477" i="15"/>
  <c r="U477" i="15"/>
  <c r="Y477" i="15"/>
  <c r="V566" i="15"/>
  <c r="U565" i="15"/>
  <c r="AC565" i="15"/>
  <c r="Y485" i="15"/>
  <c r="Y482" i="15"/>
  <c r="Z477" i="15"/>
  <c r="AA430" i="15"/>
  <c r="V598" i="15"/>
  <c r="X596" i="15"/>
  <c r="AC595" i="15"/>
  <c r="U587" i="15"/>
  <c r="V572" i="15"/>
  <c r="V570" i="15"/>
  <c r="Y544" i="15"/>
  <c r="W536" i="15"/>
  <c r="S535" i="15"/>
  <c r="AA535" i="15"/>
  <c r="Y533" i="15"/>
  <c r="Y531" i="15"/>
  <c r="W527" i="15"/>
  <c r="W526" i="15"/>
  <c r="X526" i="15"/>
  <c r="AB492" i="15"/>
  <c r="S492" i="15"/>
  <c r="AC492" i="15"/>
  <c r="U492" i="15"/>
  <c r="X492" i="15"/>
  <c r="Z490" i="15"/>
  <c r="W489" i="15"/>
  <c r="X482" i="15"/>
  <c r="AA598" i="15"/>
  <c r="AC596" i="15"/>
  <c r="AA590" i="15"/>
  <c r="AC588" i="15"/>
  <c r="AA582" i="15"/>
  <c r="AC580" i="15"/>
  <c r="AA574" i="15"/>
  <c r="AB572" i="15"/>
  <c r="S572" i="15"/>
  <c r="AA570" i="15"/>
  <c r="AB568" i="15"/>
  <c r="S568" i="15"/>
  <c r="W567" i="15"/>
  <c r="AA566" i="15"/>
  <c r="V565" i="15"/>
  <c r="U563" i="15"/>
  <c r="AB557" i="15"/>
  <c r="S557" i="15"/>
  <c r="AB555" i="15"/>
  <c r="S555" i="15"/>
  <c r="W554" i="15"/>
  <c r="AB551" i="15"/>
  <c r="V550" i="15"/>
  <c r="U549" i="15"/>
  <c r="AC549" i="15"/>
  <c r="U548" i="15"/>
  <c r="U544" i="15"/>
  <c r="AB540" i="15"/>
  <c r="S540" i="15"/>
  <c r="AA538" i="15"/>
  <c r="AB536" i="15"/>
  <c r="S536" i="15"/>
  <c r="W535" i="15"/>
  <c r="AA534" i="15"/>
  <c r="V533" i="15"/>
  <c r="U531" i="15"/>
  <c r="V526" i="15"/>
  <c r="X520" i="15"/>
  <c r="W518" i="15"/>
  <c r="X518" i="15"/>
  <c r="S518" i="15"/>
  <c r="AA518" i="15"/>
  <c r="AB517" i="15"/>
  <c r="U517" i="15"/>
  <c r="AC517" i="15"/>
  <c r="X517" i="15"/>
  <c r="X511" i="15"/>
  <c r="Z505" i="15"/>
  <c r="Z504" i="15"/>
  <c r="X503" i="15"/>
  <c r="X502" i="15"/>
  <c r="Y501" i="15"/>
  <c r="U498" i="15"/>
  <c r="Z492" i="15"/>
  <c r="S490" i="15"/>
  <c r="X488" i="15"/>
  <c r="S488" i="15"/>
  <c r="AB488" i="15"/>
  <c r="AC488" i="15"/>
  <c r="W488" i="15"/>
  <c r="U487" i="15"/>
  <c r="AC487" i="15"/>
  <c r="W487" i="15"/>
  <c r="X487" i="15"/>
  <c r="AA487" i="15"/>
  <c r="Z486" i="15"/>
  <c r="AA486" i="15"/>
  <c r="S486" i="15"/>
  <c r="AB486" i="15"/>
  <c r="V486" i="15"/>
  <c r="AB476" i="15"/>
  <c r="X476" i="15"/>
  <c r="Y476" i="15"/>
  <c r="S476" i="15"/>
  <c r="AC476" i="15"/>
  <c r="Y462" i="15"/>
  <c r="AB460" i="15"/>
  <c r="V460" i="15"/>
  <c r="AC460" i="15"/>
  <c r="S460" i="15"/>
  <c r="X460" i="15"/>
  <c r="Y458" i="15"/>
  <c r="W457" i="15"/>
  <c r="S456" i="15"/>
  <c r="U454" i="15"/>
  <c r="S444" i="15"/>
  <c r="AB441" i="15"/>
  <c r="W440" i="15"/>
  <c r="S438" i="15"/>
  <c r="AA436" i="15"/>
  <c r="S434" i="15"/>
  <c r="S424" i="15"/>
  <c r="Z357" i="15"/>
  <c r="S357" i="15"/>
  <c r="AA357" i="15"/>
  <c r="AB357" i="15"/>
  <c r="W357" i="15"/>
  <c r="U357" i="15"/>
  <c r="X357" i="15"/>
  <c r="Y357" i="15"/>
  <c r="AC357" i="15"/>
  <c r="Z281" i="15"/>
  <c r="S281" i="15"/>
  <c r="AA281" i="15"/>
  <c r="AB281" i="15"/>
  <c r="W281" i="15"/>
  <c r="U281" i="15"/>
  <c r="V281" i="15"/>
  <c r="AC281" i="15"/>
  <c r="X281" i="15"/>
  <c r="Y281" i="15"/>
  <c r="V318" i="15"/>
  <c r="W318" i="15"/>
  <c r="X318" i="15"/>
  <c r="Y318" i="15"/>
  <c r="S318" i="15"/>
  <c r="AB318" i="15"/>
  <c r="Z318" i="15"/>
  <c r="AA318" i="15"/>
  <c r="AC318" i="15"/>
  <c r="Z257" i="15"/>
  <c r="S257" i="15"/>
  <c r="AA257" i="15"/>
  <c r="AB257" i="15"/>
  <c r="W257" i="15"/>
  <c r="U257" i="15"/>
  <c r="V257" i="15"/>
  <c r="X257" i="15"/>
  <c r="U234" i="15"/>
  <c r="AC234" i="15"/>
  <c r="V234" i="15"/>
  <c r="W234" i="15"/>
  <c r="Z234" i="15"/>
  <c r="Y234" i="15"/>
  <c r="AA234" i="15"/>
  <c r="AB234" i="15"/>
  <c r="S234" i="15"/>
  <c r="S200" i="15"/>
  <c r="AA200" i="15"/>
  <c r="AB200" i="15"/>
  <c r="U200" i="15"/>
  <c r="AC200" i="15"/>
  <c r="X200" i="15"/>
  <c r="Y200" i="15"/>
  <c r="Z200" i="15"/>
  <c r="V200" i="15"/>
  <c r="W200" i="15"/>
  <c r="V353" i="15"/>
  <c r="W353" i="15"/>
  <c r="X353" i="15"/>
  <c r="S353" i="15"/>
  <c r="AA353" i="15"/>
  <c r="Z353" i="15"/>
  <c r="AC353" i="15"/>
  <c r="Z349" i="15"/>
  <c r="S349" i="15"/>
  <c r="AA349" i="15"/>
  <c r="AB349" i="15"/>
  <c r="W349" i="15"/>
  <c r="X349" i="15"/>
  <c r="AC349" i="15"/>
  <c r="Z249" i="15"/>
  <c r="S249" i="15"/>
  <c r="AA249" i="15"/>
  <c r="AB249" i="15"/>
  <c r="W249" i="15"/>
  <c r="U249" i="15"/>
  <c r="V249" i="15"/>
  <c r="X249" i="15"/>
  <c r="Y249" i="15"/>
  <c r="AC249" i="15"/>
  <c r="S244" i="15"/>
  <c r="AA244" i="15"/>
  <c r="AB244" i="15"/>
  <c r="U244" i="15"/>
  <c r="AC244" i="15"/>
  <c r="X244" i="15"/>
  <c r="V244" i="15"/>
  <c r="W244" i="15"/>
  <c r="Y244" i="15"/>
  <c r="S513" i="15"/>
  <c r="AA513" i="15"/>
  <c r="AB500" i="15"/>
  <c r="S481" i="15"/>
  <c r="AA481" i="15"/>
  <c r="AB468" i="15"/>
  <c r="S433" i="15"/>
  <c r="AA433" i="15"/>
  <c r="U433" i="15"/>
  <c r="AC433" i="15"/>
  <c r="Z402" i="15"/>
  <c r="S402" i="15"/>
  <c r="AA402" i="15"/>
  <c r="V402" i="15"/>
  <c r="U402" i="15"/>
  <c r="Y402" i="15"/>
  <c r="Z397" i="15"/>
  <c r="S397" i="15"/>
  <c r="AA397" i="15"/>
  <c r="AB397" i="15"/>
  <c r="W397" i="15"/>
  <c r="X397" i="15"/>
  <c r="AC397" i="15"/>
  <c r="V369" i="15"/>
  <c r="W369" i="15"/>
  <c r="X369" i="15"/>
  <c r="S369" i="15"/>
  <c r="AA369" i="15"/>
  <c r="U369" i="15"/>
  <c r="AB369" i="15"/>
  <c r="V345" i="15"/>
  <c r="W345" i="15"/>
  <c r="X345" i="15"/>
  <c r="S345" i="15"/>
  <c r="AA345" i="15"/>
  <c r="AC345" i="15"/>
  <c r="Y345" i="15"/>
  <c r="U316" i="15"/>
  <c r="AC316" i="15"/>
  <c r="X316" i="15"/>
  <c r="S316" i="15"/>
  <c r="V316" i="15"/>
  <c r="Z316" i="15"/>
  <c r="W316" i="15"/>
  <c r="Y316" i="15"/>
  <c r="U206" i="15"/>
  <c r="AC206" i="15"/>
  <c r="V206" i="15"/>
  <c r="W206" i="15"/>
  <c r="Z206" i="15"/>
  <c r="Y206" i="15"/>
  <c r="AA206" i="15"/>
  <c r="AB206" i="15"/>
  <c r="S206" i="15"/>
  <c r="X206" i="15"/>
  <c r="Z197" i="15"/>
  <c r="S197" i="15"/>
  <c r="AA197" i="15"/>
  <c r="AB197" i="15"/>
  <c r="W197" i="15"/>
  <c r="Y197" i="15"/>
  <c r="AC197" i="15"/>
  <c r="U197" i="15"/>
  <c r="V197" i="15"/>
  <c r="X197" i="15"/>
  <c r="V118" i="15"/>
  <c r="W118" i="15"/>
  <c r="Z118" i="15"/>
  <c r="U118" i="15"/>
  <c r="X118" i="15"/>
  <c r="AA118" i="15"/>
  <c r="AC118" i="15"/>
  <c r="S118" i="15"/>
  <c r="Y118" i="15"/>
  <c r="AB118" i="15"/>
  <c r="V86" i="15"/>
  <c r="W86" i="15"/>
  <c r="Z86" i="15"/>
  <c r="Y86" i="15"/>
  <c r="AA86" i="15"/>
  <c r="AC86" i="15"/>
  <c r="S86" i="15"/>
  <c r="U86" i="15"/>
  <c r="X86" i="15"/>
  <c r="U390" i="15"/>
  <c r="AC390" i="15"/>
  <c r="V390" i="15"/>
  <c r="W390" i="15"/>
  <c r="Z390" i="15"/>
  <c r="Y390" i="15"/>
  <c r="AB390" i="15"/>
  <c r="S390" i="15"/>
  <c r="S376" i="15"/>
  <c r="AA376" i="15"/>
  <c r="AB376" i="15"/>
  <c r="U376" i="15"/>
  <c r="AC376" i="15"/>
  <c r="X376" i="15"/>
  <c r="Z376" i="15"/>
  <c r="V376" i="15"/>
  <c r="U374" i="15"/>
  <c r="AC374" i="15"/>
  <c r="V374" i="15"/>
  <c r="W374" i="15"/>
  <c r="Z374" i="15"/>
  <c r="AB374" i="15"/>
  <c r="X374" i="15"/>
  <c r="S333" i="15"/>
  <c r="AA333" i="15"/>
  <c r="V333" i="15"/>
  <c r="W333" i="15"/>
  <c r="X333" i="15"/>
  <c r="AB333" i="15"/>
  <c r="Y333" i="15"/>
  <c r="S276" i="15"/>
  <c r="AA276" i="15"/>
  <c r="AB276" i="15"/>
  <c r="U276" i="15"/>
  <c r="AC276" i="15"/>
  <c r="X276" i="15"/>
  <c r="V276" i="15"/>
  <c r="W276" i="15"/>
  <c r="Y276" i="15"/>
  <c r="U143" i="15"/>
  <c r="AC143" i="15"/>
  <c r="V143" i="15"/>
  <c r="X143" i="15"/>
  <c r="Z143" i="15"/>
  <c r="S143" i="15"/>
  <c r="W143" i="15"/>
  <c r="AB143" i="15"/>
  <c r="Y143" i="15"/>
  <c r="AA143" i="15"/>
  <c r="S360" i="15"/>
  <c r="AA360" i="15"/>
  <c r="AB360" i="15"/>
  <c r="U360" i="15"/>
  <c r="AC360" i="15"/>
  <c r="X360" i="15"/>
  <c r="W360" i="15"/>
  <c r="U350" i="15"/>
  <c r="AC350" i="15"/>
  <c r="V350" i="15"/>
  <c r="W350" i="15"/>
  <c r="Z350" i="15"/>
  <c r="Y350" i="15"/>
  <c r="AB350" i="15"/>
  <c r="S350" i="15"/>
  <c r="U318" i="15"/>
  <c r="X309" i="15"/>
  <c r="S309" i="15"/>
  <c r="AA309" i="15"/>
  <c r="W309" i="15"/>
  <c r="Y309" i="15"/>
  <c r="Z309" i="15"/>
  <c r="AC309" i="15"/>
  <c r="U309" i="15"/>
  <c r="AC257" i="15"/>
  <c r="X234" i="15"/>
  <c r="W513" i="15"/>
  <c r="W500" i="15"/>
  <c r="V496" i="15"/>
  <c r="U495" i="15"/>
  <c r="AC495" i="15"/>
  <c r="W481" i="15"/>
  <c r="W468" i="15"/>
  <c r="V464" i="15"/>
  <c r="U463" i="15"/>
  <c r="AC463" i="15"/>
  <c r="U455" i="15"/>
  <c r="AC455" i="15"/>
  <c r="W455" i="15"/>
  <c r="AB452" i="15"/>
  <c r="V452" i="15"/>
  <c r="V450" i="15"/>
  <c r="X450" i="15"/>
  <c r="Z446" i="15"/>
  <c r="AB446" i="15"/>
  <c r="X433" i="15"/>
  <c r="X432" i="15"/>
  <c r="Z432" i="15"/>
  <c r="U423" i="15"/>
  <c r="AC423" i="15"/>
  <c r="W423" i="15"/>
  <c r="AB402" i="15"/>
  <c r="AB400" i="15"/>
  <c r="U400" i="15"/>
  <c r="AC400" i="15"/>
  <c r="X400" i="15"/>
  <c r="S400" i="15"/>
  <c r="W400" i="15"/>
  <c r="AA400" i="15"/>
  <c r="U398" i="15"/>
  <c r="V398" i="15"/>
  <c r="W398" i="15"/>
  <c r="Z398" i="15"/>
  <c r="Y398" i="15"/>
  <c r="AB398" i="15"/>
  <c r="S398" i="15"/>
  <c r="AC369" i="15"/>
  <c r="AB353" i="15"/>
  <c r="Y349" i="15"/>
  <c r="AB345" i="15"/>
  <c r="Z273" i="15"/>
  <c r="S273" i="15"/>
  <c r="AA273" i="15"/>
  <c r="AB273" i="15"/>
  <c r="W273" i="15"/>
  <c r="U273" i="15"/>
  <c r="V273" i="15"/>
  <c r="X273" i="15"/>
  <c r="Y273" i="15"/>
  <c r="AC273" i="15"/>
  <c r="Y257" i="15"/>
  <c r="V513" i="15"/>
  <c r="X510" i="15"/>
  <c r="Y506" i="15"/>
  <c r="V500" i="15"/>
  <c r="S497" i="15"/>
  <c r="AA497" i="15"/>
  <c r="U496" i="15"/>
  <c r="Y495" i="15"/>
  <c r="Y493" i="15"/>
  <c r="AB484" i="15"/>
  <c r="V481" i="15"/>
  <c r="X478" i="15"/>
  <c r="Y474" i="15"/>
  <c r="V468" i="15"/>
  <c r="S465" i="15"/>
  <c r="AA465" i="15"/>
  <c r="U464" i="15"/>
  <c r="Y463" i="15"/>
  <c r="Z455" i="15"/>
  <c r="Z452" i="15"/>
  <c r="Z450" i="15"/>
  <c r="S449" i="15"/>
  <c r="AA449" i="15"/>
  <c r="U449" i="15"/>
  <c r="AC449" i="15"/>
  <c r="Y446" i="15"/>
  <c r="W433" i="15"/>
  <c r="Y432" i="15"/>
  <c r="Z423" i="15"/>
  <c r="X402" i="15"/>
  <c r="Y397" i="15"/>
  <c r="V385" i="15"/>
  <c r="W385" i="15"/>
  <c r="X385" i="15"/>
  <c r="S385" i="15"/>
  <c r="AA385" i="15"/>
  <c r="Z385" i="15"/>
  <c r="AC385" i="15"/>
  <c r="Z381" i="15"/>
  <c r="S381" i="15"/>
  <c r="AA381" i="15"/>
  <c r="AB381" i="15"/>
  <c r="W381" i="15"/>
  <c r="X381" i="15"/>
  <c r="AC381" i="15"/>
  <c r="AA374" i="15"/>
  <c r="Z369" i="15"/>
  <c r="Y353" i="15"/>
  <c r="V349" i="15"/>
  <c r="Z345" i="15"/>
  <c r="S344" i="15"/>
  <c r="AA344" i="15"/>
  <c r="AB344" i="15"/>
  <c r="U344" i="15"/>
  <c r="AC344" i="15"/>
  <c r="X344" i="15"/>
  <c r="Z344" i="15"/>
  <c r="V344" i="15"/>
  <c r="U342" i="15"/>
  <c r="AC342" i="15"/>
  <c r="V342" i="15"/>
  <c r="W342" i="15"/>
  <c r="Z342" i="15"/>
  <c r="AB342" i="15"/>
  <c r="X342" i="15"/>
  <c r="V337" i="15"/>
  <c r="W337" i="15"/>
  <c r="X337" i="15"/>
  <c r="S337" i="15"/>
  <c r="AA337" i="15"/>
  <c r="U337" i="15"/>
  <c r="AB337" i="15"/>
  <c r="V301" i="15"/>
  <c r="W301" i="15"/>
  <c r="X301" i="15"/>
  <c r="S301" i="15"/>
  <c r="AA301" i="15"/>
  <c r="U301" i="15"/>
  <c r="Y301" i="15"/>
  <c r="AC301" i="15"/>
  <c r="Z301" i="15"/>
  <c r="AB301" i="15"/>
  <c r="U282" i="15"/>
  <c r="AC282" i="15"/>
  <c r="V282" i="15"/>
  <c r="W282" i="15"/>
  <c r="Z282" i="15"/>
  <c r="S282" i="15"/>
  <c r="X282" i="15"/>
  <c r="AB282" i="15"/>
  <c r="Y282" i="15"/>
  <c r="V245" i="15"/>
  <c r="W245" i="15"/>
  <c r="X245" i="15"/>
  <c r="S245" i="15"/>
  <c r="AA245" i="15"/>
  <c r="Y245" i="15"/>
  <c r="Z245" i="15"/>
  <c r="AB245" i="15"/>
  <c r="U245" i="15"/>
  <c r="Z410" i="15"/>
  <c r="S410" i="15"/>
  <c r="AA410" i="15"/>
  <c r="V410" i="15"/>
  <c r="S392" i="15"/>
  <c r="AA392" i="15"/>
  <c r="AB392" i="15"/>
  <c r="U392" i="15"/>
  <c r="AC392" i="15"/>
  <c r="X392" i="15"/>
  <c r="S384" i="15"/>
  <c r="AA384" i="15"/>
  <c r="AB384" i="15"/>
  <c r="U384" i="15"/>
  <c r="AC384" i="15"/>
  <c r="X384" i="15"/>
  <c r="V361" i="15"/>
  <c r="W361" i="15"/>
  <c r="X361" i="15"/>
  <c r="S361" i="15"/>
  <c r="AA361" i="15"/>
  <c r="U358" i="15"/>
  <c r="AC358" i="15"/>
  <c r="V358" i="15"/>
  <c r="W358" i="15"/>
  <c r="Z358" i="15"/>
  <c r="S352" i="15"/>
  <c r="AA352" i="15"/>
  <c r="AB352" i="15"/>
  <c r="U352" i="15"/>
  <c r="AC352" i="15"/>
  <c r="X352" i="15"/>
  <c r="V334" i="15"/>
  <c r="AA334" i="15"/>
  <c r="S334" i="15"/>
  <c r="AB334" i="15"/>
  <c r="AC334" i="15"/>
  <c r="X334" i="15"/>
  <c r="Z322" i="15"/>
  <c r="V322" i="15"/>
  <c r="W322" i="15"/>
  <c r="X322" i="15"/>
  <c r="S322" i="15"/>
  <c r="AB322" i="15"/>
  <c r="U298" i="15"/>
  <c r="AC298" i="15"/>
  <c r="V298" i="15"/>
  <c r="W298" i="15"/>
  <c r="Z298" i="15"/>
  <c r="S298" i="15"/>
  <c r="AA298" i="15"/>
  <c r="V285" i="15"/>
  <c r="W285" i="15"/>
  <c r="X285" i="15"/>
  <c r="S285" i="15"/>
  <c r="AA285" i="15"/>
  <c r="U285" i="15"/>
  <c r="Y285" i="15"/>
  <c r="AC285" i="15"/>
  <c r="S268" i="15"/>
  <c r="AA268" i="15"/>
  <c r="AB268" i="15"/>
  <c r="U268" i="15"/>
  <c r="AC268" i="15"/>
  <c r="X268" i="15"/>
  <c r="V268" i="15"/>
  <c r="W268" i="15"/>
  <c r="Y268" i="15"/>
  <c r="V253" i="15"/>
  <c r="W253" i="15"/>
  <c r="X253" i="15"/>
  <c r="S253" i="15"/>
  <c r="AA253" i="15"/>
  <c r="Y253" i="15"/>
  <c r="Z253" i="15"/>
  <c r="AB253" i="15"/>
  <c r="U242" i="15"/>
  <c r="AC242" i="15"/>
  <c r="V242" i="15"/>
  <c r="W242" i="15"/>
  <c r="Z242" i="15"/>
  <c r="X242" i="15"/>
  <c r="Y242" i="15"/>
  <c r="AA242" i="15"/>
  <c r="W222" i="15"/>
  <c r="Z222" i="15"/>
  <c r="U222" i="15"/>
  <c r="V222" i="15"/>
  <c r="X222" i="15"/>
  <c r="AB222" i="15"/>
  <c r="AA222" i="15"/>
  <c r="AC222" i="15"/>
  <c r="S222" i="15"/>
  <c r="U216" i="15"/>
  <c r="AC216" i="15"/>
  <c r="X216" i="15"/>
  <c r="V216" i="15"/>
  <c r="W216" i="15"/>
  <c r="Y216" i="15"/>
  <c r="AB216" i="15"/>
  <c r="S216" i="15"/>
  <c r="Z216" i="15"/>
  <c r="X410" i="15"/>
  <c r="Z392" i="15"/>
  <c r="Z384" i="15"/>
  <c r="Z373" i="15"/>
  <c r="S373" i="15"/>
  <c r="AA373" i="15"/>
  <c r="AB373" i="15"/>
  <c r="W373" i="15"/>
  <c r="Z361" i="15"/>
  <c r="Y358" i="15"/>
  <c r="Z352" i="15"/>
  <c r="Z341" i="15"/>
  <c r="S341" i="15"/>
  <c r="AA341" i="15"/>
  <c r="AB341" i="15"/>
  <c r="W341" i="15"/>
  <c r="Z334" i="15"/>
  <c r="AA322" i="15"/>
  <c r="U306" i="15"/>
  <c r="AC306" i="15"/>
  <c r="V306" i="15"/>
  <c r="W306" i="15"/>
  <c r="Z306" i="15"/>
  <c r="S306" i="15"/>
  <c r="AA306" i="15"/>
  <c r="V293" i="15"/>
  <c r="W293" i="15"/>
  <c r="X293" i="15"/>
  <c r="S293" i="15"/>
  <c r="AA293" i="15"/>
  <c r="U293" i="15"/>
  <c r="Y293" i="15"/>
  <c r="AC293" i="15"/>
  <c r="Z265" i="15"/>
  <c r="S265" i="15"/>
  <c r="AA265" i="15"/>
  <c r="AB265" i="15"/>
  <c r="W265" i="15"/>
  <c r="U265" i="15"/>
  <c r="V265" i="15"/>
  <c r="X265" i="15"/>
  <c r="S252" i="15"/>
  <c r="AA252" i="15"/>
  <c r="AB252" i="15"/>
  <c r="U252" i="15"/>
  <c r="AC252" i="15"/>
  <c r="X252" i="15"/>
  <c r="V252" i="15"/>
  <c r="W252" i="15"/>
  <c r="Y252" i="15"/>
  <c r="S145" i="15"/>
  <c r="AA145" i="15"/>
  <c r="AB145" i="15"/>
  <c r="V145" i="15"/>
  <c r="X145" i="15"/>
  <c r="Z145" i="15"/>
  <c r="AC145" i="15"/>
  <c r="U145" i="15"/>
  <c r="W145" i="15"/>
  <c r="Y322" i="15"/>
  <c r="Z315" i="15"/>
  <c r="U315" i="15"/>
  <c r="AC315" i="15"/>
  <c r="V315" i="15"/>
  <c r="W315" i="15"/>
  <c r="X315" i="15"/>
  <c r="AB315" i="15"/>
  <c r="AB313" i="15"/>
  <c r="W313" i="15"/>
  <c r="AC313" i="15"/>
  <c r="S313" i="15"/>
  <c r="U313" i="15"/>
  <c r="Y313" i="15"/>
  <c r="AB298" i="15"/>
  <c r="AC253" i="15"/>
  <c r="AB242" i="15"/>
  <c r="AB420" i="15"/>
  <c r="W414" i="15"/>
  <c r="Z414" i="15"/>
  <c r="U410" i="15"/>
  <c r="V406" i="15"/>
  <c r="W406" i="15"/>
  <c r="Z406" i="15"/>
  <c r="S405" i="15"/>
  <c r="AA405" i="15"/>
  <c r="AB405" i="15"/>
  <c r="W405" i="15"/>
  <c r="W392" i="15"/>
  <c r="W384" i="15"/>
  <c r="AC373" i="15"/>
  <c r="Z365" i="15"/>
  <c r="S365" i="15"/>
  <c r="AA365" i="15"/>
  <c r="AB365" i="15"/>
  <c r="W365" i="15"/>
  <c r="U361" i="15"/>
  <c r="W352" i="15"/>
  <c r="W334" i="15"/>
  <c r="U322" i="15"/>
  <c r="AB320" i="15"/>
  <c r="V320" i="15"/>
  <c r="W320" i="15"/>
  <c r="X320" i="15"/>
  <c r="AA320" i="15"/>
  <c r="Y298" i="15"/>
  <c r="U290" i="15"/>
  <c r="AC290" i="15"/>
  <c r="V290" i="15"/>
  <c r="W290" i="15"/>
  <c r="Z290" i="15"/>
  <c r="S290" i="15"/>
  <c r="AA290" i="15"/>
  <c r="AB285" i="15"/>
  <c r="V269" i="15"/>
  <c r="W269" i="15"/>
  <c r="X269" i="15"/>
  <c r="S269" i="15"/>
  <c r="AA269" i="15"/>
  <c r="Y269" i="15"/>
  <c r="Z269" i="15"/>
  <c r="AB269" i="15"/>
  <c r="S260" i="15"/>
  <c r="AA260" i="15"/>
  <c r="AB260" i="15"/>
  <c r="U260" i="15"/>
  <c r="AC260" i="15"/>
  <c r="X260" i="15"/>
  <c r="V260" i="15"/>
  <c r="W260" i="15"/>
  <c r="Y260" i="15"/>
  <c r="U253" i="15"/>
  <c r="V237" i="15"/>
  <c r="W237" i="15"/>
  <c r="X237" i="15"/>
  <c r="S237" i="15"/>
  <c r="AA237" i="15"/>
  <c r="Z237" i="15"/>
  <c r="AB237" i="15"/>
  <c r="AC237" i="15"/>
  <c r="Z233" i="15"/>
  <c r="S233" i="15"/>
  <c r="AA233" i="15"/>
  <c r="AB233" i="15"/>
  <c r="W233" i="15"/>
  <c r="X233" i="15"/>
  <c r="Y233" i="15"/>
  <c r="AC233" i="15"/>
  <c r="Y222" i="15"/>
  <c r="X217" i="15"/>
  <c r="S217" i="15"/>
  <c r="AA217" i="15"/>
  <c r="U217" i="15"/>
  <c r="V217" i="15"/>
  <c r="Z217" i="15"/>
  <c r="AB217" i="15"/>
  <c r="AC217" i="15"/>
  <c r="AB412" i="15"/>
  <c r="AC407" i="15"/>
  <c r="U407" i="15"/>
  <c r="AB404" i="15"/>
  <c r="AC399" i="15"/>
  <c r="U399" i="15"/>
  <c r="AB396" i="15"/>
  <c r="V394" i="15"/>
  <c r="AC391" i="15"/>
  <c r="U391" i="15"/>
  <c r="AB388" i="15"/>
  <c r="V386" i="15"/>
  <c r="AC383" i="15"/>
  <c r="U383" i="15"/>
  <c r="V378" i="15"/>
  <c r="AC375" i="15"/>
  <c r="U375" i="15"/>
  <c r="V370" i="15"/>
  <c r="AC367" i="15"/>
  <c r="U367" i="15"/>
  <c r="V362" i="15"/>
  <c r="AC359" i="15"/>
  <c r="U359" i="15"/>
  <c r="V354" i="15"/>
  <c r="AC351" i="15"/>
  <c r="U351" i="15"/>
  <c r="V346" i="15"/>
  <c r="AC343" i="15"/>
  <c r="U343" i="15"/>
  <c r="V338" i="15"/>
  <c r="W336" i="15"/>
  <c r="V332" i="15"/>
  <c r="U331" i="15"/>
  <c r="AC331" i="15"/>
  <c r="U330" i="15"/>
  <c r="U326" i="15"/>
  <c r="W317" i="15"/>
  <c r="S310" i="15"/>
  <c r="AA310" i="15"/>
  <c r="V310" i="15"/>
  <c r="Y305" i="15"/>
  <c r="Z300" i="15"/>
  <c r="Y297" i="15"/>
  <c r="Z292" i="15"/>
  <c r="Y289" i="15"/>
  <c r="Z284" i="15"/>
  <c r="V277" i="15"/>
  <c r="W277" i="15"/>
  <c r="X277" i="15"/>
  <c r="S277" i="15"/>
  <c r="AA277" i="15"/>
  <c r="U274" i="15"/>
  <c r="AC274" i="15"/>
  <c r="V274" i="15"/>
  <c r="W274" i="15"/>
  <c r="Z274" i="15"/>
  <c r="U266" i="15"/>
  <c r="AC266" i="15"/>
  <c r="V266" i="15"/>
  <c r="W266" i="15"/>
  <c r="Z266" i="15"/>
  <c r="U258" i="15"/>
  <c r="AC258" i="15"/>
  <c r="V258" i="15"/>
  <c r="W258" i="15"/>
  <c r="Z258" i="15"/>
  <c r="U250" i="15"/>
  <c r="AC250" i="15"/>
  <c r="V250" i="15"/>
  <c r="W250" i="15"/>
  <c r="Z250" i="15"/>
  <c r="Z241" i="15"/>
  <c r="S241" i="15"/>
  <c r="AA241" i="15"/>
  <c r="AB241" i="15"/>
  <c r="W241" i="15"/>
  <c r="S236" i="15"/>
  <c r="AA236" i="15"/>
  <c r="AB236" i="15"/>
  <c r="U236" i="15"/>
  <c r="AC236" i="15"/>
  <c r="X236" i="15"/>
  <c r="AA214" i="15"/>
  <c r="AA394" i="15"/>
  <c r="S394" i="15"/>
  <c r="AA386" i="15"/>
  <c r="S386" i="15"/>
  <c r="AA378" i="15"/>
  <c r="S378" i="15"/>
  <c r="AA370" i="15"/>
  <c r="S370" i="15"/>
  <c r="AA362" i="15"/>
  <c r="S362" i="15"/>
  <c r="AA354" i="15"/>
  <c r="S354" i="15"/>
  <c r="AA346" i="15"/>
  <c r="S346" i="15"/>
  <c r="AA338" i="15"/>
  <c r="S338" i="15"/>
  <c r="AC336" i="15"/>
  <c r="S336" i="15"/>
  <c r="AB332" i="15"/>
  <c r="S332" i="15"/>
  <c r="AA330" i="15"/>
  <c r="AB328" i="15"/>
  <c r="AA326" i="15"/>
  <c r="AC317" i="15"/>
  <c r="X310" i="15"/>
  <c r="Z277" i="15"/>
  <c r="Y274" i="15"/>
  <c r="Y266" i="15"/>
  <c r="W229" i="15"/>
  <c r="U229" i="15"/>
  <c r="V229" i="15"/>
  <c r="X229" i="15"/>
  <c r="AA229" i="15"/>
  <c r="Z223" i="15"/>
  <c r="U223" i="15"/>
  <c r="AC223" i="15"/>
  <c r="AB223" i="15"/>
  <c r="S223" i="15"/>
  <c r="X223" i="15"/>
  <c r="S192" i="15"/>
  <c r="AA192" i="15"/>
  <c r="AB192" i="15"/>
  <c r="U192" i="15"/>
  <c r="AC192" i="15"/>
  <c r="X192" i="15"/>
  <c r="Z192" i="15"/>
  <c r="V192" i="15"/>
  <c r="V102" i="15"/>
  <c r="W102" i="15"/>
  <c r="Z102" i="15"/>
  <c r="S102" i="15"/>
  <c r="X102" i="15"/>
  <c r="AA102" i="15"/>
  <c r="U102" i="15"/>
  <c r="Y102" i="15"/>
  <c r="AB102" i="15"/>
  <c r="AC102" i="15"/>
  <c r="AA332" i="15"/>
  <c r="W314" i="15"/>
  <c r="Z314" i="15"/>
  <c r="W310" i="15"/>
  <c r="U308" i="15"/>
  <c r="AC308" i="15"/>
  <c r="X308" i="15"/>
  <c r="Y277" i="15"/>
  <c r="X274" i="15"/>
  <c r="X266" i="15"/>
  <c r="X258" i="15"/>
  <c r="X250" i="15"/>
  <c r="AC229" i="15"/>
  <c r="W165" i="15"/>
  <c r="X165" i="15"/>
  <c r="Z165" i="15"/>
  <c r="AB165" i="15"/>
  <c r="V165" i="15"/>
  <c r="Y165" i="15"/>
  <c r="AA165" i="15"/>
  <c r="AC165" i="15"/>
  <c r="S153" i="15"/>
  <c r="AA153" i="15"/>
  <c r="AB153" i="15"/>
  <c r="V153" i="15"/>
  <c r="X153" i="15"/>
  <c r="Y153" i="15"/>
  <c r="Z153" i="15"/>
  <c r="AC153" i="15"/>
  <c r="U153" i="15"/>
  <c r="Z142" i="15"/>
  <c r="S142" i="15"/>
  <c r="AA142" i="15"/>
  <c r="U142" i="15"/>
  <c r="AC142" i="15"/>
  <c r="W142" i="15"/>
  <c r="V142" i="15"/>
  <c r="AB142" i="15"/>
  <c r="X142" i="15"/>
  <c r="Y142" i="15"/>
  <c r="AB336" i="15"/>
  <c r="S317" i="15"/>
  <c r="AA317" i="15"/>
  <c r="Z305" i="15"/>
  <c r="S305" i="15"/>
  <c r="AA305" i="15"/>
  <c r="AB305" i="15"/>
  <c r="W305" i="15"/>
  <c r="S300" i="15"/>
  <c r="AA300" i="15"/>
  <c r="AB300" i="15"/>
  <c r="U300" i="15"/>
  <c r="AC300" i="15"/>
  <c r="X300" i="15"/>
  <c r="Z297" i="15"/>
  <c r="S297" i="15"/>
  <c r="AA297" i="15"/>
  <c r="AB297" i="15"/>
  <c r="W297" i="15"/>
  <c r="S292" i="15"/>
  <c r="AA292" i="15"/>
  <c r="AB292" i="15"/>
  <c r="U292" i="15"/>
  <c r="AC292" i="15"/>
  <c r="X292" i="15"/>
  <c r="Z289" i="15"/>
  <c r="S289" i="15"/>
  <c r="AA289" i="15"/>
  <c r="AB289" i="15"/>
  <c r="W289" i="15"/>
  <c r="S284" i="15"/>
  <c r="AA284" i="15"/>
  <c r="AB284" i="15"/>
  <c r="U284" i="15"/>
  <c r="AC284" i="15"/>
  <c r="X284" i="15"/>
  <c r="W214" i="15"/>
  <c r="Z214" i="15"/>
  <c r="AB214" i="15"/>
  <c r="S214" i="15"/>
  <c r="AC214" i="15"/>
  <c r="X214" i="15"/>
  <c r="V209" i="15"/>
  <c r="W209" i="15"/>
  <c r="X209" i="15"/>
  <c r="S209" i="15"/>
  <c r="AA209" i="15"/>
  <c r="Z209" i="15"/>
  <c r="AB209" i="15"/>
  <c r="AC209" i="15"/>
  <c r="Z205" i="15"/>
  <c r="S205" i="15"/>
  <c r="AA205" i="15"/>
  <c r="AB205" i="15"/>
  <c r="W205" i="15"/>
  <c r="X205" i="15"/>
  <c r="Y205" i="15"/>
  <c r="AC205" i="15"/>
  <c r="U4" i="15"/>
  <c r="W4" i="15"/>
  <c r="AB312" i="15"/>
  <c r="AC307" i="15"/>
  <c r="U307" i="15"/>
  <c r="AB304" i="15"/>
  <c r="V302" i="15"/>
  <c r="AC299" i="15"/>
  <c r="U299" i="15"/>
  <c r="AB296" i="15"/>
  <c r="V294" i="15"/>
  <c r="AC291" i="15"/>
  <c r="U291" i="15"/>
  <c r="AB288" i="15"/>
  <c r="V286" i="15"/>
  <c r="AC283" i="15"/>
  <c r="U283" i="15"/>
  <c r="AB280" i="15"/>
  <c r="V278" i="15"/>
  <c r="AC275" i="15"/>
  <c r="U275" i="15"/>
  <c r="AB272" i="15"/>
  <c r="V270" i="15"/>
  <c r="AC267" i="15"/>
  <c r="U267" i="15"/>
  <c r="AB264" i="15"/>
  <c r="V262" i="15"/>
  <c r="AC259" i="15"/>
  <c r="U259" i="15"/>
  <c r="AB256" i="15"/>
  <c r="V254" i="15"/>
  <c r="AC251" i="15"/>
  <c r="U251" i="15"/>
  <c r="AB248" i="15"/>
  <c r="V246" i="15"/>
  <c r="AC243" i="15"/>
  <c r="U243" i="15"/>
  <c r="AB240" i="15"/>
  <c r="V238" i="15"/>
  <c r="AC235" i="15"/>
  <c r="U235" i="15"/>
  <c r="AB232" i="15"/>
  <c r="V230" i="15"/>
  <c r="V228" i="15"/>
  <c r="W226" i="15"/>
  <c r="S225" i="15"/>
  <c r="AA225" i="15"/>
  <c r="U224" i="15"/>
  <c r="X218" i="15"/>
  <c r="AB213" i="15"/>
  <c r="W213" i="15"/>
  <c r="S208" i="15"/>
  <c r="AA208" i="15"/>
  <c r="AB208" i="15"/>
  <c r="U208" i="15"/>
  <c r="AC208" i="15"/>
  <c r="X208" i="15"/>
  <c r="Z185" i="15"/>
  <c r="Y182" i="15"/>
  <c r="AC169" i="15"/>
  <c r="V167" i="15"/>
  <c r="X167" i="15"/>
  <c r="W167" i="15"/>
  <c r="Y167" i="15"/>
  <c r="Z167" i="15"/>
  <c r="S167" i="15"/>
  <c r="AC167" i="15"/>
  <c r="W134" i="15"/>
  <c r="Z134" i="15"/>
  <c r="X134" i="15"/>
  <c r="Y134" i="15"/>
  <c r="AB134" i="15"/>
  <c r="S134" i="15"/>
  <c r="U134" i="15"/>
  <c r="V134" i="15"/>
  <c r="V126" i="15"/>
  <c r="W126" i="15"/>
  <c r="Z126" i="15"/>
  <c r="U126" i="15"/>
  <c r="X126" i="15"/>
  <c r="AA126" i="15"/>
  <c r="AC126" i="15"/>
  <c r="S126" i="15"/>
  <c r="AB78" i="15"/>
  <c r="S78" i="15"/>
  <c r="AC78" i="15"/>
  <c r="U78" i="15"/>
  <c r="V78" i="15"/>
  <c r="X78" i="15"/>
  <c r="Y78" i="15"/>
  <c r="W78" i="15"/>
  <c r="Z78" i="15"/>
  <c r="AA78" i="15"/>
  <c r="V19" i="15"/>
  <c r="W19" i="15"/>
  <c r="X19" i="15"/>
  <c r="S19" i="15"/>
  <c r="AA19" i="15"/>
  <c r="Z19" i="15"/>
  <c r="AB19" i="15"/>
  <c r="AC19" i="15"/>
  <c r="U19" i="15"/>
  <c r="Y19" i="15"/>
  <c r="AA302" i="15"/>
  <c r="Z299" i="15"/>
  <c r="AA294" i="15"/>
  <c r="Z291" i="15"/>
  <c r="AA286" i="15"/>
  <c r="AA278" i="15"/>
  <c r="AA270" i="15"/>
  <c r="Z267" i="15"/>
  <c r="AA262" i="15"/>
  <c r="Z259" i="15"/>
  <c r="AA254" i="15"/>
  <c r="Z251" i="15"/>
  <c r="AA246" i="15"/>
  <c r="AA238" i="15"/>
  <c r="AA230" i="15"/>
  <c r="AB226" i="15"/>
  <c r="S226" i="15"/>
  <c r="AA224" i="15"/>
  <c r="AB221" i="15"/>
  <c r="W221" i="15"/>
  <c r="Z215" i="15"/>
  <c r="U215" i="15"/>
  <c r="AC215" i="15"/>
  <c r="V201" i="15"/>
  <c r="W201" i="15"/>
  <c r="X201" i="15"/>
  <c r="S201" i="15"/>
  <c r="AA201" i="15"/>
  <c r="U198" i="15"/>
  <c r="AC198" i="15"/>
  <c r="V198" i="15"/>
  <c r="W198" i="15"/>
  <c r="Z198" i="15"/>
  <c r="Z189" i="15"/>
  <c r="S189" i="15"/>
  <c r="AA189" i="15"/>
  <c r="AB189" i="15"/>
  <c r="W189" i="15"/>
  <c r="S184" i="15"/>
  <c r="AA184" i="15"/>
  <c r="AB184" i="15"/>
  <c r="U184" i="15"/>
  <c r="AC184" i="15"/>
  <c r="X184" i="15"/>
  <c r="U180" i="15"/>
  <c r="AC180" i="15"/>
  <c r="V180" i="15"/>
  <c r="W180" i="15"/>
  <c r="X180" i="15"/>
  <c r="AA180" i="15"/>
  <c r="U172" i="15"/>
  <c r="AC172" i="15"/>
  <c r="W172" i="15"/>
  <c r="X172" i="15"/>
  <c r="Y172" i="15"/>
  <c r="Z172" i="15"/>
  <c r="S172" i="15"/>
  <c r="W141" i="15"/>
  <c r="X141" i="15"/>
  <c r="Z141" i="15"/>
  <c r="AB141" i="15"/>
  <c r="S141" i="15"/>
  <c r="U141" i="15"/>
  <c r="AA141" i="15"/>
  <c r="W105" i="15"/>
  <c r="X105" i="15"/>
  <c r="S105" i="15"/>
  <c r="AA105" i="15"/>
  <c r="Z105" i="15"/>
  <c r="AB105" i="15"/>
  <c r="U105" i="15"/>
  <c r="AC105" i="15"/>
  <c r="AB228" i="15"/>
  <c r="Y215" i="15"/>
  <c r="AC201" i="15"/>
  <c r="V193" i="15"/>
  <c r="W193" i="15"/>
  <c r="X193" i="15"/>
  <c r="S193" i="15"/>
  <c r="AA193" i="15"/>
  <c r="U190" i="15"/>
  <c r="AC190" i="15"/>
  <c r="V190" i="15"/>
  <c r="W190" i="15"/>
  <c r="Z190" i="15"/>
  <c r="Z181" i="15"/>
  <c r="S181" i="15"/>
  <c r="AA181" i="15"/>
  <c r="AB181" i="15"/>
  <c r="W181" i="15"/>
  <c r="W178" i="15"/>
  <c r="U178" i="15"/>
  <c r="V178" i="15"/>
  <c r="X178" i="15"/>
  <c r="AA178" i="15"/>
  <c r="Z166" i="15"/>
  <c r="S166" i="15"/>
  <c r="AA166" i="15"/>
  <c r="U166" i="15"/>
  <c r="AC166" i="15"/>
  <c r="W166" i="15"/>
  <c r="X166" i="15"/>
  <c r="Y166" i="15"/>
  <c r="AB166" i="15"/>
  <c r="U151" i="15"/>
  <c r="AC151" i="15"/>
  <c r="V151" i="15"/>
  <c r="X151" i="15"/>
  <c r="Z151" i="15"/>
  <c r="S151" i="15"/>
  <c r="AA151" i="15"/>
  <c r="AB88" i="15"/>
  <c r="U88" i="15"/>
  <c r="AC88" i="15"/>
  <c r="X88" i="15"/>
  <c r="S88" i="15"/>
  <c r="V88" i="15"/>
  <c r="Y88" i="15"/>
  <c r="AA88" i="15"/>
  <c r="W88" i="15"/>
  <c r="Z88" i="15"/>
  <c r="Y228" i="15"/>
  <c r="Y224" i="15"/>
  <c r="S218" i="15"/>
  <c r="AA218" i="15"/>
  <c r="V218" i="15"/>
  <c r="V185" i="15"/>
  <c r="W185" i="15"/>
  <c r="X185" i="15"/>
  <c r="S185" i="15"/>
  <c r="AA185" i="15"/>
  <c r="U182" i="15"/>
  <c r="AC182" i="15"/>
  <c r="V182" i="15"/>
  <c r="W182" i="15"/>
  <c r="Z182" i="15"/>
  <c r="AB169" i="15"/>
  <c r="V169" i="15"/>
  <c r="X169" i="15"/>
  <c r="Y169" i="15"/>
  <c r="Z169" i="15"/>
  <c r="S169" i="15"/>
  <c r="S130" i="15"/>
  <c r="AA130" i="15"/>
  <c r="V130" i="15"/>
  <c r="W130" i="15"/>
  <c r="X130" i="15"/>
  <c r="Z130" i="15"/>
  <c r="AC130" i="15"/>
  <c r="U130" i="15"/>
  <c r="Y130" i="15"/>
  <c r="AB104" i="15"/>
  <c r="U104" i="15"/>
  <c r="AC104" i="15"/>
  <c r="X104" i="15"/>
  <c r="Z104" i="15"/>
  <c r="AA104" i="15"/>
  <c r="V104" i="15"/>
  <c r="S104" i="15"/>
  <c r="W104" i="15"/>
  <c r="Y104" i="15"/>
  <c r="Z90" i="15"/>
  <c r="S90" i="15"/>
  <c r="AA90" i="15"/>
  <c r="V90" i="15"/>
  <c r="W90" i="15"/>
  <c r="Y90" i="15"/>
  <c r="U90" i="15"/>
  <c r="X90" i="15"/>
  <c r="AB220" i="15"/>
  <c r="AB212" i="15"/>
  <c r="V210" i="15"/>
  <c r="AC207" i="15"/>
  <c r="U207" i="15"/>
  <c r="AB204" i="15"/>
  <c r="V202" i="15"/>
  <c r="AC199" i="15"/>
  <c r="U199" i="15"/>
  <c r="AB196" i="15"/>
  <c r="V194" i="15"/>
  <c r="AC191" i="15"/>
  <c r="U191" i="15"/>
  <c r="AB188" i="15"/>
  <c r="V186" i="15"/>
  <c r="AC183" i="15"/>
  <c r="U183" i="15"/>
  <c r="V179" i="15"/>
  <c r="V177" i="15"/>
  <c r="U175" i="15"/>
  <c r="X174" i="15"/>
  <c r="X173" i="15"/>
  <c r="Z173" i="15"/>
  <c r="V171" i="15"/>
  <c r="S161" i="15"/>
  <c r="AA161" i="15"/>
  <c r="AB161" i="15"/>
  <c r="V161" i="15"/>
  <c r="X161" i="15"/>
  <c r="Y159" i="15"/>
  <c r="Y150" i="15"/>
  <c r="Y149" i="15"/>
  <c r="AB129" i="15"/>
  <c r="V110" i="15"/>
  <c r="W110" i="15"/>
  <c r="Z110" i="15"/>
  <c r="U110" i="15"/>
  <c r="X110" i="15"/>
  <c r="AA110" i="15"/>
  <c r="AC110" i="15"/>
  <c r="W97" i="15"/>
  <c r="X97" i="15"/>
  <c r="S97" i="15"/>
  <c r="AA97" i="15"/>
  <c r="V97" i="15"/>
  <c r="Y97" i="15"/>
  <c r="AB97" i="15"/>
  <c r="Z76" i="15"/>
  <c r="V76" i="15"/>
  <c r="S76" i="15"/>
  <c r="AC76" i="15"/>
  <c r="U76" i="15"/>
  <c r="X76" i="15"/>
  <c r="Y76" i="15"/>
  <c r="AB76" i="15"/>
  <c r="Z47" i="15"/>
  <c r="S47" i="15"/>
  <c r="AA47" i="15"/>
  <c r="AB47" i="15"/>
  <c r="W47" i="15"/>
  <c r="Y47" i="15"/>
  <c r="AC47" i="15"/>
  <c r="U47" i="15"/>
  <c r="X47" i="15"/>
  <c r="Z31" i="15"/>
  <c r="S31" i="15"/>
  <c r="AA31" i="15"/>
  <c r="AB31" i="15"/>
  <c r="W31" i="15"/>
  <c r="U31" i="15"/>
  <c r="V31" i="15"/>
  <c r="Y31" i="15"/>
  <c r="AC31" i="15"/>
  <c r="AA210" i="15"/>
  <c r="AA202" i="15"/>
  <c r="AA194" i="15"/>
  <c r="AA186" i="15"/>
  <c r="AB179" i="15"/>
  <c r="S179" i="15"/>
  <c r="S137" i="15"/>
  <c r="AA137" i="15"/>
  <c r="AB137" i="15"/>
  <c r="V137" i="15"/>
  <c r="X137" i="15"/>
  <c r="S125" i="15"/>
  <c r="AA125" i="15"/>
  <c r="AB125" i="15"/>
  <c r="W125" i="15"/>
  <c r="X125" i="15"/>
  <c r="Y125" i="15"/>
  <c r="AC125" i="15"/>
  <c r="AB110" i="15"/>
  <c r="S101" i="15"/>
  <c r="AA101" i="15"/>
  <c r="AB101" i="15"/>
  <c r="W101" i="15"/>
  <c r="U101" i="15"/>
  <c r="V101" i="15"/>
  <c r="Y101" i="15"/>
  <c r="AC101" i="15"/>
  <c r="AC97" i="15"/>
  <c r="W89" i="15"/>
  <c r="X89" i="15"/>
  <c r="S89" i="15"/>
  <c r="AA89" i="15"/>
  <c r="U89" i="15"/>
  <c r="Y89" i="15"/>
  <c r="AB89" i="15"/>
  <c r="S85" i="15"/>
  <c r="AA85" i="15"/>
  <c r="AB85" i="15"/>
  <c r="U85" i="15"/>
  <c r="AC85" i="15"/>
  <c r="W85" i="15"/>
  <c r="Y85" i="15"/>
  <c r="Z85" i="15"/>
  <c r="V27" i="15"/>
  <c r="W27" i="15"/>
  <c r="X27" i="15"/>
  <c r="S27" i="15"/>
  <c r="AA27" i="15"/>
  <c r="U27" i="15"/>
  <c r="Y27" i="15"/>
  <c r="AB27" i="15"/>
  <c r="AC27" i="15"/>
  <c r="Z27" i="15"/>
  <c r="AB177" i="15"/>
  <c r="V175" i="15"/>
  <c r="X175" i="15"/>
  <c r="Z171" i="15"/>
  <c r="AB171" i="15"/>
  <c r="Z158" i="15"/>
  <c r="S158" i="15"/>
  <c r="AA158" i="15"/>
  <c r="U158" i="15"/>
  <c r="AC158" i="15"/>
  <c r="W158" i="15"/>
  <c r="W157" i="15"/>
  <c r="X157" i="15"/>
  <c r="Z157" i="15"/>
  <c r="AB157" i="15"/>
  <c r="S117" i="15"/>
  <c r="AA117" i="15"/>
  <c r="AB117" i="15"/>
  <c r="W117" i="15"/>
  <c r="X117" i="15"/>
  <c r="Y117" i="15"/>
  <c r="AC117" i="15"/>
  <c r="Y110" i="15"/>
  <c r="S174" i="15"/>
  <c r="AA174" i="15"/>
  <c r="U174" i="15"/>
  <c r="AC174" i="15"/>
  <c r="U159" i="15"/>
  <c r="AC159" i="15"/>
  <c r="V159" i="15"/>
  <c r="X159" i="15"/>
  <c r="Z159" i="15"/>
  <c r="Z150" i="15"/>
  <c r="S150" i="15"/>
  <c r="AA150" i="15"/>
  <c r="U150" i="15"/>
  <c r="AC150" i="15"/>
  <c r="W150" i="15"/>
  <c r="W149" i="15"/>
  <c r="X149" i="15"/>
  <c r="Z149" i="15"/>
  <c r="AB149" i="15"/>
  <c r="X129" i="15"/>
  <c r="S129" i="15"/>
  <c r="AA129" i="15"/>
  <c r="Y129" i="15"/>
  <c r="Z129" i="15"/>
  <c r="AC129" i="15"/>
  <c r="U129" i="15"/>
  <c r="S109" i="15"/>
  <c r="AA109" i="15"/>
  <c r="AB109" i="15"/>
  <c r="W109" i="15"/>
  <c r="X109" i="15"/>
  <c r="Y109" i="15"/>
  <c r="AC109" i="15"/>
  <c r="AB96" i="15"/>
  <c r="U96" i="15"/>
  <c r="AC96" i="15"/>
  <c r="X96" i="15"/>
  <c r="W96" i="15"/>
  <c r="Y96" i="15"/>
  <c r="AA96" i="15"/>
  <c r="AA76" i="15"/>
  <c r="Z98" i="15"/>
  <c r="S98" i="15"/>
  <c r="AA98" i="15"/>
  <c r="V98" i="15"/>
  <c r="S66" i="15"/>
  <c r="AA66" i="15"/>
  <c r="AB66" i="15"/>
  <c r="U66" i="15"/>
  <c r="AC66" i="15"/>
  <c r="X66" i="15"/>
  <c r="V66" i="15"/>
  <c r="W66" i="15"/>
  <c r="Z66" i="15"/>
  <c r="S42" i="15"/>
  <c r="AA42" i="15"/>
  <c r="AB42" i="15"/>
  <c r="U42" i="15"/>
  <c r="AC42" i="15"/>
  <c r="X42" i="15"/>
  <c r="Z42" i="15"/>
  <c r="V42" i="15"/>
  <c r="U32" i="15"/>
  <c r="AC32" i="15"/>
  <c r="V32" i="15"/>
  <c r="W32" i="15"/>
  <c r="Z32" i="15"/>
  <c r="S32" i="15"/>
  <c r="X32" i="15"/>
  <c r="AA32" i="15"/>
  <c r="AB32" i="15"/>
  <c r="W164" i="15"/>
  <c r="AB163" i="15"/>
  <c r="W156" i="15"/>
  <c r="AB155" i="15"/>
  <c r="W148" i="15"/>
  <c r="AB147" i="15"/>
  <c r="W140" i="15"/>
  <c r="AB139" i="15"/>
  <c r="W135" i="15"/>
  <c r="U133" i="15"/>
  <c r="Z106" i="15"/>
  <c r="S106" i="15"/>
  <c r="AA106" i="15"/>
  <c r="V106" i="15"/>
  <c r="V51" i="15"/>
  <c r="W51" i="15"/>
  <c r="X51" i="15"/>
  <c r="S51" i="15"/>
  <c r="AA51" i="15"/>
  <c r="Z51" i="15"/>
  <c r="AB51" i="15"/>
  <c r="AC51" i="15"/>
  <c r="AC164" i="15"/>
  <c r="AC156" i="15"/>
  <c r="U156" i="15"/>
  <c r="AC148" i="15"/>
  <c r="U148" i="15"/>
  <c r="AC140" i="15"/>
  <c r="U140" i="15"/>
  <c r="U135" i="15"/>
  <c r="Z122" i="15"/>
  <c r="S122" i="15"/>
  <c r="AA122" i="15"/>
  <c r="V122" i="15"/>
  <c r="Z114" i="15"/>
  <c r="S114" i="15"/>
  <c r="AA114" i="15"/>
  <c r="V114" i="15"/>
  <c r="Y106" i="15"/>
  <c r="W98" i="15"/>
  <c r="U24" i="15"/>
  <c r="AC24" i="15"/>
  <c r="V24" i="15"/>
  <c r="W24" i="15"/>
  <c r="Z24" i="15"/>
  <c r="Y24" i="15"/>
  <c r="AA24" i="15"/>
  <c r="AB24" i="15"/>
  <c r="S24" i="15"/>
  <c r="AB156" i="15"/>
  <c r="AB148" i="15"/>
  <c r="AB140" i="15"/>
  <c r="AC135" i="15"/>
  <c r="AB133" i="15"/>
  <c r="W133" i="15"/>
  <c r="U128" i="15"/>
  <c r="AC128" i="15"/>
  <c r="X128" i="15"/>
  <c r="W121" i="15"/>
  <c r="X121" i="15"/>
  <c r="S121" i="15"/>
  <c r="AA121" i="15"/>
  <c r="AB120" i="15"/>
  <c r="U120" i="15"/>
  <c r="AC120" i="15"/>
  <c r="X120" i="15"/>
  <c r="W113" i="15"/>
  <c r="X113" i="15"/>
  <c r="S113" i="15"/>
  <c r="AA113" i="15"/>
  <c r="AB112" i="15"/>
  <c r="U112" i="15"/>
  <c r="AC112" i="15"/>
  <c r="X112" i="15"/>
  <c r="X106" i="15"/>
  <c r="U98" i="15"/>
  <c r="V94" i="15"/>
  <c r="W94" i="15"/>
  <c r="Z94" i="15"/>
  <c r="S93" i="15"/>
  <c r="AA93" i="15"/>
  <c r="AB93" i="15"/>
  <c r="W93" i="15"/>
  <c r="Z82" i="15"/>
  <c r="S82" i="15"/>
  <c r="AA82" i="15"/>
  <c r="AB82" i="15"/>
  <c r="V82" i="15"/>
  <c r="W82" i="15"/>
  <c r="S58" i="15"/>
  <c r="AA58" i="15"/>
  <c r="AB58" i="15"/>
  <c r="U58" i="15"/>
  <c r="AC58" i="15"/>
  <c r="X58" i="15"/>
  <c r="V58" i="15"/>
  <c r="W58" i="15"/>
  <c r="Z58" i="15"/>
  <c r="V35" i="15"/>
  <c r="W35" i="15"/>
  <c r="X35" i="15"/>
  <c r="S35" i="15"/>
  <c r="AA35" i="15"/>
  <c r="U35" i="15"/>
  <c r="Z35" i="15"/>
  <c r="AB35" i="15"/>
  <c r="U8" i="15"/>
  <c r="AC8" i="15"/>
  <c r="V8" i="15"/>
  <c r="W8" i="15"/>
  <c r="Z8" i="15"/>
  <c r="Y8" i="15"/>
  <c r="AA8" i="15"/>
  <c r="AB8" i="15"/>
  <c r="S8" i="15"/>
  <c r="V72" i="15"/>
  <c r="W72" i="15"/>
  <c r="Z72" i="15"/>
  <c r="S71" i="15"/>
  <c r="AA71" i="15"/>
  <c r="AB71" i="15"/>
  <c r="W71" i="15"/>
  <c r="V67" i="15"/>
  <c r="W67" i="15"/>
  <c r="X67" i="15"/>
  <c r="S67" i="15"/>
  <c r="AA67" i="15"/>
  <c r="Z63" i="15"/>
  <c r="S63" i="15"/>
  <c r="AA63" i="15"/>
  <c r="AB63" i="15"/>
  <c r="W63" i="15"/>
  <c r="V59" i="15"/>
  <c r="W59" i="15"/>
  <c r="X59" i="15"/>
  <c r="S59" i="15"/>
  <c r="AA59" i="15"/>
  <c r="Z55" i="15"/>
  <c r="S55" i="15"/>
  <c r="AA55" i="15"/>
  <c r="AB55" i="15"/>
  <c r="W55" i="15"/>
  <c r="S50" i="15"/>
  <c r="AA50" i="15"/>
  <c r="AB50" i="15"/>
  <c r="U50" i="15"/>
  <c r="AC50" i="15"/>
  <c r="X50" i="15"/>
  <c r="S18" i="15"/>
  <c r="AA18" i="15"/>
  <c r="AB18" i="15"/>
  <c r="U18" i="15"/>
  <c r="AC18" i="15"/>
  <c r="X18" i="15"/>
  <c r="AC127" i="15"/>
  <c r="U127" i="15"/>
  <c r="AC119" i="15"/>
  <c r="U119" i="15"/>
  <c r="AC111" i="15"/>
  <c r="U111" i="15"/>
  <c r="AB108" i="15"/>
  <c r="AC103" i="15"/>
  <c r="U103" i="15"/>
  <c r="AB100" i="15"/>
  <c r="AC95" i="15"/>
  <c r="U95" i="15"/>
  <c r="AB92" i="15"/>
  <c r="AC87" i="15"/>
  <c r="U87" i="15"/>
  <c r="AB84" i="15"/>
  <c r="X80" i="15"/>
  <c r="AC79" i="15"/>
  <c r="W75" i="15"/>
  <c r="S75" i="15"/>
  <c r="AA75" i="15"/>
  <c r="AA72" i="15"/>
  <c r="AC71" i="15"/>
  <c r="AC67" i="15"/>
  <c r="U64" i="15"/>
  <c r="AC64" i="15"/>
  <c r="V64" i="15"/>
  <c r="W64" i="15"/>
  <c r="Z64" i="15"/>
  <c r="AC59" i="15"/>
  <c r="U56" i="15"/>
  <c r="AC56" i="15"/>
  <c r="V56" i="15"/>
  <c r="W56" i="15"/>
  <c r="Z56" i="15"/>
  <c r="X40" i="15"/>
  <c r="Y26" i="15"/>
  <c r="Z23" i="15"/>
  <c r="S23" i="15"/>
  <c r="AA23" i="15"/>
  <c r="AB23" i="15"/>
  <c r="W23" i="15"/>
  <c r="X16" i="15"/>
  <c r="S10" i="15"/>
  <c r="AA10" i="15"/>
  <c r="AB10" i="15"/>
  <c r="U10" i="15"/>
  <c r="AC10" i="15"/>
  <c r="X10" i="15"/>
  <c r="Z7" i="15"/>
  <c r="S7" i="15"/>
  <c r="AA7" i="15"/>
  <c r="AB7" i="15"/>
  <c r="W7" i="15"/>
  <c r="Y4" i="15"/>
  <c r="Z4" i="15"/>
  <c r="V80" i="15"/>
  <c r="AA79" i="15"/>
  <c r="Y75" i="15"/>
  <c r="AB74" i="15"/>
  <c r="X74" i="15"/>
  <c r="X72" i="15"/>
  <c r="Y71" i="15"/>
  <c r="Z67" i="15"/>
  <c r="AA64" i="15"/>
  <c r="Y63" i="15"/>
  <c r="Z59" i="15"/>
  <c r="Y55" i="15"/>
  <c r="Z50" i="15"/>
  <c r="U48" i="15"/>
  <c r="AC48" i="15"/>
  <c r="V48" i="15"/>
  <c r="W48" i="15"/>
  <c r="Z48" i="15"/>
  <c r="AC23" i="15"/>
  <c r="Z18" i="15"/>
  <c r="V11" i="15"/>
  <c r="W11" i="15"/>
  <c r="X11" i="15"/>
  <c r="S11" i="15"/>
  <c r="AA11" i="15"/>
  <c r="AC7" i="15"/>
  <c r="AC80" i="15"/>
  <c r="U80" i="15"/>
  <c r="U72" i="15"/>
  <c r="X71" i="15"/>
  <c r="Y67" i="15"/>
  <c r="X63" i="15"/>
  <c r="Y59" i="15"/>
  <c r="X55" i="15"/>
  <c r="Y50" i="15"/>
  <c r="V43" i="15"/>
  <c r="W43" i="15"/>
  <c r="X43" i="15"/>
  <c r="S43" i="15"/>
  <c r="AA43" i="15"/>
  <c r="Z39" i="15"/>
  <c r="S39" i="15"/>
  <c r="AA39" i="15"/>
  <c r="AB39" i="15"/>
  <c r="W39" i="15"/>
  <c r="S34" i="15"/>
  <c r="AA34" i="15"/>
  <c r="AB34" i="15"/>
  <c r="U34" i="15"/>
  <c r="AC34" i="15"/>
  <c r="X34" i="15"/>
  <c r="Y18" i="15"/>
  <c r="Z15" i="15"/>
  <c r="S15" i="15"/>
  <c r="AA15" i="15"/>
  <c r="AB15" i="15"/>
  <c r="W15" i="15"/>
  <c r="AB80" i="15"/>
  <c r="V71" i="15"/>
  <c r="U67" i="15"/>
  <c r="V63" i="15"/>
  <c r="U59" i="15"/>
  <c r="V55" i="15"/>
  <c r="W50" i="15"/>
  <c r="U40" i="15"/>
  <c r="AC40" i="15"/>
  <c r="V40" i="15"/>
  <c r="W40" i="15"/>
  <c r="Z40" i="15"/>
  <c r="S26" i="15"/>
  <c r="AA26" i="15"/>
  <c r="AB26" i="15"/>
  <c r="U26" i="15"/>
  <c r="AC26" i="15"/>
  <c r="X26" i="15"/>
  <c r="W18" i="15"/>
  <c r="U16" i="15"/>
  <c r="AC16" i="15"/>
  <c r="V16" i="15"/>
  <c r="W16" i="15"/>
  <c r="Z16" i="15"/>
  <c r="AC73" i="15"/>
  <c r="AB70" i="15"/>
  <c r="V68" i="15"/>
  <c r="AC65" i="15"/>
  <c r="AB62" i="15"/>
  <c r="V60" i="15"/>
  <c r="AC57" i="15"/>
  <c r="AB54" i="15"/>
  <c r="V52" i="15"/>
  <c r="AC49" i="15"/>
  <c r="AB46" i="15"/>
  <c r="V44" i="15"/>
  <c r="AC41" i="15"/>
  <c r="AB38" i="15"/>
  <c r="V36" i="15"/>
  <c r="AC33" i="15"/>
  <c r="AB30" i="15"/>
  <c r="V28" i="15"/>
  <c r="AB22" i="15"/>
  <c r="V20" i="15"/>
  <c r="AC9" i="15"/>
  <c r="U9" i="15"/>
  <c r="AA68" i="15"/>
  <c r="S68" i="15"/>
  <c r="AA60" i="15"/>
  <c r="S60" i="15"/>
  <c r="Z9" i="15"/>
  <c r="X30" i="15"/>
  <c r="X22" i="15"/>
  <c r="A2" i="19"/>
  <c r="V503" i="7"/>
  <c r="W503" i="7"/>
  <c r="X503" i="7"/>
  <c r="Y503" i="7"/>
  <c r="Z503" i="7"/>
  <c r="AB503" i="7"/>
  <c r="AC503" i="7"/>
  <c r="AD503" i="7"/>
  <c r="AE503" i="7"/>
  <c r="AF503" i="7"/>
  <c r="V504" i="7"/>
  <c r="W504" i="7"/>
  <c r="X504" i="7"/>
  <c r="Y504" i="7"/>
  <c r="Z504" i="7"/>
  <c r="AB504" i="7"/>
  <c r="AC504" i="7"/>
  <c r="AD504" i="7"/>
  <c r="AE504" i="7"/>
  <c r="AF504" i="7"/>
  <c r="V505" i="7"/>
  <c r="W505" i="7"/>
  <c r="X505" i="7"/>
  <c r="Y505" i="7"/>
  <c r="Z505" i="7"/>
  <c r="AB505" i="7"/>
  <c r="AC505" i="7"/>
  <c r="AD505" i="7"/>
  <c r="AE505" i="7"/>
  <c r="AF505" i="7"/>
  <c r="V506" i="7"/>
  <c r="W506" i="7"/>
  <c r="X506" i="7"/>
  <c r="Y506" i="7"/>
  <c r="Z506" i="7"/>
  <c r="AB506" i="7"/>
  <c r="AC506" i="7"/>
  <c r="AD506" i="7"/>
  <c r="AE506" i="7"/>
  <c r="AF506" i="7"/>
  <c r="V507" i="7"/>
  <c r="W507" i="7"/>
  <c r="X507" i="7"/>
  <c r="Y507" i="7"/>
  <c r="Z507" i="7"/>
  <c r="AB507" i="7"/>
  <c r="AC507" i="7"/>
  <c r="AD507" i="7"/>
  <c r="AE507" i="7"/>
  <c r="AF507" i="7"/>
  <c r="V508" i="7"/>
  <c r="W508" i="7"/>
  <c r="X508" i="7"/>
  <c r="Y508" i="7"/>
  <c r="Z508" i="7"/>
  <c r="AB508" i="7"/>
  <c r="AC508" i="7"/>
  <c r="AD508" i="7"/>
  <c r="AE508" i="7"/>
  <c r="AF508" i="7"/>
  <c r="V509" i="7"/>
  <c r="W509" i="7"/>
  <c r="X509" i="7"/>
  <c r="Y509" i="7"/>
  <c r="Z509" i="7"/>
  <c r="AB509" i="7"/>
  <c r="AC509" i="7"/>
  <c r="AD509" i="7"/>
  <c r="AE509" i="7"/>
  <c r="AF509" i="7"/>
  <c r="V510" i="7"/>
  <c r="W510" i="7"/>
  <c r="X510" i="7"/>
  <c r="Y510" i="7"/>
  <c r="Z510" i="7"/>
  <c r="AB510" i="7"/>
  <c r="AC510" i="7"/>
  <c r="AD510" i="7"/>
  <c r="AE510" i="7"/>
  <c r="AF510" i="7"/>
  <c r="V511" i="7"/>
  <c r="W511" i="7"/>
  <c r="X511" i="7"/>
  <c r="Y511" i="7"/>
  <c r="Z511" i="7"/>
  <c r="AB511" i="7"/>
  <c r="AC511" i="7"/>
  <c r="AD511" i="7"/>
  <c r="AE511" i="7"/>
  <c r="AF511" i="7"/>
  <c r="V512" i="7"/>
  <c r="W512" i="7"/>
  <c r="X512" i="7"/>
  <c r="Y512" i="7"/>
  <c r="Z512" i="7"/>
  <c r="AB512" i="7"/>
  <c r="AC512" i="7"/>
  <c r="AD512" i="7"/>
  <c r="AE512" i="7"/>
  <c r="AF512" i="7"/>
  <c r="V513" i="7"/>
  <c r="W513" i="7"/>
  <c r="X513" i="7"/>
  <c r="Y513" i="7"/>
  <c r="Z513" i="7"/>
  <c r="AB513" i="7"/>
  <c r="AC513" i="7"/>
  <c r="AD513" i="7"/>
  <c r="AE513" i="7"/>
  <c r="AF513" i="7"/>
  <c r="V514" i="7"/>
  <c r="W514" i="7"/>
  <c r="X514" i="7"/>
  <c r="Y514" i="7"/>
  <c r="Z514" i="7"/>
  <c r="AB514" i="7"/>
  <c r="AC514" i="7"/>
  <c r="AD514" i="7"/>
  <c r="AE514" i="7"/>
  <c r="AF514" i="7"/>
  <c r="V515" i="7"/>
  <c r="W515" i="7"/>
  <c r="X515" i="7"/>
  <c r="Y515" i="7"/>
  <c r="Z515" i="7"/>
  <c r="AB515" i="7"/>
  <c r="AC515" i="7"/>
  <c r="AD515" i="7"/>
  <c r="AE515" i="7"/>
  <c r="AF515" i="7"/>
  <c r="V516" i="7"/>
  <c r="W516" i="7"/>
  <c r="X516" i="7"/>
  <c r="Y516" i="7"/>
  <c r="Z516" i="7"/>
  <c r="AB516" i="7"/>
  <c r="AC516" i="7"/>
  <c r="AD516" i="7"/>
  <c r="AE516" i="7"/>
  <c r="AF516" i="7"/>
  <c r="V517" i="7"/>
  <c r="W517" i="7"/>
  <c r="X517" i="7"/>
  <c r="Y517" i="7"/>
  <c r="Z517" i="7"/>
  <c r="AB517" i="7"/>
  <c r="AC517" i="7"/>
  <c r="AD517" i="7"/>
  <c r="AE517" i="7"/>
  <c r="AF517" i="7"/>
  <c r="V518" i="7"/>
  <c r="W518" i="7"/>
  <c r="X518" i="7"/>
  <c r="Y518" i="7"/>
  <c r="Z518" i="7"/>
  <c r="AB518" i="7"/>
  <c r="AC518" i="7"/>
  <c r="AD518" i="7"/>
  <c r="AE518" i="7"/>
  <c r="AF518" i="7"/>
  <c r="V519" i="7"/>
  <c r="W519" i="7"/>
  <c r="X519" i="7"/>
  <c r="Y519" i="7"/>
  <c r="Z519" i="7"/>
  <c r="AB519" i="7"/>
  <c r="AC519" i="7"/>
  <c r="AD519" i="7"/>
  <c r="AE519" i="7"/>
  <c r="AF519" i="7"/>
  <c r="V520" i="7"/>
  <c r="W520" i="7"/>
  <c r="X520" i="7"/>
  <c r="Y520" i="7"/>
  <c r="Z520" i="7"/>
  <c r="AB520" i="7"/>
  <c r="AC520" i="7"/>
  <c r="AD520" i="7"/>
  <c r="AE520" i="7"/>
  <c r="AF520" i="7"/>
  <c r="V521" i="7"/>
  <c r="W521" i="7"/>
  <c r="X521" i="7"/>
  <c r="Y521" i="7"/>
  <c r="Z521" i="7"/>
  <c r="AB521" i="7"/>
  <c r="AC521" i="7"/>
  <c r="AD521" i="7"/>
  <c r="AE521" i="7"/>
  <c r="AF521" i="7"/>
  <c r="V522" i="7"/>
  <c r="W522" i="7"/>
  <c r="X522" i="7"/>
  <c r="Y522" i="7"/>
  <c r="Z522" i="7"/>
  <c r="AB522" i="7"/>
  <c r="AC522" i="7"/>
  <c r="AD522" i="7"/>
  <c r="AE522" i="7"/>
  <c r="AF522" i="7"/>
  <c r="V523" i="7"/>
  <c r="W523" i="7"/>
  <c r="X523" i="7"/>
  <c r="Y523" i="7"/>
  <c r="Z523" i="7"/>
  <c r="AB523" i="7"/>
  <c r="AC523" i="7"/>
  <c r="AD523" i="7"/>
  <c r="AE523" i="7"/>
  <c r="AF523" i="7"/>
  <c r="V524" i="7"/>
  <c r="W524" i="7"/>
  <c r="X524" i="7"/>
  <c r="Y524" i="7"/>
  <c r="Z524" i="7"/>
  <c r="AB524" i="7"/>
  <c r="AC524" i="7"/>
  <c r="AD524" i="7"/>
  <c r="AE524" i="7"/>
  <c r="AF524" i="7"/>
  <c r="V525" i="7"/>
  <c r="W525" i="7"/>
  <c r="X525" i="7"/>
  <c r="Y525" i="7"/>
  <c r="Z525" i="7"/>
  <c r="AB525" i="7"/>
  <c r="AC525" i="7"/>
  <c r="AD525" i="7"/>
  <c r="AE525" i="7"/>
  <c r="AF525" i="7"/>
  <c r="V526" i="7"/>
  <c r="W526" i="7"/>
  <c r="X526" i="7"/>
  <c r="Y526" i="7"/>
  <c r="Z526" i="7"/>
  <c r="AB526" i="7"/>
  <c r="AC526" i="7"/>
  <c r="AD526" i="7"/>
  <c r="AE526" i="7"/>
  <c r="AF526" i="7"/>
  <c r="V527" i="7"/>
  <c r="W527" i="7"/>
  <c r="X527" i="7"/>
  <c r="Y527" i="7"/>
  <c r="Z527" i="7"/>
  <c r="AB527" i="7"/>
  <c r="AC527" i="7"/>
  <c r="AD527" i="7"/>
  <c r="AE527" i="7"/>
  <c r="AF527" i="7"/>
  <c r="V528" i="7"/>
  <c r="W528" i="7"/>
  <c r="X528" i="7"/>
  <c r="Y528" i="7"/>
  <c r="Z528" i="7"/>
  <c r="AB528" i="7"/>
  <c r="AC528" i="7"/>
  <c r="AD528" i="7"/>
  <c r="AE528" i="7"/>
  <c r="AF528" i="7"/>
  <c r="V529" i="7"/>
  <c r="W529" i="7"/>
  <c r="X529" i="7"/>
  <c r="Y529" i="7"/>
  <c r="Z529" i="7"/>
  <c r="AB529" i="7"/>
  <c r="AC529" i="7"/>
  <c r="AD529" i="7"/>
  <c r="AE529" i="7"/>
  <c r="AF529" i="7"/>
  <c r="V530" i="7"/>
  <c r="W530" i="7"/>
  <c r="X530" i="7"/>
  <c r="Y530" i="7"/>
  <c r="Z530" i="7"/>
  <c r="AB530" i="7"/>
  <c r="AC530" i="7"/>
  <c r="AD530" i="7"/>
  <c r="AE530" i="7"/>
  <c r="AF530" i="7"/>
  <c r="V531" i="7"/>
  <c r="W531" i="7"/>
  <c r="X531" i="7"/>
  <c r="Y531" i="7"/>
  <c r="Z531" i="7"/>
  <c r="AB531" i="7"/>
  <c r="AC531" i="7"/>
  <c r="AD531" i="7"/>
  <c r="AE531" i="7"/>
  <c r="AF531" i="7"/>
  <c r="V532" i="7"/>
  <c r="W532" i="7"/>
  <c r="X532" i="7"/>
  <c r="Y532" i="7"/>
  <c r="Z532" i="7"/>
  <c r="AB532" i="7"/>
  <c r="AC532" i="7"/>
  <c r="AD532" i="7"/>
  <c r="AE532" i="7"/>
  <c r="AF532" i="7"/>
  <c r="V533" i="7"/>
  <c r="W533" i="7"/>
  <c r="X533" i="7"/>
  <c r="Y533" i="7"/>
  <c r="Z533" i="7"/>
  <c r="AB533" i="7"/>
  <c r="AC533" i="7"/>
  <c r="AD533" i="7"/>
  <c r="AE533" i="7"/>
  <c r="AF533" i="7"/>
  <c r="V534" i="7"/>
  <c r="W534" i="7"/>
  <c r="X534" i="7"/>
  <c r="Y534" i="7"/>
  <c r="Z534" i="7"/>
  <c r="AB534" i="7"/>
  <c r="AC534" i="7"/>
  <c r="AD534" i="7"/>
  <c r="AE534" i="7"/>
  <c r="AF534" i="7"/>
  <c r="V535" i="7"/>
  <c r="W535" i="7"/>
  <c r="X535" i="7"/>
  <c r="Y535" i="7"/>
  <c r="Z535" i="7"/>
  <c r="AB535" i="7"/>
  <c r="AC535" i="7"/>
  <c r="AD535" i="7"/>
  <c r="AE535" i="7"/>
  <c r="AF535" i="7"/>
  <c r="V536" i="7"/>
  <c r="W536" i="7"/>
  <c r="X536" i="7"/>
  <c r="Y536" i="7"/>
  <c r="Z536" i="7"/>
  <c r="AB536" i="7"/>
  <c r="AC536" i="7"/>
  <c r="AD536" i="7"/>
  <c r="AE536" i="7"/>
  <c r="AF536" i="7"/>
  <c r="V537" i="7"/>
  <c r="W537" i="7"/>
  <c r="X537" i="7"/>
  <c r="Y537" i="7"/>
  <c r="Z537" i="7"/>
  <c r="AB537" i="7"/>
  <c r="AC537" i="7"/>
  <c r="AD537" i="7"/>
  <c r="AE537" i="7"/>
  <c r="AF537" i="7"/>
  <c r="V538" i="7"/>
  <c r="W538" i="7"/>
  <c r="X538" i="7"/>
  <c r="Y538" i="7"/>
  <c r="Z538" i="7"/>
  <c r="AB538" i="7"/>
  <c r="AC538" i="7"/>
  <c r="AD538" i="7"/>
  <c r="AE538" i="7"/>
  <c r="AF538" i="7"/>
  <c r="V539" i="7"/>
  <c r="W539" i="7"/>
  <c r="X539" i="7"/>
  <c r="Y539" i="7"/>
  <c r="Z539" i="7"/>
  <c r="AB539" i="7"/>
  <c r="AC539" i="7"/>
  <c r="AD539" i="7"/>
  <c r="AE539" i="7"/>
  <c r="AF539" i="7"/>
  <c r="V540" i="7"/>
  <c r="W540" i="7"/>
  <c r="X540" i="7"/>
  <c r="Y540" i="7"/>
  <c r="Z540" i="7"/>
  <c r="AB540" i="7"/>
  <c r="AC540" i="7"/>
  <c r="AD540" i="7"/>
  <c r="AE540" i="7"/>
  <c r="AF540" i="7"/>
  <c r="V541" i="7"/>
  <c r="W541" i="7"/>
  <c r="X541" i="7"/>
  <c r="Y541" i="7"/>
  <c r="Z541" i="7"/>
  <c r="AB541" i="7"/>
  <c r="AC541" i="7"/>
  <c r="AD541" i="7"/>
  <c r="AE541" i="7"/>
  <c r="AF541" i="7"/>
  <c r="V542" i="7"/>
  <c r="W542" i="7"/>
  <c r="X542" i="7"/>
  <c r="Y542" i="7"/>
  <c r="Z542" i="7"/>
  <c r="AB542" i="7"/>
  <c r="AC542" i="7"/>
  <c r="AD542" i="7"/>
  <c r="AE542" i="7"/>
  <c r="AF542" i="7"/>
  <c r="V543" i="7"/>
  <c r="W543" i="7"/>
  <c r="X543" i="7"/>
  <c r="Y543" i="7"/>
  <c r="Z543" i="7"/>
  <c r="AB543" i="7"/>
  <c r="AC543" i="7"/>
  <c r="AD543" i="7"/>
  <c r="AE543" i="7"/>
  <c r="AF543" i="7"/>
  <c r="V544" i="7"/>
  <c r="W544" i="7"/>
  <c r="X544" i="7"/>
  <c r="Y544" i="7"/>
  <c r="Z544" i="7"/>
  <c r="AB544" i="7"/>
  <c r="AC544" i="7"/>
  <c r="AD544" i="7"/>
  <c r="AE544" i="7"/>
  <c r="AF544" i="7"/>
  <c r="V545" i="7"/>
  <c r="W545" i="7"/>
  <c r="X545" i="7"/>
  <c r="Y545" i="7"/>
  <c r="Z545" i="7"/>
  <c r="AB545" i="7"/>
  <c r="AC545" i="7"/>
  <c r="AD545" i="7"/>
  <c r="AE545" i="7"/>
  <c r="AF545" i="7"/>
  <c r="V546" i="7"/>
  <c r="W546" i="7"/>
  <c r="X546" i="7"/>
  <c r="Y546" i="7"/>
  <c r="Z546" i="7"/>
  <c r="AB546" i="7"/>
  <c r="AC546" i="7"/>
  <c r="AD546" i="7"/>
  <c r="AE546" i="7"/>
  <c r="AF546" i="7"/>
  <c r="V547" i="7"/>
  <c r="W547" i="7"/>
  <c r="X547" i="7"/>
  <c r="Y547" i="7"/>
  <c r="Z547" i="7"/>
  <c r="AB547" i="7"/>
  <c r="AC547" i="7"/>
  <c r="AD547" i="7"/>
  <c r="AE547" i="7"/>
  <c r="AF547" i="7"/>
  <c r="V548" i="7"/>
  <c r="W548" i="7"/>
  <c r="X548" i="7"/>
  <c r="Y548" i="7"/>
  <c r="Z548" i="7"/>
  <c r="AB548" i="7"/>
  <c r="AC548" i="7"/>
  <c r="AD548" i="7"/>
  <c r="AE548" i="7"/>
  <c r="AF548" i="7"/>
  <c r="V549" i="7"/>
  <c r="W549" i="7"/>
  <c r="X549" i="7"/>
  <c r="Y549" i="7"/>
  <c r="Z549" i="7"/>
  <c r="AB549" i="7"/>
  <c r="AC549" i="7"/>
  <c r="AD549" i="7"/>
  <c r="AE549" i="7"/>
  <c r="AF549" i="7"/>
  <c r="V550" i="7"/>
  <c r="W550" i="7"/>
  <c r="X550" i="7"/>
  <c r="Y550" i="7"/>
  <c r="Z550" i="7"/>
  <c r="AB550" i="7"/>
  <c r="AC550" i="7"/>
  <c r="AD550" i="7"/>
  <c r="AE550" i="7"/>
  <c r="AF550" i="7"/>
  <c r="V551" i="7"/>
  <c r="W551" i="7"/>
  <c r="X551" i="7"/>
  <c r="Y551" i="7"/>
  <c r="Z551" i="7"/>
  <c r="AB551" i="7"/>
  <c r="AC551" i="7"/>
  <c r="AD551" i="7"/>
  <c r="AE551" i="7"/>
  <c r="AF551" i="7"/>
  <c r="V552" i="7"/>
  <c r="W552" i="7"/>
  <c r="X552" i="7"/>
  <c r="Y552" i="7"/>
  <c r="Z552" i="7"/>
  <c r="AB552" i="7"/>
  <c r="AC552" i="7"/>
  <c r="AD552" i="7"/>
  <c r="AE552" i="7"/>
  <c r="AF552" i="7"/>
  <c r="V553" i="7"/>
  <c r="W553" i="7"/>
  <c r="X553" i="7"/>
  <c r="Y553" i="7"/>
  <c r="Z553" i="7"/>
  <c r="AB553" i="7"/>
  <c r="AC553" i="7"/>
  <c r="AD553" i="7"/>
  <c r="AE553" i="7"/>
  <c r="AF553" i="7"/>
  <c r="V554" i="7"/>
  <c r="W554" i="7"/>
  <c r="X554" i="7"/>
  <c r="Y554" i="7"/>
  <c r="Z554" i="7"/>
  <c r="AB554" i="7"/>
  <c r="AC554" i="7"/>
  <c r="AD554" i="7"/>
  <c r="AE554" i="7"/>
  <c r="AF554" i="7"/>
  <c r="V555" i="7"/>
  <c r="W555" i="7"/>
  <c r="X555" i="7"/>
  <c r="Y555" i="7"/>
  <c r="Z555" i="7"/>
  <c r="AB555" i="7"/>
  <c r="AC555" i="7"/>
  <c r="AD555" i="7"/>
  <c r="AE555" i="7"/>
  <c r="AF555" i="7"/>
  <c r="V556" i="7"/>
  <c r="W556" i="7"/>
  <c r="X556" i="7"/>
  <c r="Y556" i="7"/>
  <c r="Z556" i="7"/>
  <c r="AB556" i="7"/>
  <c r="AC556" i="7"/>
  <c r="AD556" i="7"/>
  <c r="AE556" i="7"/>
  <c r="AF556" i="7"/>
  <c r="V557" i="7"/>
  <c r="W557" i="7"/>
  <c r="X557" i="7"/>
  <c r="Y557" i="7"/>
  <c r="Z557" i="7"/>
  <c r="AB557" i="7"/>
  <c r="AC557" i="7"/>
  <c r="AD557" i="7"/>
  <c r="AE557" i="7"/>
  <c r="AF557" i="7"/>
  <c r="V558" i="7"/>
  <c r="W558" i="7"/>
  <c r="X558" i="7"/>
  <c r="Y558" i="7"/>
  <c r="Z558" i="7"/>
  <c r="AB558" i="7"/>
  <c r="AC558" i="7"/>
  <c r="AD558" i="7"/>
  <c r="AE558" i="7"/>
  <c r="AF558" i="7"/>
  <c r="V559" i="7"/>
  <c r="W559" i="7"/>
  <c r="X559" i="7"/>
  <c r="Y559" i="7"/>
  <c r="Z559" i="7"/>
  <c r="AB559" i="7"/>
  <c r="AC559" i="7"/>
  <c r="AD559" i="7"/>
  <c r="AE559" i="7"/>
  <c r="AF559" i="7"/>
  <c r="V560" i="7"/>
  <c r="W560" i="7"/>
  <c r="X560" i="7"/>
  <c r="Y560" i="7"/>
  <c r="Z560" i="7"/>
  <c r="AB560" i="7"/>
  <c r="AC560" i="7"/>
  <c r="AD560" i="7"/>
  <c r="AE560" i="7"/>
  <c r="AF560" i="7"/>
  <c r="V561" i="7"/>
  <c r="W561" i="7"/>
  <c r="X561" i="7"/>
  <c r="Y561" i="7"/>
  <c r="Z561" i="7"/>
  <c r="AB561" i="7"/>
  <c r="AC561" i="7"/>
  <c r="AD561" i="7"/>
  <c r="AE561" i="7"/>
  <c r="AF561" i="7"/>
  <c r="V562" i="7"/>
  <c r="W562" i="7"/>
  <c r="X562" i="7"/>
  <c r="Y562" i="7"/>
  <c r="Z562" i="7"/>
  <c r="AB562" i="7"/>
  <c r="AC562" i="7"/>
  <c r="AD562" i="7"/>
  <c r="AE562" i="7"/>
  <c r="AF562" i="7"/>
  <c r="V563" i="7"/>
  <c r="W563" i="7"/>
  <c r="X563" i="7"/>
  <c r="Y563" i="7"/>
  <c r="Z563" i="7"/>
  <c r="AB563" i="7"/>
  <c r="AC563" i="7"/>
  <c r="AD563" i="7"/>
  <c r="AE563" i="7"/>
  <c r="AF563" i="7"/>
  <c r="V564" i="7"/>
  <c r="W564" i="7"/>
  <c r="X564" i="7"/>
  <c r="Y564" i="7"/>
  <c r="Z564" i="7"/>
  <c r="AB564" i="7"/>
  <c r="AC564" i="7"/>
  <c r="AD564" i="7"/>
  <c r="AE564" i="7"/>
  <c r="AF564" i="7"/>
  <c r="V565" i="7"/>
  <c r="W565" i="7"/>
  <c r="X565" i="7"/>
  <c r="Y565" i="7"/>
  <c r="Z565" i="7"/>
  <c r="AB565" i="7"/>
  <c r="AC565" i="7"/>
  <c r="AD565" i="7"/>
  <c r="AE565" i="7"/>
  <c r="AF565" i="7"/>
  <c r="V566" i="7"/>
  <c r="W566" i="7"/>
  <c r="X566" i="7"/>
  <c r="Y566" i="7"/>
  <c r="Z566" i="7"/>
  <c r="AB566" i="7"/>
  <c r="AC566" i="7"/>
  <c r="AD566" i="7"/>
  <c r="AE566" i="7"/>
  <c r="AF566" i="7"/>
  <c r="V567" i="7"/>
  <c r="W567" i="7"/>
  <c r="X567" i="7"/>
  <c r="Y567" i="7"/>
  <c r="Z567" i="7"/>
  <c r="AB567" i="7"/>
  <c r="AC567" i="7"/>
  <c r="AD567" i="7"/>
  <c r="AE567" i="7"/>
  <c r="AF567" i="7"/>
  <c r="V568" i="7"/>
  <c r="W568" i="7"/>
  <c r="X568" i="7"/>
  <c r="Y568" i="7"/>
  <c r="Z568" i="7"/>
  <c r="AB568" i="7"/>
  <c r="AC568" i="7"/>
  <c r="AD568" i="7"/>
  <c r="AE568" i="7"/>
  <c r="AF568" i="7"/>
  <c r="V569" i="7"/>
  <c r="W569" i="7"/>
  <c r="X569" i="7"/>
  <c r="Y569" i="7"/>
  <c r="Z569" i="7"/>
  <c r="AB569" i="7"/>
  <c r="AC569" i="7"/>
  <c r="AD569" i="7"/>
  <c r="AE569" i="7"/>
  <c r="AF569" i="7"/>
  <c r="V570" i="7"/>
  <c r="W570" i="7"/>
  <c r="X570" i="7"/>
  <c r="Y570" i="7"/>
  <c r="Z570" i="7"/>
  <c r="AB570" i="7"/>
  <c r="AC570" i="7"/>
  <c r="AD570" i="7"/>
  <c r="AE570" i="7"/>
  <c r="AF570" i="7"/>
  <c r="V571" i="7"/>
  <c r="W571" i="7"/>
  <c r="X571" i="7"/>
  <c r="Y571" i="7"/>
  <c r="Z571" i="7"/>
  <c r="AB571" i="7"/>
  <c r="AC571" i="7"/>
  <c r="AD571" i="7"/>
  <c r="AE571" i="7"/>
  <c r="AF571" i="7"/>
  <c r="V572" i="7"/>
  <c r="W572" i="7"/>
  <c r="X572" i="7"/>
  <c r="Y572" i="7"/>
  <c r="Z572" i="7"/>
  <c r="AB572" i="7"/>
  <c r="AC572" i="7"/>
  <c r="AD572" i="7"/>
  <c r="AE572" i="7"/>
  <c r="AF572" i="7"/>
  <c r="V573" i="7"/>
  <c r="W573" i="7"/>
  <c r="X573" i="7"/>
  <c r="Y573" i="7"/>
  <c r="Z573" i="7"/>
  <c r="AB573" i="7"/>
  <c r="AC573" i="7"/>
  <c r="AD573" i="7"/>
  <c r="AE573" i="7"/>
  <c r="AF573" i="7"/>
  <c r="V574" i="7"/>
  <c r="W574" i="7"/>
  <c r="X574" i="7"/>
  <c r="Y574" i="7"/>
  <c r="Z574" i="7"/>
  <c r="AB574" i="7"/>
  <c r="AC574" i="7"/>
  <c r="AD574" i="7"/>
  <c r="AE574" i="7"/>
  <c r="AF574" i="7"/>
  <c r="V575" i="7"/>
  <c r="W575" i="7"/>
  <c r="X575" i="7"/>
  <c r="Y575" i="7"/>
  <c r="Z575" i="7"/>
  <c r="AB575" i="7"/>
  <c r="AC575" i="7"/>
  <c r="AD575" i="7"/>
  <c r="AE575" i="7"/>
  <c r="AF575" i="7"/>
  <c r="V576" i="7"/>
  <c r="W576" i="7"/>
  <c r="X576" i="7"/>
  <c r="Y576" i="7"/>
  <c r="Z576" i="7"/>
  <c r="AB576" i="7"/>
  <c r="AC576" i="7"/>
  <c r="AD576" i="7"/>
  <c r="AE576" i="7"/>
  <c r="AF576" i="7"/>
  <c r="V577" i="7"/>
  <c r="W577" i="7"/>
  <c r="X577" i="7"/>
  <c r="Y577" i="7"/>
  <c r="Z577" i="7"/>
  <c r="AB577" i="7"/>
  <c r="AC577" i="7"/>
  <c r="AD577" i="7"/>
  <c r="AE577" i="7"/>
  <c r="AF577" i="7"/>
  <c r="V578" i="7"/>
  <c r="W578" i="7"/>
  <c r="X578" i="7"/>
  <c r="Y578" i="7"/>
  <c r="Z578" i="7"/>
  <c r="AB578" i="7"/>
  <c r="AC578" i="7"/>
  <c r="AD578" i="7"/>
  <c r="AE578" i="7"/>
  <c r="AF578" i="7"/>
  <c r="V579" i="7"/>
  <c r="W579" i="7"/>
  <c r="X579" i="7"/>
  <c r="Y579" i="7"/>
  <c r="Z579" i="7"/>
  <c r="AB579" i="7"/>
  <c r="AC579" i="7"/>
  <c r="AD579" i="7"/>
  <c r="AE579" i="7"/>
  <c r="AF579" i="7"/>
  <c r="V580" i="7"/>
  <c r="W580" i="7"/>
  <c r="X580" i="7"/>
  <c r="Y580" i="7"/>
  <c r="Z580" i="7"/>
  <c r="AB580" i="7"/>
  <c r="AC580" i="7"/>
  <c r="AD580" i="7"/>
  <c r="AE580" i="7"/>
  <c r="AF580" i="7"/>
  <c r="V581" i="7"/>
  <c r="W581" i="7"/>
  <c r="X581" i="7"/>
  <c r="Y581" i="7"/>
  <c r="Z581" i="7"/>
  <c r="AB581" i="7"/>
  <c r="AC581" i="7"/>
  <c r="AD581" i="7"/>
  <c r="AE581" i="7"/>
  <c r="AF581" i="7"/>
  <c r="V582" i="7"/>
  <c r="W582" i="7"/>
  <c r="X582" i="7"/>
  <c r="Y582" i="7"/>
  <c r="Z582" i="7"/>
  <c r="AB582" i="7"/>
  <c r="AC582" i="7"/>
  <c r="AD582" i="7"/>
  <c r="AE582" i="7"/>
  <c r="AF582" i="7"/>
  <c r="V583" i="7"/>
  <c r="W583" i="7"/>
  <c r="X583" i="7"/>
  <c r="Y583" i="7"/>
  <c r="Z583" i="7"/>
  <c r="AB583" i="7"/>
  <c r="AC583" i="7"/>
  <c r="AD583" i="7"/>
  <c r="AE583" i="7"/>
  <c r="AF583" i="7"/>
  <c r="V584" i="7"/>
  <c r="W584" i="7"/>
  <c r="X584" i="7"/>
  <c r="Y584" i="7"/>
  <c r="Z584" i="7"/>
  <c r="AB584" i="7"/>
  <c r="AC584" i="7"/>
  <c r="AD584" i="7"/>
  <c r="AE584" i="7"/>
  <c r="AF584" i="7"/>
  <c r="V585" i="7"/>
  <c r="W585" i="7"/>
  <c r="X585" i="7"/>
  <c r="Y585" i="7"/>
  <c r="Z585" i="7"/>
  <c r="AB585" i="7"/>
  <c r="AC585" i="7"/>
  <c r="AD585" i="7"/>
  <c r="AE585" i="7"/>
  <c r="AF585" i="7"/>
  <c r="V586" i="7"/>
  <c r="W586" i="7"/>
  <c r="X586" i="7"/>
  <c r="Y586" i="7"/>
  <c r="Z586" i="7"/>
  <c r="AB586" i="7"/>
  <c r="AC586" i="7"/>
  <c r="AD586" i="7"/>
  <c r="AE586" i="7"/>
  <c r="AF586" i="7"/>
  <c r="V587" i="7"/>
  <c r="W587" i="7"/>
  <c r="X587" i="7"/>
  <c r="Y587" i="7"/>
  <c r="Z587" i="7"/>
  <c r="AB587" i="7"/>
  <c r="AC587" i="7"/>
  <c r="AD587" i="7"/>
  <c r="AE587" i="7"/>
  <c r="AF587" i="7"/>
  <c r="V588" i="7"/>
  <c r="W588" i="7"/>
  <c r="X588" i="7"/>
  <c r="Y588" i="7"/>
  <c r="Z588" i="7"/>
  <c r="AB588" i="7"/>
  <c r="AC588" i="7"/>
  <c r="AD588" i="7"/>
  <c r="AE588" i="7"/>
  <c r="AF588" i="7"/>
  <c r="V589" i="7"/>
  <c r="W589" i="7"/>
  <c r="X589" i="7"/>
  <c r="Y589" i="7"/>
  <c r="Z589" i="7"/>
  <c r="AB589" i="7"/>
  <c r="AC589" i="7"/>
  <c r="AD589" i="7"/>
  <c r="AE589" i="7"/>
  <c r="AF589" i="7"/>
  <c r="V590" i="7"/>
  <c r="W590" i="7"/>
  <c r="X590" i="7"/>
  <c r="Y590" i="7"/>
  <c r="Z590" i="7"/>
  <c r="AB590" i="7"/>
  <c r="AC590" i="7"/>
  <c r="AD590" i="7"/>
  <c r="AE590" i="7"/>
  <c r="AF590" i="7"/>
  <c r="V591" i="7"/>
  <c r="W591" i="7"/>
  <c r="X591" i="7"/>
  <c r="Y591" i="7"/>
  <c r="Z591" i="7"/>
  <c r="AB591" i="7"/>
  <c r="AC591" i="7"/>
  <c r="AD591" i="7"/>
  <c r="AE591" i="7"/>
  <c r="AF591" i="7"/>
  <c r="V592" i="7"/>
  <c r="W592" i="7"/>
  <c r="X592" i="7"/>
  <c r="Y592" i="7"/>
  <c r="Z592" i="7"/>
  <c r="AB592" i="7"/>
  <c r="AC592" i="7"/>
  <c r="AD592" i="7"/>
  <c r="AE592" i="7"/>
  <c r="AF592" i="7"/>
  <c r="V593" i="7"/>
  <c r="W593" i="7"/>
  <c r="X593" i="7"/>
  <c r="Y593" i="7"/>
  <c r="Z593" i="7"/>
  <c r="AB593" i="7"/>
  <c r="AC593" i="7"/>
  <c r="AD593" i="7"/>
  <c r="AE593" i="7"/>
  <c r="AF593" i="7"/>
  <c r="V594" i="7"/>
  <c r="W594" i="7"/>
  <c r="X594" i="7"/>
  <c r="Y594" i="7"/>
  <c r="Z594" i="7"/>
  <c r="AB594" i="7"/>
  <c r="AC594" i="7"/>
  <c r="AD594" i="7"/>
  <c r="AE594" i="7"/>
  <c r="AF594" i="7"/>
  <c r="V595" i="7"/>
  <c r="W595" i="7"/>
  <c r="X595" i="7"/>
  <c r="Y595" i="7"/>
  <c r="Z595" i="7"/>
  <c r="AB595" i="7"/>
  <c r="AC595" i="7"/>
  <c r="AD595" i="7"/>
  <c r="AE595" i="7"/>
  <c r="AF595" i="7"/>
  <c r="V596" i="7"/>
  <c r="W596" i="7"/>
  <c r="X596" i="7"/>
  <c r="Y596" i="7"/>
  <c r="Z596" i="7"/>
  <c r="AB596" i="7"/>
  <c r="AC596" i="7"/>
  <c r="AD596" i="7"/>
  <c r="AE596" i="7"/>
  <c r="AF596" i="7"/>
  <c r="V597" i="7"/>
  <c r="W597" i="7"/>
  <c r="X597" i="7"/>
  <c r="Y597" i="7"/>
  <c r="Z597" i="7"/>
  <c r="AB597" i="7"/>
  <c r="AC597" i="7"/>
  <c r="AD597" i="7"/>
  <c r="AE597" i="7"/>
  <c r="AF597" i="7"/>
  <c r="V598" i="7"/>
  <c r="W598" i="7"/>
  <c r="X598" i="7"/>
  <c r="Y598" i="7"/>
  <c r="Z598" i="7"/>
  <c r="AB598" i="7"/>
  <c r="AC598" i="7"/>
  <c r="AD598" i="7"/>
  <c r="AE598" i="7"/>
  <c r="AF598" i="7"/>
  <c r="V599" i="7"/>
  <c r="W599" i="7"/>
  <c r="X599" i="7"/>
  <c r="Y599" i="7"/>
  <c r="Z599" i="7"/>
  <c r="AB599" i="7"/>
  <c r="AC599" i="7"/>
  <c r="AD599" i="7"/>
  <c r="AE599" i="7"/>
  <c r="AF599" i="7"/>
  <c r="V600" i="7"/>
  <c r="W600" i="7"/>
  <c r="X600" i="7"/>
  <c r="Y600" i="7"/>
  <c r="Z600" i="7"/>
  <c r="AB600" i="7"/>
  <c r="AC600" i="7"/>
  <c r="AD600" i="7"/>
  <c r="AE600" i="7"/>
  <c r="AF600" i="7"/>
  <c r="V601" i="7"/>
  <c r="W601" i="7"/>
  <c r="X601" i="7"/>
  <c r="Y601" i="7"/>
  <c r="Z601" i="7"/>
  <c r="AB601" i="7"/>
  <c r="AC601" i="7"/>
  <c r="AD601" i="7"/>
  <c r="AE601" i="7"/>
  <c r="AF601" i="7"/>
  <c r="V602" i="7"/>
  <c r="W602" i="7"/>
  <c r="X602" i="7"/>
  <c r="Y602" i="7"/>
  <c r="Z602" i="7"/>
  <c r="AB602" i="7"/>
  <c r="AC602" i="7"/>
  <c r="AD602" i="7"/>
  <c r="AE602" i="7"/>
  <c r="AF602" i="7"/>
  <c r="V502" i="7"/>
  <c r="W502" i="7"/>
  <c r="X502" i="7"/>
  <c r="Y502" i="7"/>
  <c r="Z502" i="7"/>
  <c r="AB502" i="7"/>
  <c r="AC502" i="7"/>
  <c r="AD502" i="7"/>
  <c r="AE502" i="7"/>
  <c r="AF502" i="7"/>
  <c r="V103" i="7"/>
  <c r="W103" i="7"/>
  <c r="X103" i="7"/>
  <c r="Y103" i="7"/>
  <c r="Z103" i="7"/>
  <c r="AB103" i="7"/>
  <c r="AC103" i="7"/>
  <c r="AD103" i="7"/>
  <c r="AE103" i="7"/>
  <c r="AF103" i="7"/>
  <c r="V104" i="7"/>
  <c r="W104" i="7"/>
  <c r="X104" i="7"/>
  <c r="Y104" i="7"/>
  <c r="Z104" i="7"/>
  <c r="AB104" i="7"/>
  <c r="AC104" i="7"/>
  <c r="AD104" i="7"/>
  <c r="AE104" i="7"/>
  <c r="AF104" i="7"/>
  <c r="V105" i="7"/>
  <c r="W105" i="7"/>
  <c r="X105" i="7"/>
  <c r="Y105" i="7"/>
  <c r="Z105" i="7"/>
  <c r="AB105" i="7"/>
  <c r="AC105" i="7"/>
  <c r="AD105" i="7"/>
  <c r="AE105" i="7"/>
  <c r="AF105" i="7"/>
  <c r="V106" i="7"/>
  <c r="W106" i="7"/>
  <c r="X106" i="7"/>
  <c r="Y106" i="7"/>
  <c r="Z106" i="7"/>
  <c r="AB106" i="7"/>
  <c r="AC106" i="7"/>
  <c r="AD106" i="7"/>
  <c r="AE106" i="7"/>
  <c r="AF106" i="7"/>
  <c r="V107" i="7"/>
  <c r="W107" i="7"/>
  <c r="X107" i="7"/>
  <c r="Y107" i="7"/>
  <c r="Z107" i="7"/>
  <c r="AB107" i="7"/>
  <c r="AC107" i="7"/>
  <c r="AD107" i="7"/>
  <c r="AE107" i="7"/>
  <c r="AF107" i="7"/>
  <c r="V108" i="7"/>
  <c r="W108" i="7"/>
  <c r="X108" i="7"/>
  <c r="Y108" i="7"/>
  <c r="Z108" i="7"/>
  <c r="AB108" i="7"/>
  <c r="AC108" i="7"/>
  <c r="AD108" i="7"/>
  <c r="AE108" i="7"/>
  <c r="AF108" i="7"/>
  <c r="V109" i="7"/>
  <c r="W109" i="7"/>
  <c r="X109" i="7"/>
  <c r="Y109" i="7"/>
  <c r="Z109" i="7"/>
  <c r="AB109" i="7"/>
  <c r="AC109" i="7"/>
  <c r="AD109" i="7"/>
  <c r="AE109" i="7"/>
  <c r="AF109" i="7"/>
  <c r="V110" i="7"/>
  <c r="W110" i="7"/>
  <c r="X110" i="7"/>
  <c r="Y110" i="7"/>
  <c r="Z110" i="7"/>
  <c r="AB110" i="7"/>
  <c r="AC110" i="7"/>
  <c r="AD110" i="7"/>
  <c r="AE110" i="7"/>
  <c r="AF110" i="7"/>
  <c r="V111" i="7"/>
  <c r="W111" i="7"/>
  <c r="X111" i="7"/>
  <c r="Y111" i="7"/>
  <c r="Z111" i="7"/>
  <c r="AB111" i="7"/>
  <c r="AC111" i="7"/>
  <c r="AD111" i="7"/>
  <c r="AE111" i="7"/>
  <c r="AF111" i="7"/>
  <c r="V112" i="7"/>
  <c r="W112" i="7"/>
  <c r="X112" i="7"/>
  <c r="Y112" i="7"/>
  <c r="Z112" i="7"/>
  <c r="AB112" i="7"/>
  <c r="AC112" i="7"/>
  <c r="AD112" i="7"/>
  <c r="AE112" i="7"/>
  <c r="AF112" i="7"/>
  <c r="V113" i="7"/>
  <c r="W113" i="7"/>
  <c r="X113" i="7"/>
  <c r="Y113" i="7"/>
  <c r="Z113" i="7"/>
  <c r="AB113" i="7"/>
  <c r="AC113" i="7"/>
  <c r="AD113" i="7"/>
  <c r="AE113" i="7"/>
  <c r="AF113" i="7"/>
  <c r="V114" i="7"/>
  <c r="W114" i="7"/>
  <c r="X114" i="7"/>
  <c r="Y114" i="7"/>
  <c r="Z114" i="7"/>
  <c r="AB114" i="7"/>
  <c r="AC114" i="7"/>
  <c r="AD114" i="7"/>
  <c r="AE114" i="7"/>
  <c r="AF114" i="7"/>
  <c r="V115" i="7"/>
  <c r="W115" i="7"/>
  <c r="X115" i="7"/>
  <c r="Y115" i="7"/>
  <c r="Z115" i="7"/>
  <c r="AB115" i="7"/>
  <c r="AC115" i="7"/>
  <c r="AD115" i="7"/>
  <c r="AE115" i="7"/>
  <c r="AF115" i="7"/>
  <c r="V116" i="7"/>
  <c r="W116" i="7"/>
  <c r="X116" i="7"/>
  <c r="Y116" i="7"/>
  <c r="Z116" i="7"/>
  <c r="AB116" i="7"/>
  <c r="AC116" i="7"/>
  <c r="AD116" i="7"/>
  <c r="AE116" i="7"/>
  <c r="AF116" i="7"/>
  <c r="V117" i="7"/>
  <c r="W117" i="7"/>
  <c r="X117" i="7"/>
  <c r="Y117" i="7"/>
  <c r="Z117" i="7"/>
  <c r="AB117" i="7"/>
  <c r="AC117" i="7"/>
  <c r="AD117" i="7"/>
  <c r="AE117" i="7"/>
  <c r="AF117" i="7"/>
  <c r="V118" i="7"/>
  <c r="W118" i="7"/>
  <c r="X118" i="7"/>
  <c r="Y118" i="7"/>
  <c r="Z118" i="7"/>
  <c r="AB118" i="7"/>
  <c r="AC118" i="7"/>
  <c r="AD118" i="7"/>
  <c r="AE118" i="7"/>
  <c r="AF118" i="7"/>
  <c r="V119" i="7"/>
  <c r="W119" i="7"/>
  <c r="X119" i="7"/>
  <c r="Y119" i="7"/>
  <c r="Z119" i="7"/>
  <c r="AB119" i="7"/>
  <c r="AC119" i="7"/>
  <c r="AD119" i="7"/>
  <c r="AE119" i="7"/>
  <c r="AF119" i="7"/>
  <c r="V120" i="7"/>
  <c r="W120" i="7"/>
  <c r="X120" i="7"/>
  <c r="Y120" i="7"/>
  <c r="Z120" i="7"/>
  <c r="AB120" i="7"/>
  <c r="AC120" i="7"/>
  <c r="AD120" i="7"/>
  <c r="AE120" i="7"/>
  <c r="AF120" i="7"/>
  <c r="V121" i="7"/>
  <c r="W121" i="7"/>
  <c r="X121" i="7"/>
  <c r="Y121" i="7"/>
  <c r="Z121" i="7"/>
  <c r="AB121" i="7"/>
  <c r="AC121" i="7"/>
  <c r="AD121" i="7"/>
  <c r="AE121" i="7"/>
  <c r="AF121" i="7"/>
  <c r="V122" i="7"/>
  <c r="W122" i="7"/>
  <c r="X122" i="7"/>
  <c r="Y122" i="7"/>
  <c r="Z122" i="7"/>
  <c r="AB122" i="7"/>
  <c r="AC122" i="7"/>
  <c r="AD122" i="7"/>
  <c r="AE122" i="7"/>
  <c r="AF122" i="7"/>
  <c r="V123" i="7"/>
  <c r="W123" i="7"/>
  <c r="X123" i="7"/>
  <c r="Y123" i="7"/>
  <c r="Z123" i="7"/>
  <c r="AB123" i="7"/>
  <c r="AC123" i="7"/>
  <c r="AD123" i="7"/>
  <c r="AE123" i="7"/>
  <c r="AF123" i="7"/>
  <c r="V124" i="7"/>
  <c r="W124" i="7"/>
  <c r="X124" i="7"/>
  <c r="Y124" i="7"/>
  <c r="Z124" i="7"/>
  <c r="AB124" i="7"/>
  <c r="AC124" i="7"/>
  <c r="AD124" i="7"/>
  <c r="AE124" i="7"/>
  <c r="AF124" i="7"/>
  <c r="V125" i="7"/>
  <c r="W125" i="7"/>
  <c r="X125" i="7"/>
  <c r="Y125" i="7"/>
  <c r="Z125" i="7"/>
  <c r="AB125" i="7"/>
  <c r="AC125" i="7"/>
  <c r="AD125" i="7"/>
  <c r="AE125" i="7"/>
  <c r="AF125" i="7"/>
  <c r="V126" i="7"/>
  <c r="W126" i="7"/>
  <c r="X126" i="7"/>
  <c r="Y126" i="7"/>
  <c r="Z126" i="7"/>
  <c r="AB126" i="7"/>
  <c r="AC126" i="7"/>
  <c r="AD126" i="7"/>
  <c r="AE126" i="7"/>
  <c r="AF126" i="7"/>
  <c r="V127" i="7"/>
  <c r="W127" i="7"/>
  <c r="X127" i="7"/>
  <c r="Y127" i="7"/>
  <c r="Z127" i="7"/>
  <c r="AB127" i="7"/>
  <c r="AC127" i="7"/>
  <c r="AD127" i="7"/>
  <c r="AE127" i="7"/>
  <c r="AF127" i="7"/>
  <c r="V128" i="7"/>
  <c r="W128" i="7"/>
  <c r="X128" i="7"/>
  <c r="Y128" i="7"/>
  <c r="Z128" i="7"/>
  <c r="AB128" i="7"/>
  <c r="AC128" i="7"/>
  <c r="AD128" i="7"/>
  <c r="AE128" i="7"/>
  <c r="AF128" i="7"/>
  <c r="V129" i="7"/>
  <c r="W129" i="7"/>
  <c r="X129" i="7"/>
  <c r="Y129" i="7"/>
  <c r="Z129" i="7"/>
  <c r="AB129" i="7"/>
  <c r="AC129" i="7"/>
  <c r="AD129" i="7"/>
  <c r="AE129" i="7"/>
  <c r="AF129" i="7"/>
  <c r="V130" i="7"/>
  <c r="W130" i="7"/>
  <c r="X130" i="7"/>
  <c r="Y130" i="7"/>
  <c r="Z130" i="7"/>
  <c r="AB130" i="7"/>
  <c r="AC130" i="7"/>
  <c r="AD130" i="7"/>
  <c r="AE130" i="7"/>
  <c r="AF130" i="7"/>
  <c r="V131" i="7"/>
  <c r="W131" i="7"/>
  <c r="X131" i="7"/>
  <c r="Y131" i="7"/>
  <c r="Z131" i="7"/>
  <c r="AB131" i="7"/>
  <c r="AC131" i="7"/>
  <c r="AD131" i="7"/>
  <c r="AE131" i="7"/>
  <c r="AF131" i="7"/>
  <c r="V132" i="7"/>
  <c r="W132" i="7"/>
  <c r="X132" i="7"/>
  <c r="Y132" i="7"/>
  <c r="Z132" i="7"/>
  <c r="AB132" i="7"/>
  <c r="AC132" i="7"/>
  <c r="AD132" i="7"/>
  <c r="AE132" i="7"/>
  <c r="AF132" i="7"/>
  <c r="V133" i="7"/>
  <c r="W133" i="7"/>
  <c r="X133" i="7"/>
  <c r="Y133" i="7"/>
  <c r="Z133" i="7"/>
  <c r="AB133" i="7"/>
  <c r="AC133" i="7"/>
  <c r="AD133" i="7"/>
  <c r="AE133" i="7"/>
  <c r="AF133" i="7"/>
  <c r="V134" i="7"/>
  <c r="W134" i="7"/>
  <c r="X134" i="7"/>
  <c r="Y134" i="7"/>
  <c r="Z134" i="7"/>
  <c r="AB134" i="7"/>
  <c r="AC134" i="7"/>
  <c r="AD134" i="7"/>
  <c r="AE134" i="7"/>
  <c r="AF134" i="7"/>
  <c r="V135" i="7"/>
  <c r="W135" i="7"/>
  <c r="X135" i="7"/>
  <c r="Y135" i="7"/>
  <c r="Z135" i="7"/>
  <c r="AB135" i="7"/>
  <c r="AC135" i="7"/>
  <c r="AD135" i="7"/>
  <c r="AE135" i="7"/>
  <c r="AF135" i="7"/>
  <c r="V136" i="7"/>
  <c r="W136" i="7"/>
  <c r="X136" i="7"/>
  <c r="Y136" i="7"/>
  <c r="Z136" i="7"/>
  <c r="AB136" i="7"/>
  <c r="AC136" i="7"/>
  <c r="AD136" i="7"/>
  <c r="AE136" i="7"/>
  <c r="AF136" i="7"/>
  <c r="V137" i="7"/>
  <c r="W137" i="7"/>
  <c r="X137" i="7"/>
  <c r="Y137" i="7"/>
  <c r="Z137" i="7"/>
  <c r="AB137" i="7"/>
  <c r="AC137" i="7"/>
  <c r="AD137" i="7"/>
  <c r="AE137" i="7"/>
  <c r="AF137" i="7"/>
  <c r="V138" i="7"/>
  <c r="W138" i="7"/>
  <c r="X138" i="7"/>
  <c r="Y138" i="7"/>
  <c r="Z138" i="7"/>
  <c r="AB138" i="7"/>
  <c r="AC138" i="7"/>
  <c r="AD138" i="7"/>
  <c r="AE138" i="7"/>
  <c r="AF138" i="7"/>
  <c r="V139" i="7"/>
  <c r="W139" i="7"/>
  <c r="X139" i="7"/>
  <c r="Y139" i="7"/>
  <c r="Z139" i="7"/>
  <c r="AB139" i="7"/>
  <c r="AC139" i="7"/>
  <c r="AD139" i="7"/>
  <c r="AE139" i="7"/>
  <c r="AF139" i="7"/>
  <c r="V140" i="7"/>
  <c r="W140" i="7"/>
  <c r="X140" i="7"/>
  <c r="Y140" i="7"/>
  <c r="Z140" i="7"/>
  <c r="AB140" i="7"/>
  <c r="AC140" i="7"/>
  <c r="AD140" i="7"/>
  <c r="AE140" i="7"/>
  <c r="AF140" i="7"/>
  <c r="V141" i="7"/>
  <c r="W141" i="7"/>
  <c r="X141" i="7"/>
  <c r="Y141" i="7"/>
  <c r="Z141" i="7"/>
  <c r="AB141" i="7"/>
  <c r="AC141" i="7"/>
  <c r="AD141" i="7"/>
  <c r="AE141" i="7"/>
  <c r="AF141" i="7"/>
  <c r="V142" i="7"/>
  <c r="W142" i="7"/>
  <c r="X142" i="7"/>
  <c r="Y142" i="7"/>
  <c r="Z142" i="7"/>
  <c r="AB142" i="7"/>
  <c r="AC142" i="7"/>
  <c r="AD142" i="7"/>
  <c r="AE142" i="7"/>
  <c r="AF142" i="7"/>
  <c r="V143" i="7"/>
  <c r="W143" i="7"/>
  <c r="X143" i="7"/>
  <c r="Y143" i="7"/>
  <c r="Z143" i="7"/>
  <c r="AB143" i="7"/>
  <c r="AC143" i="7"/>
  <c r="AD143" i="7"/>
  <c r="AE143" i="7"/>
  <c r="AF143" i="7"/>
  <c r="V144" i="7"/>
  <c r="W144" i="7"/>
  <c r="X144" i="7"/>
  <c r="Y144" i="7"/>
  <c r="Z144" i="7"/>
  <c r="AB144" i="7"/>
  <c r="AC144" i="7"/>
  <c r="AD144" i="7"/>
  <c r="AE144" i="7"/>
  <c r="AF144" i="7"/>
  <c r="V145" i="7"/>
  <c r="W145" i="7"/>
  <c r="X145" i="7"/>
  <c r="Y145" i="7"/>
  <c r="Z145" i="7"/>
  <c r="AB145" i="7"/>
  <c r="AC145" i="7"/>
  <c r="AD145" i="7"/>
  <c r="AE145" i="7"/>
  <c r="AF145" i="7"/>
  <c r="V146" i="7"/>
  <c r="W146" i="7"/>
  <c r="X146" i="7"/>
  <c r="Y146" i="7"/>
  <c r="Z146" i="7"/>
  <c r="AB146" i="7"/>
  <c r="AC146" i="7"/>
  <c r="AD146" i="7"/>
  <c r="AE146" i="7"/>
  <c r="AF146" i="7"/>
  <c r="V147" i="7"/>
  <c r="W147" i="7"/>
  <c r="X147" i="7"/>
  <c r="Y147" i="7"/>
  <c r="Z147" i="7"/>
  <c r="AB147" i="7"/>
  <c r="AC147" i="7"/>
  <c r="AD147" i="7"/>
  <c r="AE147" i="7"/>
  <c r="AF147" i="7"/>
  <c r="V148" i="7"/>
  <c r="W148" i="7"/>
  <c r="X148" i="7"/>
  <c r="Y148" i="7"/>
  <c r="Z148" i="7"/>
  <c r="AB148" i="7"/>
  <c r="AC148" i="7"/>
  <c r="AD148" i="7"/>
  <c r="AE148" i="7"/>
  <c r="AF148" i="7"/>
  <c r="V149" i="7"/>
  <c r="W149" i="7"/>
  <c r="X149" i="7"/>
  <c r="Y149" i="7"/>
  <c r="Z149" i="7"/>
  <c r="AB149" i="7"/>
  <c r="AC149" i="7"/>
  <c r="AD149" i="7"/>
  <c r="AE149" i="7"/>
  <c r="AF149" i="7"/>
  <c r="V150" i="7"/>
  <c r="W150" i="7"/>
  <c r="X150" i="7"/>
  <c r="Y150" i="7"/>
  <c r="Z150" i="7"/>
  <c r="AB150" i="7"/>
  <c r="AC150" i="7"/>
  <c r="AD150" i="7"/>
  <c r="AE150" i="7"/>
  <c r="AF150" i="7"/>
  <c r="V151" i="7"/>
  <c r="W151" i="7"/>
  <c r="X151" i="7"/>
  <c r="Y151" i="7"/>
  <c r="Z151" i="7"/>
  <c r="AB151" i="7"/>
  <c r="AC151" i="7"/>
  <c r="AD151" i="7"/>
  <c r="AE151" i="7"/>
  <c r="AF151" i="7"/>
  <c r="V152" i="7"/>
  <c r="W152" i="7"/>
  <c r="X152" i="7"/>
  <c r="Y152" i="7"/>
  <c r="Z152" i="7"/>
  <c r="AB152" i="7"/>
  <c r="AC152" i="7"/>
  <c r="AD152" i="7"/>
  <c r="AE152" i="7"/>
  <c r="AF152" i="7"/>
  <c r="V153" i="7"/>
  <c r="W153" i="7"/>
  <c r="X153" i="7"/>
  <c r="Y153" i="7"/>
  <c r="Z153" i="7"/>
  <c r="AB153" i="7"/>
  <c r="AC153" i="7"/>
  <c r="AD153" i="7"/>
  <c r="AE153" i="7"/>
  <c r="AF153" i="7"/>
  <c r="V154" i="7"/>
  <c r="W154" i="7"/>
  <c r="X154" i="7"/>
  <c r="Y154" i="7"/>
  <c r="Z154" i="7"/>
  <c r="AB154" i="7"/>
  <c r="AC154" i="7"/>
  <c r="AD154" i="7"/>
  <c r="AE154" i="7"/>
  <c r="AF154" i="7"/>
  <c r="V155" i="7"/>
  <c r="W155" i="7"/>
  <c r="X155" i="7"/>
  <c r="Y155" i="7"/>
  <c r="Z155" i="7"/>
  <c r="AB155" i="7"/>
  <c r="AC155" i="7"/>
  <c r="AD155" i="7"/>
  <c r="AE155" i="7"/>
  <c r="AF155" i="7"/>
  <c r="V156" i="7"/>
  <c r="W156" i="7"/>
  <c r="X156" i="7"/>
  <c r="Y156" i="7"/>
  <c r="Z156" i="7"/>
  <c r="AB156" i="7"/>
  <c r="AC156" i="7"/>
  <c r="AD156" i="7"/>
  <c r="AE156" i="7"/>
  <c r="AF156" i="7"/>
  <c r="V157" i="7"/>
  <c r="W157" i="7"/>
  <c r="X157" i="7"/>
  <c r="Y157" i="7"/>
  <c r="Z157" i="7"/>
  <c r="AB157" i="7"/>
  <c r="AC157" i="7"/>
  <c r="AD157" i="7"/>
  <c r="AE157" i="7"/>
  <c r="AF157" i="7"/>
  <c r="V158" i="7"/>
  <c r="W158" i="7"/>
  <c r="X158" i="7"/>
  <c r="Y158" i="7"/>
  <c r="Z158" i="7"/>
  <c r="AB158" i="7"/>
  <c r="AC158" i="7"/>
  <c r="AD158" i="7"/>
  <c r="AE158" i="7"/>
  <c r="AF158" i="7"/>
  <c r="V159" i="7"/>
  <c r="W159" i="7"/>
  <c r="X159" i="7"/>
  <c r="Y159" i="7"/>
  <c r="Z159" i="7"/>
  <c r="AB159" i="7"/>
  <c r="AC159" i="7"/>
  <c r="AD159" i="7"/>
  <c r="AE159" i="7"/>
  <c r="AF159" i="7"/>
  <c r="V160" i="7"/>
  <c r="W160" i="7"/>
  <c r="X160" i="7"/>
  <c r="Y160" i="7"/>
  <c r="Z160" i="7"/>
  <c r="AB160" i="7"/>
  <c r="AC160" i="7"/>
  <c r="AD160" i="7"/>
  <c r="AE160" i="7"/>
  <c r="AF160" i="7"/>
  <c r="V161" i="7"/>
  <c r="W161" i="7"/>
  <c r="X161" i="7"/>
  <c r="Y161" i="7"/>
  <c r="Z161" i="7"/>
  <c r="AB161" i="7"/>
  <c r="AC161" i="7"/>
  <c r="AD161" i="7"/>
  <c r="AE161" i="7"/>
  <c r="AF161" i="7"/>
  <c r="V162" i="7"/>
  <c r="W162" i="7"/>
  <c r="X162" i="7"/>
  <c r="Y162" i="7"/>
  <c r="Z162" i="7"/>
  <c r="AB162" i="7"/>
  <c r="AC162" i="7"/>
  <c r="AD162" i="7"/>
  <c r="AE162" i="7"/>
  <c r="AF162" i="7"/>
  <c r="V163" i="7"/>
  <c r="W163" i="7"/>
  <c r="X163" i="7"/>
  <c r="Y163" i="7"/>
  <c r="Z163" i="7"/>
  <c r="AB163" i="7"/>
  <c r="AC163" i="7"/>
  <c r="AD163" i="7"/>
  <c r="AE163" i="7"/>
  <c r="AF163" i="7"/>
  <c r="V164" i="7"/>
  <c r="W164" i="7"/>
  <c r="X164" i="7"/>
  <c r="Y164" i="7"/>
  <c r="Z164" i="7"/>
  <c r="AB164" i="7"/>
  <c r="AC164" i="7"/>
  <c r="AD164" i="7"/>
  <c r="AE164" i="7"/>
  <c r="AF164" i="7"/>
  <c r="V165" i="7"/>
  <c r="W165" i="7"/>
  <c r="X165" i="7"/>
  <c r="Y165" i="7"/>
  <c r="Z165" i="7"/>
  <c r="AB165" i="7"/>
  <c r="AC165" i="7"/>
  <c r="AD165" i="7"/>
  <c r="AE165" i="7"/>
  <c r="AF165" i="7"/>
  <c r="V166" i="7"/>
  <c r="W166" i="7"/>
  <c r="X166" i="7"/>
  <c r="Y166" i="7"/>
  <c r="Z166" i="7"/>
  <c r="AB166" i="7"/>
  <c r="AC166" i="7"/>
  <c r="AD166" i="7"/>
  <c r="AE166" i="7"/>
  <c r="AF166" i="7"/>
  <c r="V167" i="7"/>
  <c r="W167" i="7"/>
  <c r="X167" i="7"/>
  <c r="Y167" i="7"/>
  <c r="Z167" i="7"/>
  <c r="AB167" i="7"/>
  <c r="AC167" i="7"/>
  <c r="AD167" i="7"/>
  <c r="AE167" i="7"/>
  <c r="AF167" i="7"/>
  <c r="V168" i="7"/>
  <c r="W168" i="7"/>
  <c r="X168" i="7"/>
  <c r="Y168" i="7"/>
  <c r="Z168" i="7"/>
  <c r="AB168" i="7"/>
  <c r="AC168" i="7"/>
  <c r="AD168" i="7"/>
  <c r="AE168" i="7"/>
  <c r="AF168" i="7"/>
  <c r="V169" i="7"/>
  <c r="W169" i="7"/>
  <c r="X169" i="7"/>
  <c r="Y169" i="7"/>
  <c r="Z169" i="7"/>
  <c r="AB169" i="7"/>
  <c r="AC169" i="7"/>
  <c r="AD169" i="7"/>
  <c r="AE169" i="7"/>
  <c r="AF169" i="7"/>
  <c r="V170" i="7"/>
  <c r="W170" i="7"/>
  <c r="X170" i="7"/>
  <c r="Y170" i="7"/>
  <c r="Z170" i="7"/>
  <c r="AB170" i="7"/>
  <c r="AC170" i="7"/>
  <c r="AD170" i="7"/>
  <c r="AE170" i="7"/>
  <c r="AF170" i="7"/>
  <c r="V171" i="7"/>
  <c r="W171" i="7"/>
  <c r="X171" i="7"/>
  <c r="Y171" i="7"/>
  <c r="Z171" i="7"/>
  <c r="AB171" i="7"/>
  <c r="AC171" i="7"/>
  <c r="AD171" i="7"/>
  <c r="AE171" i="7"/>
  <c r="AF171" i="7"/>
  <c r="V172" i="7"/>
  <c r="W172" i="7"/>
  <c r="X172" i="7"/>
  <c r="Y172" i="7"/>
  <c r="Z172" i="7"/>
  <c r="AB172" i="7"/>
  <c r="AC172" i="7"/>
  <c r="AD172" i="7"/>
  <c r="AE172" i="7"/>
  <c r="AF172" i="7"/>
  <c r="V173" i="7"/>
  <c r="W173" i="7"/>
  <c r="X173" i="7"/>
  <c r="Y173" i="7"/>
  <c r="Z173" i="7"/>
  <c r="AB173" i="7"/>
  <c r="AC173" i="7"/>
  <c r="AD173" i="7"/>
  <c r="AE173" i="7"/>
  <c r="AF173" i="7"/>
  <c r="V174" i="7"/>
  <c r="W174" i="7"/>
  <c r="X174" i="7"/>
  <c r="Y174" i="7"/>
  <c r="Z174" i="7"/>
  <c r="AB174" i="7"/>
  <c r="AC174" i="7"/>
  <c r="AD174" i="7"/>
  <c r="AE174" i="7"/>
  <c r="AF174" i="7"/>
  <c r="V175" i="7"/>
  <c r="W175" i="7"/>
  <c r="X175" i="7"/>
  <c r="Y175" i="7"/>
  <c r="Z175" i="7"/>
  <c r="AB175" i="7"/>
  <c r="AC175" i="7"/>
  <c r="AD175" i="7"/>
  <c r="AE175" i="7"/>
  <c r="AF175" i="7"/>
  <c r="V176" i="7"/>
  <c r="W176" i="7"/>
  <c r="X176" i="7"/>
  <c r="Y176" i="7"/>
  <c r="Z176" i="7"/>
  <c r="AB176" i="7"/>
  <c r="AC176" i="7"/>
  <c r="AD176" i="7"/>
  <c r="AE176" i="7"/>
  <c r="AF176" i="7"/>
  <c r="V177" i="7"/>
  <c r="W177" i="7"/>
  <c r="X177" i="7"/>
  <c r="Y177" i="7"/>
  <c r="Z177" i="7"/>
  <c r="AB177" i="7"/>
  <c r="AC177" i="7"/>
  <c r="AD177" i="7"/>
  <c r="AE177" i="7"/>
  <c r="AF177" i="7"/>
  <c r="V178" i="7"/>
  <c r="W178" i="7"/>
  <c r="X178" i="7"/>
  <c r="Y178" i="7"/>
  <c r="Z178" i="7"/>
  <c r="AB178" i="7"/>
  <c r="AC178" i="7"/>
  <c r="AD178" i="7"/>
  <c r="AE178" i="7"/>
  <c r="AF178" i="7"/>
  <c r="V179" i="7"/>
  <c r="W179" i="7"/>
  <c r="X179" i="7"/>
  <c r="Y179" i="7"/>
  <c r="Z179" i="7"/>
  <c r="AB179" i="7"/>
  <c r="AC179" i="7"/>
  <c r="AD179" i="7"/>
  <c r="AE179" i="7"/>
  <c r="AF179" i="7"/>
  <c r="V180" i="7"/>
  <c r="W180" i="7"/>
  <c r="X180" i="7"/>
  <c r="Y180" i="7"/>
  <c r="Z180" i="7"/>
  <c r="AB180" i="7"/>
  <c r="AC180" i="7"/>
  <c r="AD180" i="7"/>
  <c r="AE180" i="7"/>
  <c r="AF180" i="7"/>
  <c r="V181" i="7"/>
  <c r="W181" i="7"/>
  <c r="X181" i="7"/>
  <c r="Y181" i="7"/>
  <c r="Z181" i="7"/>
  <c r="AB181" i="7"/>
  <c r="AC181" i="7"/>
  <c r="AD181" i="7"/>
  <c r="AE181" i="7"/>
  <c r="AF181" i="7"/>
  <c r="V182" i="7"/>
  <c r="W182" i="7"/>
  <c r="X182" i="7"/>
  <c r="Y182" i="7"/>
  <c r="Z182" i="7"/>
  <c r="AB182" i="7"/>
  <c r="AC182" i="7"/>
  <c r="AD182" i="7"/>
  <c r="AE182" i="7"/>
  <c r="AF182" i="7"/>
  <c r="V183" i="7"/>
  <c r="W183" i="7"/>
  <c r="X183" i="7"/>
  <c r="Y183" i="7"/>
  <c r="Z183" i="7"/>
  <c r="AB183" i="7"/>
  <c r="AC183" i="7"/>
  <c r="AD183" i="7"/>
  <c r="AE183" i="7"/>
  <c r="AF183" i="7"/>
  <c r="V184" i="7"/>
  <c r="W184" i="7"/>
  <c r="X184" i="7"/>
  <c r="Y184" i="7"/>
  <c r="Z184" i="7"/>
  <c r="AB184" i="7"/>
  <c r="AC184" i="7"/>
  <c r="AD184" i="7"/>
  <c r="AE184" i="7"/>
  <c r="AF184" i="7"/>
  <c r="V185" i="7"/>
  <c r="W185" i="7"/>
  <c r="X185" i="7"/>
  <c r="Y185" i="7"/>
  <c r="Z185" i="7"/>
  <c r="AB185" i="7"/>
  <c r="AC185" i="7"/>
  <c r="AD185" i="7"/>
  <c r="AE185" i="7"/>
  <c r="AF185" i="7"/>
  <c r="V186" i="7"/>
  <c r="W186" i="7"/>
  <c r="X186" i="7"/>
  <c r="Y186" i="7"/>
  <c r="Z186" i="7"/>
  <c r="AB186" i="7"/>
  <c r="AC186" i="7"/>
  <c r="AD186" i="7"/>
  <c r="AE186" i="7"/>
  <c r="AF186" i="7"/>
  <c r="V187" i="7"/>
  <c r="W187" i="7"/>
  <c r="X187" i="7"/>
  <c r="Y187" i="7"/>
  <c r="Z187" i="7"/>
  <c r="AB187" i="7"/>
  <c r="AC187" i="7"/>
  <c r="AD187" i="7"/>
  <c r="AE187" i="7"/>
  <c r="AF187" i="7"/>
  <c r="V188" i="7"/>
  <c r="W188" i="7"/>
  <c r="X188" i="7"/>
  <c r="Y188" i="7"/>
  <c r="Z188" i="7"/>
  <c r="AB188" i="7"/>
  <c r="AC188" i="7"/>
  <c r="AD188" i="7"/>
  <c r="AE188" i="7"/>
  <c r="AF188" i="7"/>
  <c r="V189" i="7"/>
  <c r="W189" i="7"/>
  <c r="X189" i="7"/>
  <c r="Y189" i="7"/>
  <c r="Z189" i="7"/>
  <c r="AB189" i="7"/>
  <c r="AC189" i="7"/>
  <c r="AD189" i="7"/>
  <c r="AE189" i="7"/>
  <c r="AF189" i="7"/>
  <c r="V190" i="7"/>
  <c r="W190" i="7"/>
  <c r="X190" i="7"/>
  <c r="Y190" i="7"/>
  <c r="Z190" i="7"/>
  <c r="AB190" i="7"/>
  <c r="AC190" i="7"/>
  <c r="AD190" i="7"/>
  <c r="AE190" i="7"/>
  <c r="AF190" i="7"/>
  <c r="V191" i="7"/>
  <c r="W191" i="7"/>
  <c r="X191" i="7"/>
  <c r="Y191" i="7"/>
  <c r="Z191" i="7"/>
  <c r="AB191" i="7"/>
  <c r="AC191" i="7"/>
  <c r="AD191" i="7"/>
  <c r="AE191" i="7"/>
  <c r="AF191" i="7"/>
  <c r="V192" i="7"/>
  <c r="W192" i="7"/>
  <c r="X192" i="7"/>
  <c r="Y192" i="7"/>
  <c r="Z192" i="7"/>
  <c r="AB192" i="7"/>
  <c r="AC192" i="7"/>
  <c r="AD192" i="7"/>
  <c r="AE192" i="7"/>
  <c r="AF192" i="7"/>
  <c r="V193" i="7"/>
  <c r="W193" i="7"/>
  <c r="X193" i="7"/>
  <c r="Y193" i="7"/>
  <c r="Z193" i="7"/>
  <c r="AB193" i="7"/>
  <c r="AC193" i="7"/>
  <c r="AD193" i="7"/>
  <c r="AE193" i="7"/>
  <c r="AF193" i="7"/>
  <c r="V194" i="7"/>
  <c r="W194" i="7"/>
  <c r="X194" i="7"/>
  <c r="Y194" i="7"/>
  <c r="Z194" i="7"/>
  <c r="AB194" i="7"/>
  <c r="AC194" i="7"/>
  <c r="AD194" i="7"/>
  <c r="AE194" i="7"/>
  <c r="AF194" i="7"/>
  <c r="V195" i="7"/>
  <c r="W195" i="7"/>
  <c r="X195" i="7"/>
  <c r="Y195" i="7"/>
  <c r="Z195" i="7"/>
  <c r="AB195" i="7"/>
  <c r="AC195" i="7"/>
  <c r="AD195" i="7"/>
  <c r="AE195" i="7"/>
  <c r="AF195" i="7"/>
  <c r="V196" i="7"/>
  <c r="W196" i="7"/>
  <c r="X196" i="7"/>
  <c r="Y196" i="7"/>
  <c r="Z196" i="7"/>
  <c r="AB196" i="7"/>
  <c r="AC196" i="7"/>
  <c r="AD196" i="7"/>
  <c r="AE196" i="7"/>
  <c r="AF196" i="7"/>
  <c r="V197" i="7"/>
  <c r="W197" i="7"/>
  <c r="X197" i="7"/>
  <c r="Y197" i="7"/>
  <c r="Z197" i="7"/>
  <c r="AB197" i="7"/>
  <c r="AC197" i="7"/>
  <c r="AD197" i="7"/>
  <c r="AE197" i="7"/>
  <c r="AF197" i="7"/>
  <c r="V198" i="7"/>
  <c r="W198" i="7"/>
  <c r="X198" i="7"/>
  <c r="Y198" i="7"/>
  <c r="Z198" i="7"/>
  <c r="AB198" i="7"/>
  <c r="AC198" i="7"/>
  <c r="AD198" i="7"/>
  <c r="AE198" i="7"/>
  <c r="AF198" i="7"/>
  <c r="V199" i="7"/>
  <c r="W199" i="7"/>
  <c r="X199" i="7"/>
  <c r="Y199" i="7"/>
  <c r="Z199" i="7"/>
  <c r="AB199" i="7"/>
  <c r="AC199" i="7"/>
  <c r="AD199" i="7"/>
  <c r="AE199" i="7"/>
  <c r="AF199" i="7"/>
  <c r="V200" i="7"/>
  <c r="W200" i="7"/>
  <c r="X200" i="7"/>
  <c r="Y200" i="7"/>
  <c r="Z200" i="7"/>
  <c r="AB200" i="7"/>
  <c r="AC200" i="7"/>
  <c r="AD200" i="7"/>
  <c r="AE200" i="7"/>
  <c r="AF200" i="7"/>
  <c r="V201" i="7"/>
  <c r="W201" i="7"/>
  <c r="X201" i="7"/>
  <c r="Y201" i="7"/>
  <c r="Z201" i="7"/>
  <c r="AB201" i="7"/>
  <c r="AC201" i="7"/>
  <c r="AD201" i="7"/>
  <c r="AE201" i="7"/>
  <c r="AF201" i="7"/>
  <c r="V202" i="7"/>
  <c r="W202" i="7"/>
  <c r="X202" i="7"/>
  <c r="Y202" i="7"/>
  <c r="Z202" i="7"/>
  <c r="AB202" i="7"/>
  <c r="AC202" i="7"/>
  <c r="AD202" i="7"/>
  <c r="AE202" i="7"/>
  <c r="AF202" i="7"/>
  <c r="V203" i="7"/>
  <c r="W203" i="7"/>
  <c r="X203" i="7"/>
  <c r="Y203" i="7"/>
  <c r="Z203" i="7"/>
  <c r="AB203" i="7"/>
  <c r="AC203" i="7"/>
  <c r="AD203" i="7"/>
  <c r="AE203" i="7"/>
  <c r="AF203" i="7"/>
  <c r="V204" i="7"/>
  <c r="W204" i="7"/>
  <c r="X204" i="7"/>
  <c r="Y204" i="7"/>
  <c r="Z204" i="7"/>
  <c r="AB204" i="7"/>
  <c r="AC204" i="7"/>
  <c r="AD204" i="7"/>
  <c r="AE204" i="7"/>
  <c r="AF204" i="7"/>
  <c r="V205" i="7"/>
  <c r="W205" i="7"/>
  <c r="X205" i="7"/>
  <c r="Y205" i="7"/>
  <c r="Z205" i="7"/>
  <c r="AB205" i="7"/>
  <c r="AC205" i="7"/>
  <c r="AD205" i="7"/>
  <c r="AE205" i="7"/>
  <c r="AF205" i="7"/>
  <c r="V206" i="7"/>
  <c r="W206" i="7"/>
  <c r="X206" i="7"/>
  <c r="Y206" i="7"/>
  <c r="Z206" i="7"/>
  <c r="AB206" i="7"/>
  <c r="AC206" i="7"/>
  <c r="AD206" i="7"/>
  <c r="AE206" i="7"/>
  <c r="AF206" i="7"/>
  <c r="V207" i="7"/>
  <c r="W207" i="7"/>
  <c r="X207" i="7"/>
  <c r="Y207" i="7"/>
  <c r="Z207" i="7"/>
  <c r="AB207" i="7"/>
  <c r="AC207" i="7"/>
  <c r="AD207" i="7"/>
  <c r="AE207" i="7"/>
  <c r="AF207" i="7"/>
  <c r="V208" i="7"/>
  <c r="W208" i="7"/>
  <c r="X208" i="7"/>
  <c r="Y208" i="7"/>
  <c r="Z208" i="7"/>
  <c r="AB208" i="7"/>
  <c r="AC208" i="7"/>
  <c r="AD208" i="7"/>
  <c r="AE208" i="7"/>
  <c r="AF208" i="7"/>
  <c r="V209" i="7"/>
  <c r="W209" i="7"/>
  <c r="X209" i="7"/>
  <c r="Y209" i="7"/>
  <c r="Z209" i="7"/>
  <c r="AB209" i="7"/>
  <c r="AC209" i="7"/>
  <c r="AD209" i="7"/>
  <c r="AE209" i="7"/>
  <c r="AF209" i="7"/>
  <c r="V210" i="7"/>
  <c r="W210" i="7"/>
  <c r="X210" i="7"/>
  <c r="Y210" i="7"/>
  <c r="Z210" i="7"/>
  <c r="AB210" i="7"/>
  <c r="AC210" i="7"/>
  <c r="AD210" i="7"/>
  <c r="AE210" i="7"/>
  <c r="AF210" i="7"/>
  <c r="V211" i="7"/>
  <c r="W211" i="7"/>
  <c r="X211" i="7"/>
  <c r="Y211" i="7"/>
  <c r="Z211" i="7"/>
  <c r="AB211" i="7"/>
  <c r="AC211" i="7"/>
  <c r="AD211" i="7"/>
  <c r="AE211" i="7"/>
  <c r="AF211" i="7"/>
  <c r="V212" i="7"/>
  <c r="W212" i="7"/>
  <c r="X212" i="7"/>
  <c r="Y212" i="7"/>
  <c r="Z212" i="7"/>
  <c r="AB212" i="7"/>
  <c r="AC212" i="7"/>
  <c r="AD212" i="7"/>
  <c r="AE212" i="7"/>
  <c r="AF212" i="7"/>
  <c r="V213" i="7"/>
  <c r="W213" i="7"/>
  <c r="X213" i="7"/>
  <c r="Y213" i="7"/>
  <c r="Z213" i="7"/>
  <c r="AB213" i="7"/>
  <c r="AC213" i="7"/>
  <c r="AD213" i="7"/>
  <c r="AE213" i="7"/>
  <c r="AF213" i="7"/>
  <c r="V214" i="7"/>
  <c r="W214" i="7"/>
  <c r="X214" i="7"/>
  <c r="Y214" i="7"/>
  <c r="Z214" i="7"/>
  <c r="AB214" i="7"/>
  <c r="AC214" i="7"/>
  <c r="AD214" i="7"/>
  <c r="AE214" i="7"/>
  <c r="AF214" i="7"/>
  <c r="V215" i="7"/>
  <c r="W215" i="7"/>
  <c r="X215" i="7"/>
  <c r="Y215" i="7"/>
  <c r="Z215" i="7"/>
  <c r="AB215" i="7"/>
  <c r="AC215" i="7"/>
  <c r="AD215" i="7"/>
  <c r="AE215" i="7"/>
  <c r="AF215" i="7"/>
  <c r="V216" i="7"/>
  <c r="W216" i="7"/>
  <c r="X216" i="7"/>
  <c r="Y216" i="7"/>
  <c r="Z216" i="7"/>
  <c r="AB216" i="7"/>
  <c r="AC216" i="7"/>
  <c r="AD216" i="7"/>
  <c r="AE216" i="7"/>
  <c r="AF216" i="7"/>
  <c r="V217" i="7"/>
  <c r="W217" i="7"/>
  <c r="X217" i="7"/>
  <c r="Y217" i="7"/>
  <c r="Z217" i="7"/>
  <c r="AB217" i="7"/>
  <c r="AC217" i="7"/>
  <c r="AD217" i="7"/>
  <c r="AE217" i="7"/>
  <c r="AF217" i="7"/>
  <c r="V218" i="7"/>
  <c r="W218" i="7"/>
  <c r="X218" i="7"/>
  <c r="Y218" i="7"/>
  <c r="Z218" i="7"/>
  <c r="AB218" i="7"/>
  <c r="AC218" i="7"/>
  <c r="AD218" i="7"/>
  <c r="AE218" i="7"/>
  <c r="AF218" i="7"/>
  <c r="V219" i="7"/>
  <c r="W219" i="7"/>
  <c r="X219" i="7"/>
  <c r="Y219" i="7"/>
  <c r="Z219" i="7"/>
  <c r="AB219" i="7"/>
  <c r="AC219" i="7"/>
  <c r="AD219" i="7"/>
  <c r="AE219" i="7"/>
  <c r="AF219" i="7"/>
  <c r="V220" i="7"/>
  <c r="W220" i="7"/>
  <c r="X220" i="7"/>
  <c r="Y220" i="7"/>
  <c r="Z220" i="7"/>
  <c r="AB220" i="7"/>
  <c r="AC220" i="7"/>
  <c r="AD220" i="7"/>
  <c r="AE220" i="7"/>
  <c r="AF220" i="7"/>
  <c r="V221" i="7"/>
  <c r="W221" i="7"/>
  <c r="X221" i="7"/>
  <c r="Y221" i="7"/>
  <c r="Z221" i="7"/>
  <c r="AB221" i="7"/>
  <c r="AC221" i="7"/>
  <c r="AD221" i="7"/>
  <c r="AE221" i="7"/>
  <c r="AF221" i="7"/>
  <c r="V222" i="7"/>
  <c r="W222" i="7"/>
  <c r="X222" i="7"/>
  <c r="Y222" i="7"/>
  <c r="Z222" i="7"/>
  <c r="AB222" i="7"/>
  <c r="AC222" i="7"/>
  <c r="AD222" i="7"/>
  <c r="AE222" i="7"/>
  <c r="AF222" i="7"/>
  <c r="V223" i="7"/>
  <c r="W223" i="7"/>
  <c r="X223" i="7"/>
  <c r="Y223" i="7"/>
  <c r="Z223" i="7"/>
  <c r="AB223" i="7"/>
  <c r="AC223" i="7"/>
  <c r="AD223" i="7"/>
  <c r="AE223" i="7"/>
  <c r="AF223" i="7"/>
  <c r="V224" i="7"/>
  <c r="W224" i="7"/>
  <c r="X224" i="7"/>
  <c r="Y224" i="7"/>
  <c r="Z224" i="7"/>
  <c r="AB224" i="7"/>
  <c r="AC224" i="7"/>
  <c r="AD224" i="7"/>
  <c r="AE224" i="7"/>
  <c r="AF224" i="7"/>
  <c r="V225" i="7"/>
  <c r="W225" i="7"/>
  <c r="X225" i="7"/>
  <c r="Y225" i="7"/>
  <c r="Z225" i="7"/>
  <c r="AB225" i="7"/>
  <c r="AC225" i="7"/>
  <c r="AD225" i="7"/>
  <c r="AE225" i="7"/>
  <c r="AF225" i="7"/>
  <c r="V226" i="7"/>
  <c r="W226" i="7"/>
  <c r="X226" i="7"/>
  <c r="Y226" i="7"/>
  <c r="Z226" i="7"/>
  <c r="AB226" i="7"/>
  <c r="AC226" i="7"/>
  <c r="AD226" i="7"/>
  <c r="AE226" i="7"/>
  <c r="AF226" i="7"/>
  <c r="V227" i="7"/>
  <c r="W227" i="7"/>
  <c r="X227" i="7"/>
  <c r="Y227" i="7"/>
  <c r="Z227" i="7"/>
  <c r="AB227" i="7"/>
  <c r="AC227" i="7"/>
  <c r="AD227" i="7"/>
  <c r="AE227" i="7"/>
  <c r="AF227" i="7"/>
  <c r="V228" i="7"/>
  <c r="W228" i="7"/>
  <c r="X228" i="7"/>
  <c r="Y228" i="7"/>
  <c r="Z228" i="7"/>
  <c r="AB228" i="7"/>
  <c r="AC228" i="7"/>
  <c r="AD228" i="7"/>
  <c r="AE228" i="7"/>
  <c r="AF228" i="7"/>
  <c r="V229" i="7"/>
  <c r="W229" i="7"/>
  <c r="X229" i="7"/>
  <c r="Y229" i="7"/>
  <c r="Z229" i="7"/>
  <c r="AB229" i="7"/>
  <c r="AC229" i="7"/>
  <c r="AD229" i="7"/>
  <c r="AE229" i="7"/>
  <c r="AF229" i="7"/>
  <c r="V230" i="7"/>
  <c r="W230" i="7"/>
  <c r="X230" i="7"/>
  <c r="Y230" i="7"/>
  <c r="Z230" i="7"/>
  <c r="AB230" i="7"/>
  <c r="AC230" i="7"/>
  <c r="AD230" i="7"/>
  <c r="AE230" i="7"/>
  <c r="AF230" i="7"/>
  <c r="V231" i="7"/>
  <c r="W231" i="7"/>
  <c r="X231" i="7"/>
  <c r="Y231" i="7"/>
  <c r="Z231" i="7"/>
  <c r="AB231" i="7"/>
  <c r="AC231" i="7"/>
  <c r="AD231" i="7"/>
  <c r="AE231" i="7"/>
  <c r="AF231" i="7"/>
  <c r="V232" i="7"/>
  <c r="W232" i="7"/>
  <c r="X232" i="7"/>
  <c r="Y232" i="7"/>
  <c r="Z232" i="7"/>
  <c r="AB232" i="7"/>
  <c r="AC232" i="7"/>
  <c r="AD232" i="7"/>
  <c r="AE232" i="7"/>
  <c r="AF232" i="7"/>
  <c r="V233" i="7"/>
  <c r="W233" i="7"/>
  <c r="X233" i="7"/>
  <c r="Y233" i="7"/>
  <c r="Z233" i="7"/>
  <c r="AB233" i="7"/>
  <c r="AC233" i="7"/>
  <c r="AD233" i="7"/>
  <c r="AE233" i="7"/>
  <c r="AF233" i="7"/>
  <c r="V234" i="7"/>
  <c r="W234" i="7"/>
  <c r="X234" i="7"/>
  <c r="Y234" i="7"/>
  <c r="Z234" i="7"/>
  <c r="AB234" i="7"/>
  <c r="AC234" i="7"/>
  <c r="AD234" i="7"/>
  <c r="AE234" i="7"/>
  <c r="AF234" i="7"/>
  <c r="V235" i="7"/>
  <c r="W235" i="7"/>
  <c r="X235" i="7"/>
  <c r="Y235" i="7"/>
  <c r="Z235" i="7"/>
  <c r="AB235" i="7"/>
  <c r="AC235" i="7"/>
  <c r="AD235" i="7"/>
  <c r="AE235" i="7"/>
  <c r="AF235" i="7"/>
  <c r="V236" i="7"/>
  <c r="W236" i="7"/>
  <c r="X236" i="7"/>
  <c r="Y236" i="7"/>
  <c r="Z236" i="7"/>
  <c r="AB236" i="7"/>
  <c r="AC236" i="7"/>
  <c r="AD236" i="7"/>
  <c r="AE236" i="7"/>
  <c r="AF236" i="7"/>
  <c r="V237" i="7"/>
  <c r="W237" i="7"/>
  <c r="X237" i="7"/>
  <c r="Y237" i="7"/>
  <c r="Z237" i="7"/>
  <c r="AB237" i="7"/>
  <c r="AC237" i="7"/>
  <c r="AD237" i="7"/>
  <c r="AE237" i="7"/>
  <c r="AF237" i="7"/>
  <c r="V238" i="7"/>
  <c r="W238" i="7"/>
  <c r="X238" i="7"/>
  <c r="Y238" i="7"/>
  <c r="Z238" i="7"/>
  <c r="AB238" i="7"/>
  <c r="AC238" i="7"/>
  <c r="AD238" i="7"/>
  <c r="AE238" i="7"/>
  <c r="AF238" i="7"/>
  <c r="V239" i="7"/>
  <c r="W239" i="7"/>
  <c r="X239" i="7"/>
  <c r="Y239" i="7"/>
  <c r="Z239" i="7"/>
  <c r="AB239" i="7"/>
  <c r="AC239" i="7"/>
  <c r="AD239" i="7"/>
  <c r="AE239" i="7"/>
  <c r="AF239" i="7"/>
  <c r="V240" i="7"/>
  <c r="W240" i="7"/>
  <c r="X240" i="7"/>
  <c r="Y240" i="7"/>
  <c r="Z240" i="7"/>
  <c r="AB240" i="7"/>
  <c r="AC240" i="7"/>
  <c r="AD240" i="7"/>
  <c r="AE240" i="7"/>
  <c r="AF240" i="7"/>
  <c r="V241" i="7"/>
  <c r="W241" i="7"/>
  <c r="X241" i="7"/>
  <c r="Y241" i="7"/>
  <c r="Z241" i="7"/>
  <c r="AB241" i="7"/>
  <c r="AC241" i="7"/>
  <c r="AD241" i="7"/>
  <c r="AE241" i="7"/>
  <c r="AF241" i="7"/>
  <c r="V242" i="7"/>
  <c r="W242" i="7"/>
  <c r="X242" i="7"/>
  <c r="Y242" i="7"/>
  <c r="Z242" i="7"/>
  <c r="AB242" i="7"/>
  <c r="AC242" i="7"/>
  <c r="AD242" i="7"/>
  <c r="AE242" i="7"/>
  <c r="AF242" i="7"/>
  <c r="V243" i="7"/>
  <c r="W243" i="7"/>
  <c r="X243" i="7"/>
  <c r="Y243" i="7"/>
  <c r="Z243" i="7"/>
  <c r="AB243" i="7"/>
  <c r="AC243" i="7"/>
  <c r="AD243" i="7"/>
  <c r="AE243" i="7"/>
  <c r="AF243" i="7"/>
  <c r="V244" i="7"/>
  <c r="W244" i="7"/>
  <c r="X244" i="7"/>
  <c r="Y244" i="7"/>
  <c r="Z244" i="7"/>
  <c r="AB244" i="7"/>
  <c r="AC244" i="7"/>
  <c r="AD244" i="7"/>
  <c r="AE244" i="7"/>
  <c r="AF244" i="7"/>
  <c r="V245" i="7"/>
  <c r="W245" i="7"/>
  <c r="X245" i="7"/>
  <c r="Y245" i="7"/>
  <c r="Z245" i="7"/>
  <c r="AB245" i="7"/>
  <c r="AC245" i="7"/>
  <c r="AD245" i="7"/>
  <c r="AE245" i="7"/>
  <c r="AF245" i="7"/>
  <c r="V246" i="7"/>
  <c r="W246" i="7"/>
  <c r="X246" i="7"/>
  <c r="Y246" i="7"/>
  <c r="Z246" i="7"/>
  <c r="AB246" i="7"/>
  <c r="AC246" i="7"/>
  <c r="AD246" i="7"/>
  <c r="AE246" i="7"/>
  <c r="AF246" i="7"/>
  <c r="V247" i="7"/>
  <c r="W247" i="7"/>
  <c r="X247" i="7"/>
  <c r="Y247" i="7"/>
  <c r="Z247" i="7"/>
  <c r="AB247" i="7"/>
  <c r="AC247" i="7"/>
  <c r="AD247" i="7"/>
  <c r="AE247" i="7"/>
  <c r="AF247" i="7"/>
  <c r="V248" i="7"/>
  <c r="W248" i="7"/>
  <c r="X248" i="7"/>
  <c r="Y248" i="7"/>
  <c r="Z248" i="7"/>
  <c r="AB248" i="7"/>
  <c r="AC248" i="7"/>
  <c r="AD248" i="7"/>
  <c r="AE248" i="7"/>
  <c r="AF248" i="7"/>
  <c r="V249" i="7"/>
  <c r="W249" i="7"/>
  <c r="X249" i="7"/>
  <c r="Y249" i="7"/>
  <c r="Z249" i="7"/>
  <c r="AB249" i="7"/>
  <c r="AC249" i="7"/>
  <c r="AD249" i="7"/>
  <c r="AE249" i="7"/>
  <c r="AF249" i="7"/>
  <c r="V250" i="7"/>
  <c r="W250" i="7"/>
  <c r="X250" i="7"/>
  <c r="Y250" i="7"/>
  <c r="Z250" i="7"/>
  <c r="AB250" i="7"/>
  <c r="AC250" i="7"/>
  <c r="AD250" i="7"/>
  <c r="AE250" i="7"/>
  <c r="AF250" i="7"/>
  <c r="V251" i="7"/>
  <c r="W251" i="7"/>
  <c r="X251" i="7"/>
  <c r="Y251" i="7"/>
  <c r="Z251" i="7"/>
  <c r="AB251" i="7"/>
  <c r="AC251" i="7"/>
  <c r="AD251" i="7"/>
  <c r="AE251" i="7"/>
  <c r="AF251" i="7"/>
  <c r="V252" i="7"/>
  <c r="W252" i="7"/>
  <c r="X252" i="7"/>
  <c r="Y252" i="7"/>
  <c r="Z252" i="7"/>
  <c r="AB252" i="7"/>
  <c r="AC252" i="7"/>
  <c r="AD252" i="7"/>
  <c r="AE252" i="7"/>
  <c r="AF252" i="7"/>
  <c r="V253" i="7"/>
  <c r="W253" i="7"/>
  <c r="X253" i="7"/>
  <c r="Y253" i="7"/>
  <c r="Z253" i="7"/>
  <c r="AB253" i="7"/>
  <c r="AC253" i="7"/>
  <c r="AD253" i="7"/>
  <c r="AE253" i="7"/>
  <c r="AF253" i="7"/>
  <c r="V254" i="7"/>
  <c r="W254" i="7"/>
  <c r="X254" i="7"/>
  <c r="Y254" i="7"/>
  <c r="Z254" i="7"/>
  <c r="AB254" i="7"/>
  <c r="AC254" i="7"/>
  <c r="AD254" i="7"/>
  <c r="AE254" i="7"/>
  <c r="AF254" i="7"/>
  <c r="V255" i="7"/>
  <c r="W255" i="7"/>
  <c r="X255" i="7"/>
  <c r="Y255" i="7"/>
  <c r="Z255" i="7"/>
  <c r="AB255" i="7"/>
  <c r="AC255" i="7"/>
  <c r="AD255" i="7"/>
  <c r="AE255" i="7"/>
  <c r="AF255" i="7"/>
  <c r="V256" i="7"/>
  <c r="W256" i="7"/>
  <c r="X256" i="7"/>
  <c r="Y256" i="7"/>
  <c r="Z256" i="7"/>
  <c r="AB256" i="7"/>
  <c r="AC256" i="7"/>
  <c r="AD256" i="7"/>
  <c r="AE256" i="7"/>
  <c r="AF256" i="7"/>
  <c r="V257" i="7"/>
  <c r="W257" i="7"/>
  <c r="X257" i="7"/>
  <c r="Y257" i="7"/>
  <c r="Z257" i="7"/>
  <c r="AB257" i="7"/>
  <c r="AC257" i="7"/>
  <c r="AD257" i="7"/>
  <c r="AE257" i="7"/>
  <c r="AF257" i="7"/>
  <c r="V258" i="7"/>
  <c r="W258" i="7"/>
  <c r="X258" i="7"/>
  <c r="Y258" i="7"/>
  <c r="Z258" i="7"/>
  <c r="AB258" i="7"/>
  <c r="AC258" i="7"/>
  <c r="AD258" i="7"/>
  <c r="AE258" i="7"/>
  <c r="AF258" i="7"/>
  <c r="V259" i="7"/>
  <c r="W259" i="7"/>
  <c r="X259" i="7"/>
  <c r="Y259" i="7"/>
  <c r="Z259" i="7"/>
  <c r="AB259" i="7"/>
  <c r="AC259" i="7"/>
  <c r="AD259" i="7"/>
  <c r="AE259" i="7"/>
  <c r="AF259" i="7"/>
  <c r="V260" i="7"/>
  <c r="W260" i="7"/>
  <c r="X260" i="7"/>
  <c r="Y260" i="7"/>
  <c r="Z260" i="7"/>
  <c r="AB260" i="7"/>
  <c r="AC260" i="7"/>
  <c r="AD260" i="7"/>
  <c r="AE260" i="7"/>
  <c r="AF260" i="7"/>
  <c r="V261" i="7"/>
  <c r="W261" i="7"/>
  <c r="X261" i="7"/>
  <c r="Y261" i="7"/>
  <c r="Z261" i="7"/>
  <c r="AB261" i="7"/>
  <c r="AC261" i="7"/>
  <c r="AD261" i="7"/>
  <c r="AE261" i="7"/>
  <c r="AF261" i="7"/>
  <c r="V262" i="7"/>
  <c r="W262" i="7"/>
  <c r="X262" i="7"/>
  <c r="Y262" i="7"/>
  <c r="Z262" i="7"/>
  <c r="AB262" i="7"/>
  <c r="AC262" i="7"/>
  <c r="AD262" i="7"/>
  <c r="AE262" i="7"/>
  <c r="AF262" i="7"/>
  <c r="V263" i="7"/>
  <c r="W263" i="7"/>
  <c r="X263" i="7"/>
  <c r="Y263" i="7"/>
  <c r="Z263" i="7"/>
  <c r="AB263" i="7"/>
  <c r="AC263" i="7"/>
  <c r="AD263" i="7"/>
  <c r="AE263" i="7"/>
  <c r="AF263" i="7"/>
  <c r="V264" i="7"/>
  <c r="W264" i="7"/>
  <c r="X264" i="7"/>
  <c r="Y264" i="7"/>
  <c r="Z264" i="7"/>
  <c r="AB264" i="7"/>
  <c r="AC264" i="7"/>
  <c r="AD264" i="7"/>
  <c r="AE264" i="7"/>
  <c r="AF264" i="7"/>
  <c r="V265" i="7"/>
  <c r="W265" i="7"/>
  <c r="X265" i="7"/>
  <c r="Y265" i="7"/>
  <c r="Z265" i="7"/>
  <c r="AB265" i="7"/>
  <c r="AC265" i="7"/>
  <c r="AD265" i="7"/>
  <c r="AE265" i="7"/>
  <c r="AF265" i="7"/>
  <c r="V266" i="7"/>
  <c r="W266" i="7"/>
  <c r="X266" i="7"/>
  <c r="Y266" i="7"/>
  <c r="Z266" i="7"/>
  <c r="AB266" i="7"/>
  <c r="AC266" i="7"/>
  <c r="AD266" i="7"/>
  <c r="AE266" i="7"/>
  <c r="AF266" i="7"/>
  <c r="V267" i="7"/>
  <c r="W267" i="7"/>
  <c r="X267" i="7"/>
  <c r="Y267" i="7"/>
  <c r="Z267" i="7"/>
  <c r="AB267" i="7"/>
  <c r="AC267" i="7"/>
  <c r="AD267" i="7"/>
  <c r="AE267" i="7"/>
  <c r="AF267" i="7"/>
  <c r="V268" i="7"/>
  <c r="W268" i="7"/>
  <c r="X268" i="7"/>
  <c r="Y268" i="7"/>
  <c r="Z268" i="7"/>
  <c r="AB268" i="7"/>
  <c r="AC268" i="7"/>
  <c r="AD268" i="7"/>
  <c r="AE268" i="7"/>
  <c r="AF268" i="7"/>
  <c r="V269" i="7"/>
  <c r="W269" i="7"/>
  <c r="X269" i="7"/>
  <c r="Y269" i="7"/>
  <c r="Z269" i="7"/>
  <c r="AB269" i="7"/>
  <c r="AC269" i="7"/>
  <c r="AD269" i="7"/>
  <c r="AE269" i="7"/>
  <c r="AF269" i="7"/>
  <c r="V270" i="7"/>
  <c r="W270" i="7"/>
  <c r="X270" i="7"/>
  <c r="Y270" i="7"/>
  <c r="Z270" i="7"/>
  <c r="AB270" i="7"/>
  <c r="AC270" i="7"/>
  <c r="AD270" i="7"/>
  <c r="AE270" i="7"/>
  <c r="AF270" i="7"/>
  <c r="V271" i="7"/>
  <c r="W271" i="7"/>
  <c r="X271" i="7"/>
  <c r="Y271" i="7"/>
  <c r="Z271" i="7"/>
  <c r="AB271" i="7"/>
  <c r="AC271" i="7"/>
  <c r="AD271" i="7"/>
  <c r="AE271" i="7"/>
  <c r="AF271" i="7"/>
  <c r="V272" i="7"/>
  <c r="W272" i="7"/>
  <c r="X272" i="7"/>
  <c r="Y272" i="7"/>
  <c r="Z272" i="7"/>
  <c r="AB272" i="7"/>
  <c r="AC272" i="7"/>
  <c r="AD272" i="7"/>
  <c r="AE272" i="7"/>
  <c r="AF272" i="7"/>
  <c r="V273" i="7"/>
  <c r="W273" i="7"/>
  <c r="X273" i="7"/>
  <c r="Y273" i="7"/>
  <c r="Z273" i="7"/>
  <c r="AB273" i="7"/>
  <c r="AC273" i="7"/>
  <c r="AD273" i="7"/>
  <c r="AE273" i="7"/>
  <c r="AF273" i="7"/>
  <c r="V274" i="7"/>
  <c r="W274" i="7"/>
  <c r="X274" i="7"/>
  <c r="Y274" i="7"/>
  <c r="Z274" i="7"/>
  <c r="AB274" i="7"/>
  <c r="AC274" i="7"/>
  <c r="AD274" i="7"/>
  <c r="AE274" i="7"/>
  <c r="AF274" i="7"/>
  <c r="V275" i="7"/>
  <c r="W275" i="7"/>
  <c r="X275" i="7"/>
  <c r="Y275" i="7"/>
  <c r="Z275" i="7"/>
  <c r="AB275" i="7"/>
  <c r="AC275" i="7"/>
  <c r="AD275" i="7"/>
  <c r="AE275" i="7"/>
  <c r="AF275" i="7"/>
  <c r="V276" i="7"/>
  <c r="W276" i="7"/>
  <c r="X276" i="7"/>
  <c r="Y276" i="7"/>
  <c r="Z276" i="7"/>
  <c r="AB276" i="7"/>
  <c r="AC276" i="7"/>
  <c r="AD276" i="7"/>
  <c r="AE276" i="7"/>
  <c r="AF276" i="7"/>
  <c r="V277" i="7"/>
  <c r="W277" i="7"/>
  <c r="X277" i="7"/>
  <c r="Y277" i="7"/>
  <c r="Z277" i="7"/>
  <c r="AB277" i="7"/>
  <c r="AC277" i="7"/>
  <c r="AD277" i="7"/>
  <c r="AE277" i="7"/>
  <c r="AF277" i="7"/>
  <c r="V278" i="7"/>
  <c r="W278" i="7"/>
  <c r="X278" i="7"/>
  <c r="Y278" i="7"/>
  <c r="Z278" i="7"/>
  <c r="AB278" i="7"/>
  <c r="AC278" i="7"/>
  <c r="AD278" i="7"/>
  <c r="AE278" i="7"/>
  <c r="AF278" i="7"/>
  <c r="V279" i="7"/>
  <c r="W279" i="7"/>
  <c r="X279" i="7"/>
  <c r="Y279" i="7"/>
  <c r="Z279" i="7"/>
  <c r="AB279" i="7"/>
  <c r="AC279" i="7"/>
  <c r="AD279" i="7"/>
  <c r="AE279" i="7"/>
  <c r="AF279" i="7"/>
  <c r="V280" i="7"/>
  <c r="W280" i="7"/>
  <c r="X280" i="7"/>
  <c r="Y280" i="7"/>
  <c r="Z280" i="7"/>
  <c r="AB280" i="7"/>
  <c r="AC280" i="7"/>
  <c r="AD280" i="7"/>
  <c r="AE280" i="7"/>
  <c r="AF280" i="7"/>
  <c r="V281" i="7"/>
  <c r="W281" i="7"/>
  <c r="X281" i="7"/>
  <c r="Y281" i="7"/>
  <c r="Z281" i="7"/>
  <c r="AB281" i="7"/>
  <c r="AC281" i="7"/>
  <c r="AD281" i="7"/>
  <c r="AE281" i="7"/>
  <c r="AF281" i="7"/>
  <c r="V282" i="7"/>
  <c r="W282" i="7"/>
  <c r="X282" i="7"/>
  <c r="Y282" i="7"/>
  <c r="Z282" i="7"/>
  <c r="AB282" i="7"/>
  <c r="AC282" i="7"/>
  <c r="AD282" i="7"/>
  <c r="AE282" i="7"/>
  <c r="AF282" i="7"/>
  <c r="V283" i="7"/>
  <c r="W283" i="7"/>
  <c r="X283" i="7"/>
  <c r="Y283" i="7"/>
  <c r="Z283" i="7"/>
  <c r="AB283" i="7"/>
  <c r="AC283" i="7"/>
  <c r="AD283" i="7"/>
  <c r="AE283" i="7"/>
  <c r="AF283" i="7"/>
  <c r="V284" i="7"/>
  <c r="W284" i="7"/>
  <c r="X284" i="7"/>
  <c r="Y284" i="7"/>
  <c r="Z284" i="7"/>
  <c r="AB284" i="7"/>
  <c r="AC284" i="7"/>
  <c r="AD284" i="7"/>
  <c r="AE284" i="7"/>
  <c r="AF284" i="7"/>
  <c r="V285" i="7"/>
  <c r="W285" i="7"/>
  <c r="X285" i="7"/>
  <c r="Y285" i="7"/>
  <c r="Z285" i="7"/>
  <c r="AB285" i="7"/>
  <c r="AC285" i="7"/>
  <c r="AD285" i="7"/>
  <c r="AE285" i="7"/>
  <c r="AF285" i="7"/>
  <c r="V286" i="7"/>
  <c r="W286" i="7"/>
  <c r="X286" i="7"/>
  <c r="Y286" i="7"/>
  <c r="Z286" i="7"/>
  <c r="AB286" i="7"/>
  <c r="AC286" i="7"/>
  <c r="AD286" i="7"/>
  <c r="AE286" i="7"/>
  <c r="AF286" i="7"/>
  <c r="V287" i="7"/>
  <c r="W287" i="7"/>
  <c r="X287" i="7"/>
  <c r="Y287" i="7"/>
  <c r="Z287" i="7"/>
  <c r="AB287" i="7"/>
  <c r="AC287" i="7"/>
  <c r="AD287" i="7"/>
  <c r="AE287" i="7"/>
  <c r="AF287" i="7"/>
  <c r="V288" i="7"/>
  <c r="W288" i="7"/>
  <c r="X288" i="7"/>
  <c r="Y288" i="7"/>
  <c r="Z288" i="7"/>
  <c r="AB288" i="7"/>
  <c r="AC288" i="7"/>
  <c r="AD288" i="7"/>
  <c r="AE288" i="7"/>
  <c r="AF288" i="7"/>
  <c r="V289" i="7"/>
  <c r="W289" i="7"/>
  <c r="X289" i="7"/>
  <c r="Y289" i="7"/>
  <c r="Z289" i="7"/>
  <c r="AB289" i="7"/>
  <c r="AC289" i="7"/>
  <c r="AD289" i="7"/>
  <c r="AE289" i="7"/>
  <c r="AF289" i="7"/>
  <c r="V290" i="7"/>
  <c r="W290" i="7"/>
  <c r="X290" i="7"/>
  <c r="Y290" i="7"/>
  <c r="Z290" i="7"/>
  <c r="AB290" i="7"/>
  <c r="AC290" i="7"/>
  <c r="AD290" i="7"/>
  <c r="AE290" i="7"/>
  <c r="AF290" i="7"/>
  <c r="V291" i="7"/>
  <c r="W291" i="7"/>
  <c r="X291" i="7"/>
  <c r="Y291" i="7"/>
  <c r="Z291" i="7"/>
  <c r="AB291" i="7"/>
  <c r="AC291" i="7"/>
  <c r="AD291" i="7"/>
  <c r="AE291" i="7"/>
  <c r="AF291" i="7"/>
  <c r="V292" i="7"/>
  <c r="W292" i="7"/>
  <c r="X292" i="7"/>
  <c r="Y292" i="7"/>
  <c r="Z292" i="7"/>
  <c r="AB292" i="7"/>
  <c r="AC292" i="7"/>
  <c r="AD292" i="7"/>
  <c r="AE292" i="7"/>
  <c r="AF292" i="7"/>
  <c r="V293" i="7"/>
  <c r="W293" i="7"/>
  <c r="X293" i="7"/>
  <c r="Y293" i="7"/>
  <c r="Z293" i="7"/>
  <c r="AB293" i="7"/>
  <c r="AC293" i="7"/>
  <c r="AD293" i="7"/>
  <c r="AE293" i="7"/>
  <c r="AF293" i="7"/>
  <c r="V294" i="7"/>
  <c r="W294" i="7"/>
  <c r="X294" i="7"/>
  <c r="Y294" i="7"/>
  <c r="Z294" i="7"/>
  <c r="AB294" i="7"/>
  <c r="AC294" i="7"/>
  <c r="AD294" i="7"/>
  <c r="AE294" i="7"/>
  <c r="AF294" i="7"/>
  <c r="V295" i="7"/>
  <c r="W295" i="7"/>
  <c r="X295" i="7"/>
  <c r="Y295" i="7"/>
  <c r="Z295" i="7"/>
  <c r="AB295" i="7"/>
  <c r="AC295" i="7"/>
  <c r="AD295" i="7"/>
  <c r="AE295" i="7"/>
  <c r="AF295" i="7"/>
  <c r="V296" i="7"/>
  <c r="W296" i="7"/>
  <c r="X296" i="7"/>
  <c r="Y296" i="7"/>
  <c r="Z296" i="7"/>
  <c r="AB296" i="7"/>
  <c r="AC296" i="7"/>
  <c r="AD296" i="7"/>
  <c r="AE296" i="7"/>
  <c r="AF296" i="7"/>
  <c r="V297" i="7"/>
  <c r="W297" i="7"/>
  <c r="X297" i="7"/>
  <c r="Y297" i="7"/>
  <c r="Z297" i="7"/>
  <c r="AB297" i="7"/>
  <c r="AC297" i="7"/>
  <c r="AD297" i="7"/>
  <c r="AE297" i="7"/>
  <c r="AF297" i="7"/>
  <c r="V298" i="7"/>
  <c r="W298" i="7"/>
  <c r="X298" i="7"/>
  <c r="Y298" i="7"/>
  <c r="Z298" i="7"/>
  <c r="AB298" i="7"/>
  <c r="AC298" i="7"/>
  <c r="AD298" i="7"/>
  <c r="AE298" i="7"/>
  <c r="AF298" i="7"/>
  <c r="V299" i="7"/>
  <c r="W299" i="7"/>
  <c r="X299" i="7"/>
  <c r="Y299" i="7"/>
  <c r="Z299" i="7"/>
  <c r="AB299" i="7"/>
  <c r="AC299" i="7"/>
  <c r="AD299" i="7"/>
  <c r="AE299" i="7"/>
  <c r="AF299" i="7"/>
  <c r="V300" i="7"/>
  <c r="W300" i="7"/>
  <c r="X300" i="7"/>
  <c r="Y300" i="7"/>
  <c r="Z300" i="7"/>
  <c r="AB300" i="7"/>
  <c r="AC300" i="7"/>
  <c r="AD300" i="7"/>
  <c r="AE300" i="7"/>
  <c r="AF300" i="7"/>
  <c r="V301" i="7"/>
  <c r="W301" i="7"/>
  <c r="X301" i="7"/>
  <c r="Y301" i="7"/>
  <c r="Z301" i="7"/>
  <c r="AB301" i="7"/>
  <c r="AC301" i="7"/>
  <c r="AD301" i="7"/>
  <c r="AE301" i="7"/>
  <c r="AF301" i="7"/>
  <c r="V302" i="7"/>
  <c r="W302" i="7"/>
  <c r="X302" i="7"/>
  <c r="Y302" i="7"/>
  <c r="Z302" i="7"/>
  <c r="AB302" i="7"/>
  <c r="AC302" i="7"/>
  <c r="AD302" i="7"/>
  <c r="AE302" i="7"/>
  <c r="AF302" i="7"/>
  <c r="V303" i="7"/>
  <c r="W303" i="7"/>
  <c r="X303" i="7"/>
  <c r="Y303" i="7"/>
  <c r="Z303" i="7"/>
  <c r="AB303" i="7"/>
  <c r="AC303" i="7"/>
  <c r="AD303" i="7"/>
  <c r="AE303" i="7"/>
  <c r="AF303" i="7"/>
  <c r="V304" i="7"/>
  <c r="W304" i="7"/>
  <c r="X304" i="7"/>
  <c r="Y304" i="7"/>
  <c r="Z304" i="7"/>
  <c r="AB304" i="7"/>
  <c r="AC304" i="7"/>
  <c r="AD304" i="7"/>
  <c r="AE304" i="7"/>
  <c r="AF304" i="7"/>
  <c r="V305" i="7"/>
  <c r="W305" i="7"/>
  <c r="X305" i="7"/>
  <c r="Y305" i="7"/>
  <c r="Z305" i="7"/>
  <c r="AB305" i="7"/>
  <c r="AC305" i="7"/>
  <c r="AD305" i="7"/>
  <c r="AE305" i="7"/>
  <c r="AF305" i="7"/>
  <c r="V306" i="7"/>
  <c r="W306" i="7"/>
  <c r="X306" i="7"/>
  <c r="Y306" i="7"/>
  <c r="Z306" i="7"/>
  <c r="AB306" i="7"/>
  <c r="AC306" i="7"/>
  <c r="AD306" i="7"/>
  <c r="AE306" i="7"/>
  <c r="AF306" i="7"/>
  <c r="V307" i="7"/>
  <c r="W307" i="7"/>
  <c r="X307" i="7"/>
  <c r="Y307" i="7"/>
  <c r="Z307" i="7"/>
  <c r="AB307" i="7"/>
  <c r="AC307" i="7"/>
  <c r="AD307" i="7"/>
  <c r="AE307" i="7"/>
  <c r="AF307" i="7"/>
  <c r="V308" i="7"/>
  <c r="W308" i="7"/>
  <c r="X308" i="7"/>
  <c r="Y308" i="7"/>
  <c r="Z308" i="7"/>
  <c r="AB308" i="7"/>
  <c r="AC308" i="7"/>
  <c r="AD308" i="7"/>
  <c r="AE308" i="7"/>
  <c r="AF308" i="7"/>
  <c r="V309" i="7"/>
  <c r="W309" i="7"/>
  <c r="X309" i="7"/>
  <c r="Y309" i="7"/>
  <c r="Z309" i="7"/>
  <c r="AB309" i="7"/>
  <c r="AC309" i="7"/>
  <c r="AD309" i="7"/>
  <c r="AE309" i="7"/>
  <c r="AF309" i="7"/>
  <c r="V310" i="7"/>
  <c r="W310" i="7"/>
  <c r="X310" i="7"/>
  <c r="Y310" i="7"/>
  <c r="Z310" i="7"/>
  <c r="AB310" i="7"/>
  <c r="AC310" i="7"/>
  <c r="AD310" i="7"/>
  <c r="AE310" i="7"/>
  <c r="AF310" i="7"/>
  <c r="V311" i="7"/>
  <c r="W311" i="7"/>
  <c r="X311" i="7"/>
  <c r="Y311" i="7"/>
  <c r="Z311" i="7"/>
  <c r="AB311" i="7"/>
  <c r="AC311" i="7"/>
  <c r="AD311" i="7"/>
  <c r="AE311" i="7"/>
  <c r="AF311" i="7"/>
  <c r="V312" i="7"/>
  <c r="W312" i="7"/>
  <c r="X312" i="7"/>
  <c r="Y312" i="7"/>
  <c r="Z312" i="7"/>
  <c r="AB312" i="7"/>
  <c r="AC312" i="7"/>
  <c r="AD312" i="7"/>
  <c r="AE312" i="7"/>
  <c r="AF312" i="7"/>
  <c r="V313" i="7"/>
  <c r="W313" i="7"/>
  <c r="X313" i="7"/>
  <c r="Y313" i="7"/>
  <c r="Z313" i="7"/>
  <c r="AB313" i="7"/>
  <c r="AC313" i="7"/>
  <c r="AD313" i="7"/>
  <c r="AE313" i="7"/>
  <c r="AF313" i="7"/>
  <c r="V314" i="7"/>
  <c r="W314" i="7"/>
  <c r="X314" i="7"/>
  <c r="Y314" i="7"/>
  <c r="Z314" i="7"/>
  <c r="AB314" i="7"/>
  <c r="AC314" i="7"/>
  <c r="AD314" i="7"/>
  <c r="AE314" i="7"/>
  <c r="AF314" i="7"/>
  <c r="V315" i="7"/>
  <c r="W315" i="7"/>
  <c r="X315" i="7"/>
  <c r="Y315" i="7"/>
  <c r="Z315" i="7"/>
  <c r="AB315" i="7"/>
  <c r="AC315" i="7"/>
  <c r="AD315" i="7"/>
  <c r="AE315" i="7"/>
  <c r="AF315" i="7"/>
  <c r="V316" i="7"/>
  <c r="W316" i="7"/>
  <c r="X316" i="7"/>
  <c r="Y316" i="7"/>
  <c r="Z316" i="7"/>
  <c r="AB316" i="7"/>
  <c r="AC316" i="7"/>
  <c r="AD316" i="7"/>
  <c r="AE316" i="7"/>
  <c r="AF316" i="7"/>
  <c r="V317" i="7"/>
  <c r="W317" i="7"/>
  <c r="X317" i="7"/>
  <c r="Y317" i="7"/>
  <c r="Z317" i="7"/>
  <c r="AB317" i="7"/>
  <c r="AC317" i="7"/>
  <c r="AD317" i="7"/>
  <c r="AE317" i="7"/>
  <c r="AF317" i="7"/>
  <c r="V318" i="7"/>
  <c r="W318" i="7"/>
  <c r="X318" i="7"/>
  <c r="Y318" i="7"/>
  <c r="Z318" i="7"/>
  <c r="AB318" i="7"/>
  <c r="AC318" i="7"/>
  <c r="AD318" i="7"/>
  <c r="AE318" i="7"/>
  <c r="AF318" i="7"/>
  <c r="V319" i="7"/>
  <c r="W319" i="7"/>
  <c r="X319" i="7"/>
  <c r="Y319" i="7"/>
  <c r="Z319" i="7"/>
  <c r="AB319" i="7"/>
  <c r="AC319" i="7"/>
  <c r="AD319" i="7"/>
  <c r="AE319" i="7"/>
  <c r="AF319" i="7"/>
  <c r="V320" i="7"/>
  <c r="W320" i="7"/>
  <c r="X320" i="7"/>
  <c r="Y320" i="7"/>
  <c r="Z320" i="7"/>
  <c r="AB320" i="7"/>
  <c r="AC320" i="7"/>
  <c r="AD320" i="7"/>
  <c r="AE320" i="7"/>
  <c r="AF320" i="7"/>
  <c r="V321" i="7"/>
  <c r="W321" i="7"/>
  <c r="X321" i="7"/>
  <c r="Y321" i="7"/>
  <c r="Z321" i="7"/>
  <c r="AB321" i="7"/>
  <c r="AC321" i="7"/>
  <c r="AD321" i="7"/>
  <c r="AE321" i="7"/>
  <c r="AF321" i="7"/>
  <c r="V322" i="7"/>
  <c r="W322" i="7"/>
  <c r="X322" i="7"/>
  <c r="Y322" i="7"/>
  <c r="Z322" i="7"/>
  <c r="AB322" i="7"/>
  <c r="AC322" i="7"/>
  <c r="AD322" i="7"/>
  <c r="AE322" i="7"/>
  <c r="AF322" i="7"/>
  <c r="V323" i="7"/>
  <c r="W323" i="7"/>
  <c r="X323" i="7"/>
  <c r="Y323" i="7"/>
  <c r="Z323" i="7"/>
  <c r="AB323" i="7"/>
  <c r="AC323" i="7"/>
  <c r="AD323" i="7"/>
  <c r="AE323" i="7"/>
  <c r="AF323" i="7"/>
  <c r="V324" i="7"/>
  <c r="W324" i="7"/>
  <c r="X324" i="7"/>
  <c r="Y324" i="7"/>
  <c r="Z324" i="7"/>
  <c r="AB324" i="7"/>
  <c r="AC324" i="7"/>
  <c r="AD324" i="7"/>
  <c r="AE324" i="7"/>
  <c r="AF324" i="7"/>
  <c r="V325" i="7"/>
  <c r="W325" i="7"/>
  <c r="X325" i="7"/>
  <c r="Y325" i="7"/>
  <c r="Z325" i="7"/>
  <c r="AB325" i="7"/>
  <c r="AC325" i="7"/>
  <c r="AD325" i="7"/>
  <c r="AE325" i="7"/>
  <c r="AF325" i="7"/>
  <c r="V326" i="7"/>
  <c r="W326" i="7"/>
  <c r="X326" i="7"/>
  <c r="Y326" i="7"/>
  <c r="Z326" i="7"/>
  <c r="AB326" i="7"/>
  <c r="AC326" i="7"/>
  <c r="AD326" i="7"/>
  <c r="AE326" i="7"/>
  <c r="AF326" i="7"/>
  <c r="V327" i="7"/>
  <c r="W327" i="7"/>
  <c r="X327" i="7"/>
  <c r="Y327" i="7"/>
  <c r="Z327" i="7"/>
  <c r="AB327" i="7"/>
  <c r="AC327" i="7"/>
  <c r="AD327" i="7"/>
  <c r="AE327" i="7"/>
  <c r="AF327" i="7"/>
  <c r="V328" i="7"/>
  <c r="W328" i="7"/>
  <c r="X328" i="7"/>
  <c r="Y328" i="7"/>
  <c r="Z328" i="7"/>
  <c r="AB328" i="7"/>
  <c r="AC328" i="7"/>
  <c r="AD328" i="7"/>
  <c r="AE328" i="7"/>
  <c r="AF328" i="7"/>
  <c r="V329" i="7"/>
  <c r="W329" i="7"/>
  <c r="X329" i="7"/>
  <c r="Y329" i="7"/>
  <c r="Z329" i="7"/>
  <c r="AB329" i="7"/>
  <c r="AC329" i="7"/>
  <c r="AD329" i="7"/>
  <c r="AE329" i="7"/>
  <c r="AF329" i="7"/>
  <c r="V330" i="7"/>
  <c r="W330" i="7"/>
  <c r="X330" i="7"/>
  <c r="Y330" i="7"/>
  <c r="Z330" i="7"/>
  <c r="AB330" i="7"/>
  <c r="AC330" i="7"/>
  <c r="AD330" i="7"/>
  <c r="AE330" i="7"/>
  <c r="AF330" i="7"/>
  <c r="V331" i="7"/>
  <c r="W331" i="7"/>
  <c r="X331" i="7"/>
  <c r="Y331" i="7"/>
  <c r="Z331" i="7"/>
  <c r="AB331" i="7"/>
  <c r="AC331" i="7"/>
  <c r="AD331" i="7"/>
  <c r="AE331" i="7"/>
  <c r="AF331" i="7"/>
  <c r="V332" i="7"/>
  <c r="W332" i="7"/>
  <c r="X332" i="7"/>
  <c r="Y332" i="7"/>
  <c r="Z332" i="7"/>
  <c r="AB332" i="7"/>
  <c r="AC332" i="7"/>
  <c r="AD332" i="7"/>
  <c r="AE332" i="7"/>
  <c r="AF332" i="7"/>
  <c r="V333" i="7"/>
  <c r="W333" i="7"/>
  <c r="X333" i="7"/>
  <c r="Y333" i="7"/>
  <c r="Z333" i="7"/>
  <c r="AB333" i="7"/>
  <c r="AC333" i="7"/>
  <c r="AD333" i="7"/>
  <c r="AE333" i="7"/>
  <c r="AF333" i="7"/>
  <c r="V334" i="7"/>
  <c r="W334" i="7"/>
  <c r="X334" i="7"/>
  <c r="Y334" i="7"/>
  <c r="Z334" i="7"/>
  <c r="AB334" i="7"/>
  <c r="AC334" i="7"/>
  <c r="AD334" i="7"/>
  <c r="AE334" i="7"/>
  <c r="AF334" i="7"/>
  <c r="V335" i="7"/>
  <c r="W335" i="7"/>
  <c r="X335" i="7"/>
  <c r="Y335" i="7"/>
  <c r="Z335" i="7"/>
  <c r="AB335" i="7"/>
  <c r="AC335" i="7"/>
  <c r="AD335" i="7"/>
  <c r="AE335" i="7"/>
  <c r="AF335" i="7"/>
  <c r="V336" i="7"/>
  <c r="W336" i="7"/>
  <c r="X336" i="7"/>
  <c r="Y336" i="7"/>
  <c r="Z336" i="7"/>
  <c r="AB336" i="7"/>
  <c r="AC336" i="7"/>
  <c r="AD336" i="7"/>
  <c r="AE336" i="7"/>
  <c r="AF336" i="7"/>
  <c r="V337" i="7"/>
  <c r="W337" i="7"/>
  <c r="X337" i="7"/>
  <c r="Y337" i="7"/>
  <c r="Z337" i="7"/>
  <c r="AB337" i="7"/>
  <c r="AC337" i="7"/>
  <c r="AD337" i="7"/>
  <c r="AE337" i="7"/>
  <c r="AF337" i="7"/>
  <c r="V338" i="7"/>
  <c r="W338" i="7"/>
  <c r="X338" i="7"/>
  <c r="Y338" i="7"/>
  <c r="Z338" i="7"/>
  <c r="AB338" i="7"/>
  <c r="AC338" i="7"/>
  <c r="AD338" i="7"/>
  <c r="AE338" i="7"/>
  <c r="AF338" i="7"/>
  <c r="V339" i="7"/>
  <c r="W339" i="7"/>
  <c r="X339" i="7"/>
  <c r="Y339" i="7"/>
  <c r="Z339" i="7"/>
  <c r="AB339" i="7"/>
  <c r="AC339" i="7"/>
  <c r="AD339" i="7"/>
  <c r="AE339" i="7"/>
  <c r="AF339" i="7"/>
  <c r="V340" i="7"/>
  <c r="W340" i="7"/>
  <c r="X340" i="7"/>
  <c r="Y340" i="7"/>
  <c r="Z340" i="7"/>
  <c r="AB340" i="7"/>
  <c r="AC340" i="7"/>
  <c r="AD340" i="7"/>
  <c r="AE340" i="7"/>
  <c r="AF340" i="7"/>
  <c r="V341" i="7"/>
  <c r="W341" i="7"/>
  <c r="X341" i="7"/>
  <c r="Y341" i="7"/>
  <c r="Z341" i="7"/>
  <c r="AB341" i="7"/>
  <c r="AC341" i="7"/>
  <c r="AD341" i="7"/>
  <c r="AE341" i="7"/>
  <c r="AF341" i="7"/>
  <c r="V342" i="7"/>
  <c r="W342" i="7"/>
  <c r="X342" i="7"/>
  <c r="Y342" i="7"/>
  <c r="Z342" i="7"/>
  <c r="AB342" i="7"/>
  <c r="AC342" i="7"/>
  <c r="AD342" i="7"/>
  <c r="AE342" i="7"/>
  <c r="AF342" i="7"/>
  <c r="V343" i="7"/>
  <c r="W343" i="7"/>
  <c r="X343" i="7"/>
  <c r="Y343" i="7"/>
  <c r="Z343" i="7"/>
  <c r="AB343" i="7"/>
  <c r="AC343" i="7"/>
  <c r="AD343" i="7"/>
  <c r="AE343" i="7"/>
  <c r="AF343" i="7"/>
  <c r="V344" i="7"/>
  <c r="W344" i="7"/>
  <c r="X344" i="7"/>
  <c r="Y344" i="7"/>
  <c r="Z344" i="7"/>
  <c r="AB344" i="7"/>
  <c r="AC344" i="7"/>
  <c r="AD344" i="7"/>
  <c r="AE344" i="7"/>
  <c r="AF344" i="7"/>
  <c r="V345" i="7"/>
  <c r="W345" i="7"/>
  <c r="X345" i="7"/>
  <c r="Y345" i="7"/>
  <c r="Z345" i="7"/>
  <c r="AB345" i="7"/>
  <c r="AC345" i="7"/>
  <c r="AD345" i="7"/>
  <c r="AE345" i="7"/>
  <c r="AF345" i="7"/>
  <c r="V346" i="7"/>
  <c r="W346" i="7"/>
  <c r="X346" i="7"/>
  <c r="Y346" i="7"/>
  <c r="Z346" i="7"/>
  <c r="AB346" i="7"/>
  <c r="AC346" i="7"/>
  <c r="AD346" i="7"/>
  <c r="AE346" i="7"/>
  <c r="AF346" i="7"/>
  <c r="V347" i="7"/>
  <c r="W347" i="7"/>
  <c r="X347" i="7"/>
  <c r="Y347" i="7"/>
  <c r="Z347" i="7"/>
  <c r="AB347" i="7"/>
  <c r="AC347" i="7"/>
  <c r="AD347" i="7"/>
  <c r="AE347" i="7"/>
  <c r="AF347" i="7"/>
  <c r="V348" i="7"/>
  <c r="W348" i="7"/>
  <c r="X348" i="7"/>
  <c r="Y348" i="7"/>
  <c r="Z348" i="7"/>
  <c r="AB348" i="7"/>
  <c r="AC348" i="7"/>
  <c r="AD348" i="7"/>
  <c r="AE348" i="7"/>
  <c r="AF348" i="7"/>
  <c r="V349" i="7"/>
  <c r="W349" i="7"/>
  <c r="X349" i="7"/>
  <c r="Y349" i="7"/>
  <c r="Z349" i="7"/>
  <c r="AB349" i="7"/>
  <c r="AC349" i="7"/>
  <c r="AD349" i="7"/>
  <c r="AE349" i="7"/>
  <c r="AF349" i="7"/>
  <c r="V350" i="7"/>
  <c r="W350" i="7"/>
  <c r="X350" i="7"/>
  <c r="Y350" i="7"/>
  <c r="Z350" i="7"/>
  <c r="AB350" i="7"/>
  <c r="AC350" i="7"/>
  <c r="AD350" i="7"/>
  <c r="AE350" i="7"/>
  <c r="AF350" i="7"/>
  <c r="V351" i="7"/>
  <c r="W351" i="7"/>
  <c r="X351" i="7"/>
  <c r="Y351" i="7"/>
  <c r="Z351" i="7"/>
  <c r="AB351" i="7"/>
  <c r="AC351" i="7"/>
  <c r="AD351" i="7"/>
  <c r="AE351" i="7"/>
  <c r="AF351" i="7"/>
  <c r="V352" i="7"/>
  <c r="W352" i="7"/>
  <c r="X352" i="7"/>
  <c r="Y352" i="7"/>
  <c r="Z352" i="7"/>
  <c r="AB352" i="7"/>
  <c r="AC352" i="7"/>
  <c r="AD352" i="7"/>
  <c r="AE352" i="7"/>
  <c r="AF352" i="7"/>
  <c r="V353" i="7"/>
  <c r="W353" i="7"/>
  <c r="X353" i="7"/>
  <c r="Y353" i="7"/>
  <c r="Z353" i="7"/>
  <c r="AB353" i="7"/>
  <c r="AC353" i="7"/>
  <c r="AD353" i="7"/>
  <c r="AE353" i="7"/>
  <c r="AF353" i="7"/>
  <c r="V354" i="7"/>
  <c r="W354" i="7"/>
  <c r="X354" i="7"/>
  <c r="Y354" i="7"/>
  <c r="Z354" i="7"/>
  <c r="AB354" i="7"/>
  <c r="AC354" i="7"/>
  <c r="AD354" i="7"/>
  <c r="AE354" i="7"/>
  <c r="AF354" i="7"/>
  <c r="V355" i="7"/>
  <c r="W355" i="7"/>
  <c r="X355" i="7"/>
  <c r="Y355" i="7"/>
  <c r="Z355" i="7"/>
  <c r="AB355" i="7"/>
  <c r="AC355" i="7"/>
  <c r="AD355" i="7"/>
  <c r="AE355" i="7"/>
  <c r="AF355" i="7"/>
  <c r="V356" i="7"/>
  <c r="W356" i="7"/>
  <c r="X356" i="7"/>
  <c r="Y356" i="7"/>
  <c r="Z356" i="7"/>
  <c r="AB356" i="7"/>
  <c r="AC356" i="7"/>
  <c r="AD356" i="7"/>
  <c r="AE356" i="7"/>
  <c r="AF356" i="7"/>
  <c r="V357" i="7"/>
  <c r="W357" i="7"/>
  <c r="X357" i="7"/>
  <c r="Y357" i="7"/>
  <c r="Z357" i="7"/>
  <c r="AB357" i="7"/>
  <c r="AC357" i="7"/>
  <c r="AD357" i="7"/>
  <c r="AE357" i="7"/>
  <c r="AF357" i="7"/>
  <c r="V358" i="7"/>
  <c r="W358" i="7"/>
  <c r="X358" i="7"/>
  <c r="Y358" i="7"/>
  <c r="Z358" i="7"/>
  <c r="AB358" i="7"/>
  <c r="AC358" i="7"/>
  <c r="AD358" i="7"/>
  <c r="AE358" i="7"/>
  <c r="AF358" i="7"/>
  <c r="V359" i="7"/>
  <c r="W359" i="7"/>
  <c r="X359" i="7"/>
  <c r="Y359" i="7"/>
  <c r="Z359" i="7"/>
  <c r="AB359" i="7"/>
  <c r="AC359" i="7"/>
  <c r="AD359" i="7"/>
  <c r="AE359" i="7"/>
  <c r="AF359" i="7"/>
  <c r="V360" i="7"/>
  <c r="W360" i="7"/>
  <c r="X360" i="7"/>
  <c r="Y360" i="7"/>
  <c r="Z360" i="7"/>
  <c r="AB360" i="7"/>
  <c r="AC360" i="7"/>
  <c r="AD360" i="7"/>
  <c r="AE360" i="7"/>
  <c r="AF360" i="7"/>
  <c r="V361" i="7"/>
  <c r="W361" i="7"/>
  <c r="X361" i="7"/>
  <c r="Y361" i="7"/>
  <c r="Z361" i="7"/>
  <c r="AB361" i="7"/>
  <c r="AC361" i="7"/>
  <c r="AD361" i="7"/>
  <c r="AE361" i="7"/>
  <c r="AF361" i="7"/>
  <c r="V362" i="7"/>
  <c r="W362" i="7"/>
  <c r="X362" i="7"/>
  <c r="Y362" i="7"/>
  <c r="Z362" i="7"/>
  <c r="AB362" i="7"/>
  <c r="AC362" i="7"/>
  <c r="AD362" i="7"/>
  <c r="AE362" i="7"/>
  <c r="AF362" i="7"/>
  <c r="V363" i="7"/>
  <c r="W363" i="7"/>
  <c r="X363" i="7"/>
  <c r="Y363" i="7"/>
  <c r="Z363" i="7"/>
  <c r="AB363" i="7"/>
  <c r="AC363" i="7"/>
  <c r="AD363" i="7"/>
  <c r="AE363" i="7"/>
  <c r="AF363" i="7"/>
  <c r="V364" i="7"/>
  <c r="W364" i="7"/>
  <c r="X364" i="7"/>
  <c r="Y364" i="7"/>
  <c r="Z364" i="7"/>
  <c r="AB364" i="7"/>
  <c r="AC364" i="7"/>
  <c r="AD364" i="7"/>
  <c r="AE364" i="7"/>
  <c r="AF364" i="7"/>
  <c r="V365" i="7"/>
  <c r="W365" i="7"/>
  <c r="X365" i="7"/>
  <c r="Y365" i="7"/>
  <c r="Z365" i="7"/>
  <c r="AB365" i="7"/>
  <c r="AC365" i="7"/>
  <c r="AD365" i="7"/>
  <c r="AE365" i="7"/>
  <c r="AF365" i="7"/>
  <c r="V366" i="7"/>
  <c r="W366" i="7"/>
  <c r="X366" i="7"/>
  <c r="Y366" i="7"/>
  <c r="Z366" i="7"/>
  <c r="AB366" i="7"/>
  <c r="AC366" i="7"/>
  <c r="AD366" i="7"/>
  <c r="AE366" i="7"/>
  <c r="AF366" i="7"/>
  <c r="V367" i="7"/>
  <c r="W367" i="7"/>
  <c r="X367" i="7"/>
  <c r="Y367" i="7"/>
  <c r="Z367" i="7"/>
  <c r="AB367" i="7"/>
  <c r="AC367" i="7"/>
  <c r="AD367" i="7"/>
  <c r="AE367" i="7"/>
  <c r="AF367" i="7"/>
  <c r="V368" i="7"/>
  <c r="W368" i="7"/>
  <c r="X368" i="7"/>
  <c r="Y368" i="7"/>
  <c r="Z368" i="7"/>
  <c r="AB368" i="7"/>
  <c r="AC368" i="7"/>
  <c r="AD368" i="7"/>
  <c r="AE368" i="7"/>
  <c r="AF368" i="7"/>
  <c r="V369" i="7"/>
  <c r="W369" i="7"/>
  <c r="X369" i="7"/>
  <c r="Y369" i="7"/>
  <c r="Z369" i="7"/>
  <c r="AB369" i="7"/>
  <c r="AC369" i="7"/>
  <c r="AD369" i="7"/>
  <c r="AE369" i="7"/>
  <c r="AF369" i="7"/>
  <c r="V370" i="7"/>
  <c r="W370" i="7"/>
  <c r="X370" i="7"/>
  <c r="Y370" i="7"/>
  <c r="Z370" i="7"/>
  <c r="AB370" i="7"/>
  <c r="AC370" i="7"/>
  <c r="AD370" i="7"/>
  <c r="AE370" i="7"/>
  <c r="AF370" i="7"/>
  <c r="V371" i="7"/>
  <c r="W371" i="7"/>
  <c r="X371" i="7"/>
  <c r="Y371" i="7"/>
  <c r="Z371" i="7"/>
  <c r="AB371" i="7"/>
  <c r="AC371" i="7"/>
  <c r="AD371" i="7"/>
  <c r="AE371" i="7"/>
  <c r="AF371" i="7"/>
  <c r="V372" i="7"/>
  <c r="W372" i="7"/>
  <c r="X372" i="7"/>
  <c r="Y372" i="7"/>
  <c r="Z372" i="7"/>
  <c r="AB372" i="7"/>
  <c r="AC372" i="7"/>
  <c r="AD372" i="7"/>
  <c r="AE372" i="7"/>
  <c r="AF372" i="7"/>
  <c r="V373" i="7"/>
  <c r="W373" i="7"/>
  <c r="X373" i="7"/>
  <c r="Y373" i="7"/>
  <c r="Z373" i="7"/>
  <c r="AB373" i="7"/>
  <c r="AC373" i="7"/>
  <c r="AD373" i="7"/>
  <c r="AE373" i="7"/>
  <c r="AF373" i="7"/>
  <c r="V374" i="7"/>
  <c r="W374" i="7"/>
  <c r="X374" i="7"/>
  <c r="Y374" i="7"/>
  <c r="Z374" i="7"/>
  <c r="AB374" i="7"/>
  <c r="AC374" i="7"/>
  <c r="AD374" i="7"/>
  <c r="AE374" i="7"/>
  <c r="AF374" i="7"/>
  <c r="V375" i="7"/>
  <c r="W375" i="7"/>
  <c r="X375" i="7"/>
  <c r="Y375" i="7"/>
  <c r="Z375" i="7"/>
  <c r="AB375" i="7"/>
  <c r="AC375" i="7"/>
  <c r="AD375" i="7"/>
  <c r="AE375" i="7"/>
  <c r="AF375" i="7"/>
  <c r="V376" i="7"/>
  <c r="W376" i="7"/>
  <c r="X376" i="7"/>
  <c r="Y376" i="7"/>
  <c r="Z376" i="7"/>
  <c r="AB376" i="7"/>
  <c r="AC376" i="7"/>
  <c r="AD376" i="7"/>
  <c r="AE376" i="7"/>
  <c r="AF376" i="7"/>
  <c r="V377" i="7"/>
  <c r="W377" i="7"/>
  <c r="X377" i="7"/>
  <c r="Y377" i="7"/>
  <c r="Z377" i="7"/>
  <c r="AB377" i="7"/>
  <c r="AC377" i="7"/>
  <c r="AD377" i="7"/>
  <c r="AE377" i="7"/>
  <c r="AF377" i="7"/>
  <c r="V378" i="7"/>
  <c r="W378" i="7"/>
  <c r="X378" i="7"/>
  <c r="Y378" i="7"/>
  <c r="Z378" i="7"/>
  <c r="AB378" i="7"/>
  <c r="AC378" i="7"/>
  <c r="AD378" i="7"/>
  <c r="AE378" i="7"/>
  <c r="AF378" i="7"/>
  <c r="V379" i="7"/>
  <c r="W379" i="7"/>
  <c r="X379" i="7"/>
  <c r="Y379" i="7"/>
  <c r="Z379" i="7"/>
  <c r="AB379" i="7"/>
  <c r="AC379" i="7"/>
  <c r="AD379" i="7"/>
  <c r="AE379" i="7"/>
  <c r="AF379" i="7"/>
  <c r="V380" i="7"/>
  <c r="W380" i="7"/>
  <c r="X380" i="7"/>
  <c r="Y380" i="7"/>
  <c r="Z380" i="7"/>
  <c r="AB380" i="7"/>
  <c r="AC380" i="7"/>
  <c r="AD380" i="7"/>
  <c r="AE380" i="7"/>
  <c r="AF380" i="7"/>
  <c r="V381" i="7"/>
  <c r="W381" i="7"/>
  <c r="X381" i="7"/>
  <c r="Y381" i="7"/>
  <c r="Z381" i="7"/>
  <c r="AB381" i="7"/>
  <c r="AC381" i="7"/>
  <c r="AD381" i="7"/>
  <c r="AE381" i="7"/>
  <c r="AF381" i="7"/>
  <c r="V382" i="7"/>
  <c r="W382" i="7"/>
  <c r="X382" i="7"/>
  <c r="Y382" i="7"/>
  <c r="Z382" i="7"/>
  <c r="AB382" i="7"/>
  <c r="AC382" i="7"/>
  <c r="AD382" i="7"/>
  <c r="AE382" i="7"/>
  <c r="AF382" i="7"/>
  <c r="V383" i="7"/>
  <c r="W383" i="7"/>
  <c r="X383" i="7"/>
  <c r="Y383" i="7"/>
  <c r="Z383" i="7"/>
  <c r="AB383" i="7"/>
  <c r="AC383" i="7"/>
  <c r="AD383" i="7"/>
  <c r="AE383" i="7"/>
  <c r="AF383" i="7"/>
  <c r="V384" i="7"/>
  <c r="W384" i="7"/>
  <c r="X384" i="7"/>
  <c r="Y384" i="7"/>
  <c r="Z384" i="7"/>
  <c r="AB384" i="7"/>
  <c r="AC384" i="7"/>
  <c r="AD384" i="7"/>
  <c r="AE384" i="7"/>
  <c r="AF384" i="7"/>
  <c r="V385" i="7"/>
  <c r="W385" i="7"/>
  <c r="X385" i="7"/>
  <c r="Y385" i="7"/>
  <c r="Z385" i="7"/>
  <c r="AB385" i="7"/>
  <c r="AC385" i="7"/>
  <c r="AD385" i="7"/>
  <c r="AE385" i="7"/>
  <c r="AF385" i="7"/>
  <c r="V386" i="7"/>
  <c r="W386" i="7"/>
  <c r="X386" i="7"/>
  <c r="Y386" i="7"/>
  <c r="Z386" i="7"/>
  <c r="AB386" i="7"/>
  <c r="AC386" i="7"/>
  <c r="AD386" i="7"/>
  <c r="AE386" i="7"/>
  <c r="AF386" i="7"/>
  <c r="V387" i="7"/>
  <c r="W387" i="7"/>
  <c r="X387" i="7"/>
  <c r="Y387" i="7"/>
  <c r="Z387" i="7"/>
  <c r="AB387" i="7"/>
  <c r="AC387" i="7"/>
  <c r="AD387" i="7"/>
  <c r="AE387" i="7"/>
  <c r="AF387" i="7"/>
  <c r="V388" i="7"/>
  <c r="W388" i="7"/>
  <c r="X388" i="7"/>
  <c r="Y388" i="7"/>
  <c r="Z388" i="7"/>
  <c r="AB388" i="7"/>
  <c r="AC388" i="7"/>
  <c r="AD388" i="7"/>
  <c r="AE388" i="7"/>
  <c r="AF388" i="7"/>
  <c r="V389" i="7"/>
  <c r="W389" i="7"/>
  <c r="X389" i="7"/>
  <c r="Y389" i="7"/>
  <c r="Z389" i="7"/>
  <c r="AB389" i="7"/>
  <c r="AC389" i="7"/>
  <c r="AD389" i="7"/>
  <c r="AE389" i="7"/>
  <c r="AF389" i="7"/>
  <c r="V390" i="7"/>
  <c r="W390" i="7"/>
  <c r="X390" i="7"/>
  <c r="Y390" i="7"/>
  <c r="Z390" i="7"/>
  <c r="AB390" i="7"/>
  <c r="AC390" i="7"/>
  <c r="AD390" i="7"/>
  <c r="AE390" i="7"/>
  <c r="AF390" i="7"/>
  <c r="V391" i="7"/>
  <c r="W391" i="7"/>
  <c r="X391" i="7"/>
  <c r="Y391" i="7"/>
  <c r="Z391" i="7"/>
  <c r="AB391" i="7"/>
  <c r="AC391" i="7"/>
  <c r="AD391" i="7"/>
  <c r="AE391" i="7"/>
  <c r="AF391" i="7"/>
  <c r="V392" i="7"/>
  <c r="W392" i="7"/>
  <c r="X392" i="7"/>
  <c r="Y392" i="7"/>
  <c r="Z392" i="7"/>
  <c r="AB392" i="7"/>
  <c r="AC392" i="7"/>
  <c r="AD392" i="7"/>
  <c r="AE392" i="7"/>
  <c r="AF392" i="7"/>
  <c r="V393" i="7"/>
  <c r="W393" i="7"/>
  <c r="X393" i="7"/>
  <c r="Y393" i="7"/>
  <c r="Z393" i="7"/>
  <c r="AB393" i="7"/>
  <c r="AC393" i="7"/>
  <c r="AD393" i="7"/>
  <c r="AE393" i="7"/>
  <c r="AF393" i="7"/>
  <c r="V394" i="7"/>
  <c r="W394" i="7"/>
  <c r="X394" i="7"/>
  <c r="Y394" i="7"/>
  <c r="Z394" i="7"/>
  <c r="AB394" i="7"/>
  <c r="AC394" i="7"/>
  <c r="AD394" i="7"/>
  <c r="AE394" i="7"/>
  <c r="AF394" i="7"/>
  <c r="V395" i="7"/>
  <c r="W395" i="7"/>
  <c r="X395" i="7"/>
  <c r="Y395" i="7"/>
  <c r="Z395" i="7"/>
  <c r="AB395" i="7"/>
  <c r="AC395" i="7"/>
  <c r="AD395" i="7"/>
  <c r="AE395" i="7"/>
  <c r="AF395" i="7"/>
  <c r="V396" i="7"/>
  <c r="W396" i="7"/>
  <c r="X396" i="7"/>
  <c r="Y396" i="7"/>
  <c r="Z396" i="7"/>
  <c r="AB396" i="7"/>
  <c r="AC396" i="7"/>
  <c r="AD396" i="7"/>
  <c r="AE396" i="7"/>
  <c r="AF396" i="7"/>
  <c r="V397" i="7"/>
  <c r="W397" i="7"/>
  <c r="X397" i="7"/>
  <c r="Y397" i="7"/>
  <c r="Z397" i="7"/>
  <c r="AB397" i="7"/>
  <c r="AC397" i="7"/>
  <c r="AD397" i="7"/>
  <c r="AE397" i="7"/>
  <c r="AF397" i="7"/>
  <c r="V398" i="7"/>
  <c r="W398" i="7"/>
  <c r="X398" i="7"/>
  <c r="Y398" i="7"/>
  <c r="Z398" i="7"/>
  <c r="AB398" i="7"/>
  <c r="AC398" i="7"/>
  <c r="AD398" i="7"/>
  <c r="AE398" i="7"/>
  <c r="AF398" i="7"/>
  <c r="V399" i="7"/>
  <c r="W399" i="7"/>
  <c r="X399" i="7"/>
  <c r="Y399" i="7"/>
  <c r="Z399" i="7"/>
  <c r="AB399" i="7"/>
  <c r="AC399" i="7"/>
  <c r="AD399" i="7"/>
  <c r="AE399" i="7"/>
  <c r="AF399" i="7"/>
  <c r="V400" i="7"/>
  <c r="W400" i="7"/>
  <c r="X400" i="7"/>
  <c r="Y400" i="7"/>
  <c r="Z400" i="7"/>
  <c r="AB400" i="7"/>
  <c r="AC400" i="7"/>
  <c r="AD400" i="7"/>
  <c r="AE400" i="7"/>
  <c r="AF400" i="7"/>
  <c r="V401" i="7"/>
  <c r="W401" i="7"/>
  <c r="X401" i="7"/>
  <c r="Y401" i="7"/>
  <c r="Z401" i="7"/>
  <c r="AB401" i="7"/>
  <c r="AC401" i="7"/>
  <c r="AD401" i="7"/>
  <c r="AE401" i="7"/>
  <c r="AF401" i="7"/>
  <c r="V402" i="7"/>
  <c r="W402" i="7"/>
  <c r="X402" i="7"/>
  <c r="Y402" i="7"/>
  <c r="Z402" i="7"/>
  <c r="AB402" i="7"/>
  <c r="AC402" i="7"/>
  <c r="AD402" i="7"/>
  <c r="AE402" i="7"/>
  <c r="AF402" i="7"/>
  <c r="V403" i="7"/>
  <c r="W403" i="7"/>
  <c r="X403" i="7"/>
  <c r="Y403" i="7"/>
  <c r="Z403" i="7"/>
  <c r="AB403" i="7"/>
  <c r="AC403" i="7"/>
  <c r="AD403" i="7"/>
  <c r="AE403" i="7"/>
  <c r="AF403" i="7"/>
  <c r="V404" i="7"/>
  <c r="W404" i="7"/>
  <c r="X404" i="7"/>
  <c r="Y404" i="7"/>
  <c r="Z404" i="7"/>
  <c r="AB404" i="7"/>
  <c r="AC404" i="7"/>
  <c r="AD404" i="7"/>
  <c r="AE404" i="7"/>
  <c r="AF404" i="7"/>
  <c r="V405" i="7"/>
  <c r="W405" i="7"/>
  <c r="X405" i="7"/>
  <c r="Y405" i="7"/>
  <c r="Z405" i="7"/>
  <c r="AB405" i="7"/>
  <c r="AC405" i="7"/>
  <c r="AD405" i="7"/>
  <c r="AE405" i="7"/>
  <c r="AF405" i="7"/>
  <c r="V406" i="7"/>
  <c r="W406" i="7"/>
  <c r="X406" i="7"/>
  <c r="Y406" i="7"/>
  <c r="Z406" i="7"/>
  <c r="AB406" i="7"/>
  <c r="AC406" i="7"/>
  <c r="AD406" i="7"/>
  <c r="AE406" i="7"/>
  <c r="AF406" i="7"/>
  <c r="V407" i="7"/>
  <c r="W407" i="7"/>
  <c r="X407" i="7"/>
  <c r="Y407" i="7"/>
  <c r="Z407" i="7"/>
  <c r="AB407" i="7"/>
  <c r="AC407" i="7"/>
  <c r="AD407" i="7"/>
  <c r="AE407" i="7"/>
  <c r="AF407" i="7"/>
  <c r="V408" i="7"/>
  <c r="W408" i="7"/>
  <c r="X408" i="7"/>
  <c r="Y408" i="7"/>
  <c r="Z408" i="7"/>
  <c r="AB408" i="7"/>
  <c r="AC408" i="7"/>
  <c r="AD408" i="7"/>
  <c r="AE408" i="7"/>
  <c r="AF408" i="7"/>
  <c r="V409" i="7"/>
  <c r="W409" i="7"/>
  <c r="X409" i="7"/>
  <c r="Y409" i="7"/>
  <c r="Z409" i="7"/>
  <c r="AB409" i="7"/>
  <c r="AC409" i="7"/>
  <c r="AD409" i="7"/>
  <c r="AE409" i="7"/>
  <c r="AF409" i="7"/>
  <c r="V410" i="7"/>
  <c r="W410" i="7"/>
  <c r="X410" i="7"/>
  <c r="Y410" i="7"/>
  <c r="Z410" i="7"/>
  <c r="AB410" i="7"/>
  <c r="AC410" i="7"/>
  <c r="AD410" i="7"/>
  <c r="AE410" i="7"/>
  <c r="AF410" i="7"/>
  <c r="V411" i="7"/>
  <c r="W411" i="7"/>
  <c r="X411" i="7"/>
  <c r="Y411" i="7"/>
  <c r="Z411" i="7"/>
  <c r="AB411" i="7"/>
  <c r="AC411" i="7"/>
  <c r="AD411" i="7"/>
  <c r="AE411" i="7"/>
  <c r="AF411" i="7"/>
  <c r="V412" i="7"/>
  <c r="W412" i="7"/>
  <c r="X412" i="7"/>
  <c r="Y412" i="7"/>
  <c r="Z412" i="7"/>
  <c r="AB412" i="7"/>
  <c r="AC412" i="7"/>
  <c r="AD412" i="7"/>
  <c r="AE412" i="7"/>
  <c r="AF412" i="7"/>
  <c r="V413" i="7"/>
  <c r="W413" i="7"/>
  <c r="X413" i="7"/>
  <c r="Y413" i="7"/>
  <c r="Z413" i="7"/>
  <c r="AB413" i="7"/>
  <c r="AC413" i="7"/>
  <c r="AD413" i="7"/>
  <c r="AE413" i="7"/>
  <c r="AF413" i="7"/>
  <c r="V414" i="7"/>
  <c r="W414" i="7"/>
  <c r="X414" i="7"/>
  <c r="Y414" i="7"/>
  <c r="Z414" i="7"/>
  <c r="AB414" i="7"/>
  <c r="AC414" i="7"/>
  <c r="AD414" i="7"/>
  <c r="AE414" i="7"/>
  <c r="AF414" i="7"/>
  <c r="V415" i="7"/>
  <c r="W415" i="7"/>
  <c r="X415" i="7"/>
  <c r="Y415" i="7"/>
  <c r="Z415" i="7"/>
  <c r="AB415" i="7"/>
  <c r="AC415" i="7"/>
  <c r="AD415" i="7"/>
  <c r="AE415" i="7"/>
  <c r="AF415" i="7"/>
  <c r="V416" i="7"/>
  <c r="W416" i="7"/>
  <c r="X416" i="7"/>
  <c r="Y416" i="7"/>
  <c r="Z416" i="7"/>
  <c r="AB416" i="7"/>
  <c r="AC416" i="7"/>
  <c r="AD416" i="7"/>
  <c r="AE416" i="7"/>
  <c r="AF416" i="7"/>
  <c r="V417" i="7"/>
  <c r="W417" i="7"/>
  <c r="X417" i="7"/>
  <c r="Y417" i="7"/>
  <c r="Z417" i="7"/>
  <c r="AB417" i="7"/>
  <c r="AC417" i="7"/>
  <c r="AD417" i="7"/>
  <c r="AE417" i="7"/>
  <c r="AF417" i="7"/>
  <c r="V418" i="7"/>
  <c r="W418" i="7"/>
  <c r="X418" i="7"/>
  <c r="Y418" i="7"/>
  <c r="Z418" i="7"/>
  <c r="AB418" i="7"/>
  <c r="AC418" i="7"/>
  <c r="AD418" i="7"/>
  <c r="AE418" i="7"/>
  <c r="AF418" i="7"/>
  <c r="V419" i="7"/>
  <c r="W419" i="7"/>
  <c r="X419" i="7"/>
  <c r="Y419" i="7"/>
  <c r="Z419" i="7"/>
  <c r="AB419" i="7"/>
  <c r="AC419" i="7"/>
  <c r="AD419" i="7"/>
  <c r="AE419" i="7"/>
  <c r="AF419" i="7"/>
  <c r="V420" i="7"/>
  <c r="W420" i="7"/>
  <c r="X420" i="7"/>
  <c r="Y420" i="7"/>
  <c r="Z420" i="7"/>
  <c r="AB420" i="7"/>
  <c r="AC420" i="7"/>
  <c r="AD420" i="7"/>
  <c r="AE420" i="7"/>
  <c r="AF420" i="7"/>
  <c r="V421" i="7"/>
  <c r="W421" i="7"/>
  <c r="X421" i="7"/>
  <c r="Y421" i="7"/>
  <c r="Z421" i="7"/>
  <c r="AB421" i="7"/>
  <c r="AC421" i="7"/>
  <c r="AD421" i="7"/>
  <c r="AE421" i="7"/>
  <c r="AF421" i="7"/>
  <c r="V422" i="7"/>
  <c r="W422" i="7"/>
  <c r="X422" i="7"/>
  <c r="Y422" i="7"/>
  <c r="Z422" i="7"/>
  <c r="AB422" i="7"/>
  <c r="AC422" i="7"/>
  <c r="AD422" i="7"/>
  <c r="AE422" i="7"/>
  <c r="AF422" i="7"/>
  <c r="V423" i="7"/>
  <c r="W423" i="7"/>
  <c r="X423" i="7"/>
  <c r="Y423" i="7"/>
  <c r="Z423" i="7"/>
  <c r="AB423" i="7"/>
  <c r="AC423" i="7"/>
  <c r="AD423" i="7"/>
  <c r="AE423" i="7"/>
  <c r="AF423" i="7"/>
  <c r="V424" i="7"/>
  <c r="W424" i="7"/>
  <c r="X424" i="7"/>
  <c r="Y424" i="7"/>
  <c r="Z424" i="7"/>
  <c r="AB424" i="7"/>
  <c r="AC424" i="7"/>
  <c r="AD424" i="7"/>
  <c r="AE424" i="7"/>
  <c r="AF424" i="7"/>
  <c r="V425" i="7"/>
  <c r="W425" i="7"/>
  <c r="X425" i="7"/>
  <c r="Y425" i="7"/>
  <c r="Z425" i="7"/>
  <c r="AB425" i="7"/>
  <c r="AC425" i="7"/>
  <c r="AD425" i="7"/>
  <c r="AE425" i="7"/>
  <c r="AF425" i="7"/>
  <c r="V426" i="7"/>
  <c r="W426" i="7"/>
  <c r="X426" i="7"/>
  <c r="Y426" i="7"/>
  <c r="Z426" i="7"/>
  <c r="AB426" i="7"/>
  <c r="AC426" i="7"/>
  <c r="AD426" i="7"/>
  <c r="AE426" i="7"/>
  <c r="AF426" i="7"/>
  <c r="V427" i="7"/>
  <c r="W427" i="7"/>
  <c r="X427" i="7"/>
  <c r="Y427" i="7"/>
  <c r="Z427" i="7"/>
  <c r="AB427" i="7"/>
  <c r="AC427" i="7"/>
  <c r="AD427" i="7"/>
  <c r="AE427" i="7"/>
  <c r="AF427" i="7"/>
  <c r="V428" i="7"/>
  <c r="W428" i="7"/>
  <c r="X428" i="7"/>
  <c r="Y428" i="7"/>
  <c r="Z428" i="7"/>
  <c r="AB428" i="7"/>
  <c r="AC428" i="7"/>
  <c r="AD428" i="7"/>
  <c r="AE428" i="7"/>
  <c r="AF428" i="7"/>
  <c r="V429" i="7"/>
  <c r="W429" i="7"/>
  <c r="X429" i="7"/>
  <c r="Y429" i="7"/>
  <c r="Z429" i="7"/>
  <c r="AB429" i="7"/>
  <c r="AC429" i="7"/>
  <c r="AD429" i="7"/>
  <c r="AE429" i="7"/>
  <c r="AF429" i="7"/>
  <c r="V430" i="7"/>
  <c r="W430" i="7"/>
  <c r="X430" i="7"/>
  <c r="Y430" i="7"/>
  <c r="Z430" i="7"/>
  <c r="AB430" i="7"/>
  <c r="AC430" i="7"/>
  <c r="AD430" i="7"/>
  <c r="AE430" i="7"/>
  <c r="AF430" i="7"/>
  <c r="V431" i="7"/>
  <c r="W431" i="7"/>
  <c r="X431" i="7"/>
  <c r="Y431" i="7"/>
  <c r="Z431" i="7"/>
  <c r="AB431" i="7"/>
  <c r="AC431" i="7"/>
  <c r="AD431" i="7"/>
  <c r="AE431" i="7"/>
  <c r="AF431" i="7"/>
  <c r="V432" i="7"/>
  <c r="W432" i="7"/>
  <c r="X432" i="7"/>
  <c r="Y432" i="7"/>
  <c r="Z432" i="7"/>
  <c r="AB432" i="7"/>
  <c r="AC432" i="7"/>
  <c r="AD432" i="7"/>
  <c r="AE432" i="7"/>
  <c r="AF432" i="7"/>
  <c r="V433" i="7"/>
  <c r="W433" i="7"/>
  <c r="X433" i="7"/>
  <c r="Y433" i="7"/>
  <c r="Z433" i="7"/>
  <c r="AB433" i="7"/>
  <c r="AC433" i="7"/>
  <c r="AD433" i="7"/>
  <c r="AE433" i="7"/>
  <c r="AF433" i="7"/>
  <c r="V434" i="7"/>
  <c r="W434" i="7"/>
  <c r="X434" i="7"/>
  <c r="Y434" i="7"/>
  <c r="Z434" i="7"/>
  <c r="AB434" i="7"/>
  <c r="AC434" i="7"/>
  <c r="AD434" i="7"/>
  <c r="AE434" i="7"/>
  <c r="AF434" i="7"/>
  <c r="V435" i="7"/>
  <c r="W435" i="7"/>
  <c r="X435" i="7"/>
  <c r="Y435" i="7"/>
  <c r="Z435" i="7"/>
  <c r="AB435" i="7"/>
  <c r="AC435" i="7"/>
  <c r="AD435" i="7"/>
  <c r="AE435" i="7"/>
  <c r="AF435" i="7"/>
  <c r="V436" i="7"/>
  <c r="W436" i="7"/>
  <c r="X436" i="7"/>
  <c r="Y436" i="7"/>
  <c r="Z436" i="7"/>
  <c r="AB436" i="7"/>
  <c r="AC436" i="7"/>
  <c r="AD436" i="7"/>
  <c r="AE436" i="7"/>
  <c r="AF436" i="7"/>
  <c r="V437" i="7"/>
  <c r="W437" i="7"/>
  <c r="X437" i="7"/>
  <c r="Y437" i="7"/>
  <c r="Z437" i="7"/>
  <c r="AB437" i="7"/>
  <c r="AC437" i="7"/>
  <c r="AD437" i="7"/>
  <c r="AE437" i="7"/>
  <c r="AF437" i="7"/>
  <c r="V438" i="7"/>
  <c r="W438" i="7"/>
  <c r="X438" i="7"/>
  <c r="Y438" i="7"/>
  <c r="Z438" i="7"/>
  <c r="AB438" i="7"/>
  <c r="AC438" i="7"/>
  <c r="AD438" i="7"/>
  <c r="AE438" i="7"/>
  <c r="AF438" i="7"/>
  <c r="V439" i="7"/>
  <c r="W439" i="7"/>
  <c r="X439" i="7"/>
  <c r="Y439" i="7"/>
  <c r="Z439" i="7"/>
  <c r="AB439" i="7"/>
  <c r="AC439" i="7"/>
  <c r="AD439" i="7"/>
  <c r="AE439" i="7"/>
  <c r="AF439" i="7"/>
  <c r="V440" i="7"/>
  <c r="W440" i="7"/>
  <c r="X440" i="7"/>
  <c r="Y440" i="7"/>
  <c r="Z440" i="7"/>
  <c r="AB440" i="7"/>
  <c r="AC440" i="7"/>
  <c r="AD440" i="7"/>
  <c r="AE440" i="7"/>
  <c r="AF440" i="7"/>
  <c r="V441" i="7"/>
  <c r="W441" i="7"/>
  <c r="X441" i="7"/>
  <c r="Y441" i="7"/>
  <c r="Z441" i="7"/>
  <c r="AB441" i="7"/>
  <c r="AC441" i="7"/>
  <c r="AD441" i="7"/>
  <c r="AE441" i="7"/>
  <c r="AF441" i="7"/>
  <c r="V442" i="7"/>
  <c r="W442" i="7"/>
  <c r="X442" i="7"/>
  <c r="Y442" i="7"/>
  <c r="Z442" i="7"/>
  <c r="AB442" i="7"/>
  <c r="AC442" i="7"/>
  <c r="AD442" i="7"/>
  <c r="AE442" i="7"/>
  <c r="AF442" i="7"/>
  <c r="V443" i="7"/>
  <c r="W443" i="7"/>
  <c r="X443" i="7"/>
  <c r="Y443" i="7"/>
  <c r="Z443" i="7"/>
  <c r="AB443" i="7"/>
  <c r="AC443" i="7"/>
  <c r="AD443" i="7"/>
  <c r="AE443" i="7"/>
  <c r="AF443" i="7"/>
  <c r="V444" i="7"/>
  <c r="W444" i="7"/>
  <c r="X444" i="7"/>
  <c r="Y444" i="7"/>
  <c r="Z444" i="7"/>
  <c r="AB444" i="7"/>
  <c r="AC444" i="7"/>
  <c r="AD444" i="7"/>
  <c r="AE444" i="7"/>
  <c r="AF444" i="7"/>
  <c r="V445" i="7"/>
  <c r="W445" i="7"/>
  <c r="X445" i="7"/>
  <c r="Y445" i="7"/>
  <c r="Z445" i="7"/>
  <c r="AB445" i="7"/>
  <c r="AC445" i="7"/>
  <c r="AD445" i="7"/>
  <c r="AE445" i="7"/>
  <c r="AF445" i="7"/>
  <c r="V446" i="7"/>
  <c r="W446" i="7"/>
  <c r="X446" i="7"/>
  <c r="Y446" i="7"/>
  <c r="Z446" i="7"/>
  <c r="AB446" i="7"/>
  <c r="AC446" i="7"/>
  <c r="AD446" i="7"/>
  <c r="AE446" i="7"/>
  <c r="AF446" i="7"/>
  <c r="V447" i="7"/>
  <c r="W447" i="7"/>
  <c r="X447" i="7"/>
  <c r="Y447" i="7"/>
  <c r="Z447" i="7"/>
  <c r="AB447" i="7"/>
  <c r="AC447" i="7"/>
  <c r="AD447" i="7"/>
  <c r="AE447" i="7"/>
  <c r="AF447" i="7"/>
  <c r="V448" i="7"/>
  <c r="W448" i="7"/>
  <c r="X448" i="7"/>
  <c r="Y448" i="7"/>
  <c r="Z448" i="7"/>
  <c r="AB448" i="7"/>
  <c r="AC448" i="7"/>
  <c r="AD448" i="7"/>
  <c r="AE448" i="7"/>
  <c r="AF448" i="7"/>
  <c r="V449" i="7"/>
  <c r="W449" i="7"/>
  <c r="X449" i="7"/>
  <c r="Y449" i="7"/>
  <c r="Z449" i="7"/>
  <c r="AB449" i="7"/>
  <c r="AC449" i="7"/>
  <c r="AD449" i="7"/>
  <c r="AE449" i="7"/>
  <c r="AF449" i="7"/>
  <c r="V450" i="7"/>
  <c r="W450" i="7"/>
  <c r="X450" i="7"/>
  <c r="Y450" i="7"/>
  <c r="Z450" i="7"/>
  <c r="AB450" i="7"/>
  <c r="AC450" i="7"/>
  <c r="AD450" i="7"/>
  <c r="AE450" i="7"/>
  <c r="AF450" i="7"/>
  <c r="V451" i="7"/>
  <c r="W451" i="7"/>
  <c r="X451" i="7"/>
  <c r="Y451" i="7"/>
  <c r="Z451" i="7"/>
  <c r="AB451" i="7"/>
  <c r="AC451" i="7"/>
  <c r="AD451" i="7"/>
  <c r="AE451" i="7"/>
  <c r="AF451" i="7"/>
  <c r="V452" i="7"/>
  <c r="W452" i="7"/>
  <c r="X452" i="7"/>
  <c r="Y452" i="7"/>
  <c r="Z452" i="7"/>
  <c r="AB452" i="7"/>
  <c r="AC452" i="7"/>
  <c r="AD452" i="7"/>
  <c r="AE452" i="7"/>
  <c r="AF452" i="7"/>
  <c r="V453" i="7"/>
  <c r="W453" i="7"/>
  <c r="X453" i="7"/>
  <c r="Y453" i="7"/>
  <c r="Z453" i="7"/>
  <c r="AB453" i="7"/>
  <c r="AC453" i="7"/>
  <c r="AD453" i="7"/>
  <c r="AE453" i="7"/>
  <c r="AF453" i="7"/>
  <c r="V454" i="7"/>
  <c r="W454" i="7"/>
  <c r="X454" i="7"/>
  <c r="Y454" i="7"/>
  <c r="Z454" i="7"/>
  <c r="AB454" i="7"/>
  <c r="AC454" i="7"/>
  <c r="AD454" i="7"/>
  <c r="AE454" i="7"/>
  <c r="AF454" i="7"/>
  <c r="V455" i="7"/>
  <c r="W455" i="7"/>
  <c r="X455" i="7"/>
  <c r="Y455" i="7"/>
  <c r="Z455" i="7"/>
  <c r="AB455" i="7"/>
  <c r="AC455" i="7"/>
  <c r="AD455" i="7"/>
  <c r="AE455" i="7"/>
  <c r="AF455" i="7"/>
  <c r="V456" i="7"/>
  <c r="W456" i="7"/>
  <c r="X456" i="7"/>
  <c r="Y456" i="7"/>
  <c r="Z456" i="7"/>
  <c r="AB456" i="7"/>
  <c r="AC456" i="7"/>
  <c r="AD456" i="7"/>
  <c r="AE456" i="7"/>
  <c r="AF456" i="7"/>
  <c r="V457" i="7"/>
  <c r="W457" i="7"/>
  <c r="X457" i="7"/>
  <c r="Y457" i="7"/>
  <c r="Z457" i="7"/>
  <c r="AB457" i="7"/>
  <c r="AC457" i="7"/>
  <c r="AD457" i="7"/>
  <c r="AE457" i="7"/>
  <c r="AF457" i="7"/>
  <c r="V458" i="7"/>
  <c r="W458" i="7"/>
  <c r="X458" i="7"/>
  <c r="Y458" i="7"/>
  <c r="Z458" i="7"/>
  <c r="AB458" i="7"/>
  <c r="AC458" i="7"/>
  <c r="AD458" i="7"/>
  <c r="AE458" i="7"/>
  <c r="AF458" i="7"/>
  <c r="V459" i="7"/>
  <c r="W459" i="7"/>
  <c r="X459" i="7"/>
  <c r="Y459" i="7"/>
  <c r="Z459" i="7"/>
  <c r="AB459" i="7"/>
  <c r="AC459" i="7"/>
  <c r="AD459" i="7"/>
  <c r="AE459" i="7"/>
  <c r="AF459" i="7"/>
  <c r="V460" i="7"/>
  <c r="W460" i="7"/>
  <c r="X460" i="7"/>
  <c r="Y460" i="7"/>
  <c r="Z460" i="7"/>
  <c r="AB460" i="7"/>
  <c r="AC460" i="7"/>
  <c r="AD460" i="7"/>
  <c r="AE460" i="7"/>
  <c r="AF460" i="7"/>
  <c r="V461" i="7"/>
  <c r="W461" i="7"/>
  <c r="X461" i="7"/>
  <c r="Y461" i="7"/>
  <c r="Z461" i="7"/>
  <c r="AB461" i="7"/>
  <c r="AC461" i="7"/>
  <c r="AD461" i="7"/>
  <c r="AE461" i="7"/>
  <c r="AF461" i="7"/>
  <c r="V462" i="7"/>
  <c r="W462" i="7"/>
  <c r="X462" i="7"/>
  <c r="Y462" i="7"/>
  <c r="Z462" i="7"/>
  <c r="AB462" i="7"/>
  <c r="AC462" i="7"/>
  <c r="AD462" i="7"/>
  <c r="AE462" i="7"/>
  <c r="AF462" i="7"/>
  <c r="V463" i="7"/>
  <c r="W463" i="7"/>
  <c r="X463" i="7"/>
  <c r="Y463" i="7"/>
  <c r="Z463" i="7"/>
  <c r="AB463" i="7"/>
  <c r="AC463" i="7"/>
  <c r="AD463" i="7"/>
  <c r="AE463" i="7"/>
  <c r="AF463" i="7"/>
  <c r="V464" i="7"/>
  <c r="W464" i="7"/>
  <c r="X464" i="7"/>
  <c r="Y464" i="7"/>
  <c r="Z464" i="7"/>
  <c r="AB464" i="7"/>
  <c r="AC464" i="7"/>
  <c r="AD464" i="7"/>
  <c r="AE464" i="7"/>
  <c r="AF464" i="7"/>
  <c r="V465" i="7"/>
  <c r="W465" i="7"/>
  <c r="X465" i="7"/>
  <c r="Y465" i="7"/>
  <c r="Z465" i="7"/>
  <c r="AB465" i="7"/>
  <c r="AC465" i="7"/>
  <c r="AD465" i="7"/>
  <c r="AE465" i="7"/>
  <c r="AF465" i="7"/>
  <c r="V466" i="7"/>
  <c r="W466" i="7"/>
  <c r="X466" i="7"/>
  <c r="Y466" i="7"/>
  <c r="Z466" i="7"/>
  <c r="AB466" i="7"/>
  <c r="AC466" i="7"/>
  <c r="AD466" i="7"/>
  <c r="AE466" i="7"/>
  <c r="AF466" i="7"/>
  <c r="V467" i="7"/>
  <c r="W467" i="7"/>
  <c r="X467" i="7"/>
  <c r="Y467" i="7"/>
  <c r="Z467" i="7"/>
  <c r="AB467" i="7"/>
  <c r="AC467" i="7"/>
  <c r="AD467" i="7"/>
  <c r="AE467" i="7"/>
  <c r="AF467" i="7"/>
  <c r="V468" i="7"/>
  <c r="W468" i="7"/>
  <c r="X468" i="7"/>
  <c r="Y468" i="7"/>
  <c r="Z468" i="7"/>
  <c r="AB468" i="7"/>
  <c r="AC468" i="7"/>
  <c r="AD468" i="7"/>
  <c r="AE468" i="7"/>
  <c r="AF468" i="7"/>
  <c r="V469" i="7"/>
  <c r="W469" i="7"/>
  <c r="X469" i="7"/>
  <c r="Y469" i="7"/>
  <c r="Z469" i="7"/>
  <c r="AB469" i="7"/>
  <c r="AC469" i="7"/>
  <c r="AD469" i="7"/>
  <c r="AE469" i="7"/>
  <c r="AF469" i="7"/>
  <c r="V470" i="7"/>
  <c r="W470" i="7"/>
  <c r="X470" i="7"/>
  <c r="Y470" i="7"/>
  <c r="Z470" i="7"/>
  <c r="AB470" i="7"/>
  <c r="AC470" i="7"/>
  <c r="AD470" i="7"/>
  <c r="AE470" i="7"/>
  <c r="AF470" i="7"/>
  <c r="V471" i="7"/>
  <c r="W471" i="7"/>
  <c r="X471" i="7"/>
  <c r="Y471" i="7"/>
  <c r="Z471" i="7"/>
  <c r="AB471" i="7"/>
  <c r="AC471" i="7"/>
  <c r="AD471" i="7"/>
  <c r="AE471" i="7"/>
  <c r="AF471" i="7"/>
  <c r="V472" i="7"/>
  <c r="W472" i="7"/>
  <c r="X472" i="7"/>
  <c r="Y472" i="7"/>
  <c r="Z472" i="7"/>
  <c r="AB472" i="7"/>
  <c r="AC472" i="7"/>
  <c r="AD472" i="7"/>
  <c r="AE472" i="7"/>
  <c r="AF472" i="7"/>
  <c r="V473" i="7"/>
  <c r="W473" i="7"/>
  <c r="X473" i="7"/>
  <c r="Y473" i="7"/>
  <c r="Z473" i="7"/>
  <c r="AB473" i="7"/>
  <c r="AC473" i="7"/>
  <c r="AD473" i="7"/>
  <c r="AE473" i="7"/>
  <c r="AF473" i="7"/>
  <c r="V474" i="7"/>
  <c r="W474" i="7"/>
  <c r="X474" i="7"/>
  <c r="Y474" i="7"/>
  <c r="Z474" i="7"/>
  <c r="AB474" i="7"/>
  <c r="AC474" i="7"/>
  <c r="AD474" i="7"/>
  <c r="AE474" i="7"/>
  <c r="AF474" i="7"/>
  <c r="V475" i="7"/>
  <c r="W475" i="7"/>
  <c r="X475" i="7"/>
  <c r="Y475" i="7"/>
  <c r="Z475" i="7"/>
  <c r="AB475" i="7"/>
  <c r="AC475" i="7"/>
  <c r="AD475" i="7"/>
  <c r="AE475" i="7"/>
  <c r="AF475" i="7"/>
  <c r="V476" i="7"/>
  <c r="W476" i="7"/>
  <c r="X476" i="7"/>
  <c r="Y476" i="7"/>
  <c r="Z476" i="7"/>
  <c r="AB476" i="7"/>
  <c r="AC476" i="7"/>
  <c r="AD476" i="7"/>
  <c r="AE476" i="7"/>
  <c r="AF476" i="7"/>
  <c r="V477" i="7"/>
  <c r="W477" i="7"/>
  <c r="X477" i="7"/>
  <c r="Y477" i="7"/>
  <c r="Z477" i="7"/>
  <c r="AB477" i="7"/>
  <c r="AC477" i="7"/>
  <c r="AD477" i="7"/>
  <c r="AE477" i="7"/>
  <c r="AF477" i="7"/>
  <c r="V478" i="7"/>
  <c r="W478" i="7"/>
  <c r="X478" i="7"/>
  <c r="Y478" i="7"/>
  <c r="Z478" i="7"/>
  <c r="AB478" i="7"/>
  <c r="AC478" i="7"/>
  <c r="AD478" i="7"/>
  <c r="AE478" i="7"/>
  <c r="AF478" i="7"/>
  <c r="V479" i="7"/>
  <c r="W479" i="7"/>
  <c r="X479" i="7"/>
  <c r="Y479" i="7"/>
  <c r="Z479" i="7"/>
  <c r="AB479" i="7"/>
  <c r="AC479" i="7"/>
  <c r="AD479" i="7"/>
  <c r="AE479" i="7"/>
  <c r="AF479" i="7"/>
  <c r="V480" i="7"/>
  <c r="W480" i="7"/>
  <c r="X480" i="7"/>
  <c r="Y480" i="7"/>
  <c r="Z480" i="7"/>
  <c r="AB480" i="7"/>
  <c r="AC480" i="7"/>
  <c r="AD480" i="7"/>
  <c r="AE480" i="7"/>
  <c r="AF480" i="7"/>
  <c r="V481" i="7"/>
  <c r="W481" i="7"/>
  <c r="X481" i="7"/>
  <c r="Y481" i="7"/>
  <c r="Z481" i="7"/>
  <c r="AB481" i="7"/>
  <c r="AC481" i="7"/>
  <c r="AD481" i="7"/>
  <c r="AE481" i="7"/>
  <c r="AF481" i="7"/>
  <c r="V482" i="7"/>
  <c r="W482" i="7"/>
  <c r="X482" i="7"/>
  <c r="Y482" i="7"/>
  <c r="Z482" i="7"/>
  <c r="AB482" i="7"/>
  <c r="AC482" i="7"/>
  <c r="AD482" i="7"/>
  <c r="AE482" i="7"/>
  <c r="AF482" i="7"/>
  <c r="V483" i="7"/>
  <c r="W483" i="7"/>
  <c r="X483" i="7"/>
  <c r="Y483" i="7"/>
  <c r="Z483" i="7"/>
  <c r="AB483" i="7"/>
  <c r="AC483" i="7"/>
  <c r="AD483" i="7"/>
  <c r="AE483" i="7"/>
  <c r="AF483" i="7"/>
  <c r="V484" i="7"/>
  <c r="W484" i="7"/>
  <c r="X484" i="7"/>
  <c r="Y484" i="7"/>
  <c r="Z484" i="7"/>
  <c r="AB484" i="7"/>
  <c r="AC484" i="7"/>
  <c r="AD484" i="7"/>
  <c r="AE484" i="7"/>
  <c r="AF484" i="7"/>
  <c r="V485" i="7"/>
  <c r="W485" i="7"/>
  <c r="X485" i="7"/>
  <c r="Y485" i="7"/>
  <c r="Z485" i="7"/>
  <c r="AB485" i="7"/>
  <c r="AC485" i="7"/>
  <c r="AD485" i="7"/>
  <c r="AE485" i="7"/>
  <c r="AF485" i="7"/>
  <c r="V486" i="7"/>
  <c r="W486" i="7"/>
  <c r="X486" i="7"/>
  <c r="Y486" i="7"/>
  <c r="Z486" i="7"/>
  <c r="AB486" i="7"/>
  <c r="AC486" i="7"/>
  <c r="AD486" i="7"/>
  <c r="AE486" i="7"/>
  <c r="AF486" i="7"/>
  <c r="V487" i="7"/>
  <c r="W487" i="7"/>
  <c r="X487" i="7"/>
  <c r="Y487" i="7"/>
  <c r="Z487" i="7"/>
  <c r="AB487" i="7"/>
  <c r="AC487" i="7"/>
  <c r="AD487" i="7"/>
  <c r="AE487" i="7"/>
  <c r="AF487" i="7"/>
  <c r="V488" i="7"/>
  <c r="W488" i="7"/>
  <c r="X488" i="7"/>
  <c r="Y488" i="7"/>
  <c r="Z488" i="7"/>
  <c r="AB488" i="7"/>
  <c r="AC488" i="7"/>
  <c r="AD488" i="7"/>
  <c r="AE488" i="7"/>
  <c r="AF488" i="7"/>
  <c r="V489" i="7"/>
  <c r="W489" i="7"/>
  <c r="X489" i="7"/>
  <c r="Y489" i="7"/>
  <c r="Z489" i="7"/>
  <c r="AB489" i="7"/>
  <c r="AC489" i="7"/>
  <c r="AD489" i="7"/>
  <c r="AE489" i="7"/>
  <c r="AF489" i="7"/>
  <c r="V490" i="7"/>
  <c r="W490" i="7"/>
  <c r="X490" i="7"/>
  <c r="Y490" i="7"/>
  <c r="Z490" i="7"/>
  <c r="AB490" i="7"/>
  <c r="AC490" i="7"/>
  <c r="AD490" i="7"/>
  <c r="AE490" i="7"/>
  <c r="AF490" i="7"/>
  <c r="V491" i="7"/>
  <c r="W491" i="7"/>
  <c r="X491" i="7"/>
  <c r="Y491" i="7"/>
  <c r="Z491" i="7"/>
  <c r="AB491" i="7"/>
  <c r="AC491" i="7"/>
  <c r="AD491" i="7"/>
  <c r="AE491" i="7"/>
  <c r="AF491" i="7"/>
  <c r="V492" i="7"/>
  <c r="W492" i="7"/>
  <c r="X492" i="7"/>
  <c r="Y492" i="7"/>
  <c r="Z492" i="7"/>
  <c r="AB492" i="7"/>
  <c r="AC492" i="7"/>
  <c r="AD492" i="7"/>
  <c r="AE492" i="7"/>
  <c r="AF492" i="7"/>
  <c r="V493" i="7"/>
  <c r="W493" i="7"/>
  <c r="X493" i="7"/>
  <c r="Y493" i="7"/>
  <c r="Z493" i="7"/>
  <c r="AB493" i="7"/>
  <c r="AC493" i="7"/>
  <c r="AD493" i="7"/>
  <c r="AE493" i="7"/>
  <c r="AF493" i="7"/>
  <c r="V494" i="7"/>
  <c r="W494" i="7"/>
  <c r="X494" i="7"/>
  <c r="Y494" i="7"/>
  <c r="Z494" i="7"/>
  <c r="AB494" i="7"/>
  <c r="AC494" i="7"/>
  <c r="AD494" i="7"/>
  <c r="AE494" i="7"/>
  <c r="AF494" i="7"/>
  <c r="V495" i="7"/>
  <c r="W495" i="7"/>
  <c r="X495" i="7"/>
  <c r="Y495" i="7"/>
  <c r="Z495" i="7"/>
  <c r="AB495" i="7"/>
  <c r="AC495" i="7"/>
  <c r="AD495" i="7"/>
  <c r="AE495" i="7"/>
  <c r="AF495" i="7"/>
  <c r="V496" i="7"/>
  <c r="W496" i="7"/>
  <c r="X496" i="7"/>
  <c r="Y496" i="7"/>
  <c r="Z496" i="7"/>
  <c r="AB496" i="7"/>
  <c r="AC496" i="7"/>
  <c r="AD496" i="7"/>
  <c r="AE496" i="7"/>
  <c r="AF496" i="7"/>
  <c r="V497" i="7"/>
  <c r="W497" i="7"/>
  <c r="X497" i="7"/>
  <c r="Y497" i="7"/>
  <c r="Z497" i="7"/>
  <c r="AB497" i="7"/>
  <c r="AC497" i="7"/>
  <c r="AD497" i="7"/>
  <c r="AE497" i="7"/>
  <c r="AF497" i="7"/>
  <c r="V498" i="7"/>
  <c r="W498" i="7"/>
  <c r="X498" i="7"/>
  <c r="Y498" i="7"/>
  <c r="Z498" i="7"/>
  <c r="AB498" i="7"/>
  <c r="AC498" i="7"/>
  <c r="AD498" i="7"/>
  <c r="AE498" i="7"/>
  <c r="AF498" i="7"/>
  <c r="V499" i="7"/>
  <c r="W499" i="7"/>
  <c r="X499" i="7"/>
  <c r="Y499" i="7"/>
  <c r="Z499" i="7"/>
  <c r="AB499" i="7"/>
  <c r="AC499" i="7"/>
  <c r="AD499" i="7"/>
  <c r="AE499" i="7"/>
  <c r="AF499" i="7"/>
  <c r="V500" i="7"/>
  <c r="W500" i="7"/>
  <c r="X500" i="7"/>
  <c r="Y500" i="7"/>
  <c r="Z500" i="7"/>
  <c r="AB500" i="7"/>
  <c r="AC500" i="7"/>
  <c r="AD500" i="7"/>
  <c r="AE500" i="7"/>
  <c r="AF500" i="7"/>
  <c r="V501" i="7"/>
  <c r="W501" i="7"/>
  <c r="X501" i="7"/>
  <c r="Y501" i="7"/>
  <c r="Z501" i="7"/>
  <c r="AB501" i="7"/>
  <c r="AC501" i="7"/>
  <c r="AD501" i="7"/>
  <c r="AE501" i="7"/>
  <c r="AF501" i="7"/>
  <c r="T2" i="19" l="1"/>
  <c r="U2" i="19"/>
  <c r="W2" i="19"/>
  <c r="I3" i="15"/>
  <c r="J3" i="15"/>
  <c r="K3" i="15"/>
  <c r="L3" i="15"/>
  <c r="M3" i="15"/>
  <c r="N3" i="15"/>
  <c r="O3" i="15"/>
  <c r="E34" i="11" l="1"/>
  <c r="H3" i="15" l="1"/>
  <c r="H2" i="15"/>
  <c r="A3" i="15" l="1"/>
  <c r="B3" i="15"/>
  <c r="C3" i="15"/>
  <c r="D3" i="15"/>
  <c r="E3" i="15"/>
  <c r="F3" i="15"/>
  <c r="G3" i="15"/>
  <c r="P3" i="15"/>
  <c r="Q3" i="15"/>
  <c r="R3" i="15"/>
  <c r="G3" i="13"/>
  <c r="G4" i="13"/>
  <c r="G5" i="13"/>
  <c r="G6" i="13"/>
  <c r="G7" i="13"/>
  <c r="G8" i="13"/>
  <c r="G9" i="13"/>
  <c r="G10" i="13"/>
  <c r="G11" i="13"/>
  <c r="G12" i="13"/>
  <c r="G13" i="13"/>
  <c r="G14" i="13"/>
  <c r="G15" i="13"/>
  <c r="G16" i="13"/>
  <c r="G17" i="13"/>
  <c r="G18" i="13"/>
  <c r="G19" i="13"/>
  <c r="G20" i="13"/>
  <c r="G21" i="13"/>
  <c r="G22" i="13"/>
  <c r="G2" i="13"/>
  <c r="F3" i="13"/>
  <c r="F4" i="13"/>
  <c r="F5" i="13"/>
  <c r="F6" i="13"/>
  <c r="F7" i="13"/>
  <c r="F8" i="13"/>
  <c r="F9" i="13"/>
  <c r="F10" i="13"/>
  <c r="F11" i="13"/>
  <c r="F12" i="13"/>
  <c r="F13" i="13"/>
  <c r="F14" i="13"/>
  <c r="F15" i="13"/>
  <c r="F16" i="13"/>
  <c r="F17" i="13"/>
  <c r="F18" i="13"/>
  <c r="F19" i="13"/>
  <c r="F20" i="13"/>
  <c r="F21" i="13"/>
  <c r="F22" i="13"/>
  <c r="F2" i="13"/>
  <c r="D2" i="16"/>
  <c r="AB9" i="7"/>
  <c r="AB13" i="7"/>
  <c r="AB15" i="7"/>
  <c r="AB17" i="7"/>
  <c r="AB21" i="7"/>
  <c r="AB23" i="7"/>
  <c r="AB25" i="7"/>
  <c r="AB29" i="7"/>
  <c r="AB31" i="7"/>
  <c r="AB33" i="7"/>
  <c r="AB37" i="7"/>
  <c r="AB39" i="7"/>
  <c r="AB41" i="7"/>
  <c r="AB45" i="7"/>
  <c r="AB47" i="7"/>
  <c r="AB49" i="7"/>
  <c r="AB53" i="7"/>
  <c r="AB55" i="7"/>
  <c r="AB57" i="7"/>
  <c r="AB61" i="7"/>
  <c r="AB63" i="7"/>
  <c r="AB65" i="7"/>
  <c r="AB67" i="7"/>
  <c r="AB69" i="7"/>
  <c r="AB71" i="7"/>
  <c r="AB73" i="7"/>
  <c r="AB75" i="7"/>
  <c r="AB77" i="7"/>
  <c r="AB79" i="7"/>
  <c r="AB81" i="7"/>
  <c r="AB83" i="7"/>
  <c r="AB85" i="7"/>
  <c r="AB87" i="7"/>
  <c r="AB89" i="7"/>
  <c r="AB91" i="7"/>
  <c r="AB93" i="7"/>
  <c r="AB95" i="7"/>
  <c r="AB97" i="7"/>
  <c r="AB99" i="7"/>
  <c r="AB101" i="7"/>
  <c r="AA3" i="15" l="1"/>
  <c r="Y3" i="15"/>
  <c r="S3" i="15"/>
  <c r="W3" i="15"/>
  <c r="U3" i="15"/>
  <c r="AB7" i="7"/>
  <c r="AB5" i="7"/>
  <c r="AC101" i="7"/>
  <c r="AC69" i="7"/>
  <c r="AC17" i="7"/>
  <c r="AC93" i="7"/>
  <c r="AC61" i="7"/>
  <c r="AC85" i="7"/>
  <c r="AC49" i="7"/>
  <c r="AC77" i="7"/>
  <c r="AC29" i="7"/>
  <c r="AC97" i="7"/>
  <c r="AC89" i="7"/>
  <c r="AC81" i="7"/>
  <c r="AC73" i="7"/>
  <c r="AC65" i="7"/>
  <c r="AC55" i="7"/>
  <c r="AC45" i="7"/>
  <c r="AC33" i="7"/>
  <c r="AC23" i="7"/>
  <c r="AC13" i="7"/>
  <c r="AC95" i="7"/>
  <c r="AC87" i="7"/>
  <c r="AC79" i="7"/>
  <c r="AC71" i="7"/>
  <c r="AC63" i="7"/>
  <c r="AC53" i="7"/>
  <c r="AC41" i="7"/>
  <c r="AC31" i="7"/>
  <c r="AC21" i="7"/>
  <c r="AC9" i="7"/>
  <c r="AB59" i="7"/>
  <c r="AC59" i="7"/>
  <c r="AB51" i="7"/>
  <c r="AC51" i="7"/>
  <c r="AB43" i="7"/>
  <c r="AC43" i="7"/>
  <c r="AB35" i="7"/>
  <c r="AC35" i="7"/>
  <c r="AB27" i="7"/>
  <c r="AC27" i="7"/>
  <c r="AB19" i="7"/>
  <c r="AC19" i="7"/>
  <c r="AB11" i="7"/>
  <c r="AC11" i="7"/>
  <c r="AC39" i="7"/>
  <c r="AC7" i="7"/>
  <c r="AC99" i="7"/>
  <c r="AC91" i="7"/>
  <c r="AC83" i="7"/>
  <c r="AC75" i="7"/>
  <c r="AC67" i="7"/>
  <c r="AC57" i="7"/>
  <c r="AC47" i="7"/>
  <c r="AC37" i="7"/>
  <c r="AC25" i="7"/>
  <c r="AC15" i="7"/>
  <c r="AC5" i="7"/>
  <c r="V102" i="7"/>
  <c r="V90" i="7"/>
  <c r="V86" i="7"/>
  <c r="V74" i="7"/>
  <c r="V70" i="7"/>
  <c r="Y86" i="7"/>
  <c r="Y54" i="7"/>
  <c r="Y22" i="7"/>
  <c r="V95" i="7"/>
  <c r="V91" i="7"/>
  <c r="V79" i="7"/>
  <c r="V75" i="7"/>
  <c r="V63" i="7"/>
  <c r="V55" i="7"/>
  <c r="V47" i="7"/>
  <c r="V39" i="7"/>
  <c r="V31" i="7"/>
  <c r="V27" i="7"/>
  <c r="V23" i="7"/>
  <c r="V19" i="7"/>
  <c r="V15" i="7"/>
  <c r="V11" i="7"/>
  <c r="V7" i="7"/>
  <c r="V99" i="7"/>
  <c r="V94" i="7"/>
  <c r="V89" i="7"/>
  <c r="V83" i="7"/>
  <c r="V78" i="7"/>
  <c r="V73" i="7"/>
  <c r="V67" i="7"/>
  <c r="V61" i="7"/>
  <c r="V53" i="7"/>
  <c r="V45" i="7"/>
  <c r="V37" i="7"/>
  <c r="V29" i="7"/>
  <c r="V21" i="7"/>
  <c r="V13" i="7"/>
  <c r="W99" i="7"/>
  <c r="Y99" i="7"/>
  <c r="W95" i="7"/>
  <c r="Y95" i="7"/>
  <c r="W91" i="7"/>
  <c r="Y91" i="7"/>
  <c r="W87" i="7"/>
  <c r="Y87" i="7"/>
  <c r="W83" i="7"/>
  <c r="Y83" i="7"/>
  <c r="W79" i="7"/>
  <c r="Y79" i="7"/>
  <c r="W75" i="7"/>
  <c r="Y75" i="7"/>
  <c r="W71" i="7"/>
  <c r="Y71" i="7"/>
  <c r="W67" i="7"/>
  <c r="Y67" i="7"/>
  <c r="W63" i="7"/>
  <c r="Y63" i="7"/>
  <c r="W59" i="7"/>
  <c r="Y59" i="7"/>
  <c r="W55" i="7"/>
  <c r="Y55" i="7"/>
  <c r="W51" i="7"/>
  <c r="Y51" i="7"/>
  <c r="W47" i="7"/>
  <c r="W43" i="7"/>
  <c r="Y43" i="7"/>
  <c r="W39" i="7"/>
  <c r="W35" i="7"/>
  <c r="Y35" i="7"/>
  <c r="W31" i="7"/>
  <c r="W27" i="7"/>
  <c r="Y27" i="7"/>
  <c r="W23" i="7"/>
  <c r="W19" i="7"/>
  <c r="Y19" i="7"/>
  <c r="W15" i="7"/>
  <c r="W11" i="7"/>
  <c r="Y11" i="7"/>
  <c r="W7" i="7"/>
  <c r="X102" i="7"/>
  <c r="X94" i="7"/>
  <c r="X86" i="7"/>
  <c r="X78" i="7"/>
  <c r="X62" i="7"/>
  <c r="X54" i="7"/>
  <c r="X46" i="7"/>
  <c r="X38" i="7"/>
  <c r="X30" i="7"/>
  <c r="X22" i="7"/>
  <c r="X14" i="7"/>
  <c r="X6" i="7"/>
  <c r="Z98" i="7"/>
  <c r="Z90" i="7"/>
  <c r="Z82" i="7"/>
  <c r="Z74" i="7"/>
  <c r="Z66" i="7"/>
  <c r="Z58" i="7"/>
  <c r="Z50" i="7"/>
  <c r="Z42" i="7"/>
  <c r="Z34" i="7"/>
  <c r="Z26" i="7"/>
  <c r="Z18" i="7"/>
  <c r="Z10" i="7"/>
  <c r="V100" i="7"/>
  <c r="V96" i="7"/>
  <c r="V92" i="7"/>
  <c r="V88" i="7"/>
  <c r="V84" i="7"/>
  <c r="V80" i="7"/>
  <c r="V76" i="7"/>
  <c r="V72" i="7"/>
  <c r="V68" i="7"/>
  <c r="V64" i="7"/>
  <c r="V60" i="7"/>
  <c r="V56" i="7"/>
  <c r="V52" i="7"/>
  <c r="V48" i="7"/>
  <c r="V44" i="7"/>
  <c r="V40" i="7"/>
  <c r="V36" i="7"/>
  <c r="V32" i="7"/>
  <c r="V28" i="7"/>
  <c r="V24" i="7"/>
  <c r="V20" i="7"/>
  <c r="V16" i="7"/>
  <c r="V12" i="7"/>
  <c r="V8" i="7"/>
  <c r="V98" i="7"/>
  <c r="V93" i="7"/>
  <c r="V87" i="7"/>
  <c r="V82" i="7"/>
  <c r="V77" i="7"/>
  <c r="V71" i="7"/>
  <c r="V66" i="7"/>
  <c r="V59" i="7"/>
  <c r="V51" i="7"/>
  <c r="V43" i="7"/>
  <c r="V35" i="7"/>
  <c r="Y102" i="7"/>
  <c r="Y94" i="7"/>
  <c r="Y78" i="7"/>
  <c r="Y70" i="7"/>
  <c r="Y62" i="7"/>
  <c r="Y46" i="7"/>
  <c r="Y38" i="7"/>
  <c r="Y30" i="7"/>
  <c r="Y14" i="7"/>
  <c r="AB100" i="7"/>
  <c r="AC100" i="7"/>
  <c r="AB96" i="7"/>
  <c r="AC96" i="7"/>
  <c r="AB92" i="7"/>
  <c r="AC92" i="7"/>
  <c r="AB88" i="7"/>
  <c r="AC88" i="7"/>
  <c r="AB84" i="7"/>
  <c r="AC84" i="7"/>
  <c r="AB80" i="7"/>
  <c r="AC80" i="7"/>
  <c r="AB76" i="7"/>
  <c r="AC76" i="7"/>
  <c r="AB72" i="7"/>
  <c r="AC72" i="7"/>
  <c r="AB68" i="7"/>
  <c r="AC68" i="7"/>
  <c r="AB64" i="7"/>
  <c r="AC64" i="7"/>
  <c r="AB60" i="7"/>
  <c r="AC60" i="7"/>
  <c r="AB56" i="7"/>
  <c r="AC56" i="7"/>
  <c r="AB52" i="7"/>
  <c r="AC52" i="7"/>
  <c r="AB48" i="7"/>
  <c r="AC48" i="7"/>
  <c r="AB44" i="7"/>
  <c r="AC44" i="7"/>
  <c r="AB40" i="7"/>
  <c r="AC40" i="7"/>
  <c r="AB36" i="7"/>
  <c r="AC36" i="7"/>
  <c r="AB32" i="7"/>
  <c r="AC32" i="7"/>
  <c r="AB28" i="7"/>
  <c r="AC28" i="7"/>
  <c r="AB24" i="7"/>
  <c r="AC24" i="7"/>
  <c r="AB20" i="7"/>
  <c r="AC20" i="7"/>
  <c r="AB16" i="7"/>
  <c r="AC16" i="7"/>
  <c r="AB12" i="7"/>
  <c r="AC12" i="7"/>
  <c r="AB8" i="7"/>
  <c r="AC8" i="7"/>
  <c r="AE100" i="7"/>
  <c r="AE92" i="7"/>
  <c r="V97" i="7"/>
  <c r="V81" i="7"/>
  <c r="V65" i="7"/>
  <c r="V57" i="7"/>
  <c r="V49" i="7"/>
  <c r="V41" i="7"/>
  <c r="V33" i="7"/>
  <c r="V25" i="7"/>
  <c r="V17" i="7"/>
  <c r="V9" i="7"/>
  <c r="W101" i="7"/>
  <c r="Y101" i="7"/>
  <c r="W97" i="7"/>
  <c r="Y97" i="7"/>
  <c r="W93" i="7"/>
  <c r="Y93" i="7"/>
  <c r="W89" i="7"/>
  <c r="Y89" i="7"/>
  <c r="W85" i="7"/>
  <c r="Y85" i="7"/>
  <c r="W81" i="7"/>
  <c r="W77" i="7"/>
  <c r="W73" i="7"/>
  <c r="W69" i="7"/>
  <c r="W65" i="7"/>
  <c r="W61" i="7"/>
  <c r="W57" i="7"/>
  <c r="W53" i="7"/>
  <c r="W49" i="7"/>
  <c r="W45" i="7"/>
  <c r="W41" i="7"/>
  <c r="Y41" i="7"/>
  <c r="W37" i="7"/>
  <c r="Y37" i="7"/>
  <c r="W33" i="7"/>
  <c r="Y33" i="7"/>
  <c r="W29" i="7"/>
  <c r="Y29" i="7"/>
  <c r="W25" i="7"/>
  <c r="Y25" i="7"/>
  <c r="W21" i="7"/>
  <c r="Y21" i="7"/>
  <c r="W17" i="7"/>
  <c r="Y17" i="7"/>
  <c r="W13" i="7"/>
  <c r="Y13" i="7"/>
  <c r="W9" i="7"/>
  <c r="Y9" i="7"/>
  <c r="W5" i="7"/>
  <c r="X98" i="7"/>
  <c r="X90" i="7"/>
  <c r="X82" i="7"/>
  <c r="X74" i="7"/>
  <c r="X66" i="7"/>
  <c r="X58" i="7"/>
  <c r="X50" i="7"/>
  <c r="X42" i="7"/>
  <c r="X34" i="7"/>
  <c r="X26" i="7"/>
  <c r="X18" i="7"/>
  <c r="X10" i="7"/>
  <c r="Z102" i="7"/>
  <c r="Z94" i="7"/>
  <c r="Z86" i="7"/>
  <c r="Z78" i="7"/>
  <c r="Z70" i="7"/>
  <c r="Z62" i="7"/>
  <c r="Z54" i="7"/>
  <c r="Z46" i="7"/>
  <c r="Z38" i="7"/>
  <c r="Z30" i="7"/>
  <c r="Z22" i="7"/>
  <c r="Z14" i="7"/>
  <c r="V62" i="7"/>
  <c r="V58" i="7"/>
  <c r="V54" i="7"/>
  <c r="V50" i="7"/>
  <c r="V46" i="7"/>
  <c r="V42" i="7"/>
  <c r="V38" i="7"/>
  <c r="V34" i="7"/>
  <c r="V30" i="7"/>
  <c r="V26" i="7"/>
  <c r="V22" i="7"/>
  <c r="V18" i="7"/>
  <c r="V14" i="7"/>
  <c r="V10" i="7"/>
  <c r="V6" i="7"/>
  <c r="V101" i="7"/>
  <c r="V85" i="7"/>
  <c r="V69" i="7"/>
  <c r="Y98" i="7"/>
  <c r="Y90" i="7"/>
  <c r="Y82" i="7"/>
  <c r="Y74" i="7"/>
  <c r="Y66" i="7"/>
  <c r="Y58" i="7"/>
  <c r="Y50" i="7"/>
  <c r="Y42" i="7"/>
  <c r="Y34" i="7"/>
  <c r="Y26" i="7"/>
  <c r="Y18" i="7"/>
  <c r="Y10" i="7"/>
  <c r="AB102" i="7"/>
  <c r="AC102" i="7"/>
  <c r="AB98" i="7"/>
  <c r="AC98" i="7"/>
  <c r="AB94" i="7"/>
  <c r="AC94" i="7"/>
  <c r="AB90" i="7"/>
  <c r="AC90" i="7"/>
  <c r="AB86" i="7"/>
  <c r="AC86" i="7"/>
  <c r="AB82" i="7"/>
  <c r="AC82" i="7"/>
  <c r="AB78" i="7"/>
  <c r="AC78" i="7"/>
  <c r="AB74" i="7"/>
  <c r="AC74" i="7"/>
  <c r="AB70" i="7"/>
  <c r="AC70" i="7"/>
  <c r="AB66" i="7"/>
  <c r="AC66" i="7"/>
  <c r="AB62" i="7"/>
  <c r="AC62" i="7"/>
  <c r="AB58" i="7"/>
  <c r="AC58" i="7"/>
  <c r="AB54" i="7"/>
  <c r="AC54" i="7"/>
  <c r="AB50" i="7"/>
  <c r="AC50" i="7"/>
  <c r="AB46" i="7"/>
  <c r="AC46" i="7"/>
  <c r="AB42" i="7"/>
  <c r="AC42" i="7"/>
  <c r="AB38" i="7"/>
  <c r="AC38" i="7"/>
  <c r="AB34" i="7"/>
  <c r="AC34" i="7"/>
  <c r="AB30" i="7"/>
  <c r="AC30" i="7"/>
  <c r="AB26" i="7"/>
  <c r="AC26" i="7"/>
  <c r="AB22" i="7"/>
  <c r="AC22" i="7"/>
  <c r="AB18" i="7"/>
  <c r="AC18" i="7"/>
  <c r="AB14" i="7"/>
  <c r="AC14" i="7"/>
  <c r="AB10" i="7"/>
  <c r="AC10" i="7"/>
  <c r="AB6" i="7"/>
  <c r="AC6" i="7"/>
  <c r="W100" i="7"/>
  <c r="W96" i="7"/>
  <c r="W92" i="7"/>
  <c r="W88" i="7"/>
  <c r="W84" i="7"/>
  <c r="W80" i="7"/>
  <c r="W76" i="7"/>
  <c r="W72" i="7"/>
  <c r="W68" i="7"/>
  <c r="W64" i="7"/>
  <c r="W60" i="7"/>
  <c r="W56" i="7"/>
  <c r="W52" i="7"/>
  <c r="W48" i="7"/>
  <c r="W44" i="7"/>
  <c r="W40" i="7"/>
  <c r="W36" i="7"/>
  <c r="W32" i="7"/>
  <c r="W28" i="7"/>
  <c r="W24" i="7"/>
  <c r="W20" i="7"/>
  <c r="W16" i="7"/>
  <c r="W12" i="7"/>
  <c r="W8" i="7"/>
  <c r="AD102" i="7"/>
  <c r="AE102" i="7"/>
  <c r="AD98" i="7"/>
  <c r="AE98" i="7"/>
  <c r="AD94" i="7"/>
  <c r="AE94" i="7"/>
  <c r="AD90" i="7"/>
  <c r="AE90" i="7"/>
  <c r="AD86" i="7"/>
  <c r="AE86" i="7"/>
  <c r="AD82" i="7"/>
  <c r="AE82" i="7"/>
  <c r="AD78" i="7"/>
  <c r="AE78" i="7"/>
  <c r="AD74" i="7"/>
  <c r="AE74" i="7"/>
  <c r="AD70" i="7"/>
  <c r="AE70" i="7"/>
  <c r="AD66" i="7"/>
  <c r="AE66" i="7"/>
  <c r="AD62" i="7"/>
  <c r="AE62" i="7"/>
  <c r="AD58" i="7"/>
  <c r="AE58" i="7"/>
  <c r="AD54" i="7"/>
  <c r="AE54" i="7"/>
  <c r="AD50" i="7"/>
  <c r="AE50" i="7"/>
  <c r="AD46" i="7"/>
  <c r="AE46" i="7"/>
  <c r="AD42" i="7"/>
  <c r="AE42" i="7"/>
  <c r="AD38" i="7"/>
  <c r="AE38" i="7"/>
  <c r="AD34" i="7"/>
  <c r="AE34" i="7"/>
  <c r="AD30" i="7"/>
  <c r="AE30" i="7"/>
  <c r="AD26" i="7"/>
  <c r="AE26" i="7"/>
  <c r="AD22" i="7"/>
  <c r="AE22" i="7"/>
  <c r="AD18" i="7"/>
  <c r="AE18" i="7"/>
  <c r="AD14" i="7"/>
  <c r="AE14" i="7"/>
  <c r="AD10" i="7"/>
  <c r="AE10" i="7"/>
  <c r="AD6" i="7"/>
  <c r="AE6" i="7"/>
  <c r="AE84" i="7"/>
  <c r="AE76" i="7"/>
  <c r="AE68" i="7"/>
  <c r="AE60" i="7"/>
  <c r="AE52" i="7"/>
  <c r="AE44" i="7"/>
  <c r="AE36" i="7"/>
  <c r="AE28" i="7"/>
  <c r="AE20" i="7"/>
  <c r="AE12" i="7"/>
  <c r="AF102" i="7"/>
  <c r="AF98" i="7"/>
  <c r="AF94" i="7"/>
  <c r="AF90" i="7"/>
  <c r="AF86" i="7"/>
  <c r="AF82" i="7"/>
  <c r="AF78" i="7"/>
  <c r="AF74" i="7"/>
  <c r="AF70" i="7"/>
  <c r="AF66" i="7"/>
  <c r="AF62" i="7"/>
  <c r="AF58" i="7"/>
  <c r="AF54" i="7"/>
  <c r="AF50" i="7"/>
  <c r="AF46" i="7"/>
  <c r="AF42" i="7"/>
  <c r="AF38" i="7"/>
  <c r="AF34" i="7"/>
  <c r="AF30" i="7"/>
  <c r="AF26" i="7"/>
  <c r="AF22" i="7"/>
  <c r="AF18" i="7"/>
  <c r="AF14" i="7"/>
  <c r="AF10" i="7"/>
  <c r="AF6" i="7"/>
  <c r="AD101" i="7"/>
  <c r="AD97" i="7"/>
  <c r="AD93" i="7"/>
  <c r="AD89" i="7"/>
  <c r="AD85" i="7"/>
  <c r="AD81" i="7"/>
  <c r="AD77" i="7"/>
  <c r="AD73" i="7"/>
  <c r="AD69" i="7"/>
  <c r="AD65" i="7"/>
  <c r="AD61" i="7"/>
  <c r="AD57" i="7"/>
  <c r="AD53" i="7"/>
  <c r="AD49" i="7"/>
  <c r="AD45" i="7"/>
  <c r="AD41" i="7"/>
  <c r="AD37" i="7"/>
  <c r="AD33" i="7"/>
  <c r="AD29" i="7"/>
  <c r="AD25" i="7"/>
  <c r="AD21" i="7"/>
  <c r="AD17" i="7"/>
  <c r="AD13" i="7"/>
  <c r="AD9" i="7"/>
  <c r="AD5" i="7"/>
  <c r="AE97" i="7"/>
  <c r="AE89" i="7"/>
  <c r="AE81" i="7"/>
  <c r="AE73" i="7"/>
  <c r="AE65" i="7"/>
  <c r="AE57" i="7"/>
  <c r="AE49" i="7"/>
  <c r="AE41" i="7"/>
  <c r="AE33" i="7"/>
  <c r="AE25" i="7"/>
  <c r="AE17" i="7"/>
  <c r="AE9" i="7"/>
  <c r="W102" i="7"/>
  <c r="W98" i="7"/>
  <c r="W94" i="7"/>
  <c r="W90" i="7"/>
  <c r="W86" i="7"/>
  <c r="W82" i="7"/>
  <c r="W78" i="7"/>
  <c r="W74" i="7"/>
  <c r="W70" i="7"/>
  <c r="W66" i="7"/>
  <c r="W62" i="7"/>
  <c r="W58" i="7"/>
  <c r="W54" i="7"/>
  <c r="W50" i="7"/>
  <c r="W46" i="7"/>
  <c r="W42" i="7"/>
  <c r="W38" i="7"/>
  <c r="W34" i="7"/>
  <c r="W30" i="7"/>
  <c r="W26" i="7"/>
  <c r="W22" i="7"/>
  <c r="W18" i="7"/>
  <c r="W14" i="7"/>
  <c r="W10" i="7"/>
  <c r="W6" i="7"/>
  <c r="AD100" i="7"/>
  <c r="AD96" i="7"/>
  <c r="AD92" i="7"/>
  <c r="AD88" i="7"/>
  <c r="AE96" i="7"/>
  <c r="AE88" i="7"/>
  <c r="AE80" i="7"/>
  <c r="AE72" i="7"/>
  <c r="AE64" i="7"/>
  <c r="AE56" i="7"/>
  <c r="AE48" i="7"/>
  <c r="AE40" i="7"/>
  <c r="AE32" i="7"/>
  <c r="AE24" i="7"/>
  <c r="AE16" i="7"/>
  <c r="AE8" i="7"/>
  <c r="AD99" i="7"/>
  <c r="AE99" i="7"/>
  <c r="AD95" i="7"/>
  <c r="AE95" i="7"/>
  <c r="AD91" i="7"/>
  <c r="AE91" i="7"/>
  <c r="AD87" i="7"/>
  <c r="AE87" i="7"/>
  <c r="AD83" i="7"/>
  <c r="AE83" i="7"/>
  <c r="AD79" i="7"/>
  <c r="AE79" i="7"/>
  <c r="AD75" i="7"/>
  <c r="AE75" i="7"/>
  <c r="AD71" i="7"/>
  <c r="AE71" i="7"/>
  <c r="AD67" i="7"/>
  <c r="AE67" i="7"/>
  <c r="AD63" i="7"/>
  <c r="AE63" i="7"/>
  <c r="AD59" i="7"/>
  <c r="AE59" i="7"/>
  <c r="AD55" i="7"/>
  <c r="AE55" i="7"/>
  <c r="AE101" i="7"/>
  <c r="AE93" i="7"/>
  <c r="AE85" i="7"/>
  <c r="AE77" i="7"/>
  <c r="AE69" i="7"/>
  <c r="AE61" i="7"/>
  <c r="AE53" i="7"/>
  <c r="AE45" i="7"/>
  <c r="AE37" i="7"/>
  <c r="AE29" i="7"/>
  <c r="AE21" i="7"/>
  <c r="AE13" i="7"/>
  <c r="AE5" i="7"/>
  <c r="AF99" i="7"/>
  <c r="AF95" i="7"/>
  <c r="AF91" i="7"/>
  <c r="AF87" i="7"/>
  <c r="AF83" i="7"/>
  <c r="AF79" i="7"/>
  <c r="AF75" i="7"/>
  <c r="AF71" i="7"/>
  <c r="AF67" i="7"/>
  <c r="AF63" i="7"/>
  <c r="AF59" i="7"/>
  <c r="AF55" i="7"/>
  <c r="AF51" i="7"/>
  <c r="AF47" i="7"/>
  <c r="AF43" i="7"/>
  <c r="AF39" i="7"/>
  <c r="AF35" i="7"/>
  <c r="AF31" i="7"/>
  <c r="AF27" i="7"/>
  <c r="AF23" i="7"/>
  <c r="AF19" i="7"/>
  <c r="AF15" i="7"/>
  <c r="AF11" i="7"/>
  <c r="AF7" i="7"/>
  <c r="Y100" i="7"/>
  <c r="Y96" i="7"/>
  <c r="Z96" i="7"/>
  <c r="Y92" i="7"/>
  <c r="Y88" i="7"/>
  <c r="Z88" i="7"/>
  <c r="Y84" i="7"/>
  <c r="Y80" i="7"/>
  <c r="Z80" i="7"/>
  <c r="Y76" i="7"/>
  <c r="Y72" i="7"/>
  <c r="Z72" i="7"/>
  <c r="Y68" i="7"/>
  <c r="Y64" i="7"/>
  <c r="Z64" i="7"/>
  <c r="Y60" i="7"/>
  <c r="Y56" i="7"/>
  <c r="Z56" i="7"/>
  <c r="Y52" i="7"/>
  <c r="Y48" i="7"/>
  <c r="Z48" i="7"/>
  <c r="Y44" i="7"/>
  <c r="Y40" i="7"/>
  <c r="Z40" i="7"/>
  <c r="Y36" i="7"/>
  <c r="Y32" i="7"/>
  <c r="Z32" i="7"/>
  <c r="Y28" i="7"/>
  <c r="Y24" i="7"/>
  <c r="Z24" i="7"/>
  <c r="Y20" i="7"/>
  <c r="Y16" i="7"/>
  <c r="Z16" i="7"/>
  <c r="Y12" i="7"/>
  <c r="Y8" i="7"/>
  <c r="AD51" i="7"/>
  <c r="AD47" i="7"/>
  <c r="AD43" i="7"/>
  <c r="AD39" i="7"/>
  <c r="AD35" i="7"/>
  <c r="AD31" i="7"/>
  <c r="AD27" i="7"/>
  <c r="AD23" i="7"/>
  <c r="AD19" i="7"/>
  <c r="AD15" i="7"/>
  <c r="AD11" i="7"/>
  <c r="AD7" i="7"/>
  <c r="AF100" i="7"/>
  <c r="AF96" i="7"/>
  <c r="AF92" i="7"/>
  <c r="AF88" i="7"/>
  <c r="AF84" i="7"/>
  <c r="AF80" i="7"/>
  <c r="AF76" i="7"/>
  <c r="AF72" i="7"/>
  <c r="AF68" i="7"/>
  <c r="AF64" i="7"/>
  <c r="AF60" i="7"/>
  <c r="AF56" i="7"/>
  <c r="AF52" i="7"/>
  <c r="AF48" i="7"/>
  <c r="AF44" i="7"/>
  <c r="AF40" i="7"/>
  <c r="AF36" i="7"/>
  <c r="AF32" i="7"/>
  <c r="AF28" i="7"/>
  <c r="AF24" i="7"/>
  <c r="AF20" i="7"/>
  <c r="AF16" i="7"/>
  <c r="AF12" i="7"/>
  <c r="AF8" i="7"/>
  <c r="AD84" i="7"/>
  <c r="AD80" i="7"/>
  <c r="AD76" i="7"/>
  <c r="AD72" i="7"/>
  <c r="AD68" i="7"/>
  <c r="AD64" i="7"/>
  <c r="AD60" i="7"/>
  <c r="AD56" i="7"/>
  <c r="AD52" i="7"/>
  <c r="AD48" i="7"/>
  <c r="AD44" i="7"/>
  <c r="AD40" i="7"/>
  <c r="AD36" i="7"/>
  <c r="AD32" i="7"/>
  <c r="AD28" i="7"/>
  <c r="AD24" i="7"/>
  <c r="AD20" i="7"/>
  <c r="AD16" i="7"/>
  <c r="AD12" i="7"/>
  <c r="AD8" i="7"/>
  <c r="AE51" i="7"/>
  <c r="AE47" i="7"/>
  <c r="AE43" i="7"/>
  <c r="AE39" i="7"/>
  <c r="AE35" i="7"/>
  <c r="AE31" i="7"/>
  <c r="AE27" i="7"/>
  <c r="AE23" i="7"/>
  <c r="AE19" i="7"/>
  <c r="AE15" i="7"/>
  <c r="AE11" i="7"/>
  <c r="AE7" i="7"/>
  <c r="AF101" i="7"/>
  <c r="AF97" i="7"/>
  <c r="AF93" i="7"/>
  <c r="AF89" i="7"/>
  <c r="AF85" i="7"/>
  <c r="AF81" i="7"/>
  <c r="AF77" i="7"/>
  <c r="AF73" i="7"/>
  <c r="AF69" i="7"/>
  <c r="AF65" i="7"/>
  <c r="AF61" i="7"/>
  <c r="AF57" i="7"/>
  <c r="AF53" i="7"/>
  <c r="AF49" i="7"/>
  <c r="AF45" i="7"/>
  <c r="AF41" i="7"/>
  <c r="AF37" i="7"/>
  <c r="AF33" i="7"/>
  <c r="AF29" i="7"/>
  <c r="AF25" i="7"/>
  <c r="AF21" i="7"/>
  <c r="AF17" i="7"/>
  <c r="AF13" i="7"/>
  <c r="AF9" i="7"/>
  <c r="W4" i="7"/>
  <c r="AD4" i="7"/>
  <c r="Y5" i="7" l="1"/>
  <c r="AB4" i="7"/>
  <c r="Y4" i="7"/>
  <c r="Z8" i="7"/>
  <c r="Z6" i="7"/>
  <c r="Y6" i="7"/>
  <c r="X70" i="7"/>
  <c r="Y15" i="7"/>
  <c r="Y31" i="7"/>
  <c r="Y47" i="7"/>
  <c r="Y7" i="7"/>
  <c r="Y23" i="7"/>
  <c r="Y39" i="7"/>
  <c r="Z36" i="7"/>
  <c r="Z68" i="7"/>
  <c r="Z100" i="7"/>
  <c r="X32" i="7"/>
  <c r="X64" i="7"/>
  <c r="X96" i="7"/>
  <c r="X9" i="7"/>
  <c r="Z9" i="7"/>
  <c r="X25" i="7"/>
  <c r="Z25" i="7"/>
  <c r="X41" i="7"/>
  <c r="Z41" i="7"/>
  <c r="Y53" i="7"/>
  <c r="X57" i="7"/>
  <c r="Z57" i="7"/>
  <c r="Y69" i="7"/>
  <c r="X73" i="7"/>
  <c r="Z73" i="7"/>
  <c r="X89" i="7"/>
  <c r="Z89" i="7"/>
  <c r="X12" i="7"/>
  <c r="X44" i="7"/>
  <c r="X76" i="7"/>
  <c r="X7" i="7"/>
  <c r="X23" i="7"/>
  <c r="Z23" i="7"/>
  <c r="X39" i="7"/>
  <c r="Z39" i="7"/>
  <c r="X55" i="7"/>
  <c r="Z55" i="7"/>
  <c r="X71" i="7"/>
  <c r="Z71" i="7"/>
  <c r="X87" i="7"/>
  <c r="Z87" i="7"/>
  <c r="Z12" i="7"/>
  <c r="Z76" i="7"/>
  <c r="X8" i="7"/>
  <c r="X72" i="7"/>
  <c r="X21" i="7"/>
  <c r="Z21" i="7"/>
  <c r="X37" i="7"/>
  <c r="Z37" i="7"/>
  <c r="Y49" i="7"/>
  <c r="X53" i="7"/>
  <c r="Z53" i="7"/>
  <c r="Y65" i="7"/>
  <c r="X69" i="7"/>
  <c r="Z69" i="7"/>
  <c r="Y81" i="7"/>
  <c r="X85" i="7"/>
  <c r="Z85" i="7"/>
  <c r="X101" i="7"/>
  <c r="Z101" i="7"/>
  <c r="X20" i="7"/>
  <c r="X52" i="7"/>
  <c r="X84" i="7"/>
  <c r="X19" i="7"/>
  <c r="Z19" i="7"/>
  <c r="X35" i="7"/>
  <c r="Z35" i="7"/>
  <c r="X51" i="7"/>
  <c r="Z51" i="7"/>
  <c r="X67" i="7"/>
  <c r="Z67" i="7"/>
  <c r="X83" i="7"/>
  <c r="Z83" i="7"/>
  <c r="X99" i="7"/>
  <c r="Z99" i="7"/>
  <c r="Z44" i="7"/>
  <c r="X40" i="7"/>
  <c r="Z20" i="7"/>
  <c r="Z52" i="7"/>
  <c r="Z84" i="7"/>
  <c r="X16" i="7"/>
  <c r="X48" i="7"/>
  <c r="X80" i="7"/>
  <c r="X17" i="7"/>
  <c r="Z17" i="7"/>
  <c r="X33" i="7"/>
  <c r="Z33" i="7"/>
  <c r="Y45" i="7"/>
  <c r="X49" i="7"/>
  <c r="Z49" i="7"/>
  <c r="Y61" i="7"/>
  <c r="X65" i="7"/>
  <c r="Z65" i="7"/>
  <c r="Y77" i="7"/>
  <c r="X81" i="7"/>
  <c r="Z81" i="7"/>
  <c r="X97" i="7"/>
  <c r="Z97" i="7"/>
  <c r="X28" i="7"/>
  <c r="X60" i="7"/>
  <c r="X92" i="7"/>
  <c r="X15" i="7"/>
  <c r="Z15" i="7"/>
  <c r="X31" i="7"/>
  <c r="Z31" i="7"/>
  <c r="X47" i="7"/>
  <c r="Z47" i="7"/>
  <c r="X63" i="7"/>
  <c r="Z63" i="7"/>
  <c r="X79" i="7"/>
  <c r="Z79" i="7"/>
  <c r="X95" i="7"/>
  <c r="Z95" i="7"/>
  <c r="Z28" i="7"/>
  <c r="Z60" i="7"/>
  <c r="Z92" i="7"/>
  <c r="X24" i="7"/>
  <c r="X56" i="7"/>
  <c r="X88" i="7"/>
  <c r="X13" i="7"/>
  <c r="Z13" i="7"/>
  <c r="X29" i="7"/>
  <c r="Z29" i="7"/>
  <c r="X45" i="7"/>
  <c r="Z45" i="7"/>
  <c r="Y57" i="7"/>
  <c r="X61" i="7"/>
  <c r="Z61" i="7"/>
  <c r="Y73" i="7"/>
  <c r="X77" i="7"/>
  <c r="Z77" i="7"/>
  <c r="X93" i="7"/>
  <c r="Z93" i="7"/>
  <c r="X36" i="7"/>
  <c r="X68" i="7"/>
  <c r="X100" i="7"/>
  <c r="X11" i="7"/>
  <c r="Z11" i="7"/>
  <c r="X27" i="7"/>
  <c r="Z27" i="7"/>
  <c r="X43" i="7"/>
  <c r="Z43" i="7"/>
  <c r="X59" i="7"/>
  <c r="Z59" i="7"/>
  <c r="X75" i="7"/>
  <c r="Z75" i="7"/>
  <c r="X91" i="7"/>
  <c r="Z91" i="7"/>
  <c r="Z7" i="7" l="1"/>
  <c r="B2" i="18" l="1"/>
  <c r="C2" i="18"/>
  <c r="D2" i="18"/>
  <c r="E2" i="18"/>
  <c r="F2" i="18"/>
  <c r="G2" i="18"/>
  <c r="H2" i="18"/>
  <c r="I2" i="18"/>
  <c r="J2" i="18"/>
  <c r="K2" i="18"/>
  <c r="L2" i="18"/>
  <c r="M2" i="18"/>
  <c r="N2" i="18"/>
  <c r="O2" i="18"/>
  <c r="P2" i="18"/>
  <c r="Q2" i="18"/>
  <c r="R2" i="18"/>
  <c r="B2" i="17"/>
  <c r="C2" i="17"/>
  <c r="D2" i="17"/>
  <c r="E2" i="17"/>
  <c r="F2" i="17"/>
  <c r="G2" i="17"/>
  <c r="H2" i="17"/>
  <c r="I2" i="17"/>
  <c r="J2" i="17"/>
  <c r="K2" i="17"/>
  <c r="L2" i="17"/>
  <c r="M2" i="17"/>
  <c r="N2" i="17"/>
  <c r="O2" i="17"/>
  <c r="P2" i="17"/>
  <c r="Q2" i="17"/>
  <c r="R2" i="17"/>
  <c r="B2" i="16"/>
  <c r="C2" i="16"/>
  <c r="E2" i="16"/>
  <c r="F2" i="16"/>
  <c r="G2" i="16"/>
  <c r="H2" i="16"/>
  <c r="I2" i="16"/>
  <c r="J2" i="16"/>
  <c r="K2" i="16"/>
  <c r="L2" i="16"/>
  <c r="M2" i="16"/>
  <c r="N2" i="16"/>
  <c r="O2" i="16"/>
  <c r="P2" i="16"/>
  <c r="Q2" i="16"/>
  <c r="R2" i="16"/>
  <c r="B2" i="15"/>
  <c r="C2" i="15"/>
  <c r="D2" i="15"/>
  <c r="E2" i="15"/>
  <c r="F2" i="15"/>
  <c r="G2" i="15"/>
  <c r="I2" i="15"/>
  <c r="J2" i="15"/>
  <c r="K2" i="15"/>
  <c r="L2" i="15"/>
  <c r="M2" i="15"/>
  <c r="N2" i="15"/>
  <c r="O2" i="15"/>
  <c r="P2" i="15"/>
  <c r="Q2" i="15"/>
  <c r="R2" i="15"/>
  <c r="B2" i="19"/>
  <c r="C2" i="19"/>
  <c r="D2" i="19"/>
  <c r="E2" i="19"/>
  <c r="F2" i="19"/>
  <c r="G2" i="19"/>
  <c r="H2" i="19"/>
  <c r="I2" i="19"/>
  <c r="J2" i="19"/>
  <c r="K2" i="19"/>
  <c r="L2" i="19"/>
  <c r="M2" i="19"/>
  <c r="N2" i="19"/>
  <c r="O2" i="19"/>
  <c r="P2" i="19"/>
  <c r="Q2" i="19"/>
  <c r="R2" i="19"/>
  <c r="A2" i="18"/>
  <c r="A2" i="17"/>
  <c r="A2" i="16"/>
  <c r="A2" i="15"/>
  <c r="U2" i="16" l="1"/>
  <c r="W2" i="16" s="1"/>
  <c r="U2" i="15"/>
  <c r="W2" i="15" s="1"/>
  <c r="V2" i="15"/>
  <c r="X2" i="15" s="1"/>
  <c r="U2" i="17"/>
  <c r="W2" i="17" s="1"/>
  <c r="T2" i="18"/>
  <c r="W2" i="18"/>
  <c r="U2" i="18"/>
  <c r="V2" i="18"/>
  <c r="V2" i="19"/>
  <c r="V2" i="17"/>
  <c r="V2" i="16"/>
  <c r="S2" i="15"/>
  <c r="Y2" i="15"/>
  <c r="AA2" i="15"/>
  <c r="AA2" i="16"/>
  <c r="S2" i="16"/>
  <c r="Y2" i="16"/>
  <c r="AA2" i="17"/>
  <c r="Y2" i="17"/>
  <c r="S2" i="17"/>
  <c r="AC2" i="18"/>
  <c r="Y2" i="18"/>
  <c r="S2" i="18"/>
  <c r="X2" i="18"/>
  <c r="AA2" i="18"/>
  <c r="AC2" i="19"/>
  <c r="Y2" i="19"/>
  <c r="S2" i="19"/>
  <c r="X2" i="19"/>
  <c r="AA2" i="19"/>
  <c r="I36" i="3"/>
  <c r="H36" i="3"/>
  <c r="G36" i="3"/>
  <c r="F36" i="3"/>
  <c r="E36" i="3"/>
  <c r="G19" i="3" l="1"/>
  <c r="I30" i="3"/>
  <c r="I19" i="3"/>
  <c r="I47" i="3"/>
  <c r="I46" i="3"/>
  <c r="H48" i="3"/>
  <c r="H19" i="3"/>
  <c r="H43" i="3"/>
  <c r="H47" i="3"/>
  <c r="H46" i="3"/>
  <c r="E30" i="3"/>
  <c r="I31" i="3" s="1"/>
  <c r="E19" i="3"/>
  <c r="F30" i="3"/>
  <c r="F19" i="3"/>
  <c r="AB3" i="7"/>
  <c r="X2" i="17"/>
  <c r="W3" i="7"/>
  <c r="AD3" i="7"/>
  <c r="X2" i="16"/>
  <c r="I3" i="3"/>
  <c r="I4" i="3"/>
  <c r="I5" i="3"/>
  <c r="I6" i="3"/>
  <c r="I7" i="3"/>
  <c r="I8" i="3"/>
  <c r="I9" i="3"/>
  <c r="I10" i="3"/>
  <c r="I11" i="3"/>
  <c r="I12" i="3"/>
  <c r="I13" i="3"/>
  <c r="I14" i="3"/>
  <c r="I15" i="3"/>
  <c r="E16" i="3"/>
  <c r="F17" i="3" s="1"/>
  <c r="I16" i="3"/>
  <c r="G20" i="3"/>
  <c r="G30" i="3"/>
  <c r="E32" i="3"/>
  <c r="I32" i="3"/>
  <c r="E42" i="3"/>
  <c r="I42" i="3"/>
  <c r="E47" i="3"/>
  <c r="I48" i="3"/>
  <c r="F16" i="3"/>
  <c r="H20" i="3"/>
  <c r="H30" i="3"/>
  <c r="F32" i="3"/>
  <c r="F42" i="3"/>
  <c r="F47" i="3"/>
  <c r="G16" i="3"/>
  <c r="E20" i="3"/>
  <c r="G18" i="3" s="1"/>
  <c r="I20" i="3"/>
  <c r="G32" i="3"/>
  <c r="G42" i="3"/>
  <c r="G47" i="3"/>
  <c r="H3" i="3"/>
  <c r="H4" i="3"/>
  <c r="H5" i="3"/>
  <c r="H6" i="3"/>
  <c r="H7" i="3"/>
  <c r="H8" i="3"/>
  <c r="H9" i="3"/>
  <c r="H10" i="3"/>
  <c r="H11" i="3"/>
  <c r="H12" i="3"/>
  <c r="H13" i="3"/>
  <c r="H14" i="3"/>
  <c r="H15" i="3"/>
  <c r="H16" i="3"/>
  <c r="F20" i="3"/>
  <c r="H32" i="3"/>
  <c r="H42" i="3"/>
  <c r="I17" i="3"/>
  <c r="I29" i="3"/>
  <c r="H17" i="3"/>
  <c r="H29" i="3"/>
  <c r="G17" i="3" l="1"/>
  <c r="F31" i="3"/>
  <c r="E31" i="3"/>
  <c r="Z2" i="18"/>
  <c r="I41" i="3"/>
  <c r="H33" i="3"/>
  <c r="I45" i="3"/>
  <c r="I33" i="3"/>
  <c r="H31" i="3"/>
  <c r="G31" i="3"/>
  <c r="F18" i="3"/>
  <c r="H41" i="3"/>
  <c r="H34" i="3"/>
  <c r="I35" i="3"/>
  <c r="I34" i="3"/>
  <c r="Z2" i="19"/>
  <c r="H35" i="3"/>
  <c r="H45" i="3"/>
  <c r="I43" i="3"/>
  <c r="AB2" i="19"/>
  <c r="H28" i="3"/>
  <c r="I28" i="3"/>
  <c r="I18" i="3"/>
  <c r="AB2" i="18"/>
  <c r="E17" i="3"/>
  <c r="Z3" i="7"/>
  <c r="Y3" i="7"/>
  <c r="X3" i="7"/>
  <c r="H18" i="3"/>
  <c r="E18" i="3"/>
  <c r="E23" i="11"/>
  <c r="E29" i="11"/>
  <c r="E32" i="11"/>
  <c r="E31" i="11"/>
  <c r="E30" i="11"/>
  <c r="E28" i="11"/>
  <c r="E27" i="11"/>
  <c r="E24" i="11"/>
  <c r="E25" i="11"/>
  <c r="E26" i="11"/>
  <c r="E33" i="11"/>
  <c r="F14" i="3" l="1"/>
  <c r="G3" i="3"/>
  <c r="E8" i="3"/>
  <c r="F8" i="3"/>
  <c r="G13" i="3"/>
  <c r="F13" i="3"/>
  <c r="E13" i="3"/>
  <c r="G14" i="3"/>
  <c r="F3" i="3"/>
  <c r="E14" i="3"/>
  <c r="G8" i="3"/>
  <c r="G10" i="3"/>
  <c r="F10" i="3"/>
  <c r="E10" i="3"/>
  <c r="G48" i="3"/>
  <c r="F48" i="3"/>
  <c r="E48" i="3"/>
  <c r="AC4" i="17"/>
  <c r="AC3" i="16"/>
  <c r="AC4" i="16"/>
  <c r="AC4" i="15"/>
  <c r="AC3" i="17"/>
  <c r="AC3" i="15"/>
  <c r="AC2" i="15"/>
  <c r="AC2" i="16"/>
  <c r="AC2" i="17"/>
  <c r="F46" i="3"/>
  <c r="G46" i="3"/>
  <c r="E46" i="3"/>
  <c r="E7" i="3"/>
  <c r="F6" i="3"/>
  <c r="F7" i="3"/>
  <c r="F9" i="3"/>
  <c r="E9" i="3"/>
  <c r="G6" i="3"/>
  <c r="G7" i="3"/>
  <c r="E6" i="3"/>
  <c r="G9" i="3"/>
  <c r="E11" i="3"/>
  <c r="E15" i="3"/>
  <c r="G4" i="3"/>
  <c r="G5" i="3"/>
  <c r="F15" i="3"/>
  <c r="G11" i="3"/>
  <c r="E4" i="3"/>
  <c r="E5" i="3"/>
  <c r="F4" i="3"/>
  <c r="F5" i="3"/>
  <c r="F11" i="3"/>
  <c r="G15" i="3"/>
  <c r="E12" i="3"/>
  <c r="G12" i="3"/>
  <c r="F12" i="3"/>
  <c r="H44" i="3"/>
  <c r="I44" i="3"/>
  <c r="T4" i="15" l="1"/>
  <c r="T4" i="16"/>
  <c r="T2" i="17"/>
  <c r="T3" i="16"/>
  <c r="T2" i="16"/>
  <c r="T3" i="17"/>
  <c r="AF3" i="7"/>
  <c r="F29" i="3"/>
  <c r="E29" i="3"/>
  <c r="G29" i="3"/>
  <c r="T4" i="17"/>
  <c r="AF4" i="7"/>
  <c r="V3" i="17"/>
  <c r="E28" i="3"/>
  <c r="V4" i="15"/>
  <c r="G28" i="3"/>
  <c r="V4" i="16"/>
  <c r="V3" i="16"/>
  <c r="V4" i="17"/>
  <c r="F28" i="3"/>
  <c r="V3" i="15"/>
  <c r="G43" i="3"/>
  <c r="AB3" i="17"/>
  <c r="F43" i="3"/>
  <c r="X3" i="15"/>
  <c r="E45" i="3"/>
  <c r="AB2" i="16"/>
  <c r="Z3" i="17"/>
  <c r="AB2" i="15"/>
  <c r="E34" i="3"/>
  <c r="F41" i="3"/>
  <c r="X4" i="16"/>
  <c r="G34" i="3"/>
  <c r="X4" i="17"/>
  <c r="G45" i="3"/>
  <c r="Z3" i="16"/>
  <c r="F34" i="3"/>
  <c r="Z2" i="16"/>
  <c r="F33" i="3"/>
  <c r="G35" i="3"/>
  <c r="F35" i="3"/>
  <c r="Z2" i="15"/>
  <c r="X4" i="15"/>
  <c r="Z2" i="17"/>
  <c r="Z3" i="15"/>
  <c r="G41" i="3"/>
  <c r="AB2" i="17"/>
  <c r="E33" i="3"/>
  <c r="E43" i="3"/>
  <c r="AB3" i="16"/>
  <c r="X3" i="16"/>
  <c r="E41" i="3"/>
  <c r="G33" i="3"/>
  <c r="E35" i="3"/>
  <c r="AB3" i="15"/>
  <c r="F45" i="3"/>
  <c r="X3" i="17"/>
  <c r="T2" i="15"/>
  <c r="AF5" i="7"/>
  <c r="T3" i="15"/>
  <c r="V4" i="7" l="1"/>
  <c r="V3" i="7"/>
  <c r="V5" i="7"/>
  <c r="X4" i="7"/>
  <c r="AC4" i="7"/>
  <c r="AE3" i="7"/>
  <c r="Z5" i="7"/>
  <c r="AC3" i="7"/>
  <c r="F44" i="3"/>
  <c r="E44" i="3"/>
  <c r="G44" i="3"/>
  <c r="Z4" i="7"/>
  <c r="AE4" i="7"/>
  <c r="X5" i="7"/>
</calcChain>
</file>

<file path=xl/comments1.xml><?xml version="1.0" encoding="utf-8"?>
<comments xmlns="http://schemas.openxmlformats.org/spreadsheetml/2006/main">
  <authors>
    <author>liuyi</author>
  </authors>
  <commentList>
    <comment ref="F2" authorId="0" shapeId="0">
      <text>
        <r>
          <rPr>
            <b/>
            <sz val="10"/>
            <color indexed="81"/>
            <rFont val="宋体"/>
            <family val="3"/>
            <charset val="134"/>
          </rPr>
          <t>liuyi:</t>
        </r>
        <r>
          <rPr>
            <sz val="10"/>
            <color indexed="81"/>
            <rFont val="宋体"/>
            <family val="3"/>
            <charset val="134"/>
          </rPr>
          <t xml:space="preserve">
取预告信标上游第一个计轴点到下游信号机区间的最大限速，当计算接近区段长度比该计轴点与进路始端信号机处计轴点间距离长，取上游第二个计轴点，以此类推；</t>
        </r>
      </text>
    </comment>
    <comment ref="H2" authorId="0" shapeId="0">
      <text>
        <r>
          <rPr>
            <b/>
            <sz val="10"/>
            <color indexed="81"/>
            <rFont val="宋体"/>
            <family val="3"/>
            <charset val="134"/>
          </rPr>
          <t>liuyi:</t>
        </r>
        <r>
          <rPr>
            <sz val="10"/>
            <color indexed="81"/>
            <rFont val="宋体"/>
            <family val="3"/>
            <charset val="134"/>
          </rPr>
          <t xml:space="preserve">
上坡为正、下坡为负；
取接近区段安全制动距离内带符号最小平均值；若计算所得安全制动距离范围内平均坡度比该值小，需重新计算</t>
        </r>
      </text>
    </comment>
  </commentList>
</comments>
</file>

<file path=xl/connections.xml><?xml version="1.0" encoding="utf-8"?>
<connections xmlns="http://schemas.openxmlformats.org/spreadsheetml/2006/main">
  <connection id="1" name="输入参数1" type="6" refreshedVersion="4" background="1" saveData="1">
    <textPr codePage="936" sourceFile="E:\__004 异构参数计算工具\输入参数.csv" comma="1">
      <textFields count="6">
        <textField/>
        <textField/>
        <textField/>
        <textField/>
        <textField/>
        <textField/>
      </textFields>
    </textPr>
  </connection>
</connections>
</file>

<file path=xl/sharedStrings.xml><?xml version="1.0" encoding="utf-8"?>
<sst xmlns="http://schemas.openxmlformats.org/spreadsheetml/2006/main" count="14056" uniqueCount="780">
  <si>
    <t>m/s/s</t>
  </si>
  <si>
    <t>ms</t>
    <phoneticPr fontId="1" type="noConversion"/>
  </si>
  <si>
    <t>mm</t>
    <phoneticPr fontId="1" type="noConversion"/>
  </si>
  <si>
    <t xml:space="preserve">OPG之间速度不一致时的宽恕时间，用来对偶发的干扰情况进行过滤以提高可用性 </t>
  </si>
  <si>
    <t xml:space="preserve">从信标读取设备获取到信标到交由ATP业务软件的最大延迟 </t>
  </si>
  <si>
    <t xml:space="preserve">ZC向CBI发送列车通过信号的持续时间 </t>
  </si>
  <si>
    <t xml:space="preserve">联锁发出PSD使能/开门命令到确认PSD打开的延迟时间 </t>
  </si>
  <si>
    <t xml:space="preserve">轮径校准过程中，所能接受的两个校准信标的最小间距 </t>
  </si>
  <si>
    <t xml:space="preserve">轮径校准过程中，所能接受的两个校准信标的最大间距 </t>
  </si>
  <si>
    <t xml:space="preserve">用于通信列车车头筛选的距离 </t>
  </si>
  <si>
    <t xml:space="preserve">用于通信列车车尾筛选的距离 </t>
  </si>
  <si>
    <t xml:space="preserve">与危险边界预留的余量，作为列车与危险边界的固定隔离距离 </t>
  </si>
  <si>
    <t xml:space="preserve">在ATP防护下，可能的列车最大退行距离 </t>
  </si>
  <si>
    <t xml:space="preserve">CBTC列车与非通信列车之间的缓冲距离 </t>
  </si>
  <si>
    <t>m</t>
  </si>
  <si>
    <t>Equip</t>
  </si>
  <si>
    <t>ms</t>
  </si>
  <si>
    <t>m/s</t>
  </si>
  <si>
    <t>Project</t>
  </si>
  <si>
    <t>km/h</t>
  </si>
  <si>
    <t>Conf_BizcCycle</t>
  </si>
  <si>
    <t>Conf_BiccCycle</t>
  </si>
  <si>
    <t>Conf_DcsDelay</t>
  </si>
  <si>
    <t>Conf_NetworkMargin</t>
  </si>
  <si>
    <t>Conf_LocDiff</t>
    <phoneticPr fontId="1" type="noConversion"/>
  </si>
  <si>
    <t>ms</t>
    <phoneticPr fontId="1" type="noConversion"/>
  </si>
  <si>
    <t>Proj_LineSpdLimit</t>
    <phoneticPr fontId="1" type="noConversion"/>
  </si>
  <si>
    <t>Proj_PlatSpdLimit</t>
    <phoneticPr fontId="1" type="noConversion"/>
  </si>
  <si>
    <t>Conf_MaxSlideBackDist</t>
    <phoneticPr fontId="1" type="noConversion"/>
  </si>
  <si>
    <t>‰</t>
    <phoneticPr fontId="1" type="noConversion"/>
  </si>
  <si>
    <t>m</t>
    <phoneticPr fontId="1" type="noConversion"/>
  </si>
  <si>
    <t>km/h</t>
    <phoneticPr fontId="1" type="noConversion"/>
  </si>
  <si>
    <t>km/h</t>
    <phoneticPr fontId="1" type="noConversion"/>
  </si>
  <si>
    <t>ms</t>
    <phoneticPr fontId="1" type="noConversion"/>
  </si>
  <si>
    <t>雷达供货方</t>
  </si>
  <si>
    <t>PSD供货方</t>
  </si>
  <si>
    <r>
      <rPr>
        <sz val="10"/>
        <color theme="1"/>
        <rFont val="宋体"/>
        <family val="3"/>
        <charset val="134"/>
      </rPr>
      <t>列车编组方式</t>
    </r>
  </si>
  <si>
    <t>m</t>
    <phoneticPr fontId="1" type="noConversion"/>
  </si>
  <si>
    <t>m</t>
    <phoneticPr fontId="1" type="noConversion"/>
  </si>
  <si>
    <t>Proj_BeaconFixDiff</t>
    <phoneticPr fontId="1" type="noConversion"/>
  </si>
  <si>
    <t>m</t>
    <phoneticPr fontId="1" type="noConversion"/>
  </si>
  <si>
    <t>Veh_ConstructSpeed</t>
    <phoneticPr fontId="1" type="noConversion"/>
  </si>
  <si>
    <t>列车构造速度</t>
    <phoneticPr fontId="1" type="noConversion"/>
  </si>
  <si>
    <t>列车全常用制动率</t>
    <phoneticPr fontId="1" type="noConversion"/>
  </si>
  <si>
    <t>Veh_FsbTracCutDelay</t>
    <phoneticPr fontId="1" type="noConversion"/>
  </si>
  <si>
    <t>Veh_EbTracCutDelay</t>
    <phoneticPr fontId="1" type="noConversion"/>
  </si>
  <si>
    <t>Veh_FsbSetDelay</t>
    <phoneticPr fontId="1" type="noConversion"/>
  </si>
  <si>
    <t>Veh_GebSetDelay</t>
    <phoneticPr fontId="1" type="noConversion"/>
  </si>
  <si>
    <t>Veh_EbCoastTime</t>
    <phoneticPr fontId="1" type="noConversion"/>
  </si>
  <si>
    <t>Veh_FsbCoastTime</t>
    <phoneticPr fontId="1" type="noConversion"/>
  </si>
  <si>
    <t>Veh_WheelSurfaceErr</t>
    <phoneticPr fontId="1" type="noConversion"/>
  </si>
  <si>
    <t>车轮踏面外形尺寸误差</t>
    <phoneticPr fontId="1" type="noConversion"/>
  </si>
  <si>
    <t>Veh_MaxWheelDiameter</t>
    <phoneticPr fontId="1" type="noConversion"/>
  </si>
  <si>
    <t>车轮最大轮径</t>
    <phoneticPr fontId="1" type="noConversion"/>
  </si>
  <si>
    <t>车轮最小轮径</t>
    <phoneticPr fontId="1" type="noConversion"/>
  </si>
  <si>
    <t>Veh_DoorWidth</t>
    <phoneticPr fontId="1" type="noConversion"/>
  </si>
  <si>
    <t>车门宽度</t>
    <phoneticPr fontId="1" type="noConversion"/>
  </si>
  <si>
    <t>辆</t>
    <phoneticPr fontId="1" type="noConversion"/>
  </si>
  <si>
    <t>km/h</t>
    <phoneticPr fontId="1" type="noConversion"/>
  </si>
  <si>
    <t>m</t>
    <phoneticPr fontId="1" type="noConversion"/>
  </si>
  <si>
    <t>ms</t>
    <phoneticPr fontId="1" type="noConversion"/>
  </si>
  <si>
    <r>
      <rPr>
        <sz val="10"/>
        <rFont val="宋体"/>
        <family val="3"/>
        <charset val="134"/>
      </rPr>
      <t>联锁区</t>
    </r>
    <phoneticPr fontId="1" type="noConversion"/>
  </si>
  <si>
    <r>
      <rPr>
        <sz val="10"/>
        <rFont val="宋体"/>
        <family val="3"/>
        <charset val="134"/>
      </rPr>
      <t>进路名</t>
    </r>
    <phoneticPr fontId="1" type="noConversion"/>
  </si>
  <si>
    <r>
      <rPr>
        <sz val="10"/>
        <rFont val="宋体"/>
        <family val="3"/>
        <charset val="134"/>
      </rPr>
      <t>始端信号机</t>
    </r>
    <phoneticPr fontId="1" type="noConversion"/>
  </si>
  <si>
    <r>
      <rPr>
        <sz val="10"/>
        <rFont val="宋体"/>
        <family val="3"/>
        <charset val="134"/>
      </rPr>
      <t>终端信号机</t>
    </r>
    <phoneticPr fontId="1" type="noConversion"/>
  </si>
  <si>
    <r>
      <rPr>
        <sz val="10"/>
        <rFont val="宋体"/>
        <family val="3"/>
        <charset val="134"/>
      </rPr>
      <t>泊车区段</t>
    </r>
    <phoneticPr fontId="1" type="noConversion"/>
  </si>
  <si>
    <r>
      <rPr>
        <sz val="10"/>
        <rFont val="宋体"/>
        <family val="3"/>
        <charset val="134"/>
      </rPr>
      <t>泊车区段长度</t>
    </r>
    <r>
      <rPr>
        <sz val="10"/>
        <rFont val="Arial"/>
        <family val="2"/>
      </rPr>
      <t>m</t>
    </r>
    <phoneticPr fontId="1" type="noConversion"/>
  </si>
  <si>
    <r>
      <rPr>
        <sz val="10"/>
        <rFont val="宋体"/>
        <family val="3"/>
        <charset val="134"/>
      </rPr>
      <t>保护区段</t>
    </r>
    <phoneticPr fontId="1" type="noConversion"/>
  </si>
  <si>
    <t>Proj_Sig2AxleDist</t>
    <phoneticPr fontId="1" type="noConversion"/>
  </si>
  <si>
    <t>列车后溜EB触发距离</t>
    <phoneticPr fontId="1" type="noConversion"/>
  </si>
  <si>
    <t>列车检测EB至牵引切除时间</t>
    <phoneticPr fontId="1" type="noConversion"/>
  </si>
  <si>
    <t>Veh_MinWheelDiameter</t>
    <phoneticPr fontId="1" type="noConversion"/>
  </si>
  <si>
    <t>CFG_T_CC_ALIVE_TO_CBI</t>
  </si>
  <si>
    <t>CFG_L_MIN_DIST_IN_2_WDCBCN</t>
  </si>
  <si>
    <t>CFG_L_MAX_DIST_IN_2_WDCBCN</t>
  </si>
  <si>
    <t>CFG_T_OPG_OPG_VERIFY</t>
  </si>
  <si>
    <t>CFG_ERR_MAX_LOC</t>
  </si>
  <si>
    <t>CFG_L_RS_HEAD_FILTER</t>
  </si>
  <si>
    <t>CFG_L_RS_REAR_FILTER</t>
  </si>
  <si>
    <t>CFG_D_SAFETY_MARGIN</t>
  </si>
  <si>
    <t>CFG_D_MAX_REV_DIST</t>
  </si>
  <si>
    <t>CFG_D_RS_BUFFER</t>
  </si>
  <si>
    <t>CFG_D_ROLL_AWAY_DETECT</t>
  </si>
  <si>
    <t>CFG_T_PSD_STATUS_CONFIRM</t>
  </si>
  <si>
    <t>V1.3.2</t>
    <phoneticPr fontId="1" type="noConversion"/>
  </si>
  <si>
    <t>Equ_RadarPulseDist</t>
    <phoneticPr fontId="1" type="noConversion"/>
  </si>
  <si>
    <t>Equ_RadarTrigSpd</t>
    <phoneticPr fontId="1" type="noConversion"/>
  </si>
  <si>
    <t>Equ_RadarSpdDiff</t>
    <phoneticPr fontId="1" type="noConversion"/>
  </si>
  <si>
    <t>Equ_RadarCycle</t>
    <phoneticPr fontId="1" type="noConversion"/>
  </si>
  <si>
    <t>Equ_CyclePulseCount</t>
    <phoneticPr fontId="1" type="noConversion"/>
  </si>
  <si>
    <t>Equ_BeaconReadDiff</t>
    <phoneticPr fontId="1" type="noConversion"/>
  </si>
  <si>
    <t>Equ_PsdProcessDelay</t>
    <phoneticPr fontId="1" type="noConversion"/>
  </si>
  <si>
    <t>Equ_PsdWidth</t>
    <phoneticPr fontId="1" type="noConversion"/>
  </si>
  <si>
    <t>Proj_Sp2AxleDist</t>
    <phoneticPr fontId="1" type="noConversion"/>
  </si>
  <si>
    <t>Conf_SafeMarginDist</t>
    <phoneticPr fontId="1" type="noConversion"/>
  </si>
  <si>
    <t>Proj_MaxLineGrad</t>
    <phoneticPr fontId="1" type="noConversion"/>
  </si>
  <si>
    <t>Veh_NormDec</t>
    <phoneticPr fontId="1" type="noConversion"/>
  </si>
  <si>
    <t>Conf_BilockCycle</t>
    <phoneticPr fontId="1" type="noConversion"/>
  </si>
  <si>
    <t>m</t>
    <phoneticPr fontId="1" type="noConversion"/>
  </si>
  <si>
    <t>V0.0.1</t>
    <phoneticPr fontId="1" type="noConversion"/>
  </si>
  <si>
    <t>V0.0.2</t>
    <phoneticPr fontId="1" type="noConversion"/>
  </si>
  <si>
    <t>V1.3.3</t>
    <phoneticPr fontId="1" type="noConversion"/>
  </si>
  <si>
    <t>新建文档</t>
    <phoneticPr fontId="1" type="noConversion"/>
  </si>
  <si>
    <t>根据验证报告修改相关内容</t>
    <phoneticPr fontId="1" type="noConversion"/>
  </si>
  <si>
    <t>CFG_T_OVERLAP_ZC_TIMEOUT</t>
    <phoneticPr fontId="1" type="noConversion"/>
  </si>
  <si>
    <t>CFG_D_MAX_ROLL_AWAY</t>
    <phoneticPr fontId="1" type="noConversion"/>
  </si>
  <si>
    <t>V1.0</t>
    <phoneticPr fontId="1" type="noConversion"/>
  </si>
  <si>
    <t>正式发布</t>
    <phoneticPr fontId="1" type="noConversion"/>
  </si>
  <si>
    <t>V1.4</t>
    <phoneticPr fontId="1" type="noConversion"/>
  </si>
  <si>
    <t>根据系统关键参数文档修改</t>
    <phoneticPr fontId="1" type="noConversion"/>
  </si>
  <si>
    <t>V1.4.1</t>
    <phoneticPr fontId="1" type="noConversion"/>
  </si>
  <si>
    <t>mm</t>
  </si>
  <si>
    <t>0.88</t>
  </si>
  <si>
    <t>200</t>
  </si>
  <si>
    <t>100</t>
  </si>
  <si>
    <t>1.6</t>
  </si>
  <si>
    <t>60</t>
    <phoneticPr fontId="9" type="noConversion"/>
  </si>
  <si>
    <t>0.05</t>
  </si>
  <si>
    <t>0.5</t>
  </si>
  <si>
    <t>200</t>
    <phoneticPr fontId="9" type="noConversion"/>
  </si>
  <si>
    <t>3000</t>
  </si>
  <si>
    <t>400</t>
  </si>
  <si>
    <t>70</t>
  </si>
  <si>
    <r>
      <rPr>
        <sz val="10"/>
        <rFont val="宋体"/>
        <family val="3"/>
        <charset val="134"/>
      </rPr>
      <t>进路最差
坡度</t>
    </r>
    <r>
      <rPr>
        <sz val="10"/>
        <rFont val="Arial"/>
        <family val="2"/>
      </rPr>
      <t>‰</t>
    </r>
    <phoneticPr fontId="1" type="noConversion"/>
  </si>
  <si>
    <t>Veh_Length</t>
    <phoneticPr fontId="1" type="noConversion"/>
  </si>
  <si>
    <t>0.5</t>
    <phoneticPr fontId="9" type="noConversion"/>
  </si>
  <si>
    <t>mm</t>
    <phoneticPr fontId="1" type="noConversion"/>
  </si>
  <si>
    <t>km/h</t>
    <phoneticPr fontId="1" type="noConversion"/>
  </si>
  <si>
    <t>Veh_CollisionSpd</t>
    <phoneticPr fontId="1" type="noConversion"/>
  </si>
  <si>
    <t>3</t>
    <phoneticPr fontId="1" type="noConversion"/>
  </si>
  <si>
    <t>Equip</t>
    <phoneticPr fontId="1" type="noConversion"/>
  </si>
  <si>
    <t>3</t>
    <phoneticPr fontId="1" type="noConversion"/>
  </si>
  <si>
    <t>Project</t>
    <phoneticPr fontId="1" type="noConversion"/>
  </si>
  <si>
    <t>km/h</t>
    <phoneticPr fontId="1" type="noConversion"/>
  </si>
  <si>
    <t>m</t>
    <phoneticPr fontId="9" type="noConversion"/>
  </si>
  <si>
    <t>Proj_MinSp2EndJumpDist</t>
    <phoneticPr fontId="1" type="noConversion"/>
  </si>
  <si>
    <t>Proj_MinSp2EndOpenDist</t>
    <phoneticPr fontId="9" type="noConversion"/>
  </si>
  <si>
    <t>Project</t>
    <phoneticPr fontId="9" type="noConversion"/>
  </si>
  <si>
    <t>15</t>
    <phoneticPr fontId="9" type="noConversion"/>
  </si>
  <si>
    <t>CFG_T_SPKS_ACTIVE</t>
    <phoneticPr fontId="1" type="noConversion"/>
  </si>
  <si>
    <t>ms</t>
    <phoneticPr fontId="1" type="noConversion"/>
  </si>
  <si>
    <t>10</t>
    <phoneticPr fontId="9" type="noConversion"/>
  </si>
  <si>
    <t>8</t>
    <phoneticPr fontId="9" type="noConversion"/>
  </si>
  <si>
    <t>FALSE</t>
  </si>
  <si>
    <t>Equ_CollisionSpd</t>
    <phoneticPr fontId="1" type="noConversion"/>
  </si>
  <si>
    <t>Equip</t>
    <phoneticPr fontId="9" type="noConversion"/>
  </si>
  <si>
    <t>ms</t>
    <phoneticPr fontId="9" type="noConversion"/>
  </si>
  <si>
    <t>0</t>
    <phoneticPr fontId="9" type="noConversion"/>
  </si>
  <si>
    <r>
      <rPr>
        <sz val="10"/>
        <rFont val="宋体"/>
        <family val="3"/>
        <charset val="134"/>
      </rPr>
      <t>接近区段跨联锁区</t>
    </r>
    <phoneticPr fontId="9" type="noConversion"/>
  </si>
  <si>
    <t>V2.0.1</t>
    <phoneticPr fontId="1" type="noConversion"/>
  </si>
  <si>
    <t>5</t>
    <phoneticPr fontId="9" type="noConversion"/>
  </si>
  <si>
    <r>
      <rPr>
        <sz val="10"/>
        <rFont val="宋体"/>
        <family val="3"/>
        <charset val="134"/>
      </rPr>
      <t>接近区段长度</t>
    </r>
    <r>
      <rPr>
        <sz val="10"/>
        <rFont val="Arial"/>
        <family val="2"/>
      </rPr>
      <t>m</t>
    </r>
    <phoneticPr fontId="9" type="noConversion"/>
  </si>
  <si>
    <t>Equ_LoopComDelay</t>
    <phoneticPr fontId="9" type="noConversion"/>
  </si>
  <si>
    <t>Equip</t>
    <phoneticPr fontId="9" type="noConversion"/>
  </si>
  <si>
    <t>ms</t>
    <phoneticPr fontId="9" type="noConversion"/>
  </si>
  <si>
    <t>CFG_T_CC_ALIVE_TO_ATS</t>
    <phoneticPr fontId="1" type="noConversion"/>
  </si>
  <si>
    <t>CFG_T_ATS_ALIVE_TO_CC</t>
    <phoneticPr fontId="1" type="noConversion"/>
  </si>
  <si>
    <t>CFG_T_ZC_ALIVE_TO_ATS</t>
    <phoneticPr fontId="1" type="noConversion"/>
  </si>
  <si>
    <t>CFG_T_ATS_ALIVE_TO_ZC</t>
    <phoneticPr fontId="1" type="noConversion"/>
  </si>
  <si>
    <t>CFG_T_CBI_ALIVE_TO_ATS</t>
    <phoneticPr fontId="1" type="noConversion"/>
  </si>
  <si>
    <t>Conf_BiviewCycle</t>
    <phoneticPr fontId="9" type="noConversion"/>
  </si>
  <si>
    <t>30</t>
    <phoneticPr fontId="9" type="noConversion"/>
  </si>
  <si>
    <t>25</t>
    <phoneticPr fontId="9" type="noConversion"/>
  </si>
  <si>
    <t>V2.0.3</t>
    <phoneticPr fontId="1" type="noConversion"/>
  </si>
  <si>
    <t>V2.0.2</t>
    <phoneticPr fontId="1" type="noConversion"/>
  </si>
  <si>
    <t>V2.0.4</t>
    <phoneticPr fontId="1" type="noConversion"/>
  </si>
  <si>
    <t>Veh_Fsbr</t>
    <phoneticPr fontId="1" type="noConversion"/>
  </si>
  <si>
    <t>Veh_Gebr</t>
    <phoneticPr fontId="1" type="noConversion"/>
  </si>
  <si>
    <t>CFG_T_EB_OUT</t>
    <phoneticPr fontId="1" type="noConversion"/>
  </si>
  <si>
    <t>CFG_T_EB_SETUP</t>
    <phoneticPr fontId="1" type="noConversion"/>
  </si>
  <si>
    <t>CFG_T_MAX_BCN_DELAY</t>
    <phoneticPr fontId="1" type="noConversion"/>
  </si>
  <si>
    <t>V1.0.1</t>
    <phoneticPr fontId="1" type="noConversion"/>
  </si>
  <si>
    <t>V2.0.0</t>
  </si>
  <si>
    <t>V2.0</t>
    <phoneticPr fontId="1" type="noConversion"/>
  </si>
  <si>
    <t>BiTRACON 800计算模板初始版本</t>
    <phoneticPr fontId="1" type="noConversion"/>
  </si>
  <si>
    <t>V2.0.5</t>
  </si>
  <si>
    <t>V2.0.5</t>
    <phoneticPr fontId="1" type="noConversion"/>
  </si>
  <si>
    <t>CFG_L_MIN_MAL_ON_OVERLAP</t>
    <phoneticPr fontId="9" type="noConversion"/>
  </si>
  <si>
    <t>5000</t>
    <phoneticPr fontId="9" type="noConversion"/>
  </si>
  <si>
    <t>V2.0.6</t>
    <phoneticPr fontId="1" type="noConversion"/>
  </si>
  <si>
    <t>Veh_Hook2Ante</t>
    <phoneticPr fontId="1" type="noConversion"/>
  </si>
  <si>
    <t>Veh_Hook2Roller</t>
    <phoneticPr fontId="1" type="noConversion"/>
  </si>
  <si>
    <t>Proj_MaxPlatGrad</t>
    <phoneticPr fontId="1" type="noConversion"/>
  </si>
  <si>
    <r>
      <t>CFG_T_ROUTE_VALID_DMC
ATP</t>
    </r>
    <r>
      <rPr>
        <sz val="10"/>
        <rFont val="宋体"/>
        <family val="3"/>
        <charset val="134"/>
      </rPr>
      <t>点式</t>
    </r>
    <r>
      <rPr>
        <sz val="10"/>
        <rFont val="Arial"/>
        <family val="2"/>
      </rPr>
      <t>MAL</t>
    </r>
    <r>
      <rPr>
        <sz val="10"/>
        <rFont val="宋体"/>
        <family val="3"/>
        <charset val="134"/>
      </rPr>
      <t>有效时间</t>
    </r>
    <r>
      <rPr>
        <sz val="10"/>
        <rFont val="Arial"/>
        <family val="2"/>
      </rPr>
      <t>s(DMC)</t>
    </r>
    <phoneticPr fontId="9" type="noConversion"/>
  </si>
  <si>
    <t>CFG_T_ROUTE_VALID_DMC</t>
    <phoneticPr fontId="1" type="noConversion"/>
  </si>
  <si>
    <t>ms</t>
    <phoneticPr fontId="1" type="noConversion"/>
  </si>
  <si>
    <t>CFG_T_ROUTE_VALID_IMC</t>
    <phoneticPr fontId="1" type="noConversion"/>
  </si>
  <si>
    <t>ms</t>
    <phoneticPr fontId="1" type="noConversion"/>
  </si>
  <si>
    <r>
      <t>CFG_T_ROUTE_VALID_IMC
ATP</t>
    </r>
    <r>
      <rPr>
        <sz val="10"/>
        <rFont val="宋体"/>
        <family val="3"/>
        <charset val="134"/>
      </rPr>
      <t>点式</t>
    </r>
    <r>
      <rPr>
        <sz val="10"/>
        <rFont val="Arial"/>
        <family val="2"/>
      </rPr>
      <t>MAL</t>
    </r>
    <r>
      <rPr>
        <sz val="10"/>
        <rFont val="宋体"/>
        <family val="3"/>
        <charset val="134"/>
      </rPr>
      <t>有效时间</t>
    </r>
    <r>
      <rPr>
        <sz val="10"/>
        <rFont val="Arial"/>
        <family val="2"/>
      </rPr>
      <t>s(IMC)</t>
    </r>
    <phoneticPr fontId="9" type="noConversion"/>
  </si>
  <si>
    <t>点式车地通信方式</t>
    <phoneticPr fontId="9" type="noConversion"/>
  </si>
  <si>
    <r>
      <rPr>
        <sz val="10"/>
        <rFont val="宋体"/>
        <family val="3"/>
        <charset val="134"/>
      </rPr>
      <t>预告信标到计轴距离</t>
    </r>
    <r>
      <rPr>
        <sz val="10"/>
        <rFont val="Arial"/>
        <family val="2"/>
      </rPr>
      <t>m</t>
    </r>
    <phoneticPr fontId="9" type="noConversion"/>
  </si>
  <si>
    <r>
      <rPr>
        <sz val="10"/>
        <rFont val="宋体"/>
        <family val="3"/>
        <charset val="134"/>
      </rPr>
      <t xml:space="preserve">最大进路限速
</t>
    </r>
    <r>
      <rPr>
        <sz val="10"/>
        <rFont val="Arial"/>
        <family val="2"/>
      </rPr>
      <t>km/h</t>
    </r>
    <phoneticPr fontId="1" type="noConversion"/>
  </si>
  <si>
    <t>V2.0.7</t>
    <phoneticPr fontId="1" type="noConversion"/>
  </si>
  <si>
    <t>CFG_D_SEC_APPROACH</t>
    <phoneticPr fontId="1" type="noConversion"/>
  </si>
  <si>
    <r>
      <t xml:space="preserve">CFG_T_OVERLAP_VALID_BERTH
</t>
    </r>
    <r>
      <rPr>
        <sz val="10"/>
        <rFont val="宋体"/>
        <family val="3"/>
        <charset val="134"/>
      </rPr>
      <t>泊车过程中</t>
    </r>
    <r>
      <rPr>
        <sz val="10"/>
        <rFont val="Arial"/>
        <family val="2"/>
      </rPr>
      <t>ATP</t>
    </r>
    <r>
      <rPr>
        <sz val="10"/>
        <rFont val="宋体"/>
        <family val="3"/>
        <charset val="134"/>
      </rPr>
      <t>保护区段有效时间</t>
    </r>
    <r>
      <rPr>
        <sz val="10"/>
        <rFont val="Arial"/>
        <family val="2"/>
      </rPr>
      <t xml:space="preserve"> s</t>
    </r>
    <phoneticPr fontId="9" type="noConversion"/>
  </si>
  <si>
    <t>Proj_MinSp2SigJumpDist</t>
    <phoneticPr fontId="1" type="noConversion"/>
  </si>
  <si>
    <t>Proj_MinSp2HookOpenDist</t>
    <phoneticPr fontId="9" type="noConversion"/>
  </si>
  <si>
    <t>CFG_T_OVERLAP_VALID_BERTH</t>
    <phoneticPr fontId="1" type="noConversion"/>
  </si>
  <si>
    <t>12</t>
    <phoneticPr fontId="9" type="noConversion"/>
  </si>
  <si>
    <t>Proj_MaxDistBcn2SpOpen</t>
    <phoneticPr fontId="9" type="noConversion"/>
  </si>
  <si>
    <t>CFG_D_MAX_JUMP_DEPOT</t>
    <phoneticPr fontId="1" type="noConversion"/>
  </si>
  <si>
    <t>Proj_MaxDistBcn2SpJump</t>
    <phoneticPr fontId="9" type="noConversion"/>
  </si>
  <si>
    <t>CFG_V_ATPOPEN_SPD</t>
    <phoneticPr fontId="1" type="noConversion"/>
  </si>
  <si>
    <t>45</t>
    <phoneticPr fontId="9" type="noConversion"/>
  </si>
  <si>
    <t>V2.0.8</t>
  </si>
  <si>
    <t>V2.0.8</t>
    <phoneticPr fontId="1" type="noConversion"/>
  </si>
  <si>
    <t>true</t>
  </si>
  <si>
    <t>参数</t>
    <phoneticPr fontId="1" type="noConversion"/>
  </si>
  <si>
    <t>配置值</t>
    <phoneticPr fontId="1" type="noConversion"/>
  </si>
  <si>
    <r>
      <rPr>
        <sz val="10"/>
        <color theme="1"/>
        <rFont val="宋体"/>
        <family val="3"/>
        <charset val="134"/>
      </rPr>
      <t>列车车钩到天线中心距离</t>
    </r>
    <phoneticPr fontId="1" type="noConversion"/>
  </si>
  <si>
    <r>
      <rPr>
        <sz val="10"/>
        <color theme="1"/>
        <rFont val="宋体"/>
        <family val="3"/>
        <charset val="134"/>
      </rPr>
      <t>车钩可接受的最大撞击速度</t>
    </r>
    <phoneticPr fontId="1" type="noConversion"/>
  </si>
  <si>
    <t>速度计单圈脉冲点个数</t>
    <phoneticPr fontId="1" type="noConversion"/>
  </si>
  <si>
    <t>个</t>
    <phoneticPr fontId="1" type="noConversion"/>
  </si>
  <si>
    <t>Type_Beacon</t>
  </si>
  <si>
    <t>下行轨</t>
  </si>
  <si>
    <t>D0001</t>
    <phoneticPr fontId="1" type="noConversion"/>
  </si>
  <si>
    <r>
      <rPr>
        <sz val="10"/>
        <color theme="1"/>
        <rFont val="宋体"/>
        <family val="3"/>
        <charset val="134"/>
      </rPr>
      <t>信号机</t>
    </r>
    <r>
      <rPr>
        <sz val="10"/>
        <color theme="1"/>
        <rFont val="Arial"/>
        <family val="2"/>
      </rPr>
      <t>ID</t>
    </r>
    <phoneticPr fontId="9" type="noConversion"/>
  </si>
  <si>
    <t>长链</t>
  </si>
  <si>
    <t>短链</t>
  </si>
  <si>
    <r>
      <rPr>
        <sz val="10"/>
        <rFont val="宋体"/>
        <family val="3"/>
        <charset val="134"/>
      </rPr>
      <t>坐标（</t>
    </r>
    <r>
      <rPr>
        <sz val="10"/>
        <rFont val="Arial"/>
        <family val="2"/>
      </rPr>
      <t>m</t>
    </r>
    <r>
      <rPr>
        <sz val="10"/>
        <rFont val="宋体"/>
        <family val="3"/>
        <charset val="134"/>
      </rPr>
      <t>）</t>
    </r>
    <phoneticPr fontId="9" type="noConversion"/>
  </si>
  <si>
    <r>
      <rPr>
        <sz val="10"/>
        <color theme="1"/>
        <rFont val="宋体"/>
        <family val="3"/>
        <charset val="134"/>
      </rPr>
      <t>上</t>
    </r>
    <r>
      <rPr>
        <sz val="10"/>
        <color theme="1"/>
        <rFont val="Arial"/>
        <family val="2"/>
      </rPr>
      <t>/</t>
    </r>
    <r>
      <rPr>
        <sz val="10"/>
        <color theme="1"/>
        <rFont val="宋体"/>
        <family val="3"/>
        <charset val="134"/>
      </rPr>
      <t>下行轨</t>
    </r>
    <phoneticPr fontId="9" type="noConversion"/>
  </si>
  <si>
    <r>
      <rPr>
        <sz val="10"/>
        <rFont val="宋体"/>
        <family val="3"/>
        <charset val="134"/>
      </rPr>
      <t>变坡点坐标</t>
    </r>
    <phoneticPr fontId="9" type="noConversion"/>
  </si>
  <si>
    <r>
      <rPr>
        <sz val="10"/>
        <color theme="1"/>
        <rFont val="宋体"/>
        <family val="3"/>
        <charset val="134"/>
      </rPr>
      <t>坡度值</t>
    </r>
    <r>
      <rPr>
        <sz val="10"/>
        <color theme="1"/>
        <rFont val="Arial"/>
        <family val="2"/>
      </rPr>
      <t>‰</t>
    </r>
    <phoneticPr fontId="9" type="noConversion"/>
  </si>
  <si>
    <r>
      <rPr>
        <sz val="10"/>
        <color theme="1"/>
        <rFont val="宋体"/>
        <family val="3"/>
        <charset val="134"/>
      </rPr>
      <t>上</t>
    </r>
    <r>
      <rPr>
        <sz val="10"/>
        <color theme="1"/>
        <rFont val="Arial"/>
        <family val="2"/>
      </rPr>
      <t>/</t>
    </r>
    <r>
      <rPr>
        <sz val="10"/>
        <color theme="1"/>
        <rFont val="宋体"/>
        <family val="3"/>
        <charset val="134"/>
      </rPr>
      <t>下行轨</t>
    </r>
    <phoneticPr fontId="9" type="noConversion"/>
  </si>
  <si>
    <r>
      <rPr>
        <sz val="10"/>
        <rFont val="宋体"/>
        <family val="3"/>
        <charset val="134"/>
      </rPr>
      <t>断链点坐标</t>
    </r>
    <phoneticPr fontId="9" type="noConversion"/>
  </si>
  <si>
    <r>
      <rPr>
        <sz val="10"/>
        <color theme="1"/>
        <rFont val="宋体"/>
        <family val="3"/>
        <charset val="134"/>
      </rPr>
      <t>变化长度</t>
    </r>
    <phoneticPr fontId="9" type="noConversion"/>
  </si>
  <si>
    <r>
      <rPr>
        <sz val="10"/>
        <color theme="1"/>
        <rFont val="宋体"/>
        <family val="3"/>
        <charset val="134"/>
      </rPr>
      <t>类型</t>
    </r>
    <phoneticPr fontId="9" type="noConversion"/>
  </si>
  <si>
    <t>屏蔽门控制继电器吸起时间</t>
    <rPh sb="3" eb="4">
      <t>zi xi tong</t>
    </rPh>
    <rPh sb="6" eb="7">
      <t>xia</t>
    </rPh>
    <rPh sb="10" eb="11">
      <t>xiang guanming lingji dian qidong zuo shi jian</t>
    </rPh>
    <phoneticPr fontId="1" type="noConversion"/>
  </si>
  <si>
    <r>
      <t>FSB</t>
    </r>
    <r>
      <rPr>
        <sz val="10"/>
        <color theme="1"/>
        <rFont val="宋体"/>
        <family val="3"/>
        <charset val="134"/>
      </rPr>
      <t>命令下的牵引切除时间（牵引系统收到车载</t>
    </r>
    <r>
      <rPr>
        <sz val="10"/>
        <color theme="1"/>
        <rFont val="Arial"/>
        <family val="2"/>
      </rPr>
      <t>FSB</t>
    </r>
    <r>
      <rPr>
        <sz val="10"/>
        <color theme="1"/>
        <rFont val="宋体"/>
        <family val="3"/>
        <charset val="134"/>
      </rPr>
      <t>指令到牵引切除所需要的时间）</t>
    </r>
    <phoneticPr fontId="1" type="noConversion"/>
  </si>
  <si>
    <r>
      <t>FSB</t>
    </r>
    <r>
      <rPr>
        <sz val="10"/>
        <color theme="1"/>
        <rFont val="宋体"/>
        <family val="3"/>
        <charset val="134"/>
      </rPr>
      <t>惰行时间（牵引切除至</t>
    </r>
    <r>
      <rPr>
        <sz val="10"/>
        <color theme="1"/>
        <rFont val="Arial"/>
        <family val="2"/>
      </rPr>
      <t>10%</t>
    </r>
    <r>
      <rPr>
        <sz val="10"/>
        <color theme="1"/>
        <rFont val="宋体"/>
        <family val="3"/>
        <charset val="134"/>
      </rPr>
      <t>制动力的建立）</t>
    </r>
    <phoneticPr fontId="1" type="noConversion"/>
  </si>
  <si>
    <t>站台最差下坡坡度（按绝对值取值）</t>
    <phoneticPr fontId="1" type="noConversion"/>
  </si>
  <si>
    <t>开口防护停车点到前方车钩距离（列检库存在两个停车位的情况下，入口处停车位到尽头停车位停稳列车车钩的距离）</t>
    <phoneticPr fontId="9" type="noConversion"/>
  </si>
  <si>
    <t>站台永久限速</t>
    <phoneticPr fontId="9" type="noConversion"/>
  </si>
  <si>
    <t>车载允许退行的最大距离</t>
    <phoneticPr fontId="1" type="noConversion"/>
  </si>
  <si>
    <t>线路最差下坡坡度（按绝对值取值）</t>
    <phoneticPr fontId="1" type="noConversion"/>
  </si>
  <si>
    <t>停车点距离站台区段计轴最大距离</t>
    <phoneticPr fontId="1" type="noConversion"/>
  </si>
  <si>
    <r>
      <rPr>
        <sz val="10"/>
        <rFont val="宋体"/>
        <family val="3"/>
        <charset val="134"/>
      </rPr>
      <t>泊车区段最差坡度</t>
    </r>
    <r>
      <rPr>
        <sz val="10"/>
        <rFont val="Arial"/>
        <family val="2"/>
      </rPr>
      <t>‰</t>
    </r>
    <phoneticPr fontId="1" type="noConversion"/>
  </si>
  <si>
    <r>
      <rPr>
        <sz val="10"/>
        <rFont val="宋体"/>
        <family val="3"/>
        <charset val="134"/>
      </rPr>
      <t>接近信标到计轴距离</t>
    </r>
    <r>
      <rPr>
        <sz val="10"/>
        <rFont val="Arial"/>
        <family val="2"/>
      </rPr>
      <t>m</t>
    </r>
    <phoneticPr fontId="9" type="noConversion"/>
  </si>
  <si>
    <r>
      <rPr>
        <sz val="10"/>
        <rFont val="宋体"/>
        <family val="3"/>
        <charset val="134"/>
      </rPr>
      <t>预告信标</t>
    </r>
    <r>
      <rPr>
        <sz val="10"/>
        <rFont val="Arial"/>
        <family val="2"/>
      </rPr>
      <t>/</t>
    </r>
    <r>
      <rPr>
        <sz val="10"/>
        <rFont val="宋体"/>
        <family val="3"/>
        <charset val="134"/>
      </rPr>
      <t xml:space="preserve">环线
</t>
    </r>
    <r>
      <rPr>
        <i/>
        <sz val="10"/>
        <color rgb="FFFF0000"/>
        <rFont val="宋体"/>
        <family val="3"/>
        <charset val="134"/>
      </rPr>
      <t>（无则填</t>
    </r>
    <r>
      <rPr>
        <i/>
        <sz val="10"/>
        <color rgb="FFFF0000"/>
        <rFont val="Arial"/>
        <family val="2"/>
      </rPr>
      <t>N/A</t>
    </r>
    <r>
      <rPr>
        <i/>
        <sz val="10"/>
        <color rgb="FFFF0000"/>
        <rFont val="宋体"/>
        <family val="3"/>
        <charset val="134"/>
      </rPr>
      <t>）</t>
    </r>
    <phoneticPr fontId="9" type="noConversion"/>
  </si>
  <si>
    <r>
      <rPr>
        <sz val="10"/>
        <rFont val="宋体"/>
        <family val="3"/>
        <charset val="134"/>
      </rPr>
      <t>泊车区段停车时间</t>
    </r>
    <r>
      <rPr>
        <sz val="10"/>
        <rFont val="Arial"/>
        <family val="2"/>
      </rPr>
      <t xml:space="preserve">s
</t>
    </r>
    <r>
      <rPr>
        <i/>
        <sz val="10"/>
        <color rgb="FFFF0000"/>
        <rFont val="宋体"/>
        <family val="3"/>
        <charset val="134"/>
      </rPr>
      <t>（无站停业务填</t>
    </r>
    <r>
      <rPr>
        <i/>
        <sz val="10"/>
        <color rgb="FFFF0000"/>
        <rFont val="Arial"/>
        <family val="2"/>
      </rPr>
      <t>0</t>
    </r>
    <r>
      <rPr>
        <i/>
        <sz val="10"/>
        <color rgb="FFFF0000"/>
        <rFont val="宋体"/>
        <family val="3"/>
        <charset val="134"/>
      </rPr>
      <t>）</t>
    </r>
    <phoneticPr fontId="9" type="noConversion"/>
  </si>
  <si>
    <t>km/h</t>
    <phoneticPr fontId="9" type="noConversion"/>
  </si>
  <si>
    <t>15</t>
    <phoneticPr fontId="9" type="noConversion"/>
  </si>
  <si>
    <r>
      <rPr>
        <sz val="10"/>
        <rFont val="宋体"/>
        <family val="3"/>
        <charset val="134"/>
      </rPr>
      <t xml:space="preserve">接近信标
</t>
    </r>
    <r>
      <rPr>
        <i/>
        <sz val="10"/>
        <color rgb="FFFF0000"/>
        <rFont val="宋体"/>
        <family val="3"/>
        <charset val="134"/>
      </rPr>
      <t>（无则填</t>
    </r>
    <r>
      <rPr>
        <i/>
        <sz val="10"/>
        <color rgb="FFFF0000"/>
        <rFont val="Arial"/>
        <family val="2"/>
      </rPr>
      <t>N/A</t>
    </r>
    <r>
      <rPr>
        <i/>
        <sz val="10"/>
        <color rgb="FFFF0000"/>
        <rFont val="宋体"/>
        <family val="3"/>
        <charset val="134"/>
      </rPr>
      <t>）</t>
    </r>
    <phoneticPr fontId="9" type="noConversion"/>
  </si>
  <si>
    <t>点式释放限速</t>
    <phoneticPr fontId="9" type="noConversion"/>
  </si>
  <si>
    <r>
      <t xml:space="preserve">CFG_T_OVERLAP_VALID_ROUTE
</t>
    </r>
    <r>
      <rPr>
        <sz val="10"/>
        <rFont val="宋体"/>
        <family val="3"/>
        <charset val="134"/>
      </rPr>
      <t>轧入进路后</t>
    </r>
    <r>
      <rPr>
        <sz val="10"/>
        <rFont val="Arial"/>
        <family val="2"/>
      </rPr>
      <t>ATP</t>
    </r>
    <r>
      <rPr>
        <sz val="10"/>
        <rFont val="宋体"/>
        <family val="3"/>
        <charset val="134"/>
      </rPr>
      <t>保护区段最大有效时间</t>
    </r>
    <r>
      <rPr>
        <sz val="10"/>
        <rFont val="Arial"/>
        <family val="2"/>
      </rPr>
      <t xml:space="preserve">s </t>
    </r>
    <phoneticPr fontId="9" type="noConversion"/>
  </si>
  <si>
    <t>V2.0.9</t>
    <phoneticPr fontId="1" type="noConversion"/>
  </si>
  <si>
    <t>Conf_Cbi2AtsCycle</t>
    <phoneticPr fontId="9" type="noConversion"/>
  </si>
  <si>
    <t>Conf_Cbi2ZcCycle</t>
    <phoneticPr fontId="9" type="noConversion"/>
  </si>
  <si>
    <t>Conf_Zc2CbiCycle</t>
    <phoneticPr fontId="9" type="noConversion"/>
  </si>
  <si>
    <t>Conf_Zc2CcCycle</t>
    <phoneticPr fontId="9" type="noConversion"/>
  </si>
  <si>
    <t>Conf_Cc2ZcCycle</t>
    <phoneticPr fontId="9" type="noConversion"/>
  </si>
  <si>
    <t>Conf_Cc2CbiCycle</t>
    <phoneticPr fontId="9" type="noConversion"/>
  </si>
  <si>
    <t>Conf_Cc2AtsCycle</t>
    <phoneticPr fontId="9" type="noConversion"/>
  </si>
  <si>
    <t>Conf_Zc2ZcCycle</t>
    <phoneticPr fontId="9" type="noConversion"/>
  </si>
  <si>
    <t>Conf_Cbi2CbiCycle</t>
    <phoneticPr fontId="9" type="noConversion"/>
  </si>
  <si>
    <t>互联互通厂家确认</t>
    <rPh sb="0" eb="1">
      <t>zi xing</t>
    </rPh>
    <rPh sb="2" eb="3">
      <t>pei zhi</t>
    </rPh>
    <phoneticPr fontId="1" type="noConversion"/>
  </si>
  <si>
    <t>CFG_T_CBI_ALIVE_TO_CBI</t>
    <phoneticPr fontId="1" type="noConversion"/>
  </si>
  <si>
    <t>CFG_T_ZC_ALIVE_TO_ZC</t>
    <phoneticPr fontId="1" type="noConversion"/>
  </si>
  <si>
    <t>V2.1</t>
    <phoneticPr fontId="1" type="noConversion"/>
  </si>
  <si>
    <t>升级正式版本</t>
    <phoneticPr fontId="1" type="noConversion"/>
  </si>
  <si>
    <t>Proj_MinDriverSpd</t>
    <phoneticPr fontId="1" type="noConversion"/>
  </si>
  <si>
    <t>1</t>
    <phoneticPr fontId="1" type="noConversion"/>
  </si>
  <si>
    <t>2</t>
  </si>
  <si>
    <t>8</t>
  </si>
  <si>
    <t>9</t>
  </si>
  <si>
    <t>10</t>
  </si>
  <si>
    <t>11</t>
  </si>
  <si>
    <t>13</t>
  </si>
  <si>
    <t>14</t>
  </si>
  <si>
    <t>15</t>
  </si>
  <si>
    <t>16</t>
  </si>
  <si>
    <t>17</t>
  </si>
  <si>
    <t>18</t>
  </si>
  <si>
    <t>19</t>
  </si>
  <si>
    <t>20</t>
  </si>
  <si>
    <t>21</t>
  </si>
  <si>
    <t>22</t>
  </si>
  <si>
    <t>23</t>
  </si>
  <si>
    <t>24</t>
  </si>
  <si>
    <t>25</t>
  </si>
  <si>
    <t>26</t>
  </si>
  <si>
    <t>27</t>
  </si>
  <si>
    <t>28</t>
  </si>
  <si>
    <t>29</t>
  </si>
  <si>
    <t>Proj_IAtpCommMode</t>
    <phoneticPr fontId="1" type="noConversion"/>
  </si>
  <si>
    <t>平面图</t>
    <phoneticPr fontId="1" type="noConversion"/>
  </si>
  <si>
    <t>Proj_HandOverCBIDelay</t>
    <phoneticPr fontId="1" type="noConversion"/>
  </si>
  <si>
    <t>Proj_HandOverZCDelay</t>
    <phoneticPr fontId="1" type="noConversion"/>
  </si>
  <si>
    <t>Proj_Zc2CbiDelay</t>
    <phoneticPr fontId="1" type="noConversion"/>
  </si>
  <si>
    <t>Proj_Cbi2ZcDelay</t>
    <phoneticPr fontId="1" type="noConversion"/>
  </si>
  <si>
    <t>Proj_Zc2CcDelay</t>
    <phoneticPr fontId="1" type="noConversion"/>
  </si>
  <si>
    <t>Proj_Cc2ZcDelay</t>
    <phoneticPr fontId="1" type="noConversion"/>
  </si>
  <si>
    <t>Proj_Cbi2CcDelay</t>
    <phoneticPr fontId="1" type="noConversion"/>
  </si>
  <si>
    <t>Proj_Cc2CbiDelay</t>
    <phoneticPr fontId="1" type="noConversion"/>
  </si>
  <si>
    <t>Proj_RmMaxForwSpd</t>
    <phoneticPr fontId="1" type="noConversion"/>
  </si>
  <si>
    <t>Proj_RmMaxBackwSpd</t>
    <phoneticPr fontId="1" type="noConversion"/>
  </si>
  <si>
    <t>Proj_EumMaxSpd</t>
    <phoneticPr fontId="9" type="noConversion"/>
  </si>
  <si>
    <t>Proj_MaxRollBackDist</t>
    <phoneticPr fontId="1" type="noConversion"/>
  </si>
  <si>
    <t>招投标文件</t>
    <phoneticPr fontId="1" type="noConversion"/>
  </si>
  <si>
    <t>30</t>
  </si>
  <si>
    <t>31</t>
  </si>
  <si>
    <t>32</t>
  </si>
  <si>
    <t>33</t>
  </si>
  <si>
    <t>备注</t>
    <phoneticPr fontId="1" type="noConversion"/>
  </si>
  <si>
    <t>Equ_AxleClearDelay</t>
    <phoneticPr fontId="1" type="noConversion"/>
  </si>
  <si>
    <t>Equip</t>
    <phoneticPr fontId="9" type="noConversion"/>
  </si>
  <si>
    <t>ms</t>
    <phoneticPr fontId="9" type="noConversion"/>
  </si>
  <si>
    <t>Conf_PPUProcTime</t>
    <phoneticPr fontId="1" type="noConversion"/>
  </si>
  <si>
    <t>Conf_ReleaseSpd</t>
    <phoneticPr fontId="9" type="noConversion"/>
  </si>
  <si>
    <t>CFG_T_CBI_ALIVE_TO_CC</t>
    <phoneticPr fontId="1" type="noConversion"/>
  </si>
  <si>
    <t>1000</t>
    <phoneticPr fontId="9" type="noConversion"/>
  </si>
  <si>
    <t>屏蔽门全关闭状态继电器落下时间</t>
    <rPh sb="3" eb="4">
      <t>zi xi tong</t>
    </rPh>
    <rPh sb="6" eb="7">
      <t>xia</t>
    </rPh>
    <rPh sb="10" eb="11">
      <t>xiang guanming lingji dian qidong zuo shi jian</t>
    </rPh>
    <phoneticPr fontId="1" type="noConversion"/>
  </si>
  <si>
    <t>Equ_PsdRelayEnergDelay</t>
    <phoneticPr fontId="1" type="noConversion"/>
  </si>
  <si>
    <t>Equ_PsdClsRelayRlsDelay</t>
    <phoneticPr fontId="1" type="noConversion"/>
  </si>
  <si>
    <t>继电器技术规格书</t>
    <phoneticPr fontId="9" type="noConversion"/>
  </si>
  <si>
    <t>3</t>
  </si>
  <si>
    <t>4</t>
  </si>
  <si>
    <t>5</t>
  </si>
  <si>
    <t>6</t>
  </si>
  <si>
    <t>7</t>
  </si>
  <si>
    <t>12</t>
  </si>
  <si>
    <t>Conf_BtmSendDelay</t>
    <phoneticPr fontId="9" type="noConversion"/>
  </si>
  <si>
    <t>CFG_T_OVERLAP_VALID_ROUTE</t>
    <phoneticPr fontId="1" type="noConversion"/>
  </si>
  <si>
    <t>Equ_AxleOccupyDelay</t>
    <phoneticPr fontId="9" type="noConversion"/>
  </si>
  <si>
    <t>CFG_T_CC_ALIVE_TO_ZC</t>
    <phoneticPr fontId="1" type="noConversion"/>
  </si>
  <si>
    <t>CFG_T_ZC_ALIVE_TO_CBI</t>
    <phoneticPr fontId="1" type="noConversion"/>
  </si>
  <si>
    <t>CFG_T_CBI_ALIVE_TO_ZC</t>
    <phoneticPr fontId="1" type="noConversion"/>
  </si>
  <si>
    <t>CFG_T_ZC_ALIVE_TO_CC</t>
    <phoneticPr fontId="1" type="noConversion"/>
  </si>
  <si>
    <t>项目系统设计</t>
    <phoneticPr fontId="1" type="noConversion"/>
  </si>
  <si>
    <t>Proj_ReverseTractCmd</t>
    <phoneticPr fontId="1" type="noConversion"/>
  </si>
  <si>
    <t>系统默认配置</t>
    <phoneticPr fontId="1" type="noConversion"/>
  </si>
  <si>
    <r>
      <rPr>
        <sz val="10"/>
        <rFont val="宋体"/>
        <family val="3"/>
        <charset val="134"/>
      </rPr>
      <t>《城市轨道交通</t>
    </r>
    <r>
      <rPr>
        <sz val="10"/>
        <rFont val="Arial"/>
        <family val="2"/>
      </rPr>
      <t>CBTC</t>
    </r>
    <r>
      <rPr>
        <sz val="10"/>
        <rFont val="宋体"/>
        <family val="3"/>
        <charset val="134"/>
      </rPr>
      <t>信号系统行业技术规范需求规范》</t>
    </r>
    <phoneticPr fontId="1" type="noConversion"/>
  </si>
  <si>
    <r>
      <rPr>
        <sz val="10"/>
        <rFont val="宋体"/>
        <family val="3"/>
        <charset val="134"/>
      </rPr>
      <t>《</t>
    </r>
    <r>
      <rPr>
        <sz val="10"/>
        <rFont val="Arial"/>
        <family val="2"/>
      </rPr>
      <t>ZHKJ-YF-BiTRACON800-IIDS-01-1 BiTRACON 800</t>
    </r>
    <r>
      <rPr>
        <sz val="10"/>
        <rFont val="宋体"/>
        <family val="3"/>
        <charset val="134"/>
      </rPr>
      <t>系统内部接口规格书》</t>
    </r>
    <phoneticPr fontId="1" type="noConversion"/>
  </si>
  <si>
    <r>
      <t>EB</t>
    </r>
    <r>
      <rPr>
        <sz val="10"/>
        <color theme="1"/>
        <rFont val="宋体"/>
        <family val="3"/>
        <charset val="134"/>
      </rPr>
      <t>惰行时间（牵引切除至</t>
    </r>
    <r>
      <rPr>
        <sz val="10"/>
        <color theme="1"/>
        <rFont val="Arial"/>
        <family val="2"/>
      </rPr>
      <t>10%</t>
    </r>
    <r>
      <rPr>
        <sz val="10"/>
        <color theme="1"/>
        <rFont val="宋体"/>
        <family val="3"/>
        <charset val="134"/>
      </rPr>
      <t>制动力的建立。若牵引完全切除时</t>
    </r>
    <r>
      <rPr>
        <sz val="10"/>
        <color theme="1"/>
        <rFont val="Arial"/>
        <family val="2"/>
      </rPr>
      <t>10%</t>
    </r>
    <r>
      <rPr>
        <sz val="10"/>
        <color theme="1"/>
        <rFont val="宋体"/>
        <family val="3"/>
        <charset val="134"/>
      </rPr>
      <t>制动力已建立，则该值为零）</t>
    </r>
    <phoneticPr fontId="1" type="noConversion"/>
  </si>
  <si>
    <t>V2.1.1</t>
    <phoneticPr fontId="1" type="noConversion"/>
  </si>
  <si>
    <r>
      <rPr>
        <b/>
        <sz val="10"/>
        <color theme="1"/>
        <rFont val="宋体"/>
        <family val="3"/>
        <charset val="134"/>
      </rPr>
      <t>配置值</t>
    </r>
    <r>
      <rPr>
        <b/>
        <sz val="10"/>
        <color theme="1"/>
        <rFont val="Arial"/>
        <family val="2"/>
      </rPr>
      <t>1</t>
    </r>
    <phoneticPr fontId="1" type="noConversion"/>
  </si>
  <si>
    <t>配置值2</t>
    <phoneticPr fontId="1" type="noConversion"/>
  </si>
  <si>
    <t>配置值3</t>
    <phoneticPr fontId="1" type="noConversion"/>
  </si>
  <si>
    <t>环线供应方</t>
    <phoneticPr fontId="9" type="noConversion"/>
  </si>
  <si>
    <r>
      <rPr>
        <sz val="10"/>
        <rFont val="宋体"/>
        <family val="3"/>
        <charset val="134"/>
      </rPr>
      <t>平均坡度起算点至信号机距离</t>
    </r>
    <r>
      <rPr>
        <sz val="10"/>
        <rFont val="Arial"/>
        <family val="2"/>
      </rPr>
      <t>m</t>
    </r>
    <r>
      <rPr>
        <i/>
        <sz val="10"/>
        <color rgb="FFFF0000"/>
        <rFont val="Arial"/>
        <family val="2"/>
      </rPr>
      <t>(</t>
    </r>
    <r>
      <rPr>
        <i/>
        <sz val="10"/>
        <color rgb="FFFF0000"/>
        <rFont val="宋体"/>
        <family val="3"/>
        <charset val="134"/>
      </rPr>
      <t>最差接近坡度非平均坡度时，填</t>
    </r>
    <r>
      <rPr>
        <i/>
        <sz val="10"/>
        <color rgb="FFFF0000"/>
        <rFont val="Arial"/>
        <family val="2"/>
      </rPr>
      <t>N/A)</t>
    </r>
    <phoneticPr fontId="9" type="noConversion"/>
  </si>
  <si>
    <r>
      <t>SPKS</t>
    </r>
    <r>
      <rPr>
        <sz val="10"/>
        <rFont val="宋体"/>
        <family val="3"/>
        <charset val="134"/>
      </rPr>
      <t>表示灯激活延迟时间</t>
    </r>
    <r>
      <rPr>
        <sz val="10"/>
        <rFont val="Arial"/>
        <family val="2"/>
      </rPr>
      <t xml:space="preserve">s
</t>
    </r>
    <r>
      <rPr>
        <i/>
        <sz val="10"/>
        <color rgb="FFFF0000"/>
        <rFont val="宋体"/>
        <family val="3"/>
        <charset val="134"/>
      </rPr>
      <t>（以各进路总人解延迟时间自行配置）</t>
    </r>
    <phoneticPr fontId="9" type="noConversion"/>
  </si>
  <si>
    <t>DOWN</t>
  </si>
  <si>
    <t>车头对齐</t>
  </si>
  <si>
    <t>V2.1.2</t>
    <phoneticPr fontId="1" type="noConversion"/>
  </si>
  <si>
    <t>V2.1.2
V2.4</t>
    <phoneticPr fontId="1" type="noConversion"/>
  </si>
  <si>
    <r>
      <rPr>
        <b/>
        <sz val="10"/>
        <color theme="1"/>
        <rFont val="宋体"/>
        <family val="2"/>
        <charset val="134"/>
      </rPr>
      <t>编码规则</t>
    </r>
    <phoneticPr fontId="9" type="noConversion"/>
  </si>
  <si>
    <t>bit7</t>
  </si>
  <si>
    <t>bit5~6</t>
    <phoneticPr fontId="9" type="noConversion"/>
  </si>
  <si>
    <t>bit0~4</t>
    <phoneticPr fontId="9" type="noConversion"/>
  </si>
  <si>
    <r>
      <rPr>
        <sz val="10"/>
        <color theme="1"/>
        <rFont val="宋体"/>
        <family val="3"/>
        <charset val="134"/>
      </rPr>
      <t>停车点上下行：</t>
    </r>
    <r>
      <rPr>
        <sz val="10"/>
        <color theme="1"/>
        <rFont val="Arial"/>
        <family val="2"/>
      </rPr>
      <t xml:space="preserve">            0</t>
    </r>
    <r>
      <rPr>
        <sz val="10"/>
        <color theme="1"/>
        <rFont val="宋体"/>
        <family val="3"/>
        <charset val="134"/>
      </rPr>
      <t xml:space="preserve">：上行
</t>
    </r>
    <r>
      <rPr>
        <sz val="10"/>
        <color theme="1"/>
        <rFont val="Arial"/>
        <family val="2"/>
      </rPr>
      <t>1</t>
    </r>
    <r>
      <rPr>
        <sz val="10"/>
        <color theme="1"/>
        <rFont val="宋体"/>
        <family val="3"/>
        <charset val="134"/>
      </rPr>
      <t>：下行</t>
    </r>
    <phoneticPr fontId="9" type="noConversion"/>
  </si>
  <si>
    <r>
      <rPr>
        <sz val="10"/>
        <color theme="1"/>
        <rFont val="宋体"/>
        <family val="3"/>
        <charset val="134"/>
      </rPr>
      <t xml:space="preserve">停车点属性：
</t>
    </r>
    <r>
      <rPr>
        <sz val="10"/>
        <color theme="1"/>
        <rFont val="Arial"/>
        <family val="2"/>
      </rPr>
      <t>01b</t>
    </r>
    <r>
      <rPr>
        <sz val="10"/>
        <color theme="1"/>
        <rFont val="宋体"/>
        <family val="3"/>
        <charset val="134"/>
      </rPr>
      <t xml:space="preserve">：车头对齐
</t>
    </r>
    <r>
      <rPr>
        <sz val="10"/>
        <color theme="1"/>
        <rFont val="Arial"/>
        <family val="2"/>
      </rPr>
      <t>10b</t>
    </r>
    <r>
      <rPr>
        <sz val="10"/>
        <color theme="1"/>
        <rFont val="宋体"/>
        <family val="3"/>
        <charset val="134"/>
      </rPr>
      <t>：车尾对齐</t>
    </r>
    <phoneticPr fontId="9" type="noConversion"/>
  </si>
  <si>
    <r>
      <rPr>
        <sz val="10"/>
        <color theme="1"/>
        <rFont val="宋体"/>
        <family val="3"/>
        <charset val="134"/>
      </rPr>
      <t>列车实际编组数。
有效值：</t>
    </r>
    <r>
      <rPr>
        <sz val="10"/>
        <color theme="1"/>
        <rFont val="Arial"/>
        <family val="2"/>
      </rPr>
      <t>00001b-01111b</t>
    </r>
    <r>
      <rPr>
        <sz val="10"/>
        <color theme="1"/>
        <rFont val="宋体"/>
        <family val="3"/>
        <charset val="134"/>
      </rPr>
      <t>。
例：</t>
    </r>
    <r>
      <rPr>
        <sz val="10"/>
        <color theme="1"/>
        <rFont val="Arial"/>
        <family val="2"/>
      </rPr>
      <t>00011b</t>
    </r>
    <r>
      <rPr>
        <sz val="10"/>
        <color theme="1"/>
        <rFont val="宋体"/>
        <family val="3"/>
        <charset val="134"/>
      </rPr>
      <t>表示列车为</t>
    </r>
    <r>
      <rPr>
        <sz val="10"/>
        <color theme="1"/>
        <rFont val="Arial"/>
        <family val="2"/>
      </rPr>
      <t>3</t>
    </r>
    <r>
      <rPr>
        <sz val="10"/>
        <color theme="1"/>
        <rFont val="宋体"/>
        <family val="3"/>
        <charset val="134"/>
      </rPr>
      <t>辆编组</t>
    </r>
    <phoneticPr fontId="9" type="noConversion"/>
  </si>
  <si>
    <t>屏蔽门名称</t>
    <phoneticPr fontId="9" type="noConversion"/>
  </si>
  <si>
    <t>屏蔽门编号</t>
    <phoneticPr fontId="9" type="noConversion"/>
  </si>
  <si>
    <t>停车点上下行</t>
    <phoneticPr fontId="9" type="noConversion"/>
  </si>
  <si>
    <t>停车点对齐方式</t>
    <phoneticPr fontId="9" type="noConversion"/>
  </si>
  <si>
    <t>车辆编组</t>
    <phoneticPr fontId="9" type="noConversion"/>
  </si>
  <si>
    <t>屏蔽门ID（16进制）</t>
    <phoneticPr fontId="9" type="noConversion"/>
  </si>
  <si>
    <t>开门码（16进制）</t>
    <phoneticPr fontId="9" type="noConversion"/>
  </si>
  <si>
    <t>platform_psd1</t>
    <phoneticPr fontId="9" type="noConversion"/>
  </si>
  <si>
    <t>0101</t>
    <phoneticPr fontId="9" type="noConversion"/>
  </si>
  <si>
    <t>4</t>
    <phoneticPr fontId="9" type="noConversion"/>
  </si>
  <si>
    <t>platform_psd2</t>
    <phoneticPr fontId="9" type="noConversion"/>
  </si>
  <si>
    <t>0102</t>
  </si>
  <si>
    <t>UP</t>
  </si>
  <si>
    <t>CFG_T_LCROUTE_RELEASE_DMC</t>
    <phoneticPr fontId="1" type="noConversion"/>
  </si>
  <si>
    <t>CFG_T_LCROUTE_RELEASE_IMC</t>
    <phoneticPr fontId="1" type="noConversion"/>
  </si>
  <si>
    <r>
      <t xml:space="preserve">CFG_T_LCROUTE_RELEASE_IMC
</t>
    </r>
    <r>
      <rPr>
        <sz val="10"/>
        <rFont val="宋体"/>
        <family val="3"/>
        <charset val="134"/>
      </rPr>
      <t>联锁进路总人解延迟时间</t>
    </r>
    <r>
      <rPr>
        <sz val="10"/>
        <rFont val="Arial"/>
        <family val="2"/>
      </rPr>
      <t>s(IMC)</t>
    </r>
    <phoneticPr fontId="9" type="noConversion"/>
  </si>
  <si>
    <r>
      <t xml:space="preserve">CFG_T_LCROUTE_RELEASE_DMC
</t>
    </r>
    <r>
      <rPr>
        <sz val="10"/>
        <rFont val="宋体"/>
        <family val="3"/>
        <charset val="134"/>
      </rPr>
      <t>联锁进路总人解延迟时间</t>
    </r>
    <r>
      <rPr>
        <sz val="10"/>
        <rFont val="Arial"/>
        <family val="2"/>
      </rPr>
      <t>s(DMC)</t>
    </r>
    <phoneticPr fontId="9" type="noConversion"/>
  </si>
  <si>
    <t>CFG_T_BERTHSEC_OVERLAP_RELEASE</t>
    <phoneticPr fontId="1" type="noConversion"/>
  </si>
  <si>
    <r>
      <t xml:space="preserve">CFG_T_BERTHSEC_OVERLAP_RELEASE
</t>
    </r>
    <r>
      <rPr>
        <sz val="10"/>
        <rFont val="宋体"/>
        <family val="3"/>
        <charset val="134"/>
      </rPr>
      <t>保护区段泊车区段预取消时间</t>
    </r>
    <r>
      <rPr>
        <sz val="10"/>
        <rFont val="Arial"/>
        <family val="2"/>
      </rPr>
      <t>s</t>
    </r>
    <phoneticPr fontId="9" type="noConversion"/>
  </si>
  <si>
    <t>CFG_T_ROUTE_OVERLAP_RELEASE</t>
    <phoneticPr fontId="1" type="noConversion"/>
  </si>
  <si>
    <r>
      <t xml:space="preserve">CFG_T_ROUTE_OVERLAP_RELEASE
</t>
    </r>
    <r>
      <rPr>
        <sz val="10"/>
        <rFont val="宋体"/>
        <family val="3"/>
        <charset val="134"/>
      </rPr>
      <t>保护区段进路总取消时间</t>
    </r>
    <r>
      <rPr>
        <sz val="10"/>
        <rFont val="Arial"/>
        <family val="2"/>
      </rPr>
      <t>s</t>
    </r>
    <phoneticPr fontId="9" type="noConversion"/>
  </si>
  <si>
    <t>CFG_T_YDROUTE_RELEASE</t>
    <phoneticPr fontId="1" type="noConversion"/>
  </si>
  <si>
    <r>
      <t>CFG_T_YDROUTE_RELEASE</t>
    </r>
    <r>
      <rPr>
        <sz val="10"/>
        <rFont val="宋体"/>
        <family val="3"/>
        <charset val="134"/>
      </rPr>
      <t xml:space="preserve">
引导进路延迟解锁时间</t>
    </r>
    <r>
      <rPr>
        <sz val="10"/>
        <rFont val="Arial"/>
        <family val="2"/>
      </rPr>
      <t>s</t>
    </r>
    <phoneticPr fontId="9" type="noConversion"/>
  </si>
  <si>
    <t>运营方</t>
    <phoneticPr fontId="1" type="noConversion"/>
  </si>
  <si>
    <t>V2.1.3</t>
    <phoneticPr fontId="1" type="noConversion"/>
  </si>
  <si>
    <t>V2.1.3
V2.4</t>
    <phoneticPr fontId="1" type="noConversion"/>
  </si>
  <si>
    <t>V2.1.4</t>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</si>
  <si>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[BiSTAR_SRAC_38]</t>
    </r>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</si>
  <si>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[BiSTAR_SRAC_34]</t>
    </r>
    <phoneticPr fontId="1" type="noConversion"/>
  </si>
  <si>
    <t>Conf_VobOutTime_CC</t>
    <phoneticPr fontId="1" type="noConversion"/>
  </si>
  <si>
    <t>Conf_VibInTime_CC</t>
    <phoneticPr fontId="1" type="noConversion"/>
  </si>
  <si>
    <t>Conf_ComOutTime_CC</t>
    <phoneticPr fontId="1" type="noConversion"/>
  </si>
  <si>
    <t>Conf_ComInTime_CC</t>
    <phoneticPr fontId="1" type="noConversion"/>
  </si>
  <si>
    <t>Conf_ComOutTime_ZC</t>
    <phoneticPr fontId="1" type="noConversion"/>
  </si>
  <si>
    <t>Conf_ComInTime_ZC</t>
    <phoneticPr fontId="1" type="noConversion"/>
  </si>
  <si>
    <t>Conf_VobOutTime_CBI</t>
    <phoneticPr fontId="1" type="noConversion"/>
  </si>
  <si>
    <t>Conf_VibInTime_CBI</t>
    <phoneticPr fontId="1" type="noConversion"/>
  </si>
  <si>
    <t>Conf_ComOutTime_CBI</t>
    <phoneticPr fontId="1" type="noConversion"/>
  </si>
  <si>
    <t>Conf_ComInTime_CBI</t>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</si>
  <si>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[BiSTAR_SRAC_33]</t>
    </r>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</si>
  <si>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[BiSTAR_SRAC_31&amp;38]</t>
    </r>
    <phoneticPr fontId="1" type="noConversion"/>
  </si>
  <si>
    <t>V2.1.4
V2.6
V1.8</t>
    <phoneticPr fontId="1" type="noConversion"/>
  </si>
  <si>
    <t>1</t>
    <phoneticPr fontId="9" type="noConversion"/>
  </si>
  <si>
    <t>Veb_MaxDec</t>
    <phoneticPr fontId="1" type="noConversion"/>
  </si>
  <si>
    <t>Proj_MinHook2Roller</t>
    <phoneticPr fontId="1" type="noConversion"/>
  </si>
  <si>
    <t>28</t>
    <phoneticPr fontId="9" type="noConversion"/>
  </si>
  <si>
    <t>4.013</t>
    <phoneticPr fontId="9" type="noConversion"/>
  </si>
  <si>
    <t>90</t>
    <phoneticPr fontId="1" type="noConversion"/>
  </si>
  <si>
    <t>Proj_MinVehicleLength</t>
    <phoneticPr fontId="1" type="noConversion"/>
  </si>
  <si>
    <t>最小线上列车长度，不论是装备了信号系统设备的列车还是未装备信号系统设备的列车（最坏情况下的长度）。该长度的测量应从一列车一边的最突出端到另一边的最突出端。</t>
    <phoneticPr fontId="1" type="noConversion"/>
  </si>
  <si>
    <t>线上最短列车车钩到第一轮对距离（可被区段占用检测设备识别）</t>
    <phoneticPr fontId="1" type="noConversion"/>
  </si>
  <si>
    <r>
      <rPr>
        <b/>
        <sz val="10"/>
        <color theme="1"/>
        <rFont val="宋体"/>
        <family val="2"/>
        <charset val="134"/>
      </rPr>
      <t>序号</t>
    </r>
    <phoneticPr fontId="1" type="noConversion"/>
  </si>
  <si>
    <r>
      <rPr>
        <b/>
        <sz val="10"/>
        <color theme="1"/>
        <rFont val="宋体"/>
        <family val="2"/>
        <charset val="134"/>
      </rPr>
      <t>描述</t>
    </r>
    <phoneticPr fontId="1" type="noConversion"/>
  </si>
  <si>
    <r>
      <rPr>
        <b/>
        <sz val="10"/>
        <color theme="1"/>
        <rFont val="宋体"/>
        <family val="2"/>
        <charset val="134"/>
      </rPr>
      <t>单位</t>
    </r>
    <phoneticPr fontId="1" type="noConversion"/>
  </si>
  <si>
    <r>
      <rPr>
        <sz val="10"/>
        <color theme="1"/>
        <rFont val="宋体"/>
        <family val="3"/>
        <charset val="134"/>
      </rPr>
      <t>列车长度（一端车钩到另一端车钩）</t>
    </r>
    <rPh sb="5" eb="6">
      <t>yi duan</t>
    </rPh>
    <rPh sb="6" eb="7">
      <t>duan</t>
    </rPh>
    <rPh sb="7" eb="8">
      <t>che gou</t>
    </rPh>
    <rPh sb="8" eb="9">
      <t>gou</t>
    </rPh>
    <rPh sb="9" eb="10">
      <t>dao</t>
    </rPh>
    <rPh sb="10" eb="11">
      <t>ling yi duan</t>
    </rPh>
    <rPh sb="13" eb="14">
      <t>che gou</t>
    </rPh>
    <phoneticPr fontId="1" type="noConversion"/>
  </si>
  <si>
    <r>
      <rPr>
        <sz val="10"/>
        <color theme="1"/>
        <rFont val="宋体"/>
        <family val="3"/>
        <charset val="134"/>
      </rPr>
      <t>列车车钩到第一轮对距离（可被区段占用检测设备识别）</t>
    </r>
    <phoneticPr fontId="1" type="noConversion"/>
  </si>
  <si>
    <r>
      <rPr>
        <sz val="10"/>
        <color theme="1"/>
        <rFont val="宋体"/>
        <family val="3"/>
        <charset val="134"/>
      </rPr>
      <t>列车最大牵引加速度（不含空转、不含坡度）</t>
    </r>
    <phoneticPr fontId="1" type="noConversion"/>
  </si>
  <si>
    <r>
      <rPr>
        <sz val="10"/>
        <color theme="1"/>
        <rFont val="宋体"/>
        <family val="3"/>
        <charset val="134"/>
      </rPr>
      <t>列车最大制动减速度（不含打滑、不含坡度）</t>
    </r>
    <phoneticPr fontId="1" type="noConversion"/>
  </si>
  <si>
    <r>
      <rPr>
        <sz val="10"/>
        <color theme="1"/>
        <rFont val="宋体"/>
        <family val="3"/>
        <charset val="134"/>
      </rPr>
      <t>列车常用制动率</t>
    </r>
    <phoneticPr fontId="1" type="noConversion"/>
  </si>
  <si>
    <r>
      <rPr>
        <sz val="10"/>
        <color theme="1"/>
        <rFont val="宋体"/>
        <family val="3"/>
        <charset val="134"/>
      </rPr>
      <t>可保证的</t>
    </r>
    <r>
      <rPr>
        <sz val="10"/>
        <color theme="1"/>
        <rFont val="Arial"/>
        <family val="2"/>
      </rPr>
      <t>EB</t>
    </r>
    <r>
      <rPr>
        <sz val="10"/>
        <color theme="1"/>
        <rFont val="宋体"/>
        <family val="3"/>
        <charset val="134"/>
      </rPr>
      <t>制动率</t>
    </r>
    <r>
      <rPr>
        <sz val="10"/>
        <color theme="1"/>
        <rFont val="Arial"/>
        <family val="2"/>
      </rPr>
      <t>GEBR</t>
    </r>
    <r>
      <rPr>
        <sz val="10"/>
        <color theme="1"/>
        <rFont val="宋体"/>
        <family val="3"/>
        <charset val="134"/>
      </rPr>
      <t>（考虑线路最差环境条件）</t>
    </r>
    <phoneticPr fontId="1" type="noConversion"/>
  </si>
  <si>
    <r>
      <t>EB</t>
    </r>
    <r>
      <rPr>
        <sz val="10"/>
        <color theme="1"/>
        <rFont val="宋体"/>
        <family val="3"/>
        <charset val="134"/>
      </rPr>
      <t>命令下的牵引切除延迟时间（牵引系统收到车载</t>
    </r>
    <r>
      <rPr>
        <sz val="10"/>
        <color theme="1"/>
        <rFont val="Arial"/>
        <family val="2"/>
      </rPr>
      <t>EB</t>
    </r>
    <r>
      <rPr>
        <sz val="10"/>
        <color theme="1"/>
        <rFont val="宋体"/>
        <family val="3"/>
        <charset val="134"/>
      </rPr>
      <t>指令到牵引切除所需要的时间）</t>
    </r>
    <phoneticPr fontId="1" type="noConversion"/>
  </si>
  <si>
    <r>
      <t>FSB</t>
    </r>
    <r>
      <rPr>
        <sz val="10"/>
        <color theme="1"/>
        <rFont val="宋体"/>
        <family val="3"/>
        <charset val="134"/>
      </rPr>
      <t>建立时间（制动系统从</t>
    </r>
    <r>
      <rPr>
        <sz val="10"/>
        <color theme="1"/>
        <rFont val="Arial"/>
        <family val="2"/>
      </rPr>
      <t>10%</t>
    </r>
    <r>
      <rPr>
        <sz val="10"/>
        <color theme="1"/>
        <rFont val="宋体"/>
        <family val="3"/>
        <charset val="134"/>
      </rPr>
      <t>至</t>
    </r>
    <r>
      <rPr>
        <sz val="10"/>
        <color theme="1"/>
        <rFont val="Arial"/>
        <family val="2"/>
      </rPr>
      <t>90%</t>
    </r>
    <r>
      <rPr>
        <sz val="10"/>
        <color theme="1"/>
        <rFont val="宋体"/>
        <family val="3"/>
        <charset val="134"/>
      </rPr>
      <t>建立所需要的时间）</t>
    </r>
    <phoneticPr fontId="1" type="noConversion"/>
  </si>
  <si>
    <r>
      <rPr>
        <sz val="10"/>
        <color theme="1"/>
        <rFont val="宋体"/>
        <family val="3"/>
        <charset val="134"/>
      </rPr>
      <t>可保证</t>
    </r>
    <r>
      <rPr>
        <sz val="10"/>
        <color theme="1"/>
        <rFont val="Arial"/>
        <family val="2"/>
      </rPr>
      <t>EB</t>
    </r>
    <r>
      <rPr>
        <sz val="10"/>
        <color theme="1"/>
        <rFont val="宋体"/>
        <family val="3"/>
        <charset val="134"/>
      </rPr>
      <t>制动率建立时间（制动系统从</t>
    </r>
    <r>
      <rPr>
        <sz val="10"/>
        <color theme="1"/>
        <rFont val="Arial"/>
        <family val="2"/>
      </rPr>
      <t>10%</t>
    </r>
    <r>
      <rPr>
        <sz val="10"/>
        <color theme="1"/>
        <rFont val="宋体"/>
        <family val="3"/>
        <charset val="134"/>
      </rPr>
      <t>制动力至</t>
    </r>
    <r>
      <rPr>
        <sz val="10"/>
        <color theme="1"/>
        <rFont val="Arial"/>
        <family val="2"/>
      </rPr>
      <t>90%</t>
    </r>
    <r>
      <rPr>
        <sz val="10"/>
        <color theme="1"/>
        <rFont val="宋体"/>
        <family val="3"/>
        <charset val="134"/>
      </rPr>
      <t>制动力建立所需要的时间。若牵引完全切除时</t>
    </r>
    <r>
      <rPr>
        <sz val="10"/>
        <color theme="1"/>
        <rFont val="Arial"/>
        <family val="2"/>
      </rPr>
      <t>10%</t>
    </r>
    <r>
      <rPr>
        <sz val="10"/>
        <color theme="1"/>
        <rFont val="宋体"/>
        <family val="3"/>
        <charset val="134"/>
      </rPr>
      <t>制动力已建立，则该值为牵引完全切除到</t>
    </r>
    <r>
      <rPr>
        <sz val="10"/>
        <color theme="1"/>
        <rFont val="Arial"/>
        <family val="2"/>
      </rPr>
      <t>90%</t>
    </r>
    <r>
      <rPr>
        <sz val="10"/>
        <color theme="1"/>
        <rFont val="宋体"/>
        <family val="3"/>
        <charset val="134"/>
      </rPr>
      <t>制动力建立时间）</t>
    </r>
    <phoneticPr fontId="1" type="noConversion"/>
  </si>
  <si>
    <t>Veh_MaxAcc</t>
    <phoneticPr fontId="1" type="noConversion"/>
  </si>
  <si>
    <t>65</t>
    <phoneticPr fontId="9" type="noConversion"/>
  </si>
  <si>
    <t>配置值4</t>
  </si>
  <si>
    <t>配置值5</t>
  </si>
  <si>
    <t>N/A</t>
  </si>
  <si>
    <t>CFG_T_PASS_SIGN/AL</t>
  </si>
  <si>
    <t>车辆编组影响项</t>
    <phoneticPr fontId="1" type="noConversion"/>
  </si>
  <si>
    <r>
      <rPr>
        <sz val="10"/>
        <rFont val="宋体"/>
        <family val="3"/>
        <charset val="134"/>
      </rPr>
      <t>接近区段长度</t>
    </r>
    <r>
      <rPr>
        <sz val="10"/>
        <rFont val="Arial"/>
        <family val="2"/>
      </rPr>
      <t xml:space="preserve">m
</t>
    </r>
    <r>
      <rPr>
        <i/>
        <sz val="10"/>
        <color rgb="FFFF0000"/>
        <rFont val="宋体"/>
        <family val="3"/>
        <charset val="134"/>
      </rPr>
      <t>（工程配置不得小于该值）</t>
    </r>
    <phoneticPr fontId="9" type="noConversion"/>
  </si>
  <si>
    <t>接近区段长度</t>
    <phoneticPr fontId="1" type="noConversion"/>
  </si>
  <si>
    <t>V2.1.5</t>
    <phoneticPr fontId="1" type="noConversion"/>
  </si>
  <si>
    <t>CFG_V_MAX_JUMP_DEPOT</t>
    <phoneticPr fontId="1" type="noConversion"/>
  </si>
  <si>
    <t>500</t>
    <phoneticPr fontId="9" type="noConversion"/>
  </si>
  <si>
    <t>500</t>
    <phoneticPr fontId="1" type="noConversion"/>
  </si>
  <si>
    <t>V2.2</t>
    <phoneticPr fontId="1" type="noConversion"/>
  </si>
  <si>
    <t>正式版本</t>
    <phoneticPr fontId="1" type="noConversion"/>
  </si>
  <si>
    <t>V2.2
V2.6
V1.8</t>
    <phoneticPr fontId="1" type="noConversion"/>
  </si>
  <si>
    <t>2</t>
    <phoneticPr fontId="9" type="noConversion"/>
  </si>
  <si>
    <t>V2.2.1</t>
    <phoneticPr fontId="1" type="noConversion"/>
  </si>
  <si>
    <t>CFG_L_MAX_MAL_ON_OVERLAP</t>
    <phoneticPr fontId="9" type="noConversion"/>
  </si>
  <si>
    <t>V2.3
V2.6
V1.8</t>
    <phoneticPr fontId="1" type="noConversion"/>
  </si>
  <si>
    <t>V2.3</t>
    <phoneticPr fontId="1" type="noConversion"/>
  </si>
  <si>
    <t>项目名称</t>
  </si>
  <si>
    <t>文件状态</t>
  </si>
  <si>
    <t>文件编号</t>
  </si>
  <si>
    <t>当前版本</t>
  </si>
  <si>
    <t>[√] 正式发布</t>
  </si>
  <si>
    <t>批    准</t>
  </si>
  <si>
    <t>完成日期</t>
  </si>
  <si>
    <t>文档密级</t>
  </si>
  <si>
    <t>□普通 □秘密 ■机密 □绝密</t>
  </si>
  <si>
    <t>版本号</t>
  </si>
  <si>
    <t>流程单号</t>
  </si>
  <si>
    <t>修订记录</t>
  </si>
  <si>
    <t>修订日期</t>
  </si>
  <si>
    <t>修订人</t>
  </si>
  <si>
    <t>审核人</t>
  </si>
  <si>
    <t>[] 草    稿</t>
    <phoneticPr fontId="1" type="noConversion"/>
  </si>
  <si>
    <t>BiTRACON800</t>
    <phoneticPr fontId="1" type="noConversion"/>
  </si>
  <si>
    <t>无</t>
    <phoneticPr fontId="1" type="noConversion"/>
  </si>
  <si>
    <t>DES001080</t>
    <phoneticPr fontId="1" type="noConversion"/>
  </si>
  <si>
    <t>刘毅</t>
    <phoneticPr fontId="1" type="noConversion"/>
  </si>
  <si>
    <t>张翼飞</t>
    <phoneticPr fontId="1" type="noConversion"/>
  </si>
  <si>
    <t>-</t>
    <phoneticPr fontId="1" type="noConversion"/>
  </si>
  <si>
    <t>徐娟</t>
    <phoneticPr fontId="1" type="noConversion"/>
  </si>
  <si>
    <t>[] 修 改 中</t>
    <phoneticPr fontId="1" type="noConversion"/>
  </si>
  <si>
    <t>序号</t>
    <phoneticPr fontId="1" type="noConversion"/>
  </si>
  <si>
    <t>注意事项</t>
    <phoneticPr fontId="1" type="noConversion"/>
  </si>
  <si>
    <t>V2.3.1</t>
    <phoneticPr fontId="1" type="noConversion"/>
  </si>
  <si>
    <t>01</t>
  </si>
  <si>
    <t>Szr.S0103</t>
  </si>
  <si>
    <t>Szr</t>
  </si>
  <si>
    <t>S0103</t>
  </si>
  <si>
    <t>94.1</t>
  </si>
  <si>
    <t>80</t>
  </si>
  <si>
    <t>0</t>
  </si>
  <si>
    <t>0201G</t>
  </si>
  <si>
    <t>0103G</t>
  </si>
  <si>
    <t>S0103.S0107</t>
  </si>
  <si>
    <t>S0107</t>
  </si>
  <si>
    <t>323.967</t>
  </si>
  <si>
    <t>-53.8</t>
  </si>
  <si>
    <t>VB0103</t>
  </si>
  <si>
    <t>0207G</t>
  </si>
  <si>
    <t>61.967</t>
  </si>
  <si>
    <t>0109DG</t>
  </si>
  <si>
    <t>X0105.Xr</t>
  </si>
  <si>
    <t>X0105</t>
  </si>
  <si>
    <t>Xr</t>
  </si>
  <si>
    <t>356.1</t>
  </si>
  <si>
    <t>-41</t>
  </si>
  <si>
    <t>VB0105</t>
  </si>
  <si>
    <t>N/A</t>
    <phoneticPr fontId="9" type="noConversion"/>
  </si>
  <si>
    <t>100</t>
    <phoneticPr fontId="9" type="noConversion"/>
  </si>
  <si>
    <t>200</t>
    <phoneticPr fontId="9" type="noConversion"/>
  </si>
  <si>
    <t>300</t>
    <phoneticPr fontId="9" type="noConversion"/>
  </si>
  <si>
    <t>0.6</t>
    <phoneticPr fontId="1" type="noConversion"/>
  </si>
  <si>
    <t>60</t>
    <phoneticPr fontId="9" type="noConversion"/>
  </si>
  <si>
    <t>60</t>
    <phoneticPr fontId="9" type="noConversion"/>
  </si>
  <si>
    <t>N/A</t>
    <phoneticPr fontId="9" type="noConversion"/>
  </si>
  <si>
    <t>V2.3.1
V2.6
V1.8</t>
    <phoneticPr fontId="1" type="noConversion"/>
  </si>
  <si>
    <t>列车经过信标到业务收到信标报文数据的最大延迟</t>
    <phoneticPr fontId="1" type="noConversion"/>
  </si>
  <si>
    <t>V2.3.2</t>
  </si>
  <si>
    <r>
      <rPr>
        <sz val="10"/>
        <rFont val="宋体"/>
        <family val="3"/>
        <charset val="134"/>
      </rPr>
      <t>预告信标</t>
    </r>
    <r>
      <rPr>
        <sz val="10"/>
        <rFont val="Arial"/>
        <family val="2"/>
      </rPr>
      <t>/</t>
    </r>
    <r>
      <rPr>
        <sz val="10"/>
        <rFont val="宋体"/>
        <family val="3"/>
        <charset val="134"/>
      </rPr>
      <t>环线到计轴距离</t>
    </r>
    <r>
      <rPr>
        <sz val="10"/>
        <rFont val="Arial"/>
        <family val="2"/>
      </rPr>
      <t>m</t>
    </r>
    <phoneticPr fontId="9" type="noConversion"/>
  </si>
  <si>
    <r>
      <rPr>
        <sz val="10"/>
        <rFont val="宋体"/>
        <family val="3"/>
        <charset val="134"/>
      </rPr>
      <t>接近限速</t>
    </r>
    <r>
      <rPr>
        <sz val="10"/>
        <rFont val="Arial"/>
        <family val="2"/>
      </rPr>
      <t xml:space="preserve">km/h
</t>
    </r>
    <r>
      <rPr>
        <i/>
        <sz val="10"/>
        <color rgb="FFFF0000"/>
        <rFont val="宋体"/>
        <family val="3"/>
        <charset val="134"/>
      </rPr>
      <t>（见批注）</t>
    </r>
    <phoneticPr fontId="1" type="noConversion"/>
  </si>
  <si>
    <r>
      <rPr>
        <sz val="10"/>
        <rFont val="宋体"/>
        <family val="3"/>
        <charset val="134"/>
      </rPr>
      <t>进路长度</t>
    </r>
    <r>
      <rPr>
        <sz val="10"/>
        <rFont val="Arial"/>
        <family val="2"/>
      </rPr>
      <t xml:space="preserve">m
</t>
    </r>
    <r>
      <rPr>
        <i/>
        <sz val="10"/>
        <color rgb="FFFF0000"/>
        <rFont val="宋体"/>
        <family val="3"/>
        <charset val="134"/>
      </rPr>
      <t>（计轴</t>
    </r>
    <r>
      <rPr>
        <i/>
        <sz val="10"/>
        <color rgb="FFFF0000"/>
        <rFont val="Arial"/>
        <family val="2"/>
      </rPr>
      <t>-</t>
    </r>
    <r>
      <rPr>
        <i/>
        <sz val="10"/>
        <color rgb="FFFF0000"/>
        <rFont val="宋体"/>
        <family val="3"/>
        <charset val="134"/>
      </rPr>
      <t>计轴）</t>
    </r>
    <phoneticPr fontId="1" type="noConversion"/>
  </si>
  <si>
    <r>
      <rPr>
        <sz val="10"/>
        <rFont val="宋体"/>
        <family val="3"/>
        <charset val="134"/>
      </rPr>
      <t>最差接近坡度</t>
    </r>
    <r>
      <rPr>
        <sz val="10"/>
        <rFont val="Arial"/>
        <family val="2"/>
      </rPr>
      <t xml:space="preserve">‰
</t>
    </r>
    <r>
      <rPr>
        <i/>
        <sz val="10"/>
        <color rgb="FFFF0000"/>
        <rFont val="宋体"/>
        <family val="3"/>
        <charset val="134"/>
      </rPr>
      <t>（见批注）</t>
    </r>
    <phoneticPr fontId="1" type="noConversion"/>
  </si>
  <si>
    <r>
      <rPr>
        <sz val="10"/>
        <rFont val="宋体"/>
        <family val="3"/>
        <charset val="134"/>
      </rPr>
      <t>接近限速</t>
    </r>
    <r>
      <rPr>
        <sz val="10"/>
        <rFont val="Arial"/>
        <family val="2"/>
      </rPr>
      <t>km/h</t>
    </r>
    <phoneticPr fontId="1" type="noConversion"/>
  </si>
  <si>
    <r>
      <rPr>
        <sz val="10"/>
        <rFont val="宋体"/>
        <family val="3"/>
        <charset val="134"/>
      </rPr>
      <t>最差接近坡度</t>
    </r>
    <r>
      <rPr>
        <sz val="10"/>
        <rFont val="Arial"/>
        <family val="2"/>
      </rPr>
      <t>‰</t>
    </r>
    <phoneticPr fontId="1" type="noConversion"/>
  </si>
  <si>
    <r>
      <rPr>
        <sz val="10"/>
        <rFont val="宋体"/>
        <family val="3"/>
        <charset val="134"/>
      </rPr>
      <t>平均坡度起算点至信号机距离</t>
    </r>
    <r>
      <rPr>
        <sz val="10"/>
        <rFont val="Arial"/>
        <family val="2"/>
      </rPr>
      <t>m</t>
    </r>
    <r>
      <rPr>
        <i/>
        <sz val="10"/>
        <color rgb="FFFF0000"/>
        <rFont val="Arial"/>
        <family val="2"/>
      </rPr>
      <t/>
    </r>
    <phoneticPr fontId="9" type="noConversion"/>
  </si>
  <si>
    <r>
      <rPr>
        <sz val="10"/>
        <rFont val="宋体"/>
        <family val="3"/>
        <charset val="134"/>
      </rPr>
      <t>进路长度</t>
    </r>
    <r>
      <rPr>
        <sz val="10"/>
        <rFont val="Arial"/>
        <family val="2"/>
      </rPr>
      <t>m</t>
    </r>
    <r>
      <rPr>
        <i/>
        <sz val="10"/>
        <color rgb="FFFF0000"/>
        <rFont val="宋体"/>
        <family val="3"/>
        <charset val="134"/>
      </rPr>
      <t/>
    </r>
    <phoneticPr fontId="1" type="noConversion"/>
  </si>
  <si>
    <r>
      <rPr>
        <sz val="10"/>
        <rFont val="宋体"/>
        <family val="3"/>
        <charset val="134"/>
      </rPr>
      <t>接近区段安全制动距离</t>
    </r>
    <r>
      <rPr>
        <sz val="10"/>
        <rFont val="Arial"/>
        <family val="2"/>
      </rPr>
      <t>m</t>
    </r>
    <r>
      <rPr>
        <i/>
        <sz val="10"/>
        <color rgb="FFFF0000"/>
        <rFont val="Arial"/>
        <family val="2"/>
      </rPr>
      <t/>
    </r>
    <phoneticPr fontId="9" type="noConversion"/>
  </si>
  <si>
    <r>
      <t>接近信标</t>
    </r>
    <r>
      <rPr>
        <i/>
        <sz val="10"/>
        <color rgb="FFFF0000"/>
        <rFont val="宋体"/>
        <family val="3"/>
        <charset val="134"/>
      </rPr>
      <t/>
    </r>
    <phoneticPr fontId="9" type="noConversion"/>
  </si>
  <si>
    <r>
      <rPr>
        <sz val="10"/>
        <rFont val="宋体"/>
        <family val="3"/>
        <charset val="134"/>
      </rPr>
      <t>预告信标</t>
    </r>
    <r>
      <rPr>
        <sz val="10"/>
        <rFont val="Arial"/>
        <family val="2"/>
      </rPr>
      <t>/</t>
    </r>
    <r>
      <rPr>
        <sz val="10"/>
        <rFont val="宋体"/>
        <family val="3"/>
        <charset val="134"/>
      </rPr>
      <t>环线</t>
    </r>
    <r>
      <rPr>
        <i/>
        <sz val="10"/>
        <color rgb="FFFF0000"/>
        <rFont val="宋体"/>
        <family val="3"/>
        <charset val="134"/>
      </rPr>
      <t/>
    </r>
    <phoneticPr fontId="9" type="noConversion"/>
  </si>
  <si>
    <r>
      <rPr>
        <sz val="10"/>
        <rFont val="宋体"/>
        <family val="3"/>
        <charset val="134"/>
      </rPr>
      <t>泊车区段停车时间</t>
    </r>
    <r>
      <rPr>
        <sz val="10"/>
        <rFont val="Arial"/>
        <family val="2"/>
      </rPr>
      <t>s</t>
    </r>
    <r>
      <rPr>
        <i/>
        <sz val="10"/>
        <color rgb="FFFF0000"/>
        <rFont val="宋体"/>
        <family val="3"/>
        <charset val="134"/>
      </rPr>
      <t/>
    </r>
    <phoneticPr fontId="9" type="noConversion"/>
  </si>
  <si>
    <t>B0101</t>
    <phoneticPr fontId="9" type="noConversion"/>
  </si>
  <si>
    <t>700</t>
    <phoneticPr fontId="9" type="noConversion"/>
  </si>
  <si>
    <t>N/A</t>
    <phoneticPr fontId="1" type="noConversion"/>
  </si>
  <si>
    <r>
      <rPr>
        <b/>
        <sz val="10"/>
        <color theme="1"/>
        <rFont val="宋体"/>
        <family val="3"/>
        <charset val="134"/>
      </rPr>
      <t>输入文档</t>
    </r>
  </si>
  <si>
    <r>
      <rPr>
        <b/>
        <sz val="10"/>
        <color theme="1"/>
        <rFont val="宋体"/>
        <family val="3"/>
        <charset val="134"/>
      </rPr>
      <t>版本号</t>
    </r>
  </si>
  <si>
    <r>
      <t>ZHJD-YF-BiTRACON-PDS-01-1 BiTRACON</t>
    </r>
    <r>
      <rPr>
        <sz val="10"/>
        <color theme="1"/>
        <rFont val="宋体"/>
        <family val="3"/>
        <charset val="134"/>
      </rPr>
      <t>系统关键参数计算</t>
    </r>
    <phoneticPr fontId="1" type="noConversion"/>
  </si>
  <si>
    <r>
      <t>1.</t>
    </r>
    <r>
      <rPr>
        <sz val="10"/>
        <color theme="1"/>
        <rFont val="宋体"/>
        <family val="3"/>
        <charset val="134"/>
      </rPr>
      <t>增加输入参数</t>
    </r>
    <r>
      <rPr>
        <sz val="10"/>
        <color theme="1"/>
        <rFont val="Arial"/>
        <family val="2"/>
      </rPr>
      <t>“Proj_MaxDwellTime”</t>
    </r>
    <r>
      <rPr>
        <sz val="10"/>
        <color theme="1"/>
        <rFont val="宋体"/>
        <family val="3"/>
        <charset val="134"/>
      </rPr>
      <t xml:space="preserve">；
</t>
    </r>
    <r>
      <rPr>
        <sz val="10"/>
        <color theme="1"/>
        <rFont val="Arial"/>
        <family val="2"/>
      </rPr>
      <t>2.</t>
    </r>
    <r>
      <rPr>
        <sz val="10"/>
        <color theme="1"/>
        <rFont val="宋体"/>
        <family val="3"/>
        <charset val="134"/>
      </rPr>
      <t>根据输入文档修改参数</t>
    </r>
    <r>
      <rPr>
        <sz val="10"/>
        <color theme="1"/>
        <rFont val="Arial"/>
        <family val="2"/>
      </rPr>
      <t>“CFG_D_MAX_MAL”</t>
    </r>
    <r>
      <rPr>
        <sz val="10"/>
        <color theme="1"/>
        <rFont val="宋体"/>
        <family val="3"/>
        <charset val="134"/>
      </rPr>
      <t>和</t>
    </r>
    <r>
      <rPr>
        <sz val="10"/>
        <color theme="1"/>
        <rFont val="Arial"/>
        <family val="2"/>
      </rPr>
      <t>“CFG_T_MAX_IATPMAL_ALIVE”</t>
    </r>
    <r>
      <rPr>
        <sz val="10"/>
        <color theme="1"/>
        <rFont val="宋体"/>
        <family val="3"/>
        <charset val="134"/>
      </rPr>
      <t xml:space="preserve">计算公式；
</t>
    </r>
    <r>
      <rPr>
        <sz val="10"/>
        <color theme="1"/>
        <rFont val="Arial"/>
        <family val="2"/>
      </rPr>
      <t>3.</t>
    </r>
    <r>
      <rPr>
        <sz val="10"/>
        <color theme="1"/>
        <rFont val="宋体"/>
        <family val="3"/>
        <charset val="134"/>
      </rPr>
      <t>修改进路参数“接近区段长度</t>
    </r>
    <r>
      <rPr>
        <sz val="10"/>
        <color theme="1"/>
        <rFont val="Arial"/>
        <family val="2"/>
      </rPr>
      <t>m“</t>
    </r>
    <r>
      <rPr>
        <sz val="10"/>
        <color theme="1"/>
        <rFont val="宋体"/>
        <family val="3"/>
        <charset val="134"/>
      </rPr>
      <t>和</t>
    </r>
    <r>
      <rPr>
        <sz val="10"/>
        <color theme="1"/>
        <rFont val="Arial"/>
        <family val="2"/>
      </rPr>
      <t>“</t>
    </r>
    <r>
      <rPr>
        <sz val="10"/>
        <color theme="1"/>
        <rFont val="宋体"/>
        <family val="3"/>
        <charset val="134"/>
      </rPr>
      <t>保护区段泊车区段预取消时间</t>
    </r>
    <r>
      <rPr>
        <sz val="10"/>
        <color theme="1"/>
        <rFont val="Arial"/>
        <family val="2"/>
      </rPr>
      <t>s”</t>
    </r>
    <r>
      <rPr>
        <sz val="10"/>
        <color theme="1"/>
        <rFont val="宋体"/>
        <family val="3"/>
        <charset val="134"/>
      </rPr>
      <t>计算公式；</t>
    </r>
    <phoneticPr fontId="1" type="noConversion"/>
  </si>
  <si>
    <r>
      <t>ZHKJ-YF-BiTRACON800-PDS-01-1 BiTRACON800</t>
    </r>
    <r>
      <rPr>
        <sz val="10"/>
        <color theme="1"/>
        <rFont val="宋体"/>
        <family val="3"/>
        <charset val="134"/>
      </rPr>
      <t>系统关键参数计算</t>
    </r>
    <phoneticPr fontId="1" type="noConversion"/>
  </si>
  <si>
    <r>
      <t xml:space="preserve">1. </t>
    </r>
    <r>
      <rPr>
        <sz val="10"/>
        <color theme="1"/>
        <rFont val="宋体"/>
        <family val="3"/>
        <charset val="134"/>
      </rPr>
      <t xml:space="preserve">删除参数中的预留量；
</t>
    </r>
    <r>
      <rPr>
        <sz val="10"/>
        <color theme="1"/>
        <rFont val="Arial"/>
        <family val="2"/>
      </rPr>
      <t xml:space="preserve">2. </t>
    </r>
    <r>
      <rPr>
        <sz val="10"/>
        <color theme="1"/>
        <rFont val="宋体"/>
        <family val="3"/>
        <charset val="134"/>
      </rPr>
      <t>删除参数</t>
    </r>
    <r>
      <rPr>
        <sz val="10"/>
        <color theme="1"/>
        <rFont val="Arial"/>
        <family val="2"/>
      </rPr>
      <t>“CFG_D_MAX_MAL”</t>
    </r>
    <r>
      <rPr>
        <sz val="10"/>
        <color theme="1"/>
        <rFont val="宋体"/>
        <family val="3"/>
        <charset val="134"/>
      </rPr>
      <t xml:space="preserve">，不在系统层定义该参数；
</t>
    </r>
    <r>
      <rPr>
        <sz val="10"/>
        <color theme="1"/>
        <rFont val="Arial"/>
        <family val="2"/>
      </rPr>
      <t xml:space="preserve">3. </t>
    </r>
    <r>
      <rPr>
        <sz val="10"/>
        <color theme="1"/>
        <rFont val="宋体"/>
        <family val="3"/>
        <charset val="134"/>
      </rPr>
      <t>根据输入文档修改参数合并参数</t>
    </r>
    <r>
      <rPr>
        <sz val="10"/>
        <color theme="1"/>
        <rFont val="Arial"/>
        <family val="2"/>
      </rPr>
      <t>CFG_T_LCROUTE_RELEASE_IATP</t>
    </r>
    <r>
      <rPr>
        <sz val="10"/>
        <color theme="1"/>
        <rFont val="宋体"/>
        <family val="3"/>
        <charset val="134"/>
      </rPr>
      <t>和</t>
    </r>
    <r>
      <rPr>
        <sz val="10"/>
        <color theme="1"/>
        <rFont val="Arial"/>
        <family val="2"/>
      </rPr>
      <t>CFG_T_LCROUTE_RELEASE_CBTC</t>
    </r>
    <r>
      <rPr>
        <sz val="10"/>
        <color theme="1"/>
        <rFont val="宋体"/>
        <family val="3"/>
        <charset val="134"/>
      </rPr>
      <t>为</t>
    </r>
    <r>
      <rPr>
        <sz val="10"/>
        <color theme="1"/>
        <rFont val="Arial"/>
        <family val="2"/>
      </rPr>
      <t>CFG_T_LCROUTE_RELEASE</t>
    </r>
    <r>
      <rPr>
        <sz val="10"/>
        <color theme="1"/>
        <rFont val="宋体"/>
        <family val="3"/>
        <charset val="134"/>
      </rPr>
      <t xml:space="preserve">；
</t>
    </r>
    <r>
      <rPr>
        <sz val="10"/>
        <color theme="1"/>
        <rFont val="Arial"/>
        <family val="2"/>
      </rPr>
      <t xml:space="preserve">4. </t>
    </r>
    <r>
      <rPr>
        <sz val="10"/>
        <color theme="1"/>
        <rFont val="宋体"/>
        <family val="3"/>
        <charset val="134"/>
      </rPr>
      <t>根据</t>
    </r>
    <r>
      <rPr>
        <sz val="10"/>
        <color theme="1"/>
        <rFont val="Arial"/>
        <family val="2"/>
      </rPr>
      <t>BiTRACON800</t>
    </r>
    <r>
      <rPr>
        <sz val="10"/>
        <color theme="1"/>
        <rFont val="宋体"/>
        <family val="3"/>
        <charset val="134"/>
      </rPr>
      <t>系统</t>
    </r>
    <r>
      <rPr>
        <sz val="10"/>
        <color theme="1"/>
        <rFont val="Arial"/>
        <family val="2"/>
      </rPr>
      <t>SHA</t>
    </r>
    <r>
      <rPr>
        <sz val="10"/>
        <color theme="1"/>
        <rFont val="宋体"/>
        <family val="3"/>
        <charset val="134"/>
      </rPr>
      <t>需求增加参数</t>
    </r>
    <r>
      <rPr>
        <sz val="10"/>
        <color theme="1"/>
        <rFont val="Arial"/>
        <family val="2"/>
      </rPr>
      <t>“CFG_V_MAX_JUMP”</t>
    </r>
    <r>
      <rPr>
        <sz val="10"/>
        <color theme="1"/>
        <rFont val="宋体"/>
        <family val="3"/>
        <charset val="134"/>
      </rPr>
      <t>、</t>
    </r>
    <r>
      <rPr>
        <sz val="10"/>
        <color theme="1"/>
        <rFont val="Arial"/>
        <family val="2"/>
      </rPr>
      <t>“CFG_D_MAX_JUMP”</t>
    </r>
    <r>
      <rPr>
        <sz val="10"/>
        <color theme="1"/>
        <rFont val="宋体"/>
        <family val="3"/>
        <charset val="134"/>
      </rPr>
      <t>和</t>
    </r>
    <r>
      <rPr>
        <sz val="10"/>
        <color theme="1"/>
        <rFont val="Arial"/>
        <family val="2"/>
      </rPr>
      <t>“CFG_V_ATPOPEN_SPD”</t>
    </r>
    <r>
      <rPr>
        <sz val="10"/>
        <color theme="1"/>
        <rFont val="宋体"/>
        <family val="3"/>
        <charset val="134"/>
      </rPr>
      <t xml:space="preserve">；
</t>
    </r>
    <r>
      <rPr>
        <sz val="10"/>
        <color theme="1"/>
        <rFont val="Arial"/>
        <family val="2"/>
      </rPr>
      <t xml:space="preserve">5. </t>
    </r>
    <r>
      <rPr>
        <sz val="10"/>
        <color theme="1"/>
        <rFont val="宋体"/>
        <family val="3"/>
        <charset val="134"/>
      </rPr>
      <t>增加参数</t>
    </r>
    <r>
      <rPr>
        <sz val="10"/>
        <color theme="1"/>
        <rFont val="Arial"/>
        <family val="2"/>
      </rPr>
      <t>“CFG_ERR_STATION_BERTH”</t>
    </r>
    <r>
      <rPr>
        <sz val="10"/>
        <color theme="1"/>
        <rFont val="宋体"/>
        <family val="3"/>
        <charset val="134"/>
      </rPr>
      <t xml:space="preserve">，供布置规则参考。
</t>
    </r>
    <r>
      <rPr>
        <sz val="10"/>
        <color theme="1"/>
        <rFont val="Arial"/>
        <family val="2"/>
      </rPr>
      <t>6.</t>
    </r>
    <r>
      <rPr>
        <sz val="10"/>
        <color theme="1"/>
        <rFont val="宋体"/>
        <family val="3"/>
        <charset val="134"/>
      </rPr>
      <t>增加输入参数</t>
    </r>
    <r>
      <rPr>
        <sz val="10"/>
        <color theme="1"/>
        <rFont val="Arial"/>
        <family val="2"/>
      </rPr>
      <t>Veh_CollisionSpd</t>
    </r>
    <r>
      <rPr>
        <sz val="10"/>
        <color theme="1"/>
        <rFont val="宋体"/>
        <family val="3"/>
        <charset val="134"/>
      </rPr>
      <t>、</t>
    </r>
    <r>
      <rPr>
        <sz val="10"/>
        <color theme="1"/>
        <rFont val="Arial"/>
        <family val="2"/>
      </rPr>
      <t>Equ_CollisionSpd</t>
    </r>
    <r>
      <rPr>
        <sz val="10"/>
        <color theme="1"/>
        <rFont val="宋体"/>
        <family val="3"/>
        <charset val="134"/>
      </rPr>
      <t>、</t>
    </r>
    <r>
      <rPr>
        <sz val="10"/>
        <color theme="1"/>
        <rFont val="Arial"/>
        <family val="2"/>
      </rPr>
      <t>Proj_MaxApprBcnDist</t>
    </r>
    <r>
      <rPr>
        <sz val="10"/>
        <color theme="1"/>
        <rFont val="宋体"/>
        <family val="3"/>
        <charset val="134"/>
      </rPr>
      <t>、</t>
    </r>
    <r>
      <rPr>
        <sz val="10"/>
        <color theme="1"/>
        <rFont val="Arial"/>
        <family val="2"/>
      </rPr>
      <t>Proj_MinSp2SigJumpDist</t>
    </r>
    <r>
      <rPr>
        <sz val="10"/>
        <color theme="1"/>
        <rFont val="宋体"/>
        <family val="3"/>
        <charset val="134"/>
      </rPr>
      <t>、</t>
    </r>
    <r>
      <rPr>
        <sz val="10"/>
        <color theme="1"/>
        <rFont val="Arial"/>
        <family val="2"/>
      </rPr>
      <t>Proj_MinSp2EndJumpDist</t>
    </r>
    <r>
      <rPr>
        <sz val="10"/>
        <color theme="1"/>
        <rFont val="宋体"/>
        <family val="3"/>
        <charset val="134"/>
      </rPr>
      <t>、</t>
    </r>
    <r>
      <rPr>
        <sz val="10"/>
        <color theme="1"/>
        <rFont val="Arial"/>
        <family val="2"/>
      </rPr>
      <t>Proj_MinSp2EndOpenDist</t>
    </r>
    <r>
      <rPr>
        <sz val="10"/>
        <color theme="1"/>
        <rFont val="宋体"/>
        <family val="3"/>
        <charset val="134"/>
      </rPr>
      <t>和</t>
    </r>
    <r>
      <rPr>
        <sz val="10"/>
        <color theme="1"/>
        <rFont val="Arial"/>
        <family val="2"/>
      </rPr>
      <t>Conf_DoorGap</t>
    </r>
    <r>
      <rPr>
        <sz val="10"/>
        <color theme="1"/>
        <rFont val="宋体"/>
        <family val="3"/>
        <charset val="134"/>
      </rPr>
      <t>；</t>
    </r>
    <phoneticPr fontId="1" type="noConversion"/>
  </si>
  <si>
    <r>
      <t>1.</t>
    </r>
    <r>
      <rPr>
        <sz val="10"/>
        <color theme="1"/>
        <rFont val="宋体"/>
        <family val="3"/>
        <charset val="134"/>
      </rPr>
      <t>参数</t>
    </r>
    <r>
      <rPr>
        <sz val="10"/>
        <color theme="1"/>
        <rFont val="Arial"/>
        <family val="2"/>
      </rPr>
      <t>CFG_T_ROUTE_VALID</t>
    </r>
    <r>
      <rPr>
        <sz val="10"/>
        <color theme="1"/>
        <rFont val="宋体"/>
        <family val="3"/>
        <charset val="134"/>
      </rPr>
      <t>更名为</t>
    </r>
    <r>
      <rPr>
        <sz val="10"/>
        <color theme="1"/>
        <rFont val="Arial"/>
        <family val="2"/>
      </rPr>
      <t>CFG_T_ROUTE_VALID_DMC</t>
    </r>
    <r>
      <rPr>
        <sz val="10"/>
        <color theme="1"/>
        <rFont val="宋体"/>
        <family val="3"/>
        <charset val="134"/>
      </rPr>
      <t xml:space="preserve">；
</t>
    </r>
    <r>
      <rPr>
        <sz val="10"/>
        <color theme="1"/>
        <rFont val="Arial"/>
        <family val="2"/>
      </rPr>
      <t>2.CFG_T_LCROUTE_RELEASE</t>
    </r>
    <r>
      <rPr>
        <sz val="10"/>
        <color theme="1"/>
        <rFont val="宋体"/>
        <family val="3"/>
        <charset val="134"/>
      </rPr>
      <t>更名为</t>
    </r>
    <r>
      <rPr>
        <sz val="10"/>
        <color theme="1"/>
        <rFont val="Arial"/>
        <family val="2"/>
      </rPr>
      <t>CFG_T_LCROUTE_RELEASE_DMC</t>
    </r>
    <r>
      <rPr>
        <sz val="10"/>
        <color theme="1"/>
        <rFont val="宋体"/>
        <family val="3"/>
        <charset val="134"/>
      </rPr>
      <t xml:space="preserve">
</t>
    </r>
    <r>
      <rPr>
        <sz val="10"/>
        <color theme="1"/>
        <rFont val="Arial"/>
        <family val="2"/>
      </rPr>
      <t>2.</t>
    </r>
    <r>
      <rPr>
        <sz val="10"/>
        <color theme="1"/>
        <rFont val="宋体"/>
        <family val="3"/>
        <charset val="134"/>
      </rPr>
      <t>增加参数</t>
    </r>
    <r>
      <rPr>
        <sz val="10"/>
        <color theme="1"/>
        <rFont val="Arial"/>
        <family val="2"/>
      </rPr>
      <t>CFG_T_LCROUTE_RELEASE_IMC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CFG_T_SPKS_ACTIVE</t>
    </r>
    <r>
      <rPr>
        <sz val="10"/>
        <color theme="1"/>
        <rFont val="宋体"/>
        <family val="3"/>
        <charset val="134"/>
      </rPr>
      <t xml:space="preserve">；
</t>
    </r>
    <r>
      <rPr>
        <sz val="10"/>
        <color theme="1"/>
        <rFont val="Arial"/>
        <family val="2"/>
      </rPr>
      <t>3.</t>
    </r>
    <r>
      <rPr>
        <sz val="10"/>
        <color theme="1"/>
        <rFont val="宋体"/>
        <family val="3"/>
        <charset val="134"/>
      </rPr>
      <t>更新参数</t>
    </r>
    <r>
      <rPr>
        <sz val="10"/>
        <color theme="1"/>
        <rFont val="Arial"/>
        <family val="2"/>
      </rPr>
      <t>CFG_D_SEC_APPROACH</t>
    </r>
    <r>
      <rPr>
        <sz val="10"/>
        <color theme="1"/>
        <rFont val="宋体"/>
        <family val="3"/>
        <charset val="134"/>
      </rPr>
      <t>计算公式；</t>
    </r>
    <phoneticPr fontId="1" type="noConversion"/>
  </si>
  <si>
    <r>
      <t>1.</t>
    </r>
    <r>
      <rPr>
        <sz val="10"/>
        <color theme="1"/>
        <rFont val="宋体"/>
        <family val="3"/>
        <charset val="134"/>
      </rPr>
      <t>新增参数</t>
    </r>
    <r>
      <rPr>
        <sz val="10"/>
        <color theme="1"/>
        <rFont val="Arial"/>
        <family val="2"/>
      </rPr>
      <t>CFG_T_CC_ALIVE_TO_ATS</t>
    </r>
    <r>
      <rPr>
        <sz val="10"/>
        <color theme="1"/>
        <rFont val="宋体"/>
        <family val="3"/>
        <charset val="134"/>
      </rPr>
      <t>、</t>
    </r>
    <r>
      <rPr>
        <sz val="10"/>
        <color theme="1"/>
        <rFont val="Arial"/>
        <family val="2"/>
      </rPr>
      <t>CFG_T_ATS_ALIVE_TO_CC</t>
    </r>
    <r>
      <rPr>
        <sz val="10"/>
        <color theme="1"/>
        <rFont val="宋体"/>
        <family val="3"/>
        <charset val="134"/>
      </rPr>
      <t>、</t>
    </r>
    <r>
      <rPr>
        <sz val="10"/>
        <color theme="1"/>
        <rFont val="Arial"/>
        <family val="2"/>
      </rPr>
      <t>CFG_T_ZC_ALIVE_TO_ATS</t>
    </r>
    <r>
      <rPr>
        <sz val="10"/>
        <color theme="1"/>
        <rFont val="宋体"/>
        <family val="3"/>
        <charset val="134"/>
      </rPr>
      <t>、</t>
    </r>
    <r>
      <rPr>
        <sz val="10"/>
        <color theme="1"/>
        <rFont val="Arial"/>
        <family val="2"/>
      </rPr>
      <t>CFG_T_ATS_ALIVE_TO_ZC</t>
    </r>
    <r>
      <rPr>
        <sz val="10"/>
        <color theme="1"/>
        <rFont val="宋体"/>
        <family val="3"/>
        <charset val="134"/>
      </rPr>
      <t>、</t>
    </r>
    <r>
      <rPr>
        <sz val="10"/>
        <color theme="1"/>
        <rFont val="Arial"/>
        <family val="2"/>
      </rPr>
      <t>CFG_T_CBI_ALIVE_TO_ATS</t>
    </r>
    <r>
      <rPr>
        <sz val="10"/>
        <color theme="1"/>
        <rFont val="宋体"/>
        <family val="3"/>
        <charset val="134"/>
      </rPr>
      <t xml:space="preserve">；
</t>
    </r>
    <r>
      <rPr>
        <sz val="10"/>
        <color theme="1"/>
        <rFont val="Arial"/>
        <family val="2"/>
      </rPr>
      <t>2.</t>
    </r>
    <r>
      <rPr>
        <sz val="10"/>
        <color theme="1"/>
        <rFont val="宋体"/>
        <family val="3"/>
        <charset val="134"/>
      </rPr>
      <t>删除参数</t>
    </r>
    <r>
      <rPr>
        <sz val="10"/>
        <color theme="1"/>
        <rFont val="Arial"/>
        <family val="2"/>
      </rPr>
      <t>CFG_T_MAX_SLIDE</t>
    </r>
    <r>
      <rPr>
        <sz val="10"/>
        <color theme="1"/>
        <rFont val="宋体"/>
        <family val="3"/>
        <charset val="134"/>
      </rPr>
      <t>，放在</t>
    </r>
    <r>
      <rPr>
        <sz val="10"/>
        <color theme="1"/>
        <rFont val="Arial"/>
        <family val="2"/>
      </rPr>
      <t>CC</t>
    </r>
    <r>
      <rPr>
        <sz val="10"/>
        <color theme="1"/>
        <rFont val="宋体"/>
        <family val="3"/>
        <charset val="134"/>
      </rPr>
      <t xml:space="preserve">子系统参数计算；
</t>
    </r>
    <r>
      <rPr>
        <sz val="10"/>
        <color theme="1"/>
        <rFont val="Arial"/>
        <family val="2"/>
      </rPr>
      <t>3.</t>
    </r>
    <r>
      <rPr>
        <sz val="10"/>
        <color theme="1"/>
        <rFont val="宋体"/>
        <family val="3"/>
        <charset val="134"/>
      </rPr>
      <t>更新参数</t>
    </r>
    <r>
      <rPr>
        <sz val="10"/>
        <color theme="1"/>
        <rFont val="Arial"/>
        <family val="2"/>
      </rPr>
      <t>CFG_D_SEC_APPROACH</t>
    </r>
    <r>
      <rPr>
        <sz val="10"/>
        <color theme="1"/>
        <rFont val="宋体"/>
        <family val="3"/>
        <charset val="134"/>
      </rPr>
      <t xml:space="preserve">计算公式；
</t>
    </r>
    <r>
      <rPr>
        <sz val="10"/>
        <color theme="1"/>
        <rFont val="Arial"/>
        <family val="2"/>
      </rPr>
      <t>4.</t>
    </r>
    <r>
      <rPr>
        <sz val="10"/>
        <color theme="1"/>
        <rFont val="宋体"/>
        <family val="3"/>
        <charset val="134"/>
      </rPr>
      <t>修改参数</t>
    </r>
    <r>
      <rPr>
        <sz val="10"/>
        <color theme="1"/>
        <rFont val="Arial"/>
        <family val="2"/>
      </rPr>
      <t>CFG_ERR_WDIAM_CFG</t>
    </r>
    <r>
      <rPr>
        <sz val="10"/>
        <color theme="1"/>
        <rFont val="宋体"/>
        <family val="3"/>
        <charset val="134"/>
      </rPr>
      <t xml:space="preserve">计算公式；
</t>
    </r>
    <r>
      <rPr>
        <sz val="10"/>
        <color theme="1"/>
        <rFont val="Arial"/>
        <family val="2"/>
      </rPr>
      <t>5.</t>
    </r>
    <r>
      <rPr>
        <sz val="10"/>
        <color theme="1"/>
        <rFont val="宋体"/>
        <family val="3"/>
        <charset val="134"/>
      </rPr>
      <t>修改参数</t>
    </r>
    <r>
      <rPr>
        <sz val="10"/>
        <color theme="1"/>
        <rFont val="Arial"/>
        <family val="2"/>
      </rPr>
      <t>CFG_T_ZCMAL_ALIVE</t>
    </r>
    <r>
      <rPr>
        <sz val="10"/>
        <color theme="1"/>
        <rFont val="宋体"/>
        <family val="3"/>
        <charset val="134"/>
      </rPr>
      <t>为</t>
    </r>
    <r>
      <rPr>
        <sz val="10"/>
        <color theme="1"/>
        <rFont val="Arial"/>
        <family val="2"/>
      </rPr>
      <t>CFG_T_ZC_ALIVE_TO_CC</t>
    </r>
    <r>
      <rPr>
        <sz val="10"/>
        <color theme="1"/>
        <rFont val="宋体"/>
        <family val="3"/>
        <charset val="134"/>
      </rPr>
      <t xml:space="preserve">；
</t>
    </r>
    <r>
      <rPr>
        <sz val="10"/>
        <rFont val="Arial"/>
        <family val="2"/>
      </rPr>
      <t/>
    </r>
    <phoneticPr fontId="1" type="noConversion"/>
  </si>
  <si>
    <r>
      <rPr>
        <sz val="10"/>
        <color theme="1"/>
        <rFont val="宋体"/>
        <family val="3"/>
        <charset val="134"/>
      </rPr>
      <t xml:space="preserve">根据验证问题修改：
</t>
    </r>
    <r>
      <rPr>
        <sz val="10"/>
        <color theme="1"/>
        <rFont val="Arial"/>
        <family val="2"/>
      </rPr>
      <t>1.</t>
    </r>
    <r>
      <rPr>
        <sz val="10"/>
        <color theme="1"/>
        <rFont val="宋体"/>
        <family val="3"/>
        <charset val="134"/>
      </rPr>
      <t>修改参数</t>
    </r>
    <r>
      <rPr>
        <sz val="10"/>
        <color theme="1"/>
        <rFont val="Arial"/>
        <family val="2"/>
      </rPr>
      <t>CFG_V_ATPOPEN_SPD</t>
    </r>
    <r>
      <rPr>
        <sz val="10"/>
        <color theme="1"/>
        <rFont val="宋体"/>
        <family val="3"/>
        <charset val="134"/>
      </rPr>
      <t xml:space="preserve">计算公式；
</t>
    </r>
    <r>
      <rPr>
        <sz val="10"/>
        <color theme="1"/>
        <rFont val="Arial"/>
        <family val="2"/>
      </rPr>
      <t>2.</t>
    </r>
    <r>
      <rPr>
        <sz val="10"/>
        <color theme="1"/>
        <rFont val="宋体"/>
        <family val="3"/>
        <charset val="134"/>
      </rPr>
      <t>修改参数</t>
    </r>
    <r>
      <rPr>
        <sz val="10"/>
        <color theme="1"/>
        <rFont val="Arial"/>
        <family val="2"/>
      </rPr>
      <t>CFG_T_MAX_BCN_DELAY</t>
    </r>
    <r>
      <rPr>
        <sz val="10"/>
        <color theme="1"/>
        <rFont val="宋体"/>
        <family val="3"/>
        <charset val="134"/>
      </rPr>
      <t xml:space="preserve">计算公式；
</t>
    </r>
    <r>
      <rPr>
        <sz val="10"/>
        <color theme="1"/>
        <rFont val="Arial"/>
        <family val="2"/>
      </rPr>
      <t>3.</t>
    </r>
    <r>
      <rPr>
        <sz val="10"/>
        <color theme="1"/>
        <rFont val="宋体"/>
        <family val="3"/>
        <charset val="134"/>
      </rPr>
      <t xml:space="preserve">删除联锁相关参数中时间与距离余量；
</t>
    </r>
    <r>
      <rPr>
        <sz val="10"/>
        <color theme="1"/>
        <rFont val="Arial"/>
        <family val="2"/>
      </rPr>
      <t>4.</t>
    </r>
    <r>
      <rPr>
        <sz val="10"/>
        <color theme="1"/>
        <rFont val="宋体"/>
        <family val="3"/>
        <charset val="134"/>
      </rPr>
      <t>修改参数</t>
    </r>
    <r>
      <rPr>
        <sz val="10"/>
        <color theme="1"/>
        <rFont val="Arial"/>
        <family val="2"/>
      </rPr>
      <t>CFG_T_CC_ALIVE_TO_ATS</t>
    </r>
    <r>
      <rPr>
        <sz val="10"/>
        <color theme="1"/>
        <rFont val="宋体"/>
        <family val="3"/>
        <charset val="134"/>
      </rPr>
      <t>、</t>
    </r>
    <r>
      <rPr>
        <sz val="10"/>
        <color theme="1"/>
        <rFont val="Arial"/>
        <family val="2"/>
      </rPr>
      <t>CFG_T_ATS_ALIVE_TO_CC</t>
    </r>
    <r>
      <rPr>
        <sz val="10"/>
        <color theme="1"/>
        <rFont val="宋体"/>
        <family val="3"/>
        <charset val="134"/>
      </rPr>
      <t>、</t>
    </r>
    <r>
      <rPr>
        <sz val="10"/>
        <color theme="1"/>
        <rFont val="Arial"/>
        <family val="2"/>
      </rPr>
      <t>CFG_T_ZC_ALIVE_TO_ATS</t>
    </r>
    <r>
      <rPr>
        <sz val="10"/>
        <color theme="1"/>
        <rFont val="宋体"/>
        <family val="3"/>
        <charset val="134"/>
      </rPr>
      <t>、</t>
    </r>
    <r>
      <rPr>
        <sz val="10"/>
        <color theme="1"/>
        <rFont val="Arial"/>
        <family val="2"/>
      </rPr>
      <t>CFG_T_ATS_ALIVE_TO_ZC</t>
    </r>
    <r>
      <rPr>
        <sz val="10"/>
        <color theme="1"/>
        <rFont val="宋体"/>
        <family val="3"/>
        <charset val="134"/>
      </rPr>
      <t>、</t>
    </r>
    <r>
      <rPr>
        <sz val="10"/>
        <color theme="1"/>
        <rFont val="Arial"/>
        <family val="2"/>
      </rPr>
      <t>CFG_T_CBI_ALIVE_TO_ATS</t>
    </r>
    <r>
      <rPr>
        <sz val="10"/>
        <color theme="1"/>
        <rFont val="宋体"/>
        <family val="3"/>
        <charset val="134"/>
      </rPr>
      <t>中</t>
    </r>
    <r>
      <rPr>
        <sz val="10"/>
        <color theme="1"/>
        <rFont val="Arial"/>
        <family val="2"/>
      </rPr>
      <t>ATS</t>
    </r>
    <r>
      <rPr>
        <sz val="10"/>
        <color theme="1"/>
        <rFont val="宋体"/>
        <family val="3"/>
        <charset val="134"/>
      </rPr>
      <t>接收</t>
    </r>
    <r>
      <rPr>
        <sz val="10"/>
        <color theme="1"/>
        <rFont val="Arial"/>
        <family val="2"/>
      </rPr>
      <t>/</t>
    </r>
    <r>
      <rPr>
        <sz val="10"/>
        <color theme="1"/>
        <rFont val="宋体"/>
        <family val="3"/>
        <charset val="134"/>
      </rPr>
      <t>发送报文延时及主备切换延时为一个</t>
    </r>
    <r>
      <rPr>
        <sz val="10"/>
        <color theme="1"/>
        <rFont val="Arial"/>
        <family val="2"/>
      </rPr>
      <t>ATS</t>
    </r>
    <r>
      <rPr>
        <sz val="10"/>
        <color theme="1"/>
        <rFont val="宋体"/>
        <family val="3"/>
        <charset val="134"/>
      </rPr>
      <t xml:space="preserve">周期；
</t>
    </r>
    <r>
      <rPr>
        <sz val="10"/>
        <color theme="1"/>
        <rFont val="Arial"/>
        <family val="2"/>
      </rPr>
      <t>5.</t>
    </r>
    <r>
      <rPr>
        <sz val="10"/>
        <color theme="1"/>
        <rFont val="宋体"/>
        <family val="3"/>
        <charset val="134"/>
      </rPr>
      <t>更正参数</t>
    </r>
    <r>
      <rPr>
        <sz val="10"/>
        <color theme="1"/>
        <rFont val="Arial"/>
        <family val="2"/>
      </rPr>
      <t>CFG_V_MAX_JUMP</t>
    </r>
    <r>
      <rPr>
        <sz val="10"/>
        <color theme="1"/>
        <rFont val="宋体"/>
        <family val="3"/>
        <charset val="134"/>
      </rPr>
      <t xml:space="preserve">中边界限速输入参数的引用；
</t>
    </r>
    <r>
      <rPr>
        <sz val="10"/>
        <color theme="1"/>
        <rFont val="Arial"/>
        <family val="2"/>
      </rPr>
      <t>6.</t>
    </r>
    <r>
      <rPr>
        <sz val="10"/>
        <color theme="1"/>
        <rFont val="宋体"/>
        <family val="3"/>
        <charset val="134"/>
      </rPr>
      <t>修改参数</t>
    </r>
    <r>
      <rPr>
        <sz val="10"/>
        <color theme="1"/>
        <rFont val="Arial"/>
        <family val="2"/>
      </rPr>
      <t>CFG_L_MIN_MAL_ON_OVERLAP</t>
    </r>
    <r>
      <rPr>
        <sz val="10"/>
        <color theme="1"/>
        <rFont val="宋体"/>
        <family val="3"/>
        <charset val="134"/>
      </rPr>
      <t xml:space="preserve">计算公式；
</t>
    </r>
    <r>
      <rPr>
        <sz val="10"/>
        <color theme="1"/>
        <rFont val="Arial"/>
        <family val="2"/>
      </rPr>
      <t>7.</t>
    </r>
    <r>
      <rPr>
        <sz val="10"/>
        <color theme="1"/>
        <rFont val="宋体"/>
        <family val="3"/>
        <charset val="134"/>
      </rPr>
      <t>系统进路参数表中“联锁进路总人解延迟时间</t>
    </r>
    <r>
      <rPr>
        <sz val="10"/>
        <color theme="1"/>
        <rFont val="Arial"/>
        <family val="2"/>
      </rPr>
      <t>s</t>
    </r>
    <r>
      <rPr>
        <sz val="10"/>
        <color theme="1"/>
        <rFont val="宋体"/>
        <family val="3"/>
        <charset val="134"/>
      </rPr>
      <t>（</t>
    </r>
    <r>
      <rPr>
        <sz val="10"/>
        <color theme="1"/>
        <rFont val="Arial"/>
        <family val="2"/>
      </rPr>
      <t>IMC)</t>
    </r>
    <r>
      <rPr>
        <sz val="10"/>
        <color theme="1"/>
        <rFont val="宋体"/>
        <family val="3"/>
        <charset val="134"/>
      </rPr>
      <t>”参数在非信标点式情况下与参数“联锁进路总人解延迟时间</t>
    </r>
    <r>
      <rPr>
        <sz val="10"/>
        <color theme="1"/>
        <rFont val="Arial"/>
        <family val="2"/>
      </rPr>
      <t>s</t>
    </r>
    <r>
      <rPr>
        <sz val="10"/>
        <color theme="1"/>
        <rFont val="宋体"/>
        <family val="3"/>
        <charset val="134"/>
      </rPr>
      <t>（</t>
    </r>
    <r>
      <rPr>
        <sz val="10"/>
        <color theme="1"/>
        <rFont val="Arial"/>
        <family val="2"/>
      </rPr>
      <t>DMC)</t>
    </r>
    <r>
      <rPr>
        <sz val="10"/>
        <color theme="1"/>
        <rFont val="宋体"/>
        <family val="3"/>
        <charset val="134"/>
      </rPr>
      <t>”保持一致</t>
    </r>
    <phoneticPr fontId="1" type="noConversion"/>
  </si>
  <si>
    <r>
      <t>1.</t>
    </r>
    <r>
      <rPr>
        <sz val="10"/>
        <color theme="1"/>
        <rFont val="宋体"/>
        <family val="3"/>
        <charset val="134"/>
      </rPr>
      <t>输入参数表中参数</t>
    </r>
    <r>
      <rPr>
        <sz val="10"/>
        <color theme="1"/>
        <rFont val="Arial"/>
        <family val="2"/>
      </rPr>
      <t>Conf_IAtpCommMode</t>
    </r>
    <r>
      <rPr>
        <sz val="10"/>
        <color theme="1"/>
        <rFont val="宋体"/>
        <family val="3"/>
        <charset val="134"/>
      </rPr>
      <t xml:space="preserve">增加混合模式；
</t>
    </r>
    <r>
      <rPr>
        <sz val="10"/>
        <color theme="1"/>
        <rFont val="Arial"/>
        <family val="2"/>
      </rPr>
      <t>2.</t>
    </r>
    <r>
      <rPr>
        <sz val="10"/>
        <color theme="1"/>
        <rFont val="宋体"/>
        <family val="3"/>
        <charset val="134"/>
      </rPr>
      <t>系统通用参数表中</t>
    </r>
    <r>
      <rPr>
        <sz val="10"/>
        <color theme="1"/>
        <rFont val="Arial"/>
        <family val="2"/>
      </rPr>
      <t>CFG_T_ROUTE_VALID_IMC</t>
    </r>
    <r>
      <rPr>
        <sz val="10"/>
        <color theme="1"/>
        <rFont val="宋体"/>
        <family val="3"/>
        <charset val="134"/>
      </rPr>
      <t>参数适用本项目与否改为</t>
    </r>
    <r>
      <rPr>
        <sz val="10"/>
        <color theme="1"/>
        <rFont val="Arial"/>
        <family val="2"/>
      </rPr>
      <t>FALSE</t>
    </r>
    <r>
      <rPr>
        <sz val="10"/>
        <color theme="1"/>
        <rFont val="宋体"/>
        <family val="3"/>
        <charset val="134"/>
      </rPr>
      <t xml:space="preserve">，与系统进路参数表对应一致；
</t>
    </r>
    <r>
      <rPr>
        <sz val="10"/>
        <color theme="1"/>
        <rFont val="Arial"/>
        <family val="2"/>
      </rPr>
      <t>3.</t>
    </r>
    <r>
      <rPr>
        <sz val="10"/>
        <color theme="1"/>
        <rFont val="宋体"/>
        <family val="3"/>
        <charset val="134"/>
      </rPr>
      <t>系统进路参数表中增加一列</t>
    </r>
    <r>
      <rPr>
        <sz val="10"/>
        <color theme="1"/>
        <rFont val="Arial"/>
        <family val="2"/>
      </rPr>
      <t>“</t>
    </r>
    <r>
      <rPr>
        <sz val="10"/>
        <color theme="1"/>
        <rFont val="宋体"/>
        <family val="3"/>
        <charset val="134"/>
      </rPr>
      <t>进路预告方式</t>
    </r>
    <r>
      <rPr>
        <sz val="10"/>
        <color theme="1"/>
        <rFont val="Arial"/>
        <family val="2"/>
      </rPr>
      <t>”</t>
    </r>
    <r>
      <rPr>
        <sz val="10"/>
        <color theme="1"/>
        <rFont val="宋体"/>
        <family val="3"/>
        <charset val="134"/>
      </rPr>
      <t>，以标明每条进路采用信标</t>
    </r>
    <r>
      <rPr>
        <sz val="10"/>
        <color theme="1"/>
        <rFont val="Arial"/>
        <family val="2"/>
      </rPr>
      <t>/</t>
    </r>
    <r>
      <rPr>
        <sz val="10"/>
        <color theme="1"/>
        <rFont val="宋体"/>
        <family val="3"/>
        <charset val="134"/>
      </rPr>
      <t xml:space="preserve">环线进行预告，同时接近区段长度计算改为引用每条进路对应的预告方式；
</t>
    </r>
    <r>
      <rPr>
        <sz val="10"/>
        <color theme="1"/>
        <rFont val="Arial"/>
        <family val="2"/>
      </rPr>
      <t>4.</t>
    </r>
    <r>
      <rPr>
        <sz val="10"/>
        <color theme="1"/>
        <rFont val="宋体"/>
        <family val="3"/>
        <charset val="134"/>
      </rPr>
      <t>对</t>
    </r>
    <r>
      <rPr>
        <sz val="10"/>
        <color theme="1"/>
        <rFont val="Arial"/>
        <family val="2"/>
      </rPr>
      <t>CFG_T_ROUTE_VALID_DMC</t>
    </r>
    <r>
      <rPr>
        <sz val="10"/>
        <color theme="1"/>
        <rFont val="宋体"/>
        <family val="3"/>
        <charset val="134"/>
      </rPr>
      <t xml:space="preserve">参数公式进行了修改，增加了对混用模式的判断；
</t>
    </r>
    <r>
      <rPr>
        <sz val="10"/>
        <color theme="1"/>
        <rFont val="Arial"/>
        <family val="2"/>
      </rPr>
      <t>5.</t>
    </r>
    <r>
      <rPr>
        <sz val="10"/>
        <color theme="1"/>
        <rFont val="宋体"/>
        <family val="3"/>
        <charset val="134"/>
      </rPr>
      <t>修改系统进路参数表</t>
    </r>
    <r>
      <rPr>
        <sz val="10"/>
        <color theme="1"/>
        <rFont val="Arial"/>
        <family val="2"/>
      </rPr>
      <t>“</t>
    </r>
    <r>
      <rPr>
        <sz val="10"/>
        <color theme="1"/>
        <rFont val="宋体"/>
        <family val="3"/>
        <charset val="134"/>
      </rPr>
      <t>保护区段泊车区段预取消时间</t>
    </r>
    <r>
      <rPr>
        <sz val="10"/>
        <color theme="1"/>
        <rFont val="Arial"/>
        <family val="2"/>
      </rPr>
      <t>s”</t>
    </r>
    <r>
      <rPr>
        <sz val="10"/>
        <color theme="1"/>
        <rFont val="宋体"/>
        <family val="3"/>
        <charset val="134"/>
      </rPr>
      <t xml:space="preserve">计算公式；
</t>
    </r>
    <r>
      <rPr>
        <sz val="10"/>
        <color theme="1"/>
        <rFont val="Arial"/>
        <family val="2"/>
      </rPr>
      <t>6.</t>
    </r>
    <r>
      <rPr>
        <sz val="10"/>
        <color theme="1"/>
        <rFont val="宋体"/>
        <family val="3"/>
        <charset val="134"/>
      </rPr>
      <t>系统进路参数表中对该页签内行的引用改为相对引用；</t>
    </r>
    <phoneticPr fontId="1" type="noConversion"/>
  </si>
  <si>
    <r>
      <t>1.</t>
    </r>
    <r>
      <rPr>
        <sz val="10"/>
        <color theme="1"/>
        <rFont val="宋体"/>
        <family val="3"/>
        <charset val="134"/>
      </rPr>
      <t>删除输入参数</t>
    </r>
    <r>
      <rPr>
        <sz val="10"/>
        <color theme="1"/>
        <rFont val="Arial"/>
        <family val="2"/>
      </rPr>
      <t>Proj_PlatSecLength</t>
    </r>
    <r>
      <rPr>
        <sz val="10"/>
        <color theme="1"/>
        <rFont val="宋体"/>
        <family val="3"/>
        <charset val="134"/>
      </rPr>
      <t>、</t>
    </r>
    <r>
      <rPr>
        <sz val="10"/>
        <color theme="1"/>
        <rFont val="Arial"/>
        <family val="2"/>
      </rPr>
      <t>Proj_MaxRouteLength</t>
    </r>
    <r>
      <rPr>
        <sz val="10"/>
        <color theme="1"/>
        <rFont val="宋体"/>
        <family val="3"/>
        <charset val="134"/>
      </rPr>
      <t>、</t>
    </r>
    <r>
      <rPr>
        <sz val="10"/>
        <color theme="1"/>
        <rFont val="Arial"/>
        <family val="2"/>
      </rPr>
      <t>Proj_MaxRlseBcnDist</t>
    </r>
    <r>
      <rPr>
        <sz val="10"/>
        <color theme="1"/>
        <rFont val="宋体"/>
        <family val="3"/>
        <charset val="134"/>
      </rPr>
      <t>和</t>
    </r>
    <r>
      <rPr>
        <sz val="10"/>
        <color theme="1"/>
        <rFont val="Arial"/>
        <family val="2"/>
      </rPr>
      <t>Proj_MaxApprBcnDist</t>
    </r>
    <r>
      <rPr>
        <sz val="10"/>
        <color theme="1"/>
        <rFont val="宋体"/>
        <family val="3"/>
        <charset val="134"/>
      </rPr>
      <t xml:space="preserve">；
</t>
    </r>
    <r>
      <rPr>
        <sz val="10"/>
        <color theme="1"/>
        <rFont val="Arial"/>
        <family val="2"/>
      </rPr>
      <t>2.</t>
    </r>
    <r>
      <rPr>
        <sz val="10"/>
        <color theme="1"/>
        <rFont val="宋体"/>
        <family val="3"/>
        <charset val="134"/>
      </rPr>
      <t>系统通用参数表中参数</t>
    </r>
    <r>
      <rPr>
        <sz val="10"/>
        <color theme="1"/>
        <rFont val="Arial"/>
        <family val="2"/>
      </rPr>
      <t>CFG_T_ROUTE_VALID_DMC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CFG_T_OVERLAP_BERTH_RELEASE</t>
    </r>
    <r>
      <rPr>
        <sz val="10"/>
        <color theme="1"/>
        <rFont val="宋体"/>
        <family val="3"/>
        <charset val="134"/>
      </rPr>
      <t>和</t>
    </r>
    <r>
      <rPr>
        <sz val="10"/>
        <color theme="1"/>
        <rFont val="Arial"/>
        <family val="2"/>
      </rPr>
      <t>CFG_T_IATPMAL_ALIVE</t>
    </r>
    <r>
      <rPr>
        <sz val="10"/>
        <color theme="1"/>
        <rFont val="宋体"/>
        <family val="3"/>
        <charset val="134"/>
      </rPr>
      <t xml:space="preserve">移到系统进路参数表中计算，原公式中对上述删除参数的引用更改为对每条进路中输入参数的引用；
</t>
    </r>
    <r>
      <rPr>
        <sz val="10"/>
        <color theme="1"/>
        <rFont val="Arial"/>
        <family val="2"/>
      </rPr>
      <t>3.</t>
    </r>
    <r>
      <rPr>
        <sz val="10"/>
        <color theme="1"/>
        <rFont val="宋体"/>
        <family val="3"/>
        <charset val="134"/>
      </rPr>
      <t>原通用参数</t>
    </r>
    <r>
      <rPr>
        <sz val="10"/>
        <color theme="1"/>
        <rFont val="Arial"/>
        <family val="2"/>
      </rPr>
      <t>CFG_T_OVERLAP_BERTH_RELEASE</t>
    </r>
    <r>
      <rPr>
        <sz val="10"/>
        <color theme="1"/>
        <rFont val="宋体"/>
        <family val="3"/>
        <charset val="134"/>
      </rPr>
      <t>、</t>
    </r>
    <r>
      <rPr>
        <sz val="10"/>
        <color theme="1"/>
        <rFont val="Arial"/>
        <family val="2"/>
      </rPr>
      <t>CFG_T_IATPMAL_ALIVE</t>
    </r>
    <r>
      <rPr>
        <sz val="10"/>
        <color theme="1"/>
        <rFont val="宋体"/>
        <family val="3"/>
        <charset val="134"/>
      </rPr>
      <t>、</t>
    </r>
    <r>
      <rPr>
        <sz val="10"/>
        <color theme="1"/>
        <rFont val="Arial"/>
        <family val="2"/>
      </rPr>
      <t>CFG_V_MAX_JUMP</t>
    </r>
    <r>
      <rPr>
        <sz val="10"/>
        <color theme="1"/>
        <rFont val="宋体"/>
        <family val="3"/>
        <charset val="134"/>
      </rPr>
      <t>和</t>
    </r>
    <r>
      <rPr>
        <sz val="10"/>
        <color theme="1"/>
        <rFont val="Arial"/>
        <family val="2"/>
      </rPr>
      <t>CFG_D_MAX_JUMP</t>
    </r>
    <r>
      <rPr>
        <sz val="10"/>
        <color theme="1"/>
        <rFont val="宋体"/>
        <family val="3"/>
        <charset val="134"/>
      </rPr>
      <t>分别修改为</t>
    </r>
    <r>
      <rPr>
        <sz val="10"/>
        <color theme="1"/>
        <rFont val="Arial"/>
        <family val="2"/>
      </rPr>
      <t>CFG_T_OVERLAP_VALID_BERTH</t>
    </r>
    <r>
      <rPr>
        <sz val="10"/>
        <color theme="1"/>
        <rFont val="宋体"/>
        <family val="3"/>
        <charset val="134"/>
      </rPr>
      <t>、</t>
    </r>
    <r>
      <rPr>
        <sz val="10"/>
        <color theme="1"/>
        <rFont val="Arial"/>
        <family val="2"/>
      </rPr>
      <t>CFG_T_OVERLAP_VALID_ROUTE</t>
    </r>
    <r>
      <rPr>
        <sz val="10"/>
        <color theme="1"/>
        <rFont val="宋体"/>
        <family val="3"/>
        <charset val="134"/>
      </rPr>
      <t>、</t>
    </r>
    <r>
      <rPr>
        <sz val="10"/>
        <color theme="1"/>
        <rFont val="Arial"/>
        <family val="2"/>
      </rPr>
      <t>CFG_V_MAX_JUMP_DEPOT</t>
    </r>
    <r>
      <rPr>
        <sz val="10"/>
        <color theme="1"/>
        <rFont val="宋体"/>
        <family val="3"/>
        <charset val="134"/>
      </rPr>
      <t>和</t>
    </r>
    <r>
      <rPr>
        <sz val="10"/>
        <color theme="1"/>
        <rFont val="Arial"/>
        <family val="2"/>
      </rPr>
      <t>CFG_D_MAX_JUMP_DEPOT</t>
    </r>
    <r>
      <rPr>
        <sz val="10"/>
        <color theme="1"/>
        <rFont val="宋体"/>
        <family val="3"/>
        <charset val="134"/>
      </rPr>
      <t xml:space="preserve">；
</t>
    </r>
    <r>
      <rPr>
        <sz val="10"/>
        <color theme="1"/>
        <rFont val="Arial"/>
        <family val="2"/>
      </rPr>
      <t>4.</t>
    </r>
    <r>
      <rPr>
        <sz val="10"/>
        <color theme="1"/>
        <rFont val="宋体"/>
        <family val="3"/>
        <charset val="134"/>
      </rPr>
      <t>删除输入参数</t>
    </r>
    <r>
      <rPr>
        <sz val="10"/>
        <color theme="1"/>
        <rFont val="Arial"/>
        <family val="2"/>
      </rPr>
      <t>Proj_MaxDwellTime</t>
    </r>
    <r>
      <rPr>
        <sz val="10"/>
        <color theme="1"/>
        <rFont val="宋体"/>
        <family val="3"/>
        <charset val="134"/>
      </rPr>
      <t>、</t>
    </r>
    <r>
      <rPr>
        <sz val="10"/>
        <color theme="1"/>
        <rFont val="Arial"/>
        <family val="2"/>
      </rPr>
      <t>Conf_IAtpReleaseSpd</t>
    </r>
    <r>
      <rPr>
        <sz val="10"/>
        <color theme="1"/>
        <rFont val="宋体"/>
        <family val="3"/>
        <charset val="134"/>
      </rPr>
      <t xml:space="preserve">；
</t>
    </r>
    <r>
      <rPr>
        <sz val="10"/>
        <color theme="1"/>
        <rFont val="Arial"/>
        <family val="2"/>
      </rPr>
      <t>5.</t>
    </r>
    <r>
      <rPr>
        <sz val="10"/>
        <color theme="1"/>
        <rFont val="宋体"/>
        <family val="3"/>
        <charset val="134"/>
      </rPr>
      <t>增加输入参数</t>
    </r>
    <r>
      <rPr>
        <sz val="10"/>
        <color theme="1"/>
        <rFont val="Arial"/>
        <family val="2"/>
      </rPr>
      <t>Proj_MaxDistBcn2SpJump</t>
    </r>
    <r>
      <rPr>
        <sz val="10"/>
        <color theme="1"/>
        <rFont val="宋体"/>
        <family val="3"/>
        <charset val="134"/>
      </rPr>
      <t>、</t>
    </r>
    <r>
      <rPr>
        <sz val="10"/>
        <color theme="1"/>
        <rFont val="Arial"/>
        <family val="2"/>
      </rPr>
      <t>Proj_MaxDistBcn2SpOpen</t>
    </r>
    <r>
      <rPr>
        <sz val="10"/>
        <color theme="1"/>
        <rFont val="宋体"/>
        <family val="3"/>
        <charset val="134"/>
      </rPr>
      <t xml:space="preserve">；
</t>
    </r>
    <r>
      <rPr>
        <sz val="10"/>
        <color theme="1"/>
        <rFont val="Arial"/>
        <family val="2"/>
      </rPr>
      <t>6.</t>
    </r>
    <r>
      <rPr>
        <sz val="10"/>
        <color theme="1"/>
        <rFont val="宋体"/>
        <family val="3"/>
        <charset val="134"/>
      </rPr>
      <t>系统进路参数表中增加一列</t>
    </r>
    <r>
      <rPr>
        <sz val="10"/>
        <color theme="1"/>
        <rFont val="Arial"/>
        <family val="2"/>
      </rPr>
      <t>“</t>
    </r>
    <r>
      <rPr>
        <sz val="10"/>
        <color theme="1"/>
        <rFont val="宋体"/>
        <family val="3"/>
        <charset val="134"/>
      </rPr>
      <t>泊车区段停车时间</t>
    </r>
    <r>
      <rPr>
        <sz val="10"/>
        <color theme="1"/>
        <rFont val="Arial"/>
        <family val="2"/>
      </rPr>
      <t>s”</t>
    </r>
    <r>
      <rPr>
        <sz val="10"/>
        <color theme="1"/>
        <rFont val="宋体"/>
        <family val="3"/>
        <charset val="134"/>
      </rPr>
      <t>，参数</t>
    </r>
    <r>
      <rPr>
        <sz val="10"/>
        <color theme="1"/>
        <rFont val="Arial"/>
        <family val="2"/>
      </rPr>
      <t>CFG_T_OVERLAP_VALID_ROUTE</t>
    </r>
    <r>
      <rPr>
        <sz val="10"/>
        <color theme="1"/>
        <rFont val="宋体"/>
        <family val="3"/>
        <charset val="134"/>
      </rPr>
      <t xml:space="preserve">对站停时间的引用修改为对对应进路站停时间的引用；
</t>
    </r>
    <r>
      <rPr>
        <sz val="10"/>
        <color theme="1"/>
        <rFont val="Arial"/>
        <family val="2"/>
      </rPr>
      <t>7.</t>
    </r>
    <r>
      <rPr>
        <sz val="10"/>
        <color theme="1"/>
        <rFont val="宋体"/>
        <family val="3"/>
        <charset val="134"/>
      </rPr>
      <t>根据设计文档修改通用参数</t>
    </r>
    <r>
      <rPr>
        <sz val="10"/>
        <color theme="1"/>
        <rFont val="Arial"/>
        <family val="2"/>
      </rPr>
      <t>CFG_V_MAX_JUMP_DEPOT</t>
    </r>
    <r>
      <rPr>
        <sz val="10"/>
        <color theme="1"/>
        <rFont val="宋体"/>
        <family val="3"/>
        <charset val="134"/>
      </rPr>
      <t>、</t>
    </r>
    <r>
      <rPr>
        <sz val="10"/>
        <color theme="1"/>
        <rFont val="Arial"/>
        <family val="2"/>
      </rPr>
      <t>CFG_V_ATPOPEN_SPD</t>
    </r>
    <r>
      <rPr>
        <sz val="10"/>
        <color theme="1"/>
        <rFont val="宋体"/>
        <family val="3"/>
        <charset val="134"/>
      </rPr>
      <t>计算公式；</t>
    </r>
    <phoneticPr fontId="1" type="noConversion"/>
  </si>
  <si>
    <r>
      <t>1.</t>
    </r>
    <r>
      <rPr>
        <sz val="10"/>
        <color theme="1"/>
        <rFont val="宋体"/>
        <family val="3"/>
        <charset val="134"/>
      </rPr>
      <t>删除输入参数</t>
    </r>
    <r>
      <rPr>
        <sz val="10"/>
        <color theme="1"/>
        <rFont val="Arial"/>
        <family val="2"/>
      </rPr>
      <t>Conf_HandOverZCDelay</t>
    </r>
    <r>
      <rPr>
        <sz val="10"/>
        <color theme="1"/>
        <rFont val="宋体"/>
        <family val="3"/>
        <charset val="134"/>
      </rPr>
      <t>、</t>
    </r>
    <r>
      <rPr>
        <sz val="10"/>
        <color theme="1"/>
        <rFont val="Arial"/>
        <family val="2"/>
      </rPr>
      <t>Proj_MaxBeaconDist</t>
    </r>
    <r>
      <rPr>
        <sz val="10"/>
        <color theme="1"/>
        <rFont val="宋体"/>
        <family val="3"/>
        <charset val="134"/>
      </rPr>
      <t xml:space="preserve">；
</t>
    </r>
    <r>
      <rPr>
        <sz val="10"/>
        <color theme="1"/>
        <rFont val="Arial"/>
        <family val="2"/>
      </rPr>
      <t>2.</t>
    </r>
    <r>
      <rPr>
        <sz val="10"/>
        <color theme="1"/>
        <rFont val="宋体"/>
        <family val="3"/>
        <charset val="134"/>
      </rPr>
      <t>增加输入参数</t>
    </r>
    <r>
      <rPr>
        <sz val="10"/>
        <color theme="1"/>
        <rFont val="Arial"/>
        <family val="2"/>
      </rPr>
      <t>Conf_MinDriverSpd</t>
    </r>
    <r>
      <rPr>
        <sz val="10"/>
        <color theme="1"/>
        <rFont val="宋体"/>
        <family val="3"/>
        <charset val="134"/>
      </rPr>
      <t>、</t>
    </r>
    <r>
      <rPr>
        <sz val="10"/>
        <color theme="1"/>
        <rFont val="Arial"/>
        <family val="2"/>
      </rPr>
      <t>Conf_ReverseTractCmd</t>
    </r>
    <r>
      <rPr>
        <sz val="10"/>
        <color theme="1"/>
        <rFont val="宋体"/>
        <family val="3"/>
        <charset val="134"/>
      </rPr>
      <t>；</t>
    </r>
    <r>
      <rPr>
        <sz val="10"/>
        <color theme="1"/>
        <rFont val="Arial"/>
        <family val="2"/>
      </rPr>
      <t xml:space="preserve">
3.</t>
    </r>
    <r>
      <rPr>
        <sz val="10"/>
        <color theme="1"/>
        <rFont val="宋体"/>
        <family val="3"/>
        <charset val="134"/>
      </rPr>
      <t>修改系统进路参数表中“接近区段长度</t>
    </r>
    <r>
      <rPr>
        <sz val="10"/>
        <color theme="1"/>
        <rFont val="Arial"/>
        <family val="2"/>
      </rPr>
      <t>m</t>
    </r>
    <r>
      <rPr>
        <sz val="10"/>
        <color theme="1"/>
        <rFont val="宋体"/>
        <family val="3"/>
        <charset val="134"/>
      </rPr>
      <t>”、“</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”及“</t>
    </r>
    <r>
      <rPr>
        <sz val="10"/>
        <color theme="1"/>
        <rFont val="Arial"/>
        <family val="2"/>
      </rPr>
      <t>CFG_T_ROUTE_VALID_IMC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 xml:space="preserve">”计算公式；
</t>
    </r>
    <r>
      <rPr>
        <sz val="10"/>
        <color theme="1"/>
        <rFont val="Arial"/>
        <family val="2"/>
      </rPr>
      <t>4.</t>
    </r>
    <r>
      <rPr>
        <sz val="10"/>
        <color theme="1"/>
        <rFont val="宋体"/>
        <family val="3"/>
        <charset val="134"/>
      </rPr>
      <t>根据设计文档修改删除关键参数</t>
    </r>
    <r>
      <rPr>
        <sz val="10"/>
        <color theme="1"/>
        <rFont val="Arial"/>
        <family val="2"/>
      </rPr>
      <t>CFG_ERR_WDIAM_CFG</t>
    </r>
    <r>
      <rPr>
        <sz val="10"/>
        <color theme="1"/>
        <rFont val="宋体"/>
        <family val="3"/>
        <charset val="134"/>
      </rPr>
      <t>、</t>
    </r>
    <r>
      <rPr>
        <sz val="10"/>
        <color theme="1"/>
        <rFont val="Arial"/>
        <family val="2"/>
      </rPr>
      <t>CFG_ERR_WHEEL_SURFACE</t>
    </r>
    <r>
      <rPr>
        <sz val="10"/>
        <color theme="1"/>
        <rFont val="宋体"/>
        <family val="3"/>
        <charset val="134"/>
      </rPr>
      <t xml:space="preserve">；
</t>
    </r>
    <r>
      <rPr>
        <sz val="10"/>
        <color theme="1"/>
        <rFont val="Arial"/>
        <family val="2"/>
      </rPr>
      <t>5.</t>
    </r>
    <r>
      <rPr>
        <sz val="10"/>
        <color theme="1"/>
        <rFont val="宋体"/>
        <family val="3"/>
        <charset val="134"/>
      </rPr>
      <t>系统进路参数表页增加一列“接近区段安全制动距离</t>
    </r>
    <r>
      <rPr>
        <sz val="10"/>
        <color theme="1"/>
        <rFont val="Arial"/>
        <family val="2"/>
      </rPr>
      <t>m</t>
    </r>
    <r>
      <rPr>
        <sz val="10"/>
        <color theme="1"/>
        <rFont val="宋体"/>
        <family val="3"/>
        <charset val="134"/>
      </rPr>
      <t xml:space="preserve">”，同时修改“最差接近坡度”填写要求，以优化接近区段长度计算，并便于验证人员验证；
</t>
    </r>
    <r>
      <rPr>
        <sz val="10"/>
        <color theme="1"/>
        <rFont val="Arial"/>
        <family val="2"/>
      </rPr>
      <t>6.</t>
    </r>
    <r>
      <rPr>
        <sz val="10"/>
        <color theme="1"/>
        <rFont val="宋体"/>
        <family val="3"/>
        <charset val="134"/>
      </rPr>
      <t>参数</t>
    </r>
    <r>
      <rPr>
        <sz val="10"/>
        <color theme="1"/>
        <rFont val="Arial"/>
        <family val="2"/>
      </rPr>
      <t>CFG_T_OVERLAP_VALID_ROUTE</t>
    </r>
    <r>
      <rPr>
        <sz val="10"/>
        <color theme="1"/>
        <rFont val="宋体"/>
        <family val="3"/>
        <charset val="134"/>
      </rPr>
      <t>名称修改为</t>
    </r>
    <r>
      <rPr>
        <sz val="10"/>
        <color theme="1"/>
        <rFont val="Arial"/>
        <family val="2"/>
      </rPr>
      <t>CFG_T_OVERMAL_VALID_ROUTE</t>
    </r>
    <r>
      <rPr>
        <sz val="10"/>
        <color theme="1"/>
        <rFont val="宋体"/>
        <family val="3"/>
        <charset val="134"/>
      </rPr>
      <t xml:space="preserve">；
</t>
    </r>
    <r>
      <rPr>
        <sz val="10"/>
        <color theme="1"/>
        <rFont val="Arial"/>
        <family val="2"/>
      </rPr>
      <t>7.</t>
    </r>
    <r>
      <rPr>
        <sz val="10"/>
        <color theme="1"/>
        <rFont val="宋体"/>
        <family val="3"/>
        <charset val="134"/>
      </rPr>
      <t>参数</t>
    </r>
    <r>
      <rPr>
        <sz val="10"/>
        <color theme="1"/>
        <rFont val="Arial"/>
        <family val="2"/>
      </rPr>
      <t>CFG_D_MAX_ROLL_AWAY</t>
    </r>
    <r>
      <rPr>
        <sz val="10"/>
        <color theme="1"/>
        <rFont val="宋体"/>
        <family val="3"/>
        <charset val="134"/>
      </rPr>
      <t>公式根据设计文档修改，考虑新增参数</t>
    </r>
    <r>
      <rPr>
        <sz val="10"/>
        <color theme="1"/>
        <rFont val="Arial"/>
        <family val="2"/>
      </rPr>
      <t>Conf_ReverseTractCmd</t>
    </r>
    <r>
      <rPr>
        <sz val="10"/>
        <color theme="1"/>
        <rFont val="宋体"/>
        <family val="3"/>
        <charset val="134"/>
      </rPr>
      <t xml:space="preserve">，若存在反向牵引，计算超加速时需考虑列车最大加速度；
</t>
    </r>
    <r>
      <rPr>
        <sz val="10"/>
        <color theme="1"/>
        <rFont val="Arial"/>
        <family val="2"/>
      </rPr>
      <t>8.</t>
    </r>
    <r>
      <rPr>
        <sz val="10"/>
        <color theme="1"/>
        <rFont val="宋体"/>
        <family val="3"/>
        <charset val="134"/>
      </rPr>
      <t>系统进路参数表中“</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”和“</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”公式修正；</t>
    </r>
    <phoneticPr fontId="1" type="noConversion"/>
  </si>
  <si>
    <r>
      <t>1.</t>
    </r>
    <r>
      <rPr>
        <sz val="10"/>
        <color theme="1"/>
        <rFont val="宋体"/>
        <family val="3"/>
        <charset val="134"/>
      </rPr>
      <t xml:space="preserve">与关键参数文档统一输入参数名称；
</t>
    </r>
    <r>
      <rPr>
        <sz val="10"/>
        <color theme="1"/>
        <rFont val="Arial"/>
        <family val="2"/>
      </rPr>
      <t>2.</t>
    </r>
    <r>
      <rPr>
        <sz val="10"/>
        <color theme="1"/>
        <rFont val="宋体"/>
        <family val="3"/>
        <charset val="134"/>
      </rPr>
      <t xml:space="preserve">输入参数表中增加“点式释放限速”参数；
</t>
    </r>
    <r>
      <rPr>
        <sz val="10"/>
        <color theme="1"/>
        <rFont val="Arial"/>
        <family val="2"/>
      </rPr>
      <t>3.</t>
    </r>
    <r>
      <rPr>
        <sz val="10"/>
        <color theme="1"/>
        <rFont val="宋体"/>
        <family val="3"/>
        <charset val="134"/>
      </rPr>
      <t>系统进路参数表中“</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 xml:space="preserve">”计算增加对无预告信标进路的判断；
</t>
    </r>
    <r>
      <rPr>
        <sz val="10"/>
        <color theme="1"/>
        <rFont val="Arial"/>
        <family val="2"/>
      </rPr>
      <t>4.</t>
    </r>
    <r>
      <rPr>
        <sz val="10"/>
        <color theme="1"/>
        <rFont val="宋体"/>
        <family val="3"/>
        <charset val="134"/>
      </rPr>
      <t>系统进路参数表中</t>
    </r>
    <r>
      <rPr>
        <sz val="10"/>
        <color theme="1"/>
        <rFont val="Arial"/>
        <family val="2"/>
      </rPr>
      <t>“CFG_T_ROUTE_VALID_IMC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 xml:space="preserve">计算公式中相关速度引用变更；
</t>
    </r>
    <r>
      <rPr>
        <sz val="10"/>
        <color theme="1"/>
        <rFont val="Arial"/>
        <family val="2"/>
      </rPr>
      <t>5.</t>
    </r>
    <r>
      <rPr>
        <sz val="10"/>
        <color theme="1"/>
        <rFont val="宋体"/>
        <family val="3"/>
        <charset val="134"/>
      </rPr>
      <t xml:space="preserve">系统进路参数表中增加一列接近信标编号输入；
</t>
    </r>
    <r>
      <rPr>
        <sz val="10"/>
        <color theme="1"/>
        <rFont val="Arial"/>
        <family val="2"/>
      </rPr>
      <t>6.</t>
    </r>
    <r>
      <rPr>
        <sz val="10"/>
        <color theme="1"/>
        <rFont val="宋体"/>
        <family val="3"/>
        <charset val="134"/>
      </rPr>
      <t>参数</t>
    </r>
    <r>
      <rPr>
        <sz val="10"/>
        <color theme="1"/>
        <rFont val="Arial"/>
        <family val="2"/>
      </rPr>
      <t>CFG_T_ROUTE_VALID_DMC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CFG_T_OVERLAP_VALID_BERTH</t>
    </r>
    <r>
      <rPr>
        <sz val="10"/>
        <color theme="1"/>
        <rFont val="宋体"/>
        <family val="3"/>
        <charset val="134"/>
      </rPr>
      <t>和</t>
    </r>
    <r>
      <rPr>
        <sz val="10"/>
        <color theme="1"/>
        <rFont val="Arial"/>
        <family val="2"/>
      </rPr>
      <t>CFG_T_OVERMAL_VALID_ROUTE</t>
    </r>
    <r>
      <rPr>
        <sz val="10"/>
        <color theme="1"/>
        <rFont val="宋体"/>
        <family val="3"/>
        <charset val="134"/>
      </rPr>
      <t>取值修改为</t>
    </r>
    <r>
      <rPr>
        <sz val="10"/>
        <color theme="1"/>
        <rFont val="Arial"/>
        <family val="2"/>
      </rPr>
      <t>5000ms</t>
    </r>
    <r>
      <rPr>
        <sz val="10"/>
        <color theme="1"/>
        <rFont val="宋体"/>
        <family val="3"/>
        <charset val="134"/>
      </rPr>
      <t xml:space="preserve">向上取整，以方便配置；
</t>
    </r>
    <r>
      <rPr>
        <sz val="10"/>
        <color theme="1"/>
        <rFont val="Arial"/>
        <family val="2"/>
      </rPr>
      <t xml:space="preserve">7. </t>
    </r>
    <r>
      <rPr>
        <sz val="10"/>
        <color theme="1"/>
        <rFont val="宋体"/>
        <family val="3"/>
        <charset val="134"/>
      </rPr>
      <t>参数</t>
    </r>
    <r>
      <rPr>
        <sz val="10"/>
        <color theme="1"/>
        <rFont val="Arial"/>
        <family val="2"/>
      </rPr>
      <t>CFG_T_OVERMAL_VALID_ROUTE</t>
    </r>
    <r>
      <rPr>
        <sz val="10"/>
        <color theme="1"/>
        <rFont val="宋体"/>
        <family val="3"/>
        <charset val="134"/>
      </rPr>
      <t>改名为</t>
    </r>
    <r>
      <rPr>
        <sz val="10"/>
        <color theme="1"/>
        <rFont val="Arial"/>
        <family val="2"/>
      </rPr>
      <t>CFG_T_OVERLAP_VALID_ROUTE</t>
    </r>
    <r>
      <rPr>
        <sz val="10"/>
        <color theme="1"/>
        <rFont val="宋体"/>
        <family val="3"/>
        <charset val="134"/>
      </rPr>
      <t xml:space="preserve">；
</t>
    </r>
    <r>
      <rPr>
        <sz val="10"/>
        <color theme="1"/>
        <rFont val="Arial"/>
        <family val="2"/>
      </rPr>
      <t>8.</t>
    </r>
    <r>
      <rPr>
        <sz val="10"/>
        <color theme="1"/>
        <rFont val="宋体"/>
        <family val="3"/>
        <charset val="134"/>
      </rPr>
      <t xml:space="preserve">输入参数表中增加各子系统通信周期；
</t>
    </r>
    <r>
      <rPr>
        <sz val="10"/>
        <color theme="1"/>
        <rFont val="Arial"/>
        <family val="2"/>
      </rPr>
      <t>9.</t>
    </r>
    <r>
      <rPr>
        <sz val="10"/>
        <color theme="1"/>
        <rFont val="宋体"/>
        <family val="3"/>
        <charset val="134"/>
      </rPr>
      <t xml:space="preserve">修改系统通用参数表中各子系统间通信宽恕时间计算公式；
</t>
    </r>
    <r>
      <rPr>
        <sz val="10"/>
        <color theme="1"/>
        <rFont val="Arial"/>
        <family val="2"/>
      </rPr>
      <t>10.</t>
    </r>
    <r>
      <rPr>
        <sz val="10"/>
        <color theme="1"/>
        <rFont val="宋体"/>
        <family val="3"/>
        <charset val="134"/>
      </rPr>
      <t>系统通用参数表中增加</t>
    </r>
    <r>
      <rPr>
        <sz val="10"/>
        <color theme="1"/>
        <rFont val="Arial"/>
        <family val="2"/>
      </rPr>
      <t>CBI-CBI</t>
    </r>
    <r>
      <rPr>
        <sz val="10"/>
        <color theme="1"/>
        <rFont val="宋体"/>
        <family val="3"/>
        <charset val="134"/>
      </rPr>
      <t>和</t>
    </r>
    <r>
      <rPr>
        <sz val="10"/>
        <color theme="1"/>
        <rFont val="Arial"/>
        <family val="2"/>
      </rPr>
      <t>ZC-ZC</t>
    </r>
    <r>
      <rPr>
        <sz val="10"/>
        <color theme="1"/>
        <rFont val="宋体"/>
        <family val="3"/>
        <charset val="134"/>
      </rPr>
      <t xml:space="preserve">通信宽恕时间；
</t>
    </r>
    <r>
      <rPr>
        <sz val="10"/>
        <color theme="1"/>
        <rFont val="Arial"/>
        <family val="2"/>
      </rPr>
      <t>11.</t>
    </r>
    <r>
      <rPr>
        <sz val="10"/>
        <color theme="1"/>
        <rFont val="宋体"/>
        <family val="3"/>
        <charset val="134"/>
      </rPr>
      <t>修改进路参数表中各联锁延时参数公式，联锁检测计轴占用时，需增加一个处理周期；</t>
    </r>
    <phoneticPr fontId="1" type="noConversion"/>
  </si>
  <si>
    <r>
      <t>1.</t>
    </r>
    <r>
      <rPr>
        <sz val="10"/>
        <color theme="1"/>
        <rFont val="宋体"/>
        <family val="3"/>
        <charset val="134"/>
      </rPr>
      <t>更正了</t>
    </r>
    <r>
      <rPr>
        <sz val="10"/>
        <color theme="1"/>
        <rFont val="Arial"/>
        <family val="2"/>
      </rPr>
      <t>“</t>
    </r>
    <r>
      <rPr>
        <sz val="10"/>
        <color theme="1"/>
        <rFont val="宋体"/>
        <family val="3"/>
        <charset val="134"/>
      </rPr>
      <t>系统通用参数表</t>
    </r>
    <r>
      <rPr>
        <sz val="10"/>
        <color theme="1"/>
        <rFont val="Arial"/>
        <family val="2"/>
      </rPr>
      <t>”</t>
    </r>
    <r>
      <rPr>
        <sz val="10"/>
        <color theme="1"/>
        <rFont val="宋体"/>
        <family val="3"/>
        <charset val="134"/>
      </rPr>
      <t>中</t>
    </r>
    <r>
      <rPr>
        <sz val="10"/>
        <color theme="1"/>
        <rFont val="Arial"/>
        <family val="2"/>
      </rPr>
      <t>CFG_T_OVERLAP_VALID_ROUTE</t>
    </r>
    <r>
      <rPr>
        <sz val="10"/>
        <color theme="1"/>
        <rFont val="宋体"/>
        <family val="3"/>
        <charset val="134"/>
      </rPr>
      <t>、</t>
    </r>
    <r>
      <rPr>
        <sz val="10"/>
        <color theme="1"/>
        <rFont val="Arial"/>
        <family val="2"/>
      </rPr>
      <t>CFG_T_OVERLAP_VALID_BERTH</t>
    </r>
    <r>
      <rPr>
        <sz val="10"/>
        <color theme="1"/>
        <rFont val="宋体"/>
        <family val="3"/>
        <charset val="134"/>
      </rPr>
      <t>、</t>
    </r>
    <r>
      <rPr>
        <sz val="10"/>
        <color theme="1"/>
        <rFont val="Arial"/>
        <family val="2"/>
      </rPr>
      <t>CFG_T_BERTHSEC_OVERLAP_RELEASE</t>
    </r>
    <r>
      <rPr>
        <sz val="10"/>
        <color theme="1"/>
        <rFont val="宋体"/>
        <family val="3"/>
        <charset val="134"/>
      </rPr>
      <t>和</t>
    </r>
    <r>
      <rPr>
        <sz val="10"/>
        <color theme="1"/>
        <rFont val="Arial"/>
        <family val="2"/>
      </rPr>
      <t>CFG_T_ROUTE_OVERLAP_RELEASE</t>
    </r>
    <r>
      <rPr>
        <sz val="10"/>
        <color theme="1"/>
        <rFont val="宋体"/>
        <family val="3"/>
        <charset val="134"/>
      </rPr>
      <t xml:space="preserve">参数名称；
</t>
    </r>
    <r>
      <rPr>
        <sz val="10"/>
        <color theme="1"/>
        <rFont val="Arial"/>
        <family val="2"/>
      </rPr>
      <t>2.</t>
    </r>
    <r>
      <rPr>
        <sz val="10"/>
        <color theme="1"/>
        <rFont val="宋体"/>
        <family val="3"/>
        <charset val="134"/>
      </rPr>
      <t>更正</t>
    </r>
    <r>
      <rPr>
        <sz val="10"/>
        <color theme="1"/>
        <rFont val="Arial"/>
        <family val="2"/>
      </rPr>
      <t>“</t>
    </r>
    <r>
      <rPr>
        <sz val="10"/>
        <color theme="1"/>
        <rFont val="宋体"/>
        <family val="3"/>
        <charset val="134"/>
      </rPr>
      <t>系统通用参数表</t>
    </r>
    <r>
      <rPr>
        <sz val="10"/>
        <color theme="1"/>
        <rFont val="Arial"/>
        <family val="2"/>
      </rPr>
      <t>”</t>
    </r>
    <r>
      <rPr>
        <sz val="10"/>
        <color theme="1"/>
        <rFont val="宋体"/>
        <family val="3"/>
        <charset val="134"/>
      </rPr>
      <t>中对</t>
    </r>
    <r>
      <rPr>
        <sz val="10"/>
        <color theme="1"/>
        <rFont val="Arial"/>
        <family val="2"/>
      </rPr>
      <t>F87~F94</t>
    </r>
    <r>
      <rPr>
        <sz val="10"/>
        <color theme="1"/>
        <rFont val="宋体"/>
        <family val="3"/>
        <charset val="134"/>
      </rPr>
      <t>的引用，由原公式中的</t>
    </r>
    <r>
      <rPr>
        <sz val="10"/>
        <color theme="1"/>
        <rFont val="Arial"/>
        <family val="2"/>
      </rPr>
      <t>0</t>
    </r>
    <r>
      <rPr>
        <sz val="10"/>
        <color theme="1"/>
        <rFont val="宋体"/>
        <family val="3"/>
        <charset val="134"/>
      </rPr>
      <t>数字引用改为</t>
    </r>
    <r>
      <rPr>
        <sz val="10"/>
        <color theme="1"/>
        <rFont val="Arial"/>
        <family val="2"/>
      </rPr>
      <t>"0"</t>
    </r>
    <r>
      <rPr>
        <sz val="10"/>
        <color theme="1"/>
        <rFont val="宋体"/>
        <family val="3"/>
        <charset val="134"/>
      </rPr>
      <t>引用，</t>
    </r>
    <r>
      <rPr>
        <sz val="10"/>
        <color theme="1"/>
        <rFont val="Arial"/>
        <family val="2"/>
      </rPr>
      <t>F87~F94</t>
    </r>
    <r>
      <rPr>
        <sz val="10"/>
        <color theme="1"/>
        <rFont val="宋体"/>
        <family val="3"/>
        <charset val="134"/>
      </rPr>
      <t xml:space="preserve">单元格需以文本格式填写；
</t>
    </r>
    <r>
      <rPr>
        <sz val="10"/>
        <color theme="1"/>
        <rFont val="Arial"/>
        <family val="2"/>
      </rPr>
      <t>3.”</t>
    </r>
    <r>
      <rPr>
        <sz val="10"/>
        <color theme="1"/>
        <rFont val="宋体"/>
        <family val="3"/>
        <charset val="134"/>
      </rPr>
      <t>系统进路参数表</t>
    </r>
    <r>
      <rPr>
        <sz val="10"/>
        <color theme="1"/>
        <rFont val="Arial"/>
        <family val="2"/>
      </rPr>
      <t>“</t>
    </r>
    <r>
      <rPr>
        <sz val="10"/>
        <color theme="1"/>
        <rFont val="宋体"/>
        <family val="3"/>
        <charset val="134"/>
      </rPr>
      <t xml:space="preserve">中引导进路延时解锁时间中坡度引用错误，改为对进路最差坡度的引用；
</t>
    </r>
    <r>
      <rPr>
        <sz val="10"/>
        <color theme="1"/>
        <rFont val="Arial"/>
        <family val="2"/>
      </rPr>
      <t>4.“</t>
    </r>
    <r>
      <rPr>
        <sz val="10"/>
        <color theme="1"/>
        <rFont val="宋体"/>
        <family val="3"/>
        <charset val="134"/>
      </rPr>
      <t>系统进路参数表</t>
    </r>
    <r>
      <rPr>
        <sz val="10"/>
        <color theme="1"/>
        <rFont val="Arial"/>
        <family val="2"/>
      </rPr>
      <t>”</t>
    </r>
    <r>
      <rPr>
        <sz val="10"/>
        <color theme="1"/>
        <rFont val="宋体"/>
        <family val="3"/>
        <charset val="134"/>
      </rPr>
      <t>中联锁进路总人解延迟时间</t>
    </r>
    <r>
      <rPr>
        <sz val="10"/>
        <color theme="1"/>
        <rFont val="Arial"/>
        <family val="2"/>
      </rPr>
      <t>s(DMC)</t>
    </r>
    <r>
      <rPr>
        <sz val="10"/>
        <color theme="1"/>
        <rFont val="宋体"/>
        <family val="3"/>
        <charset val="134"/>
      </rPr>
      <t>参数根据设计文档删除联锁周期</t>
    </r>
    <r>
      <rPr>
        <sz val="10"/>
        <color theme="1"/>
        <rFont val="Arial"/>
        <family val="2"/>
      </rPr>
      <t>+100ms</t>
    </r>
    <r>
      <rPr>
        <sz val="10"/>
        <color theme="1"/>
        <rFont val="宋体"/>
        <family val="3"/>
        <charset val="134"/>
      </rPr>
      <t>的计算；</t>
    </r>
    <phoneticPr fontId="1" type="noConversion"/>
  </si>
  <si>
    <r>
      <t>1.</t>
    </r>
    <r>
      <rPr>
        <sz val="10"/>
        <color theme="1"/>
        <rFont val="宋体"/>
        <family val="3"/>
        <charset val="134"/>
      </rPr>
      <t>因参数</t>
    </r>
    <r>
      <rPr>
        <sz val="10"/>
        <color theme="1"/>
        <rFont val="Arial"/>
        <family val="2"/>
      </rPr>
      <t>CFG_ERR_STATION_BERTH</t>
    </r>
    <r>
      <rPr>
        <sz val="10"/>
        <color theme="1"/>
        <rFont val="宋体"/>
        <family val="3"/>
        <charset val="134"/>
      </rPr>
      <t>修改，</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中删除参数乘客上下车可接受的出入间隙，增加参数屏蔽门边界到端门最小距离和车门边界到车钩距离；</t>
    </r>
    <r>
      <rPr>
        <sz val="10"/>
        <color theme="1"/>
        <rFont val="Arial"/>
        <family val="2"/>
      </rPr>
      <t xml:space="preserve">
2.“</t>
    </r>
    <r>
      <rPr>
        <sz val="10"/>
        <color theme="1"/>
        <rFont val="宋体"/>
        <family val="3"/>
        <charset val="134"/>
      </rPr>
      <t>系统进路参数表</t>
    </r>
    <r>
      <rPr>
        <sz val="10"/>
        <color theme="1"/>
        <rFont val="Arial"/>
        <family val="2"/>
      </rPr>
      <t>”</t>
    </r>
    <r>
      <rPr>
        <sz val="10"/>
        <color theme="1"/>
        <rFont val="宋体"/>
        <family val="3"/>
        <charset val="134"/>
      </rPr>
      <t>中引导进路延迟解锁时间的坡度引用改为</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中的线路最差下坡坡度；
</t>
    </r>
    <r>
      <rPr>
        <sz val="10"/>
        <color theme="1"/>
        <rFont val="Arial"/>
        <family val="2"/>
      </rPr>
      <t>3.“</t>
    </r>
    <r>
      <rPr>
        <sz val="10"/>
        <color theme="1"/>
        <rFont val="宋体"/>
        <family val="3"/>
        <charset val="134"/>
      </rPr>
      <t>系统进路参数表</t>
    </r>
    <r>
      <rPr>
        <sz val="10"/>
        <color theme="1"/>
        <rFont val="Arial"/>
        <family val="2"/>
      </rPr>
      <t>”</t>
    </r>
    <r>
      <rPr>
        <sz val="10"/>
        <color theme="1"/>
        <rFont val="宋体"/>
        <family val="3"/>
        <charset val="134"/>
      </rPr>
      <t>中增加一列</t>
    </r>
    <r>
      <rPr>
        <sz val="10"/>
        <color theme="1"/>
        <rFont val="Arial"/>
        <family val="2"/>
      </rPr>
      <t>"</t>
    </r>
    <r>
      <rPr>
        <sz val="10"/>
        <color theme="1"/>
        <rFont val="宋体"/>
        <family val="3"/>
        <charset val="134"/>
      </rPr>
      <t>平均坡度起算点至信号机距离</t>
    </r>
    <r>
      <rPr>
        <sz val="10"/>
        <color theme="1"/>
        <rFont val="Arial"/>
        <family val="2"/>
      </rPr>
      <t>"</t>
    </r>
    <r>
      <rPr>
        <sz val="10"/>
        <color theme="1"/>
        <rFont val="宋体"/>
        <family val="3"/>
        <charset val="134"/>
      </rPr>
      <t xml:space="preserve">，当最差接近坡度取平均坡度时，该值应大于以平均坡度计算的安全制动距离，故以该值作为安全制动距离是安全值；
</t>
    </r>
    <r>
      <rPr>
        <sz val="10"/>
        <color theme="1"/>
        <rFont val="Arial"/>
        <family val="2"/>
      </rPr>
      <t>4.</t>
    </r>
    <r>
      <rPr>
        <sz val="10"/>
        <color theme="1"/>
        <rFont val="宋体"/>
        <family val="3"/>
        <charset val="134"/>
      </rPr>
      <t>依据轨道数据库设计规格书新增</t>
    </r>
    <r>
      <rPr>
        <sz val="10"/>
        <color theme="1"/>
        <rFont val="Arial"/>
        <family val="2"/>
      </rPr>
      <t>"</t>
    </r>
    <r>
      <rPr>
        <sz val="10"/>
        <color theme="1"/>
        <rFont val="宋体"/>
        <family val="3"/>
        <charset val="134"/>
      </rPr>
      <t>屏蔽门开门码</t>
    </r>
    <r>
      <rPr>
        <sz val="10"/>
        <color theme="1"/>
        <rFont val="Arial"/>
        <family val="2"/>
      </rPr>
      <t>"</t>
    </r>
    <r>
      <rPr>
        <sz val="10"/>
        <color theme="1"/>
        <rFont val="宋体"/>
        <family val="3"/>
        <charset val="134"/>
      </rPr>
      <t>标签页；</t>
    </r>
    <phoneticPr fontId="1" type="noConversion"/>
  </si>
  <si>
    <r>
      <t>ZHKJ-YF-BiTRACON800-PDS-01-1 BiTRACON800</t>
    </r>
    <r>
      <rPr>
        <sz val="10"/>
        <color theme="1"/>
        <rFont val="宋体"/>
        <family val="3"/>
        <charset val="134"/>
      </rPr>
      <t xml:space="preserve">系统关键参数计算
</t>
    </r>
    <r>
      <rPr>
        <sz val="10"/>
        <color theme="1"/>
        <rFont val="Arial"/>
        <family val="2"/>
      </rPr>
      <t>ZHKJ-YF-BiTRACON800-IIDS-03-1 BiTRACON 800</t>
    </r>
    <r>
      <rPr>
        <sz val="10"/>
        <color theme="1"/>
        <rFont val="宋体"/>
        <family val="3"/>
        <charset val="134"/>
      </rPr>
      <t>轨道数据库设计规格书</t>
    </r>
    <phoneticPr fontId="1" type="noConversion"/>
  </si>
  <si>
    <r>
      <t>1.</t>
    </r>
    <r>
      <rPr>
        <sz val="10"/>
        <color theme="1"/>
        <rFont val="宋体"/>
        <family val="3"/>
        <charset val="134"/>
      </rPr>
      <t>删除参数</t>
    </r>
    <r>
      <rPr>
        <sz val="10"/>
        <color theme="1"/>
        <rFont val="Arial"/>
        <family val="2"/>
      </rPr>
      <t>CFG_ERR_STATION_BERTH</t>
    </r>
    <r>
      <rPr>
        <sz val="10"/>
        <color theme="1"/>
        <rFont val="宋体"/>
        <family val="3"/>
        <charset val="134"/>
      </rPr>
      <t>，</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中删除参数屏蔽门边界到端门最小距离和车门边界到车钩距离；
</t>
    </r>
    <r>
      <rPr>
        <sz val="10"/>
        <color theme="1"/>
        <rFont val="Arial"/>
        <family val="2"/>
      </rPr>
      <t>2.</t>
    </r>
    <r>
      <rPr>
        <sz val="10"/>
        <color theme="1"/>
        <rFont val="宋体"/>
        <family val="3"/>
        <charset val="134"/>
      </rPr>
      <t>修改“系统进路参数表”中接近区段计算公式，删除进路信息中的“是否跨</t>
    </r>
    <r>
      <rPr>
        <sz val="10"/>
        <color theme="1"/>
        <rFont val="Arial"/>
        <family val="2"/>
      </rPr>
      <t>ZC</t>
    </r>
    <r>
      <rPr>
        <sz val="10"/>
        <color theme="1"/>
        <rFont val="宋体"/>
        <family val="3"/>
        <charset val="134"/>
      </rPr>
      <t>区”配置项；</t>
    </r>
    <phoneticPr fontId="1" type="noConversion"/>
  </si>
  <si>
    <r>
      <t>1.</t>
    </r>
    <r>
      <rPr>
        <sz val="10"/>
        <color theme="1"/>
        <rFont val="宋体"/>
        <family val="3"/>
        <charset val="134"/>
      </rPr>
      <t>将原</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拆分为由外部提供的输入参数表和自研系统定义的基本参数表；
</t>
    </r>
    <r>
      <rPr>
        <sz val="10"/>
        <color theme="1"/>
        <rFont val="Arial"/>
        <family val="2"/>
      </rPr>
      <t>2."</t>
    </r>
    <r>
      <rPr>
        <sz val="10"/>
        <color theme="1"/>
        <rFont val="宋体"/>
        <family val="3"/>
        <charset val="134"/>
      </rPr>
      <t>输入</t>
    </r>
    <r>
      <rPr>
        <sz val="10"/>
        <color theme="1"/>
        <rFont val="Arial"/>
        <family val="2"/>
      </rPr>
      <t>-</t>
    </r>
    <r>
      <rPr>
        <sz val="10"/>
        <color theme="1"/>
        <rFont val="宋体"/>
        <family val="3"/>
        <charset val="134"/>
      </rPr>
      <t>车辆参数</t>
    </r>
    <r>
      <rPr>
        <sz val="10"/>
        <color theme="1"/>
        <rFont val="Arial"/>
        <family val="2"/>
      </rPr>
      <t>"</t>
    </r>
    <r>
      <rPr>
        <sz val="10"/>
        <color theme="1"/>
        <rFont val="宋体"/>
        <family val="3"/>
        <charset val="134"/>
      </rPr>
      <t xml:space="preserve">新增多编组混跑线路的数据配置；
</t>
    </r>
    <r>
      <rPr>
        <sz val="10"/>
        <color theme="1"/>
        <rFont val="Arial"/>
        <family val="2"/>
      </rPr>
      <t>3.</t>
    </r>
    <r>
      <rPr>
        <sz val="10"/>
        <color theme="1"/>
        <rFont val="宋体"/>
        <family val="3"/>
        <charset val="134"/>
      </rPr>
      <t>新增输入文档《</t>
    </r>
    <r>
      <rPr>
        <sz val="10"/>
        <color theme="1"/>
        <rFont val="Arial"/>
        <family val="2"/>
      </rPr>
      <t>ZHJD-YF-BiSTAR-RAMS-02-1 BiSTAR</t>
    </r>
    <r>
      <rPr>
        <sz val="10"/>
        <color theme="1"/>
        <rFont val="宋体"/>
        <family val="3"/>
        <charset val="134"/>
      </rPr>
      <t>平台系统安全应用条件》，相关平台</t>
    </r>
    <r>
      <rPr>
        <sz val="10"/>
        <color theme="1"/>
        <rFont val="Arial"/>
        <family val="2"/>
      </rPr>
      <t>HW/SW</t>
    </r>
    <r>
      <rPr>
        <sz val="10"/>
        <color theme="1"/>
        <rFont val="宋体"/>
        <family val="3"/>
        <charset val="134"/>
      </rPr>
      <t xml:space="preserve">延时参数作为自研系统基本参数填写在表中，并修改相应参数计算中的引用；
</t>
    </r>
    <r>
      <rPr>
        <sz val="10"/>
        <color theme="1"/>
        <rFont val="Arial"/>
        <family val="2"/>
      </rPr>
      <t>4.</t>
    </r>
    <r>
      <rPr>
        <sz val="10"/>
        <color theme="1"/>
        <rFont val="宋体"/>
        <family val="3"/>
        <charset val="134"/>
      </rPr>
      <t>依据《</t>
    </r>
    <r>
      <rPr>
        <sz val="10"/>
        <color theme="1"/>
        <rFont val="Arial"/>
        <family val="2"/>
      </rPr>
      <t>ZHKJ-YF-BiTRACON800-PDS-01-1 BiTRACON800</t>
    </r>
    <r>
      <rPr>
        <sz val="10"/>
        <color theme="1"/>
        <rFont val="宋体"/>
        <family val="3"/>
        <charset val="134"/>
      </rPr>
      <t xml:space="preserve">系统关键参数计算》变更进行修改；
</t>
    </r>
    <r>
      <rPr>
        <sz val="10"/>
        <color theme="1"/>
        <rFont val="Arial"/>
        <family val="2"/>
      </rPr>
      <t>5.</t>
    </r>
    <r>
      <rPr>
        <sz val="10"/>
        <color theme="1"/>
        <rFont val="宋体"/>
        <family val="3"/>
        <charset val="134"/>
      </rPr>
      <t xml:space="preserve">将所有单元格引用改为引用名称管理器中定义的名称；
</t>
    </r>
    <r>
      <rPr>
        <sz val="10"/>
        <color theme="1"/>
        <rFont val="Arial"/>
        <family val="2"/>
      </rPr>
      <t>6.</t>
    </r>
    <r>
      <rPr>
        <sz val="10"/>
        <color theme="1"/>
        <rFont val="宋体"/>
        <family val="3"/>
        <charset val="134"/>
      </rPr>
      <t>修改</t>
    </r>
    <r>
      <rPr>
        <sz val="10"/>
        <color theme="1"/>
        <rFont val="Arial"/>
        <family val="2"/>
      </rPr>
      <t>CFG_T_YDROUTE_RELEASE</t>
    </r>
    <r>
      <rPr>
        <sz val="10"/>
        <color theme="1"/>
        <rFont val="宋体"/>
        <family val="3"/>
        <charset val="134"/>
      </rPr>
      <t xml:space="preserve">计算公式；
</t>
    </r>
    <r>
      <rPr>
        <sz val="10"/>
        <color theme="1"/>
        <rFont val="Arial"/>
        <family val="2"/>
      </rPr>
      <t>7.</t>
    </r>
    <r>
      <rPr>
        <sz val="10"/>
        <color theme="1"/>
        <rFont val="宋体"/>
        <family val="3"/>
        <charset val="134"/>
      </rPr>
      <t>系统进路参数的计算过程改为编组</t>
    </r>
    <r>
      <rPr>
        <sz val="10"/>
        <color theme="1"/>
        <rFont val="Arial"/>
        <family val="2"/>
      </rPr>
      <t>1~</t>
    </r>
    <r>
      <rPr>
        <sz val="10"/>
        <color theme="1"/>
        <rFont val="宋体"/>
        <family val="3"/>
        <charset val="134"/>
      </rPr>
      <t>编组</t>
    </r>
    <r>
      <rPr>
        <sz val="10"/>
        <color theme="1"/>
        <rFont val="Arial"/>
        <family val="2"/>
      </rPr>
      <t>5</t>
    </r>
    <r>
      <rPr>
        <sz val="10"/>
        <color theme="1"/>
        <rFont val="宋体"/>
        <family val="3"/>
        <charset val="134"/>
      </rPr>
      <t>各自对应的进路参数表中计算，输出表格中取值取各编组对应的最差情况；</t>
    </r>
    <phoneticPr fontId="1" type="noConversion"/>
  </si>
  <si>
    <r>
      <t>ZHKJ-YF-BiTRACON800-PDS-01-1 BiTRACON800</t>
    </r>
    <r>
      <rPr>
        <sz val="10"/>
        <color theme="1"/>
        <rFont val="宋体"/>
        <family val="3"/>
        <charset val="134"/>
      </rPr>
      <t xml:space="preserve">系统关键参数计算
</t>
    </r>
    <r>
      <rPr>
        <sz val="10"/>
        <color theme="1"/>
        <rFont val="Arial"/>
        <family val="2"/>
      </rPr>
      <t>ZHKJ-YF-BiTRACON800-IIDS-03-1 BiTRACON 800</t>
    </r>
    <r>
      <rPr>
        <sz val="10"/>
        <color theme="1"/>
        <rFont val="宋体"/>
        <family val="3"/>
        <charset val="134"/>
      </rPr>
      <t xml:space="preserve">轨道数据库设计规格书
</t>
    </r>
    <r>
      <rPr>
        <sz val="10"/>
        <color theme="1"/>
        <rFont val="Arial"/>
        <family val="2"/>
      </rPr>
      <t>ZHJD-YF-BiSTAR-RAMS-02-1 BiSTAR</t>
    </r>
    <r>
      <rPr>
        <sz val="10"/>
        <color theme="1"/>
        <rFont val="宋体"/>
        <family val="3"/>
        <charset val="134"/>
      </rPr>
      <t>平台系统安全应用条件</t>
    </r>
    <phoneticPr fontId="1" type="noConversion"/>
  </si>
  <si>
    <r>
      <rPr>
        <sz val="10"/>
        <color theme="1"/>
        <rFont val="宋体"/>
        <family val="3"/>
        <charset val="134"/>
      </rPr>
      <t>依据</t>
    </r>
    <r>
      <rPr>
        <sz val="10"/>
        <color theme="1"/>
        <rFont val="Arial"/>
        <family val="2"/>
      </rPr>
      <t>2.1.4</t>
    </r>
    <r>
      <rPr>
        <sz val="10"/>
        <color theme="1"/>
        <rFont val="宋体"/>
        <family val="3"/>
        <charset val="134"/>
      </rPr>
      <t>版本验证记录：</t>
    </r>
    <r>
      <rPr>
        <sz val="10"/>
        <color theme="1"/>
        <rFont val="Arial"/>
        <family val="2"/>
      </rPr>
      <t xml:space="preserve">
1.</t>
    </r>
    <r>
      <rPr>
        <sz val="10"/>
        <color theme="1"/>
        <rFont val="宋体"/>
        <family val="3"/>
        <charset val="134"/>
      </rPr>
      <t>修正</t>
    </r>
    <r>
      <rPr>
        <sz val="10"/>
        <color theme="1"/>
        <rFont val="Arial"/>
        <family val="2"/>
      </rPr>
      <t>CFG_T_EB_OUT</t>
    </r>
    <r>
      <rPr>
        <sz val="10"/>
        <color theme="1"/>
        <rFont val="宋体"/>
        <family val="3"/>
        <charset val="134"/>
      </rPr>
      <t xml:space="preserve">公式；
</t>
    </r>
    <r>
      <rPr>
        <sz val="10"/>
        <color theme="1"/>
        <rFont val="Arial"/>
        <family val="2"/>
      </rPr>
      <t>2.</t>
    </r>
    <r>
      <rPr>
        <sz val="10"/>
        <color theme="1"/>
        <rFont val="宋体"/>
        <family val="3"/>
        <charset val="134"/>
      </rPr>
      <t>修正</t>
    </r>
    <r>
      <rPr>
        <sz val="10"/>
        <color theme="1"/>
        <rFont val="Arial"/>
        <family val="2"/>
      </rPr>
      <t>CFG_V_MAX_JUMP_DEPOT</t>
    </r>
    <r>
      <rPr>
        <sz val="10"/>
        <color theme="1"/>
        <rFont val="宋体"/>
        <family val="3"/>
        <charset val="134"/>
      </rPr>
      <t xml:space="preserve">公式；
</t>
    </r>
    <r>
      <rPr>
        <sz val="10"/>
        <color theme="1"/>
        <rFont val="Arial"/>
        <family val="2"/>
      </rPr>
      <t>3.</t>
    </r>
    <r>
      <rPr>
        <sz val="10"/>
        <color theme="1"/>
        <rFont val="宋体"/>
        <family val="3"/>
        <charset val="134"/>
      </rPr>
      <t>修正编组</t>
    </r>
    <r>
      <rPr>
        <sz val="10"/>
        <color theme="1"/>
        <rFont val="Arial"/>
        <family val="2"/>
      </rPr>
      <t>1~</t>
    </r>
    <r>
      <rPr>
        <sz val="10"/>
        <color theme="1"/>
        <rFont val="宋体"/>
        <family val="3"/>
        <charset val="134"/>
      </rPr>
      <t>编组</t>
    </r>
    <r>
      <rPr>
        <sz val="10"/>
        <color theme="1"/>
        <rFont val="Arial"/>
        <family val="2"/>
      </rPr>
      <t>5</t>
    </r>
    <r>
      <rPr>
        <sz val="10"/>
        <color theme="1"/>
        <rFont val="宋体"/>
        <family val="3"/>
        <charset val="134"/>
      </rPr>
      <t>系统进路表中引导进路延迟解锁时间计算公式；</t>
    </r>
    <phoneticPr fontId="1" type="noConversion"/>
  </si>
  <si>
    <r>
      <t>1.</t>
    </r>
    <r>
      <rPr>
        <sz val="10"/>
        <color theme="1"/>
        <rFont val="宋体"/>
        <family val="3"/>
        <charset val="134"/>
      </rPr>
      <t>依据问题单</t>
    </r>
    <r>
      <rPr>
        <sz val="10"/>
        <color theme="1"/>
        <rFont val="Arial"/>
        <family val="2"/>
      </rPr>
      <t>DES001080</t>
    </r>
    <r>
      <rPr>
        <sz val="10"/>
        <color theme="1"/>
        <rFont val="宋体"/>
        <family val="3"/>
        <charset val="134"/>
      </rPr>
      <t>，修正通用参数中</t>
    </r>
    <r>
      <rPr>
        <sz val="10"/>
        <color theme="1"/>
        <rFont val="Arial"/>
        <family val="2"/>
      </rPr>
      <t>CFG_L_MAX_MAL_ON_OVERLAP</t>
    </r>
    <r>
      <rPr>
        <sz val="10"/>
        <color theme="1"/>
        <rFont val="宋体"/>
        <family val="3"/>
        <charset val="134"/>
      </rPr>
      <t>和</t>
    </r>
    <r>
      <rPr>
        <sz val="10"/>
        <color theme="1"/>
        <rFont val="Arial"/>
        <family val="2"/>
      </rPr>
      <t>CFG_L_MIN_MAL_ON_OVERLAP</t>
    </r>
    <r>
      <rPr>
        <sz val="10"/>
        <color theme="1"/>
        <rFont val="宋体"/>
        <family val="3"/>
        <charset val="134"/>
      </rPr>
      <t>计算公式中站台坡度引用计算的错误，需除以</t>
    </r>
    <r>
      <rPr>
        <sz val="10"/>
        <color theme="1"/>
        <rFont val="Arial"/>
        <family val="2"/>
      </rPr>
      <t>1000</t>
    </r>
    <r>
      <rPr>
        <sz val="10"/>
        <color theme="1"/>
        <rFont val="宋体"/>
        <family val="3"/>
        <charset val="134"/>
      </rPr>
      <t>；</t>
    </r>
    <phoneticPr fontId="1" type="noConversion"/>
  </si>
  <si>
    <r>
      <rPr>
        <sz val="10"/>
        <color theme="1"/>
        <rFont val="宋体"/>
        <family val="3"/>
        <charset val="134"/>
      </rPr>
      <t xml:space="preserve">签批单号：
</t>
    </r>
    <r>
      <rPr>
        <sz val="10"/>
        <color theme="1"/>
        <rFont val="Arial"/>
        <family val="2"/>
      </rPr>
      <t>QP001293</t>
    </r>
    <phoneticPr fontId="1" type="noConversion"/>
  </si>
  <si>
    <r>
      <t>1.</t>
    </r>
    <r>
      <rPr>
        <sz val="10"/>
        <color theme="1"/>
        <rFont val="宋体"/>
        <family val="3"/>
        <charset val="134"/>
      </rPr>
      <t xml:space="preserve">各进路表中参数不作为名称管理器内容使用，修改为单元格引用；
</t>
    </r>
    <r>
      <rPr>
        <sz val="10"/>
        <color theme="1"/>
        <rFont val="Arial"/>
        <family val="2"/>
      </rPr>
      <t>2.“</t>
    </r>
    <r>
      <rPr>
        <sz val="10"/>
        <color theme="1"/>
        <rFont val="宋体"/>
        <family val="3"/>
        <charset val="134"/>
      </rPr>
      <t>输出</t>
    </r>
    <r>
      <rPr>
        <sz val="10"/>
        <color theme="1"/>
        <rFont val="Arial"/>
        <family val="2"/>
      </rPr>
      <t>-</t>
    </r>
    <r>
      <rPr>
        <sz val="10"/>
        <color theme="1"/>
        <rFont val="宋体"/>
        <family val="3"/>
        <charset val="134"/>
      </rPr>
      <t>系统进路参数</t>
    </r>
    <r>
      <rPr>
        <sz val="10"/>
        <color theme="1"/>
        <rFont val="Arial"/>
        <family val="2"/>
      </rPr>
      <t>”</t>
    </r>
    <r>
      <rPr>
        <sz val="10"/>
        <color theme="1"/>
        <rFont val="宋体"/>
        <family val="3"/>
        <charset val="134"/>
      </rPr>
      <t>标签页</t>
    </r>
    <r>
      <rPr>
        <sz val="10"/>
        <color theme="1"/>
        <rFont val="Arial"/>
        <family val="2"/>
      </rPr>
      <t>"</t>
    </r>
    <r>
      <rPr>
        <sz val="10"/>
        <color theme="1"/>
        <rFont val="宋体"/>
        <family val="3"/>
        <charset val="134"/>
      </rPr>
      <t>点式车地通信方式</t>
    </r>
    <r>
      <rPr>
        <sz val="10"/>
        <color theme="1"/>
        <rFont val="Arial"/>
        <family val="2"/>
      </rPr>
      <t>"</t>
    </r>
    <r>
      <rPr>
        <sz val="10"/>
        <color theme="1"/>
        <rFont val="宋体"/>
        <family val="3"/>
        <charset val="134"/>
      </rPr>
      <t>参数增加</t>
    </r>
    <r>
      <rPr>
        <sz val="10"/>
        <color theme="1"/>
        <rFont val="Arial"/>
        <family val="2"/>
      </rPr>
      <t>"N/A"</t>
    </r>
    <r>
      <rPr>
        <sz val="10"/>
        <color theme="1"/>
        <rFont val="宋体"/>
        <family val="3"/>
        <charset val="134"/>
      </rPr>
      <t xml:space="preserve">属性值；
</t>
    </r>
    <r>
      <rPr>
        <sz val="10"/>
        <color theme="1"/>
        <rFont val="Arial"/>
        <family val="2"/>
      </rPr>
      <t>3.</t>
    </r>
    <r>
      <rPr>
        <sz val="10"/>
        <color theme="1"/>
        <rFont val="宋体"/>
        <family val="3"/>
        <charset val="134"/>
      </rPr>
      <t>对于无预告</t>
    </r>
    <r>
      <rPr>
        <sz val="10"/>
        <color theme="1"/>
        <rFont val="Arial"/>
        <family val="2"/>
      </rPr>
      <t>/</t>
    </r>
    <r>
      <rPr>
        <sz val="10"/>
        <color theme="1"/>
        <rFont val="宋体"/>
        <family val="3"/>
        <charset val="134"/>
      </rPr>
      <t>接近信标的进路，参考大铁标准，设置</t>
    </r>
    <r>
      <rPr>
        <sz val="10"/>
        <color theme="1"/>
        <rFont val="Arial"/>
        <family val="2"/>
      </rPr>
      <t>180s</t>
    </r>
    <r>
      <rPr>
        <sz val="10"/>
        <color theme="1"/>
        <rFont val="宋体"/>
        <family val="3"/>
        <charset val="134"/>
      </rPr>
      <t>总人解时间；</t>
    </r>
    <phoneticPr fontId="1" type="noConversion"/>
  </si>
  <si>
    <r>
      <t>1.BiSTAR</t>
    </r>
    <r>
      <rPr>
        <sz val="10"/>
        <color theme="1"/>
        <rFont val="宋体"/>
        <family val="3"/>
        <charset val="134"/>
      </rPr>
      <t>平台系统安全应用条件更新为</t>
    </r>
    <r>
      <rPr>
        <sz val="10"/>
        <color theme="1"/>
        <rFont val="Arial"/>
        <family val="2"/>
      </rPr>
      <t>1.11</t>
    </r>
    <r>
      <rPr>
        <sz val="10"/>
        <color theme="1"/>
        <rFont val="宋体"/>
        <family val="3"/>
        <charset val="134"/>
      </rPr>
      <t>；</t>
    </r>
    <r>
      <rPr>
        <sz val="10"/>
        <color theme="1"/>
        <rFont val="Arial"/>
        <family val="2"/>
      </rPr>
      <t xml:space="preserve">
2.</t>
    </r>
    <r>
      <rPr>
        <sz val="10"/>
        <color theme="1"/>
        <rFont val="宋体"/>
        <family val="3"/>
        <charset val="134"/>
      </rPr>
      <t>“输入</t>
    </r>
    <r>
      <rPr>
        <sz val="10"/>
        <color theme="1"/>
        <rFont val="Arial"/>
        <family val="2"/>
      </rPr>
      <t>-</t>
    </r>
    <r>
      <rPr>
        <sz val="10"/>
        <color theme="1"/>
        <rFont val="宋体"/>
        <family val="3"/>
        <charset val="134"/>
      </rPr>
      <t>系统基本参数”参数“</t>
    </r>
    <r>
      <rPr>
        <sz val="10"/>
        <color theme="1"/>
        <rFont val="Arial"/>
        <family val="2"/>
      </rPr>
      <t>CC</t>
    </r>
    <r>
      <rPr>
        <sz val="10"/>
        <color theme="1"/>
        <rFont val="宋体"/>
        <family val="3"/>
        <charset val="134"/>
      </rPr>
      <t>子系统对应答器</t>
    </r>
    <r>
      <rPr>
        <sz val="10"/>
        <color theme="1"/>
        <rFont val="Arial"/>
        <family val="2"/>
      </rPr>
      <t>/</t>
    </r>
    <r>
      <rPr>
        <sz val="10"/>
        <color theme="1"/>
        <rFont val="宋体"/>
        <family val="3"/>
        <charset val="134"/>
      </rPr>
      <t>信标查询主机报文接收的最大延迟时间”修改为“列车经过信标到业务收到信标报文数据的最大延迟”，引用平台系统安全应用条件，默认为</t>
    </r>
    <r>
      <rPr>
        <sz val="10"/>
        <color theme="1"/>
        <rFont val="Arial"/>
        <family val="2"/>
      </rPr>
      <t>1s</t>
    </r>
    <r>
      <rPr>
        <sz val="10"/>
        <color theme="1"/>
        <rFont val="宋体"/>
        <family val="3"/>
        <charset val="134"/>
      </rPr>
      <t xml:space="preserve">时间；
</t>
    </r>
    <r>
      <rPr>
        <sz val="10"/>
        <color theme="1"/>
        <rFont val="Arial"/>
        <family val="2"/>
      </rPr>
      <t>3.</t>
    </r>
    <r>
      <rPr>
        <sz val="10"/>
        <color theme="1"/>
        <rFont val="宋体"/>
        <family val="3"/>
        <charset val="134"/>
      </rPr>
      <t>删除“输入</t>
    </r>
    <r>
      <rPr>
        <sz val="10"/>
        <color theme="1"/>
        <rFont val="Arial"/>
        <family val="2"/>
      </rPr>
      <t>-</t>
    </r>
    <r>
      <rPr>
        <sz val="10"/>
        <color theme="1"/>
        <rFont val="宋体"/>
        <family val="3"/>
        <charset val="134"/>
      </rPr>
      <t>设备及线路参数”中“</t>
    </r>
    <r>
      <rPr>
        <sz val="10"/>
        <color theme="1"/>
        <rFont val="Arial"/>
        <family val="2"/>
      </rPr>
      <t>Equ_BTMReadDelay</t>
    </r>
    <r>
      <rPr>
        <sz val="10"/>
        <color theme="1"/>
        <rFont val="宋体"/>
        <family val="3"/>
        <charset val="134"/>
      </rPr>
      <t xml:space="preserve">”参数，该时间在“列车经过信标到业务收到信标报文数据的最大延迟”中已涵盖；
</t>
    </r>
    <r>
      <rPr>
        <sz val="10"/>
        <color theme="1"/>
        <rFont val="Arial"/>
        <family val="2"/>
      </rPr>
      <t>4.</t>
    </r>
    <r>
      <rPr>
        <sz val="10"/>
        <color theme="1"/>
        <rFont val="宋体"/>
        <family val="3"/>
        <charset val="134"/>
      </rPr>
      <t>修改“输出</t>
    </r>
    <r>
      <rPr>
        <sz val="10"/>
        <color theme="1"/>
        <rFont val="Arial"/>
        <family val="2"/>
      </rPr>
      <t>-</t>
    </r>
    <r>
      <rPr>
        <sz val="10"/>
        <color theme="1"/>
        <rFont val="宋体"/>
        <family val="3"/>
        <charset val="134"/>
      </rPr>
      <t xml:space="preserve">系统进路参数”标签页中“最大接近限速”为“接近限速”，说明在配置说明见该参数批注；
</t>
    </r>
    <r>
      <rPr>
        <sz val="10"/>
        <color theme="1"/>
        <rFont val="Arial"/>
        <family val="2"/>
      </rPr>
      <t>5.</t>
    </r>
    <r>
      <rPr>
        <sz val="10"/>
        <color theme="1"/>
        <rFont val="宋体"/>
        <family val="3"/>
        <charset val="134"/>
      </rPr>
      <t>根据关键参数文档更新，修改</t>
    </r>
    <r>
      <rPr>
        <sz val="10"/>
        <color theme="1"/>
        <rFont val="Arial"/>
        <family val="2"/>
      </rPr>
      <t>5</t>
    </r>
    <r>
      <rPr>
        <sz val="10"/>
        <color theme="1"/>
        <rFont val="宋体"/>
        <family val="3"/>
        <charset val="134"/>
      </rPr>
      <t>个编组对应系统进路表中接近区段长度的计算公式；</t>
    </r>
    <phoneticPr fontId="1" type="noConversion"/>
  </si>
  <si>
    <r>
      <rPr>
        <sz val="10"/>
        <rFont val="宋体"/>
        <family val="3"/>
        <charset val="134"/>
      </rPr>
      <t>接近限速</t>
    </r>
    <r>
      <rPr>
        <sz val="10"/>
        <rFont val="Arial"/>
        <family val="2"/>
      </rPr>
      <t>km/h</t>
    </r>
    <phoneticPr fontId="1" type="noConversion"/>
  </si>
  <si>
    <r>
      <rPr>
        <sz val="10"/>
        <rFont val="宋体"/>
        <family val="3"/>
        <charset val="134"/>
      </rPr>
      <t>预告信标</t>
    </r>
    <r>
      <rPr>
        <sz val="10"/>
        <rFont val="Arial"/>
        <family val="2"/>
      </rPr>
      <t>/</t>
    </r>
    <r>
      <rPr>
        <sz val="10"/>
        <rFont val="宋体"/>
        <family val="3"/>
        <charset val="134"/>
      </rPr>
      <t>环线到计轴距离</t>
    </r>
    <r>
      <rPr>
        <sz val="10"/>
        <rFont val="Arial"/>
        <family val="2"/>
      </rPr>
      <t>m</t>
    </r>
    <phoneticPr fontId="9" type="noConversion"/>
  </si>
  <si>
    <t>500</t>
    <phoneticPr fontId="9" type="noConversion"/>
  </si>
  <si>
    <t>V2.3.3</t>
    <phoneticPr fontId="1" type="noConversion"/>
  </si>
  <si>
    <t>高晓菲</t>
    <phoneticPr fontId="1" type="noConversion"/>
  </si>
  <si>
    <t>“输出-系统通用参数”标签页中绿色底色表格为车辆编组影响项参数</t>
    <phoneticPr fontId="1" type="noConversion"/>
  </si>
  <si>
    <r>
      <t>1.</t>
    </r>
    <r>
      <rPr>
        <sz val="10"/>
        <color theme="1"/>
        <rFont val="宋体"/>
        <family val="3"/>
        <charset val="134"/>
      </rPr>
      <t>修改“说明页”标签页的的描述</t>
    </r>
    <r>
      <rPr>
        <sz val="10"/>
        <color theme="1"/>
        <rFont val="Arial"/>
        <family val="2"/>
      </rPr>
      <t>1</t>
    </r>
    <r>
      <rPr>
        <sz val="10"/>
        <color theme="1"/>
        <rFont val="宋体"/>
        <family val="3"/>
        <charset val="134"/>
      </rPr>
      <t>，增加描述</t>
    </r>
    <r>
      <rPr>
        <sz val="10"/>
        <color theme="1"/>
        <rFont val="Arial"/>
        <family val="2"/>
      </rPr>
      <t>3</t>
    </r>
    <r>
      <rPr>
        <sz val="10"/>
        <color theme="1"/>
        <rFont val="宋体"/>
        <family val="3"/>
        <charset val="134"/>
      </rPr>
      <t>；</t>
    </r>
    <r>
      <rPr>
        <sz val="10"/>
        <color theme="1"/>
        <rFont val="Arial"/>
        <family val="2"/>
      </rPr>
      <t xml:space="preserve">
2.</t>
    </r>
    <r>
      <rPr>
        <sz val="10"/>
        <color theme="1"/>
        <rFont val="宋体"/>
        <family val="3"/>
        <charset val="134"/>
      </rPr>
      <t>将“输出</t>
    </r>
    <r>
      <rPr>
        <sz val="10"/>
        <color theme="1"/>
        <rFont val="Arial"/>
        <family val="2"/>
      </rPr>
      <t>-</t>
    </r>
    <r>
      <rPr>
        <sz val="10"/>
        <color theme="1"/>
        <rFont val="宋体"/>
        <family val="3"/>
        <charset val="134"/>
      </rPr>
      <t>系统进路参数”、“编组</t>
    </r>
    <r>
      <rPr>
        <sz val="10"/>
        <color theme="1"/>
        <rFont val="Arial"/>
        <family val="2"/>
      </rPr>
      <t>1-</t>
    </r>
    <r>
      <rPr>
        <sz val="10"/>
        <color theme="1"/>
        <rFont val="宋体"/>
        <family val="3"/>
        <charset val="134"/>
      </rPr>
      <t>系统进路表”、“编组</t>
    </r>
    <r>
      <rPr>
        <sz val="10"/>
        <color theme="1"/>
        <rFont val="Arial"/>
        <family val="2"/>
      </rPr>
      <t>2-</t>
    </r>
    <r>
      <rPr>
        <sz val="10"/>
        <color theme="1"/>
        <rFont val="宋体"/>
        <family val="3"/>
        <charset val="134"/>
      </rPr>
      <t>系统进路表”、“编组</t>
    </r>
    <r>
      <rPr>
        <sz val="10"/>
        <color theme="1"/>
        <rFont val="Arial"/>
        <family val="2"/>
      </rPr>
      <t>3-</t>
    </r>
    <r>
      <rPr>
        <sz val="10"/>
        <color theme="1"/>
        <rFont val="宋体"/>
        <family val="3"/>
        <charset val="134"/>
      </rPr>
      <t>系统进路表”、“编组</t>
    </r>
    <r>
      <rPr>
        <sz val="10"/>
        <color theme="1"/>
        <rFont val="Arial"/>
        <family val="2"/>
      </rPr>
      <t>4-</t>
    </r>
    <r>
      <rPr>
        <sz val="10"/>
        <color theme="1"/>
        <rFont val="宋体"/>
        <family val="3"/>
        <charset val="134"/>
      </rPr>
      <t>系统进路表”、“编组</t>
    </r>
    <r>
      <rPr>
        <sz val="10"/>
        <color theme="1"/>
        <rFont val="Arial"/>
        <family val="2"/>
      </rPr>
      <t>5-</t>
    </r>
    <r>
      <rPr>
        <sz val="10"/>
        <color theme="1"/>
        <rFont val="宋体"/>
        <family val="3"/>
        <charset val="134"/>
      </rPr>
      <t>系统进路表”相关进路条数扩容至</t>
    </r>
    <r>
      <rPr>
        <sz val="10"/>
        <color theme="1"/>
        <rFont val="Arial"/>
        <family val="2"/>
      </rPr>
      <t>600</t>
    </r>
    <r>
      <rPr>
        <sz val="10"/>
        <color theme="1"/>
        <rFont val="宋体"/>
        <family val="3"/>
        <charset val="134"/>
      </rPr>
      <t xml:space="preserve">条；
</t>
    </r>
    <r>
      <rPr>
        <sz val="10"/>
        <color theme="1"/>
        <rFont val="Arial"/>
        <family val="2"/>
      </rPr>
      <t>3.</t>
    </r>
    <r>
      <rPr>
        <sz val="10"/>
        <color theme="1"/>
        <rFont val="宋体"/>
        <family val="3"/>
        <charset val="134"/>
      </rPr>
      <t>依据《</t>
    </r>
    <r>
      <rPr>
        <sz val="10"/>
        <color theme="1"/>
        <rFont val="Arial"/>
        <family val="2"/>
      </rPr>
      <t>BiTRACON 800</t>
    </r>
    <r>
      <rPr>
        <sz val="10"/>
        <color theme="1"/>
        <rFont val="宋体"/>
        <family val="3"/>
        <charset val="134"/>
      </rPr>
      <t>系统数据设计模板</t>
    </r>
    <r>
      <rPr>
        <sz val="10"/>
        <color theme="1"/>
        <rFont val="Arial"/>
        <family val="2"/>
      </rPr>
      <t>_</t>
    </r>
    <r>
      <rPr>
        <sz val="10"/>
        <color theme="1"/>
        <rFont val="宋体"/>
        <family val="3"/>
        <charset val="134"/>
      </rPr>
      <t>验证报告</t>
    </r>
    <r>
      <rPr>
        <sz val="10"/>
        <color theme="1"/>
        <rFont val="Arial"/>
        <family val="2"/>
      </rPr>
      <t>_v2.1.7</t>
    </r>
    <r>
      <rPr>
        <sz val="10"/>
        <color theme="1"/>
        <rFont val="宋体"/>
        <family val="3"/>
        <charset val="134"/>
      </rPr>
      <t>（</t>
    </r>
    <r>
      <rPr>
        <sz val="10"/>
        <color theme="1"/>
        <rFont val="Arial"/>
        <family val="2"/>
      </rPr>
      <t>on v2.3.2</t>
    </r>
    <r>
      <rPr>
        <sz val="10"/>
        <color theme="1"/>
        <rFont val="宋体"/>
        <family val="3"/>
        <charset val="134"/>
      </rPr>
      <t>）》，对“输出</t>
    </r>
    <r>
      <rPr>
        <sz val="10"/>
        <color theme="1"/>
        <rFont val="Arial"/>
        <family val="2"/>
      </rPr>
      <t>-</t>
    </r>
    <r>
      <rPr>
        <sz val="10"/>
        <color theme="1"/>
        <rFont val="宋体"/>
        <family val="3"/>
        <charset val="134"/>
      </rPr>
      <t xml:space="preserve">系统进路参数”标签页中“接近限速”列增加批注说明：取预告信标上游第一个计轴点到下游信号机区间的最大限速，当计算接近区段长度比该计轴点与进路始端信号机处计轴点间距离长，取上游第二个计轴点，以此类推；（验证问题通过对数据输入的限制约束间接实现）
</t>
    </r>
    <r>
      <rPr>
        <sz val="10"/>
        <color theme="1"/>
        <rFont val="Arial"/>
        <family val="2"/>
      </rPr>
      <t>4.</t>
    </r>
    <r>
      <rPr>
        <sz val="10"/>
        <color theme="1"/>
        <rFont val="宋体"/>
        <family val="3"/>
        <charset val="134"/>
      </rPr>
      <t>根据系统关键参数计算文件修改</t>
    </r>
    <r>
      <rPr>
        <sz val="10"/>
        <color theme="1"/>
        <rFont val="Arial"/>
        <family val="2"/>
      </rPr>
      <t>CFG_T_ROUTE_VALID_DMC</t>
    </r>
    <r>
      <rPr>
        <sz val="10"/>
        <color theme="1"/>
        <rFont val="宋体"/>
        <family val="3"/>
        <charset val="134"/>
      </rPr>
      <t>以及</t>
    </r>
    <r>
      <rPr>
        <sz val="10"/>
        <color theme="1"/>
        <rFont val="Arial"/>
        <family val="2"/>
      </rPr>
      <t>CFG_T_ROUTE_VALID_IMC</t>
    </r>
    <r>
      <rPr>
        <sz val="10"/>
        <color theme="1"/>
        <rFont val="宋体"/>
        <family val="3"/>
        <charset val="134"/>
      </rPr>
      <t>的计算公式，按照“取不小于</t>
    </r>
    <r>
      <rPr>
        <sz val="10"/>
        <color theme="1"/>
        <rFont val="Arial"/>
        <family val="2"/>
      </rPr>
      <t>Min</t>
    </r>
    <r>
      <rPr>
        <sz val="10"/>
        <color theme="1"/>
        <rFont val="宋体"/>
        <family val="3"/>
        <charset val="134"/>
      </rPr>
      <t>值的以</t>
    </r>
    <r>
      <rPr>
        <sz val="10"/>
        <color theme="1"/>
        <rFont val="Arial"/>
        <family val="2"/>
      </rPr>
      <t>10000ms</t>
    </r>
    <r>
      <rPr>
        <sz val="10"/>
        <color theme="1"/>
        <rFont val="宋体"/>
        <family val="3"/>
        <charset val="134"/>
      </rPr>
      <t xml:space="preserve">为单位的最小整数”处理；
</t>
    </r>
    <r>
      <rPr>
        <sz val="10"/>
        <color theme="1"/>
        <rFont val="Arial"/>
        <family val="2"/>
      </rPr>
      <t>5.</t>
    </r>
    <r>
      <rPr>
        <sz val="10"/>
        <color theme="1"/>
        <rFont val="宋体"/>
        <family val="3"/>
        <charset val="134"/>
      </rPr>
      <t>因文本格式比较公式特殊性，修改所有子表中计算过程中用到比较公式的公式表达，计算公式中通过将比较值前加</t>
    </r>
    <r>
      <rPr>
        <sz val="10"/>
        <color theme="1"/>
        <rFont val="Arial"/>
        <family val="2"/>
      </rPr>
      <t>VALUE</t>
    </r>
    <r>
      <rPr>
        <sz val="10"/>
        <color theme="1"/>
        <rFont val="宋体"/>
        <family val="3"/>
        <charset val="134"/>
      </rPr>
      <t xml:space="preserve">的方式，将代表数值的文本字符串转化为数值后再参与计算；
</t>
    </r>
    <phoneticPr fontId="1" type="noConversion"/>
  </si>
  <si>
    <t>BiTRACON800系统应用数据设计模板</t>
    <phoneticPr fontId="1" type="noConversion"/>
  </si>
  <si>
    <t>ZHKJ-YF-BiTRACON800-PDS-02-1</t>
    <phoneticPr fontId="1" type="noConversion"/>
  </si>
  <si>
    <t>1600</t>
    <phoneticPr fontId="1" type="noConversion"/>
  </si>
  <si>
    <t>1000</t>
    <phoneticPr fontId="1" type="noConversion"/>
  </si>
  <si>
    <t>多普勒雷达报文发送周期</t>
    <phoneticPr fontId="1" type="noConversion"/>
  </si>
  <si>
    <t>V2.3.4</t>
    <phoneticPr fontId="1" type="noConversion"/>
  </si>
  <si>
    <t>510</t>
    <phoneticPr fontId="9" type="noConversion"/>
  </si>
  <si>
    <t>信标供货方</t>
    <phoneticPr fontId="9" type="noConversion"/>
  </si>
  <si>
    <t>300</t>
    <phoneticPr fontId="9" type="noConversion"/>
  </si>
  <si>
    <t>150</t>
    <phoneticPr fontId="9" type="noConversion"/>
  </si>
  <si>
    <t>Conf_Cbi2CcCycle</t>
    <phoneticPr fontId="9" type="noConversion"/>
  </si>
  <si>
    <t>Conf_Zc2AtsCycle</t>
    <phoneticPr fontId="9" type="noConversion"/>
  </si>
  <si>
    <r>
      <t>1.</t>
    </r>
    <r>
      <rPr>
        <sz val="10"/>
        <color theme="1"/>
        <rFont val="宋体"/>
        <family val="3"/>
        <charset val="134"/>
      </rPr>
      <t>删除“输入</t>
    </r>
    <r>
      <rPr>
        <sz val="10"/>
        <color theme="1"/>
        <rFont val="Arial"/>
        <family val="2"/>
      </rPr>
      <t>-</t>
    </r>
    <r>
      <rPr>
        <sz val="10"/>
        <color theme="1"/>
        <rFont val="宋体"/>
        <family val="3"/>
        <charset val="134"/>
      </rPr>
      <t>设备及线路参数”标签页中的</t>
    </r>
    <r>
      <rPr>
        <sz val="10"/>
        <color theme="1"/>
        <rFont val="Arial"/>
        <family val="2"/>
      </rPr>
      <t>Equ_LeuCollectDelay</t>
    </r>
    <r>
      <rPr>
        <sz val="10"/>
        <color theme="1"/>
        <rFont val="宋体"/>
        <family val="3"/>
        <charset val="134"/>
      </rPr>
      <t>，并将</t>
    </r>
    <r>
      <rPr>
        <sz val="10"/>
        <color theme="1"/>
        <rFont val="Arial"/>
        <family val="2"/>
      </rPr>
      <t>Equ_LeuWriteDelay</t>
    </r>
    <r>
      <rPr>
        <sz val="10"/>
        <color theme="1"/>
        <rFont val="宋体"/>
        <family val="3"/>
        <charset val="134"/>
      </rPr>
      <t>名称修改为</t>
    </r>
    <r>
      <rPr>
        <sz val="10"/>
        <color theme="1"/>
        <rFont val="Arial"/>
        <family val="2"/>
      </rPr>
      <t>Equ_BeaconWriteDelay</t>
    </r>
    <r>
      <rPr>
        <sz val="10"/>
        <color theme="1"/>
        <rFont val="宋体"/>
        <family val="3"/>
        <charset val="134"/>
      </rPr>
      <t xml:space="preserve">，将美标和欧标通过同一个参数表示，在备注列中说明针对美标和欧标的填写要求。
</t>
    </r>
    <r>
      <rPr>
        <sz val="10"/>
        <color theme="1"/>
        <rFont val="Arial"/>
        <family val="2"/>
      </rPr>
      <t>2.</t>
    </r>
    <r>
      <rPr>
        <sz val="10"/>
        <color theme="1"/>
        <rFont val="宋体"/>
        <family val="3"/>
        <charset val="134"/>
      </rPr>
      <t>将</t>
    </r>
    <r>
      <rPr>
        <sz val="10"/>
        <color theme="1"/>
        <rFont val="Arial"/>
        <family val="2"/>
      </rPr>
      <t>“</t>
    </r>
    <r>
      <rPr>
        <sz val="10"/>
        <color theme="1"/>
        <rFont val="宋体"/>
        <family val="3"/>
        <charset val="134"/>
      </rPr>
      <t>输出</t>
    </r>
    <r>
      <rPr>
        <sz val="10"/>
        <color theme="1"/>
        <rFont val="Arial"/>
        <family val="2"/>
      </rPr>
      <t>-</t>
    </r>
    <r>
      <rPr>
        <sz val="10"/>
        <color theme="1"/>
        <rFont val="宋体"/>
        <family val="3"/>
        <charset val="134"/>
      </rPr>
      <t>系统进路参数</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1-</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2-</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3-</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4-</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5-</t>
    </r>
    <r>
      <rPr>
        <sz val="10"/>
        <color theme="1"/>
        <rFont val="宋体"/>
        <family val="3"/>
        <charset val="134"/>
      </rPr>
      <t>系统进路表</t>
    </r>
    <r>
      <rPr>
        <sz val="10"/>
        <color theme="1"/>
        <rFont val="Arial"/>
        <family val="2"/>
      </rPr>
      <t>”</t>
    </r>
    <r>
      <rPr>
        <sz val="10"/>
        <color theme="1"/>
        <rFont val="宋体"/>
        <family val="3"/>
        <charset val="134"/>
      </rPr>
      <t xml:space="preserve">中接近区段的计算公式中增加预告信标的读取旁瓣误差以及信标安装误差。
</t>
    </r>
    <r>
      <rPr>
        <sz val="10"/>
        <color theme="1"/>
        <rFont val="Arial"/>
        <family val="2"/>
      </rPr>
      <t>3.</t>
    </r>
    <r>
      <rPr>
        <sz val="10"/>
        <color theme="1"/>
        <rFont val="宋体"/>
        <family val="3"/>
        <charset val="134"/>
      </rPr>
      <t>根据</t>
    </r>
    <r>
      <rPr>
        <sz val="10"/>
        <color theme="1"/>
        <rFont val="Arial"/>
        <family val="2"/>
      </rPr>
      <t>V2.7</t>
    </r>
    <r>
      <rPr>
        <sz val="10"/>
        <color theme="1"/>
        <rFont val="宋体"/>
        <family val="3"/>
        <charset val="134"/>
      </rPr>
      <t>版本的《</t>
    </r>
    <r>
      <rPr>
        <sz val="10"/>
        <color theme="1"/>
        <rFont val="Arial"/>
        <family val="2"/>
      </rPr>
      <t>ZHKJ-YF-BiTRACON800-IIDS-01-1 BiTRACON 800</t>
    </r>
    <r>
      <rPr>
        <sz val="10"/>
        <color theme="1"/>
        <rFont val="宋体"/>
        <family val="3"/>
        <charset val="134"/>
      </rPr>
      <t>系统内部接口规格书》，修改“输入</t>
    </r>
    <r>
      <rPr>
        <sz val="10"/>
        <color theme="1"/>
        <rFont val="Arial"/>
        <family val="2"/>
      </rPr>
      <t>-</t>
    </r>
    <r>
      <rPr>
        <sz val="10"/>
        <color theme="1"/>
        <rFont val="宋体"/>
        <family val="3"/>
        <charset val="134"/>
      </rPr>
      <t>系统基本参数”标签页</t>
    </r>
    <r>
      <rPr>
        <sz val="10"/>
        <color theme="1"/>
        <rFont val="Arial"/>
        <family val="2"/>
      </rPr>
      <t>Conf_Cbi2CcCycle</t>
    </r>
    <r>
      <rPr>
        <sz val="10"/>
        <color theme="1"/>
        <rFont val="宋体"/>
        <family val="3"/>
        <charset val="134"/>
      </rPr>
      <t>和</t>
    </r>
    <r>
      <rPr>
        <sz val="10"/>
        <color theme="1"/>
        <rFont val="Arial"/>
        <family val="2"/>
      </rPr>
      <t>Conf_Zc2AtsCycle</t>
    </r>
    <r>
      <rPr>
        <sz val="10"/>
        <color theme="1"/>
        <rFont val="宋体"/>
        <family val="3"/>
        <charset val="134"/>
      </rPr>
      <t>配置值，并针对</t>
    </r>
    <r>
      <rPr>
        <sz val="10"/>
        <color theme="1"/>
        <rFont val="Arial"/>
        <family val="2"/>
      </rPr>
      <t>Conf_Cbi2CcCycle</t>
    </r>
    <r>
      <rPr>
        <sz val="10"/>
        <color theme="1"/>
        <rFont val="宋体"/>
        <family val="3"/>
        <charset val="134"/>
      </rPr>
      <t>增加使用通信环线时的备注说明。</t>
    </r>
    <phoneticPr fontId="1" type="noConversion"/>
  </si>
  <si>
    <t>V2.4</t>
    <phoneticPr fontId="1" type="noConversion"/>
  </si>
  <si>
    <t>V2.4.1
V2.6
V1.11</t>
    <phoneticPr fontId="1" type="noConversion"/>
  </si>
  <si>
    <t>V2.4
V2.6
V1.11</t>
    <phoneticPr fontId="1" type="noConversion"/>
  </si>
  <si>
    <r>
      <t>ZHKJ-YF-BiTRACON800-PDS-01-1 BiTRACON800</t>
    </r>
    <r>
      <rPr>
        <sz val="10"/>
        <rFont val="宋体"/>
        <family val="3"/>
        <charset val="134"/>
      </rPr>
      <t xml:space="preserve">系统关键参数计算
</t>
    </r>
    <r>
      <rPr>
        <sz val="10"/>
        <rFont val="Arial"/>
        <family val="2"/>
      </rPr>
      <t>ZHKJ-YF-BiTRACON800-IIDS-03-1 BiTRACON 800</t>
    </r>
    <r>
      <rPr>
        <sz val="10"/>
        <rFont val="宋体"/>
        <family val="3"/>
        <charset val="134"/>
      </rPr>
      <t xml:space="preserve">轨道数据库设计规格书
</t>
    </r>
    <r>
      <rPr>
        <sz val="10"/>
        <rFont val="Arial"/>
        <family val="2"/>
      </rPr>
      <t>ZHJD-YF-BiSTAR-RAMS-02-1 BiSTAR</t>
    </r>
    <r>
      <rPr>
        <sz val="10"/>
        <rFont val="宋体"/>
        <family val="3"/>
        <charset val="134"/>
      </rPr>
      <t xml:space="preserve">平台系统安全应用条件
</t>
    </r>
    <r>
      <rPr>
        <sz val="10"/>
        <rFont val="Arial"/>
        <family val="2"/>
      </rPr>
      <t>ZHKJ-YF-BiTRACON800-IIDS-01-1 BiTRACON 800</t>
    </r>
    <r>
      <rPr>
        <sz val="10"/>
        <rFont val="宋体"/>
        <family val="3"/>
        <charset val="134"/>
      </rPr>
      <t xml:space="preserve">系统内部接口规格书
</t>
    </r>
    <phoneticPr fontId="1" type="noConversion"/>
  </si>
  <si>
    <t>V2.4.1
V2.6
V1.11
V2.7</t>
    <phoneticPr fontId="1" type="noConversion"/>
  </si>
  <si>
    <t>签批单号：
QP001755</t>
    <phoneticPr fontId="1" type="noConversion"/>
  </si>
  <si>
    <t>各标签页配置项取值需以“数值格式”保存</t>
    <phoneticPr fontId="1" type="noConversion"/>
  </si>
  <si>
    <r>
      <rPr>
        <sz val="11"/>
        <rFont val="宋体"/>
        <family val="3"/>
        <charset val="134"/>
      </rPr>
      <t>“输出</t>
    </r>
    <r>
      <rPr>
        <sz val="11"/>
        <rFont val="Arial"/>
        <family val="2"/>
      </rPr>
      <t>-</t>
    </r>
    <r>
      <rPr>
        <sz val="11"/>
        <rFont val="宋体"/>
        <family val="3"/>
        <charset val="134"/>
      </rPr>
      <t>系统进路参数”标签页中蓝色底色表格为需要填写的输入数据</t>
    </r>
    <phoneticPr fontId="1" type="noConversion"/>
  </si>
  <si>
    <r>
      <rPr>
        <b/>
        <sz val="10"/>
        <rFont val="宋体"/>
        <family val="2"/>
        <charset val="134"/>
      </rPr>
      <t>序号</t>
    </r>
    <phoneticPr fontId="1" type="noConversion"/>
  </si>
  <si>
    <r>
      <rPr>
        <b/>
        <sz val="10"/>
        <rFont val="宋体"/>
        <family val="2"/>
        <charset val="134"/>
      </rPr>
      <t>类型</t>
    </r>
    <phoneticPr fontId="1" type="noConversion"/>
  </si>
  <si>
    <r>
      <rPr>
        <b/>
        <sz val="10"/>
        <rFont val="宋体"/>
        <family val="2"/>
        <charset val="134"/>
      </rPr>
      <t>描述</t>
    </r>
    <phoneticPr fontId="1" type="noConversion"/>
  </si>
  <si>
    <r>
      <rPr>
        <b/>
        <sz val="10"/>
        <rFont val="宋体"/>
        <family val="2"/>
        <charset val="134"/>
      </rPr>
      <t>单位</t>
    </r>
    <phoneticPr fontId="1" type="noConversion"/>
  </si>
  <si>
    <r>
      <rPr>
        <b/>
        <sz val="10"/>
        <rFont val="宋体"/>
        <family val="2"/>
        <charset val="134"/>
      </rPr>
      <t>来源</t>
    </r>
    <phoneticPr fontId="1" type="noConversion"/>
  </si>
  <si>
    <r>
      <rPr>
        <b/>
        <sz val="10"/>
        <rFont val="宋体"/>
        <family val="2"/>
        <charset val="134"/>
      </rPr>
      <t>备注</t>
    </r>
    <phoneticPr fontId="1" type="noConversion"/>
  </si>
  <si>
    <r>
      <rPr>
        <sz val="10"/>
        <rFont val="宋体"/>
        <family val="3"/>
        <charset val="134"/>
      </rPr>
      <t>多普勒雷达脉冲代表距离</t>
    </r>
    <phoneticPr fontId="1" type="noConversion"/>
  </si>
  <si>
    <r>
      <rPr>
        <sz val="10"/>
        <rFont val="宋体"/>
        <family val="2"/>
        <charset val="134"/>
      </rPr>
      <t>雷达供货方</t>
    </r>
  </si>
  <si>
    <r>
      <rPr>
        <sz val="10"/>
        <rFont val="宋体"/>
        <family val="3"/>
        <charset val="134"/>
      </rPr>
      <t>多普勒雷达激活速度</t>
    </r>
    <phoneticPr fontId="1" type="noConversion"/>
  </si>
  <si>
    <r>
      <rPr>
        <sz val="10"/>
        <rFont val="宋体"/>
        <family val="2"/>
        <charset val="134"/>
      </rPr>
      <t>多普勒雷达的测速误差</t>
    </r>
    <phoneticPr fontId="1" type="noConversion"/>
  </si>
  <si>
    <r>
      <rPr>
        <sz val="10"/>
        <rFont val="宋体"/>
        <family val="3"/>
        <charset val="134"/>
      </rPr>
      <t>速度计供货方</t>
    </r>
    <phoneticPr fontId="1" type="noConversion"/>
  </si>
  <si>
    <r>
      <rPr>
        <sz val="10"/>
        <rFont val="宋体"/>
        <family val="2"/>
        <charset val="134"/>
      </rPr>
      <t>信标读取旁瓣误差</t>
    </r>
    <phoneticPr fontId="1" type="noConversion"/>
  </si>
  <si>
    <r>
      <rPr>
        <sz val="10"/>
        <rFont val="宋体"/>
        <family val="3"/>
        <charset val="134"/>
      </rPr>
      <t>信标供货方</t>
    </r>
    <phoneticPr fontId="9" type="noConversion"/>
  </si>
  <si>
    <r>
      <rPr>
        <sz val="10"/>
        <rFont val="宋体"/>
        <family val="2"/>
        <charset val="134"/>
      </rPr>
      <t>计轴占用</t>
    </r>
    <r>
      <rPr>
        <sz val="10"/>
        <rFont val="Arial"/>
        <family val="2"/>
      </rPr>
      <t>-&gt;</t>
    </r>
    <r>
      <rPr>
        <sz val="10"/>
        <rFont val="宋体"/>
        <family val="2"/>
        <charset val="134"/>
      </rPr>
      <t>出清反应时间（</t>
    </r>
    <r>
      <rPr>
        <sz val="10"/>
        <rFont val="宋体"/>
        <family val="3"/>
        <charset val="134"/>
      </rPr>
      <t>需含继电器动作时间</t>
    </r>
    <r>
      <rPr>
        <sz val="10"/>
        <rFont val="宋体"/>
        <family val="2"/>
        <charset val="134"/>
      </rPr>
      <t>）</t>
    </r>
    <phoneticPr fontId="9" type="noConversion"/>
  </si>
  <si>
    <r>
      <rPr>
        <sz val="10"/>
        <rFont val="宋体"/>
        <family val="2"/>
        <charset val="134"/>
      </rPr>
      <t>计轴供货方</t>
    </r>
  </si>
  <si>
    <r>
      <rPr>
        <sz val="10"/>
        <rFont val="宋体"/>
        <family val="3"/>
        <charset val="134"/>
      </rPr>
      <t>计轴出清</t>
    </r>
    <r>
      <rPr>
        <sz val="10"/>
        <rFont val="Arial"/>
        <family val="2"/>
      </rPr>
      <t>-&gt;</t>
    </r>
    <r>
      <rPr>
        <sz val="10"/>
        <rFont val="宋体"/>
        <family val="3"/>
        <charset val="134"/>
      </rPr>
      <t>占用反应时间（需含继电器动作时间）</t>
    </r>
    <phoneticPr fontId="9" type="noConversion"/>
  </si>
  <si>
    <r>
      <t>PSC</t>
    </r>
    <r>
      <rPr>
        <sz val="10"/>
        <rFont val="宋体"/>
        <family val="3"/>
        <charset val="134"/>
      </rPr>
      <t>处理时间（</t>
    </r>
    <r>
      <rPr>
        <sz val="10"/>
        <rFont val="Arial"/>
        <family val="2"/>
      </rPr>
      <t>PSC</t>
    </r>
    <r>
      <rPr>
        <sz val="10"/>
        <rFont val="宋体"/>
        <family val="3"/>
        <charset val="134"/>
      </rPr>
      <t>收到开门指令到指令处理完成以及状态返回的时间）</t>
    </r>
    <phoneticPr fontId="1" type="noConversion"/>
  </si>
  <si>
    <r>
      <rPr>
        <sz val="10"/>
        <rFont val="宋体"/>
        <family val="3"/>
        <charset val="134"/>
      </rPr>
      <t>屏蔽门宽度</t>
    </r>
    <phoneticPr fontId="1" type="noConversion"/>
  </si>
  <si>
    <r>
      <rPr>
        <sz val="10"/>
        <rFont val="宋体"/>
        <family val="3"/>
        <charset val="134"/>
      </rPr>
      <t>联锁信息写入应答器</t>
    </r>
    <r>
      <rPr>
        <sz val="10"/>
        <rFont val="Arial"/>
        <family val="2"/>
      </rPr>
      <t>/</t>
    </r>
    <r>
      <rPr>
        <sz val="10"/>
        <rFont val="宋体"/>
        <family val="3"/>
        <charset val="134"/>
      </rPr>
      <t>信标时间</t>
    </r>
    <phoneticPr fontId="9" type="noConversion"/>
  </si>
  <si>
    <r>
      <rPr>
        <sz val="10"/>
        <rFont val="宋体"/>
        <family val="3"/>
        <charset val="134"/>
      </rPr>
      <t>如果项目使用的是欧标，则是通过</t>
    </r>
    <r>
      <rPr>
        <sz val="10"/>
        <rFont val="Arial"/>
        <family val="2"/>
      </rPr>
      <t>LRU</t>
    </r>
    <r>
      <rPr>
        <sz val="10"/>
        <rFont val="宋体"/>
        <family val="3"/>
        <charset val="134"/>
      </rPr>
      <t>方式写入，包括</t>
    </r>
    <r>
      <rPr>
        <sz val="10"/>
        <rFont val="Arial"/>
        <family val="2"/>
      </rPr>
      <t>“LEU</t>
    </r>
    <r>
      <rPr>
        <sz val="10"/>
        <rFont val="宋体"/>
        <family val="3"/>
        <charset val="134"/>
      </rPr>
      <t>采集轨旁信号设备信息且处理完成时间</t>
    </r>
    <r>
      <rPr>
        <sz val="10"/>
        <rFont val="Arial"/>
        <family val="2"/>
      </rPr>
      <t>”+“LEU</t>
    </r>
    <r>
      <rPr>
        <sz val="10"/>
        <rFont val="宋体"/>
        <family val="3"/>
        <charset val="134"/>
      </rPr>
      <t>写入应答器</t>
    </r>
    <r>
      <rPr>
        <sz val="10"/>
        <rFont val="Arial"/>
        <family val="2"/>
      </rPr>
      <t>/</t>
    </r>
    <r>
      <rPr>
        <sz val="10"/>
        <rFont val="宋体"/>
        <family val="3"/>
        <charset val="134"/>
      </rPr>
      <t>信标时间</t>
    </r>
    <r>
      <rPr>
        <sz val="10"/>
        <rFont val="Arial"/>
        <family val="2"/>
      </rPr>
      <t>”</t>
    </r>
    <r>
      <rPr>
        <sz val="10"/>
        <rFont val="宋体"/>
        <family val="3"/>
        <charset val="134"/>
      </rPr>
      <t>；
如果项目使用的是美标，则只考虑继电器动作时间。</t>
    </r>
    <phoneticPr fontId="9" type="noConversion"/>
  </si>
  <si>
    <r>
      <rPr>
        <sz val="10"/>
        <rFont val="宋体"/>
        <family val="3"/>
        <charset val="134"/>
      </rPr>
      <t>车挡可接受的最大撞击速度</t>
    </r>
    <phoneticPr fontId="1" type="noConversion"/>
  </si>
  <si>
    <r>
      <rPr>
        <sz val="10"/>
        <rFont val="宋体"/>
        <family val="3"/>
        <charset val="134"/>
      </rPr>
      <t>运营方</t>
    </r>
    <r>
      <rPr>
        <sz val="10"/>
        <color theme="1"/>
        <rFont val="Arial"/>
        <family val="2"/>
      </rPr>
      <t/>
    </r>
    <phoneticPr fontId="1" type="noConversion"/>
  </si>
  <si>
    <r>
      <t>CBI</t>
    </r>
    <r>
      <rPr>
        <sz val="10"/>
        <rFont val="宋体"/>
        <family val="3"/>
        <charset val="134"/>
      </rPr>
      <t>通过通信环线与</t>
    </r>
    <r>
      <rPr>
        <sz val="10"/>
        <rFont val="Arial"/>
        <family val="2"/>
      </rPr>
      <t>CC</t>
    </r>
    <r>
      <rPr>
        <sz val="10"/>
        <rFont val="宋体"/>
        <family val="3"/>
        <charset val="134"/>
      </rPr>
      <t>通信延迟时间（若无参考输入，以</t>
    </r>
    <r>
      <rPr>
        <sz val="10"/>
        <rFont val="Arial"/>
        <family val="2"/>
      </rPr>
      <t>CFG_T_CBI_ALIVE_TO_CC</t>
    </r>
    <r>
      <rPr>
        <sz val="10"/>
        <rFont val="宋体"/>
        <family val="3"/>
        <charset val="134"/>
      </rPr>
      <t>为准）</t>
    </r>
    <phoneticPr fontId="9" type="noConversion"/>
  </si>
  <si>
    <r>
      <rPr>
        <sz val="10"/>
        <rFont val="宋体"/>
        <family val="3"/>
        <charset val="134"/>
      </rPr>
      <t>线路数据</t>
    </r>
    <phoneticPr fontId="1" type="noConversion"/>
  </si>
  <si>
    <r>
      <rPr>
        <sz val="10"/>
        <rFont val="宋体"/>
        <family val="2"/>
        <charset val="134"/>
      </rPr>
      <t>线路最高限速</t>
    </r>
  </si>
  <si>
    <r>
      <rPr>
        <sz val="10"/>
        <rFont val="宋体"/>
        <family val="3"/>
        <charset val="134"/>
      </rPr>
      <t>信标安装误差</t>
    </r>
    <r>
      <rPr>
        <sz val="10"/>
        <rFont val="Arial"/>
        <family val="2"/>
      </rPr>
      <t>(</t>
    </r>
    <r>
      <rPr>
        <sz val="10"/>
        <rFont val="宋体"/>
        <family val="3"/>
        <charset val="134"/>
      </rPr>
      <t>轮径校准、精确停车</t>
    </r>
    <r>
      <rPr>
        <sz val="10"/>
        <rFont val="Arial"/>
        <family val="2"/>
      </rPr>
      <t>)</t>
    </r>
    <phoneticPr fontId="1" type="noConversion"/>
  </si>
  <si>
    <r>
      <rPr>
        <sz val="10"/>
        <rFont val="宋体"/>
        <family val="2"/>
        <charset val="134"/>
      </rPr>
      <t>工程安装</t>
    </r>
    <phoneticPr fontId="1" type="noConversion"/>
  </si>
  <si>
    <r>
      <rPr>
        <sz val="10"/>
        <rFont val="宋体"/>
        <family val="2"/>
        <charset val="134"/>
      </rPr>
      <t>信号机到关联计轴最大距离</t>
    </r>
    <phoneticPr fontId="1" type="noConversion"/>
  </si>
  <si>
    <r>
      <rPr>
        <sz val="10"/>
        <rFont val="宋体"/>
        <family val="2"/>
        <charset val="134"/>
      </rPr>
      <t>车辆段跳跃区域的停车位置车钩与信号机最小间距</t>
    </r>
    <phoneticPr fontId="1" type="noConversion"/>
  </si>
  <si>
    <r>
      <rPr>
        <sz val="10"/>
        <rFont val="宋体"/>
        <family val="3"/>
        <charset val="134"/>
      </rPr>
      <t>线路数据</t>
    </r>
    <phoneticPr fontId="9" type="noConversion"/>
  </si>
  <si>
    <r>
      <rPr>
        <sz val="10"/>
        <rFont val="宋体"/>
        <family val="2"/>
        <charset val="134"/>
      </rPr>
      <t>车辆段跳跃区域的停车位置车钩与车挡最小间距</t>
    </r>
    <phoneticPr fontId="1" type="noConversion"/>
  </si>
  <si>
    <r>
      <rPr>
        <sz val="10"/>
        <rFont val="宋体"/>
        <family val="2"/>
        <charset val="134"/>
      </rPr>
      <t>车辆段跳跃区域的停车位置与最近精确停车信标最大间距</t>
    </r>
    <phoneticPr fontId="9" type="noConversion"/>
  </si>
  <si>
    <r>
      <rPr>
        <sz val="10"/>
        <rFont val="宋体"/>
        <family val="2"/>
        <charset val="134"/>
      </rPr>
      <t>开口防护停车点到前方车挡距离</t>
    </r>
    <phoneticPr fontId="9" type="noConversion"/>
  </si>
  <si>
    <r>
      <rPr>
        <sz val="10"/>
        <rFont val="宋体"/>
        <family val="2"/>
        <charset val="134"/>
      </rPr>
      <t>开口防护停车点与最近精确停车信标的最大间距</t>
    </r>
    <phoneticPr fontId="9" type="noConversion"/>
  </si>
  <si>
    <r>
      <rPr>
        <sz val="10"/>
        <rFont val="宋体"/>
        <family val="3"/>
        <charset val="134"/>
      </rPr>
      <t>运营方对点式</t>
    </r>
    <r>
      <rPr>
        <sz val="10"/>
        <rFont val="Arial"/>
        <family val="2"/>
      </rPr>
      <t>/CBTC</t>
    </r>
    <r>
      <rPr>
        <sz val="10"/>
        <rFont val="宋体"/>
        <family val="3"/>
        <charset val="134"/>
      </rPr>
      <t>模式下司机控车的最小运行速度要求，若无要求，则填</t>
    </r>
    <r>
      <rPr>
        <sz val="10"/>
        <rFont val="Arial"/>
        <family val="2"/>
      </rPr>
      <t>0</t>
    </r>
    <phoneticPr fontId="1" type="noConversion"/>
  </si>
  <si>
    <r>
      <t>RM</t>
    </r>
    <r>
      <rPr>
        <sz val="10"/>
        <rFont val="宋体"/>
        <family val="2"/>
        <charset val="134"/>
      </rPr>
      <t>模式下前进</t>
    </r>
    <r>
      <rPr>
        <sz val="10"/>
        <rFont val="Arial"/>
        <family val="2"/>
      </rPr>
      <t>EB</t>
    </r>
    <r>
      <rPr>
        <sz val="10"/>
        <rFont val="宋体"/>
        <family val="2"/>
        <charset val="134"/>
      </rPr>
      <t>触发速度（达到该速度即触发</t>
    </r>
    <r>
      <rPr>
        <sz val="10"/>
        <rFont val="Arial"/>
        <family val="2"/>
      </rPr>
      <t>EB</t>
    </r>
    <r>
      <rPr>
        <sz val="10"/>
        <rFont val="宋体"/>
        <family val="2"/>
        <charset val="134"/>
      </rPr>
      <t>）</t>
    </r>
    <phoneticPr fontId="1" type="noConversion"/>
  </si>
  <si>
    <r>
      <t>RM</t>
    </r>
    <r>
      <rPr>
        <sz val="10"/>
        <rFont val="宋体"/>
        <family val="2"/>
        <charset val="134"/>
      </rPr>
      <t>模式下退行</t>
    </r>
    <r>
      <rPr>
        <sz val="10"/>
        <rFont val="Arial"/>
        <family val="2"/>
      </rPr>
      <t>EB</t>
    </r>
    <r>
      <rPr>
        <sz val="10"/>
        <rFont val="宋体"/>
        <family val="2"/>
        <charset val="134"/>
      </rPr>
      <t>触发速度（达到该速度即触发</t>
    </r>
    <r>
      <rPr>
        <sz val="10"/>
        <rFont val="Arial"/>
        <family val="2"/>
      </rPr>
      <t>EB</t>
    </r>
    <r>
      <rPr>
        <sz val="10"/>
        <rFont val="宋体"/>
        <family val="2"/>
        <charset val="134"/>
      </rPr>
      <t>）</t>
    </r>
    <phoneticPr fontId="1" type="noConversion"/>
  </si>
  <si>
    <r>
      <t>EUM</t>
    </r>
    <r>
      <rPr>
        <sz val="10"/>
        <rFont val="宋体"/>
        <family val="3"/>
        <charset val="134"/>
      </rPr>
      <t>模式下最高限速</t>
    </r>
    <phoneticPr fontId="9" type="noConversion"/>
  </si>
  <si>
    <r>
      <t>CBI</t>
    </r>
    <r>
      <rPr>
        <sz val="10"/>
        <rFont val="宋体"/>
        <family val="3"/>
        <charset val="134"/>
      </rPr>
      <t>交接区通信延迟（互联互通项目），无相关要求则填</t>
    </r>
    <r>
      <rPr>
        <sz val="10"/>
        <rFont val="Arial"/>
        <family val="2"/>
      </rPr>
      <t>0</t>
    </r>
    <phoneticPr fontId="1" type="noConversion"/>
  </si>
  <si>
    <r>
      <t>ZC</t>
    </r>
    <r>
      <rPr>
        <sz val="10"/>
        <rFont val="宋体"/>
        <family val="3"/>
        <charset val="134"/>
      </rPr>
      <t>交接区通信延迟（互联互通项目），无相关要求则填</t>
    </r>
    <r>
      <rPr>
        <sz val="10"/>
        <rFont val="Arial"/>
        <family val="2"/>
      </rPr>
      <t>0</t>
    </r>
    <phoneticPr fontId="1" type="noConversion"/>
  </si>
  <si>
    <r>
      <t>ZC-&gt;CBI</t>
    </r>
    <r>
      <rPr>
        <sz val="10"/>
        <rFont val="宋体"/>
        <family val="3"/>
        <charset val="134"/>
      </rPr>
      <t>通信延迟（互联互通项目），无相关要求则填</t>
    </r>
    <r>
      <rPr>
        <sz val="10"/>
        <rFont val="Arial"/>
        <family val="2"/>
      </rPr>
      <t>0</t>
    </r>
    <phoneticPr fontId="1" type="noConversion"/>
  </si>
  <si>
    <r>
      <t>CBI-&gt;ZC</t>
    </r>
    <r>
      <rPr>
        <sz val="10"/>
        <rFont val="宋体"/>
        <family val="3"/>
        <charset val="134"/>
      </rPr>
      <t>通信延迟（互联互通项目），无相关要求则填</t>
    </r>
    <r>
      <rPr>
        <sz val="10"/>
        <rFont val="Arial"/>
        <family val="2"/>
      </rPr>
      <t>0</t>
    </r>
    <phoneticPr fontId="1" type="noConversion"/>
  </si>
  <si>
    <r>
      <t>ZC-&gt;CC</t>
    </r>
    <r>
      <rPr>
        <sz val="10"/>
        <rFont val="宋体"/>
        <family val="3"/>
        <charset val="134"/>
      </rPr>
      <t>通信延迟（互联互通项目），无相关要求则填</t>
    </r>
    <r>
      <rPr>
        <sz val="10"/>
        <rFont val="Arial"/>
        <family val="2"/>
      </rPr>
      <t>0</t>
    </r>
    <phoneticPr fontId="1" type="noConversion"/>
  </si>
  <si>
    <r>
      <t>CC-&gt;ZC</t>
    </r>
    <r>
      <rPr>
        <sz val="10"/>
        <rFont val="宋体"/>
        <family val="3"/>
        <charset val="134"/>
      </rPr>
      <t>通信延迟（互联互通项目），无相关要求则填</t>
    </r>
    <r>
      <rPr>
        <sz val="10"/>
        <rFont val="Arial"/>
        <family val="2"/>
      </rPr>
      <t>0</t>
    </r>
    <phoneticPr fontId="1" type="noConversion"/>
  </si>
  <si>
    <r>
      <t>CBI-&gt;CC</t>
    </r>
    <r>
      <rPr>
        <sz val="10"/>
        <rFont val="宋体"/>
        <family val="3"/>
        <charset val="134"/>
      </rPr>
      <t>通信延迟（互联互通项目），无相关要求则填</t>
    </r>
    <r>
      <rPr>
        <sz val="10"/>
        <rFont val="Arial"/>
        <family val="2"/>
      </rPr>
      <t>0</t>
    </r>
    <phoneticPr fontId="1" type="noConversion"/>
  </si>
  <si>
    <r>
      <t>CC-&gt;CBI</t>
    </r>
    <r>
      <rPr>
        <sz val="10"/>
        <rFont val="宋体"/>
        <family val="3"/>
        <charset val="134"/>
      </rPr>
      <t>通信延迟（互联互通项目），无相关要求则填</t>
    </r>
    <r>
      <rPr>
        <sz val="10"/>
        <rFont val="Arial"/>
        <family val="2"/>
      </rPr>
      <t>0</t>
    </r>
    <phoneticPr fontId="1" type="noConversion"/>
  </si>
  <si>
    <r>
      <rPr>
        <sz val="10"/>
        <rFont val="宋体"/>
        <family val="3"/>
        <charset val="134"/>
      </rPr>
      <t xml:space="preserve">项目点式车地通信方式：
</t>
    </r>
    <r>
      <rPr>
        <sz val="10"/>
        <rFont val="Arial"/>
        <family val="2"/>
      </rPr>
      <t>Type_Beacon-</t>
    </r>
    <r>
      <rPr>
        <sz val="10"/>
        <rFont val="宋体"/>
        <family val="3"/>
        <charset val="134"/>
      </rPr>
      <t xml:space="preserve">基于信标；
</t>
    </r>
    <r>
      <rPr>
        <sz val="10"/>
        <rFont val="Arial"/>
        <family val="2"/>
      </rPr>
      <t>Type_Loop-</t>
    </r>
    <r>
      <rPr>
        <sz val="10"/>
        <rFont val="宋体"/>
        <family val="3"/>
        <charset val="134"/>
      </rPr>
      <t xml:space="preserve">基于环线；
</t>
    </r>
    <r>
      <rPr>
        <sz val="10"/>
        <rFont val="Arial"/>
        <family val="2"/>
      </rPr>
      <t>Type_Both-</t>
    </r>
    <r>
      <rPr>
        <sz val="10"/>
        <rFont val="宋体"/>
        <family val="3"/>
        <charset val="134"/>
      </rPr>
      <t>项目中既有信标又有环线；</t>
    </r>
    <phoneticPr fontId="1" type="noConversion"/>
  </si>
  <si>
    <r>
      <rPr>
        <sz val="10"/>
        <rFont val="宋体"/>
        <family val="3"/>
        <charset val="134"/>
      </rPr>
      <t>无</t>
    </r>
    <phoneticPr fontId="1" type="noConversion"/>
  </si>
  <si>
    <r>
      <rPr>
        <sz val="10"/>
        <rFont val="宋体"/>
        <family val="3"/>
        <charset val="134"/>
      </rPr>
      <t>项目是否考虑反向牵引输出：</t>
    </r>
    <r>
      <rPr>
        <sz val="10"/>
        <rFont val="Arial"/>
        <family val="2"/>
      </rPr>
      <t xml:space="preserve">
1.</t>
    </r>
    <r>
      <rPr>
        <sz val="10"/>
        <rFont val="宋体"/>
        <family val="3"/>
        <charset val="134"/>
      </rPr>
      <t>对于</t>
    </r>
    <r>
      <rPr>
        <sz val="10"/>
        <rFont val="Arial"/>
        <family val="2"/>
      </rPr>
      <t>CBTC</t>
    </r>
    <r>
      <rPr>
        <sz val="10"/>
        <rFont val="宋体"/>
        <family val="3"/>
        <charset val="134"/>
      </rPr>
      <t>项目，若激活端车载信号仅输出向前指令，选</t>
    </r>
    <r>
      <rPr>
        <sz val="10"/>
        <rFont val="Arial"/>
        <family val="2"/>
      </rPr>
      <t>false</t>
    </r>
    <r>
      <rPr>
        <sz val="10"/>
        <rFont val="宋体"/>
        <family val="3"/>
        <charset val="134"/>
      </rPr>
      <t>；若激活端车载信号可输出向后指令，选</t>
    </r>
    <r>
      <rPr>
        <sz val="10"/>
        <rFont val="Arial"/>
        <family val="2"/>
      </rPr>
      <t>true</t>
    </r>
    <r>
      <rPr>
        <sz val="10"/>
        <rFont val="宋体"/>
        <family val="3"/>
        <charset val="134"/>
      </rPr>
      <t xml:space="preserve">；
</t>
    </r>
    <r>
      <rPr>
        <sz val="10"/>
        <rFont val="Arial"/>
        <family val="2"/>
      </rPr>
      <t>2.</t>
    </r>
    <r>
      <rPr>
        <sz val="10"/>
        <rFont val="宋体"/>
        <family val="3"/>
        <charset val="134"/>
      </rPr>
      <t>对于无人驾驶项目，若系统配备跳跃功能，应选</t>
    </r>
    <r>
      <rPr>
        <sz val="10"/>
        <rFont val="Arial"/>
        <family val="2"/>
      </rPr>
      <t>true</t>
    </r>
    <r>
      <rPr>
        <sz val="10"/>
        <rFont val="宋体"/>
        <family val="3"/>
        <charset val="134"/>
      </rPr>
      <t>；无跳跃功能时，参考</t>
    </r>
    <r>
      <rPr>
        <sz val="10"/>
        <rFont val="Arial"/>
        <family val="2"/>
      </rPr>
      <t>CBTC</t>
    </r>
    <r>
      <rPr>
        <sz val="10"/>
        <rFont val="宋体"/>
        <family val="3"/>
        <charset val="134"/>
      </rPr>
      <t>项目。</t>
    </r>
    <phoneticPr fontId="1" type="noConversion"/>
  </si>
  <si>
    <r>
      <rPr>
        <b/>
        <sz val="10"/>
        <rFont val="宋体"/>
        <family val="2"/>
        <charset val="134"/>
      </rPr>
      <t>描述</t>
    </r>
    <phoneticPr fontId="1" type="noConversion"/>
  </si>
  <si>
    <r>
      <rPr>
        <b/>
        <sz val="10"/>
        <rFont val="宋体"/>
        <family val="2"/>
        <charset val="134"/>
      </rPr>
      <t>单位</t>
    </r>
    <phoneticPr fontId="1" type="noConversion"/>
  </si>
  <si>
    <r>
      <rPr>
        <sz val="10"/>
        <rFont val="宋体"/>
        <family val="2"/>
        <charset val="134"/>
      </rPr>
      <t>最大定位误差</t>
    </r>
    <phoneticPr fontId="1" type="noConversion"/>
  </si>
  <si>
    <r>
      <rPr>
        <sz val="10"/>
        <rFont val="宋体"/>
        <family val="2"/>
        <charset val="134"/>
      </rPr>
      <t>后溜安全检测距离</t>
    </r>
    <phoneticPr fontId="1" type="noConversion"/>
  </si>
  <si>
    <r>
      <t>ATP</t>
    </r>
    <r>
      <rPr>
        <sz val="10"/>
        <rFont val="宋体"/>
        <family val="3"/>
        <charset val="134"/>
      </rPr>
      <t>安全距离阈量</t>
    </r>
    <phoneticPr fontId="1" type="noConversion"/>
  </si>
  <si>
    <r>
      <t>CBI</t>
    </r>
    <r>
      <rPr>
        <sz val="10"/>
        <rFont val="宋体"/>
        <family val="2"/>
        <charset val="134"/>
      </rPr>
      <t>子系统周期</t>
    </r>
    <phoneticPr fontId="9" type="noConversion"/>
  </si>
  <si>
    <r>
      <t>ZC</t>
    </r>
    <r>
      <rPr>
        <sz val="10"/>
        <rFont val="宋体"/>
        <family val="2"/>
        <charset val="134"/>
      </rPr>
      <t>子系统周期</t>
    </r>
    <phoneticPr fontId="9" type="noConversion"/>
  </si>
  <si>
    <r>
      <t>CC</t>
    </r>
    <r>
      <rPr>
        <sz val="10"/>
        <rFont val="宋体"/>
        <family val="2"/>
        <charset val="134"/>
      </rPr>
      <t>子系统周期</t>
    </r>
    <phoneticPr fontId="9" type="noConversion"/>
  </si>
  <si>
    <r>
      <t>ATS</t>
    </r>
    <r>
      <rPr>
        <sz val="10"/>
        <rFont val="宋体"/>
        <family val="3"/>
        <charset val="134"/>
      </rPr>
      <t>子系统心跳报文发送周期</t>
    </r>
    <phoneticPr fontId="9" type="noConversion"/>
  </si>
  <si>
    <r>
      <t>CBI-&gt;ZC</t>
    </r>
    <r>
      <rPr>
        <sz val="10"/>
        <rFont val="宋体"/>
        <family val="3"/>
        <charset val="134"/>
      </rPr>
      <t>通信周期</t>
    </r>
    <phoneticPr fontId="9" type="noConversion"/>
  </si>
  <si>
    <r>
      <t>ZC-&gt;CBI</t>
    </r>
    <r>
      <rPr>
        <sz val="10"/>
        <rFont val="宋体"/>
        <family val="3"/>
        <charset val="134"/>
      </rPr>
      <t>通信周期</t>
    </r>
    <phoneticPr fontId="9" type="noConversion"/>
  </si>
  <si>
    <r>
      <t>ZC-&gt;CC</t>
    </r>
    <r>
      <rPr>
        <sz val="10"/>
        <rFont val="宋体"/>
        <family val="3"/>
        <charset val="134"/>
      </rPr>
      <t>通信周期</t>
    </r>
    <phoneticPr fontId="9" type="noConversion"/>
  </si>
  <si>
    <r>
      <t>CC-&gt;ZC</t>
    </r>
    <r>
      <rPr>
        <sz val="10"/>
        <rFont val="宋体"/>
        <family val="3"/>
        <charset val="134"/>
      </rPr>
      <t>通信周期</t>
    </r>
    <phoneticPr fontId="9" type="noConversion"/>
  </si>
  <si>
    <r>
      <t>CC-&gt;CBI</t>
    </r>
    <r>
      <rPr>
        <sz val="10"/>
        <rFont val="宋体"/>
        <family val="3"/>
        <charset val="134"/>
      </rPr>
      <t>通信周期</t>
    </r>
    <phoneticPr fontId="9" type="noConversion"/>
  </si>
  <si>
    <r>
      <t>CBI-&gt;CC</t>
    </r>
    <r>
      <rPr>
        <sz val="10"/>
        <rFont val="宋体"/>
        <family val="3"/>
        <charset val="134"/>
      </rPr>
      <t>通信周期</t>
    </r>
    <phoneticPr fontId="9" type="noConversion"/>
  </si>
  <si>
    <r>
      <rPr>
        <sz val="10"/>
        <rFont val="宋体"/>
        <family val="3"/>
        <charset val="134"/>
      </rPr>
      <t>《</t>
    </r>
    <r>
      <rPr>
        <sz val="10"/>
        <rFont val="Arial"/>
        <family val="2"/>
      </rPr>
      <t>ZHKJ-YF-BiTRACON800-IIDS-01-1 BiTRACON 800</t>
    </r>
    <r>
      <rPr>
        <sz val="10"/>
        <rFont val="宋体"/>
        <family val="3"/>
        <charset val="134"/>
      </rPr>
      <t>系统内部接口规格书》
使用通信环线时，</t>
    </r>
    <r>
      <rPr>
        <sz val="10"/>
        <rFont val="Arial"/>
        <family val="2"/>
      </rPr>
      <t>CBI-&gt;CC</t>
    </r>
    <r>
      <rPr>
        <sz val="10"/>
        <rFont val="宋体"/>
        <family val="3"/>
        <charset val="134"/>
      </rPr>
      <t>通信周期为</t>
    </r>
    <r>
      <rPr>
        <sz val="10"/>
        <rFont val="Arial"/>
        <family val="2"/>
      </rPr>
      <t>250</t>
    </r>
    <phoneticPr fontId="1" type="noConversion"/>
  </si>
  <si>
    <r>
      <t>CC-&gt;ATS</t>
    </r>
    <r>
      <rPr>
        <sz val="10"/>
        <rFont val="宋体"/>
        <family val="3"/>
        <charset val="134"/>
      </rPr>
      <t>通信周期</t>
    </r>
    <phoneticPr fontId="9" type="noConversion"/>
  </si>
  <si>
    <r>
      <t>ZC-&gt;ATS</t>
    </r>
    <r>
      <rPr>
        <sz val="10"/>
        <rFont val="宋体"/>
        <family val="3"/>
        <charset val="134"/>
      </rPr>
      <t>通信周期</t>
    </r>
    <phoneticPr fontId="9" type="noConversion"/>
  </si>
  <si>
    <r>
      <t>CBI-&gt;ATS</t>
    </r>
    <r>
      <rPr>
        <sz val="10"/>
        <rFont val="宋体"/>
        <family val="3"/>
        <charset val="134"/>
      </rPr>
      <t>通信周期</t>
    </r>
    <phoneticPr fontId="9" type="noConversion"/>
  </si>
  <si>
    <r>
      <t>ZC-&gt;ZC</t>
    </r>
    <r>
      <rPr>
        <sz val="10"/>
        <rFont val="宋体"/>
        <family val="3"/>
        <charset val="134"/>
      </rPr>
      <t>通信周期</t>
    </r>
    <phoneticPr fontId="9" type="noConversion"/>
  </si>
  <si>
    <r>
      <t>CBI-&gt;CBI</t>
    </r>
    <r>
      <rPr>
        <sz val="10"/>
        <rFont val="宋体"/>
        <family val="3"/>
        <charset val="134"/>
      </rPr>
      <t>通信周期</t>
    </r>
    <phoneticPr fontId="9" type="noConversion"/>
  </si>
  <si>
    <r>
      <t>DCS</t>
    </r>
    <r>
      <rPr>
        <sz val="10"/>
        <rFont val="宋体"/>
        <family val="2"/>
        <charset val="134"/>
      </rPr>
      <t>网络传输延迟</t>
    </r>
    <r>
      <rPr>
        <sz val="10"/>
        <rFont val="Arial"/>
        <family val="2"/>
      </rPr>
      <t>+</t>
    </r>
    <r>
      <rPr>
        <sz val="10"/>
        <rFont val="宋体"/>
        <family val="2"/>
        <charset val="134"/>
      </rPr>
      <t>节点恢复时间</t>
    </r>
    <phoneticPr fontId="9" type="noConversion"/>
  </si>
  <si>
    <r>
      <rPr>
        <sz val="10"/>
        <rFont val="宋体"/>
        <family val="2"/>
        <charset val="134"/>
      </rPr>
      <t>无线网络丢包宽恕</t>
    </r>
  </si>
  <si>
    <r>
      <t>CC</t>
    </r>
    <r>
      <rPr>
        <sz val="10"/>
        <rFont val="宋体"/>
        <family val="3"/>
        <charset val="134"/>
      </rPr>
      <t>业务报文通过</t>
    </r>
    <r>
      <rPr>
        <sz val="10"/>
        <rFont val="Arial"/>
        <family val="2"/>
      </rPr>
      <t>VOB</t>
    </r>
    <r>
      <rPr>
        <sz val="10"/>
        <rFont val="宋体"/>
        <family val="3"/>
        <charset val="134"/>
      </rPr>
      <t>板输出延时（含</t>
    </r>
    <r>
      <rPr>
        <sz val="10"/>
        <rFont val="Arial"/>
        <family val="2"/>
      </rPr>
      <t>VC</t>
    </r>
    <r>
      <rPr>
        <sz val="10"/>
        <rFont val="宋体"/>
        <family val="3"/>
        <charset val="134"/>
      </rPr>
      <t>板和</t>
    </r>
    <r>
      <rPr>
        <sz val="10"/>
        <rFont val="Arial"/>
        <family val="2"/>
      </rPr>
      <t>VOB</t>
    </r>
    <r>
      <rPr>
        <sz val="10"/>
        <rFont val="宋体"/>
        <family val="3"/>
        <charset val="134"/>
      </rPr>
      <t>板处理时间及</t>
    </r>
    <r>
      <rPr>
        <sz val="10"/>
        <rFont val="Arial"/>
        <family val="2"/>
      </rPr>
      <t>SR6</t>
    </r>
    <r>
      <rPr>
        <sz val="10"/>
        <rFont val="宋体"/>
        <family val="3"/>
        <charset val="134"/>
      </rPr>
      <t>继电器释放时间）</t>
    </r>
    <phoneticPr fontId="1" type="noConversion"/>
  </si>
  <si>
    <r>
      <rPr>
        <sz val="10"/>
        <rFont val="宋体"/>
        <family val="3"/>
        <charset val="134"/>
      </rPr>
      <t>外部报文通过</t>
    </r>
    <r>
      <rPr>
        <sz val="10"/>
        <rFont val="Arial"/>
        <family val="2"/>
      </rPr>
      <t>VIB</t>
    </r>
    <r>
      <rPr>
        <sz val="10"/>
        <rFont val="宋体"/>
        <family val="3"/>
        <charset val="134"/>
      </rPr>
      <t>板到</t>
    </r>
    <r>
      <rPr>
        <sz val="10"/>
        <rFont val="Arial"/>
        <family val="2"/>
      </rPr>
      <t>CC</t>
    </r>
    <r>
      <rPr>
        <sz val="10"/>
        <rFont val="宋体"/>
        <family val="3"/>
        <charset val="134"/>
      </rPr>
      <t>业务的延时（含</t>
    </r>
    <r>
      <rPr>
        <sz val="10"/>
        <rFont val="Arial"/>
        <family val="2"/>
      </rPr>
      <t>VC</t>
    </r>
    <r>
      <rPr>
        <sz val="10"/>
        <rFont val="宋体"/>
        <family val="3"/>
        <charset val="134"/>
      </rPr>
      <t>板和</t>
    </r>
    <r>
      <rPr>
        <sz val="10"/>
        <rFont val="Arial"/>
        <family val="2"/>
      </rPr>
      <t>VIB</t>
    </r>
    <r>
      <rPr>
        <sz val="10"/>
        <rFont val="宋体"/>
        <family val="3"/>
        <charset val="134"/>
      </rPr>
      <t>板处理时间）</t>
    </r>
    <phoneticPr fontId="1" type="noConversion"/>
  </si>
  <si>
    <r>
      <t>CC</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</si>
  <si>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CC</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</si>
  <si>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ZC</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</si>
  <si>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ZC</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</si>
  <si>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CBI</t>
    </r>
    <r>
      <rPr>
        <sz val="10"/>
        <rFont val="宋体"/>
        <family val="3"/>
        <charset val="134"/>
      </rPr>
      <t>业务报文通过</t>
    </r>
    <r>
      <rPr>
        <sz val="10"/>
        <rFont val="Arial"/>
        <family val="2"/>
      </rPr>
      <t>VOB</t>
    </r>
    <r>
      <rPr>
        <sz val="10"/>
        <rFont val="宋体"/>
        <family val="3"/>
        <charset val="134"/>
      </rPr>
      <t>板输出延时（含</t>
    </r>
    <r>
      <rPr>
        <sz val="10"/>
        <rFont val="Arial"/>
        <family val="2"/>
      </rPr>
      <t>SR6</t>
    </r>
    <r>
      <rPr>
        <sz val="10"/>
        <rFont val="宋体"/>
        <family val="3"/>
        <charset val="134"/>
      </rPr>
      <t>继电器释放时间）</t>
    </r>
    <phoneticPr fontId="1" type="noConversion"/>
  </si>
  <si>
    <r>
      <rPr>
        <sz val="10"/>
        <rFont val="宋体"/>
        <family val="3"/>
        <charset val="134"/>
      </rPr>
      <t>外部报文通过</t>
    </r>
    <r>
      <rPr>
        <sz val="10"/>
        <rFont val="Arial"/>
        <family val="2"/>
      </rPr>
      <t>VIB</t>
    </r>
    <r>
      <rPr>
        <sz val="10"/>
        <rFont val="宋体"/>
        <family val="3"/>
        <charset val="134"/>
      </rPr>
      <t>板到</t>
    </r>
    <r>
      <rPr>
        <sz val="10"/>
        <rFont val="Arial"/>
        <family val="2"/>
      </rPr>
      <t>CBI</t>
    </r>
    <r>
      <rPr>
        <sz val="10"/>
        <rFont val="宋体"/>
        <family val="3"/>
        <charset val="134"/>
      </rPr>
      <t>业务的延时（含</t>
    </r>
    <r>
      <rPr>
        <sz val="10"/>
        <rFont val="Arial"/>
        <family val="2"/>
      </rPr>
      <t>VC</t>
    </r>
    <r>
      <rPr>
        <sz val="10"/>
        <rFont val="宋体"/>
        <family val="3"/>
        <charset val="134"/>
      </rPr>
      <t>板和</t>
    </r>
    <r>
      <rPr>
        <sz val="10"/>
        <rFont val="Arial"/>
        <family val="2"/>
      </rPr>
      <t>VIB</t>
    </r>
    <r>
      <rPr>
        <sz val="10"/>
        <rFont val="宋体"/>
        <family val="3"/>
        <charset val="134"/>
      </rPr>
      <t>板处理时间）</t>
    </r>
    <phoneticPr fontId="1" type="noConversion"/>
  </si>
  <si>
    <r>
      <t>CBI</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</si>
  <si>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CBI</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</si>
  <si>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PPU</t>
    </r>
    <r>
      <rPr>
        <sz val="10"/>
        <rFont val="宋体"/>
        <family val="3"/>
        <charset val="134"/>
      </rPr>
      <t>板处理时间（供</t>
    </r>
    <r>
      <rPr>
        <sz val="10"/>
        <rFont val="Arial"/>
        <family val="2"/>
      </rPr>
      <t>ATP</t>
    </r>
    <r>
      <rPr>
        <sz val="10"/>
        <rFont val="宋体"/>
        <family val="3"/>
        <charset val="134"/>
      </rPr>
      <t>采集）</t>
    </r>
    <phoneticPr fontId="1" type="noConversion"/>
  </si>
  <si>
    <r>
      <rPr>
        <b/>
        <sz val="10"/>
        <rFont val="宋体"/>
        <family val="3"/>
        <charset val="134"/>
      </rPr>
      <t>序号</t>
    </r>
    <phoneticPr fontId="1" type="noConversion"/>
  </si>
  <si>
    <r>
      <rPr>
        <b/>
        <sz val="10"/>
        <rFont val="宋体"/>
        <family val="2"/>
        <charset val="134"/>
      </rPr>
      <t>变量</t>
    </r>
    <phoneticPr fontId="1" type="noConversion"/>
  </si>
  <si>
    <r>
      <rPr>
        <b/>
        <sz val="10"/>
        <rFont val="宋体"/>
        <family val="2"/>
        <charset val="134"/>
      </rPr>
      <t>描述</t>
    </r>
    <phoneticPr fontId="1" type="noConversion"/>
  </si>
  <si>
    <r>
      <rPr>
        <b/>
        <sz val="10"/>
        <rFont val="宋体"/>
        <family val="3"/>
        <charset val="134"/>
      </rPr>
      <t>单位</t>
    </r>
    <phoneticPr fontId="1" type="noConversion"/>
  </si>
  <si>
    <r>
      <t>ZC</t>
    </r>
    <r>
      <rPr>
        <sz val="10"/>
        <rFont val="宋体"/>
        <family val="3"/>
        <charset val="134"/>
      </rPr>
      <t>检测</t>
    </r>
    <r>
      <rPr>
        <sz val="10"/>
        <rFont val="Arial"/>
        <family val="2"/>
      </rPr>
      <t>CBI</t>
    </r>
    <r>
      <rPr>
        <sz val="10"/>
        <rFont val="宋体"/>
        <family val="3"/>
        <charset val="134"/>
      </rPr>
      <t>周期报文通信超时的宽恕时间</t>
    </r>
    <phoneticPr fontId="1" type="noConversion"/>
  </si>
  <si>
    <r>
      <t>CBI</t>
    </r>
    <r>
      <rPr>
        <sz val="10"/>
        <rFont val="宋体"/>
        <family val="3"/>
        <charset val="134"/>
      </rPr>
      <t>检测</t>
    </r>
    <r>
      <rPr>
        <sz val="10"/>
        <rFont val="Arial"/>
        <family val="2"/>
      </rPr>
      <t>ZC</t>
    </r>
    <r>
      <rPr>
        <sz val="10"/>
        <rFont val="宋体"/>
        <family val="3"/>
        <charset val="134"/>
      </rPr>
      <t>周期报文通信超时的宽恕时间</t>
    </r>
    <phoneticPr fontId="1" type="noConversion"/>
  </si>
  <si>
    <r>
      <t>CC</t>
    </r>
    <r>
      <rPr>
        <sz val="10"/>
        <rFont val="宋体"/>
        <family val="3"/>
        <charset val="134"/>
      </rPr>
      <t>检测</t>
    </r>
    <r>
      <rPr>
        <sz val="10"/>
        <rFont val="Arial"/>
        <family val="2"/>
      </rPr>
      <t>ZC</t>
    </r>
    <r>
      <rPr>
        <sz val="10"/>
        <rFont val="宋体"/>
        <family val="3"/>
        <charset val="134"/>
      </rPr>
      <t>周期报文通信超时的有效时间</t>
    </r>
    <phoneticPr fontId="1" type="noConversion"/>
  </si>
  <si>
    <r>
      <t>ZC</t>
    </r>
    <r>
      <rPr>
        <sz val="10"/>
        <rFont val="宋体"/>
        <family val="3"/>
        <charset val="134"/>
      </rPr>
      <t>检测</t>
    </r>
    <r>
      <rPr>
        <sz val="10"/>
        <rFont val="Arial"/>
        <family val="2"/>
      </rPr>
      <t>CC</t>
    </r>
    <r>
      <rPr>
        <sz val="10"/>
        <rFont val="宋体"/>
        <family val="3"/>
        <charset val="134"/>
      </rPr>
      <t>周期报文通信超时的宽恕时间</t>
    </r>
    <phoneticPr fontId="1" type="noConversion"/>
  </si>
  <si>
    <r>
      <rPr>
        <sz val="10"/>
        <rFont val="宋体"/>
        <family val="3"/>
        <charset val="134"/>
      </rPr>
      <t>在增强点式状态下，</t>
    </r>
    <r>
      <rPr>
        <sz val="10"/>
        <rFont val="Arial"/>
        <family val="2"/>
      </rPr>
      <t>CBI</t>
    </r>
    <r>
      <rPr>
        <sz val="10"/>
        <rFont val="宋体"/>
        <family val="3"/>
        <charset val="134"/>
      </rPr>
      <t>可容忍的</t>
    </r>
    <r>
      <rPr>
        <sz val="10"/>
        <rFont val="Arial"/>
        <family val="2"/>
      </rPr>
      <t>CC</t>
    </r>
    <r>
      <rPr>
        <sz val="10"/>
        <rFont val="宋体"/>
        <family val="3"/>
        <charset val="134"/>
      </rPr>
      <t>周期报文通信最大超时时间</t>
    </r>
    <phoneticPr fontId="1" type="noConversion"/>
  </si>
  <si>
    <r>
      <rPr>
        <sz val="10"/>
        <rFont val="宋体"/>
        <family val="3"/>
        <charset val="134"/>
      </rPr>
      <t>在增强点式状态下，</t>
    </r>
    <r>
      <rPr>
        <sz val="10"/>
        <rFont val="Arial"/>
        <family val="2"/>
      </rPr>
      <t>CC</t>
    </r>
    <r>
      <rPr>
        <sz val="10"/>
        <rFont val="宋体"/>
        <family val="3"/>
        <charset val="134"/>
      </rPr>
      <t>可容忍的</t>
    </r>
    <r>
      <rPr>
        <sz val="10"/>
        <rFont val="Arial"/>
        <family val="2"/>
      </rPr>
      <t>CBI</t>
    </r>
    <r>
      <rPr>
        <sz val="10"/>
        <rFont val="宋体"/>
        <family val="3"/>
        <charset val="134"/>
      </rPr>
      <t>周期报文通信最大超时时间</t>
    </r>
    <r>
      <rPr>
        <sz val="10"/>
        <rFont val="Arial"/>
        <family val="2"/>
      </rPr>
      <t xml:space="preserve"> </t>
    </r>
    <phoneticPr fontId="1" type="noConversion"/>
  </si>
  <si>
    <r>
      <t>ATS</t>
    </r>
    <r>
      <rPr>
        <sz val="10"/>
        <rFont val="宋体"/>
        <family val="3"/>
        <charset val="134"/>
      </rPr>
      <t>检测</t>
    </r>
    <r>
      <rPr>
        <sz val="10"/>
        <rFont val="Arial"/>
        <family val="2"/>
      </rPr>
      <t>CC</t>
    </r>
    <r>
      <rPr>
        <sz val="10"/>
        <rFont val="宋体"/>
        <family val="3"/>
        <charset val="134"/>
      </rPr>
      <t>周期报文通信超时的宽恕时间</t>
    </r>
    <phoneticPr fontId="1" type="noConversion"/>
  </si>
  <si>
    <r>
      <t>CC</t>
    </r>
    <r>
      <rPr>
        <sz val="10"/>
        <rFont val="宋体"/>
        <family val="3"/>
        <charset val="134"/>
      </rPr>
      <t>检测</t>
    </r>
    <r>
      <rPr>
        <sz val="10"/>
        <rFont val="Arial"/>
        <family val="2"/>
      </rPr>
      <t>ATS</t>
    </r>
    <r>
      <rPr>
        <sz val="10"/>
        <rFont val="宋体"/>
        <family val="3"/>
        <charset val="134"/>
      </rPr>
      <t>周期报文通信超时的宽恕时间</t>
    </r>
    <phoneticPr fontId="1" type="noConversion"/>
  </si>
  <si>
    <r>
      <t>ATS</t>
    </r>
    <r>
      <rPr>
        <sz val="10"/>
        <rFont val="宋体"/>
        <family val="3"/>
        <charset val="134"/>
      </rPr>
      <t>检测</t>
    </r>
    <r>
      <rPr>
        <sz val="10"/>
        <rFont val="Arial"/>
        <family val="2"/>
      </rPr>
      <t>ZC</t>
    </r>
    <r>
      <rPr>
        <sz val="10"/>
        <rFont val="宋体"/>
        <family val="3"/>
        <charset val="134"/>
      </rPr>
      <t>周期报文通信超时的有效时间</t>
    </r>
    <phoneticPr fontId="1" type="noConversion"/>
  </si>
  <si>
    <r>
      <t>ZC</t>
    </r>
    <r>
      <rPr>
        <sz val="10"/>
        <rFont val="宋体"/>
        <family val="3"/>
        <charset val="134"/>
      </rPr>
      <t>检测</t>
    </r>
    <r>
      <rPr>
        <sz val="10"/>
        <rFont val="Arial"/>
        <family val="2"/>
      </rPr>
      <t>ATS</t>
    </r>
    <r>
      <rPr>
        <sz val="10"/>
        <rFont val="宋体"/>
        <family val="3"/>
        <charset val="134"/>
      </rPr>
      <t>周期报文通信超时的宽恕时间</t>
    </r>
    <phoneticPr fontId="1" type="noConversion"/>
  </si>
  <si>
    <r>
      <t>ATS</t>
    </r>
    <r>
      <rPr>
        <sz val="10"/>
        <rFont val="宋体"/>
        <family val="3"/>
        <charset val="134"/>
      </rPr>
      <t>检测</t>
    </r>
    <r>
      <rPr>
        <sz val="10"/>
        <rFont val="Arial"/>
        <family val="2"/>
      </rPr>
      <t>CBI</t>
    </r>
    <r>
      <rPr>
        <sz val="10"/>
        <rFont val="宋体"/>
        <family val="3"/>
        <charset val="134"/>
      </rPr>
      <t>周期报文通信超时的有效时间</t>
    </r>
    <phoneticPr fontId="1" type="noConversion"/>
  </si>
  <si>
    <r>
      <t>CBI</t>
    </r>
    <r>
      <rPr>
        <sz val="10"/>
        <rFont val="宋体"/>
        <family val="3"/>
        <charset val="134"/>
      </rPr>
      <t>检测</t>
    </r>
    <r>
      <rPr>
        <sz val="10"/>
        <rFont val="Arial"/>
        <family val="2"/>
      </rPr>
      <t>CBI</t>
    </r>
    <r>
      <rPr>
        <sz val="10"/>
        <rFont val="宋体"/>
        <family val="3"/>
        <charset val="134"/>
      </rPr>
      <t>周期报文通信超时的宽恕时间</t>
    </r>
    <phoneticPr fontId="1" type="noConversion"/>
  </si>
  <si>
    <r>
      <t>ZC</t>
    </r>
    <r>
      <rPr>
        <sz val="10"/>
        <rFont val="宋体"/>
        <family val="3"/>
        <charset val="134"/>
      </rPr>
      <t>检测</t>
    </r>
    <r>
      <rPr>
        <sz val="10"/>
        <rFont val="Arial"/>
        <family val="2"/>
      </rPr>
      <t>ZC</t>
    </r>
    <r>
      <rPr>
        <sz val="10"/>
        <rFont val="宋体"/>
        <family val="3"/>
        <charset val="134"/>
      </rPr>
      <t>周期报文通信超时的宽恕时间</t>
    </r>
    <phoneticPr fontId="1" type="noConversion"/>
  </si>
  <si>
    <r>
      <t>ATP</t>
    </r>
    <r>
      <rPr>
        <sz val="10"/>
        <rFont val="宋体"/>
        <family val="3"/>
        <charset val="134"/>
      </rPr>
      <t>最大定位不确定性范围</t>
    </r>
    <phoneticPr fontId="1" type="noConversion"/>
  </si>
  <si>
    <r>
      <t>参照</t>
    </r>
    <r>
      <rPr>
        <sz val="10"/>
        <rFont val="Arial"/>
        <family val="2"/>
      </rPr>
      <t>“</t>
    </r>
    <r>
      <rPr>
        <sz val="10"/>
        <rFont val="宋体"/>
        <family val="3"/>
        <charset val="134"/>
      </rPr>
      <t>输出-系统进路参数</t>
    </r>
    <r>
      <rPr>
        <sz val="10"/>
        <rFont val="Arial"/>
        <family val="2"/>
      </rPr>
      <t>”</t>
    </r>
    <phoneticPr fontId="1" type="noConversion"/>
  </si>
  <si>
    <r>
      <rPr>
        <sz val="10"/>
        <rFont val="宋体"/>
        <family val="3"/>
        <charset val="134"/>
      </rPr>
      <t>联锁进路的总人解延迟时间</t>
    </r>
    <r>
      <rPr>
        <sz val="10"/>
        <rFont val="Arial"/>
        <family val="2"/>
      </rPr>
      <t>(DMC)</t>
    </r>
    <r>
      <rPr>
        <sz val="10"/>
        <color theme="1"/>
        <rFont val="宋体"/>
        <family val="3"/>
        <charset val="134"/>
      </rPr>
      <t/>
    </r>
    <phoneticPr fontId="1" type="noConversion"/>
  </si>
  <si>
    <r>
      <t>参照</t>
    </r>
    <r>
      <rPr>
        <sz val="10"/>
        <rFont val="Arial"/>
        <family val="2"/>
      </rPr>
      <t>“</t>
    </r>
    <r>
      <rPr>
        <sz val="10"/>
        <rFont val="宋体"/>
        <family val="3"/>
        <charset val="134"/>
      </rPr>
      <t>输出-系统进路参数</t>
    </r>
    <r>
      <rPr>
        <sz val="10"/>
        <rFont val="Arial"/>
        <family val="2"/>
      </rPr>
      <t>”</t>
    </r>
    <phoneticPr fontId="1" type="noConversion"/>
  </si>
  <si>
    <r>
      <rPr>
        <sz val="10"/>
        <rFont val="宋体"/>
        <family val="3"/>
        <charset val="134"/>
      </rPr>
      <t>联锁进路的总人解延迟时间</t>
    </r>
    <r>
      <rPr>
        <sz val="10"/>
        <rFont val="Arial"/>
        <family val="2"/>
      </rPr>
      <t>(IMC)</t>
    </r>
    <r>
      <rPr>
        <sz val="10"/>
        <color theme="1"/>
        <rFont val="宋体"/>
        <family val="3"/>
        <charset val="134"/>
      </rPr>
      <t/>
    </r>
    <phoneticPr fontId="1" type="noConversion"/>
  </si>
  <si>
    <r>
      <t>联锁引导进路的延迟解锁时间</t>
    </r>
    <r>
      <rPr>
        <sz val="10"/>
        <color theme="1"/>
        <rFont val="宋体"/>
        <family val="3"/>
        <charset val="134"/>
      </rPr>
      <t/>
    </r>
    <phoneticPr fontId="1" type="noConversion"/>
  </si>
  <si>
    <r>
      <rPr>
        <sz val="10"/>
        <rFont val="宋体"/>
        <family val="3"/>
        <charset val="134"/>
      </rPr>
      <t>联锁保护区段泊车区段预取消时间</t>
    </r>
    <r>
      <rPr>
        <sz val="10"/>
        <color theme="1"/>
        <rFont val="Arial"/>
        <family val="2"/>
      </rPr>
      <t/>
    </r>
    <phoneticPr fontId="1" type="noConversion"/>
  </si>
  <si>
    <r>
      <rPr>
        <sz val="10"/>
        <rFont val="宋体"/>
        <family val="3"/>
        <charset val="134"/>
      </rPr>
      <t>联锁保护区段进路总取消时间（点式下或非通信车采用），参照</t>
    </r>
    <r>
      <rPr>
        <sz val="10"/>
        <rFont val="Arial"/>
        <family val="2"/>
      </rPr>
      <t>“</t>
    </r>
    <r>
      <rPr>
        <sz val="10"/>
        <rFont val="宋体"/>
        <family val="3"/>
        <charset val="134"/>
      </rPr>
      <t>系统进路参数表</t>
    </r>
    <r>
      <rPr>
        <sz val="10"/>
        <rFont val="Arial"/>
        <family val="2"/>
      </rPr>
      <t>”</t>
    </r>
    <phoneticPr fontId="1" type="noConversion"/>
  </si>
  <si>
    <r>
      <t>SPKS</t>
    </r>
    <r>
      <rPr>
        <sz val="10"/>
        <rFont val="宋体"/>
        <family val="3"/>
        <charset val="134"/>
      </rPr>
      <t>表示灯激活延迟时间</t>
    </r>
    <phoneticPr fontId="1" type="noConversion"/>
  </si>
  <si>
    <r>
      <rPr>
        <sz val="10"/>
        <rFont val="宋体"/>
        <family val="3"/>
        <charset val="134"/>
      </rPr>
      <t>联锁在</t>
    </r>
    <r>
      <rPr>
        <sz val="10"/>
        <rFont val="Arial"/>
        <family val="2"/>
      </rPr>
      <t>ZC</t>
    </r>
    <r>
      <rPr>
        <sz val="10"/>
        <rFont val="宋体"/>
        <family val="3"/>
        <charset val="134"/>
      </rPr>
      <t>申请保护区段建立后连接中断的保护区段延迟解锁时间（</t>
    </r>
    <r>
      <rPr>
        <sz val="10"/>
        <rFont val="Arial"/>
        <family val="2"/>
      </rPr>
      <t>CBTC</t>
    </r>
    <r>
      <rPr>
        <sz val="10"/>
        <rFont val="宋体"/>
        <family val="3"/>
        <charset val="134"/>
      </rPr>
      <t>下采用）</t>
    </r>
    <phoneticPr fontId="1" type="noConversion"/>
  </si>
  <si>
    <r>
      <rPr>
        <sz val="10"/>
        <rFont val="宋体"/>
        <family val="3"/>
        <charset val="134"/>
      </rPr>
      <t>由于</t>
    </r>
    <r>
      <rPr>
        <sz val="10"/>
        <rFont val="Arial"/>
        <family val="2"/>
      </rPr>
      <t>CBI</t>
    </r>
    <r>
      <rPr>
        <sz val="10"/>
        <rFont val="宋体"/>
        <family val="3"/>
        <charset val="134"/>
      </rPr>
      <t>参数配置不区分车辆编组，所以此处计算需考虑各种编组的最差参数</t>
    </r>
    <phoneticPr fontId="1" type="noConversion"/>
  </si>
  <si>
    <r>
      <rPr>
        <sz val="10"/>
        <rFont val="宋体"/>
        <family val="3"/>
        <charset val="134"/>
      </rPr>
      <t>移动授权占用保护区段的最大长度</t>
    </r>
    <r>
      <rPr>
        <sz val="10"/>
        <color rgb="FFFF0000"/>
        <rFont val="宋体"/>
        <family val="3"/>
        <charset val="134"/>
      </rPr>
      <t/>
    </r>
    <phoneticPr fontId="9" type="noConversion"/>
  </si>
  <si>
    <r>
      <rPr>
        <sz val="10"/>
        <rFont val="宋体"/>
        <family val="3"/>
        <charset val="134"/>
      </rPr>
      <t>移动授权占用保护区段的最小长度</t>
    </r>
    <r>
      <rPr>
        <sz val="10"/>
        <color rgb="FFFF0000"/>
        <rFont val="宋体"/>
        <family val="3"/>
        <charset val="134"/>
      </rPr>
      <t/>
    </r>
    <phoneticPr fontId="9" type="noConversion"/>
  </si>
  <si>
    <r>
      <rPr>
        <sz val="10"/>
        <rFont val="宋体"/>
        <family val="3"/>
        <charset val="134"/>
      </rPr>
      <t>由于</t>
    </r>
    <r>
      <rPr>
        <sz val="10"/>
        <rFont val="Arial"/>
        <family val="2"/>
      </rPr>
      <t>ZC</t>
    </r>
    <r>
      <rPr>
        <sz val="10"/>
        <rFont val="宋体"/>
        <family val="3"/>
        <charset val="134"/>
      </rPr>
      <t>参数配置不区分车辆编组，所以此处计算需考虑各种编组的最差参数</t>
    </r>
    <phoneticPr fontId="1" type="noConversion"/>
  </si>
  <si>
    <r>
      <t>ATP</t>
    </r>
    <r>
      <rPr>
        <sz val="10"/>
        <rFont val="宋体"/>
        <family val="3"/>
        <charset val="134"/>
      </rPr>
      <t>对更新的前方进路信息的有效性宽恕时间（</t>
    </r>
    <r>
      <rPr>
        <sz val="10"/>
        <rFont val="Arial"/>
        <family val="2"/>
      </rPr>
      <t>DMC</t>
    </r>
    <r>
      <rPr>
        <sz val="10"/>
        <rFont val="宋体"/>
        <family val="3"/>
        <charset val="134"/>
      </rPr>
      <t>）</t>
    </r>
    <phoneticPr fontId="1" type="noConversion"/>
  </si>
  <si>
    <r>
      <t>ATP</t>
    </r>
    <r>
      <rPr>
        <sz val="10"/>
        <rFont val="宋体"/>
        <family val="3"/>
        <charset val="134"/>
      </rPr>
      <t>对更新的前方进路信息的有效性宽恕时间（</t>
    </r>
    <r>
      <rPr>
        <sz val="10"/>
        <rFont val="Arial"/>
        <family val="2"/>
      </rPr>
      <t>IMC</t>
    </r>
    <r>
      <rPr>
        <sz val="10"/>
        <rFont val="宋体"/>
        <family val="3"/>
        <charset val="134"/>
      </rPr>
      <t>）点式非基于信标时，与点式</t>
    </r>
    <r>
      <rPr>
        <sz val="10"/>
        <rFont val="Arial"/>
        <family val="2"/>
      </rPr>
      <t>MAL DMC</t>
    </r>
    <r>
      <rPr>
        <sz val="10"/>
        <rFont val="宋体"/>
        <family val="3"/>
        <charset val="134"/>
      </rPr>
      <t>时间相同</t>
    </r>
    <phoneticPr fontId="1" type="noConversion"/>
  </si>
  <si>
    <r>
      <t>ATP</t>
    </r>
    <r>
      <rPr>
        <sz val="10"/>
        <rFont val="宋体"/>
        <family val="3"/>
        <charset val="134"/>
      </rPr>
      <t>所使用的泊车过程中的保护区段有效时间</t>
    </r>
    <phoneticPr fontId="1" type="noConversion"/>
  </si>
  <si>
    <r>
      <rPr>
        <sz val="10"/>
        <rFont val="宋体"/>
        <family val="3"/>
        <charset val="134"/>
      </rPr>
      <t>点式授权超出当前区段部分的最大有效时间。即当</t>
    </r>
    <r>
      <rPr>
        <sz val="10"/>
        <rFont val="Arial"/>
        <family val="2"/>
      </rPr>
      <t>ATP</t>
    </r>
    <r>
      <rPr>
        <sz val="10"/>
        <rFont val="宋体"/>
        <family val="3"/>
        <charset val="134"/>
      </rPr>
      <t>已确认占用进路后，超出此进路的点式移动授权的最大有效时间，时间到期后，点式</t>
    </r>
    <r>
      <rPr>
        <sz val="10"/>
        <rFont val="Arial"/>
        <family val="2"/>
      </rPr>
      <t>MAL</t>
    </r>
    <r>
      <rPr>
        <sz val="10"/>
        <rFont val="宋体"/>
        <family val="3"/>
        <charset val="134"/>
      </rPr>
      <t>应回撤至当前进路终端</t>
    </r>
    <phoneticPr fontId="1" type="noConversion"/>
  </si>
  <si>
    <r>
      <rPr>
        <sz val="10"/>
        <rFont val="宋体"/>
        <family val="3"/>
        <charset val="134"/>
      </rPr>
      <t>在</t>
    </r>
    <r>
      <rPr>
        <sz val="10"/>
        <rFont val="Arial"/>
        <family val="2"/>
      </rPr>
      <t>ATP</t>
    </r>
    <r>
      <rPr>
        <sz val="10"/>
        <rFont val="宋体"/>
        <family val="3"/>
        <charset val="134"/>
      </rPr>
      <t>防护下，可能的列车最大后溜距离</t>
    </r>
    <r>
      <rPr>
        <sz val="10"/>
        <rFont val="Arial"/>
        <family val="2"/>
      </rPr>
      <t xml:space="preserve"> </t>
    </r>
    <phoneticPr fontId="1" type="noConversion"/>
  </si>
  <si>
    <r>
      <t>ATP</t>
    </r>
    <r>
      <rPr>
        <sz val="10"/>
        <rFont val="宋体"/>
        <family val="3"/>
        <charset val="134"/>
      </rPr>
      <t>监督下车辆段列车最大跳跃速度，若该值小于或等于零，表示不满足跳跃安全距离要求，需与运营方沟通确定方案</t>
    </r>
    <phoneticPr fontId="1" type="noConversion"/>
  </si>
  <si>
    <r>
      <t>ATP</t>
    </r>
    <r>
      <rPr>
        <sz val="10"/>
        <rFont val="宋体"/>
        <family val="3"/>
        <charset val="134"/>
      </rPr>
      <t>监督下车辆段列车最大跳跃距离</t>
    </r>
    <phoneticPr fontId="1" type="noConversion"/>
  </si>
  <si>
    <r>
      <t>ATP</t>
    </r>
    <r>
      <rPr>
        <sz val="10"/>
        <rFont val="宋体"/>
        <family val="3"/>
        <charset val="134"/>
      </rPr>
      <t>监督下的开口速度，小于可用性要求最低限速时不可用，应与运营方协商最终方案</t>
    </r>
    <phoneticPr fontId="1" type="noConversion"/>
  </si>
  <si>
    <r>
      <rPr>
        <sz val="10"/>
        <rFont val="Arial "/>
        <charset val="134"/>
      </rPr>
      <t>列车牵引切除至建立可保证</t>
    </r>
    <r>
      <rPr>
        <sz val="10"/>
        <rFont val="Arial"/>
        <family val="2"/>
      </rPr>
      <t>EB</t>
    </r>
    <r>
      <rPr>
        <sz val="10"/>
        <rFont val="Arial "/>
        <charset val="134"/>
      </rPr>
      <t>制动率时间</t>
    </r>
    <phoneticPr fontId="1" type="noConversion"/>
  </si>
  <si>
    <t>V2.5
V2.6
V1.11
V2.7</t>
    <phoneticPr fontId="1" type="noConversion"/>
  </si>
  <si>
    <t>王金磊</t>
    <phoneticPr fontId="1" type="noConversion"/>
  </si>
  <si>
    <t>N/A</t>
    <phoneticPr fontId="9" type="noConversion"/>
  </si>
  <si>
    <t>SA名称</t>
    <phoneticPr fontId="1" type="noConversion"/>
  </si>
  <si>
    <t>SA配置项编号</t>
    <phoneticPr fontId="1" type="noConversion"/>
  </si>
  <si>
    <t>SA版本</t>
    <phoneticPr fontId="1" type="noConversion"/>
  </si>
  <si>
    <t>V0.1.0</t>
    <phoneticPr fontId="1" type="noConversion"/>
  </si>
  <si>
    <t>V0.1.0</t>
    <phoneticPr fontId="1" type="noConversion"/>
  </si>
  <si>
    <t>&lt;SA名称&gt;应用数据设计</t>
    <phoneticPr fontId="1" type="noConversion"/>
  </si>
  <si>
    <t>CBI_UID</t>
  </si>
  <si>
    <t xml:space="preserve"> T2;</t>
  </si>
  <si>
    <t>RouteName</t>
  </si>
  <si>
    <t>StartSignal</t>
  </si>
  <si>
    <t>EndSignal</t>
  </si>
  <si>
    <t>RouteLength</t>
  </si>
  <si>
    <t xml:space="preserve"> T1;</t>
  </si>
  <si>
    <t>ApSR</t>
  </si>
  <si>
    <t>MaxSR</t>
  </si>
  <si>
    <t>WorstApGrade</t>
  </si>
  <si>
    <t>AvgApGrade</t>
  </si>
  <si>
    <t>RouteWorstGrade</t>
  </si>
  <si>
    <t>IATPCommType</t>
  </si>
  <si>
    <t>Previewer</t>
  </si>
  <si>
    <t>PreviewDist</t>
  </si>
  <si>
    <t>ApBeacon</t>
  </si>
  <si>
    <t>ApBcn2Axel</t>
  </si>
  <si>
    <t>BerthSection</t>
  </si>
  <si>
    <t>WellTime</t>
  </si>
  <si>
    <t>BerthSectLen</t>
  </si>
  <si>
    <t>BerthSectWorstGrade</t>
  </si>
  <si>
    <t>OL</t>
  </si>
  <si>
    <t>isOverLockZone</t>
  </si>
  <si>
    <t>O_ApLength</t>
  </si>
  <si>
    <t>CFG_T_ROUTE_VALID_DMC</t>
  </si>
  <si>
    <t>CFG_T_LCROUTE_RELEASE_DMC</t>
  </si>
  <si>
    <t>CFG_T_ROUTE_VALID_IMC</t>
  </si>
  <si>
    <t>CFG_T_LCROUTE_RELEASE_IMC</t>
  </si>
  <si>
    <t>SPKS_ACT_TIME</t>
  </si>
  <si>
    <t>CFG_T_OVERLAP_VALID_BERTH</t>
  </si>
  <si>
    <t>CFG_T_BERTHSEC_OVERLAP_RELEASE</t>
  </si>
  <si>
    <t>CFG_T_OVERLAP_VALID_ROUTE</t>
  </si>
  <si>
    <t>CFG_T_ROUTE_OVERLAP_RELEASE</t>
  </si>
  <si>
    <t>CFG_T_YDROUTE_RELEASE</t>
  </si>
  <si>
    <r>
      <t>ATP</t>
    </r>
    <r>
      <rPr>
        <sz val="10"/>
        <rFont val="宋体"/>
        <family val="3"/>
        <charset val="134"/>
      </rPr>
      <t>点式</t>
    </r>
    <r>
      <rPr>
        <sz val="10"/>
        <rFont val="Arial"/>
        <family val="2"/>
      </rPr>
      <t>MAL</t>
    </r>
    <r>
      <rPr>
        <sz val="10"/>
        <rFont val="宋体"/>
        <family val="3"/>
        <charset val="134"/>
      </rPr>
      <t>有效时间</t>
    </r>
    <r>
      <rPr>
        <sz val="10"/>
        <rFont val="Arial"/>
        <family val="2"/>
      </rPr>
      <t xml:space="preserve">s(DMC)
</t>
    </r>
    <r>
      <rPr>
        <i/>
        <sz val="10"/>
        <color rgb="FFFF0000"/>
        <rFont val="宋体"/>
        <family val="3"/>
        <charset val="134"/>
      </rPr>
      <t>（工程配置以该值为准）</t>
    </r>
    <phoneticPr fontId="9" type="noConversion"/>
  </si>
  <si>
    <t>CBI_UID</t>
    <phoneticPr fontId="1" type="noConversion"/>
  </si>
  <si>
    <r>
      <rPr>
        <sz val="10"/>
        <rFont val="宋体"/>
        <family val="3"/>
        <charset val="134"/>
      </rPr>
      <t>联锁进路总人解延迟时间</t>
    </r>
    <r>
      <rPr>
        <sz val="10"/>
        <rFont val="Arial"/>
        <family val="2"/>
      </rPr>
      <t xml:space="preserve">s(DMC)
</t>
    </r>
    <r>
      <rPr>
        <i/>
        <sz val="10"/>
        <color rgb="FFFF0000"/>
        <rFont val="宋体"/>
        <family val="3"/>
        <charset val="134"/>
      </rPr>
      <t>（工程配置不得小于该值）</t>
    </r>
    <phoneticPr fontId="9" type="noConversion"/>
  </si>
  <si>
    <r>
      <t>ATP</t>
    </r>
    <r>
      <rPr>
        <sz val="10"/>
        <rFont val="宋体"/>
        <family val="3"/>
        <charset val="134"/>
      </rPr>
      <t>点式</t>
    </r>
    <r>
      <rPr>
        <sz val="10"/>
        <rFont val="Arial"/>
        <family val="2"/>
      </rPr>
      <t>MAL</t>
    </r>
    <r>
      <rPr>
        <sz val="10"/>
        <rFont val="宋体"/>
        <family val="3"/>
        <charset val="134"/>
      </rPr>
      <t>有效时间</t>
    </r>
    <r>
      <rPr>
        <sz val="10"/>
        <rFont val="Arial"/>
        <family val="2"/>
      </rPr>
      <t xml:space="preserve">s(IMC)
</t>
    </r>
    <r>
      <rPr>
        <i/>
        <sz val="10"/>
        <color rgb="FFFF0000"/>
        <rFont val="宋体"/>
        <family val="3"/>
        <charset val="134"/>
      </rPr>
      <t>（工程配置以该值为准）</t>
    </r>
    <phoneticPr fontId="9" type="noConversion"/>
  </si>
  <si>
    <r>
      <rPr>
        <sz val="10"/>
        <rFont val="宋体"/>
        <family val="3"/>
        <charset val="134"/>
      </rPr>
      <t>联锁进路总人解延迟时间</t>
    </r>
    <r>
      <rPr>
        <sz val="10"/>
        <rFont val="Arial"/>
        <family val="2"/>
      </rPr>
      <t xml:space="preserve">s(IMC)
</t>
    </r>
    <r>
      <rPr>
        <i/>
        <sz val="10"/>
        <color rgb="FFFF0000"/>
        <rFont val="宋体"/>
        <family val="3"/>
        <charset val="134"/>
      </rPr>
      <t>（工程配置不得小于该值）</t>
    </r>
    <phoneticPr fontId="9" type="noConversion"/>
  </si>
  <si>
    <r>
      <rPr>
        <sz val="10"/>
        <rFont val="宋体"/>
        <family val="3"/>
        <charset val="134"/>
      </rPr>
      <t>泊车过程中</t>
    </r>
    <r>
      <rPr>
        <sz val="10"/>
        <rFont val="Arial"/>
        <family val="2"/>
      </rPr>
      <t>ATP</t>
    </r>
    <r>
      <rPr>
        <sz val="10"/>
        <rFont val="宋体"/>
        <family val="3"/>
        <charset val="134"/>
      </rPr>
      <t>保护区段有效时间</t>
    </r>
    <r>
      <rPr>
        <sz val="10"/>
        <rFont val="Arial"/>
        <family val="2"/>
      </rPr>
      <t xml:space="preserve"> s
</t>
    </r>
    <r>
      <rPr>
        <i/>
        <sz val="10"/>
        <color rgb="FFFF0000"/>
        <rFont val="宋体"/>
        <family val="3"/>
        <charset val="134"/>
      </rPr>
      <t>（工程配置以该值为准）</t>
    </r>
    <phoneticPr fontId="9" type="noConversion"/>
  </si>
  <si>
    <r>
      <rPr>
        <sz val="10"/>
        <rFont val="宋体"/>
        <family val="3"/>
        <charset val="134"/>
      </rPr>
      <t>保护区段泊车区段预取消时间</t>
    </r>
    <r>
      <rPr>
        <sz val="10"/>
        <rFont val="Arial"/>
        <family val="2"/>
      </rPr>
      <t xml:space="preserve">s
</t>
    </r>
    <r>
      <rPr>
        <i/>
        <sz val="10"/>
        <color rgb="FFFF0000"/>
        <rFont val="宋体"/>
        <family val="3"/>
        <charset val="134"/>
      </rPr>
      <t>（工程配置不得小于该值）</t>
    </r>
    <phoneticPr fontId="9" type="noConversion"/>
  </si>
  <si>
    <r>
      <rPr>
        <sz val="10"/>
        <rFont val="宋体"/>
        <family val="3"/>
        <charset val="134"/>
      </rPr>
      <t>轧入进路后</t>
    </r>
    <r>
      <rPr>
        <sz val="10"/>
        <rFont val="Arial"/>
        <family val="2"/>
      </rPr>
      <t>ATP</t>
    </r>
    <r>
      <rPr>
        <sz val="10"/>
        <rFont val="宋体"/>
        <family val="3"/>
        <charset val="134"/>
      </rPr>
      <t>保护区段最大有效时间</t>
    </r>
    <r>
      <rPr>
        <sz val="10"/>
        <rFont val="Arial"/>
        <family val="2"/>
      </rPr>
      <t xml:space="preserve">s 
</t>
    </r>
    <r>
      <rPr>
        <i/>
        <sz val="10"/>
        <color rgb="FFFF0000"/>
        <rFont val="宋体"/>
        <family val="3"/>
        <charset val="134"/>
      </rPr>
      <t>（工程配置以该值为准）</t>
    </r>
    <phoneticPr fontId="9" type="noConversion"/>
  </si>
  <si>
    <r>
      <rPr>
        <sz val="10"/>
        <rFont val="宋体"/>
        <family val="3"/>
        <charset val="134"/>
      </rPr>
      <t>保护区段进路总取消时间</t>
    </r>
    <r>
      <rPr>
        <sz val="10"/>
        <rFont val="Arial"/>
        <family val="2"/>
      </rPr>
      <t xml:space="preserve">s
</t>
    </r>
    <r>
      <rPr>
        <i/>
        <sz val="10"/>
        <color rgb="FFFF0000"/>
        <rFont val="宋体"/>
        <family val="3"/>
        <charset val="134"/>
      </rPr>
      <t>（工程配置不得小于该值）</t>
    </r>
    <phoneticPr fontId="9" type="noConversion"/>
  </si>
  <si>
    <r>
      <rPr>
        <sz val="10"/>
        <rFont val="宋体"/>
        <family val="3"/>
        <charset val="134"/>
      </rPr>
      <t>引导进路延迟解锁时间</t>
    </r>
    <r>
      <rPr>
        <sz val="10"/>
        <rFont val="Arial"/>
        <family val="2"/>
      </rPr>
      <t xml:space="preserve">s
</t>
    </r>
    <r>
      <rPr>
        <i/>
        <sz val="10"/>
        <color rgb="FFFF0000"/>
        <rFont val="宋体"/>
        <family val="3"/>
        <charset val="134"/>
      </rPr>
      <t>（工程配置不得小于该值）</t>
    </r>
    <phoneticPr fontId="9" type="noConversion"/>
  </si>
  <si>
    <t>RouteName</t>
    <phoneticPr fontId="9" type="noConversion"/>
  </si>
  <si>
    <t>StartSignal</t>
    <phoneticPr fontId="9" type="noConversion"/>
  </si>
  <si>
    <t>EndSignal</t>
    <phoneticPr fontId="9" type="noConversion"/>
  </si>
  <si>
    <t>RouteLength</t>
    <phoneticPr fontId="9" type="noConversion"/>
  </si>
  <si>
    <t>ApSR</t>
    <phoneticPr fontId="9" type="noConversion"/>
  </si>
  <si>
    <t>MaxSR</t>
    <phoneticPr fontId="9" type="noConversion"/>
  </si>
  <si>
    <t>WorstApGrade</t>
    <phoneticPr fontId="9" type="noConversion"/>
  </si>
  <si>
    <t>AvgApGrade</t>
    <phoneticPr fontId="9" type="noConversion"/>
  </si>
  <si>
    <t>RouteWorstGrade</t>
    <phoneticPr fontId="9" type="noConversion"/>
  </si>
  <si>
    <t>IATPCommType</t>
    <phoneticPr fontId="9" type="noConversion"/>
  </si>
  <si>
    <t>Previewer</t>
    <phoneticPr fontId="9" type="noConversion"/>
  </si>
  <si>
    <t>PreviewDist</t>
    <phoneticPr fontId="9" type="noConversion"/>
  </si>
  <si>
    <t>ApBeacon</t>
    <phoneticPr fontId="9" type="noConversion"/>
  </si>
  <si>
    <t>ApBcn2Axel</t>
    <phoneticPr fontId="9" type="noConversion"/>
  </si>
  <si>
    <t>BerthSection</t>
    <phoneticPr fontId="9" type="noConversion"/>
  </si>
  <si>
    <t>WellTime</t>
    <phoneticPr fontId="9" type="noConversion"/>
  </si>
  <si>
    <t>BerthSectLen</t>
    <phoneticPr fontId="9" type="noConversion"/>
  </si>
  <si>
    <t>BerthSectWorstGrade</t>
    <phoneticPr fontId="9" type="noConversion"/>
  </si>
  <si>
    <t>OL</t>
    <phoneticPr fontId="9" type="noConversion"/>
  </si>
  <si>
    <t>isOverLockZone</t>
    <phoneticPr fontId="9" type="noConversion"/>
  </si>
  <si>
    <t>O_ApLength</t>
    <phoneticPr fontId="9" type="noConversion"/>
  </si>
  <si>
    <t>CFG_T_ROUTE_VALID_DMC</t>
    <phoneticPr fontId="9" type="noConversion"/>
  </si>
  <si>
    <t>CFG_T_LCROUTE_RELEASE_DMC</t>
    <phoneticPr fontId="9" type="noConversion"/>
  </si>
  <si>
    <t>CFG_T_ROUTE_VALID_IMC</t>
    <phoneticPr fontId="9" type="noConversion"/>
  </si>
  <si>
    <t>CFG_T_LCROUTE_RELEASE_IMC</t>
    <phoneticPr fontId="9" type="noConversion"/>
  </si>
  <si>
    <t>SPKS_ACT_TIME</t>
    <phoneticPr fontId="9" type="noConversion"/>
  </si>
  <si>
    <t>CFG_T_OVERLAP_VALID_BERTH</t>
    <phoneticPr fontId="9" type="noConversion"/>
  </si>
  <si>
    <t>CFG_T_BERTHSEC_OVERLAP_RELEASE</t>
    <phoneticPr fontId="9" type="noConversion"/>
  </si>
  <si>
    <t>CFG_T_YDROUTE_RELEASE</t>
    <phoneticPr fontId="9" type="noConversion"/>
  </si>
  <si>
    <t>CFG_T_OVERLAP_VALID_ROUTE</t>
    <phoneticPr fontId="9" type="noConversion"/>
  </si>
  <si>
    <t>CFG_T_ROUTE_OVERLAP_RELEASE</t>
    <phoneticPr fontId="9" type="noConversion"/>
  </si>
  <si>
    <t>1</t>
    <phoneticPr fontId="1" type="noConversion"/>
  </si>
  <si>
    <t>2</t>
    <phoneticPr fontId="1" type="noConversion"/>
  </si>
  <si>
    <t>Equip</t>
    <phoneticPr fontId="9" type="noConversion"/>
  </si>
  <si>
    <t>类型</t>
    <phoneticPr fontId="1" type="noConversion"/>
  </si>
  <si>
    <t>类型</t>
    <phoneticPr fontId="1" type="noConversion"/>
  </si>
  <si>
    <t>Vehicle</t>
    <phoneticPr fontId="1" type="noConversion"/>
  </si>
  <si>
    <t>Veh_Marshal</t>
    <phoneticPr fontId="1" type="noConversion"/>
  </si>
  <si>
    <t>Equ_BeaconWriteDelay</t>
    <phoneticPr fontId="9" type="noConversion"/>
  </si>
  <si>
    <t>配置值</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</si>
</sst>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_ "/>
    <numFmt numFmtId="177" formatCode="0.00_);[Red]\(0.00\)"/>
  </numFmts>
  <fonts count="28">
    <font>
      <sz val="11"/>
      <color theme="1"/>
      <name val="宋体"/>
      <family val="2"/>
      <charset val="134"/>
      <scheme val="minor"/>
    </font>
    <font>
      <sz val="9"/>
      <name val="宋体"/>
      <family val="2"/>
      <charset val="134"/>
      <scheme val="minor"/>
    </font>
    <font>
      <sz val="11"/>
      <color theme="1"/>
      <name val="Arial"/>
      <family val="2"/>
    </font>
    <font>
      <sz val="11"/>
      <color theme="1"/>
      <name val="宋体"/>
      <family val="3"/>
      <charset val="134"/>
      <scheme val="minor"/>
    </font>
    <font>
      <b/>
      <sz val="10"/>
      <color theme="1"/>
      <name val="宋体"/>
      <family val="3"/>
      <charset val="134"/>
    </font>
    <font>
      <b/>
      <sz val="10"/>
      <color theme="1"/>
      <name val="Arial"/>
      <family val="2"/>
    </font>
    <font>
      <b/>
      <sz val="10"/>
      <color theme="1"/>
      <name val="宋体"/>
      <family val="2"/>
      <charset val="134"/>
    </font>
    <font>
      <sz val="10"/>
      <color theme="1"/>
      <name val="宋体"/>
      <family val="3"/>
      <charset val="134"/>
    </font>
    <font>
      <sz val="10"/>
      <color theme="1"/>
      <name val="Arial"/>
      <family val="2"/>
    </font>
    <font>
      <sz val="9"/>
      <name val="宋体"/>
      <family val="3"/>
      <charset val="134"/>
      <scheme val="minor"/>
    </font>
    <font>
      <sz val="10"/>
      <name val="Arial"/>
      <family val="2"/>
    </font>
    <font>
      <sz val="10"/>
      <name val="宋体"/>
      <family val="3"/>
      <charset val="134"/>
    </font>
    <font>
      <sz val="10"/>
      <color rgb="FFFF0000"/>
      <name val="宋体"/>
      <family val="3"/>
      <charset val="134"/>
    </font>
    <font>
      <i/>
      <sz val="10"/>
      <color rgb="FFFF0000"/>
      <name val="Arial"/>
      <family val="2"/>
    </font>
    <font>
      <sz val="10"/>
      <color theme="1"/>
      <name val="宋体"/>
      <family val="2"/>
      <charset val="134"/>
      <scheme val="minor"/>
    </font>
    <font>
      <i/>
      <sz val="10"/>
      <color rgb="FFFF0000"/>
      <name val="宋体"/>
      <family val="3"/>
      <charset val="134"/>
    </font>
    <font>
      <sz val="12"/>
      <name val="宋体"/>
      <family val="3"/>
      <charset val="134"/>
    </font>
    <font>
      <sz val="10"/>
      <color indexed="81"/>
      <name val="宋体"/>
      <family val="3"/>
      <charset val="134"/>
    </font>
    <font>
      <b/>
      <sz val="10"/>
      <color indexed="81"/>
      <name val="宋体"/>
      <family val="3"/>
      <charset val="134"/>
    </font>
    <font>
      <b/>
      <sz val="10"/>
      <name val="宋体"/>
      <family val="3"/>
      <charset val="134"/>
    </font>
    <font>
      <sz val="10"/>
      <name val="Times New Roman"/>
      <family val="1"/>
    </font>
    <font>
      <sz val="11"/>
      <name val="宋体"/>
      <family val="3"/>
      <charset val="134"/>
    </font>
    <font>
      <sz val="11"/>
      <name val="Arial"/>
      <family val="2"/>
    </font>
    <font>
      <b/>
      <sz val="10"/>
      <name val="Arial"/>
      <family val="2"/>
    </font>
    <font>
      <b/>
      <sz val="10"/>
      <name val="宋体"/>
      <family val="2"/>
      <charset val="134"/>
    </font>
    <font>
      <sz val="10"/>
      <name val="宋体"/>
      <family val="2"/>
      <charset val="134"/>
    </font>
    <font>
      <sz val="11"/>
      <name val="宋体"/>
      <family val="2"/>
      <charset val="134"/>
      <scheme val="minor"/>
    </font>
    <font>
      <sz val="10"/>
      <name val="Arial "/>
      <charset val="134"/>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FFFFFF"/>
        <bgColor indexed="64"/>
      </patternFill>
    </fill>
    <fill>
      <patternFill patternType="solid">
        <fgColor rgb="FFFFFF00"/>
        <bgColor indexed="64"/>
      </patternFill>
    </fill>
    <fill>
      <patternFill patternType="solid">
        <fgColor rgb="FF92D050"/>
        <bgColor indexed="64"/>
      </patternFill>
    </fill>
    <fill>
      <patternFill patternType="solid">
        <fgColor indexed="41"/>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thin">
        <color indexed="64"/>
      </right>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alignment vertical="center"/>
    </xf>
    <xf numFmtId="0" fontId="3" fillId="0" borderId="0"/>
    <xf numFmtId="0" fontId="3" fillId="0" borderId="0"/>
    <xf numFmtId="0" fontId="3" fillId="0" borderId="0">
      <alignment vertical="center"/>
    </xf>
    <xf numFmtId="0" fontId="16" fillId="0" borderId="0"/>
  </cellStyleXfs>
  <cellXfs count="143">
    <xf numFmtId="0" fontId="0" fillId="0" borderId="0" xfId="0">
      <alignment vertical="center"/>
    </xf>
    <xf numFmtId="0" fontId="2" fillId="0" borderId="0" xfId="0" applyFont="1">
      <alignment vertical="center"/>
    </xf>
    <xf numFmtId="0" fontId="8" fillId="0" borderId="1" xfId="0" applyFont="1" applyBorder="1">
      <alignment vertical="center"/>
    </xf>
    <xf numFmtId="49" fontId="2" fillId="0" borderId="0" xfId="0" applyNumberFormat="1" applyFont="1">
      <alignment vertical="center"/>
    </xf>
    <xf numFmtId="49" fontId="8" fillId="0" borderId="1" xfId="0" applyNumberFormat="1" applyFont="1" applyFill="1" applyBorder="1">
      <alignment vertical="center"/>
    </xf>
    <xf numFmtId="49" fontId="10" fillId="0" borderId="1" xfId="0" applyNumberFormat="1" applyFont="1" applyFill="1" applyBorder="1" applyAlignment="1">
      <alignment horizontal="left" vertical="center"/>
    </xf>
    <xf numFmtId="49" fontId="5" fillId="3" borderId="1" xfId="0" applyNumberFormat="1" applyFont="1" applyFill="1" applyBorder="1" applyAlignment="1" applyProtection="1">
      <alignment horizontal="left" vertical="center" wrapText="1"/>
      <protection hidden="1"/>
    </xf>
    <xf numFmtId="49" fontId="8" fillId="0" borderId="1" xfId="0" applyNumberFormat="1" applyFont="1" applyFill="1" applyBorder="1" applyAlignment="1">
      <alignment vertical="center" wrapText="1"/>
    </xf>
    <xf numFmtId="0" fontId="2" fillId="0" borderId="0" xfId="0" applyFont="1" applyFill="1">
      <alignment vertical="center"/>
    </xf>
    <xf numFmtId="49" fontId="2" fillId="0" borderId="0" xfId="0" applyNumberFormat="1" applyFont="1" applyAlignment="1">
      <alignment horizontal="left" vertical="center"/>
    </xf>
    <xf numFmtId="0" fontId="2" fillId="0" borderId="0" xfId="0" applyFont="1" applyAlignment="1">
      <alignment vertical="center" wrapText="1"/>
    </xf>
    <xf numFmtId="49" fontId="8" fillId="0" borderId="1" xfId="0" applyNumberFormat="1" applyFont="1" applyFill="1" applyBorder="1" applyAlignment="1">
      <alignment horizontal="center" vertical="center"/>
    </xf>
    <xf numFmtId="49" fontId="11" fillId="3" borderId="2" xfId="0" applyNumberFormat="1" applyFont="1" applyFill="1" applyBorder="1" applyAlignment="1" applyProtection="1">
      <alignment horizontal="center" vertical="center" wrapText="1"/>
      <protection locked="0"/>
    </xf>
    <xf numFmtId="0" fontId="10" fillId="0" borderId="1" xfId="0" applyFont="1" applyFill="1" applyBorder="1" applyAlignment="1">
      <alignment vertical="center"/>
    </xf>
    <xf numFmtId="0" fontId="14" fillId="0" borderId="0" xfId="0" applyFont="1">
      <alignment vertical="center"/>
    </xf>
    <xf numFmtId="49" fontId="10" fillId="3" borderId="2" xfId="0" applyNumberFormat="1" applyFont="1" applyFill="1" applyBorder="1" applyAlignment="1" applyProtection="1">
      <alignment horizontal="center" vertical="center" wrapText="1"/>
      <protection locked="0"/>
    </xf>
    <xf numFmtId="49" fontId="7" fillId="3" borderId="2" xfId="0" applyNumberFormat="1" applyFont="1" applyFill="1" applyBorder="1" applyAlignment="1" applyProtection="1">
      <alignment horizontal="center" vertical="center" wrapText="1"/>
      <protection locked="0"/>
    </xf>
    <xf numFmtId="49" fontId="8" fillId="3" borderId="2" xfId="0" applyNumberFormat="1" applyFont="1" applyFill="1" applyBorder="1" applyAlignment="1" applyProtection="1">
      <alignment horizontal="center" vertical="center" wrapText="1"/>
      <protection locked="0"/>
    </xf>
    <xf numFmtId="49" fontId="0" fillId="0" borderId="0" xfId="0" applyNumberFormat="1">
      <alignment vertical="center"/>
    </xf>
    <xf numFmtId="49" fontId="4" fillId="3" borderId="1" xfId="0" applyNumberFormat="1" applyFont="1" applyFill="1" applyBorder="1" applyAlignment="1" applyProtection="1">
      <alignment horizontal="left" vertical="center" wrapText="1"/>
      <protection hidden="1"/>
    </xf>
    <xf numFmtId="49" fontId="11" fillId="0" borderId="1" xfId="0" applyNumberFormat="1" applyFont="1" applyFill="1" applyBorder="1" applyAlignment="1">
      <alignment horizontal="left" vertical="center"/>
    </xf>
    <xf numFmtId="49" fontId="10" fillId="3" borderId="2" xfId="0" applyNumberFormat="1" applyFont="1" applyFill="1" applyBorder="1" applyAlignment="1" applyProtection="1">
      <alignment horizontal="center" vertical="center" wrapText="1"/>
      <protection hidden="1"/>
    </xf>
    <xf numFmtId="49" fontId="8" fillId="4" borderId="1" xfId="0" applyNumberFormat="1" applyFont="1" applyFill="1" applyBorder="1" applyAlignment="1">
      <alignment horizontal="center"/>
    </xf>
    <xf numFmtId="49" fontId="8" fillId="4" borderId="1" xfId="1" applyNumberFormat="1" applyFont="1" applyFill="1" applyBorder="1" applyAlignment="1">
      <alignment horizontal="center" vertical="center"/>
    </xf>
    <xf numFmtId="49" fontId="8" fillId="4" borderId="1" xfId="1" applyNumberFormat="1" applyFont="1" applyFill="1" applyBorder="1" applyAlignment="1" applyProtection="1">
      <alignment horizontal="center" vertical="center"/>
      <protection locked="0"/>
    </xf>
    <xf numFmtId="49" fontId="8" fillId="4" borderId="1" xfId="2" applyNumberFormat="1" applyFont="1" applyFill="1" applyBorder="1" applyAlignment="1">
      <alignment horizontal="center" vertical="center"/>
    </xf>
    <xf numFmtId="49" fontId="10" fillId="4" borderId="1" xfId="2" applyNumberFormat="1" applyFont="1" applyFill="1" applyBorder="1" applyAlignment="1">
      <alignment horizontal="center" vertical="center"/>
    </xf>
    <xf numFmtId="49" fontId="10" fillId="4" borderId="1" xfId="2" applyNumberFormat="1" applyFont="1" applyFill="1" applyBorder="1" applyAlignment="1">
      <alignment horizontal="center" vertical="center" wrapText="1"/>
    </xf>
    <xf numFmtId="49" fontId="8" fillId="2" borderId="1" xfId="1" applyNumberFormat="1" applyFont="1" applyFill="1" applyBorder="1" applyAlignment="1" applyProtection="1">
      <alignment horizontal="center" vertical="center" wrapText="1"/>
      <protection hidden="1"/>
    </xf>
    <xf numFmtId="49" fontId="8" fillId="0" borderId="1" xfId="2" applyNumberFormat="1" applyFont="1" applyFill="1" applyBorder="1" applyAlignment="1" applyProtection="1">
      <alignment horizontal="center" vertical="center" wrapText="1"/>
      <protection hidden="1"/>
    </xf>
    <xf numFmtId="49" fontId="8" fillId="0" borderId="1" xfId="1" applyNumberFormat="1" applyFont="1" applyFill="1" applyBorder="1" applyAlignment="1" applyProtection="1">
      <alignment horizontal="center" vertical="center" wrapText="1"/>
      <protection hidden="1"/>
    </xf>
    <xf numFmtId="49" fontId="10" fillId="3" borderId="1" xfId="0" applyNumberFormat="1" applyFont="1" applyFill="1" applyBorder="1" applyAlignment="1" applyProtection="1">
      <alignment horizontal="left" vertical="center" wrapText="1"/>
      <protection hidden="1"/>
    </xf>
    <xf numFmtId="49" fontId="10" fillId="4" borderId="1" xfId="0" applyNumberFormat="1" applyFont="1" applyFill="1" applyBorder="1" applyAlignment="1" applyProtection="1">
      <alignment horizontal="left" vertical="center" wrapText="1"/>
      <protection hidden="1"/>
    </xf>
    <xf numFmtId="49" fontId="11" fillId="3" borderId="1" xfId="0" applyNumberFormat="1" applyFont="1" applyFill="1" applyBorder="1" applyAlignment="1" applyProtection="1">
      <alignment horizontal="left" vertical="center" wrapText="1"/>
      <protection hidden="1"/>
    </xf>
    <xf numFmtId="176" fontId="10" fillId="0" borderId="1" xfId="0" applyNumberFormat="1" applyFont="1" applyFill="1" applyBorder="1" applyAlignment="1" applyProtection="1">
      <alignment horizontal="left" vertical="center" wrapText="1"/>
      <protection hidden="1"/>
    </xf>
    <xf numFmtId="0" fontId="8" fillId="0" borderId="1" xfId="0" applyNumberFormat="1" applyFont="1" applyBorder="1">
      <alignment vertical="center"/>
    </xf>
    <xf numFmtId="0" fontId="8" fillId="0" borderId="1" xfId="0" applyNumberFormat="1" applyFont="1" applyBorder="1" applyAlignment="1">
      <alignment horizontal="left" vertical="center" wrapText="1"/>
    </xf>
    <xf numFmtId="0" fontId="8" fillId="0" borderId="1" xfId="0" applyNumberFormat="1" applyFont="1" applyBorder="1" applyAlignment="1">
      <alignment vertical="center" wrapText="1"/>
    </xf>
    <xf numFmtId="0" fontId="8" fillId="0" borderId="0" xfId="0" applyFont="1" applyBorder="1" applyAlignment="1">
      <alignment horizontal="center" vertical="center" wrapText="1"/>
    </xf>
    <xf numFmtId="0" fontId="8" fillId="0" borderId="0" xfId="0" applyNumberFormat="1" applyFont="1" applyBorder="1" applyAlignment="1">
      <alignment horizontal="left" vertical="center" wrapText="1"/>
    </xf>
    <xf numFmtId="0" fontId="8" fillId="0" borderId="0" xfId="0" applyNumberFormat="1" applyFont="1" applyBorder="1" applyAlignment="1">
      <alignment vertical="center" wrapText="1"/>
    </xf>
    <xf numFmtId="0" fontId="8" fillId="0" borderId="0" xfId="0" applyNumberFormat="1" applyFont="1" applyBorder="1" applyAlignment="1">
      <alignment vertical="center"/>
    </xf>
    <xf numFmtId="49" fontId="8" fillId="6" borderId="1" xfId="1" applyNumberFormat="1" applyFont="1" applyFill="1" applyBorder="1" applyAlignment="1" applyProtection="1">
      <alignment horizontal="center" vertical="center" wrapText="1"/>
      <protection hidden="1"/>
    </xf>
    <xf numFmtId="49" fontId="2" fillId="0" borderId="0" xfId="0" applyNumberFormat="1" applyFont="1" applyAlignment="1">
      <alignment horizontal="center" vertical="center"/>
    </xf>
    <xf numFmtId="49" fontId="8" fillId="0" borderId="0" xfId="0" applyNumberFormat="1" applyFont="1" applyAlignment="1">
      <alignment horizontal="center"/>
    </xf>
    <xf numFmtId="49" fontId="2" fillId="0" borderId="0" xfId="0" applyNumberFormat="1" applyFont="1" applyFill="1">
      <alignment vertical="center"/>
    </xf>
    <xf numFmtId="177" fontId="0" fillId="0" borderId="0" xfId="0" applyNumberFormat="1">
      <alignment vertical="center"/>
    </xf>
    <xf numFmtId="0" fontId="8" fillId="0" borderId="0" xfId="0" applyFont="1">
      <alignment vertical="center"/>
    </xf>
    <xf numFmtId="176" fontId="2" fillId="0" borderId="0" xfId="0" applyNumberFormat="1" applyFont="1" applyAlignment="1">
      <alignment horizontal="center" vertical="center"/>
    </xf>
    <xf numFmtId="176" fontId="2" fillId="0" borderId="0" xfId="0" applyNumberFormat="1" applyFont="1" applyFill="1" applyAlignment="1">
      <alignment horizontal="center" vertical="center"/>
    </xf>
    <xf numFmtId="49" fontId="8" fillId="4" borderId="1" xfId="0" applyNumberFormat="1" applyFont="1" applyFill="1" applyBorder="1" applyAlignment="1" applyProtection="1">
      <alignment horizontal="center"/>
    </xf>
    <xf numFmtId="49" fontId="8" fillId="2" borderId="1" xfId="1" applyNumberFormat="1" applyFont="1" applyFill="1" applyBorder="1" applyAlignment="1" applyProtection="1">
      <alignment horizontal="center" vertical="center" wrapText="1"/>
      <protection hidden="1"/>
    </xf>
    <xf numFmtId="49" fontId="8" fillId="0" borderId="1" xfId="2" applyNumberFormat="1" applyFont="1" applyFill="1" applyBorder="1" applyAlignment="1" applyProtection="1">
      <alignment horizontal="center" vertical="center" wrapText="1"/>
      <protection hidden="1"/>
    </xf>
    <xf numFmtId="49" fontId="10" fillId="4" borderId="1" xfId="0" applyNumberFormat="1" applyFont="1" applyFill="1" applyBorder="1" applyAlignment="1">
      <alignment horizontal="center" vertical="center"/>
    </xf>
    <xf numFmtId="177" fontId="11" fillId="3" borderId="2" xfId="0" applyNumberFormat="1" applyFont="1" applyFill="1" applyBorder="1" applyAlignment="1" applyProtection="1">
      <alignment horizontal="center" vertical="center" wrapText="1"/>
      <protection locked="0"/>
    </xf>
    <xf numFmtId="49" fontId="11" fillId="3" borderId="2" xfId="0" applyNumberFormat="1" applyFont="1" applyFill="1" applyBorder="1" applyAlignment="1" applyProtection="1">
      <alignment horizontal="center" vertical="center" wrapText="1"/>
      <protection hidden="1"/>
    </xf>
    <xf numFmtId="49" fontId="10" fillId="0" borderId="1" xfId="0" applyNumberFormat="1" applyFont="1" applyFill="1" applyBorder="1" applyAlignment="1" applyProtection="1">
      <alignment horizontal="left" vertical="center"/>
    </xf>
    <xf numFmtId="49" fontId="19" fillId="0" borderId="0" xfId="4" applyNumberFormat="1" applyFont="1" applyAlignment="1">
      <alignment horizontal="center" vertical="center"/>
    </xf>
    <xf numFmtId="0" fontId="19" fillId="0" borderId="0" xfId="4" applyFont="1" applyAlignment="1">
      <alignment horizontal="center" vertical="center"/>
    </xf>
    <xf numFmtId="0" fontId="19" fillId="0" borderId="6" xfId="4" applyFont="1" applyBorder="1" applyAlignment="1">
      <alignment horizontal="center" vertical="center"/>
    </xf>
    <xf numFmtId="0" fontId="19" fillId="0" borderId="7" xfId="4" applyFont="1" applyBorder="1" applyAlignment="1">
      <alignment horizontal="center" vertical="center"/>
    </xf>
    <xf numFmtId="0" fontId="19" fillId="8" borderId="12" xfId="4" applyFont="1" applyFill="1" applyBorder="1" applyAlignment="1">
      <alignment horizontal="center" vertical="center"/>
    </xf>
    <xf numFmtId="0" fontId="20" fillId="0" borderId="0" xfId="4" applyFont="1" applyAlignment="1">
      <alignment horizontal="center" vertical="center"/>
    </xf>
    <xf numFmtId="0" fontId="19" fillId="8" borderId="4" xfId="4" applyFont="1" applyFill="1" applyBorder="1" applyAlignment="1">
      <alignment horizontal="center" vertical="center"/>
    </xf>
    <xf numFmtId="0" fontId="20" fillId="0" borderId="0" xfId="4" applyFont="1" applyFill="1" applyAlignment="1">
      <alignment horizontal="center" vertical="center"/>
    </xf>
    <xf numFmtId="0" fontId="19" fillId="0" borderId="9" xfId="4" applyFont="1" applyBorder="1" applyAlignment="1">
      <alignment horizontal="center" vertical="center"/>
    </xf>
    <xf numFmtId="0" fontId="19" fillId="0" borderId="10" xfId="4" applyFont="1" applyBorder="1" applyAlignment="1">
      <alignment horizontal="center" vertical="center"/>
    </xf>
    <xf numFmtId="0" fontId="19" fillId="8" borderId="11" xfId="4" applyFont="1" applyFill="1" applyBorder="1" applyAlignment="1">
      <alignment horizontal="center" vertical="center"/>
    </xf>
    <xf numFmtId="49" fontId="20" fillId="0" borderId="0" xfId="4" applyNumberFormat="1" applyFont="1" applyAlignment="1">
      <alignment horizontal="center" vertical="center"/>
    </xf>
    <xf numFmtId="0" fontId="4" fillId="3" borderId="1" xfId="0" applyFont="1" applyFill="1" applyBorder="1">
      <alignment vertical="center"/>
    </xf>
    <xf numFmtId="0" fontId="5" fillId="3" borderId="1" xfId="0" applyFont="1" applyFill="1" applyBorder="1">
      <alignment vertical="center"/>
    </xf>
    <xf numFmtId="0" fontId="14" fillId="0" borderId="1" xfId="0" applyFont="1" applyBorder="1">
      <alignment vertical="center"/>
    </xf>
    <xf numFmtId="0" fontId="7" fillId="0" borderId="1" xfId="0" applyFont="1" applyBorder="1">
      <alignment vertical="center"/>
    </xf>
    <xf numFmtId="0" fontId="7" fillId="0" borderId="1" xfId="0" applyFont="1" applyBorder="1" applyAlignment="1">
      <alignment vertical="center" wrapText="1"/>
    </xf>
    <xf numFmtId="14" fontId="8" fillId="0" borderId="1" xfId="0" applyNumberFormat="1" applyFont="1" applyBorder="1" applyAlignment="1">
      <alignment horizontal="left" vertical="center"/>
    </xf>
    <xf numFmtId="0" fontId="10" fillId="5" borderId="1" xfId="0" applyFont="1" applyFill="1" applyBorder="1">
      <alignment vertical="center"/>
    </xf>
    <xf numFmtId="0" fontId="8" fillId="0" borderId="1" xfId="0" applyFont="1" applyBorder="1" applyAlignment="1">
      <alignment vertical="center" wrapText="1"/>
    </xf>
    <xf numFmtId="0" fontId="7" fillId="0" borderId="1" xfId="0" applyFont="1" applyFill="1" applyBorder="1">
      <alignment vertical="center"/>
    </xf>
    <xf numFmtId="49" fontId="10" fillId="0" borderId="1" xfId="0" applyNumberFormat="1" applyFont="1" applyFill="1" applyBorder="1" applyAlignment="1">
      <alignment horizontal="left" vertical="center" wrapText="1"/>
    </xf>
    <xf numFmtId="0" fontId="10" fillId="0" borderId="1" xfId="0" applyFont="1" applyBorder="1" applyAlignment="1">
      <alignment vertical="center" wrapText="1"/>
    </xf>
    <xf numFmtId="0" fontId="10" fillId="0" borderId="0" xfId="0" applyFont="1">
      <alignment vertical="center"/>
    </xf>
    <xf numFmtId="0" fontId="21" fillId="0" borderId="1" xfId="0" applyFont="1" applyBorder="1" applyAlignment="1">
      <alignment horizontal="left" vertical="center"/>
    </xf>
    <xf numFmtId="0" fontId="22" fillId="0" borderId="1" xfId="0" applyFont="1" applyBorder="1" applyAlignment="1">
      <alignment horizontal="left" vertical="center"/>
    </xf>
    <xf numFmtId="49" fontId="23" fillId="3" borderId="1" xfId="0" applyNumberFormat="1" applyFont="1" applyFill="1" applyBorder="1" applyAlignment="1" applyProtection="1">
      <alignment horizontal="left" vertical="center" wrapText="1"/>
      <protection hidden="1"/>
    </xf>
    <xf numFmtId="49" fontId="10" fillId="0" borderId="1" xfId="0" applyNumberFormat="1" applyFont="1" applyFill="1" applyBorder="1" applyAlignment="1">
      <alignment horizontal="center" vertical="center"/>
    </xf>
    <xf numFmtId="49" fontId="10" fillId="0" borderId="1" xfId="0" applyNumberFormat="1" applyFont="1" applyFill="1" applyBorder="1">
      <alignment vertical="center"/>
    </xf>
    <xf numFmtId="49" fontId="10" fillId="0" borderId="1" xfId="0" applyNumberFormat="1" applyFont="1" applyFill="1" applyBorder="1" applyAlignment="1">
      <alignment vertical="center" wrapText="1"/>
    </xf>
    <xf numFmtId="49" fontId="11" fillId="0" borderId="1" xfId="0" applyNumberFormat="1" applyFont="1" applyFill="1" applyBorder="1">
      <alignment vertical="center"/>
    </xf>
    <xf numFmtId="49" fontId="11" fillId="0" borderId="1" xfId="0" applyNumberFormat="1" applyFont="1" applyFill="1" applyBorder="1" applyAlignment="1">
      <alignment vertical="center" wrapText="1"/>
    </xf>
    <xf numFmtId="49" fontId="25" fillId="0" borderId="1" xfId="0" applyNumberFormat="1" applyFont="1" applyFill="1" applyBorder="1">
      <alignment vertical="center"/>
    </xf>
    <xf numFmtId="49" fontId="25" fillId="0" borderId="1" xfId="0" applyNumberFormat="1" applyFont="1" applyFill="1" applyBorder="1" applyAlignment="1">
      <alignment vertical="center" wrapText="1"/>
    </xf>
    <xf numFmtId="49" fontId="19" fillId="3" borderId="1" xfId="0" applyNumberFormat="1" applyFont="1" applyFill="1" applyBorder="1" applyAlignment="1" applyProtection="1">
      <alignment horizontal="left" vertical="center" wrapText="1"/>
      <protection hidden="1"/>
    </xf>
    <xf numFmtId="49" fontId="22" fillId="0" borderId="0" xfId="0" applyNumberFormat="1" applyFont="1">
      <alignment vertical="center"/>
    </xf>
    <xf numFmtId="0" fontId="22" fillId="0" borderId="0" xfId="0" applyFont="1">
      <alignment vertical="center"/>
    </xf>
    <xf numFmtId="49" fontId="26" fillId="0" borderId="0" xfId="0" applyNumberFormat="1" applyFont="1" applyFill="1">
      <alignment vertical="center"/>
    </xf>
    <xf numFmtId="0" fontId="22" fillId="0" borderId="0" xfId="0" applyFont="1" applyFill="1">
      <alignment vertical="center"/>
    </xf>
    <xf numFmtId="49" fontId="26" fillId="0" borderId="0" xfId="0" applyNumberFormat="1" applyFont="1">
      <alignment vertical="center"/>
    </xf>
    <xf numFmtId="49" fontId="10" fillId="0" borderId="0" xfId="0" applyNumberFormat="1" applyFont="1">
      <alignment vertical="center"/>
    </xf>
    <xf numFmtId="49" fontId="23" fillId="3" borderId="1" xfId="0" applyNumberFormat="1" applyFont="1" applyFill="1" applyBorder="1" applyAlignment="1" applyProtection="1">
      <alignment horizontal="left" vertical="center" wrapText="1"/>
      <protection locked="0"/>
    </xf>
    <xf numFmtId="49" fontId="10" fillId="0" borderId="1" xfId="0" applyNumberFormat="1" applyFont="1" applyBorder="1" applyAlignment="1" applyProtection="1">
      <alignment horizontal="left" vertical="center" wrapText="1"/>
      <protection hidden="1"/>
    </xf>
    <xf numFmtId="49" fontId="10" fillId="0" borderId="1" xfId="0" applyNumberFormat="1" applyFont="1" applyBorder="1">
      <alignment vertical="center"/>
    </xf>
    <xf numFmtId="49" fontId="10" fillId="0" borderId="1" xfId="0" applyNumberFormat="1" applyFont="1" applyFill="1" applyBorder="1" applyAlignment="1" applyProtection="1">
      <alignment horizontal="left" vertical="center" wrapText="1"/>
      <protection hidden="1"/>
    </xf>
    <xf numFmtId="49" fontId="11" fillId="0" borderId="1" xfId="0" applyNumberFormat="1" applyFont="1" applyFill="1" applyBorder="1" applyAlignment="1" applyProtection="1">
      <alignment horizontal="left" vertical="center" wrapText="1"/>
      <protection hidden="1"/>
    </xf>
    <xf numFmtId="49" fontId="11" fillId="0" borderId="1" xfId="0" applyNumberFormat="1" applyFont="1" applyBorder="1">
      <alignment vertical="center"/>
    </xf>
    <xf numFmtId="49" fontId="10" fillId="7" borderId="1" xfId="0" applyNumberFormat="1" applyFont="1" applyFill="1" applyBorder="1" applyAlignment="1" applyProtection="1">
      <alignment horizontal="left" vertical="center" wrapText="1"/>
      <protection hidden="1"/>
    </xf>
    <xf numFmtId="49" fontId="10" fillId="0" borderId="0" xfId="0" applyNumberFormat="1" applyFont="1" applyFill="1">
      <alignment vertical="center"/>
    </xf>
    <xf numFmtId="49" fontId="10" fillId="0" borderId="0" xfId="0" applyNumberFormat="1" applyFont="1" applyProtection="1">
      <alignment vertical="center"/>
      <protection locked="0"/>
    </xf>
    <xf numFmtId="0" fontId="19" fillId="0" borderId="0" xfId="4" applyFont="1" applyAlignment="1">
      <alignment horizontal="center" vertical="center"/>
    </xf>
    <xf numFmtId="49" fontId="24" fillId="3" borderId="1" xfId="0" applyNumberFormat="1" applyFont="1" applyFill="1" applyBorder="1" applyAlignment="1" applyProtection="1">
      <alignment horizontal="left" vertical="center" wrapText="1"/>
      <protection hidden="1"/>
    </xf>
    <xf numFmtId="0" fontId="19" fillId="0" borderId="8" xfId="4" applyFont="1" applyBorder="1" applyAlignment="1">
      <alignment horizontal="center" vertical="center"/>
    </xf>
    <xf numFmtId="0" fontId="19" fillId="0" borderId="0" xfId="4" applyFont="1" applyBorder="1" applyAlignment="1">
      <alignment horizontal="center" vertical="center"/>
    </xf>
    <xf numFmtId="0" fontId="19" fillId="0" borderId="0" xfId="4" applyFont="1" applyAlignment="1">
      <alignment horizontal="center" vertical="center"/>
    </xf>
    <xf numFmtId="0" fontId="19" fillId="0" borderId="8" xfId="4" applyFont="1" applyFill="1" applyBorder="1" applyAlignment="1">
      <alignment horizontal="center" vertical="center"/>
    </xf>
    <xf numFmtId="0" fontId="19" fillId="0" borderId="0" xfId="4" applyFont="1" applyFill="1" applyBorder="1" applyAlignment="1">
      <alignment horizontal="center" vertical="center"/>
    </xf>
    <xf numFmtId="0" fontId="11" fillId="0" borderId="16" xfId="4" applyFont="1" applyBorder="1" applyAlignment="1">
      <alignment horizontal="center" vertical="center"/>
    </xf>
    <xf numFmtId="0" fontId="11" fillId="0" borderId="17" xfId="4" applyFont="1" applyBorder="1" applyAlignment="1">
      <alignment horizontal="center" vertical="center"/>
    </xf>
    <xf numFmtId="14" fontId="19" fillId="0" borderId="1" xfId="4" applyNumberFormat="1" applyFont="1" applyFill="1" applyBorder="1" applyAlignment="1">
      <alignment horizontal="center" vertical="center"/>
    </xf>
    <xf numFmtId="0" fontId="19" fillId="0" borderId="1" xfId="4" applyFont="1" applyFill="1" applyBorder="1" applyAlignment="1">
      <alignment horizontal="center" vertical="center"/>
    </xf>
    <xf numFmtId="0" fontId="19" fillId="0" borderId="15" xfId="4" applyFont="1" applyFill="1" applyBorder="1" applyAlignment="1">
      <alignment horizontal="center" vertical="center"/>
    </xf>
    <xf numFmtId="0" fontId="19" fillId="0" borderId="13" xfId="4" applyFont="1" applyFill="1" applyBorder="1" applyAlignment="1">
      <alignment horizontal="center" vertical="center"/>
    </xf>
    <xf numFmtId="0" fontId="19" fillId="0" borderId="14" xfId="4" applyFont="1" applyFill="1" applyBorder="1" applyAlignment="1">
      <alignment horizontal="center" vertical="center"/>
    </xf>
    <xf numFmtId="0" fontId="19" fillId="0" borderId="21" xfId="4" applyFont="1" applyBorder="1" applyAlignment="1">
      <alignment horizontal="center" vertical="center"/>
    </xf>
    <xf numFmtId="0" fontId="19" fillId="0" borderId="4" xfId="4" applyFont="1" applyFill="1" applyBorder="1" applyAlignment="1">
      <alignment horizontal="center" vertical="center"/>
    </xf>
    <xf numFmtId="0" fontId="19" fillId="0" borderId="5" xfId="4" applyFont="1" applyFill="1" applyBorder="1" applyAlignment="1">
      <alignment horizontal="center" vertical="center"/>
    </xf>
    <xf numFmtId="0" fontId="19" fillId="0" borderId="20" xfId="4" applyFont="1" applyFill="1" applyBorder="1" applyAlignment="1">
      <alignment horizontal="center" vertical="center"/>
    </xf>
    <xf numFmtId="14" fontId="19" fillId="0" borderId="4" xfId="4" applyNumberFormat="1" applyFont="1" applyFill="1" applyBorder="1" applyAlignment="1">
      <alignment horizontal="center" vertical="center"/>
    </xf>
    <xf numFmtId="14" fontId="19" fillId="0" borderId="5" xfId="4" applyNumberFormat="1" applyFont="1" applyFill="1" applyBorder="1" applyAlignment="1">
      <alignment horizontal="center" vertical="center"/>
    </xf>
    <xf numFmtId="14" fontId="19" fillId="0" borderId="20" xfId="4" applyNumberFormat="1" applyFont="1" applyFill="1" applyBorder="1" applyAlignment="1">
      <alignment horizontal="center" vertical="center"/>
    </xf>
    <xf numFmtId="0" fontId="11" fillId="0" borderId="11" xfId="4" applyFont="1" applyBorder="1" applyAlignment="1">
      <alignment horizontal="center" vertical="center"/>
    </xf>
    <xf numFmtId="0" fontId="11" fillId="0" borderId="18" xfId="4" applyFont="1" applyBorder="1" applyAlignment="1">
      <alignment horizontal="center" vertical="center"/>
    </xf>
    <xf numFmtId="0" fontId="11" fillId="0" borderId="19" xfId="4" applyFont="1" applyBorder="1" applyAlignment="1">
      <alignment horizontal="center" vertical="center"/>
    </xf>
    <xf numFmtId="0" fontId="19" fillId="0" borderId="12" xfId="4" applyFont="1" applyFill="1" applyBorder="1" applyAlignment="1">
      <alignment horizontal="center" vertical="center"/>
    </xf>
    <xf numFmtId="0" fontId="19" fillId="0" borderId="22" xfId="4" applyFont="1" applyFill="1" applyBorder="1" applyAlignment="1">
      <alignment horizontal="center" vertical="center"/>
    </xf>
    <xf numFmtId="0" fontId="19" fillId="0" borderId="23" xfId="4" applyFont="1" applyFill="1" applyBorder="1" applyAlignment="1">
      <alignment horizontal="center" vertical="center"/>
    </xf>
    <xf numFmtId="0" fontId="19" fillId="0" borderId="21" xfId="4" applyFont="1" applyFill="1" applyBorder="1" applyAlignment="1">
      <alignment horizontal="center" vertical="center"/>
    </xf>
    <xf numFmtId="49" fontId="24" fillId="3" borderId="2" xfId="0" applyNumberFormat="1" applyFont="1" applyFill="1" applyBorder="1" applyAlignment="1" applyProtection="1">
      <alignment horizontal="left" vertical="center" wrapText="1"/>
      <protection hidden="1"/>
    </xf>
    <xf numFmtId="49" fontId="24" fillId="3" borderId="3" xfId="0" applyNumberFormat="1" applyFont="1" applyFill="1" applyBorder="1" applyAlignment="1" applyProtection="1">
      <alignment horizontal="left" vertical="center" wrapText="1"/>
      <protection hidden="1"/>
    </xf>
    <xf numFmtId="49" fontId="23" fillId="3" borderId="2" xfId="0" applyNumberFormat="1" applyFont="1" applyFill="1" applyBorder="1" applyAlignment="1" applyProtection="1">
      <alignment horizontal="left" vertical="center" wrapText="1"/>
      <protection hidden="1"/>
    </xf>
    <xf numFmtId="49" fontId="23" fillId="3" borderId="3" xfId="0" applyNumberFormat="1" applyFont="1" applyFill="1" applyBorder="1" applyAlignment="1" applyProtection="1">
      <alignment horizontal="left" vertical="center" wrapText="1"/>
      <protection hidden="1"/>
    </xf>
    <xf numFmtId="0" fontId="5" fillId="3" borderId="2" xfId="0" applyFont="1" applyFill="1" applyBorder="1" applyAlignment="1">
      <alignment horizontal="left" vertical="center" wrapText="1"/>
    </xf>
    <xf numFmtId="0" fontId="5" fillId="3" borderId="3" xfId="0" applyFont="1" applyFill="1" applyBorder="1" applyAlignment="1">
      <alignment horizontal="left" vertical="center" wrapText="1"/>
    </xf>
    <xf numFmtId="0" fontId="8" fillId="0" borderId="1" xfId="0" applyNumberFormat="1" applyFont="1" applyBorder="1" applyAlignment="1">
      <alignment horizontal="left" vertical="center"/>
    </xf>
    <xf numFmtId="0" fontId="8" fillId="0" borderId="1" xfId="0" applyNumberFormat="1" applyFont="1" applyBorder="1" applyAlignment="1">
      <alignment horizontal="left" vertical="center" wrapText="1"/>
    </xf>
  </cellXfs>
  <cellStyles count="5">
    <cellStyle name="0,0_x000d__x000a_NA_x000d__x000a_" xfId="4"/>
    <cellStyle name="常规" xfId="0" builtinId="0"/>
    <cellStyle name="常规 2" xfId="2"/>
    <cellStyle name="常规 3" xfId="1"/>
    <cellStyle name="常规 4" xfId="3"/>
  </cellStyles>
  <dxfs count="25">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ill>
        <patternFill>
          <bgColor theme="0" tint="-0.499984740745262"/>
        </patternFill>
      </fill>
    </dxf>
    <dxf>
      <fill>
        <patternFill>
          <bgColor theme="0" tint="-0.499984740745262"/>
        </patternFill>
      </fill>
    </dxf>
    <dxf>
      <fill>
        <patternFill>
          <bgColor theme="5" tint="0.39994506668294322"/>
        </patternFill>
      </fill>
    </dxf>
    <dxf>
      <fill>
        <patternFill>
          <bgColor theme="0" tint="-0.499984740745262"/>
        </patternFill>
      </fill>
    </dxf>
    <dxf>
      <fill>
        <patternFill>
          <bgColor theme="0" tint="-0.499984740745262"/>
        </patternFill>
      </fill>
    </dxf>
  </dxfs>
  <tableStyles count="1" defaultTableStyle="TableStyleMedium2" defaultPivotStyle="PivotStyleLight16">
    <tableStyle name="MySqlDefault"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66676</xdr:colOff>
      <xdr:row>0</xdr:row>
      <xdr:rowOff>47625</xdr:rowOff>
    </xdr:from>
    <xdr:to>
      <xdr:col>1</xdr:col>
      <xdr:colOff>180976</xdr:colOff>
      <xdr:row>2</xdr:row>
      <xdr:rowOff>19050</xdr:rowOff>
    </xdr:to>
    <xdr:pic>
      <xdr:nvPicPr>
        <xdr:cNvPr id="2" name="图片 1" descr="E:\标准文件\众合标志LOGO组合\170112.众合标志组合\170112.标志组合-07.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47625"/>
          <a:ext cx="704850" cy="27622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66676</xdr:colOff>
      <xdr:row>0</xdr:row>
      <xdr:rowOff>47625</xdr:rowOff>
    </xdr:from>
    <xdr:to>
      <xdr:col>1</xdr:col>
      <xdr:colOff>180976</xdr:colOff>
      <xdr:row>2</xdr:row>
      <xdr:rowOff>19050</xdr:rowOff>
    </xdr:to>
    <xdr:pic>
      <xdr:nvPicPr>
        <xdr:cNvPr id="2" name="图片 1" descr="E:\标准文件\众合标志LOGO组合\170112.众合标志组合\170112.标志组合-07.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47625"/>
          <a:ext cx="704850" cy="276225"/>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Normal="100" workbookViewId="0">
      <selection activeCell="D5" sqref="D5:G5"/>
    </sheetView>
  </sheetViews>
  <sheetFormatPr defaultRowHeight="12"/>
  <cols>
    <col min="1" max="1" width="7.75" style="14" bestFit="1" customWidth="1"/>
    <col min="2" max="2" width="10.5" style="14" bestFit="1" customWidth="1"/>
    <col min="3" max="3" width="38.875" style="14" customWidth="1"/>
    <col min="4" max="4" width="51" style="14" customWidth="1"/>
    <col min="5" max="5" width="7.5" style="14" bestFit="1" customWidth="1"/>
    <col min="6" max="6" width="10.5" style="14" bestFit="1" customWidth="1"/>
    <col min="7" max="16384" width="9" style="14"/>
  </cols>
  <sheetData>
    <row r="1" spans="1:9">
      <c r="A1" s="111" t="s">
        <v>695</v>
      </c>
      <c r="B1" s="111"/>
      <c r="C1" s="111"/>
      <c r="D1" s="111"/>
      <c r="E1" s="111"/>
      <c r="F1" s="111"/>
      <c r="G1" s="111"/>
      <c r="H1" s="111"/>
      <c r="I1" s="111"/>
    </row>
    <row r="2" spans="1:9">
      <c r="A2" s="111"/>
      <c r="B2" s="111"/>
      <c r="C2" s="111"/>
      <c r="D2" s="111"/>
      <c r="E2" s="111"/>
      <c r="F2" s="111"/>
      <c r="G2" s="111"/>
      <c r="H2" s="111"/>
      <c r="I2" s="111"/>
    </row>
    <row r="3" spans="1:9" ht="12.75" thickBot="1">
      <c r="A3" s="57"/>
      <c r="B3" s="58"/>
      <c r="C3" s="58"/>
      <c r="D3" s="58"/>
      <c r="E3" s="58"/>
      <c r="F3" s="58"/>
      <c r="G3" s="58"/>
      <c r="H3" s="58"/>
      <c r="I3" s="58"/>
    </row>
    <row r="4" spans="1:9" ht="12.75">
      <c r="A4" s="59"/>
      <c r="B4" s="60"/>
      <c r="C4" s="61" t="s">
        <v>436</v>
      </c>
      <c r="D4" s="119" t="s">
        <v>690</v>
      </c>
      <c r="E4" s="119"/>
      <c r="F4" s="119"/>
      <c r="G4" s="120"/>
      <c r="H4" s="62"/>
      <c r="I4" s="62"/>
    </row>
    <row r="5" spans="1:9" ht="12.75">
      <c r="A5" s="112" t="s">
        <v>437</v>
      </c>
      <c r="B5" s="113"/>
      <c r="C5" s="63" t="s">
        <v>438</v>
      </c>
      <c r="D5" s="117" t="s">
        <v>691</v>
      </c>
      <c r="E5" s="117"/>
      <c r="F5" s="117"/>
      <c r="G5" s="118"/>
      <c r="H5" s="64"/>
      <c r="I5" s="64"/>
    </row>
    <row r="6" spans="1:9" ht="12.75">
      <c r="A6" s="109" t="s">
        <v>451</v>
      </c>
      <c r="B6" s="110"/>
      <c r="C6" s="63" t="s">
        <v>439</v>
      </c>
      <c r="D6" s="117" t="s">
        <v>692</v>
      </c>
      <c r="E6" s="117"/>
      <c r="F6" s="117"/>
      <c r="G6" s="118"/>
      <c r="H6" s="62"/>
      <c r="I6" s="62"/>
    </row>
    <row r="7" spans="1:9" ht="12.75">
      <c r="A7" s="109" t="s">
        <v>440</v>
      </c>
      <c r="B7" s="110"/>
      <c r="C7" s="63" t="s">
        <v>441</v>
      </c>
      <c r="D7" s="117" t="s">
        <v>694</v>
      </c>
      <c r="E7" s="117"/>
      <c r="F7" s="117"/>
      <c r="G7" s="118"/>
      <c r="H7" s="62"/>
      <c r="I7" s="62"/>
    </row>
    <row r="8" spans="1:9" ht="12.75">
      <c r="A8" s="109" t="s">
        <v>459</v>
      </c>
      <c r="B8" s="110"/>
      <c r="C8" s="63" t="s">
        <v>442</v>
      </c>
      <c r="D8" s="116"/>
      <c r="E8" s="117"/>
      <c r="F8" s="117"/>
      <c r="G8" s="118"/>
      <c r="H8" s="62"/>
      <c r="I8" s="62"/>
    </row>
    <row r="9" spans="1:9" ht="13.5" thickBot="1">
      <c r="A9" s="65"/>
      <c r="B9" s="66"/>
      <c r="C9" s="67" t="s">
        <v>443</v>
      </c>
      <c r="D9" s="114" t="s">
        <v>444</v>
      </c>
      <c r="E9" s="114"/>
      <c r="F9" s="114"/>
      <c r="G9" s="115"/>
      <c r="H9" s="62"/>
      <c r="I9" s="62"/>
    </row>
    <row r="10" spans="1:9" ht="12.75">
      <c r="A10" s="68"/>
      <c r="B10" s="62"/>
      <c r="C10" s="62"/>
      <c r="D10" s="62"/>
      <c r="E10" s="62"/>
      <c r="F10" s="62"/>
      <c r="G10" s="62"/>
      <c r="H10" s="62"/>
      <c r="I10" s="62"/>
    </row>
    <row r="12" spans="1:9" ht="12.75">
      <c r="A12" s="69" t="s">
        <v>445</v>
      </c>
      <c r="B12" s="69" t="s">
        <v>446</v>
      </c>
      <c r="C12" s="69" t="s">
        <v>447</v>
      </c>
      <c r="D12" s="70" t="s">
        <v>512</v>
      </c>
      <c r="E12" s="70" t="s">
        <v>513</v>
      </c>
      <c r="F12" s="70" t="s">
        <v>448</v>
      </c>
      <c r="G12" s="70" t="s">
        <v>449</v>
      </c>
      <c r="H12" s="70" t="s">
        <v>450</v>
      </c>
      <c r="I12" s="47"/>
    </row>
    <row r="13" spans="1:9" ht="12.75">
      <c r="A13" s="2" t="s">
        <v>99</v>
      </c>
      <c r="B13" s="71" t="s">
        <v>453</v>
      </c>
      <c r="C13" s="72" t="s">
        <v>102</v>
      </c>
      <c r="D13" s="2"/>
      <c r="E13" s="2" t="s">
        <v>693</v>
      </c>
      <c r="F13" s="2" t="s">
        <v>457</v>
      </c>
      <c r="G13" s="72"/>
      <c r="H13" s="72"/>
      <c r="I13" s="47"/>
    </row>
    <row r="14" spans="1:9" ht="12.75">
      <c r="A14" s="2"/>
      <c r="B14" s="71"/>
      <c r="C14" s="73"/>
      <c r="D14" s="2"/>
      <c r="E14" s="2"/>
      <c r="F14" s="74"/>
      <c r="G14" s="72"/>
      <c r="H14" s="72"/>
      <c r="I14" s="47"/>
    </row>
    <row r="15" spans="1:9" ht="12.75">
      <c r="A15" s="2"/>
      <c r="B15" s="71"/>
      <c r="C15" s="73"/>
      <c r="D15" s="2"/>
      <c r="E15" s="2"/>
      <c r="F15" s="74"/>
      <c r="G15" s="72"/>
      <c r="H15" s="72"/>
      <c r="I15" s="47"/>
    </row>
    <row r="16" spans="1:9" ht="12.75">
      <c r="A16" s="2"/>
      <c r="B16" s="71"/>
      <c r="C16" s="73"/>
      <c r="D16" s="2"/>
      <c r="E16" s="2"/>
      <c r="F16" s="74"/>
      <c r="G16" s="72"/>
      <c r="H16" s="72"/>
    </row>
    <row r="17" spans="1:8" ht="12.75">
      <c r="A17" s="75"/>
      <c r="B17" s="71"/>
      <c r="C17" s="76"/>
      <c r="D17" s="2"/>
      <c r="E17" s="2"/>
      <c r="F17" s="74"/>
      <c r="G17" s="72"/>
      <c r="H17" s="72"/>
    </row>
    <row r="18" spans="1:8" ht="12.75">
      <c r="A18" s="2"/>
      <c r="B18" s="71"/>
      <c r="C18" s="76"/>
      <c r="D18" s="2"/>
      <c r="E18" s="2"/>
      <c r="F18" s="74"/>
      <c r="G18" s="72"/>
      <c r="H18" s="72"/>
    </row>
    <row r="19" spans="1:8" ht="12.75">
      <c r="A19" s="2"/>
      <c r="B19" s="71"/>
      <c r="C19" s="76"/>
      <c r="D19" s="2"/>
      <c r="E19" s="2"/>
      <c r="F19" s="74"/>
      <c r="G19" s="72"/>
      <c r="H19" s="72"/>
    </row>
    <row r="20" spans="1:8" ht="12.75">
      <c r="A20" s="2"/>
      <c r="B20" s="71"/>
      <c r="C20" s="76"/>
      <c r="D20" s="2"/>
      <c r="E20" s="2"/>
      <c r="F20" s="74"/>
      <c r="G20" s="72"/>
      <c r="H20" s="72"/>
    </row>
    <row r="21" spans="1:8" ht="12.75">
      <c r="A21" s="2"/>
      <c r="B21" s="71"/>
      <c r="C21" s="76"/>
      <c r="D21" s="2"/>
      <c r="E21" s="2"/>
      <c r="F21" s="74"/>
      <c r="G21" s="72"/>
      <c r="H21" s="72"/>
    </row>
    <row r="22" spans="1:8" ht="12.75">
      <c r="A22" s="2"/>
      <c r="B22" s="71"/>
      <c r="C22" s="76"/>
      <c r="D22" s="2"/>
      <c r="E22" s="2"/>
      <c r="F22" s="74"/>
      <c r="G22" s="72"/>
      <c r="H22" s="72"/>
    </row>
    <row r="23" spans="1:8" ht="12.75">
      <c r="A23" s="2"/>
      <c r="B23" s="71"/>
      <c r="C23" s="76"/>
      <c r="D23" s="2"/>
      <c r="E23" s="2"/>
      <c r="F23" s="74"/>
      <c r="G23" s="72"/>
      <c r="H23" s="72"/>
    </row>
    <row r="24" spans="1:8" ht="12.75">
      <c r="A24" s="2"/>
      <c r="B24" s="71"/>
      <c r="C24" s="76"/>
      <c r="D24" s="2"/>
      <c r="E24" s="2"/>
      <c r="F24" s="74"/>
      <c r="G24" s="72"/>
      <c r="H24" s="72"/>
    </row>
    <row r="25" spans="1:8" ht="12.75">
      <c r="A25" s="2"/>
      <c r="B25" s="71"/>
      <c r="C25" s="76"/>
      <c r="D25" s="2"/>
      <c r="E25" s="2"/>
      <c r="F25" s="74"/>
      <c r="G25" s="72"/>
      <c r="H25" s="72"/>
    </row>
    <row r="26" spans="1:8" ht="12.75">
      <c r="A26" s="2"/>
      <c r="B26" s="71"/>
      <c r="C26" s="76"/>
      <c r="D26" s="2"/>
      <c r="E26" s="2"/>
      <c r="F26" s="74"/>
      <c r="G26" s="72"/>
      <c r="H26" s="72"/>
    </row>
    <row r="27" spans="1:8" ht="12.75">
      <c r="A27" s="2"/>
      <c r="B27" s="71"/>
      <c r="C27" s="73"/>
      <c r="D27" s="2"/>
      <c r="E27" s="2"/>
      <c r="F27" s="74"/>
      <c r="G27" s="77"/>
      <c r="H27" s="72"/>
    </row>
    <row r="28" spans="1:8" ht="12.75">
      <c r="A28" s="2"/>
      <c r="B28" s="71"/>
      <c r="C28" s="76"/>
      <c r="D28" s="2"/>
      <c r="E28" s="2"/>
      <c r="F28" s="74"/>
      <c r="G28" s="77"/>
      <c r="H28" s="72"/>
    </row>
    <row r="29" spans="1:8" ht="12.75">
      <c r="A29" s="2"/>
      <c r="B29" s="71"/>
      <c r="C29" s="76"/>
      <c r="D29" s="76"/>
      <c r="E29" s="76"/>
      <c r="F29" s="74"/>
      <c r="G29" s="77"/>
      <c r="H29" s="72"/>
    </row>
    <row r="30" spans="1:8" ht="12.75">
      <c r="A30" s="2"/>
      <c r="B30" s="71"/>
      <c r="C30" s="76"/>
      <c r="D30" s="76"/>
      <c r="E30" s="76"/>
      <c r="F30" s="74"/>
      <c r="G30" s="77"/>
      <c r="H30" s="72"/>
    </row>
    <row r="31" spans="1:8" ht="12.75">
      <c r="A31" s="2"/>
      <c r="B31" s="71"/>
      <c r="C31" s="76"/>
      <c r="D31" s="76"/>
      <c r="E31" s="76"/>
      <c r="F31" s="74"/>
      <c r="G31" s="77"/>
      <c r="H31" s="72"/>
    </row>
    <row r="32" spans="1:8" ht="12.75">
      <c r="A32" s="2"/>
      <c r="B32" s="71"/>
      <c r="C32" s="76"/>
      <c r="D32" s="76"/>
      <c r="E32" s="76"/>
      <c r="F32" s="74"/>
      <c r="G32" s="77"/>
      <c r="H32" s="77"/>
    </row>
    <row r="33" spans="1:8" ht="12.75">
      <c r="A33" s="2"/>
      <c r="B33" s="71"/>
      <c r="C33" s="73"/>
      <c r="D33" s="76"/>
      <c r="E33" s="76"/>
      <c r="F33" s="74"/>
      <c r="G33" s="77"/>
      <c r="H33" s="77"/>
    </row>
    <row r="34" spans="1:8" ht="12.75">
      <c r="A34" s="2"/>
      <c r="B34" s="2"/>
      <c r="C34" s="76"/>
      <c r="D34" s="76"/>
      <c r="E34" s="76"/>
      <c r="F34" s="74"/>
      <c r="G34" s="77"/>
      <c r="H34" s="77"/>
    </row>
    <row r="35" spans="1:8" ht="12.75">
      <c r="A35" s="2"/>
      <c r="B35" s="76"/>
      <c r="C35" s="73"/>
      <c r="D35" s="76"/>
      <c r="E35" s="76"/>
      <c r="F35" s="74"/>
      <c r="G35" s="77"/>
      <c r="H35" s="77"/>
    </row>
    <row r="36" spans="1:8" ht="12.75">
      <c r="A36" s="2"/>
      <c r="B36" s="73"/>
      <c r="C36" s="76"/>
      <c r="D36" s="76"/>
      <c r="E36" s="76"/>
      <c r="F36" s="74"/>
      <c r="G36" s="77"/>
      <c r="H36" s="77"/>
    </row>
    <row r="37" spans="1:8" ht="12.75">
      <c r="A37" s="2"/>
      <c r="B37" s="73"/>
      <c r="C37" s="76"/>
      <c r="D37" s="76"/>
      <c r="E37" s="79"/>
      <c r="F37" s="74"/>
      <c r="G37" s="77"/>
      <c r="H37" s="77"/>
    </row>
    <row r="38" spans="1:8" ht="12.75">
      <c r="A38" s="2"/>
      <c r="B38" s="73"/>
      <c r="C38" s="76"/>
      <c r="D38" s="76"/>
      <c r="E38" s="79"/>
      <c r="F38" s="74"/>
      <c r="G38" s="77"/>
      <c r="H38" s="77"/>
    </row>
    <row r="39" spans="1:8" ht="12.75">
      <c r="A39" s="2"/>
      <c r="B39" s="73"/>
      <c r="C39" s="76"/>
      <c r="D39" s="79"/>
      <c r="E39" s="79"/>
      <c r="F39" s="74"/>
      <c r="G39" s="77"/>
      <c r="H39" s="77"/>
    </row>
    <row r="40" spans="1:8" ht="12.75">
      <c r="A40" s="2"/>
      <c r="B40" s="73"/>
      <c r="C40" s="73"/>
      <c r="D40" s="79"/>
      <c r="E40" s="79"/>
      <c r="F40" s="74"/>
      <c r="G40" s="77"/>
      <c r="H40" s="77"/>
    </row>
  </sheetData>
  <mergeCells count="11">
    <mergeCell ref="D9:G9"/>
    <mergeCell ref="D8:G8"/>
    <mergeCell ref="D4:G4"/>
    <mergeCell ref="D5:G5"/>
    <mergeCell ref="D6:G6"/>
    <mergeCell ref="D7:G7"/>
    <mergeCell ref="A8:B8"/>
    <mergeCell ref="A6:B6"/>
    <mergeCell ref="A7:B7"/>
    <mergeCell ref="A1:I2"/>
    <mergeCell ref="A5:B5"/>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Normal="100" workbookViewId="0">
      <selection activeCell="C16" sqref="C16"/>
    </sheetView>
  </sheetViews>
  <sheetFormatPr defaultRowHeight="12"/>
  <cols>
    <col min="1" max="1" width="7.75" style="14" bestFit="1" customWidth="1"/>
    <col min="2" max="2" width="10.5" style="14" bestFit="1" customWidth="1"/>
    <col min="3" max="3" width="58.5" style="14" customWidth="1"/>
    <col min="4" max="4" width="55.5" style="14" bestFit="1" customWidth="1"/>
    <col min="5" max="5" width="7.5" style="14" bestFit="1" customWidth="1"/>
    <col min="6" max="6" width="10.5" style="14" bestFit="1" customWidth="1"/>
    <col min="7" max="16384" width="9" style="14"/>
  </cols>
  <sheetData>
    <row r="1" spans="1:9">
      <c r="A1" s="111" t="s">
        <v>543</v>
      </c>
      <c r="B1" s="111"/>
      <c r="C1" s="111"/>
      <c r="D1" s="111"/>
      <c r="E1" s="111"/>
      <c r="F1" s="111"/>
      <c r="G1" s="111"/>
      <c r="H1" s="111"/>
      <c r="I1" s="111"/>
    </row>
    <row r="2" spans="1:9">
      <c r="A2" s="111"/>
      <c r="B2" s="111"/>
      <c r="C2" s="111"/>
      <c r="D2" s="111"/>
      <c r="E2" s="111"/>
      <c r="F2" s="111"/>
      <c r="G2" s="111"/>
      <c r="H2" s="111"/>
      <c r="I2" s="111"/>
    </row>
    <row r="3" spans="1:9" ht="12.75" thickBot="1">
      <c r="A3" s="57"/>
      <c r="B3" s="107"/>
      <c r="C3" s="107"/>
      <c r="D3" s="107"/>
      <c r="E3" s="107"/>
      <c r="F3" s="107"/>
      <c r="G3" s="107"/>
      <c r="H3" s="107"/>
      <c r="I3" s="107"/>
    </row>
    <row r="4" spans="1:9" ht="12.75">
      <c r="A4" s="59"/>
      <c r="B4" s="60"/>
      <c r="C4" s="61" t="s">
        <v>436</v>
      </c>
      <c r="D4" s="131" t="s">
        <v>452</v>
      </c>
      <c r="E4" s="132"/>
      <c r="F4" s="132"/>
      <c r="G4" s="133"/>
      <c r="H4" s="62"/>
      <c r="I4" s="62"/>
    </row>
    <row r="5" spans="1:9" ht="12.75">
      <c r="A5" s="112" t="s">
        <v>437</v>
      </c>
      <c r="B5" s="134"/>
      <c r="C5" s="63" t="s">
        <v>438</v>
      </c>
      <c r="D5" s="122" t="s">
        <v>544</v>
      </c>
      <c r="E5" s="123"/>
      <c r="F5" s="123"/>
      <c r="G5" s="124"/>
      <c r="H5" s="64"/>
      <c r="I5" s="64"/>
    </row>
    <row r="6" spans="1:9" ht="12.75">
      <c r="A6" s="109" t="s">
        <v>451</v>
      </c>
      <c r="B6" s="121"/>
      <c r="C6" s="63" t="s">
        <v>439</v>
      </c>
      <c r="D6" s="122" t="s">
        <v>556</v>
      </c>
      <c r="E6" s="123"/>
      <c r="F6" s="123"/>
      <c r="G6" s="124"/>
      <c r="H6" s="62"/>
      <c r="I6" s="62"/>
    </row>
    <row r="7" spans="1:9" ht="12.75">
      <c r="A7" s="109" t="s">
        <v>440</v>
      </c>
      <c r="B7" s="121"/>
      <c r="C7" s="63" t="s">
        <v>441</v>
      </c>
      <c r="D7" s="122" t="s">
        <v>688</v>
      </c>
      <c r="E7" s="123"/>
      <c r="F7" s="123"/>
      <c r="G7" s="124"/>
      <c r="H7" s="62"/>
      <c r="I7" s="62"/>
    </row>
    <row r="8" spans="1:9" ht="12.75">
      <c r="A8" s="109" t="s">
        <v>459</v>
      </c>
      <c r="B8" s="121"/>
      <c r="C8" s="63" t="s">
        <v>442</v>
      </c>
      <c r="D8" s="125">
        <v>43245</v>
      </c>
      <c r="E8" s="126"/>
      <c r="F8" s="126"/>
      <c r="G8" s="127"/>
      <c r="H8" s="62"/>
      <c r="I8" s="62"/>
    </row>
    <row r="9" spans="1:9" ht="13.5" thickBot="1">
      <c r="A9" s="65"/>
      <c r="B9" s="66"/>
      <c r="C9" s="67" t="s">
        <v>443</v>
      </c>
      <c r="D9" s="128" t="s">
        <v>444</v>
      </c>
      <c r="E9" s="129"/>
      <c r="F9" s="129"/>
      <c r="G9" s="130"/>
      <c r="H9" s="62"/>
      <c r="I9" s="62"/>
    </row>
    <row r="10" spans="1:9" ht="12.75">
      <c r="A10" s="68"/>
      <c r="B10" s="62"/>
      <c r="C10" s="62"/>
      <c r="D10" s="62"/>
      <c r="E10" s="62"/>
      <c r="F10" s="62"/>
      <c r="G10" s="62"/>
      <c r="H10" s="62"/>
      <c r="I10" s="62"/>
    </row>
    <row r="12" spans="1:9" ht="12.75">
      <c r="A12" s="69" t="s">
        <v>445</v>
      </c>
      <c r="B12" s="69" t="s">
        <v>446</v>
      </c>
      <c r="C12" s="69" t="s">
        <v>447</v>
      </c>
      <c r="D12" s="70" t="s">
        <v>512</v>
      </c>
      <c r="E12" s="70" t="s">
        <v>513</v>
      </c>
      <c r="F12" s="70" t="s">
        <v>448</v>
      </c>
      <c r="G12" s="70" t="s">
        <v>449</v>
      </c>
      <c r="H12" s="70" t="s">
        <v>450</v>
      </c>
      <c r="I12" s="47"/>
    </row>
    <row r="13" spans="1:9" ht="12.75">
      <c r="A13" s="2" t="s">
        <v>99</v>
      </c>
      <c r="B13" s="71" t="s">
        <v>453</v>
      </c>
      <c r="C13" s="72" t="s">
        <v>102</v>
      </c>
      <c r="D13" s="2" t="s">
        <v>514</v>
      </c>
      <c r="E13" s="2" t="s">
        <v>84</v>
      </c>
      <c r="F13" s="2" t="s">
        <v>457</v>
      </c>
      <c r="G13" s="72" t="s">
        <v>455</v>
      </c>
      <c r="H13" s="72" t="s">
        <v>456</v>
      </c>
      <c r="I13" s="47"/>
    </row>
    <row r="14" spans="1:9" ht="12.75">
      <c r="A14" s="2" t="s">
        <v>100</v>
      </c>
      <c r="B14" s="71" t="s">
        <v>453</v>
      </c>
      <c r="C14" s="73" t="s">
        <v>103</v>
      </c>
      <c r="D14" s="2" t="s">
        <v>514</v>
      </c>
      <c r="E14" s="2" t="s">
        <v>101</v>
      </c>
      <c r="F14" s="74">
        <v>42613</v>
      </c>
      <c r="G14" s="72" t="s">
        <v>455</v>
      </c>
      <c r="H14" s="72" t="s">
        <v>456</v>
      </c>
      <c r="I14" s="47"/>
    </row>
    <row r="15" spans="1:9" ht="12.75">
      <c r="A15" s="2" t="s">
        <v>106</v>
      </c>
      <c r="B15" s="71" t="s">
        <v>453</v>
      </c>
      <c r="C15" s="73" t="s">
        <v>107</v>
      </c>
      <c r="D15" s="2" t="s">
        <v>514</v>
      </c>
      <c r="E15" s="2" t="s">
        <v>108</v>
      </c>
      <c r="F15" s="74">
        <v>42621</v>
      </c>
      <c r="G15" s="72" t="s">
        <v>455</v>
      </c>
      <c r="H15" s="72" t="s">
        <v>456</v>
      </c>
      <c r="I15" s="47"/>
    </row>
    <row r="16" spans="1:9" ht="12.75">
      <c r="A16" s="2" t="s">
        <v>171</v>
      </c>
      <c r="B16" s="71" t="s">
        <v>453</v>
      </c>
      <c r="C16" s="73" t="s">
        <v>109</v>
      </c>
      <c r="D16" s="2" t="s">
        <v>514</v>
      </c>
      <c r="E16" s="2" t="s">
        <v>110</v>
      </c>
      <c r="F16" s="74">
        <v>42678</v>
      </c>
      <c r="G16" s="72" t="s">
        <v>455</v>
      </c>
      <c r="H16" s="72" t="s">
        <v>456</v>
      </c>
    </row>
    <row r="17" spans="1:8" ht="12.75">
      <c r="A17" s="75" t="s">
        <v>172</v>
      </c>
      <c r="B17" s="71" t="s">
        <v>453</v>
      </c>
      <c r="C17" s="76" t="s">
        <v>174</v>
      </c>
      <c r="D17" s="2" t="s">
        <v>514</v>
      </c>
      <c r="E17" s="2" t="s">
        <v>173</v>
      </c>
      <c r="F17" s="74">
        <v>42710</v>
      </c>
      <c r="G17" s="72" t="s">
        <v>455</v>
      </c>
      <c r="H17" s="72" t="s">
        <v>456</v>
      </c>
    </row>
    <row r="18" spans="1:8" ht="50.25">
      <c r="A18" s="2" t="s">
        <v>149</v>
      </c>
      <c r="B18" s="71" t="s">
        <v>453</v>
      </c>
      <c r="C18" s="76" t="s">
        <v>515</v>
      </c>
      <c r="D18" s="2" t="s">
        <v>516</v>
      </c>
      <c r="E18" s="2" t="s">
        <v>149</v>
      </c>
      <c r="F18" s="74">
        <v>42704</v>
      </c>
      <c r="G18" s="72" t="s">
        <v>455</v>
      </c>
      <c r="H18" s="72" t="s">
        <v>456</v>
      </c>
    </row>
    <row r="19" spans="1:8" ht="127.5">
      <c r="A19" s="2" t="s">
        <v>164</v>
      </c>
      <c r="B19" s="71" t="s">
        <v>453</v>
      </c>
      <c r="C19" s="76" t="s">
        <v>517</v>
      </c>
      <c r="D19" s="2" t="s">
        <v>516</v>
      </c>
      <c r="E19" s="2" t="s">
        <v>164</v>
      </c>
      <c r="F19" s="74">
        <v>42796</v>
      </c>
      <c r="G19" s="72" t="s">
        <v>455</v>
      </c>
      <c r="H19" s="72" t="s">
        <v>456</v>
      </c>
    </row>
    <row r="20" spans="1:8" ht="63.75">
      <c r="A20" s="2" t="s">
        <v>163</v>
      </c>
      <c r="B20" s="71" t="s">
        <v>453</v>
      </c>
      <c r="C20" s="76" t="s">
        <v>518</v>
      </c>
      <c r="D20" s="2" t="s">
        <v>516</v>
      </c>
      <c r="E20" s="2" t="s">
        <v>163</v>
      </c>
      <c r="F20" s="74">
        <v>42806</v>
      </c>
      <c r="G20" s="72" t="s">
        <v>455</v>
      </c>
      <c r="H20" s="72" t="s">
        <v>456</v>
      </c>
    </row>
    <row r="21" spans="1:8" ht="102">
      <c r="A21" s="2" t="s">
        <v>165</v>
      </c>
      <c r="B21" s="71" t="s">
        <v>453</v>
      </c>
      <c r="C21" s="76" t="s">
        <v>519</v>
      </c>
      <c r="D21" s="2" t="s">
        <v>516</v>
      </c>
      <c r="E21" s="2" t="s">
        <v>165</v>
      </c>
      <c r="F21" s="74">
        <v>42815</v>
      </c>
      <c r="G21" s="72" t="s">
        <v>455</v>
      </c>
      <c r="H21" s="72" t="s">
        <v>456</v>
      </c>
    </row>
    <row r="22" spans="1:8" ht="152.25">
      <c r="A22" s="2" t="s">
        <v>176</v>
      </c>
      <c r="B22" s="71" t="s">
        <v>453</v>
      </c>
      <c r="C22" s="76" t="s">
        <v>520</v>
      </c>
      <c r="D22" s="2" t="s">
        <v>516</v>
      </c>
      <c r="E22" s="2" t="s">
        <v>175</v>
      </c>
      <c r="F22" s="74">
        <v>42817</v>
      </c>
      <c r="G22" s="72" t="s">
        <v>455</v>
      </c>
      <c r="H22" s="72" t="s">
        <v>456</v>
      </c>
    </row>
    <row r="23" spans="1:8" ht="113.25">
      <c r="A23" s="2" t="s">
        <v>179</v>
      </c>
      <c r="B23" s="71" t="s">
        <v>453</v>
      </c>
      <c r="C23" s="76" t="s">
        <v>521</v>
      </c>
      <c r="D23" s="2" t="s">
        <v>516</v>
      </c>
      <c r="E23" s="2" t="s">
        <v>179</v>
      </c>
      <c r="F23" s="74">
        <v>42824</v>
      </c>
      <c r="G23" s="72" t="s">
        <v>455</v>
      </c>
      <c r="H23" s="72" t="s">
        <v>456</v>
      </c>
    </row>
    <row r="24" spans="1:8" ht="215.25">
      <c r="A24" s="2" t="s">
        <v>192</v>
      </c>
      <c r="B24" s="71" t="s">
        <v>453</v>
      </c>
      <c r="C24" s="76" t="s">
        <v>522</v>
      </c>
      <c r="D24" s="2" t="s">
        <v>516</v>
      </c>
      <c r="E24" s="2" t="s">
        <v>192</v>
      </c>
      <c r="F24" s="74">
        <v>42831</v>
      </c>
      <c r="G24" s="72" t="s">
        <v>455</v>
      </c>
      <c r="H24" s="72" t="s">
        <v>456</v>
      </c>
    </row>
    <row r="25" spans="1:8" ht="215.25">
      <c r="A25" s="2" t="s">
        <v>205</v>
      </c>
      <c r="B25" s="71" t="s">
        <v>453</v>
      </c>
      <c r="C25" s="76" t="s">
        <v>523</v>
      </c>
      <c r="D25" s="2" t="s">
        <v>516</v>
      </c>
      <c r="E25" s="2" t="s">
        <v>204</v>
      </c>
      <c r="F25" s="74">
        <v>42857</v>
      </c>
      <c r="G25" s="72" t="s">
        <v>455</v>
      </c>
      <c r="H25" s="72" t="s">
        <v>456</v>
      </c>
    </row>
    <row r="26" spans="1:8" ht="216">
      <c r="A26" s="2" t="s">
        <v>245</v>
      </c>
      <c r="B26" s="71" t="s">
        <v>453</v>
      </c>
      <c r="C26" s="76" t="s">
        <v>524</v>
      </c>
      <c r="D26" s="2" t="s">
        <v>516</v>
      </c>
      <c r="E26" s="2" t="s">
        <v>245</v>
      </c>
      <c r="F26" s="74">
        <v>42870</v>
      </c>
      <c r="G26" s="72" t="s">
        <v>455</v>
      </c>
      <c r="H26" s="72" t="s">
        <v>456</v>
      </c>
    </row>
    <row r="27" spans="1:8" ht="12.75">
      <c r="A27" s="2" t="s">
        <v>258</v>
      </c>
      <c r="B27" s="71" t="s">
        <v>453</v>
      </c>
      <c r="C27" s="73" t="s">
        <v>259</v>
      </c>
      <c r="D27" s="2" t="s">
        <v>516</v>
      </c>
      <c r="E27" s="2" t="s">
        <v>258</v>
      </c>
      <c r="F27" s="74">
        <v>42895</v>
      </c>
      <c r="G27" s="77" t="s">
        <v>455</v>
      </c>
      <c r="H27" s="72" t="s">
        <v>456</v>
      </c>
    </row>
    <row r="28" spans="1:8" ht="126.75">
      <c r="A28" s="2" t="s">
        <v>334</v>
      </c>
      <c r="B28" s="71" t="s">
        <v>453</v>
      </c>
      <c r="C28" s="76" t="s">
        <v>525</v>
      </c>
      <c r="D28" s="2" t="s">
        <v>516</v>
      </c>
      <c r="E28" s="2" t="s">
        <v>334</v>
      </c>
      <c r="F28" s="74">
        <v>42923</v>
      </c>
      <c r="G28" s="77" t="s">
        <v>455</v>
      </c>
      <c r="H28" s="72" t="s">
        <v>456</v>
      </c>
    </row>
    <row r="29" spans="1:8" ht="111.75">
      <c r="A29" s="2" t="s">
        <v>343</v>
      </c>
      <c r="B29" s="71" t="s">
        <v>453</v>
      </c>
      <c r="C29" s="76" t="s">
        <v>526</v>
      </c>
      <c r="D29" s="76" t="s">
        <v>527</v>
      </c>
      <c r="E29" s="76" t="s">
        <v>344</v>
      </c>
      <c r="F29" s="74">
        <v>42942</v>
      </c>
      <c r="G29" s="77" t="s">
        <v>455</v>
      </c>
      <c r="H29" s="72" t="s">
        <v>456</v>
      </c>
    </row>
    <row r="30" spans="1:8" ht="49.5">
      <c r="A30" s="2" t="s">
        <v>376</v>
      </c>
      <c r="B30" s="71" t="s">
        <v>453</v>
      </c>
      <c r="C30" s="76" t="s">
        <v>528</v>
      </c>
      <c r="D30" s="76" t="s">
        <v>527</v>
      </c>
      <c r="E30" s="76" t="s">
        <v>377</v>
      </c>
      <c r="F30" s="74">
        <v>42954</v>
      </c>
      <c r="G30" s="77" t="s">
        <v>455</v>
      </c>
      <c r="H30" s="72" t="s">
        <v>458</v>
      </c>
    </row>
    <row r="31" spans="1:8" ht="150">
      <c r="A31" s="2" t="s">
        <v>378</v>
      </c>
      <c r="B31" s="71" t="s">
        <v>453</v>
      </c>
      <c r="C31" s="76" t="s">
        <v>529</v>
      </c>
      <c r="D31" s="76" t="s">
        <v>530</v>
      </c>
      <c r="E31" s="76" t="s">
        <v>393</v>
      </c>
      <c r="F31" s="74">
        <v>43017</v>
      </c>
      <c r="G31" s="77" t="s">
        <v>455</v>
      </c>
      <c r="H31" s="72" t="s">
        <v>458</v>
      </c>
    </row>
    <row r="32" spans="1:8" ht="51">
      <c r="A32" s="2" t="s">
        <v>424</v>
      </c>
      <c r="B32" s="71" t="s">
        <v>453</v>
      </c>
      <c r="C32" s="76" t="s">
        <v>531</v>
      </c>
      <c r="D32" s="76" t="s">
        <v>530</v>
      </c>
      <c r="E32" s="76" t="s">
        <v>393</v>
      </c>
      <c r="F32" s="74">
        <v>43031</v>
      </c>
      <c r="G32" s="77" t="s">
        <v>455</v>
      </c>
      <c r="H32" s="77" t="s">
        <v>458</v>
      </c>
    </row>
    <row r="33" spans="1:8" ht="38.25">
      <c r="A33" s="2" t="s">
        <v>428</v>
      </c>
      <c r="B33" s="71" t="s">
        <v>453</v>
      </c>
      <c r="C33" s="73" t="s">
        <v>429</v>
      </c>
      <c r="D33" s="76" t="s">
        <v>530</v>
      </c>
      <c r="E33" s="76" t="s">
        <v>430</v>
      </c>
      <c r="F33" s="74">
        <v>43032</v>
      </c>
      <c r="G33" s="77" t="s">
        <v>455</v>
      </c>
      <c r="H33" s="77" t="s">
        <v>458</v>
      </c>
    </row>
    <row r="34" spans="1:8" ht="38.25">
      <c r="A34" s="2" t="s">
        <v>432</v>
      </c>
      <c r="B34" s="2" t="s">
        <v>454</v>
      </c>
      <c r="C34" s="76" t="s">
        <v>532</v>
      </c>
      <c r="D34" s="76" t="s">
        <v>530</v>
      </c>
      <c r="E34" s="76" t="s">
        <v>434</v>
      </c>
      <c r="F34" s="74">
        <v>43048</v>
      </c>
      <c r="G34" s="77" t="s">
        <v>455</v>
      </c>
      <c r="H34" s="77" t="s">
        <v>458</v>
      </c>
    </row>
    <row r="35" spans="1:8" ht="38.25">
      <c r="A35" s="2" t="s">
        <v>435</v>
      </c>
      <c r="B35" s="76" t="s">
        <v>533</v>
      </c>
      <c r="C35" s="73" t="s">
        <v>429</v>
      </c>
      <c r="D35" s="76" t="s">
        <v>530</v>
      </c>
      <c r="E35" s="76" t="s">
        <v>434</v>
      </c>
      <c r="F35" s="74">
        <v>43096</v>
      </c>
      <c r="G35" s="77" t="s">
        <v>455</v>
      </c>
      <c r="H35" s="77" t="s">
        <v>458</v>
      </c>
    </row>
    <row r="36" spans="1:8" ht="38.25">
      <c r="A36" s="2" t="s">
        <v>462</v>
      </c>
      <c r="B36" s="73" t="s">
        <v>453</v>
      </c>
      <c r="C36" s="76" t="s">
        <v>534</v>
      </c>
      <c r="D36" s="76" t="s">
        <v>530</v>
      </c>
      <c r="E36" s="76" t="s">
        <v>494</v>
      </c>
      <c r="F36" s="74">
        <v>43105</v>
      </c>
      <c r="G36" s="77" t="s">
        <v>455</v>
      </c>
      <c r="H36" s="77" t="s">
        <v>458</v>
      </c>
    </row>
    <row r="37" spans="1:8" ht="124.5">
      <c r="A37" s="2" t="s">
        <v>496</v>
      </c>
      <c r="B37" s="73" t="s">
        <v>453</v>
      </c>
      <c r="C37" s="76" t="s">
        <v>535</v>
      </c>
      <c r="D37" s="76" t="s">
        <v>530</v>
      </c>
      <c r="E37" s="79" t="s">
        <v>558</v>
      </c>
      <c r="F37" s="74">
        <v>43165</v>
      </c>
      <c r="G37" s="77" t="s">
        <v>455</v>
      </c>
      <c r="H37" s="77" t="s">
        <v>458</v>
      </c>
    </row>
    <row r="38" spans="1:8" ht="199.5">
      <c r="A38" s="2" t="s">
        <v>539</v>
      </c>
      <c r="B38" s="73" t="s">
        <v>453</v>
      </c>
      <c r="C38" s="76" t="s">
        <v>542</v>
      </c>
      <c r="D38" s="76" t="s">
        <v>530</v>
      </c>
      <c r="E38" s="79" t="s">
        <v>557</v>
      </c>
      <c r="F38" s="74">
        <v>43241</v>
      </c>
      <c r="G38" s="77" t="s">
        <v>540</v>
      </c>
      <c r="H38" s="77" t="s">
        <v>458</v>
      </c>
    </row>
    <row r="39" spans="1:8" ht="141.75" customHeight="1">
      <c r="A39" s="2" t="s">
        <v>548</v>
      </c>
      <c r="B39" s="73" t="s">
        <v>453</v>
      </c>
      <c r="C39" s="76" t="s">
        <v>555</v>
      </c>
      <c r="D39" s="79" t="s">
        <v>559</v>
      </c>
      <c r="E39" s="79" t="s">
        <v>560</v>
      </c>
      <c r="F39" s="74">
        <v>43244</v>
      </c>
      <c r="G39" s="77" t="s">
        <v>540</v>
      </c>
      <c r="H39" s="77" t="s">
        <v>458</v>
      </c>
    </row>
    <row r="40" spans="1:8" ht="63.75">
      <c r="A40" s="2" t="s">
        <v>556</v>
      </c>
      <c r="B40" s="73" t="s">
        <v>561</v>
      </c>
      <c r="C40" s="73" t="s">
        <v>429</v>
      </c>
      <c r="D40" s="79" t="s">
        <v>559</v>
      </c>
      <c r="E40" s="79" t="s">
        <v>687</v>
      </c>
      <c r="F40" s="74">
        <v>43245</v>
      </c>
      <c r="G40" s="77" t="s">
        <v>540</v>
      </c>
      <c r="H40" s="77" t="s">
        <v>458</v>
      </c>
    </row>
  </sheetData>
  <mergeCells count="11">
    <mergeCell ref="A1:I2"/>
    <mergeCell ref="D4:G4"/>
    <mergeCell ref="A5:B5"/>
    <mergeCell ref="D5:G5"/>
    <mergeCell ref="A6:B6"/>
    <mergeCell ref="D6:G6"/>
    <mergeCell ref="A7:B7"/>
    <mergeCell ref="D7:G7"/>
    <mergeCell ref="A8:B8"/>
    <mergeCell ref="D8:G8"/>
    <mergeCell ref="D9:G9"/>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C5"/>
  <sheetViews>
    <sheetView zoomScaleNormal="100" workbookViewId="0">
      <selection activeCell="B6" sqref="B6"/>
    </sheetView>
  </sheetViews>
  <sheetFormatPr defaultRowHeight="12.75"/>
  <cols>
    <col min="1" max="2" width="13" style="80" bestFit="1" customWidth="1"/>
    <col min="3" max="3" width="66.625" style="80" bestFit="1" customWidth="1"/>
    <col min="4" max="4" width="55.5" style="80" bestFit="1" customWidth="1"/>
    <col min="5" max="16384" width="9" style="80"/>
  </cols>
  <sheetData>
    <row r="2" spans="2:3" ht="13.5">
      <c r="B2" s="81" t="s">
        <v>460</v>
      </c>
      <c r="C2" s="81" t="s">
        <v>461</v>
      </c>
    </row>
    <row r="3" spans="2:3" ht="14.25">
      <c r="B3" s="82">
        <v>1</v>
      </c>
      <c r="C3" s="81" t="s">
        <v>562</v>
      </c>
    </row>
    <row r="4" spans="2:3" ht="14.25">
      <c r="B4" s="82">
        <v>2</v>
      </c>
      <c r="C4" s="82" t="s">
        <v>563</v>
      </c>
    </row>
    <row r="5" spans="2:3" ht="14.25">
      <c r="B5" s="82">
        <v>3</v>
      </c>
      <c r="C5" s="81" t="s">
        <v>541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29" sqref="B29"/>
    </sheetView>
  </sheetViews>
  <sheetFormatPr defaultRowHeight="14.25"/>
  <cols>
    <col min="1" max="1" width="9" style="3"/>
    <col min="2" max="2" width="20.5" style="3" bestFit="1" customWidth="1"/>
    <col min="3" max="3" width="10.5" style="3" customWidth="1"/>
    <col min="4" max="4" width="56.5" style="3" bestFit="1" customWidth="1"/>
    <col min="5" max="5" width="9" style="3"/>
    <col min="6" max="8" width="9" style="18"/>
    <col min="9" max="16384" width="9" style="3"/>
  </cols>
  <sheetData>
    <row r="1" spans="1:10">
      <c r="A1" s="6" t="s">
        <v>403</v>
      </c>
      <c r="B1" s="19" t="s">
        <v>207</v>
      </c>
      <c r="C1" s="19" t="s">
        <v>775</v>
      </c>
      <c r="D1" s="6" t="s">
        <v>404</v>
      </c>
      <c r="E1" s="6" t="s">
        <v>405</v>
      </c>
      <c r="F1" s="6" t="s">
        <v>335</v>
      </c>
      <c r="G1" s="19" t="s">
        <v>336</v>
      </c>
      <c r="H1" s="19" t="s">
        <v>337</v>
      </c>
      <c r="I1" s="19" t="s">
        <v>417</v>
      </c>
      <c r="J1" s="19" t="s">
        <v>418</v>
      </c>
    </row>
    <row r="2" spans="1:10">
      <c r="A2" s="11">
        <v>1</v>
      </c>
      <c r="B2" s="4" t="s">
        <v>777</v>
      </c>
      <c r="C2" s="4" t="s">
        <v>776</v>
      </c>
      <c r="D2" s="4" t="s">
        <v>36</v>
      </c>
      <c r="E2" s="4" t="s">
        <v>57</v>
      </c>
      <c r="F2" s="5">
        <v>3</v>
      </c>
      <c r="G2" s="5">
        <v>4</v>
      </c>
      <c r="H2" s="5">
        <v>5</v>
      </c>
      <c r="I2" s="56" t="s">
        <v>511</v>
      </c>
      <c r="J2" s="56" t="s">
        <v>511</v>
      </c>
    </row>
    <row r="3" spans="1:10">
      <c r="A3" s="11">
        <v>2</v>
      </c>
      <c r="B3" s="4" t="s">
        <v>41</v>
      </c>
      <c r="C3" s="4" t="s">
        <v>776</v>
      </c>
      <c r="D3" s="7" t="s">
        <v>42</v>
      </c>
      <c r="E3" s="4" t="s">
        <v>58</v>
      </c>
      <c r="F3" s="5">
        <v>90</v>
      </c>
      <c r="G3" s="5">
        <v>90</v>
      </c>
      <c r="H3" s="5" t="s">
        <v>399</v>
      </c>
      <c r="I3" s="56" t="s">
        <v>511</v>
      </c>
      <c r="J3" s="56" t="s">
        <v>511</v>
      </c>
    </row>
    <row r="4" spans="1:10" s="45" customFormat="1">
      <c r="A4" s="11">
        <v>3</v>
      </c>
      <c r="B4" s="4" t="s">
        <v>124</v>
      </c>
      <c r="C4" s="4" t="s">
        <v>776</v>
      </c>
      <c r="D4" s="7" t="s">
        <v>406</v>
      </c>
      <c r="E4" s="4" t="s">
        <v>14</v>
      </c>
      <c r="F4" s="5" t="s">
        <v>492</v>
      </c>
      <c r="G4" s="5" t="s">
        <v>491</v>
      </c>
      <c r="H4" s="5" t="s">
        <v>491</v>
      </c>
      <c r="I4" s="56" t="s">
        <v>511</v>
      </c>
      <c r="J4" s="56" t="s">
        <v>511</v>
      </c>
    </row>
    <row r="5" spans="1:10" s="45" customFormat="1">
      <c r="A5" s="11">
        <v>5</v>
      </c>
      <c r="B5" s="4" t="s">
        <v>181</v>
      </c>
      <c r="C5" s="4" t="s">
        <v>776</v>
      </c>
      <c r="D5" s="7" t="s">
        <v>407</v>
      </c>
      <c r="E5" s="4" t="s">
        <v>14</v>
      </c>
      <c r="F5" s="5">
        <v>4.0129999999999999</v>
      </c>
      <c r="G5" s="5">
        <v>4.0129999999999999</v>
      </c>
      <c r="H5" s="5">
        <v>4.0129999999999999</v>
      </c>
      <c r="I5" s="56" t="s">
        <v>511</v>
      </c>
      <c r="J5" s="56" t="s">
        <v>511</v>
      </c>
    </row>
    <row r="6" spans="1:10" s="45" customFormat="1">
      <c r="A6" s="11">
        <v>6</v>
      </c>
      <c r="B6" s="4" t="s">
        <v>180</v>
      </c>
      <c r="C6" s="4" t="s">
        <v>776</v>
      </c>
      <c r="D6" s="7" t="s">
        <v>209</v>
      </c>
      <c r="E6" s="4" t="s">
        <v>59</v>
      </c>
      <c r="F6" s="5">
        <v>7.04</v>
      </c>
      <c r="G6" s="5">
        <v>7.04</v>
      </c>
      <c r="H6" s="5">
        <v>7.04</v>
      </c>
      <c r="I6" s="56" t="s">
        <v>511</v>
      </c>
      <c r="J6" s="56" t="s">
        <v>511</v>
      </c>
    </row>
    <row r="7" spans="1:10" s="45" customFormat="1">
      <c r="A7" s="11">
        <v>8</v>
      </c>
      <c r="B7" s="4" t="s">
        <v>415</v>
      </c>
      <c r="C7" s="4" t="s">
        <v>776</v>
      </c>
      <c r="D7" s="7" t="s">
        <v>408</v>
      </c>
      <c r="E7" s="4" t="s">
        <v>0</v>
      </c>
      <c r="F7" s="5" t="s">
        <v>112</v>
      </c>
      <c r="G7" s="5" t="s">
        <v>112</v>
      </c>
      <c r="H7" s="5" t="s">
        <v>112</v>
      </c>
      <c r="I7" s="56" t="s">
        <v>511</v>
      </c>
      <c r="J7" s="56" t="s">
        <v>511</v>
      </c>
    </row>
    <row r="8" spans="1:10">
      <c r="A8" s="11">
        <v>9</v>
      </c>
      <c r="B8" s="4" t="s">
        <v>395</v>
      </c>
      <c r="C8" s="4" t="s">
        <v>776</v>
      </c>
      <c r="D8" s="7" t="s">
        <v>409</v>
      </c>
      <c r="E8" s="4" t="s">
        <v>0</v>
      </c>
      <c r="F8" s="5">
        <v>1</v>
      </c>
      <c r="G8" s="5">
        <v>1</v>
      </c>
      <c r="H8" s="5">
        <v>1</v>
      </c>
      <c r="I8" s="56" t="s">
        <v>511</v>
      </c>
      <c r="J8" s="56" t="s">
        <v>511</v>
      </c>
    </row>
    <row r="9" spans="1:10" s="45" customFormat="1">
      <c r="A9" s="11">
        <v>10</v>
      </c>
      <c r="B9" s="4" t="s">
        <v>96</v>
      </c>
      <c r="C9" s="4" t="s">
        <v>776</v>
      </c>
      <c r="D9" s="7" t="s">
        <v>410</v>
      </c>
      <c r="E9" s="4" t="s">
        <v>0</v>
      </c>
      <c r="F9" s="5">
        <v>0.6</v>
      </c>
      <c r="G9" s="5">
        <v>0.6</v>
      </c>
      <c r="H9" s="5" t="s">
        <v>490</v>
      </c>
      <c r="I9" s="56" t="s">
        <v>511</v>
      </c>
      <c r="J9" s="56" t="s">
        <v>511</v>
      </c>
    </row>
    <row r="10" spans="1:10" s="45" customFormat="1">
      <c r="A10" s="11">
        <v>11</v>
      </c>
      <c r="B10" s="4" t="s">
        <v>167</v>
      </c>
      <c r="C10" s="4" t="s">
        <v>776</v>
      </c>
      <c r="D10" s="7" t="s">
        <v>411</v>
      </c>
      <c r="E10" s="4" t="s">
        <v>0</v>
      </c>
      <c r="F10" s="5">
        <v>0.8</v>
      </c>
      <c r="G10" s="5">
        <v>1</v>
      </c>
      <c r="H10" s="5">
        <v>1</v>
      </c>
      <c r="I10" s="56" t="s">
        <v>511</v>
      </c>
      <c r="J10" s="56" t="s">
        <v>511</v>
      </c>
    </row>
    <row r="11" spans="1:10" s="45" customFormat="1">
      <c r="A11" s="11">
        <v>12</v>
      </c>
      <c r="B11" s="4" t="s">
        <v>166</v>
      </c>
      <c r="C11" s="4" t="s">
        <v>776</v>
      </c>
      <c r="D11" s="7" t="s">
        <v>43</v>
      </c>
      <c r="E11" s="4" t="s">
        <v>0</v>
      </c>
      <c r="F11" s="5">
        <v>1</v>
      </c>
      <c r="G11" s="5">
        <v>1</v>
      </c>
      <c r="H11" s="5">
        <v>1</v>
      </c>
      <c r="I11" s="56" t="s">
        <v>511</v>
      </c>
      <c r="J11" s="56" t="s">
        <v>511</v>
      </c>
    </row>
    <row r="12" spans="1:10" s="45" customFormat="1" ht="24.75">
      <c r="A12" s="11">
        <v>13</v>
      </c>
      <c r="B12" s="4" t="s">
        <v>44</v>
      </c>
      <c r="C12" s="4" t="s">
        <v>776</v>
      </c>
      <c r="D12" s="7" t="s">
        <v>228</v>
      </c>
      <c r="E12" s="4" t="s">
        <v>60</v>
      </c>
      <c r="F12" s="5">
        <v>1600</v>
      </c>
      <c r="G12" s="5">
        <v>1600</v>
      </c>
      <c r="H12" s="5">
        <v>1600</v>
      </c>
      <c r="I12" s="56" t="s">
        <v>511</v>
      </c>
      <c r="J12" s="56" t="s">
        <v>511</v>
      </c>
    </row>
    <row r="13" spans="1:10" s="45" customFormat="1" ht="24.75">
      <c r="A13" s="11">
        <v>14</v>
      </c>
      <c r="B13" s="4" t="s">
        <v>45</v>
      </c>
      <c r="C13" s="4" t="s">
        <v>776</v>
      </c>
      <c r="D13" s="7" t="s">
        <v>412</v>
      </c>
      <c r="E13" s="4" t="s">
        <v>60</v>
      </c>
      <c r="F13" s="5" t="s">
        <v>545</v>
      </c>
      <c r="G13" s="5">
        <v>1600</v>
      </c>
      <c r="H13" s="5">
        <v>1600</v>
      </c>
      <c r="I13" s="56" t="s">
        <v>511</v>
      </c>
      <c r="J13" s="56" t="s">
        <v>511</v>
      </c>
    </row>
    <row r="14" spans="1:10" s="45" customFormat="1">
      <c r="A14" s="11">
        <v>15</v>
      </c>
      <c r="B14" s="4" t="s">
        <v>46</v>
      </c>
      <c r="C14" s="4" t="s">
        <v>776</v>
      </c>
      <c r="D14" s="7" t="s">
        <v>413</v>
      </c>
      <c r="E14" s="4" t="s">
        <v>60</v>
      </c>
      <c r="F14" s="5">
        <v>1500</v>
      </c>
      <c r="G14" s="5">
        <v>1500</v>
      </c>
      <c r="H14" s="5">
        <v>1500</v>
      </c>
      <c r="I14" s="56" t="s">
        <v>511</v>
      </c>
      <c r="J14" s="56" t="s">
        <v>511</v>
      </c>
    </row>
    <row r="15" spans="1:10" s="45" customFormat="1" ht="37.5">
      <c r="A15" s="11">
        <v>16</v>
      </c>
      <c r="B15" s="4" t="s">
        <v>47</v>
      </c>
      <c r="C15" s="4" t="s">
        <v>776</v>
      </c>
      <c r="D15" s="7" t="s">
        <v>414</v>
      </c>
      <c r="E15" s="4" t="s">
        <v>60</v>
      </c>
      <c r="F15" s="5" t="s">
        <v>546</v>
      </c>
      <c r="G15" s="5">
        <v>1000</v>
      </c>
      <c r="H15" s="5">
        <v>1000</v>
      </c>
      <c r="I15" s="56" t="s">
        <v>511</v>
      </c>
      <c r="J15" s="56" t="s">
        <v>511</v>
      </c>
    </row>
    <row r="16" spans="1:10" s="45" customFormat="1" ht="24.75">
      <c r="A16" s="11">
        <v>17</v>
      </c>
      <c r="B16" s="4" t="s">
        <v>48</v>
      </c>
      <c r="C16" s="4" t="s">
        <v>776</v>
      </c>
      <c r="D16" s="7" t="s">
        <v>333</v>
      </c>
      <c r="E16" s="4" t="s">
        <v>60</v>
      </c>
      <c r="F16" s="5">
        <v>400</v>
      </c>
      <c r="G16" s="5">
        <v>400</v>
      </c>
      <c r="H16" s="5">
        <v>400</v>
      </c>
      <c r="I16" s="56" t="s">
        <v>511</v>
      </c>
      <c r="J16" s="56" t="s">
        <v>511</v>
      </c>
    </row>
    <row r="17" spans="1:10" s="45" customFormat="1">
      <c r="A17" s="11">
        <v>18</v>
      </c>
      <c r="B17" s="4" t="s">
        <v>49</v>
      </c>
      <c r="C17" s="4" t="s">
        <v>776</v>
      </c>
      <c r="D17" s="7" t="s">
        <v>229</v>
      </c>
      <c r="E17" s="4" t="s">
        <v>60</v>
      </c>
      <c r="F17" s="5">
        <v>400</v>
      </c>
      <c r="G17" s="5">
        <v>400</v>
      </c>
      <c r="H17" s="5">
        <v>400</v>
      </c>
      <c r="I17" s="56" t="s">
        <v>511</v>
      </c>
      <c r="J17" s="56" t="s">
        <v>511</v>
      </c>
    </row>
    <row r="18" spans="1:10">
      <c r="A18" s="11">
        <v>19</v>
      </c>
      <c r="B18" s="4" t="s">
        <v>50</v>
      </c>
      <c r="C18" s="4" t="s">
        <v>776</v>
      </c>
      <c r="D18" s="7" t="s">
        <v>51</v>
      </c>
      <c r="E18" s="4" t="s">
        <v>29</v>
      </c>
      <c r="F18" s="5" t="s">
        <v>150</v>
      </c>
      <c r="G18" s="5" t="s">
        <v>150</v>
      </c>
      <c r="H18" s="5" t="s">
        <v>150</v>
      </c>
      <c r="I18" s="56" t="s">
        <v>511</v>
      </c>
      <c r="J18" s="56" t="s">
        <v>511</v>
      </c>
    </row>
    <row r="19" spans="1:10">
      <c r="A19" s="11">
        <v>20</v>
      </c>
      <c r="B19" s="4" t="s">
        <v>52</v>
      </c>
      <c r="C19" s="4" t="s">
        <v>776</v>
      </c>
      <c r="D19" s="7" t="s">
        <v>53</v>
      </c>
      <c r="E19" s="4" t="s">
        <v>59</v>
      </c>
      <c r="F19" s="5">
        <v>1.006</v>
      </c>
      <c r="G19" s="5">
        <v>1.006</v>
      </c>
      <c r="H19" s="5">
        <v>1.006</v>
      </c>
      <c r="I19" s="56" t="s">
        <v>511</v>
      </c>
      <c r="J19" s="56" t="s">
        <v>511</v>
      </c>
    </row>
    <row r="20" spans="1:10">
      <c r="A20" s="11">
        <v>21</v>
      </c>
      <c r="B20" s="4" t="s">
        <v>71</v>
      </c>
      <c r="C20" s="4" t="s">
        <v>776</v>
      </c>
      <c r="D20" s="7" t="s">
        <v>54</v>
      </c>
      <c r="E20" s="4" t="s">
        <v>59</v>
      </c>
      <c r="F20" s="5">
        <v>0.98599999999999999</v>
      </c>
      <c r="G20" s="5">
        <v>0.98599999999999999</v>
      </c>
      <c r="H20" s="5">
        <v>0.98599999999999999</v>
      </c>
      <c r="I20" s="56" t="s">
        <v>511</v>
      </c>
      <c r="J20" s="56" t="s">
        <v>511</v>
      </c>
    </row>
    <row r="21" spans="1:10">
      <c r="A21" s="11">
        <v>22</v>
      </c>
      <c r="B21" s="4" t="s">
        <v>55</v>
      </c>
      <c r="C21" s="4" t="s">
        <v>776</v>
      </c>
      <c r="D21" s="7" t="s">
        <v>56</v>
      </c>
      <c r="E21" s="4" t="s">
        <v>59</v>
      </c>
      <c r="F21" s="5">
        <v>1.3</v>
      </c>
      <c r="G21" s="5">
        <v>1.3</v>
      </c>
      <c r="H21" s="5">
        <v>1.3</v>
      </c>
      <c r="I21" s="56" t="s">
        <v>511</v>
      </c>
      <c r="J21" s="56" t="s">
        <v>511</v>
      </c>
    </row>
    <row r="22" spans="1:10">
      <c r="A22" s="11">
        <v>23</v>
      </c>
      <c r="B22" s="4" t="s">
        <v>128</v>
      </c>
      <c r="C22" s="4" t="s">
        <v>776</v>
      </c>
      <c r="D22" s="7" t="s">
        <v>210</v>
      </c>
      <c r="E22" s="4" t="s">
        <v>31</v>
      </c>
      <c r="F22" s="5" t="s">
        <v>129</v>
      </c>
      <c r="G22" s="5" t="s">
        <v>129</v>
      </c>
      <c r="H22" s="5" t="s">
        <v>129</v>
      </c>
      <c r="I22" s="56" t="s">
        <v>511</v>
      </c>
      <c r="J22" s="56" t="s">
        <v>511</v>
      </c>
    </row>
    <row r="23" spans="1:10">
      <c r="I23" s="18"/>
      <c r="J23" s="18"/>
    </row>
  </sheetData>
  <protectedRanges>
    <protectedRange sqref="F2:J22" name="配置值_1"/>
  </protectedRanges>
  <phoneticPr fontId="1" type="noConversion"/>
  <conditionalFormatting sqref="F3:H1048576 F1:J2 I2:J23">
    <cfRule type="cellIs" dxfId="24" priority="2" operator="equal">
      <formula>"N/A"</formula>
    </cfRule>
  </conditionalFormatting>
  <conditionalFormatting sqref="A1:XFD1048576">
    <cfRule type="cellIs" dxfId="23" priority="1" operator="equal">
      <formula>"NA"</formula>
    </cfRule>
  </conditionalFormatting>
  <pageMargins left="0.7" right="0.7" top="0.75" bottom="0.75" header="0.3" footer="0.3"/>
  <ignoredErrors>
    <ignoredError sqref="F3:H3 F11:H12 F9:G9 F5:H7 F14:H14 G13:H13 F16:H22 G15:H15"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16"/>
  <sheetViews>
    <sheetView tabSelected="1" zoomScaleNormal="100" workbookViewId="0">
      <selection activeCell="F1" sqref="F1"/>
    </sheetView>
  </sheetViews>
  <sheetFormatPr defaultRowHeight="14.25"/>
  <cols>
    <col min="1" max="1" width="9" style="1"/>
    <col min="2" max="2" width="23.625" style="1" customWidth="1"/>
    <col min="3" max="3" width="8.5" style="1" bestFit="1" customWidth="1"/>
    <col min="4" max="4" width="52.875" style="1" bestFit="1" customWidth="1"/>
    <col min="5" max="5" width="6.5" style="1" bestFit="1" customWidth="1"/>
    <col min="6" max="6" width="11.5" style="9" bestFit="1" customWidth="1"/>
    <col min="7" max="7" width="15" style="1" bestFit="1" customWidth="1"/>
    <col min="8" max="8" width="26" style="10" customWidth="1"/>
    <col min="9" max="16384" width="9" style="1"/>
  </cols>
  <sheetData>
    <row r="1" spans="1:8">
      <c r="A1" s="83" t="s">
        <v>564</v>
      </c>
      <c r="B1" s="83" t="s">
        <v>207</v>
      </c>
      <c r="C1" s="108" t="s">
        <v>774</v>
      </c>
      <c r="D1" s="83" t="s">
        <v>566</v>
      </c>
      <c r="E1" s="83" t="s">
        <v>567</v>
      </c>
      <c r="F1" s="91" t="s">
        <v>779</v>
      </c>
      <c r="G1" s="83" t="s">
        <v>568</v>
      </c>
      <c r="H1" s="83" t="s">
        <v>569</v>
      </c>
    </row>
    <row r="2" spans="1:8">
      <c r="A2" s="84" t="s">
        <v>394</v>
      </c>
      <c r="B2" s="85" t="s">
        <v>85</v>
      </c>
      <c r="C2" s="85" t="s">
        <v>773</v>
      </c>
      <c r="D2" s="85" t="s">
        <v>570</v>
      </c>
      <c r="E2" s="85" t="s">
        <v>38</v>
      </c>
      <c r="F2" s="5">
        <v>0</v>
      </c>
      <c r="G2" s="85" t="s">
        <v>571</v>
      </c>
      <c r="H2" s="86"/>
    </row>
    <row r="3" spans="1:8">
      <c r="A3" s="84" t="s">
        <v>262</v>
      </c>
      <c r="B3" s="85" t="s">
        <v>86</v>
      </c>
      <c r="C3" s="85" t="s">
        <v>15</v>
      </c>
      <c r="D3" s="85" t="s">
        <v>572</v>
      </c>
      <c r="E3" s="85" t="s">
        <v>32</v>
      </c>
      <c r="F3" s="5">
        <v>0</v>
      </c>
      <c r="G3" s="85" t="s">
        <v>34</v>
      </c>
      <c r="H3" s="86"/>
    </row>
    <row r="4" spans="1:8">
      <c r="A4" s="84" t="s">
        <v>315</v>
      </c>
      <c r="B4" s="85" t="s">
        <v>87</v>
      </c>
      <c r="C4" s="85" t="s">
        <v>15</v>
      </c>
      <c r="D4" s="85" t="s">
        <v>573</v>
      </c>
      <c r="E4" s="85" t="s">
        <v>17</v>
      </c>
      <c r="F4" s="5">
        <v>0</v>
      </c>
      <c r="G4" s="85" t="s">
        <v>34</v>
      </c>
      <c r="H4" s="86"/>
    </row>
    <row r="5" spans="1:8">
      <c r="A5" s="84" t="s">
        <v>316</v>
      </c>
      <c r="B5" s="85" t="s">
        <v>88</v>
      </c>
      <c r="C5" s="85" t="s">
        <v>15</v>
      </c>
      <c r="D5" s="87" t="s">
        <v>547</v>
      </c>
      <c r="E5" s="85" t="s">
        <v>33</v>
      </c>
      <c r="F5" s="5">
        <v>0</v>
      </c>
      <c r="G5" s="85" t="s">
        <v>34</v>
      </c>
      <c r="H5" s="86"/>
    </row>
    <row r="6" spans="1:8">
      <c r="A6" s="84" t="s">
        <v>317</v>
      </c>
      <c r="B6" s="85" t="s">
        <v>89</v>
      </c>
      <c r="C6" s="85" t="s">
        <v>15</v>
      </c>
      <c r="D6" s="86" t="s">
        <v>211</v>
      </c>
      <c r="E6" s="85" t="s">
        <v>212</v>
      </c>
      <c r="F6" s="5" t="s">
        <v>113</v>
      </c>
      <c r="G6" s="5" t="s">
        <v>574</v>
      </c>
      <c r="H6" s="86"/>
    </row>
    <row r="7" spans="1:8">
      <c r="A7" s="84" t="s">
        <v>318</v>
      </c>
      <c r="B7" s="85" t="s">
        <v>90</v>
      </c>
      <c r="C7" s="85" t="s">
        <v>15</v>
      </c>
      <c r="D7" s="85" t="s">
        <v>575</v>
      </c>
      <c r="E7" s="85" t="s">
        <v>37</v>
      </c>
      <c r="F7" s="5" t="s">
        <v>125</v>
      </c>
      <c r="G7" s="85" t="s">
        <v>576</v>
      </c>
      <c r="H7" s="86"/>
    </row>
    <row r="8" spans="1:8">
      <c r="A8" s="84" t="s">
        <v>319</v>
      </c>
      <c r="B8" s="85" t="s">
        <v>304</v>
      </c>
      <c r="C8" s="85" t="s">
        <v>15</v>
      </c>
      <c r="D8" s="85" t="s">
        <v>577</v>
      </c>
      <c r="E8" s="85" t="s">
        <v>16</v>
      </c>
      <c r="F8" s="5" t="s">
        <v>114</v>
      </c>
      <c r="G8" s="85" t="s">
        <v>578</v>
      </c>
      <c r="H8" s="86"/>
    </row>
    <row r="9" spans="1:8" s="8" customFormat="1">
      <c r="A9" s="84" t="s">
        <v>263</v>
      </c>
      <c r="B9" s="85" t="s">
        <v>323</v>
      </c>
      <c r="C9" s="85" t="s">
        <v>305</v>
      </c>
      <c r="D9" s="85" t="s">
        <v>579</v>
      </c>
      <c r="E9" s="85" t="s">
        <v>306</v>
      </c>
      <c r="F9" s="5" t="s">
        <v>310</v>
      </c>
      <c r="G9" s="85" t="s">
        <v>578</v>
      </c>
      <c r="H9" s="86"/>
    </row>
    <row r="10" spans="1:8">
      <c r="A10" s="84" t="s">
        <v>264</v>
      </c>
      <c r="B10" s="85" t="s">
        <v>91</v>
      </c>
      <c r="C10" s="85" t="s">
        <v>15</v>
      </c>
      <c r="D10" s="86" t="s">
        <v>580</v>
      </c>
      <c r="E10" s="85" t="s">
        <v>16</v>
      </c>
      <c r="F10" s="5">
        <v>200</v>
      </c>
      <c r="G10" s="85" t="s">
        <v>35</v>
      </c>
      <c r="H10" s="86"/>
    </row>
    <row r="11" spans="1:8">
      <c r="A11" s="84" t="s">
        <v>265</v>
      </c>
      <c r="B11" s="85" t="s">
        <v>92</v>
      </c>
      <c r="C11" s="85" t="s">
        <v>15</v>
      </c>
      <c r="D11" s="85" t="s">
        <v>581</v>
      </c>
      <c r="E11" s="85" t="s">
        <v>38</v>
      </c>
      <c r="F11" s="5" t="s">
        <v>115</v>
      </c>
      <c r="G11" s="85" t="s">
        <v>35</v>
      </c>
      <c r="H11" s="86"/>
    </row>
    <row r="12" spans="1:8" ht="81" customHeight="1">
      <c r="A12" s="84" t="s">
        <v>320</v>
      </c>
      <c r="B12" s="85" t="s">
        <v>778</v>
      </c>
      <c r="C12" s="85" t="s">
        <v>145</v>
      </c>
      <c r="D12" s="85" t="s">
        <v>582</v>
      </c>
      <c r="E12" s="85" t="s">
        <v>146</v>
      </c>
      <c r="F12" s="5" t="s">
        <v>549</v>
      </c>
      <c r="G12" s="87" t="s">
        <v>550</v>
      </c>
      <c r="H12" s="86" t="s">
        <v>583</v>
      </c>
    </row>
    <row r="13" spans="1:8">
      <c r="A13" s="84" t="s">
        <v>267</v>
      </c>
      <c r="B13" s="85" t="s">
        <v>144</v>
      </c>
      <c r="C13" s="85" t="s">
        <v>130</v>
      </c>
      <c r="D13" s="85" t="s">
        <v>584</v>
      </c>
      <c r="E13" s="85" t="s">
        <v>31</v>
      </c>
      <c r="F13" s="5" t="s">
        <v>131</v>
      </c>
      <c r="G13" s="85" t="s">
        <v>585</v>
      </c>
      <c r="H13" s="86"/>
    </row>
    <row r="14" spans="1:8" s="8" customFormat="1" ht="25.5">
      <c r="A14" s="84" t="s">
        <v>268</v>
      </c>
      <c r="B14" s="85" t="s">
        <v>152</v>
      </c>
      <c r="C14" s="85" t="s">
        <v>153</v>
      </c>
      <c r="D14" s="86" t="s">
        <v>586</v>
      </c>
      <c r="E14" s="85" t="s">
        <v>154</v>
      </c>
      <c r="F14" s="5" t="s">
        <v>178</v>
      </c>
      <c r="G14" s="87" t="s">
        <v>338</v>
      </c>
      <c r="H14" s="86"/>
    </row>
    <row r="15" spans="1:8" s="3" customFormat="1">
      <c r="A15" s="84" t="s">
        <v>269</v>
      </c>
      <c r="B15" s="86" t="s">
        <v>312</v>
      </c>
      <c r="C15" s="85" t="s">
        <v>145</v>
      </c>
      <c r="D15" s="88" t="s">
        <v>227</v>
      </c>
      <c r="E15" s="86" t="s">
        <v>25</v>
      </c>
      <c r="F15" s="5" t="s">
        <v>121</v>
      </c>
      <c r="G15" s="20" t="s">
        <v>314</v>
      </c>
      <c r="H15" s="86"/>
    </row>
    <row r="16" spans="1:8" s="3" customFormat="1">
      <c r="A16" s="84" t="s">
        <v>270</v>
      </c>
      <c r="B16" s="86" t="s">
        <v>313</v>
      </c>
      <c r="C16" s="85" t="s">
        <v>145</v>
      </c>
      <c r="D16" s="88" t="s">
        <v>311</v>
      </c>
      <c r="E16" s="86" t="s">
        <v>1</v>
      </c>
      <c r="F16" s="5" t="s">
        <v>122</v>
      </c>
      <c r="G16" s="20" t="s">
        <v>314</v>
      </c>
      <c r="H16" s="86"/>
    </row>
  </sheetData>
  <protectedRanges>
    <protectedRange sqref="F2:H16" name="区域1"/>
  </protectedRanges>
  <phoneticPr fontId="9" type="noConversion"/>
  <pageMargins left="0.7" right="0.7" top="0.75" bottom="0.75" header="0.3" footer="0.3"/>
  <pageSetup paperSize="9" orientation="portrait" r:id="rId1"/>
  <ignoredErrors>
    <ignoredError sqref="F44 F6:F11 A2:A11 F13:F16 A12"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zoomScaleNormal="100" workbookViewId="0">
      <selection activeCell="F10" sqref="F10"/>
    </sheetView>
  </sheetViews>
  <sheetFormatPr defaultRowHeight="14.25"/>
  <cols>
    <col min="1" max="1" width="9" style="1"/>
    <col min="2" max="2" width="23.625" style="1" customWidth="1"/>
    <col min="3" max="3" width="8.5" style="1" bestFit="1" customWidth="1"/>
    <col min="4" max="4" width="52.875" style="1" bestFit="1" customWidth="1"/>
    <col min="5" max="5" width="6.5" style="1" bestFit="1" customWidth="1"/>
    <col min="6" max="6" width="11.5" style="9" bestFit="1" customWidth="1"/>
    <col min="7" max="7" width="15" style="1" bestFit="1" customWidth="1"/>
    <col min="8" max="8" width="26" style="10" customWidth="1"/>
    <col min="9" max="16384" width="9" style="1"/>
  </cols>
  <sheetData>
    <row r="1" spans="1:8">
      <c r="A1" s="83" t="s">
        <v>564</v>
      </c>
      <c r="B1" s="83" t="s">
        <v>207</v>
      </c>
      <c r="C1" s="83" t="s">
        <v>565</v>
      </c>
      <c r="D1" s="83" t="s">
        <v>566</v>
      </c>
      <c r="E1" s="83" t="s">
        <v>567</v>
      </c>
      <c r="F1" s="83" t="s">
        <v>208</v>
      </c>
      <c r="G1" s="83" t="s">
        <v>568</v>
      </c>
      <c r="H1" s="83" t="s">
        <v>569</v>
      </c>
    </row>
    <row r="2" spans="1:8" ht="36">
      <c r="A2" s="84" t="s">
        <v>771</v>
      </c>
      <c r="B2" s="85" t="s">
        <v>400</v>
      </c>
      <c r="C2" s="85" t="s">
        <v>18</v>
      </c>
      <c r="D2" s="88" t="s">
        <v>401</v>
      </c>
      <c r="E2" s="85" t="s">
        <v>14</v>
      </c>
      <c r="F2" s="5" t="s">
        <v>397</v>
      </c>
      <c r="G2" s="89" t="s">
        <v>375</v>
      </c>
      <c r="H2" s="86"/>
    </row>
    <row r="3" spans="1:8">
      <c r="A3" s="84" t="s">
        <v>772</v>
      </c>
      <c r="B3" s="85" t="s">
        <v>396</v>
      </c>
      <c r="C3" s="85" t="s">
        <v>18</v>
      </c>
      <c r="D3" s="88" t="s">
        <v>402</v>
      </c>
      <c r="E3" s="85" t="s">
        <v>98</v>
      </c>
      <c r="F3" s="5" t="s">
        <v>398</v>
      </c>
      <c r="G3" s="89" t="s">
        <v>375</v>
      </c>
      <c r="H3" s="86"/>
    </row>
    <row r="4" spans="1:8">
      <c r="A4" s="84" t="s">
        <v>315</v>
      </c>
      <c r="B4" s="85" t="s">
        <v>27</v>
      </c>
      <c r="C4" s="85" t="s">
        <v>18</v>
      </c>
      <c r="D4" s="89" t="s">
        <v>232</v>
      </c>
      <c r="E4" s="85" t="s">
        <v>19</v>
      </c>
      <c r="F4" s="5" t="s">
        <v>416</v>
      </c>
      <c r="G4" s="85" t="s">
        <v>587</v>
      </c>
      <c r="H4" s="86"/>
    </row>
    <row r="5" spans="1:8">
      <c r="A5" s="84" t="s">
        <v>316</v>
      </c>
      <c r="B5" s="85" t="s">
        <v>95</v>
      </c>
      <c r="C5" s="85" t="s">
        <v>18</v>
      </c>
      <c r="D5" s="89" t="s">
        <v>234</v>
      </c>
      <c r="E5" s="85" t="s">
        <v>29</v>
      </c>
      <c r="F5" s="5" t="s">
        <v>116</v>
      </c>
      <c r="G5" s="85" t="s">
        <v>587</v>
      </c>
      <c r="H5" s="86"/>
    </row>
    <row r="6" spans="1:8">
      <c r="A6" s="84" t="s">
        <v>317</v>
      </c>
      <c r="B6" s="85" t="s">
        <v>182</v>
      </c>
      <c r="C6" s="85" t="s">
        <v>18</v>
      </c>
      <c r="D6" s="89" t="s">
        <v>230</v>
      </c>
      <c r="E6" s="85" t="s">
        <v>29</v>
      </c>
      <c r="F6" s="5" t="s">
        <v>431</v>
      </c>
      <c r="G6" s="85" t="s">
        <v>587</v>
      </c>
      <c r="H6" s="86"/>
    </row>
    <row r="7" spans="1:8">
      <c r="A7" s="84" t="s">
        <v>318</v>
      </c>
      <c r="B7" s="85" t="s">
        <v>93</v>
      </c>
      <c r="C7" s="85" t="s">
        <v>18</v>
      </c>
      <c r="D7" s="89" t="s">
        <v>235</v>
      </c>
      <c r="E7" s="85" t="s">
        <v>14</v>
      </c>
      <c r="F7" s="5" t="s">
        <v>361</v>
      </c>
      <c r="G7" s="85" t="s">
        <v>587</v>
      </c>
      <c r="H7" s="86"/>
    </row>
    <row r="8" spans="1:8">
      <c r="A8" s="84" t="s">
        <v>319</v>
      </c>
      <c r="B8" s="85" t="s">
        <v>26</v>
      </c>
      <c r="C8" s="85" t="s">
        <v>18</v>
      </c>
      <c r="D8" s="85" t="s">
        <v>588</v>
      </c>
      <c r="E8" s="85" t="s">
        <v>19</v>
      </c>
      <c r="F8" s="5">
        <v>80</v>
      </c>
      <c r="G8" s="85" t="s">
        <v>587</v>
      </c>
      <c r="H8" s="86"/>
    </row>
    <row r="9" spans="1:8">
      <c r="A9" s="84" t="s">
        <v>263</v>
      </c>
      <c r="B9" s="85" t="s">
        <v>39</v>
      </c>
      <c r="C9" s="85" t="s">
        <v>18</v>
      </c>
      <c r="D9" s="85" t="s">
        <v>589</v>
      </c>
      <c r="E9" s="85" t="s">
        <v>38</v>
      </c>
      <c r="F9" s="5" t="s">
        <v>117</v>
      </c>
      <c r="G9" s="85" t="s">
        <v>590</v>
      </c>
      <c r="H9" s="86"/>
    </row>
    <row r="10" spans="1:8">
      <c r="A10" s="84" t="s">
        <v>264</v>
      </c>
      <c r="B10" s="85" t="s">
        <v>68</v>
      </c>
      <c r="C10" s="85" t="s">
        <v>18</v>
      </c>
      <c r="D10" s="85" t="s">
        <v>591</v>
      </c>
      <c r="E10" s="85" t="s">
        <v>14</v>
      </c>
      <c r="F10" s="5">
        <v>0.3</v>
      </c>
      <c r="G10" s="85" t="s">
        <v>587</v>
      </c>
      <c r="H10" s="86"/>
    </row>
    <row r="11" spans="1:8" s="8" customFormat="1">
      <c r="A11" s="84" t="s">
        <v>265</v>
      </c>
      <c r="B11" s="85" t="s">
        <v>195</v>
      </c>
      <c r="C11" s="85" t="s">
        <v>132</v>
      </c>
      <c r="D11" s="85" t="s">
        <v>592</v>
      </c>
      <c r="E11" s="85" t="s">
        <v>30</v>
      </c>
      <c r="F11" s="5" t="s">
        <v>141</v>
      </c>
      <c r="G11" s="85" t="s">
        <v>593</v>
      </c>
      <c r="H11" s="86"/>
    </row>
    <row r="12" spans="1:8" s="8" customFormat="1">
      <c r="A12" s="84" t="s">
        <v>266</v>
      </c>
      <c r="B12" s="85" t="s">
        <v>135</v>
      </c>
      <c r="C12" s="85" t="s">
        <v>132</v>
      </c>
      <c r="D12" s="85" t="s">
        <v>594</v>
      </c>
      <c r="E12" s="85" t="s">
        <v>30</v>
      </c>
      <c r="F12" s="5" t="s">
        <v>142</v>
      </c>
      <c r="G12" s="85" t="s">
        <v>593</v>
      </c>
      <c r="H12" s="86"/>
    </row>
    <row r="13" spans="1:8" s="8" customFormat="1">
      <c r="A13" s="84" t="s">
        <v>320</v>
      </c>
      <c r="B13" s="85" t="s">
        <v>201</v>
      </c>
      <c r="C13" s="85" t="s">
        <v>132</v>
      </c>
      <c r="D13" s="86" t="s">
        <v>595</v>
      </c>
      <c r="E13" s="85" t="s">
        <v>134</v>
      </c>
      <c r="F13" s="5" t="s">
        <v>198</v>
      </c>
      <c r="G13" s="85" t="s">
        <v>593</v>
      </c>
      <c r="H13" s="86"/>
    </row>
    <row r="14" spans="1:8" s="8" customFormat="1">
      <c r="A14" s="84" t="s">
        <v>267</v>
      </c>
      <c r="B14" s="85" t="s">
        <v>136</v>
      </c>
      <c r="C14" s="85" t="s">
        <v>137</v>
      </c>
      <c r="D14" s="85" t="s">
        <v>596</v>
      </c>
      <c r="E14" s="85" t="s">
        <v>134</v>
      </c>
      <c r="F14" s="5" t="s">
        <v>138</v>
      </c>
      <c r="G14" s="85" t="s">
        <v>593</v>
      </c>
      <c r="H14" s="86"/>
    </row>
    <row r="15" spans="1:8" s="8" customFormat="1" ht="24">
      <c r="A15" s="84" t="s">
        <v>268</v>
      </c>
      <c r="B15" s="85" t="s">
        <v>196</v>
      </c>
      <c r="C15" s="85" t="s">
        <v>137</v>
      </c>
      <c r="D15" s="90" t="s">
        <v>231</v>
      </c>
      <c r="E15" s="85" t="s">
        <v>134</v>
      </c>
      <c r="F15" s="5" t="s">
        <v>138</v>
      </c>
      <c r="G15" s="85" t="s">
        <v>593</v>
      </c>
      <c r="H15" s="86"/>
    </row>
    <row r="16" spans="1:8" s="8" customFormat="1">
      <c r="A16" s="84" t="s">
        <v>269</v>
      </c>
      <c r="B16" s="85" t="s">
        <v>199</v>
      </c>
      <c r="C16" s="85" t="s">
        <v>132</v>
      </c>
      <c r="D16" s="86" t="s">
        <v>597</v>
      </c>
      <c r="E16" s="85" t="s">
        <v>134</v>
      </c>
      <c r="F16" s="5" t="s">
        <v>198</v>
      </c>
      <c r="G16" s="85" t="s">
        <v>593</v>
      </c>
      <c r="H16" s="86"/>
    </row>
    <row r="17" spans="1:8" ht="25.5">
      <c r="A17" s="84" t="s">
        <v>270</v>
      </c>
      <c r="B17" s="85" t="s">
        <v>260</v>
      </c>
      <c r="C17" s="85" t="s">
        <v>132</v>
      </c>
      <c r="D17" s="86" t="s">
        <v>598</v>
      </c>
      <c r="E17" s="86" t="s">
        <v>31</v>
      </c>
      <c r="F17" s="5" t="s">
        <v>203</v>
      </c>
      <c r="G17" s="89" t="s">
        <v>375</v>
      </c>
      <c r="H17" s="86"/>
    </row>
    <row r="18" spans="1:8">
      <c r="A18" s="84" t="s">
        <v>271</v>
      </c>
      <c r="B18" s="85" t="s">
        <v>294</v>
      </c>
      <c r="C18" s="85" t="s">
        <v>132</v>
      </c>
      <c r="D18" s="85" t="s">
        <v>599</v>
      </c>
      <c r="E18" s="85" t="s">
        <v>19</v>
      </c>
      <c r="F18" s="5" t="s">
        <v>162</v>
      </c>
      <c r="G18" s="89" t="s">
        <v>298</v>
      </c>
      <c r="H18" s="86"/>
    </row>
    <row r="19" spans="1:8">
      <c r="A19" s="84" t="s">
        <v>272</v>
      </c>
      <c r="B19" s="85" t="s">
        <v>295</v>
      </c>
      <c r="C19" s="85" t="s">
        <v>132</v>
      </c>
      <c r="D19" s="85" t="s">
        <v>600</v>
      </c>
      <c r="E19" s="85" t="s">
        <v>19</v>
      </c>
      <c r="F19" s="5">
        <v>5</v>
      </c>
      <c r="G19" s="89" t="s">
        <v>298</v>
      </c>
      <c r="H19" s="86"/>
    </row>
    <row r="20" spans="1:8">
      <c r="A20" s="84" t="s">
        <v>273</v>
      </c>
      <c r="B20" s="85" t="s">
        <v>296</v>
      </c>
      <c r="C20" s="85" t="s">
        <v>132</v>
      </c>
      <c r="D20" s="85" t="s">
        <v>601</v>
      </c>
      <c r="E20" s="85" t="s">
        <v>127</v>
      </c>
      <c r="F20" s="5" t="s">
        <v>161</v>
      </c>
      <c r="G20" s="89" t="s">
        <v>298</v>
      </c>
      <c r="H20" s="86"/>
    </row>
    <row r="21" spans="1:8">
      <c r="A21" s="84" t="s">
        <v>274</v>
      </c>
      <c r="B21" s="85" t="s">
        <v>297</v>
      </c>
      <c r="C21" s="85" t="s">
        <v>132</v>
      </c>
      <c r="D21" s="87" t="s">
        <v>233</v>
      </c>
      <c r="E21" s="85" t="s">
        <v>14</v>
      </c>
      <c r="F21" s="5">
        <v>5</v>
      </c>
      <c r="G21" s="89" t="s">
        <v>298</v>
      </c>
      <c r="H21" s="86"/>
    </row>
    <row r="22" spans="1:8">
      <c r="A22" s="84" t="s">
        <v>275</v>
      </c>
      <c r="B22" s="85" t="s">
        <v>286</v>
      </c>
      <c r="C22" s="85" t="s">
        <v>132</v>
      </c>
      <c r="D22" s="86" t="s">
        <v>602</v>
      </c>
      <c r="E22" s="86" t="s">
        <v>140</v>
      </c>
      <c r="F22" s="5" t="s">
        <v>147</v>
      </c>
      <c r="G22" s="89" t="s">
        <v>255</v>
      </c>
      <c r="H22" s="86"/>
    </row>
    <row r="23" spans="1:8">
      <c r="A23" s="84" t="s">
        <v>276</v>
      </c>
      <c r="B23" s="85" t="s">
        <v>287</v>
      </c>
      <c r="C23" s="85" t="s">
        <v>132</v>
      </c>
      <c r="D23" s="86" t="s">
        <v>603</v>
      </c>
      <c r="E23" s="86" t="s">
        <v>25</v>
      </c>
      <c r="F23" s="5" t="s">
        <v>147</v>
      </c>
      <c r="G23" s="89" t="s">
        <v>255</v>
      </c>
      <c r="H23" s="86"/>
    </row>
    <row r="24" spans="1:8">
      <c r="A24" s="84" t="s">
        <v>277</v>
      </c>
      <c r="B24" s="85" t="s">
        <v>288</v>
      </c>
      <c r="C24" s="85" t="s">
        <v>132</v>
      </c>
      <c r="D24" s="86" t="s">
        <v>604</v>
      </c>
      <c r="E24" s="86" t="s">
        <v>25</v>
      </c>
      <c r="F24" s="5" t="s">
        <v>147</v>
      </c>
      <c r="G24" s="89" t="s">
        <v>255</v>
      </c>
      <c r="H24" s="86"/>
    </row>
    <row r="25" spans="1:8">
      <c r="A25" s="84" t="s">
        <v>278</v>
      </c>
      <c r="B25" s="85" t="s">
        <v>289</v>
      </c>
      <c r="C25" s="85" t="s">
        <v>132</v>
      </c>
      <c r="D25" s="86" t="s">
        <v>605</v>
      </c>
      <c r="E25" s="86" t="s">
        <v>25</v>
      </c>
      <c r="F25" s="5" t="s">
        <v>147</v>
      </c>
      <c r="G25" s="89" t="s">
        <v>255</v>
      </c>
      <c r="H25" s="86"/>
    </row>
    <row r="26" spans="1:8">
      <c r="A26" s="84" t="s">
        <v>279</v>
      </c>
      <c r="B26" s="85" t="s">
        <v>290</v>
      </c>
      <c r="C26" s="85" t="s">
        <v>132</v>
      </c>
      <c r="D26" s="86" t="s">
        <v>606</v>
      </c>
      <c r="E26" s="86" t="s">
        <v>25</v>
      </c>
      <c r="F26" s="5" t="s">
        <v>147</v>
      </c>
      <c r="G26" s="89" t="s">
        <v>255</v>
      </c>
      <c r="H26" s="86"/>
    </row>
    <row r="27" spans="1:8">
      <c r="A27" s="84" t="s">
        <v>280</v>
      </c>
      <c r="B27" s="85" t="s">
        <v>291</v>
      </c>
      <c r="C27" s="85" t="s">
        <v>132</v>
      </c>
      <c r="D27" s="86" t="s">
        <v>607</v>
      </c>
      <c r="E27" s="86" t="s">
        <v>25</v>
      </c>
      <c r="F27" s="5" t="s">
        <v>147</v>
      </c>
      <c r="G27" s="89" t="s">
        <v>255</v>
      </c>
      <c r="H27" s="86"/>
    </row>
    <row r="28" spans="1:8">
      <c r="A28" s="84" t="s">
        <v>281</v>
      </c>
      <c r="B28" s="85" t="s">
        <v>292</v>
      </c>
      <c r="C28" s="85" t="s">
        <v>132</v>
      </c>
      <c r="D28" s="86" t="s">
        <v>608</v>
      </c>
      <c r="E28" s="86" t="s">
        <v>25</v>
      </c>
      <c r="F28" s="5" t="s">
        <v>147</v>
      </c>
      <c r="G28" s="89" t="s">
        <v>255</v>
      </c>
      <c r="H28" s="86"/>
    </row>
    <row r="29" spans="1:8">
      <c r="A29" s="84" t="s">
        <v>282</v>
      </c>
      <c r="B29" s="85" t="s">
        <v>293</v>
      </c>
      <c r="C29" s="85" t="s">
        <v>132</v>
      </c>
      <c r="D29" s="86" t="s">
        <v>609</v>
      </c>
      <c r="E29" s="86" t="s">
        <v>25</v>
      </c>
      <c r="F29" s="5" t="s">
        <v>147</v>
      </c>
      <c r="G29" s="89" t="s">
        <v>255</v>
      </c>
      <c r="H29" s="86"/>
    </row>
    <row r="30" spans="1:8" ht="50.25">
      <c r="A30" s="84" t="s">
        <v>283</v>
      </c>
      <c r="B30" s="85" t="s">
        <v>284</v>
      </c>
      <c r="C30" s="85" t="s">
        <v>132</v>
      </c>
      <c r="D30" s="86" t="s">
        <v>610</v>
      </c>
      <c r="E30" s="85" t="s">
        <v>611</v>
      </c>
      <c r="F30" s="5" t="s">
        <v>213</v>
      </c>
      <c r="G30" s="87" t="s">
        <v>285</v>
      </c>
      <c r="H30" s="86"/>
    </row>
    <row r="31" spans="1:8" ht="63.75">
      <c r="A31" s="84" t="s">
        <v>299</v>
      </c>
      <c r="B31" s="85" t="s">
        <v>329</v>
      </c>
      <c r="C31" s="85" t="s">
        <v>132</v>
      </c>
      <c r="D31" s="86" t="s">
        <v>612</v>
      </c>
      <c r="E31" s="86" t="s">
        <v>611</v>
      </c>
      <c r="F31" s="5" t="s">
        <v>206</v>
      </c>
      <c r="G31" s="87" t="s">
        <v>328</v>
      </c>
      <c r="H31" s="86"/>
    </row>
  </sheetData>
  <protectedRanges>
    <protectedRange sqref="F2:H31" name="区域1"/>
  </protectedRanges>
  <phoneticPr fontId="1" type="noConversion"/>
  <dataValidations disablePrompts="1" count="2">
    <dataValidation type="list" allowBlank="1" showInputMessage="1" showErrorMessage="1" sqref="F31">
      <formula1>"true,false"</formula1>
    </dataValidation>
    <dataValidation type="list" allowBlank="1" showInputMessage="1" showErrorMessage="1" sqref="F30">
      <formula1>"Type_Beacon,Type_Loop,Type_Both"</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34"/>
  <sheetViews>
    <sheetView topLeftCell="B1" workbookViewId="0">
      <selection activeCell="D10" sqref="D10"/>
    </sheetView>
  </sheetViews>
  <sheetFormatPr defaultRowHeight="13.5"/>
  <cols>
    <col min="1" max="1" width="9" style="96"/>
    <col min="2" max="2" width="20.5" style="96" bestFit="1" customWidth="1"/>
    <col min="3" max="3" width="52.875" style="96" bestFit="1" customWidth="1"/>
    <col min="4" max="5" width="9" style="96"/>
    <col min="6" max="6" width="69.5" style="96" bestFit="1" customWidth="1"/>
    <col min="7" max="16384" width="9" style="96"/>
  </cols>
  <sheetData>
    <row r="1" spans="1:6" s="92" customFormat="1" ht="14.25">
      <c r="A1" s="83" t="s">
        <v>564</v>
      </c>
      <c r="B1" s="83" t="s">
        <v>207</v>
      </c>
      <c r="C1" s="83" t="s">
        <v>613</v>
      </c>
      <c r="D1" s="83" t="s">
        <v>614</v>
      </c>
      <c r="E1" s="83" t="s">
        <v>208</v>
      </c>
      <c r="F1" s="91" t="s">
        <v>303</v>
      </c>
    </row>
    <row r="2" spans="1:6" s="92" customFormat="1" ht="14.25">
      <c r="A2" s="84" t="s">
        <v>261</v>
      </c>
      <c r="B2" s="85" t="s">
        <v>24</v>
      </c>
      <c r="C2" s="85" t="s">
        <v>615</v>
      </c>
      <c r="D2" s="85" t="s">
        <v>14</v>
      </c>
      <c r="E2" s="5">
        <v>10</v>
      </c>
      <c r="F2" s="5" t="s">
        <v>331</v>
      </c>
    </row>
    <row r="3" spans="1:6" s="92" customFormat="1" ht="14.25">
      <c r="A3" s="84" t="s">
        <v>262</v>
      </c>
      <c r="B3" s="85" t="s">
        <v>28</v>
      </c>
      <c r="C3" s="85" t="s">
        <v>616</v>
      </c>
      <c r="D3" s="85" t="s">
        <v>14</v>
      </c>
      <c r="E3" s="5" t="s">
        <v>118</v>
      </c>
      <c r="F3" s="20" t="s">
        <v>330</v>
      </c>
    </row>
    <row r="4" spans="1:6" s="93" customFormat="1" ht="14.25">
      <c r="A4" s="84" t="s">
        <v>315</v>
      </c>
      <c r="B4" s="85" t="s">
        <v>308</v>
      </c>
      <c r="C4" s="87" t="s">
        <v>243</v>
      </c>
      <c r="D4" s="85" t="s">
        <v>240</v>
      </c>
      <c r="E4" s="5" t="s">
        <v>241</v>
      </c>
      <c r="F4" s="89" t="s">
        <v>330</v>
      </c>
    </row>
    <row r="5" spans="1:6" s="92" customFormat="1" ht="14.25">
      <c r="A5" s="84" t="s">
        <v>316</v>
      </c>
      <c r="B5" s="5" t="s">
        <v>94</v>
      </c>
      <c r="C5" s="86" t="s">
        <v>617</v>
      </c>
      <c r="D5" s="5" t="s">
        <v>30</v>
      </c>
      <c r="E5" s="5">
        <v>5</v>
      </c>
      <c r="F5" s="20" t="s">
        <v>330</v>
      </c>
    </row>
    <row r="6" spans="1:6" s="92" customFormat="1" ht="14.25">
      <c r="A6" s="84" t="s">
        <v>317</v>
      </c>
      <c r="B6" s="85" t="s">
        <v>97</v>
      </c>
      <c r="C6" s="85" t="s">
        <v>618</v>
      </c>
      <c r="D6" s="85" t="s">
        <v>16</v>
      </c>
      <c r="E6" s="5">
        <v>500</v>
      </c>
      <c r="F6" s="20" t="s">
        <v>330</v>
      </c>
    </row>
    <row r="7" spans="1:6" s="92" customFormat="1" ht="14.25">
      <c r="A7" s="84" t="s">
        <v>318</v>
      </c>
      <c r="B7" s="85" t="s">
        <v>20</v>
      </c>
      <c r="C7" s="85" t="s">
        <v>619</v>
      </c>
      <c r="D7" s="85" t="s">
        <v>16</v>
      </c>
      <c r="E7" s="5">
        <v>500</v>
      </c>
      <c r="F7" s="20" t="s">
        <v>330</v>
      </c>
    </row>
    <row r="8" spans="1:6" s="92" customFormat="1" ht="14.25">
      <c r="A8" s="84" t="s">
        <v>319</v>
      </c>
      <c r="B8" s="85" t="s">
        <v>21</v>
      </c>
      <c r="C8" s="85" t="s">
        <v>620</v>
      </c>
      <c r="D8" s="85" t="s">
        <v>16</v>
      </c>
      <c r="E8" s="5">
        <v>150</v>
      </c>
      <c r="F8" s="20" t="s">
        <v>330</v>
      </c>
    </row>
    <row r="9" spans="1:6" s="92" customFormat="1" ht="14.25">
      <c r="A9" s="84" t="s">
        <v>263</v>
      </c>
      <c r="B9" s="85" t="s">
        <v>160</v>
      </c>
      <c r="C9" s="85" t="s">
        <v>621</v>
      </c>
      <c r="D9" s="85" t="s">
        <v>16</v>
      </c>
      <c r="E9" s="5">
        <v>500</v>
      </c>
      <c r="F9" s="5" t="s">
        <v>332</v>
      </c>
    </row>
    <row r="10" spans="1:6" s="92" customFormat="1" ht="14.25">
      <c r="A10" s="84" t="s">
        <v>264</v>
      </c>
      <c r="B10" s="85" t="s">
        <v>247</v>
      </c>
      <c r="C10" s="85" t="s">
        <v>622</v>
      </c>
      <c r="D10" s="85" t="s">
        <v>16</v>
      </c>
      <c r="E10" s="5" t="s">
        <v>427</v>
      </c>
      <c r="F10" s="5" t="s">
        <v>332</v>
      </c>
    </row>
    <row r="11" spans="1:6" s="92" customFormat="1" ht="14.25">
      <c r="A11" s="84" t="s">
        <v>265</v>
      </c>
      <c r="B11" s="85" t="s">
        <v>248</v>
      </c>
      <c r="C11" s="85" t="s">
        <v>623</v>
      </c>
      <c r="D11" s="85" t="s">
        <v>16</v>
      </c>
      <c r="E11" s="5" t="s">
        <v>426</v>
      </c>
      <c r="F11" s="5" t="s">
        <v>332</v>
      </c>
    </row>
    <row r="12" spans="1:6" s="92" customFormat="1" ht="14.25">
      <c r="A12" s="84" t="s">
        <v>266</v>
      </c>
      <c r="B12" s="85" t="s">
        <v>249</v>
      </c>
      <c r="C12" s="85" t="s">
        <v>624</v>
      </c>
      <c r="D12" s="85" t="s">
        <v>16</v>
      </c>
      <c r="E12" s="5" t="s">
        <v>426</v>
      </c>
      <c r="F12" s="5" t="s">
        <v>332</v>
      </c>
    </row>
    <row r="13" spans="1:6" s="92" customFormat="1" ht="14.25">
      <c r="A13" s="84" t="s">
        <v>320</v>
      </c>
      <c r="B13" s="85" t="s">
        <v>250</v>
      </c>
      <c r="C13" s="85" t="s">
        <v>625</v>
      </c>
      <c r="D13" s="85" t="s">
        <v>16</v>
      </c>
      <c r="E13" s="5" t="s">
        <v>551</v>
      </c>
      <c r="F13" s="5" t="s">
        <v>332</v>
      </c>
    </row>
    <row r="14" spans="1:6" s="92" customFormat="1" ht="14.25">
      <c r="A14" s="84" t="s">
        <v>267</v>
      </c>
      <c r="B14" s="85" t="s">
        <v>251</v>
      </c>
      <c r="C14" s="85" t="s">
        <v>626</v>
      </c>
      <c r="D14" s="85" t="s">
        <v>16</v>
      </c>
      <c r="E14" s="5" t="s">
        <v>552</v>
      </c>
      <c r="F14" s="5" t="s">
        <v>332</v>
      </c>
    </row>
    <row r="15" spans="1:6" s="92" customFormat="1" ht="25.5">
      <c r="A15" s="84" t="s">
        <v>268</v>
      </c>
      <c r="B15" s="85" t="s">
        <v>553</v>
      </c>
      <c r="C15" s="85" t="s">
        <v>627</v>
      </c>
      <c r="D15" s="85" t="s">
        <v>16</v>
      </c>
      <c r="E15" s="5" t="s">
        <v>538</v>
      </c>
      <c r="F15" s="78" t="s">
        <v>628</v>
      </c>
    </row>
    <row r="16" spans="1:6" s="92" customFormat="1" ht="14.25">
      <c r="A16" s="84" t="s">
        <v>269</v>
      </c>
      <c r="B16" s="85" t="s">
        <v>252</v>
      </c>
      <c r="C16" s="85" t="s">
        <v>629</v>
      </c>
      <c r="D16" s="85" t="s">
        <v>16</v>
      </c>
      <c r="E16" s="5" t="s">
        <v>551</v>
      </c>
      <c r="F16" s="5" t="s">
        <v>332</v>
      </c>
    </row>
    <row r="17" spans="1:6" s="92" customFormat="1" ht="14.25">
      <c r="A17" s="84" t="s">
        <v>270</v>
      </c>
      <c r="B17" s="85" t="s">
        <v>554</v>
      </c>
      <c r="C17" s="85" t="s">
        <v>630</v>
      </c>
      <c r="D17" s="85" t="s">
        <v>16</v>
      </c>
      <c r="E17" s="5" t="s">
        <v>426</v>
      </c>
      <c r="F17" s="5" t="s">
        <v>332</v>
      </c>
    </row>
    <row r="18" spans="1:6" s="92" customFormat="1" ht="14.25">
      <c r="A18" s="84" t="s">
        <v>271</v>
      </c>
      <c r="B18" s="85" t="s">
        <v>246</v>
      </c>
      <c r="C18" s="85" t="s">
        <v>631</v>
      </c>
      <c r="D18" s="85" t="s">
        <v>16</v>
      </c>
      <c r="E18" s="5" t="s">
        <v>426</v>
      </c>
      <c r="F18" s="5" t="s">
        <v>332</v>
      </c>
    </row>
    <row r="19" spans="1:6" s="92" customFormat="1" ht="14.25">
      <c r="A19" s="84" t="s">
        <v>272</v>
      </c>
      <c r="B19" s="85" t="s">
        <v>253</v>
      </c>
      <c r="C19" s="85" t="s">
        <v>632</v>
      </c>
      <c r="D19" s="85" t="s">
        <v>16</v>
      </c>
      <c r="E19" s="5" t="s">
        <v>426</v>
      </c>
      <c r="F19" s="5" t="s">
        <v>332</v>
      </c>
    </row>
    <row r="20" spans="1:6" s="92" customFormat="1" ht="14.25">
      <c r="A20" s="84" t="s">
        <v>273</v>
      </c>
      <c r="B20" s="85" t="s">
        <v>254</v>
      </c>
      <c r="C20" s="85" t="s">
        <v>633</v>
      </c>
      <c r="D20" s="85" t="s">
        <v>16</v>
      </c>
      <c r="E20" s="5" t="s">
        <v>426</v>
      </c>
      <c r="F20" s="5" t="s">
        <v>332</v>
      </c>
    </row>
    <row r="21" spans="1:6" s="92" customFormat="1" ht="14.25">
      <c r="A21" s="84" t="s">
        <v>274</v>
      </c>
      <c r="B21" s="85" t="s">
        <v>22</v>
      </c>
      <c r="C21" s="85" t="s">
        <v>634</v>
      </c>
      <c r="D21" s="85" t="s">
        <v>16</v>
      </c>
      <c r="E21" s="5" t="s">
        <v>119</v>
      </c>
      <c r="F21" s="5" t="s">
        <v>332</v>
      </c>
    </row>
    <row r="22" spans="1:6" s="92" customFormat="1" ht="14.25">
      <c r="A22" s="84" t="s">
        <v>275</v>
      </c>
      <c r="B22" s="85" t="s">
        <v>23</v>
      </c>
      <c r="C22" s="85" t="s">
        <v>635</v>
      </c>
      <c r="D22" s="85" t="s">
        <v>16</v>
      </c>
      <c r="E22" s="5" t="s">
        <v>120</v>
      </c>
      <c r="F22" s="5" t="s">
        <v>332</v>
      </c>
    </row>
    <row r="23" spans="1:6" s="94" customFormat="1" ht="24.75">
      <c r="A23" s="84" t="s">
        <v>276</v>
      </c>
      <c r="B23" s="85" t="s">
        <v>381</v>
      </c>
      <c r="C23" s="86" t="s">
        <v>636</v>
      </c>
      <c r="D23" s="85" t="s">
        <v>16</v>
      </c>
      <c r="E23" s="5">
        <f>Conf_BiccCycle+2+25</f>
        <v>177</v>
      </c>
      <c r="F23" s="5" t="s">
        <v>392</v>
      </c>
    </row>
    <row r="24" spans="1:6" s="94" customFormat="1">
      <c r="A24" s="84" t="s">
        <v>277</v>
      </c>
      <c r="B24" s="85" t="s">
        <v>382</v>
      </c>
      <c r="C24" s="85" t="s">
        <v>637</v>
      </c>
      <c r="D24" s="85" t="s">
        <v>16</v>
      </c>
      <c r="E24" s="5">
        <f>2*Conf_BiccCycle+130</f>
        <v>430</v>
      </c>
      <c r="F24" s="5" t="s">
        <v>379</v>
      </c>
    </row>
    <row r="25" spans="1:6" s="94" customFormat="1">
      <c r="A25" s="84" t="s">
        <v>278</v>
      </c>
      <c r="B25" s="85" t="s">
        <v>383</v>
      </c>
      <c r="C25" s="85" t="s">
        <v>638</v>
      </c>
      <c r="D25" s="85" t="s">
        <v>16</v>
      </c>
      <c r="E25" s="5">
        <f>Conf_BiccCycle+100</f>
        <v>250</v>
      </c>
      <c r="F25" s="5" t="s">
        <v>391</v>
      </c>
    </row>
    <row r="26" spans="1:6" s="94" customFormat="1">
      <c r="A26" s="84" t="s">
        <v>279</v>
      </c>
      <c r="B26" s="85" t="s">
        <v>384</v>
      </c>
      <c r="C26" s="85" t="s">
        <v>639</v>
      </c>
      <c r="D26" s="85" t="s">
        <v>16</v>
      </c>
      <c r="E26" s="5">
        <f>2*Conf_BiccCycle+100</f>
        <v>400</v>
      </c>
      <c r="F26" s="5" t="s">
        <v>391</v>
      </c>
    </row>
    <row r="27" spans="1:6" s="94" customFormat="1">
      <c r="A27" s="84" t="s">
        <v>280</v>
      </c>
      <c r="B27" s="85" t="s">
        <v>385</v>
      </c>
      <c r="C27" s="85" t="s">
        <v>640</v>
      </c>
      <c r="D27" s="85" t="s">
        <v>16</v>
      </c>
      <c r="E27" s="5">
        <f>Conf_BizcCycle+100</f>
        <v>600</v>
      </c>
      <c r="F27" s="5" t="s">
        <v>391</v>
      </c>
    </row>
    <row r="28" spans="1:6" s="94" customFormat="1">
      <c r="A28" s="84" t="s">
        <v>281</v>
      </c>
      <c r="B28" s="85" t="s">
        <v>386</v>
      </c>
      <c r="C28" s="85" t="s">
        <v>641</v>
      </c>
      <c r="D28" s="85" t="s">
        <v>16</v>
      </c>
      <c r="E28" s="5">
        <f>Conf_BizcCycle*2+100</f>
        <v>1100</v>
      </c>
      <c r="F28" s="5" t="s">
        <v>391</v>
      </c>
    </row>
    <row r="29" spans="1:6" s="94" customFormat="1">
      <c r="A29" s="84" t="s">
        <v>282</v>
      </c>
      <c r="B29" s="85" t="s">
        <v>387</v>
      </c>
      <c r="C29" s="85" t="s">
        <v>642</v>
      </c>
      <c r="D29" s="85" t="s">
        <v>16</v>
      </c>
      <c r="E29" s="5">
        <f>Conf_BilockCycle+2+25+60</f>
        <v>587</v>
      </c>
      <c r="F29" s="5" t="s">
        <v>392</v>
      </c>
    </row>
    <row r="30" spans="1:6" s="94" customFormat="1">
      <c r="A30" s="84" t="s">
        <v>283</v>
      </c>
      <c r="B30" s="85" t="s">
        <v>388</v>
      </c>
      <c r="C30" s="85" t="s">
        <v>643</v>
      </c>
      <c r="D30" s="85" t="s">
        <v>16</v>
      </c>
      <c r="E30" s="5">
        <f>Conf_BilockCycle*2+130</f>
        <v>1130</v>
      </c>
      <c r="F30" s="5" t="s">
        <v>379</v>
      </c>
    </row>
    <row r="31" spans="1:6" s="94" customFormat="1">
      <c r="A31" s="84" t="s">
        <v>299</v>
      </c>
      <c r="B31" s="85" t="s">
        <v>389</v>
      </c>
      <c r="C31" s="85" t="s">
        <v>644</v>
      </c>
      <c r="D31" s="85" t="s">
        <v>16</v>
      </c>
      <c r="E31" s="5">
        <f>Conf_BilockCycle+100</f>
        <v>600</v>
      </c>
      <c r="F31" s="5" t="s">
        <v>391</v>
      </c>
    </row>
    <row r="32" spans="1:6" s="94" customFormat="1">
      <c r="A32" s="84" t="s">
        <v>300</v>
      </c>
      <c r="B32" s="85" t="s">
        <v>390</v>
      </c>
      <c r="C32" s="85" t="s">
        <v>645</v>
      </c>
      <c r="D32" s="85" t="s">
        <v>16</v>
      </c>
      <c r="E32" s="5">
        <f>Conf_BilockCycle*2+100</f>
        <v>1100</v>
      </c>
      <c r="F32" s="5" t="s">
        <v>391</v>
      </c>
    </row>
    <row r="33" spans="1:6" s="94" customFormat="1">
      <c r="A33" s="84" t="s">
        <v>301</v>
      </c>
      <c r="B33" s="85" t="s">
        <v>307</v>
      </c>
      <c r="C33" s="85" t="s">
        <v>646</v>
      </c>
      <c r="D33" s="85" t="s">
        <v>16</v>
      </c>
      <c r="E33" s="5">
        <f>Conf_BiccCycle</f>
        <v>150</v>
      </c>
      <c r="F33" s="5" t="s">
        <v>380</v>
      </c>
    </row>
    <row r="34" spans="1:6" s="95" customFormat="1" ht="14.25">
      <c r="A34" s="84" t="s">
        <v>302</v>
      </c>
      <c r="B34" s="85" t="s">
        <v>321</v>
      </c>
      <c r="C34" s="87" t="s">
        <v>495</v>
      </c>
      <c r="D34" s="85" t="s">
        <v>16</v>
      </c>
      <c r="E34" s="5">
        <f>1000</f>
        <v>1000</v>
      </c>
      <c r="F34" s="5" t="s">
        <v>380</v>
      </c>
    </row>
  </sheetData>
  <protectedRanges>
    <protectedRange sqref="E2:F34" name="区域1"/>
  </protectedRanges>
  <phoneticPr fontId="1" type="noConversion"/>
  <pageMargins left="0.7" right="0.7" top="0.75" bottom="0.75" header="0.3" footer="0.3"/>
  <pageSetup paperSize="9" orientation="portrait" r:id="rId1"/>
  <ignoredErrors>
    <ignoredError sqref="E3:E9 A2:A22 A23:A34 E21:E22 E10:E12 E18:E20"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92D050"/>
  </sheetPr>
  <dimension ref="A1:J48"/>
  <sheetViews>
    <sheetView topLeftCell="A16" workbookViewId="0">
      <selection activeCell="B49" sqref="B49"/>
    </sheetView>
  </sheetViews>
  <sheetFormatPr defaultRowHeight="12.75"/>
  <cols>
    <col min="1" max="1" width="6" style="97" bestFit="1" customWidth="1"/>
    <col min="2" max="2" width="35.875" style="97" bestFit="1" customWidth="1"/>
    <col min="3" max="3" width="43.875" style="97" customWidth="1"/>
    <col min="4" max="4" width="5.125" style="97" bestFit="1" customWidth="1"/>
    <col min="5" max="5" width="12.375" style="106" bestFit="1" customWidth="1"/>
    <col min="6" max="6" width="11.5" style="97" bestFit="1" customWidth="1"/>
    <col min="7" max="7" width="9.5" style="97" bestFit="1" customWidth="1"/>
    <col min="8" max="9" width="9" style="97"/>
    <col min="10" max="10" width="29.375" style="97" customWidth="1"/>
    <col min="11" max="16384" width="9" style="97"/>
  </cols>
  <sheetData>
    <row r="1" spans="1:10" ht="12.75" customHeight="1">
      <c r="A1" s="137" t="s">
        <v>647</v>
      </c>
      <c r="B1" s="137" t="s">
        <v>648</v>
      </c>
      <c r="C1" s="137" t="s">
        <v>649</v>
      </c>
      <c r="D1" s="137" t="s">
        <v>650</v>
      </c>
      <c r="E1" s="6" t="s">
        <v>335</v>
      </c>
      <c r="F1" s="19" t="s">
        <v>336</v>
      </c>
      <c r="G1" s="19" t="s">
        <v>337</v>
      </c>
      <c r="H1" s="19" t="s">
        <v>417</v>
      </c>
      <c r="I1" s="19" t="s">
        <v>418</v>
      </c>
      <c r="J1" s="135" t="s">
        <v>303</v>
      </c>
    </row>
    <row r="2" spans="1:10">
      <c r="A2" s="138"/>
      <c r="B2" s="138" t="s">
        <v>648</v>
      </c>
      <c r="C2" s="138" t="s">
        <v>649</v>
      </c>
      <c r="D2" s="138" t="s">
        <v>650</v>
      </c>
      <c r="E2" s="98">
        <f>INDEX(Veh_Marshal,0,1)</f>
        <v>3</v>
      </c>
      <c r="F2" s="98">
        <f>INDEX(Veh_Marshal,0,2)</f>
        <v>4</v>
      </c>
      <c r="G2" s="98">
        <f>INDEX(Veh_Marshal,0,3)</f>
        <v>5</v>
      </c>
      <c r="H2" s="98" t="str">
        <f>INDEX(Veh_Marshal,0,4)</f>
        <v>N/A</v>
      </c>
      <c r="I2" s="98" t="str">
        <f>INDEX(Veh_Marshal,0,5)</f>
        <v>N/A</v>
      </c>
      <c r="J2" s="136" t="s">
        <v>649</v>
      </c>
    </row>
    <row r="3" spans="1:10">
      <c r="A3" s="99">
        <v>1</v>
      </c>
      <c r="B3" s="99" t="s">
        <v>326</v>
      </c>
      <c r="C3" s="99" t="s">
        <v>651</v>
      </c>
      <c r="D3" s="99" t="s">
        <v>1</v>
      </c>
      <c r="E3" s="99">
        <f>IF(E$2="N/A","N/A",IF(Proj_Cbi2ZcDelay="0",
CEILING(Conf_Cbi2ZcCycle+Conf_ComOutTime_CBI+
Conf_DcsDelay+
Conf_ComInTime_ZC+Conf_BizcCycle,1000),
Proj_Cbi2ZcDelay))</f>
        <v>3000</v>
      </c>
      <c r="F3" s="99">
        <f>IF(F$2="N/A","N/A",IF(Proj_Cbi2ZcDelay="0",
CEILING(Conf_Cbi2ZcCycle+Conf_ComOutTime_CBI+
Conf_DcsDelay+
Conf_ComInTime_ZC+Conf_BizcCycle,1000),
Proj_Cbi2ZcDelay))</f>
        <v>3000</v>
      </c>
      <c r="G3" s="99">
        <f>IF(G$2="N/A","N/A",IF(Proj_Cbi2ZcDelay="0",
CEILING(Conf_Cbi2ZcCycle+Conf_ComOutTime_CBI+
Conf_DcsDelay+
Conf_ComInTime_ZC+Conf_BizcCycle,1000),
Proj_Cbi2ZcDelay))</f>
        <v>3000</v>
      </c>
      <c r="H3" s="99" t="str">
        <f>IF(H$2="N/A","N/A",IF(Proj_Cbi2ZcDelay="0",
CEILING(Conf_Cbi2ZcCycle+Conf_ComOutTime_CBI+
Conf_DcsDelay+
Conf_ComInTime_ZC+Conf_BizcCycle,1000),
Proj_Cbi2ZcDelay))</f>
        <v>N/A</v>
      </c>
      <c r="I3" s="99" t="str">
        <f>IF(I$2="N/A","N/A",IF(Proj_Cbi2ZcDelay="0",
CEILING(Conf_Cbi2ZcCycle+Conf_ComOutTime_CBI+
Conf_DcsDelay+
Conf_ComInTime_ZC+Conf_BizcCycle,1000),
Proj_Cbi2ZcDelay))</f>
        <v>N/A</v>
      </c>
      <c r="J3" s="100"/>
    </row>
    <row r="4" spans="1:10">
      <c r="A4" s="99">
        <v>2</v>
      </c>
      <c r="B4" s="99" t="s">
        <v>325</v>
      </c>
      <c r="C4" s="99" t="s">
        <v>652</v>
      </c>
      <c r="D4" s="99" t="s">
        <v>1</v>
      </c>
      <c r="E4" s="99">
        <f>IF(E$2="N/A","N/A",IF(Proj_Zc2CbiDelay="0",
CEILING(Conf_Zc2CbiCycle+Conf_ComOutTime_ZC+
Conf_DcsDelay+
Conf_ComInTime_CBI+Conf_BilockCycle,1000),
Proj_Zc2CbiDelay))</f>
        <v>3000</v>
      </c>
      <c r="F4" s="99">
        <f>IF(F$2="N/A","N/A",IF(Proj_Zc2CbiDelay="0",
CEILING(Conf_Zc2CbiCycle+Conf_ComOutTime_ZC+
Conf_DcsDelay+
Conf_ComInTime_CBI+Conf_BilockCycle,1000),
Proj_Zc2CbiDelay))</f>
        <v>3000</v>
      </c>
      <c r="G4" s="99">
        <f>IF(G$2="N/A","N/A",IF(Proj_Zc2CbiDelay="0",
CEILING(Conf_Zc2CbiCycle+Conf_ComOutTime_ZC+
Conf_DcsDelay+
Conf_ComInTime_CBI+Conf_BilockCycle,1000),
Proj_Zc2CbiDelay))</f>
        <v>3000</v>
      </c>
      <c r="H4" s="99" t="str">
        <f>IF(H$2="N/A","N/A",IF(Proj_Zc2CbiDelay="0",
CEILING(Conf_Zc2CbiCycle+Conf_ComOutTime_ZC+
Conf_DcsDelay+
Conf_ComInTime_CBI+Conf_BilockCycle,1000),
Proj_Zc2CbiDelay))</f>
        <v>N/A</v>
      </c>
      <c r="I4" s="99" t="str">
        <f>IF(I$2="N/A","N/A",IF(Proj_Zc2CbiDelay="0",
CEILING(Conf_Zc2CbiCycle+Conf_ComOutTime_ZC+
Conf_DcsDelay+
Conf_ComInTime_CBI+Conf_BilockCycle,1000),
Proj_Zc2CbiDelay))</f>
        <v>N/A</v>
      </c>
      <c r="J4" s="100"/>
    </row>
    <row r="5" spans="1:10">
      <c r="A5" s="99">
        <v>3</v>
      </c>
      <c r="B5" s="99" t="s">
        <v>327</v>
      </c>
      <c r="C5" s="99" t="s">
        <v>653</v>
      </c>
      <c r="D5" s="99" t="s">
        <v>1</v>
      </c>
      <c r="E5" s="99">
        <f>IF(E$2="N/A","N/A",IF(Proj_Zc2CcDelay="0",
CEILING(Conf_Zc2CcCycle+Conf_ComOutTime_ZC+
Conf_NetworkMargin+
Conf_ComInTime_CC+Conf_BiccCycle,1000),
Proj_Zc2CcDelay))</f>
        <v>5000</v>
      </c>
      <c r="F5" s="99">
        <f>IF(F$2="N/A","N/A",IF(Proj_Zc2CcDelay="0",
CEILING(Conf_Zc2CcCycle+Conf_ComOutTime_ZC+
Conf_NetworkMargin+
Conf_ComInTime_CC+Conf_BiccCycle,1000),
Proj_Zc2CcDelay))</f>
        <v>5000</v>
      </c>
      <c r="G5" s="99">
        <f>IF(G$2="N/A","N/A",IF(Proj_Zc2CcDelay="0",
CEILING(Conf_Zc2CcCycle+Conf_ComOutTime_ZC+
Conf_NetworkMargin+
Conf_ComInTime_CC+Conf_BiccCycle,1000),
Proj_Zc2CcDelay))</f>
        <v>5000</v>
      </c>
      <c r="H5" s="99" t="str">
        <f>IF(H$2="N/A","N/A",IF(Proj_Zc2CcDelay="0",
CEILING(Conf_Zc2CcCycle+Conf_ComOutTime_ZC+
Conf_NetworkMargin+
Conf_ComInTime_CC+Conf_BiccCycle,1000),
Proj_Zc2CcDelay))</f>
        <v>N/A</v>
      </c>
      <c r="I5" s="99" t="str">
        <f>IF(I$2="N/A","N/A",IF(Proj_Zc2CcDelay="0",
CEILING(Conf_Zc2CcCycle+Conf_ComOutTime_ZC+
Conf_NetworkMargin+
Conf_ComInTime_CC+Conf_BiccCycle,1000),
Proj_Zc2CcDelay))</f>
        <v>N/A</v>
      </c>
      <c r="J5" s="100"/>
    </row>
    <row r="6" spans="1:10">
      <c r="A6" s="99">
        <v>4</v>
      </c>
      <c r="B6" s="99" t="s">
        <v>324</v>
      </c>
      <c r="C6" s="99" t="s">
        <v>654</v>
      </c>
      <c r="D6" s="99" t="s">
        <v>1</v>
      </c>
      <c r="E6" s="99">
        <f>IF(E$2="N/A","N/A",IF(Proj_Cc2ZcDelay="0",
CEILING(Conf_Cc2ZcCycle+Conf_ComOutTime_CC+
Conf_NetworkMargin+
Conf_ComInTime_ZC+Conf_BizcCycle,1000),
Proj_Cc2ZcDelay))</f>
        <v>6000</v>
      </c>
      <c r="F6" s="99">
        <f>IF(F$2="N/A","N/A",IF(Proj_Cc2ZcDelay="0",
CEILING(Conf_Cc2ZcCycle+Conf_ComOutTime_CC+
Conf_NetworkMargin+
Conf_ComInTime_ZC+Conf_BizcCycle,1000),
Proj_Cc2ZcDelay))</f>
        <v>6000</v>
      </c>
      <c r="G6" s="99">
        <f>IF(G$2="N/A","N/A",IF(Proj_Cc2ZcDelay="0",
CEILING(Conf_Cc2ZcCycle+Conf_ComOutTime_CC+
Conf_NetworkMargin+
Conf_ComInTime_ZC+Conf_BizcCycle,1000),
Proj_Cc2ZcDelay))</f>
        <v>6000</v>
      </c>
      <c r="H6" s="99" t="str">
        <f>IF(H$2="N/A","N/A",IF(Proj_Cc2ZcDelay="0",
CEILING(Conf_Cc2ZcCycle+Conf_ComOutTime_CC+
Conf_NetworkMargin+
Conf_ComInTime_ZC+Conf_BizcCycle,1000),
Proj_Cc2ZcDelay))</f>
        <v>N/A</v>
      </c>
      <c r="I6" s="99" t="str">
        <f>IF(I$2="N/A","N/A",IF(Proj_Cc2ZcDelay="0",
CEILING(Conf_Cc2ZcCycle+Conf_ComOutTime_CC+
Conf_NetworkMargin+
Conf_ComInTime_ZC+Conf_BizcCycle,1000),
Proj_Cc2ZcDelay))</f>
        <v>N/A</v>
      </c>
      <c r="J6" s="100"/>
    </row>
    <row r="7" spans="1:10" ht="24.75">
      <c r="A7" s="99">
        <v>5</v>
      </c>
      <c r="B7" s="99" t="s">
        <v>72</v>
      </c>
      <c r="C7" s="99" t="s">
        <v>655</v>
      </c>
      <c r="D7" s="99" t="s">
        <v>1</v>
      </c>
      <c r="E7" s="99">
        <f>IF(E$2="N/A","N/A",IF(Proj_Cc2CbiDelay="0",
CEILING(Conf_Cc2CbiCycle+Conf_ComOutTime_CC+
Conf_NetworkMargin+
Conf_ComInTime_CBI+Conf_BilockCycle,1000),
Proj_Cc2CbiDelay))</f>
        <v>5000</v>
      </c>
      <c r="F7" s="99">
        <f>IF(F$2="N/A","N/A",IF(Proj_Cc2CbiDelay="0",
CEILING(Conf_Cc2CbiCycle+Conf_ComOutTime_CC+
Conf_NetworkMargin+
Conf_ComInTime_CBI+Conf_BilockCycle,1000),
Proj_Cc2CbiDelay))</f>
        <v>5000</v>
      </c>
      <c r="G7" s="99">
        <f>IF(G$2="N/A","N/A",IF(Proj_Cc2CbiDelay="0",
CEILING(Conf_Cc2CbiCycle+Conf_ComOutTime_CC+
Conf_NetworkMargin+
Conf_ComInTime_CBI+Conf_BilockCycle,1000),
Proj_Cc2CbiDelay))</f>
        <v>5000</v>
      </c>
      <c r="H7" s="99" t="str">
        <f>IF(H$2="N/A","N/A",IF(Proj_Cc2CbiDelay="0",
CEILING(Conf_Cc2CbiCycle+Conf_ComOutTime_CC+
Conf_NetworkMargin+
Conf_ComInTime_CBI+Conf_BilockCycle,1000),
Proj_Cc2CbiDelay))</f>
        <v>N/A</v>
      </c>
      <c r="I7" s="99" t="str">
        <f>IF(I$2="N/A","N/A",IF(Proj_Cc2CbiDelay="0",
CEILING(Conf_Cc2CbiCycle+Conf_ComOutTime_CC+
Conf_NetworkMargin+
Conf_ComInTime_CBI+Conf_BilockCycle,1000),
Proj_Cc2CbiDelay))</f>
        <v>N/A</v>
      </c>
      <c r="J7" s="100"/>
    </row>
    <row r="8" spans="1:10" ht="24.75">
      <c r="A8" s="99">
        <v>6</v>
      </c>
      <c r="B8" s="99" t="s">
        <v>309</v>
      </c>
      <c r="C8" s="99" t="s">
        <v>656</v>
      </c>
      <c r="D8" s="99" t="s">
        <v>1</v>
      </c>
      <c r="E8" s="99">
        <f>IF(E$2="N/A","N/A",IF(Proj_Cbi2CcDelay="0",
CEILING(Conf_Cbi2CcCycle+Conf_ComOutTime_CBI+
Conf_NetworkMargin+
Conf_ComInTime_CC+Conf_BiccCycle,1000),
Proj_Cbi2CcDelay))</f>
        <v>5000</v>
      </c>
      <c r="F8" s="99">
        <f>IF(F$2="N/A","N/A",IF(Proj_Cbi2CcDelay="0",
CEILING(Conf_Cbi2CcCycle+Conf_ComOutTime_CBI+
Conf_NetworkMargin+
Conf_ComInTime_CC+Conf_BiccCycle,1000),
Proj_Cbi2CcDelay))</f>
        <v>5000</v>
      </c>
      <c r="G8" s="99">
        <f>IF(G$2="N/A","N/A",IF(Proj_Cbi2CcDelay="0",
CEILING(Conf_Cbi2CcCycle+Conf_ComOutTime_CBI+
Conf_NetworkMargin+
Conf_ComInTime_CC+Conf_BiccCycle,1000),
Proj_Cbi2CcDelay))</f>
        <v>5000</v>
      </c>
      <c r="H8" s="99" t="str">
        <f>IF(H$2="N/A","N/A",IF(Proj_Cbi2CcDelay="0",
CEILING(Conf_Cbi2CcCycle+Conf_ComOutTime_CBI+
Conf_NetworkMargin+
Conf_ComInTime_CC+Conf_BiccCycle,1000),
Proj_Cbi2CcDelay))</f>
        <v>N/A</v>
      </c>
      <c r="I8" s="99" t="str">
        <f>IF(I$2="N/A","N/A",IF(Proj_Cbi2CcDelay="0",
CEILING(Conf_Cbi2CcCycle+Conf_ComOutTime_CBI+
Conf_NetworkMargin+
Conf_ComInTime_CC+Conf_BiccCycle,1000),
Proj_Cbi2CcDelay))</f>
        <v>N/A</v>
      </c>
      <c r="J8" s="100"/>
    </row>
    <row r="9" spans="1:10">
      <c r="A9" s="99">
        <v>7</v>
      </c>
      <c r="B9" s="99" t="s">
        <v>155</v>
      </c>
      <c r="C9" s="99" t="s">
        <v>657</v>
      </c>
      <c r="D9" s="99" t="s">
        <v>1</v>
      </c>
      <c r="E9" s="99">
        <f>IF(E$2="N/A","N/A",CEILING(Conf_Cc2AtsCycle+Conf_ComOutTime_CC+
Conf_NetworkMargin+
Conf_BiviewCycle,1000))</f>
        <v>5000</v>
      </c>
      <c r="F9" s="99">
        <f>IF(F$2="N/A","N/A",CEILING(Conf_Cc2AtsCycle+Conf_ComOutTime_CC+
Conf_NetworkMargin+
Conf_BiviewCycle,1000))</f>
        <v>5000</v>
      </c>
      <c r="G9" s="99">
        <f>IF(G$2="N/A","N/A",CEILING(Conf_Cc2AtsCycle+Conf_ComOutTime_CC+
Conf_NetworkMargin+
Conf_BiviewCycle,1000))</f>
        <v>5000</v>
      </c>
      <c r="H9" s="99" t="str">
        <f>IF(H$2="N/A","N/A",CEILING(Conf_Cc2AtsCycle+Conf_ComOutTime_CC+
Conf_NetworkMargin+
Conf_BiviewCycle,1000))</f>
        <v>N/A</v>
      </c>
      <c r="I9" s="99" t="str">
        <f>IF(I$2="N/A","N/A",CEILING(Conf_Cc2AtsCycle+Conf_ComOutTime_CC+
Conf_NetworkMargin+
Conf_BiviewCycle,1000))</f>
        <v>N/A</v>
      </c>
      <c r="J9" s="100"/>
    </row>
    <row r="10" spans="1:10">
      <c r="A10" s="99">
        <v>8</v>
      </c>
      <c r="B10" s="99" t="s">
        <v>156</v>
      </c>
      <c r="C10" s="99" t="s">
        <v>658</v>
      </c>
      <c r="D10" s="99" t="s">
        <v>1</v>
      </c>
      <c r="E10" s="99">
        <f>IF(E$2="N/A","N/A",CEILING(Conf_BiviewCycle*2+
Conf_NetworkMargin+
Conf_ComInTime_CC+Conf_BiccCycle,1000))</f>
        <v>5000</v>
      </c>
      <c r="F10" s="99">
        <f>IF(F$2="N/A","N/A",CEILING(Conf_BiviewCycle*2+
Conf_NetworkMargin+
Conf_ComInTime_CC+Conf_BiccCycle,1000))</f>
        <v>5000</v>
      </c>
      <c r="G10" s="99">
        <f>IF(G$2="N/A","N/A",CEILING(Conf_BiviewCycle*2+
Conf_NetworkMargin+
Conf_ComInTime_CC+Conf_BiccCycle,1000))</f>
        <v>5000</v>
      </c>
      <c r="H10" s="99" t="str">
        <f>IF(H$2="N/A","N/A",CEILING(Conf_BiviewCycle*2+
Conf_NetworkMargin+
Conf_ComInTime_CC+Conf_BiccCycle,1000))</f>
        <v>N/A</v>
      </c>
      <c r="I10" s="99" t="str">
        <f>IF(I$2="N/A","N/A",CEILING(Conf_BiviewCycle*2+
Conf_NetworkMargin+
Conf_ComInTime_CC+Conf_BiccCycle,1000))</f>
        <v>N/A</v>
      </c>
      <c r="J10" s="100"/>
    </row>
    <row r="11" spans="1:10">
      <c r="A11" s="99">
        <v>9</v>
      </c>
      <c r="B11" s="99" t="s">
        <v>157</v>
      </c>
      <c r="C11" s="99" t="s">
        <v>659</v>
      </c>
      <c r="D11" s="99" t="s">
        <v>1</v>
      </c>
      <c r="E11" s="99">
        <f>IF(E$2="N/A","N/A",CEILING(Conf_Zc2AtsCycle+Conf_ComOutTime_ZC+
Conf_DcsDelay+
Conf_BiviewCycle,1000))</f>
        <v>2000</v>
      </c>
      <c r="F11" s="99">
        <f>IF(F$2="N/A","N/A",CEILING(Conf_Zc2AtsCycle+Conf_ComOutTime_ZC+
Conf_DcsDelay+
Conf_BiviewCycle,1000))</f>
        <v>2000</v>
      </c>
      <c r="G11" s="99">
        <f>IF(G$2="N/A","N/A",CEILING(Conf_Zc2AtsCycle+Conf_ComOutTime_ZC+
Conf_DcsDelay+
Conf_BiviewCycle,1000))</f>
        <v>2000</v>
      </c>
      <c r="H11" s="99" t="str">
        <f>IF(H$2="N/A","N/A",CEILING(Conf_Zc2AtsCycle+Conf_ComOutTime_ZC+
Conf_DcsDelay+
Conf_BiviewCycle,1000))</f>
        <v>N/A</v>
      </c>
      <c r="I11" s="99" t="str">
        <f>IF(I$2="N/A","N/A",CEILING(Conf_Zc2AtsCycle+Conf_ComOutTime_ZC+
Conf_DcsDelay+
Conf_BiviewCycle,1000))</f>
        <v>N/A</v>
      </c>
      <c r="J11" s="100"/>
    </row>
    <row r="12" spans="1:10">
      <c r="A12" s="99">
        <v>10</v>
      </c>
      <c r="B12" s="99" t="s">
        <v>158</v>
      </c>
      <c r="C12" s="99" t="s">
        <v>660</v>
      </c>
      <c r="D12" s="99" t="s">
        <v>1</v>
      </c>
      <c r="E12" s="99">
        <f>IF(E$2="N/A","N/A",CEILING(Conf_BiviewCycle*2+
Conf_DcsDelay+
Conf_ComInTime_ZC+Conf_BizcCycle,1000))</f>
        <v>3000</v>
      </c>
      <c r="F12" s="99">
        <f>IF(F$2="N/A","N/A",CEILING(Conf_BiviewCycle*2+
Conf_DcsDelay+
Conf_ComInTime_ZC+Conf_BizcCycle,1000))</f>
        <v>3000</v>
      </c>
      <c r="G12" s="99">
        <f>IF(G$2="N/A","N/A",CEILING(Conf_BiviewCycle*2+
Conf_DcsDelay+
Conf_ComInTime_ZC+Conf_BizcCycle,1000))</f>
        <v>3000</v>
      </c>
      <c r="H12" s="99" t="str">
        <f>IF(H$2="N/A","N/A",CEILING(Conf_BiviewCycle*2+
Conf_DcsDelay+
Conf_ComInTime_ZC+Conf_BizcCycle,1000))</f>
        <v>N/A</v>
      </c>
      <c r="I12" s="99" t="str">
        <f>IF(I$2="N/A","N/A",CEILING(Conf_BiviewCycle*2+
Conf_DcsDelay+
Conf_ComInTime_ZC+Conf_BizcCycle,1000))</f>
        <v>N/A</v>
      </c>
      <c r="J12" s="100"/>
    </row>
    <row r="13" spans="1:10">
      <c r="A13" s="99">
        <v>11</v>
      </c>
      <c r="B13" s="99" t="s">
        <v>159</v>
      </c>
      <c r="C13" s="99" t="s">
        <v>661</v>
      </c>
      <c r="D13" s="99" t="s">
        <v>1</v>
      </c>
      <c r="E13" s="99">
        <f>IF(E$2="N/A","N/A",CEILING(Conf_Cbi2AtsCycle+Conf_ComOutTime_CBI+
Conf_DcsDelay+
Conf_BiviewCycle,1000))</f>
        <v>2000</v>
      </c>
      <c r="F13" s="99">
        <f>IF(F$2="N/A","N/A",CEILING(Conf_Cbi2AtsCycle+Conf_ComOutTime_CBI+
Conf_DcsDelay+
Conf_BiviewCycle,1000))</f>
        <v>2000</v>
      </c>
      <c r="G13" s="99">
        <f>IF(G$2="N/A","N/A",CEILING(Conf_Cbi2AtsCycle+Conf_ComOutTime_CBI+
Conf_DcsDelay+
Conf_BiviewCycle,1000))</f>
        <v>2000</v>
      </c>
      <c r="H13" s="99" t="str">
        <f>IF(H$2="N/A","N/A",CEILING(Conf_Cbi2AtsCycle+Conf_ComOutTime_CBI+
Conf_DcsDelay+
Conf_BiviewCycle,1000))</f>
        <v>N/A</v>
      </c>
      <c r="I13" s="99" t="str">
        <f>IF(I$2="N/A","N/A",CEILING(Conf_Cbi2AtsCycle+Conf_ComOutTime_CBI+
Conf_DcsDelay+
Conf_BiviewCycle,1000))</f>
        <v>N/A</v>
      </c>
      <c r="J13" s="100"/>
    </row>
    <row r="14" spans="1:10">
      <c r="A14" s="99">
        <v>12</v>
      </c>
      <c r="B14" s="99" t="s">
        <v>256</v>
      </c>
      <c r="C14" s="99" t="s">
        <v>662</v>
      </c>
      <c r="D14" s="99" t="s">
        <v>1</v>
      </c>
      <c r="E14" s="99">
        <f>IF(E$2="N/A","N/A",IF(Proj_HandOverCBIDelay="0",
CEILING(Conf_Cbi2CbiCycle+Conf_ComOutTime_CBI+
Conf_DcsDelay+
Conf_ComInTime_CBI+Conf_BilockCycle,1000),
Proj_HandOverCBIDelay))</f>
        <v>3000</v>
      </c>
      <c r="F14" s="99">
        <f>IF(F$2="N/A","N/A",IF(Proj_HandOverCBIDelay="0",
CEILING(Conf_Cbi2CbiCycle+Conf_ComOutTime_CBI+
Conf_DcsDelay+
Conf_ComInTime_CBI+Conf_BilockCycle,1000),
Proj_HandOverCBIDelay))</f>
        <v>3000</v>
      </c>
      <c r="G14" s="99">
        <f>IF(G$2="N/A","N/A",IF(Proj_HandOverCBIDelay="0",
CEILING(Conf_Cbi2CbiCycle+Conf_ComOutTime_CBI+
Conf_DcsDelay+
Conf_ComInTime_CBI+Conf_BilockCycle,1000),
Proj_HandOverCBIDelay))</f>
        <v>3000</v>
      </c>
      <c r="H14" s="99" t="str">
        <f>IF(H$2="N/A","N/A",IF(Proj_HandOverCBIDelay="0",
CEILING(Conf_Cbi2CbiCycle+Conf_ComOutTime_CBI+
Conf_DcsDelay+
Conf_ComInTime_CBI+Conf_BilockCycle,1000),
Proj_HandOverCBIDelay))</f>
        <v>N/A</v>
      </c>
      <c r="I14" s="99" t="str">
        <f>IF(I$2="N/A","N/A",IF(Proj_HandOverCBIDelay="0",
CEILING(Conf_Cbi2CbiCycle+Conf_ComOutTime_CBI+
Conf_DcsDelay+
Conf_ComInTime_CBI+Conf_BilockCycle,1000),
Proj_HandOverCBIDelay))</f>
        <v>N/A</v>
      </c>
      <c r="J14" s="100"/>
    </row>
    <row r="15" spans="1:10">
      <c r="A15" s="99">
        <v>13</v>
      </c>
      <c r="B15" s="99" t="s">
        <v>257</v>
      </c>
      <c r="C15" s="99" t="s">
        <v>663</v>
      </c>
      <c r="D15" s="99" t="s">
        <v>1</v>
      </c>
      <c r="E15" s="99">
        <f>IF(E$2="N/A","N/A",IF(Proj_HandOverZCDelay="0",
CEILING(Conf_Zc2ZcCycle+Conf_ComOutTime_ZC+
Conf_DcsDelay+
Conf_ComInTime_ZC+Conf_BizcCycle,1000),
Proj_HandOverZCDelay))</f>
        <v>3000</v>
      </c>
      <c r="F15" s="99">
        <f>IF(F$2="N/A","N/A",IF(Proj_HandOverZCDelay="0",
CEILING(Conf_Zc2ZcCycle+Conf_ComOutTime_ZC+
Conf_DcsDelay+
Conf_ComInTime_ZC+Conf_BizcCycle,1000),
Proj_HandOverZCDelay))</f>
        <v>3000</v>
      </c>
      <c r="G15" s="99">
        <f>IF(G$2="N/A","N/A",IF(Proj_HandOverZCDelay="0",
CEILING(Conf_Zc2ZcCycle+Conf_ComOutTime_ZC+
Conf_DcsDelay+
Conf_ComInTime_ZC+Conf_BizcCycle,1000),
Proj_HandOverZCDelay))</f>
        <v>3000</v>
      </c>
      <c r="H15" s="99" t="str">
        <f>IF(H$2="N/A","N/A",IF(Proj_HandOverZCDelay="0",
CEILING(Conf_Zc2ZcCycle+Conf_ComOutTime_ZC+
Conf_DcsDelay+
Conf_ComInTime_ZC+Conf_BizcCycle,1000),
Proj_HandOverZCDelay))</f>
        <v>N/A</v>
      </c>
      <c r="I15" s="99" t="str">
        <f>IF(I$2="N/A","N/A",IF(Proj_HandOverZCDelay="0",
CEILING(Conf_Zc2ZcCycle+Conf_ComOutTime_ZC+
Conf_DcsDelay+
Conf_ComInTime_ZC+Conf_BizcCycle,1000),
Proj_HandOverZCDelay))</f>
        <v>N/A</v>
      </c>
      <c r="J15" s="100"/>
    </row>
    <row r="16" spans="1:10">
      <c r="A16" s="99">
        <v>14</v>
      </c>
      <c r="B16" s="99" t="s">
        <v>73</v>
      </c>
      <c r="C16" s="99" t="s">
        <v>7</v>
      </c>
      <c r="D16" s="99" t="s">
        <v>2</v>
      </c>
      <c r="E16" s="101">
        <f>IF(E$2="N/A","N/A",(Equ_BeaconReadDiff+Proj_BeaconFixDiff)*1000*Proj_LineSpdLimit)</f>
        <v>44000</v>
      </c>
      <c r="F16" s="101">
        <f>IF(F$2="N/A","N/A",(Equ_BeaconReadDiff+Proj_BeaconFixDiff)*1000*Proj_LineSpdLimit)</f>
        <v>44000</v>
      </c>
      <c r="G16" s="101">
        <f>IF(G$2="N/A","N/A",(Equ_BeaconReadDiff+Proj_BeaconFixDiff)*1000*Proj_LineSpdLimit)</f>
        <v>44000</v>
      </c>
      <c r="H16" s="101" t="str">
        <f>IF(H$2="N/A","N/A",(Equ_BeaconReadDiff+Proj_BeaconFixDiff)*1000*Proj_LineSpdLimit)</f>
        <v>N/A</v>
      </c>
      <c r="I16" s="101" t="str">
        <f>IF(I$2="N/A","N/A",(Equ_BeaconReadDiff+Proj_BeaconFixDiff)*1000*Proj_LineSpdLimit)</f>
        <v>N/A</v>
      </c>
      <c r="J16" s="100"/>
    </row>
    <row r="17" spans="1:10">
      <c r="A17" s="99">
        <v>15</v>
      </c>
      <c r="B17" s="99" t="s">
        <v>74</v>
      </c>
      <c r="C17" s="99" t="s">
        <v>8</v>
      </c>
      <c r="D17" s="99" t="s">
        <v>2</v>
      </c>
      <c r="E17" s="101">
        <f>IF(E$2="N/A","N/A",CFG_L_MIN_DIST_IN_2_WDCBCN*4)</f>
        <v>176000</v>
      </c>
      <c r="F17" s="101">
        <f>IF(F$2="N/A","N/A",CFG_L_MIN_DIST_IN_2_WDCBCN*4)</f>
        <v>176000</v>
      </c>
      <c r="G17" s="101">
        <f>IF(G$2="N/A","N/A",CFG_L_MIN_DIST_IN_2_WDCBCN*4)</f>
        <v>176000</v>
      </c>
      <c r="H17" s="101" t="str">
        <f>IF(H$2="N/A","N/A",CFG_L_MIN_DIST_IN_2_WDCBCN*4)</f>
        <v>N/A</v>
      </c>
      <c r="I17" s="101" t="str">
        <f>IF(I$2="N/A","N/A",CFG_L_MIN_DIST_IN_2_WDCBCN*4)</f>
        <v>N/A</v>
      </c>
      <c r="J17" s="100"/>
    </row>
    <row r="18" spans="1:10" ht="25.5">
      <c r="A18" s="99">
        <v>16</v>
      </c>
      <c r="B18" s="99" t="s">
        <v>75</v>
      </c>
      <c r="C18" s="99" t="s">
        <v>3</v>
      </c>
      <c r="D18" s="99" t="s">
        <v>1</v>
      </c>
      <c r="E18" s="99">
        <f>IF(E$2="N/A","N/A",FLOOR(CFG_ERR_MAX_LOC/2/(Proj_LineSpdLimit/3.6),10))</f>
        <v>450</v>
      </c>
      <c r="F18" s="99">
        <f>IF(F$2="N/A","N/A",FLOOR(CFG_ERR_MAX_LOC/2/(Proj_LineSpdLimit/3.6),10))</f>
        <v>450</v>
      </c>
      <c r="G18" s="99">
        <f>IF(G$2="N/A","N/A",FLOOR(CFG_ERR_MAX_LOC/2/(Proj_LineSpdLimit/3.6),10))</f>
        <v>450</v>
      </c>
      <c r="H18" s="99" t="str">
        <f>IF(H$2="N/A","N/A",FLOOR(CFG_ERR_MAX_LOC/2/(Proj_LineSpdLimit/3.6),10))</f>
        <v>N/A</v>
      </c>
      <c r="I18" s="99" t="str">
        <f>IF(I$2="N/A","N/A",FLOOR(CFG_ERR_MAX_LOC/2/(Proj_LineSpdLimit/3.6),10))</f>
        <v>N/A</v>
      </c>
      <c r="J18" s="100"/>
    </row>
    <row r="19" spans="1:10">
      <c r="A19" s="99">
        <v>17</v>
      </c>
      <c r="B19" s="99" t="s">
        <v>170</v>
      </c>
      <c r="C19" s="99" t="s">
        <v>4</v>
      </c>
      <c r="D19" s="99" t="s">
        <v>1</v>
      </c>
      <c r="E19" s="101">
        <f>IF(E$2="N/A","N/A",CEILING(Conf_BtmSendDelay,10))</f>
        <v>1000</v>
      </c>
      <c r="F19" s="101">
        <f>IF(F$2="N/A","N/A",CEILING(Conf_BtmSendDelay,10))</f>
        <v>1000</v>
      </c>
      <c r="G19" s="101">
        <f>IF(G$2="N/A","N/A",CEILING(Conf_BtmSendDelay,10))</f>
        <v>1000</v>
      </c>
      <c r="H19" s="101" t="str">
        <f>IF(H$2="N/A","N/A",CEILING(Conf_BtmSendDelay,10))</f>
        <v>N/A</v>
      </c>
      <c r="I19" s="101" t="str">
        <f>IF(I$2="N/A","N/A",CEILING(Conf_BtmSendDelay,10))</f>
        <v>N/A</v>
      </c>
      <c r="J19" s="100"/>
    </row>
    <row r="20" spans="1:10">
      <c r="A20" s="99">
        <v>18</v>
      </c>
      <c r="B20" s="99" t="s">
        <v>76</v>
      </c>
      <c r="C20" s="99" t="s">
        <v>664</v>
      </c>
      <c r="D20" s="99" t="s">
        <v>2</v>
      </c>
      <c r="E20" s="99">
        <f>IF(E$2="N/A","N/A",Conf_LocDiff*2*1000)</f>
        <v>20000</v>
      </c>
      <c r="F20" s="99">
        <f>IF(F$2="N/A","N/A",Conf_LocDiff*2*1000)</f>
        <v>20000</v>
      </c>
      <c r="G20" s="99">
        <f>IF(G$2="N/A","N/A",Conf_LocDiff*2*1000)</f>
        <v>20000</v>
      </c>
      <c r="H20" s="99" t="str">
        <f>IF(H$2="N/A","N/A",Conf_LocDiff*2*1000)</f>
        <v>N/A</v>
      </c>
      <c r="I20" s="99" t="str">
        <f>IF(I$2="N/A","N/A",Conf_LocDiff*2*1000)</f>
        <v>N/A</v>
      </c>
      <c r="J20" s="100"/>
    </row>
    <row r="21" spans="1:10">
      <c r="A21" s="101">
        <v>19</v>
      </c>
      <c r="B21" s="101" t="s">
        <v>193</v>
      </c>
      <c r="C21" s="102" t="s">
        <v>423</v>
      </c>
      <c r="D21" s="101" t="s">
        <v>2</v>
      </c>
      <c r="E21" s="101" t="s">
        <v>419</v>
      </c>
      <c r="F21" s="101" t="s">
        <v>419</v>
      </c>
      <c r="G21" s="101" t="s">
        <v>419</v>
      </c>
      <c r="H21" s="101" t="s">
        <v>419</v>
      </c>
      <c r="I21" s="101" t="s">
        <v>419</v>
      </c>
      <c r="J21" s="103" t="s">
        <v>665</v>
      </c>
    </row>
    <row r="22" spans="1:10">
      <c r="A22" s="101">
        <v>20</v>
      </c>
      <c r="B22" s="101" t="s">
        <v>365</v>
      </c>
      <c r="C22" s="101" t="s">
        <v>666</v>
      </c>
      <c r="D22" s="101" t="s">
        <v>1</v>
      </c>
      <c r="E22" s="101" t="s">
        <v>419</v>
      </c>
      <c r="F22" s="101" t="s">
        <v>419</v>
      </c>
      <c r="G22" s="101" t="s">
        <v>419</v>
      </c>
      <c r="H22" s="101" t="s">
        <v>419</v>
      </c>
      <c r="I22" s="101" t="s">
        <v>419</v>
      </c>
      <c r="J22" s="103" t="s">
        <v>667</v>
      </c>
    </row>
    <row r="23" spans="1:10">
      <c r="A23" s="101">
        <v>21</v>
      </c>
      <c r="B23" s="101" t="s">
        <v>366</v>
      </c>
      <c r="C23" s="101" t="s">
        <v>668</v>
      </c>
      <c r="D23" s="101" t="s">
        <v>1</v>
      </c>
      <c r="E23" s="101" t="s">
        <v>419</v>
      </c>
      <c r="F23" s="101" t="s">
        <v>419</v>
      </c>
      <c r="G23" s="101" t="s">
        <v>419</v>
      </c>
      <c r="H23" s="101" t="s">
        <v>419</v>
      </c>
      <c r="I23" s="101" t="s">
        <v>419</v>
      </c>
      <c r="J23" s="103" t="s">
        <v>667</v>
      </c>
    </row>
    <row r="24" spans="1:10">
      <c r="A24" s="101">
        <v>22</v>
      </c>
      <c r="B24" s="101" t="s">
        <v>373</v>
      </c>
      <c r="C24" s="102" t="s">
        <v>669</v>
      </c>
      <c r="D24" s="101" t="s">
        <v>1</v>
      </c>
      <c r="E24" s="101" t="s">
        <v>419</v>
      </c>
      <c r="F24" s="101" t="s">
        <v>419</v>
      </c>
      <c r="G24" s="101" t="s">
        <v>419</v>
      </c>
      <c r="H24" s="101" t="s">
        <v>419</v>
      </c>
      <c r="I24" s="101" t="s">
        <v>419</v>
      </c>
      <c r="J24" s="103" t="s">
        <v>667</v>
      </c>
    </row>
    <row r="25" spans="1:10">
      <c r="A25" s="101">
        <v>23</v>
      </c>
      <c r="B25" s="101" t="s">
        <v>369</v>
      </c>
      <c r="C25" s="101" t="s">
        <v>670</v>
      </c>
      <c r="D25" s="101" t="s">
        <v>1</v>
      </c>
      <c r="E25" s="101" t="s">
        <v>419</v>
      </c>
      <c r="F25" s="101" t="s">
        <v>419</v>
      </c>
      <c r="G25" s="101" t="s">
        <v>419</v>
      </c>
      <c r="H25" s="101" t="s">
        <v>419</v>
      </c>
      <c r="I25" s="101" t="s">
        <v>419</v>
      </c>
      <c r="J25" s="103" t="s">
        <v>667</v>
      </c>
    </row>
    <row r="26" spans="1:10" ht="24.75">
      <c r="A26" s="101">
        <v>24</v>
      </c>
      <c r="B26" s="101" t="s">
        <v>371</v>
      </c>
      <c r="C26" s="101" t="s">
        <v>671</v>
      </c>
      <c r="D26" s="101" t="s">
        <v>1</v>
      </c>
      <c r="E26" s="101" t="s">
        <v>419</v>
      </c>
      <c r="F26" s="101" t="s">
        <v>419</v>
      </c>
      <c r="G26" s="101" t="s">
        <v>419</v>
      </c>
      <c r="H26" s="101" t="s">
        <v>419</v>
      </c>
      <c r="I26" s="101" t="s">
        <v>419</v>
      </c>
      <c r="J26" s="103" t="s">
        <v>667</v>
      </c>
    </row>
    <row r="27" spans="1:10">
      <c r="A27" s="101">
        <v>25</v>
      </c>
      <c r="B27" s="101" t="s">
        <v>139</v>
      </c>
      <c r="C27" s="101" t="s">
        <v>672</v>
      </c>
      <c r="D27" s="101" t="s">
        <v>140</v>
      </c>
      <c r="E27" s="101" t="s">
        <v>419</v>
      </c>
      <c r="F27" s="101" t="s">
        <v>419</v>
      </c>
      <c r="G27" s="101" t="s">
        <v>419</v>
      </c>
      <c r="H27" s="101" t="s">
        <v>419</v>
      </c>
      <c r="I27" s="101" t="s">
        <v>419</v>
      </c>
      <c r="J27" s="103" t="s">
        <v>667</v>
      </c>
    </row>
    <row r="28" spans="1:10" s="105" customFormat="1" ht="25.5">
      <c r="A28" s="101">
        <v>26</v>
      </c>
      <c r="B28" s="101" t="s">
        <v>104</v>
      </c>
      <c r="C28" s="101" t="s">
        <v>673</v>
      </c>
      <c r="D28" s="101" t="s">
        <v>1</v>
      </c>
      <c r="E28" s="104">
        <f>IF(E$2="N/A","N/A",CEILING(CFG_T_CBI_ALIVE_TO_ZC+CFG_T_ZC_ALIVE_TO_CC+Conf_BiccCycle
+CFG_T_EB_OUT+CFG_T_EB_SETUP
+Proj_LineSpdLimit/3.6/(MIN(Veh_Gebr)-Proj_MaxLineGrad*9.8/1000)*1000
+Equ_AxleClearDelay
+Conf_VibInTime_CBI,10000))</f>
        <v>120000</v>
      </c>
      <c r="F28" s="104">
        <f>IF(F$2="N/A","N/A",CEILING(CFG_T_CBI_ALIVE_TO_ZC+CFG_T_ZC_ALIVE_TO_CC+Conf_BiccCycle
+CFG_T_EB_OUT+CFG_T_EB_SETUP
+Proj_LineSpdLimit/3.6/(MIN(Veh_Gebr)-Proj_MaxLineGrad*9.8/1000)*1000
+Equ_AxleClearDelay
+Conf_VibInTime_CBI,10000))</f>
        <v>120000</v>
      </c>
      <c r="G28" s="104">
        <f>IF(G$2="N/A","N/A",CEILING(CFG_T_CBI_ALIVE_TO_ZC+CFG_T_ZC_ALIVE_TO_CC+Conf_BiccCycle
+CFG_T_EB_OUT+CFG_T_EB_SETUP
+Proj_LineSpdLimit/3.6/(MIN(Veh_Gebr)-Proj_MaxLineGrad*9.8/1000)*1000
+Equ_AxleClearDelay
+Conf_VibInTime_CBI,10000))</f>
        <v>120000</v>
      </c>
      <c r="H28" s="104" t="str">
        <f>IF(H$2="N/A","N/A",CEILING(CFG_T_CBI_ALIVE_TO_ZC+CFG_T_ZC_ALIVE_TO_CC+Conf_BiccCycle
+CFG_T_EB_OUT+CFG_T_EB_SETUP
+Proj_LineSpdLimit/3.6/(MIN(Veh_Gebr)-Proj_MaxLineGrad*9.8/1000)*1000
+Equ_AxleClearDelay
+Conf_VibInTime_CBI,10000))</f>
        <v>N/A</v>
      </c>
      <c r="I28" s="104" t="str">
        <f>IF(I$2="N/A","N/A",CEILING(CFG_T_CBI_ALIVE_TO_ZC+CFG_T_ZC_ALIVE_TO_CC+Conf_BiccCycle
+CFG_T_EB_OUT+CFG_T_EB_SETUP
+Proj_LineSpdLimit/3.6/(MIN(Veh_Gebr)-Proj_MaxLineGrad*9.8/1000)*1000
+Equ_AxleClearDelay
+Conf_VibInTime_CBI,10000))</f>
        <v>N/A</v>
      </c>
      <c r="J28" s="86" t="s">
        <v>674</v>
      </c>
    </row>
    <row r="29" spans="1:10">
      <c r="A29" s="99">
        <v>27</v>
      </c>
      <c r="B29" s="101" t="s">
        <v>420</v>
      </c>
      <c r="C29" s="101" t="s">
        <v>5</v>
      </c>
      <c r="D29" s="101" t="s">
        <v>1</v>
      </c>
      <c r="E29" s="101">
        <f>IF(E$2="N/A","N/A",CFG_T_ZC_ALIVE_TO_CBI)</f>
        <v>3000</v>
      </c>
      <c r="F29" s="101">
        <f>IF(F$2="N/A","N/A",CFG_T_ZC_ALIVE_TO_CBI)</f>
        <v>3000</v>
      </c>
      <c r="G29" s="101">
        <f>IF(G$2="N/A","N/A",CFG_T_ZC_ALIVE_TO_CBI)</f>
        <v>3000</v>
      </c>
      <c r="H29" s="101" t="str">
        <f>IF(H$2="N/A","N/A",CFG_T_ZC_ALIVE_TO_CBI)</f>
        <v>N/A</v>
      </c>
      <c r="I29" s="101" t="str">
        <f>IF(I$2="N/A","N/A",CFG_T_ZC_ALIVE_TO_CBI)</f>
        <v>N/A</v>
      </c>
      <c r="J29" s="100"/>
    </row>
    <row r="30" spans="1:10">
      <c r="A30" s="99">
        <v>28</v>
      </c>
      <c r="B30" s="99" t="s">
        <v>77</v>
      </c>
      <c r="C30" s="99" t="s">
        <v>9</v>
      </c>
      <c r="D30" s="99" t="s">
        <v>2</v>
      </c>
      <c r="E30" s="99">
        <f>IF(E$2="N/A","N/A",(Proj_MinVehicleLength-Proj_MinHook2Roller)*1000)</f>
        <v>23987.000000000004</v>
      </c>
      <c r="F30" s="99">
        <f>IF(F$2="N/A","N/A",(Proj_MinVehicleLength-Proj_MinHook2Roller)*1000)</f>
        <v>23987.000000000004</v>
      </c>
      <c r="G30" s="99">
        <f>IF(G$2="N/A","N/A",(Proj_MinVehicleLength-Proj_MinHook2Roller)*1000)</f>
        <v>23987.000000000004</v>
      </c>
      <c r="H30" s="99" t="str">
        <f>IF(H$2="N/A","N/A",(Proj_MinVehicleLength-Proj_MinHook2Roller)*1000)</f>
        <v>N/A</v>
      </c>
      <c r="I30" s="99" t="str">
        <f>IF(I$2="N/A","N/A",(Proj_MinVehicleLength-Proj_MinHook2Roller)*1000)</f>
        <v>N/A</v>
      </c>
      <c r="J30" s="100"/>
    </row>
    <row r="31" spans="1:10">
      <c r="A31" s="99">
        <v>29</v>
      </c>
      <c r="B31" s="99" t="s">
        <v>78</v>
      </c>
      <c r="C31" s="99" t="s">
        <v>10</v>
      </c>
      <c r="D31" s="99" t="s">
        <v>2</v>
      </c>
      <c r="E31" s="101">
        <f>IF(E$2="N/A","N/A",CFG_L_RS_HEAD_FILTER)</f>
        <v>23987.000000000004</v>
      </c>
      <c r="F31" s="101">
        <f>IF(F$2="N/A","N/A",CFG_L_RS_HEAD_FILTER)</f>
        <v>23987.000000000004</v>
      </c>
      <c r="G31" s="101">
        <f>IF(G$2="N/A","N/A",CFG_L_RS_HEAD_FILTER)</f>
        <v>23987.000000000004</v>
      </c>
      <c r="H31" s="101" t="str">
        <f>IF(H$2="N/A","N/A",CFG_L_RS_HEAD_FILTER)</f>
        <v>N/A</v>
      </c>
      <c r="I31" s="101" t="str">
        <f>IF(I$2="N/A","N/A",CFG_L_RS_HEAD_FILTER)</f>
        <v>N/A</v>
      </c>
      <c r="J31" s="100"/>
    </row>
    <row r="32" spans="1:10" ht="25.5">
      <c r="A32" s="99">
        <v>30</v>
      </c>
      <c r="B32" s="99" t="s">
        <v>79</v>
      </c>
      <c r="C32" s="99" t="s">
        <v>11</v>
      </c>
      <c r="D32" s="99" t="s">
        <v>2</v>
      </c>
      <c r="E32" s="101">
        <f>IF(E$2="N/A","N/A",Conf_SafeMarginDist*1000)</f>
        <v>5000</v>
      </c>
      <c r="F32" s="101">
        <f>IF(F$2="N/A","N/A",Conf_SafeMarginDist*1000)</f>
        <v>5000</v>
      </c>
      <c r="G32" s="101">
        <f>IF(G$2="N/A","N/A",Conf_SafeMarginDist*1000)</f>
        <v>5000</v>
      </c>
      <c r="H32" s="101" t="str">
        <f>IF(H$2="N/A","N/A",Conf_SafeMarginDist*1000)</f>
        <v>N/A</v>
      </c>
      <c r="I32" s="101" t="str">
        <f>IF(I$2="N/A","N/A",Conf_SafeMarginDist*1000)</f>
        <v>N/A</v>
      </c>
      <c r="J32" s="100"/>
    </row>
    <row r="33" spans="1:10">
      <c r="A33" s="99">
        <v>31</v>
      </c>
      <c r="B33" s="99" t="s">
        <v>433</v>
      </c>
      <c r="C33" s="99" t="s">
        <v>675</v>
      </c>
      <c r="D33" s="99" t="s">
        <v>111</v>
      </c>
      <c r="E33" s="104">
        <f>IF(E$2="N/A","N/A",
MAX(CEILING(Proj_PlatSpdLimit/3.6*(CFG_T_EB_OUT+CFG_T_EB_SETUP)/1000+(Proj_PlatSpdLimit/3.6)^2/2/(INDEX(Veh_Gebr,0,1)-Proj_MaxPlatGrad*9.8/1000)
-(Proj_PlatSpdLimit/3.6-(INDEX(Veh_MaxAcc,0,1)+Proj_MaxPlatGrad*9.8/1000)*CFG_T_EB_OUT/1000-Proj_MaxPlatGrad*9.8/1000*CFG_T_EB_SETUP/1000-10/3.6)^2/2/(INDEX(Veh_NormDec,0,1)-Proj_MaxPlatGrad*9.8/1000)
-Proj_Sp2AxleDist,1),0)*1000)</f>
        <v>108000</v>
      </c>
      <c r="F33" s="104">
        <f>IF(F$2="N/A","N/A",
MAX(CEILING(Proj_PlatSpdLimit/3.6*(CFG_T_EB_OUT+CFG_T_EB_SETUP)/1000+(Proj_PlatSpdLimit/3.6)^2/2/(INDEX(Veh_Gebr,0,2)-Proj_MaxPlatGrad*9.8/1000)
-(Proj_PlatSpdLimit/3.6-(INDEX(Veh_MaxAcc,0,2)+Proj_MaxPlatGrad*9.8/1000)*CFG_T_EB_OUT/1000-Proj_MaxPlatGrad*9.8/1000*CFG_T_EB_SETUP/1000-10/3.6)^2/2/(INDEX(Veh_NormDec,0,2)-Proj_MaxPlatGrad*9.8/1000)
-Proj_Sp2AxleDist,1),0)*1000)</f>
        <v>65000</v>
      </c>
      <c r="G33" s="104">
        <f>IF(G$2="N/A","N/A",
MAX(CEILING(Proj_PlatSpdLimit/3.6*(CFG_T_EB_OUT+CFG_T_EB_SETUP)/1000+(Proj_PlatSpdLimit/3.6)^2/2/(INDEX(Veh_Gebr,0,3)-Proj_MaxPlatGrad*9.8/1000)
-(Proj_PlatSpdLimit/3.6-(INDEX(Veh_MaxAcc,0,3)+Proj_MaxPlatGrad*9.8/1000)*CFG_T_EB_OUT/1000-Proj_MaxPlatGrad*9.8/1000*CFG_T_EB_SETUP/1000-10/3.6)^2/2/(INDEX(Veh_NormDec,0,3)-Proj_MaxPlatGrad*9.8/1000)
-Proj_Sp2AxleDist,1),0)*1000)</f>
        <v>65000</v>
      </c>
      <c r="H33" s="104" t="str">
        <f>IF(H$2="N/A","N/A",
MAX(CEILING(Proj_PlatSpdLimit/3.6*(CFG_T_EB_OUT+CFG_T_EB_SETUP)/1000+(Proj_PlatSpdLimit/3.6)^2/2/(INDEX(Veh_Gebr,0,4)-Proj_MaxPlatGrad*9.8/1000)
-(Proj_PlatSpdLimit/3.6-(INDEX(Veh_MaxAcc,0,4)+Proj_MaxPlatGrad*9.8/1000)*CFG_T_EB_OUT/1000-Proj_MaxPlatGrad*9.8/1000*CFG_T_EB_SETUP/1000-10/3.6)^2/2/(INDEX(Veh_NormDec,0,4)-Proj_MaxPlatGrad*9.8/1000)
-Proj_Sp2AxleDist,1),0)*1000)</f>
        <v>N/A</v>
      </c>
      <c r="I33" s="104" t="str">
        <f>IF(I$2="N/A","N/A",
MAX(CEILING(Proj_PlatSpdLimit/3.6*(CFG_T_EB_OUT+CFG_T_EB_SETUP)/1000+(Proj_PlatSpdLimit/3.6)^2/2/(INDEX(Veh_Gebr,0,5)-Proj_MaxPlatGrad*9.8/1000)
-(Proj_PlatSpdLimit/3.6-(INDEX(Veh_MaxAcc,0,5)+Proj_MaxPlatGrad*9.8/1000)*CFG_T_EB_OUT/1000-Proj_MaxPlatGrad*9.8/1000*CFG_T_EB_SETUP/1000-10/3.6)^2/2/(INDEX(Veh_NormDec,0,5)-Proj_MaxPlatGrad*9.8/1000)
-Proj_Sp2AxleDist,1),0)*1000)</f>
        <v>N/A</v>
      </c>
      <c r="J33" s="103" t="s">
        <v>421</v>
      </c>
    </row>
    <row r="34" spans="1:10">
      <c r="A34" s="99">
        <v>32</v>
      </c>
      <c r="B34" s="99" t="s">
        <v>177</v>
      </c>
      <c r="C34" s="99" t="s">
        <v>676</v>
      </c>
      <c r="D34" s="99" t="s">
        <v>111</v>
      </c>
      <c r="E34" s="104">
        <f>IF(E$2="N/A","N/A",
MAX(CEILING(12/3.6*CFG_T_EB_OUT/1000+(INDEX(Veh_MaxAcc,0,1)+Proj_MaxPlatGrad*9.8/1000)*(CFG_T_EB_OUT/1000)^2/2
+(12/3.6+(INDEX(Veh_MaxAcc,0,1)+Proj_MaxPlatGrad*9.8/1000)*CFG_T_EB_OUT/1000)*CFG_T_EB_SETUP/1000+Proj_MaxPlatGrad*9.8/1000*(CFG_T_EB_SETUP/1000)^2/2
+(12/3.6+(INDEX(Veh_MaxAcc,0,1)+Proj_MaxPlatGrad*9.8/1000)*CFG_T_EB_OUT/1000+Proj_MaxPlatGrad*9.8/1000*CFG_T_EB_SETUP/1000)^2/2/(INDEX(Veh_Gebr,0,1)-Proj_MaxPlatGrad*9.8/1000)
-Proj_Sp2AxleDist,1),0)*1000)</f>
        <v>28000</v>
      </c>
      <c r="F34" s="104">
        <f>IF(F$2="N/A","N/A",
MAX(CEILING(12/3.6*CFG_T_EB_OUT/1000+(INDEX(Veh_MaxAcc,0,2)+Proj_MaxPlatGrad*9.8/1000)*(CFG_T_EB_OUT/1000)^2/2
+(12/3.6+(INDEX(Veh_MaxAcc,0,2)+Proj_MaxPlatGrad*9.8/1000)*CFG_T_EB_OUT/1000)*CFG_T_EB_SETUP/1000+Proj_MaxPlatGrad*9.8/1000*(CFG_T_EB_SETUP/1000)^2/2
+(12/3.6+(INDEX(Veh_MaxAcc,0,2)+Proj_MaxPlatGrad*9.8/1000)*CFG_T_EB_OUT/1000+Proj_MaxPlatGrad*9.8/1000*CFG_T_EB_SETUP/1000)^2/2/(INDEX(Veh_Gebr,0,2)-Proj_MaxPlatGrad*9.8/1000)
-Proj_Sp2AxleDist,1),0)*1000)</f>
        <v>25000</v>
      </c>
      <c r="G34" s="104">
        <f>IF(G$2="N/A","N/A",
MAX(CEILING(12/3.6*CFG_T_EB_OUT/1000+(INDEX(Veh_MaxAcc,0,3)+Proj_MaxPlatGrad*9.8/1000)*(CFG_T_EB_OUT/1000)^2/2
+(12/3.6+(INDEX(Veh_MaxAcc,0,3)+Proj_MaxPlatGrad*9.8/1000)*CFG_T_EB_OUT/1000)*CFG_T_EB_SETUP/1000+Proj_MaxPlatGrad*9.8/1000*(CFG_T_EB_SETUP/1000)^2/2
+(12/3.6+(INDEX(Veh_MaxAcc,0,3)+Proj_MaxPlatGrad*9.8/1000)*CFG_T_EB_OUT/1000+Proj_MaxPlatGrad*9.8/1000*CFG_T_EB_SETUP/1000)^2/2/(INDEX(Veh_Gebr,0,3)-Proj_MaxPlatGrad*9.8/1000)
-Proj_Sp2AxleDist,1),0)*1000)</f>
        <v>25000</v>
      </c>
      <c r="H34" s="104" t="str">
        <f>IF(H$2="N/A","N/A",
MAX(CEILING(12/3.6*CFG_T_EB_OUT/1000+(INDEX(Veh_MaxAcc,0,4)+Proj_MaxPlatGrad*9.8/1000)*(CFG_T_EB_OUT/1000)^2/2
+(12/3.6+(INDEX(Veh_MaxAcc,0,4)+Proj_MaxPlatGrad*9.8/1000)*CFG_T_EB_OUT/1000)*CFG_T_EB_SETUP/1000+Proj_MaxPlatGrad*9.8/1000*(CFG_T_EB_SETUP/1000)^2/2
+(12/3.6+(INDEX(Veh_MaxAcc,0,4)+Proj_MaxPlatGrad*9.8/1000)*CFG_T_EB_OUT/1000+Proj_MaxPlatGrad*9.8/1000*CFG_T_EB_SETUP/1000)^2/2/(INDEX(Veh_Gebr,0,4)-Proj_MaxPlatGrad*9.8/1000)
-Proj_Sp2AxleDist,1),0)*1000)</f>
        <v>N/A</v>
      </c>
      <c r="I34" s="104" t="str">
        <f>IF(I$2="N/A","N/A",
MAX(CEILING(12/3.6*CFG_T_EB_OUT/1000+(INDEX(Veh_MaxAcc,0,5)+Proj_MaxPlatGrad*9.8/1000)*(CFG_T_EB_OUT/1000)^2/2
+(12/3.6+(INDEX(Veh_MaxAcc,0,5)+Proj_MaxPlatGrad*9.8/1000)*CFG_T_EB_OUT/1000)*CFG_T_EB_SETUP/1000+Proj_MaxPlatGrad*9.8/1000*(CFG_T_EB_SETUP/1000)^2/2
+(12/3.6+(INDEX(Veh_MaxAcc,0,5)+Proj_MaxPlatGrad*9.8/1000)*CFG_T_EB_OUT/1000+Proj_MaxPlatGrad*9.8/1000*CFG_T_EB_SETUP/1000)^2/2/(INDEX(Veh_Gebr,0,5)-Proj_MaxPlatGrad*9.8/1000)
-Proj_Sp2AxleDist,1),0)*1000)</f>
        <v>N/A</v>
      </c>
      <c r="J34" s="103" t="s">
        <v>421</v>
      </c>
    </row>
    <row r="35" spans="1:10">
      <c r="A35" s="99">
        <v>33</v>
      </c>
      <c r="B35" s="99" t="s">
        <v>80</v>
      </c>
      <c r="C35" s="99" t="s">
        <v>12</v>
      </c>
      <c r="D35" s="99" t="s">
        <v>2</v>
      </c>
      <c r="E35" s="104">
        <f>IF(E$2="N/A","N/A",
CEILING(((Proj_RmMaxBackwSpd/3.6+(INDEX(Veh_MaxAcc,0,1)+Proj_MaxLineGrad*9.8/1000)*(CFG_T_EB_OUT/1000)+(Proj_MaxLineGrad*9.8/1000)*(CFG_T_EB_SETUP/1000))*(CFG_T_EB_OUT+CFG_T_EB_SETUP)/1000+(Proj_RmMaxBackwSpd/3.6+(INDEX(Veh_MaxAcc,0,1)+Proj_MaxLineGrad*9.8/1000)*(CFG_T_EB_OUT/1000)+(Proj_MaxLineGrad*9.8/1000)*(CFG_T_EB_SETUP/1000))^2/(INDEX(Veh_Gebr,0,1)-Proj_MaxLineGrad*9.8/1000)/2+Proj_MaxRollBackDist)*1000,1000))</f>
        <v>82000</v>
      </c>
      <c r="F35" s="104">
        <f>IF(F$2="N/A","N/A",
CEILING(((Proj_RmMaxBackwSpd/3.6+(INDEX(Veh_MaxAcc,0,2)+Proj_MaxLineGrad*9.8/1000)*(CFG_T_EB_OUT/1000)+(Proj_MaxLineGrad*9.8/1000)*(CFG_T_EB_SETUP/1000))*(CFG_T_EB_OUT+CFG_T_EB_SETUP)/1000+(Proj_RmMaxBackwSpd/3.6+(INDEX(Veh_MaxAcc,0,2)+Proj_MaxLineGrad*9.8/1000)*(CFG_T_EB_OUT/1000)+(Proj_MaxLineGrad*9.8/1000)*(CFG_T_EB_SETUP/1000))^2/(INDEX(Veh_Gebr,0,2)-Proj_MaxLineGrad*9.8/1000)/2+Proj_MaxRollBackDist)*1000,1000))</f>
        <v>53000</v>
      </c>
      <c r="G35" s="104">
        <f>IF(G$2="N/A","N/A",
CEILING(((Proj_RmMaxBackwSpd/3.6+(INDEX(Veh_MaxAcc,0,3)+Proj_MaxLineGrad*9.8/1000)*(CFG_T_EB_OUT/1000)+(Proj_MaxLineGrad*9.8/1000)*(CFG_T_EB_SETUP/1000))*(CFG_T_EB_OUT+CFG_T_EB_SETUP)/1000+(Proj_RmMaxBackwSpd/3.6+(INDEX(Veh_MaxAcc,0,3)+Proj_MaxLineGrad*9.8/1000)*(CFG_T_EB_OUT/1000)+(Proj_MaxLineGrad*9.8/1000)*(CFG_T_EB_SETUP/1000))^2/(INDEX(Veh_Gebr,0,3)-Proj_MaxLineGrad*9.8/1000)/2+Proj_MaxRollBackDist)*1000,1000))</f>
        <v>53000</v>
      </c>
      <c r="H35" s="104" t="str">
        <f>IF(H$2="N/A","N/A",
CEILING(((Proj_RmMaxBackwSpd/3.6+(INDEX(Veh_MaxAcc,0,4)+Proj_MaxLineGrad*9.8/1000)*(CFG_T_EB_OUT/1000)+(Proj_MaxLineGrad*9.8/1000)*(CFG_T_EB_SETUP/1000))*(CFG_T_EB_OUT+CFG_T_EB_SETUP)/1000+(Proj_RmMaxBackwSpd/3.6+(INDEX(Veh_MaxAcc,0,4)+Proj_MaxLineGrad*9.8/1000)*(CFG_T_EB_OUT/1000)+(Proj_MaxLineGrad*9.8/1000)*(CFG_T_EB_SETUP/1000))^2/(INDEX(Veh_Gebr,0,4)-Proj_MaxLineGrad*9.8/1000)/2+Proj_MaxRollBackDist)*1000,1000))</f>
        <v>N/A</v>
      </c>
      <c r="I35" s="104" t="str">
        <f>IF(I$2="N/A","N/A",
CEILING(((Proj_RmMaxBackwSpd/3.6+(INDEX(Veh_MaxAcc,0,5)+Proj_MaxLineGrad*9.8/1000)*(CFG_T_EB_OUT/1000)+(Proj_MaxLineGrad*9.8/1000)*(CFG_T_EB_SETUP/1000))*(CFG_T_EB_OUT+CFG_T_EB_SETUP)/1000+(Proj_RmMaxBackwSpd/3.6+(INDEX(Veh_MaxAcc,0,5)+Proj_MaxLineGrad*9.8/1000)*(CFG_T_EB_OUT/1000)+(Proj_MaxLineGrad*9.8/1000)*(CFG_T_EB_SETUP/1000))^2/(INDEX(Veh_Gebr,0,5)-Proj_MaxLineGrad*9.8/1000)/2+Proj_MaxRollBackDist)*1000,1000))</f>
        <v>N/A</v>
      </c>
      <c r="J35" s="103" t="s">
        <v>421</v>
      </c>
    </row>
    <row r="36" spans="1:10" s="105" customFormat="1" ht="24.75">
      <c r="A36" s="101">
        <v>34</v>
      </c>
      <c r="B36" s="101" t="s">
        <v>81</v>
      </c>
      <c r="C36" s="101" t="s">
        <v>13</v>
      </c>
      <c r="D36" s="101" t="s">
        <v>2</v>
      </c>
      <c r="E36" s="104">
        <f>IF(E$2="N/A","N/A",
CEILING((IF(VALUE(Proj_RmMaxForwSpd)&gt;VALUE(Proj_EumMaxSpd),Proj_RmMaxForwSpd,Proj_EumMaxSpd)/3.6)^2/(2*(MIN(Veh_Gebr)-(Proj_MaxLineGrad*9.8/1000)))*1000,1000))</f>
        <v>164000</v>
      </c>
      <c r="F36" s="104">
        <f>IF(F$2="N/A","N/A",
CEILING((IF(VALUE(Proj_RmMaxForwSpd)&gt;VALUE(Proj_EumMaxSpd),Proj_RmMaxForwSpd,Proj_EumMaxSpd)/3.6)^2/(2*(MIN(Veh_Gebr)-(Proj_MaxLineGrad*9.8/1000)))*1000,1000))</f>
        <v>164000</v>
      </c>
      <c r="G36" s="104">
        <f>IF(G$2="N/A","N/A",
CEILING((IF(VALUE(Proj_RmMaxForwSpd)&gt;VALUE(Proj_EumMaxSpd),Proj_RmMaxForwSpd,Proj_EumMaxSpd)/3.6)^2/(2*(MIN(Veh_Gebr)-(Proj_MaxLineGrad*9.8/1000)))*1000,1000))</f>
        <v>164000</v>
      </c>
      <c r="H36" s="104" t="str">
        <f>IF(H$2="N/A","N/A",
CEILING((IF(VALUE(Proj_RmMaxForwSpd)&gt;VALUE(Proj_EumMaxSpd),Proj_RmMaxForwSpd,Proj_EumMaxSpd)/3.6)^2/(2*(MIN(Veh_Gebr)-(Proj_MaxLineGrad*9.8/1000)))*1000,1000))</f>
        <v>N/A</v>
      </c>
      <c r="I36" s="104" t="str">
        <f>IF(I$2="N/A","N/A",
CEILING((IF(VALUE(Proj_RmMaxForwSpd)&gt;VALUE(Proj_EumMaxSpd),Proj_RmMaxForwSpd,Proj_EumMaxSpd)/3.6)^2/(2*(MIN(Veh_Gebr)-(Proj_MaxLineGrad*9.8/1000)))*1000,1000))</f>
        <v>N/A</v>
      </c>
      <c r="J36" s="86" t="s">
        <v>677</v>
      </c>
    </row>
    <row r="37" spans="1:10">
      <c r="A37" s="101">
        <v>35</v>
      </c>
      <c r="B37" s="101" t="s">
        <v>184</v>
      </c>
      <c r="C37" s="101" t="s">
        <v>678</v>
      </c>
      <c r="D37" s="101" t="s">
        <v>185</v>
      </c>
      <c r="E37" s="101" t="s">
        <v>419</v>
      </c>
      <c r="F37" s="101" t="s">
        <v>419</v>
      </c>
      <c r="G37" s="101" t="s">
        <v>419</v>
      </c>
      <c r="H37" s="101" t="s">
        <v>419</v>
      </c>
      <c r="I37" s="101" t="s">
        <v>419</v>
      </c>
      <c r="J37" s="103" t="s">
        <v>667</v>
      </c>
    </row>
    <row r="38" spans="1:10" ht="25.5">
      <c r="A38" s="101">
        <v>36</v>
      </c>
      <c r="B38" s="101" t="s">
        <v>186</v>
      </c>
      <c r="C38" s="101" t="s">
        <v>679</v>
      </c>
      <c r="D38" s="101" t="s">
        <v>185</v>
      </c>
      <c r="E38" s="101" t="s">
        <v>419</v>
      </c>
      <c r="F38" s="101" t="s">
        <v>419</v>
      </c>
      <c r="G38" s="101" t="s">
        <v>419</v>
      </c>
      <c r="H38" s="101" t="s">
        <v>419</v>
      </c>
      <c r="I38" s="101" t="s">
        <v>419</v>
      </c>
      <c r="J38" s="103" t="s">
        <v>667</v>
      </c>
    </row>
    <row r="39" spans="1:10">
      <c r="A39" s="101">
        <v>37</v>
      </c>
      <c r="B39" s="101" t="s">
        <v>197</v>
      </c>
      <c r="C39" s="101" t="s">
        <v>680</v>
      </c>
      <c r="D39" s="101" t="s">
        <v>187</v>
      </c>
      <c r="E39" s="101" t="s">
        <v>419</v>
      </c>
      <c r="F39" s="101" t="s">
        <v>419</v>
      </c>
      <c r="G39" s="101" t="s">
        <v>419</v>
      </c>
      <c r="H39" s="101" t="s">
        <v>419</v>
      </c>
      <c r="I39" s="101" t="s">
        <v>419</v>
      </c>
      <c r="J39" s="103" t="s">
        <v>667</v>
      </c>
    </row>
    <row r="40" spans="1:10" ht="37.5">
      <c r="A40" s="101">
        <v>38</v>
      </c>
      <c r="B40" s="101" t="s">
        <v>322</v>
      </c>
      <c r="C40" s="101" t="s">
        <v>681</v>
      </c>
      <c r="D40" s="101" t="s">
        <v>185</v>
      </c>
      <c r="E40" s="101" t="s">
        <v>419</v>
      </c>
      <c r="F40" s="101" t="s">
        <v>419</v>
      </c>
      <c r="G40" s="101" t="s">
        <v>419</v>
      </c>
      <c r="H40" s="101" t="s">
        <v>419</v>
      </c>
      <c r="I40" s="101" t="s">
        <v>419</v>
      </c>
      <c r="J40" s="103" t="s">
        <v>667</v>
      </c>
    </row>
    <row r="41" spans="1:10">
      <c r="A41" s="99">
        <v>39</v>
      </c>
      <c r="B41" s="99" t="s">
        <v>105</v>
      </c>
      <c r="C41" s="99" t="s">
        <v>682</v>
      </c>
      <c r="D41" s="99" t="s">
        <v>2</v>
      </c>
      <c r="E41" s="104">
        <f>IF(E$2="N/A","N/A",CEILING(
(IF(Proj_ReverseTractCmd="false",
SQRT(2*Proj_MaxLineGrad*9.8/1000*CFG_D_ROLL_AWAY_DETECT)+Proj_MaxLineGrad*9.8/1000*(CFG_T_EB_OUT+CFG_T_EB_SETUP)/1000,
SQRT(2*(Proj_MaxLineGrad*9.8/1000+INDEX(Veh_MaxAcc,0,1))*CFG_D_ROLL_AWAY_DETECT)+Proj_MaxLineGrad*9.8/1000*(CFG_T_EB_OUT+CFG_T_EB_SETUP)/1000+INDEX(Veh_MaxAcc,0,1)*CFG_T_EB_OUT/1000)^2/2/(Proj_MaxLineGrad*9.8/1000)
+IF(Proj_ReverseTractCmd="false",
SQRT(2*Proj_MaxLineGrad*9.8/1000*CFG_D_ROLL_AWAY_DETECT)+Proj_MaxLineGrad*9.8/1000*(CFG_T_EB_OUT+CFG_T_EB_SETUP)/1000,
SQRT(2*(Proj_MaxLineGrad*9.8/1000+INDEX(Veh_MaxAcc,0,1))*CFG_D_ROLL_AWAY_DETECT)+Proj_MaxLineGrad*9.8/1000*(CFG_T_EB_OUT+CFG_T_EB_SETUP)/1000+INDEX(Veh_MaxAcc,0,1)*CFG_T_EB_OUT/1000)^2/2/(INDEX(Veh_Gebr,0,1)-Proj_MaxLineGrad*9.8/1000))*1000,
1000))</f>
        <v>76000</v>
      </c>
      <c r="F41" s="104">
        <f>IF(F$2="N/A","N/A",CEILING(
(IF(Proj_ReverseTractCmd="false",
SQRT(2*Proj_MaxLineGrad*9.8/1000*CFG_D_ROLL_AWAY_DETECT)+Proj_MaxLineGrad*9.8/1000*(CFG_T_EB_OUT+CFG_T_EB_SETUP)/1000,
SQRT(2*(Proj_MaxLineGrad*9.8/1000+INDEX(Veh_MaxAcc,0,2))*CFG_D_ROLL_AWAY_DETECT)+Proj_MaxLineGrad*9.8/1000*(CFG_T_EB_OUT+CFG_T_EB_SETUP)/1000+INDEX(Veh_MaxAcc,0,2)*CFG_T_EB_OUT/1000)^2/2/(Proj_MaxLineGrad*9.8/1000)
+IF(Proj_ReverseTractCmd="false",
SQRT(2*Proj_MaxLineGrad*9.8/1000*CFG_D_ROLL_AWAY_DETECT)+Proj_MaxLineGrad*9.8/1000*(CFG_T_EB_OUT+CFG_T_EB_SETUP)/1000,
SQRT(2*(Proj_MaxLineGrad*9.8/1000+INDEX(Veh_MaxAcc,0,2))*CFG_D_ROLL_AWAY_DETECT)+Proj_MaxLineGrad*9.8/1000*(CFG_T_EB_OUT+CFG_T_EB_SETUP)/1000+INDEX(Veh_MaxAcc,0,2)*CFG_T_EB_OUT/1000)^2/2/(INDEX(Veh_Gebr,0,2)-Proj_MaxLineGrad*9.8/1000))*1000,
1000))</f>
        <v>49000</v>
      </c>
      <c r="G41" s="104">
        <f>IF(G$2="N/A","N/A",CEILING(
(IF(Proj_ReverseTractCmd="false",
SQRT(2*Proj_MaxLineGrad*9.8/1000*CFG_D_ROLL_AWAY_DETECT)+Proj_MaxLineGrad*9.8/1000*(CFG_T_EB_OUT+CFG_T_EB_SETUP)/1000,
SQRT(2*(Proj_MaxLineGrad*9.8/1000+INDEX(Veh_MaxAcc,0,3))*CFG_D_ROLL_AWAY_DETECT)+Proj_MaxLineGrad*9.8/1000*(CFG_T_EB_OUT+CFG_T_EB_SETUP)/1000+INDEX(Veh_MaxAcc,0,3)*CFG_T_EB_OUT/1000)^2/2/(Proj_MaxLineGrad*9.8/1000)
+IF(Proj_ReverseTractCmd="false",
SQRT(2*Proj_MaxLineGrad*9.8/1000*CFG_D_ROLL_AWAY_DETECT)+Proj_MaxLineGrad*9.8/1000*(CFG_T_EB_OUT+CFG_T_EB_SETUP)/1000,
SQRT(2*(Proj_MaxLineGrad*9.8/1000+INDEX(Veh_MaxAcc,0,3))*CFG_D_ROLL_AWAY_DETECT)+Proj_MaxLineGrad*9.8/1000*(CFG_T_EB_OUT+CFG_T_EB_SETUP)/1000+INDEX(Veh_MaxAcc,0,3)*CFG_T_EB_OUT/1000)^2/2/(INDEX(Veh_Gebr,0,3)-Proj_MaxLineGrad*9.8/1000))*1000,
1000))</f>
        <v>49000</v>
      </c>
      <c r="H41" s="104" t="str">
        <f>IF(H$2="N/A","N/A",CEILING(
(IF(Proj_ReverseTractCmd="false",
SQRT(2*Proj_MaxLineGrad*9.8/1000*CFG_D_ROLL_AWAY_DETECT)+Proj_MaxLineGrad*9.8/1000*(CFG_T_EB_OUT+CFG_T_EB_SETUP)/1000,
SQRT(2*(Proj_MaxLineGrad*9.8/1000+INDEX(Veh_MaxAcc,0,4))*CFG_D_ROLL_AWAY_DETECT)+Proj_MaxLineGrad*9.8/1000*(CFG_T_EB_OUT+CFG_T_EB_SETUP)/1000+INDEX(Veh_MaxAcc,0,4)*CFG_T_EB_OUT/1000)^2/2/(Proj_MaxLineGrad*9.8/1000)
+IF(Proj_ReverseTractCmd="false",
SQRT(2*Proj_MaxLineGrad*9.8/1000*CFG_D_ROLL_AWAY_DETECT)+Proj_MaxLineGrad*9.8/1000*(CFG_T_EB_OUT+CFG_T_EB_SETUP)/1000,
SQRT(2*(Proj_MaxLineGrad*9.8/1000+INDEX(Veh_MaxAcc,0,4))*CFG_D_ROLL_AWAY_DETECT)+Proj_MaxLineGrad*9.8/1000*(CFG_T_EB_OUT+CFG_T_EB_SETUP)/1000+INDEX(Veh_MaxAcc,0,4)*CFG_T_EB_OUT/1000)^2/2/(INDEX(Veh_Gebr,0,4)-Proj_MaxLineGrad*9.8/1000))*1000,
1000))</f>
        <v>N/A</v>
      </c>
      <c r="I41" s="104" t="str">
        <f>IF(I$2="N/A","N/A",CEILING(
(IF(Proj_ReverseTractCmd="false",
SQRT(2*Proj_MaxLineGrad*9.8/1000*CFG_D_ROLL_AWAY_DETECT)+Proj_MaxLineGrad*9.8/1000*(CFG_T_EB_OUT+CFG_T_EB_SETUP)/1000,
SQRT(2*(Proj_MaxLineGrad*9.8/1000+INDEX(Veh_MaxAcc,0,5))*CFG_D_ROLL_AWAY_DETECT)+Proj_MaxLineGrad*9.8/1000*(CFG_T_EB_OUT+CFG_T_EB_SETUP)/1000+INDEX(Veh_MaxAcc,0,5)*CFG_T_EB_OUT/1000)^2/2/(Proj_MaxLineGrad*9.8/1000)
+IF(Proj_ReverseTractCmd="false",
SQRT(2*Proj_MaxLineGrad*9.8/1000*CFG_D_ROLL_AWAY_DETECT)+Proj_MaxLineGrad*9.8/1000*(CFG_T_EB_OUT+CFG_T_EB_SETUP)/1000,
SQRT(2*(Proj_MaxLineGrad*9.8/1000+INDEX(Veh_MaxAcc,0,5))*CFG_D_ROLL_AWAY_DETECT)+Proj_MaxLineGrad*9.8/1000*(CFG_T_EB_OUT+CFG_T_EB_SETUP)/1000+INDEX(Veh_MaxAcc,0,5)*CFG_T_EB_OUT/1000)^2/2/(INDEX(Veh_Gebr,0,5)-Proj_MaxLineGrad*9.8/1000))*1000,
1000))</f>
        <v>N/A</v>
      </c>
      <c r="J41" s="103" t="s">
        <v>421</v>
      </c>
    </row>
    <row r="42" spans="1:10">
      <c r="A42" s="99">
        <v>40</v>
      </c>
      <c r="B42" s="99" t="s">
        <v>82</v>
      </c>
      <c r="C42" s="99" t="s">
        <v>69</v>
      </c>
      <c r="D42" s="99" t="s">
        <v>40</v>
      </c>
      <c r="E42" s="101" t="str">
        <f>IF(E$2="N/A","N/A",Conf_MaxSlideBackDist)</f>
        <v>0.5</v>
      </c>
      <c r="F42" s="101" t="str">
        <f>IF(F$2="N/A","N/A",Conf_MaxSlideBackDist)</f>
        <v>0.5</v>
      </c>
      <c r="G42" s="101" t="str">
        <f>IF(G$2="N/A","N/A",Conf_MaxSlideBackDist)</f>
        <v>0.5</v>
      </c>
      <c r="H42" s="101" t="str">
        <f>IF(H$2="N/A","N/A",Conf_MaxSlideBackDist)</f>
        <v>N/A</v>
      </c>
      <c r="I42" s="101" t="str">
        <f>IF(I$2="N/A","N/A",Conf_MaxSlideBackDist)</f>
        <v>N/A</v>
      </c>
      <c r="J42" s="100"/>
    </row>
    <row r="43" spans="1:10" ht="36.75">
      <c r="A43" s="99">
        <v>41</v>
      </c>
      <c r="B43" s="99" t="s">
        <v>425</v>
      </c>
      <c r="C43" s="99" t="s">
        <v>683</v>
      </c>
      <c r="D43" s="99" t="s">
        <v>127</v>
      </c>
      <c r="E43" s="104">
        <f>IF(E$2="N/A","N/A",FLOOR(
(MIN((SQRT((2*INDEX(Veh_MaxAcc,0,1)*INDEX(Veh_Gebr,0,1)*CFG_T_EB_SETUP/1000)^2+4*(INDEX(Veh_MaxAcc,0,1)+INDEX(Veh_Gebr,0,1))*(INDEX(Veh_MaxAcc,0,1)*(Equ_CollisionSpd/3.6)^2+2*INDEX(Veh_MaxAcc,0,1)*INDEX(Veh_Gebr,0,1)*(Proj_MinSp2EndJumpDist-(Proj_BeaconFixDiff+Equ_BeaconReadDiff)-(Proj_MaxDistBcn2SpJump-INDEX(Veh_Hook2Ante,0,1))*2/Proj_LineSpdLimit)))-2*INDEX(Veh_MaxAcc,0,1)*INDEX(Veh_Gebr,0,1)*CFG_T_EB_SETUP/1000)/2/(INDEX(Veh_MaxAcc,0,1)+INDEX(Veh_Gebr,0,1)),
(SQRT((2*INDEX(Veh_MaxAcc,0,1)*INDEX(Veh_Gebr,0,1)*CFG_T_EB_SETUP/1000)^2+4*(INDEX(Veh_MaxAcc,0,1)+INDEX(Veh_Gebr,0,1))*(2*INDEX(Veh_MaxAcc,0,1)*INDEX(Veh_Gebr,0,1)*(Proj_MinSp2SigJumpDist-(Proj_BeaconFixDiff+Equ_BeaconReadDiff)-(Proj_MaxDistBcn2SpJump-INDEX(Veh_Hook2Ante,0,1))*2/Proj_LineSpdLimit)))-2*INDEX(Veh_MaxAcc,0,1)*INDEX(Veh_Gebr,0,1)*CFG_T_EB_SETUP/1000)/2/(INDEX(Veh_MaxAcc,0,1)+INDEX(Veh_Gebr,0,1)))-INDEX(Veh_MaxAcc,0,1)*CFG_T_EB_OUT/1000)*3.6,
0.01))</f>
        <v>1.2</v>
      </c>
      <c r="F43" s="104">
        <f>IF(F$2="N/A","N/A",FLOOR(
(MIN((SQRT((2*INDEX(Veh_MaxAcc,0,2)*INDEX(Veh_Gebr,0,2)*CFG_T_EB_SETUP/1000)^2+4*(INDEX(Veh_MaxAcc,0,2)+INDEX(Veh_Gebr,0,2))*(INDEX(Veh_MaxAcc,0,2)*(Equ_CollisionSpd/3.6)^2+2*INDEX(Veh_MaxAcc,0,2)*INDEX(Veh_Gebr,0,2)*(Proj_MinSp2EndJumpDist-(Proj_BeaconFixDiff+Equ_BeaconReadDiff)-(Proj_MaxDistBcn2SpJump-INDEX(Veh_Hook2Ante,0,2))*2/Proj_LineSpdLimit)))-2*INDEX(Veh_MaxAcc,0,2)*INDEX(Veh_Gebr,0,2)*CFG_T_EB_SETUP/1000)/2/(INDEX(Veh_MaxAcc,0,2)+INDEX(Veh_Gebr,0,2)),
(SQRT((2*INDEX(Veh_MaxAcc,0,2)*INDEX(Veh_Gebr,0,2)*CFG_T_EB_SETUP/1000)^2+4*(INDEX(Veh_MaxAcc,0,2)+INDEX(Veh_Gebr,0,2))*(2*INDEX(Veh_MaxAcc,0,2)*INDEX(Veh_Gebr,0,2)*(Proj_MinSp2SigJumpDist-(Proj_BeaconFixDiff+Equ_BeaconReadDiff)-(Proj_MaxDistBcn2SpJump-INDEX(Veh_Hook2Ante,0,2))*2/Proj_LineSpdLimit)))-2*INDEX(Veh_MaxAcc,0,2)*INDEX(Veh_Gebr,0,2)*CFG_T_EB_SETUP/1000)/2/(INDEX(Veh_MaxAcc,0,2)+INDEX(Veh_Gebr,0,2)))-INDEX(Veh_MaxAcc,0,2)*CFG_T_EB_OUT/1000)*3.6,
0.01))</f>
        <v>1.46</v>
      </c>
      <c r="G43" s="104">
        <f>IF(G$2="N/A","N/A",FLOOR(
(MIN((SQRT((2*INDEX(Veh_MaxAcc,0,3)*INDEX(Veh_Gebr,0,3)*CFG_T_EB_SETUP/1000)^2+4*(INDEX(Veh_MaxAcc,0,3)+INDEX(Veh_Gebr,0,3))*(INDEX(Veh_MaxAcc,0,3)*(Equ_CollisionSpd/3.6)^2+2*INDEX(Veh_MaxAcc,0,3)*INDEX(Veh_Gebr,0,3)*(Proj_MinSp2EndJumpDist-(Proj_BeaconFixDiff+Equ_BeaconReadDiff)-(Proj_MaxDistBcn2SpJump-INDEX(Veh_Hook2Ante,0,3))*2/Proj_LineSpdLimit)))-2*INDEX(Veh_MaxAcc,0,3)*INDEX(Veh_Gebr,0,3)*CFG_T_EB_SETUP/1000)/2/(INDEX(Veh_MaxAcc,0,3)+INDEX(Veh_Gebr,0,3)),
(SQRT((2*INDEX(Veh_MaxAcc,0,3)*INDEX(Veh_Gebr,0,3)*CFG_T_EB_SETUP/1000)^2+4*(INDEX(Veh_MaxAcc,0,3)+INDEX(Veh_Gebr,0,3))*(2*INDEX(Veh_MaxAcc,0,3)*INDEX(Veh_Gebr,0,3)*(Proj_MinSp2SigJumpDist-(Proj_BeaconFixDiff+Equ_BeaconReadDiff)-(Proj_MaxDistBcn2SpJump-INDEX(Veh_Hook2Ante,0,3))*2/Proj_LineSpdLimit)))-2*INDEX(Veh_MaxAcc,0,3)*INDEX(Veh_Gebr,0,3)*CFG_T_EB_SETUP/1000)/2/(INDEX(Veh_MaxAcc,0,3)+INDEX(Veh_Gebr,0,3)))-INDEX(Veh_MaxAcc,0,3)*CFG_T_EB_OUT/1000)*3.6,
0.01))</f>
        <v>1.46</v>
      </c>
      <c r="H43" s="104" t="str">
        <f>IF(H$2="N/A","N/A",FLOOR(
(MIN((SQRT((2*INDEX(Veh_MaxAcc,0,4)*INDEX(Veh_Gebr,0,4)*CFG_T_EB_SETUP/1000)^2+4*(INDEX(Veh_MaxAcc,0,4)+INDEX(Veh_Gebr,0,4))*(INDEX(Veh_MaxAcc,0,4)*(Equ_CollisionSpd/3.6)^2+2*INDEX(Veh_MaxAcc,0,4)*INDEX(Veh_Gebr,0,4)*(Proj_MinSp2EndJumpDist-(Proj_BeaconFixDiff+Equ_BeaconReadDiff)-(Proj_MaxDistBcn2SpJump-INDEX(Veh_Hook2Ante,0,4))*2/Proj_LineSpdLimit)))-2*INDEX(Veh_MaxAcc,0,4)*INDEX(Veh_Gebr,0,4)*CFG_T_EB_SETUP/1000)/2/(INDEX(Veh_MaxAcc,0,4)+INDEX(Veh_Gebr,0,4)),
(SQRT((2*INDEX(Veh_MaxAcc,0,4)*INDEX(Veh_Gebr,0,4)*CFG_T_EB_SETUP/1000)^2+4*(INDEX(Veh_MaxAcc,0,4)+INDEX(Veh_Gebr,0,4))*(2*INDEX(Veh_MaxAcc,0,4)*INDEX(Veh_Gebr,0,4)*(Proj_MinSp2SigJumpDist-(Proj_BeaconFixDiff+Equ_BeaconReadDiff)-(Proj_MaxDistBcn2SpJump-INDEX(Veh_Hook2Ante,0,4))*2/Proj_LineSpdLimit)))-2*INDEX(Veh_MaxAcc,0,4)*INDEX(Veh_Gebr,0,4)*CFG_T_EB_SETUP/1000)/2/(INDEX(Veh_MaxAcc,0,4)+INDEX(Veh_Gebr,0,4)))-INDEX(Veh_MaxAcc,0,4)*CFG_T_EB_OUT/1000)*3.6,
0.01))</f>
        <v>N/A</v>
      </c>
      <c r="I43" s="104" t="str">
        <f>IF(I$2="N/A","N/A",FLOOR(
(MIN((SQRT((2*INDEX(Veh_MaxAcc,0,5)*INDEX(Veh_Gebr,0,5)*CFG_T_EB_SETUP/1000)^2+4*(INDEX(Veh_MaxAcc,0,5)+INDEX(Veh_Gebr,0,5))*(INDEX(Veh_MaxAcc,0,5)*(Equ_CollisionSpd/3.6)^2+2*INDEX(Veh_MaxAcc,0,5)*INDEX(Veh_Gebr,0,5)*(Proj_MinSp2EndJumpDist-(Proj_BeaconFixDiff+Equ_BeaconReadDiff)-(Proj_MaxDistBcn2SpJump-INDEX(Veh_Hook2Ante,0,5))*2/Proj_LineSpdLimit)))-2*INDEX(Veh_MaxAcc,0,5)*INDEX(Veh_Gebr,0,5)*CFG_T_EB_SETUP/1000)/2/(INDEX(Veh_MaxAcc,0,5)+INDEX(Veh_Gebr,0,5)),
(SQRT((2*INDEX(Veh_MaxAcc,0,5)*INDEX(Veh_Gebr,0,5)*CFG_T_EB_SETUP/1000)^2+4*(INDEX(Veh_MaxAcc,0,5)+INDEX(Veh_Gebr,0,5))*(2*INDEX(Veh_MaxAcc,0,5)*INDEX(Veh_Gebr,0,5)*(Proj_MinSp2SigJumpDist-(Proj_BeaconFixDiff+Equ_BeaconReadDiff)-(Proj_MaxDistBcn2SpJump-INDEX(Veh_Hook2Ante,0,5))*2/Proj_LineSpdLimit)))-2*INDEX(Veh_MaxAcc,0,5)*INDEX(Veh_Gebr,0,5)*CFG_T_EB_SETUP/1000)/2/(INDEX(Veh_MaxAcc,0,5)+INDEX(Veh_Gebr,0,5)))-INDEX(Veh_MaxAcc,0,5)*CFG_T_EB_OUT/1000)*3.6,
0.01))</f>
        <v>N/A</v>
      </c>
      <c r="J43" s="103" t="s">
        <v>421</v>
      </c>
    </row>
    <row r="44" spans="1:10">
      <c r="A44" s="99">
        <v>42</v>
      </c>
      <c r="B44" s="99" t="s">
        <v>200</v>
      </c>
      <c r="C44" s="99" t="s">
        <v>684</v>
      </c>
      <c r="D44" s="99" t="s">
        <v>126</v>
      </c>
      <c r="E44" s="104">
        <f>IF(E$2="N/A","N/A",FLOOR(
(CFG_V_MAX_JUMP_DEPOT/3.6)^2/2/INDEX(Veh_MaxAcc,0,1)*1000,
0.01))</f>
        <v>63.13</v>
      </c>
      <c r="F44" s="104">
        <f>IF(F$2="N/A","N/A",FLOOR(
(CFG_V_MAX_JUMP_DEPOT/3.6)^2/2/INDEX(Veh_MaxAcc,0,2)*1000,
0.01))</f>
        <v>63.13</v>
      </c>
      <c r="G44" s="104">
        <f>IF(G$2="N/A","N/A",FLOOR(
(CFG_V_MAX_JUMP_DEPOT/3.6)^2/2/INDEX(Veh_MaxAcc,0,3)*1000,
0.01))</f>
        <v>63.13</v>
      </c>
      <c r="H44" s="104" t="str">
        <f>IF(H$2="N/A","N/A",FLOOR(
(CFG_V_MAX_JUMP_DEPOT/3.6)^2/2/INDEX(Veh_MaxAcc,0,4)*1000,
0.01))</f>
        <v>N/A</v>
      </c>
      <c r="I44" s="104" t="str">
        <f>IF(I$2="N/A","N/A",FLOOR(
(CFG_V_MAX_JUMP_DEPOT/3.6)^2/2/INDEX(Veh_MaxAcc,0,5)*1000,
0.01))</f>
        <v>N/A</v>
      </c>
      <c r="J44" s="103" t="s">
        <v>421</v>
      </c>
    </row>
    <row r="45" spans="1:10" ht="24.75">
      <c r="A45" s="99">
        <v>43</v>
      </c>
      <c r="B45" s="99" t="s">
        <v>202</v>
      </c>
      <c r="C45" s="99" t="s">
        <v>685</v>
      </c>
      <c r="D45" s="99" t="s">
        <v>133</v>
      </c>
      <c r="E45" s="104">
        <f>IF(E$2="N/A","N/A",FLOOR(
MIN(5+2,
MIN(INDEX(Veh_Gebr,0,1)*(SQRT((INDEX(Veh_MaxAcc,0,1)/INDEX(Veh_Gebr,0,1)*CFG_T_EB_OUT/1000+CFG_T_EB_OUT/1000+CFG_T_EB_SETUP/1000)^2-2/INDEX(Veh_Gebr,0,1)*(INDEX(Veh_MaxAcc,0,1)*(CFG_T_EB_OUT/1000)^2/2+INDEX(Veh_MaxAcc,0,1)*CFG_T_EB_OUT/1000*CFG_T_EB_SETUP/1000+(INDEX(Veh_MaxAcc,0,1)^2*(CFG_T_EB_OUT/1000)^2-(Equ_CollisionSpd/3.6)^2)/(2*INDEX(Veh_Gebr,0,1))-(Proj_MinSp2EndOpenDist-(Proj_BeaconFixDiff+Equ_BeaconReadDiff)-(Proj_MaxDistBcn2SpOpen-INDEX(Veh_Hook2Ante,0,1))*2/Proj_LineSpdLimit)))-(INDEX(Veh_MaxAcc,0,1)/INDEX(Veh_Gebr,0,1)*CFG_T_EB_OUT/1000+CFG_T_EB_OUT/1000+CFG_T_EB_SETUP/1000))*3.6,
INDEX(Veh_Gebr,0,1)*(SQRT((INDEX(Veh_MaxAcc,0,1)/INDEX(Veh_Gebr,0,1)*CFG_T_EB_OUT/1000+CFG_T_EB_OUT/1000+CFG_T_EB_SETUP/1000)^2-2/INDEX(Veh_Gebr,0,1)*(INDEX(Veh_MaxAcc,0,1)*(CFG_T_EB_OUT/1000)^2/2+INDEX(Veh_MaxAcc,0,1)*CFG_T_EB_OUT/1000*CFG_T_EB_SETUP/1000+(INDEX(Veh_MaxAcc,0,1)^2*(CFG_T_EB_OUT/1000)^2-(INDEX(Veh_CollisionSpd,0,1)/3.6)^2)/(2*INDEX(Veh_Gebr,0,1))-(Proj_MinSp2HookOpenDist-(Proj_BeaconFixDiff+Equ_BeaconReadDiff)-(Proj_MaxDistBcn2SpOpen-INDEX(Veh_Hook2Ante,0,1))*2/Proj_LineSpdLimit)))-(INDEX(Veh_MaxAcc,0,1)/INDEX(Veh_Gebr,0,1)*CFG_T_EB_OUT/1000+CFG_T_EB_OUT/1000+CFG_T_EB_SETUP/1000))*3.6)
),
0.01))</f>
        <v>5.09</v>
      </c>
      <c r="F45" s="104">
        <f>IF(F$2="N/A","N/A",FLOOR(
MIN(5+2,
MIN(INDEX(Veh_Gebr,0,2)*(SQRT((INDEX(Veh_MaxAcc,0,2)/INDEX(Veh_Gebr,0,2)*CFG_T_EB_OUT/1000+CFG_T_EB_OUT/1000+CFG_T_EB_SETUP/1000)^2-2/INDEX(Veh_Gebr,0,2)*(INDEX(Veh_MaxAcc,0,2)*(CFG_T_EB_OUT/1000)^2/2+INDEX(Veh_MaxAcc,0,2)*CFG_T_EB_OUT/1000*CFG_T_EB_SETUP/1000+(INDEX(Veh_MaxAcc,0,2)^2*(CFG_T_EB_OUT/1000)^2-(Equ_CollisionSpd/3.6)^2)/(2*INDEX(Veh_Gebr,0,2))-(Proj_MinSp2EndOpenDist-(Proj_BeaconFixDiff+Equ_BeaconReadDiff)-(Proj_MaxDistBcn2SpOpen-INDEX(Veh_Hook2Ante,0,2))*2/Proj_LineSpdLimit)))-(INDEX(Veh_MaxAcc,0,2)/INDEX(Veh_Gebr,0,2)*CFG_T_EB_OUT/1000+CFG_T_EB_OUT/1000+CFG_T_EB_SETUP/1000))*3.6,
INDEX(Veh_Gebr,0,2)*(SQRT((INDEX(Veh_MaxAcc,0,2)/INDEX(Veh_Gebr,0,2)*CFG_T_EB_OUT/1000+CFG_T_EB_OUT/1000+CFG_T_EB_SETUP/1000)^2-2/INDEX(Veh_Gebr,0,2)*(INDEX(Veh_MaxAcc,0,2)*(CFG_T_EB_OUT/1000)^2/2+INDEX(Veh_MaxAcc,0,2)*CFG_T_EB_OUT/1000*CFG_T_EB_SETUP/1000+(INDEX(Veh_MaxAcc,0,2)^2*(CFG_T_EB_OUT/1000)^2-(INDEX(Veh_CollisionSpd,0,2)/3.6)^2)/(2*INDEX(Veh_Gebr,0,2))-(Proj_MinSp2HookOpenDist-(Proj_BeaconFixDiff+Equ_BeaconReadDiff)-(Proj_MaxDistBcn2SpOpen-INDEX(Veh_Hook2Ante,0,2))*2/Proj_LineSpdLimit)))-(INDEX(Veh_MaxAcc,0,2)/INDEX(Veh_Gebr,0,2)*CFG_T_EB_OUT/1000+CFG_T_EB_OUT/1000+CFG_T_EB_SETUP/1000))*3.6)
),
0.01))</f>
        <v>5.71</v>
      </c>
      <c r="G45" s="104">
        <f>IF(G$2="N/A","N/A",FLOOR(
MIN(5+2,
MIN(INDEX(Veh_Gebr,0,3)*(SQRT((INDEX(Veh_MaxAcc,0,3)/INDEX(Veh_Gebr,0,3)*CFG_T_EB_OUT/1000+CFG_T_EB_OUT/1000+CFG_T_EB_SETUP/1000)^2-2/INDEX(Veh_Gebr,0,3)*(INDEX(Veh_MaxAcc,0,3)*(CFG_T_EB_OUT/1000)^2/2+INDEX(Veh_MaxAcc,0,3)*CFG_T_EB_OUT/1000*CFG_T_EB_SETUP/1000+(INDEX(Veh_MaxAcc,0,3)^2*(CFG_T_EB_OUT/1000)^2-(Equ_CollisionSpd/3.6)^2)/(2*INDEX(Veh_Gebr,0,3))-(Proj_MinSp2EndOpenDist-(Proj_BeaconFixDiff+Equ_BeaconReadDiff)-(Proj_MaxDistBcn2SpOpen-INDEX(Veh_Hook2Ante,0,3))*2/Proj_LineSpdLimit)))-(INDEX(Veh_MaxAcc,0,3)/INDEX(Veh_Gebr,0,3)*CFG_T_EB_OUT/1000+CFG_T_EB_OUT/1000+CFG_T_EB_SETUP/1000))*3.6,
INDEX(Veh_Gebr,0,3)*(SQRT((INDEX(Veh_MaxAcc,0,3)/INDEX(Veh_Gebr,0,3)*CFG_T_EB_OUT/1000+CFG_T_EB_OUT/1000+CFG_T_EB_SETUP/1000)^2-2/INDEX(Veh_Gebr,0,3)*(INDEX(Veh_MaxAcc,0,3)*(CFG_T_EB_OUT/1000)^2/2+INDEX(Veh_MaxAcc,0,3)*CFG_T_EB_OUT/1000*CFG_T_EB_SETUP/1000+(INDEX(Veh_MaxAcc,0,3)^2*(CFG_T_EB_OUT/1000)^2-(INDEX(Veh_CollisionSpd,0,3)/3.6)^2)/(2*INDEX(Veh_Gebr,0,3))-(Proj_MinSp2HookOpenDist-(Proj_BeaconFixDiff+Equ_BeaconReadDiff)-(Proj_MaxDistBcn2SpOpen-INDEX(Veh_Hook2Ante,0,3))*2/Proj_LineSpdLimit)))-(INDEX(Veh_MaxAcc,0,3)/INDEX(Veh_Gebr,0,3)*CFG_T_EB_OUT/1000+CFG_T_EB_OUT/1000+CFG_T_EB_SETUP/1000))*3.6)
),
0.01))</f>
        <v>5.71</v>
      </c>
      <c r="H45" s="104" t="str">
        <f>IF(H$2="N/A","N/A",FLOOR(
MIN(5+2,
MIN(INDEX(Veh_Gebr,0,4)*(SQRT((INDEX(Veh_MaxAcc,0,4)/INDEX(Veh_Gebr,0,4)*CFG_T_EB_OUT/1000+CFG_T_EB_OUT/1000+CFG_T_EB_SETUP/1000)^2-2/INDEX(Veh_Gebr,0,4)*(INDEX(Veh_MaxAcc,0,4)*(CFG_T_EB_OUT/1000)^2/2+INDEX(Veh_MaxAcc,0,4)*CFG_T_EB_OUT/1000*CFG_T_EB_SETUP/1000+(INDEX(Veh_MaxAcc,0,4)^2*(CFG_T_EB_OUT/1000)^2-(Equ_CollisionSpd/3.6)^2)/(2*INDEX(Veh_Gebr,0,4))-(Proj_MinSp2EndOpenDist-(Proj_BeaconFixDiff+Equ_BeaconReadDiff)-(Proj_MaxDistBcn2SpOpen-INDEX(Veh_Hook2Ante,0,4))*2/Proj_LineSpdLimit)))-(INDEX(Veh_MaxAcc,0,4)/INDEX(Veh_Gebr,0,4)*CFG_T_EB_OUT/1000+CFG_T_EB_OUT/1000+CFG_T_EB_SETUP/1000))*3.6,
INDEX(Veh_Gebr,0,4)*(SQRT((INDEX(Veh_MaxAcc,0,4)/INDEX(Veh_Gebr,0,4)*CFG_T_EB_OUT/1000+CFG_T_EB_OUT/1000+CFG_T_EB_SETUP/1000)^2-2/INDEX(Veh_Gebr,0,4)*(INDEX(Veh_MaxAcc,0,4)*(CFG_T_EB_OUT/1000)^2/2+INDEX(Veh_MaxAcc,0,4)*CFG_T_EB_OUT/1000*CFG_T_EB_SETUP/1000+(INDEX(Veh_MaxAcc,0,4)^2*(CFG_T_EB_OUT/1000)^2-(INDEX(Veh_CollisionSpd,0,4)/3.6)^2)/(2*INDEX(Veh_Gebr,0,4))-(Proj_MinSp2HookOpenDist-(Proj_BeaconFixDiff+Equ_BeaconReadDiff)-(Proj_MaxDistBcn2SpOpen-INDEX(Veh_Hook2Ante,0,4))*2/Proj_LineSpdLimit)))-(INDEX(Veh_MaxAcc,0,4)/INDEX(Veh_Gebr,0,4)*CFG_T_EB_OUT/1000+CFG_T_EB_OUT/1000+CFG_T_EB_SETUP/1000))*3.6)
),
0.01))</f>
        <v>N/A</v>
      </c>
      <c r="I45" s="104" t="str">
        <f>IF(I$2="N/A","N/A",FLOOR(
MIN(5+2,
MIN(INDEX(Veh_Gebr,0,5)*(SQRT((INDEX(Veh_MaxAcc,0,5)/INDEX(Veh_Gebr,0,5)*CFG_T_EB_OUT/1000+CFG_T_EB_OUT/1000+CFG_T_EB_SETUP/1000)^2-2/INDEX(Veh_Gebr,0,5)*(INDEX(Veh_MaxAcc,0,5)*(CFG_T_EB_OUT/1000)^2/2+INDEX(Veh_MaxAcc,0,5)*CFG_T_EB_OUT/1000*CFG_T_EB_SETUP/1000+(INDEX(Veh_MaxAcc,0,5)^2*(CFG_T_EB_OUT/1000)^2-(Equ_CollisionSpd/3.6)^2)/(2*INDEX(Veh_Gebr,0,5))-(Proj_MinSp2EndOpenDist-(Proj_BeaconFixDiff+Equ_BeaconReadDiff)-(Proj_MaxDistBcn2SpOpen-INDEX(Veh_Hook2Ante,0,5))*2/Proj_LineSpdLimit)))-(INDEX(Veh_MaxAcc,0,5)/INDEX(Veh_Gebr,0,5)*CFG_T_EB_OUT/1000+CFG_T_EB_OUT/1000+CFG_T_EB_SETUP/1000))*3.6,
INDEX(Veh_Gebr,0,5)*(SQRT((INDEX(Veh_MaxAcc,0,5)/INDEX(Veh_Gebr,0,5)*CFG_T_EB_OUT/1000+CFG_T_EB_OUT/1000+CFG_T_EB_SETUP/1000)^2-2/INDEX(Veh_Gebr,0,5)*(INDEX(Veh_MaxAcc,0,5)*(CFG_T_EB_OUT/1000)^2/2+INDEX(Veh_MaxAcc,0,5)*CFG_T_EB_OUT/1000*CFG_T_EB_SETUP/1000+(INDEX(Veh_MaxAcc,0,5)^2*(CFG_T_EB_OUT/1000)^2-(INDEX(Veh_CollisionSpd,0,5)/3.6)^2)/(2*INDEX(Veh_Gebr,0,5))-(Proj_MinSp2HookOpenDist-(Proj_BeaconFixDiff+Equ_BeaconReadDiff)-(Proj_MaxDistBcn2SpOpen-INDEX(Veh_Hook2Ante,0,5))*2/Proj_LineSpdLimit)))-(INDEX(Veh_MaxAcc,0,5)/INDEX(Veh_Gebr,0,5)*CFG_T_EB_OUT/1000+CFG_T_EB_OUT/1000+CFG_T_EB_SETUP/1000))*3.6)
),
0.01))</f>
        <v>N/A</v>
      </c>
      <c r="J45" s="103" t="s">
        <v>421</v>
      </c>
    </row>
    <row r="46" spans="1:10">
      <c r="A46" s="99">
        <v>44</v>
      </c>
      <c r="B46" s="99" t="s">
        <v>168</v>
      </c>
      <c r="C46" s="99" t="s">
        <v>70</v>
      </c>
      <c r="D46" s="99" t="s">
        <v>25</v>
      </c>
      <c r="E46" s="104">
        <f>IF(E$2="N/A","N/A",Conf_PPUProcTime+Conf_VobOutTime_CC+INDEX(Veh_EbTracCutDelay,0,1))</f>
        <v>1927</v>
      </c>
      <c r="F46" s="104">
        <f>IF(F$2="N/A","N/A",Conf_PPUProcTime+Conf_VobOutTime_CC+INDEX(Veh_EbTracCutDelay,0,2))</f>
        <v>1927</v>
      </c>
      <c r="G46" s="104">
        <f>IF(G$2="N/A","N/A",Conf_PPUProcTime+Conf_VobOutTime_CC+INDEX(Veh_EbTracCutDelay,0,3))</f>
        <v>1927</v>
      </c>
      <c r="H46" s="104" t="str">
        <f>IF(H$2="N/A","N/A",Conf_PPUProcTime+Conf_VobOutTime_CC+INDEX(Veh_EbTracCutDelay,0,4))</f>
        <v>N/A</v>
      </c>
      <c r="I46" s="104" t="str">
        <f>IF(I$2="N/A","N/A",Conf_PPUProcTime+Conf_VobOutTime_CC+INDEX(Veh_EbTracCutDelay,0,5))</f>
        <v>N/A</v>
      </c>
      <c r="J46" s="103" t="s">
        <v>421</v>
      </c>
    </row>
    <row r="47" spans="1:10">
      <c r="A47" s="99">
        <v>45</v>
      </c>
      <c r="B47" s="99" t="s">
        <v>169</v>
      </c>
      <c r="C47" s="99" t="s">
        <v>686</v>
      </c>
      <c r="D47" s="99" t="s">
        <v>25</v>
      </c>
      <c r="E47" s="104">
        <f>IF(E$2="N/A","N/A",INDEX(Veh_GebSetDelay,0,1)+INDEX(Veh_EbCoastTime,0,1))</f>
        <v>1400</v>
      </c>
      <c r="F47" s="104">
        <f>IF(F$2="N/A","N/A",INDEX(Veh_GebSetDelay,0,2)+INDEX(Veh_EbCoastTime,0,2))</f>
        <v>1400</v>
      </c>
      <c r="G47" s="104">
        <f>IF(G$2="N/A","N/A",INDEX(Veh_GebSetDelay,0,3)+INDEX(Veh_EbCoastTime,0,3))</f>
        <v>1400</v>
      </c>
      <c r="H47" s="104" t="str">
        <f>IF(H$2="N/A","N/A",INDEX(Veh_GebSetDelay,0,4)+INDEX(Veh_EbCoastTime,0,4))</f>
        <v>N/A</v>
      </c>
      <c r="I47" s="104" t="str">
        <f>IF(I$2="N/A","N/A",INDEX(Veh_GebSetDelay,0,5)+INDEX(Veh_EbCoastTime,0,5))</f>
        <v>N/A</v>
      </c>
      <c r="J47" s="103" t="s">
        <v>421</v>
      </c>
    </row>
    <row r="48" spans="1:10">
      <c r="A48" s="99">
        <v>46</v>
      </c>
      <c r="B48" s="99" t="s">
        <v>83</v>
      </c>
      <c r="C48" s="99" t="s">
        <v>6</v>
      </c>
      <c r="D48" s="99" t="s">
        <v>1</v>
      </c>
      <c r="E48" s="99">
        <f>IF(E$2="N/A","N/A",CEILING(
Conf_VobOutTime_CBI
+Equ_PsdRelayEnergDelay
+Equ_PsdProcessDelay
+Equ_PsdClsRelayRlsDelay
+Conf_VibInTime_CBI,
1000))</f>
        <v>3000</v>
      </c>
      <c r="F48" s="99">
        <f>IF(F$2="N/A","N/A",CEILING(
Conf_VobOutTime_CBI
+Equ_PsdRelayEnergDelay
+Equ_PsdProcessDelay
+Equ_PsdClsRelayRlsDelay
+Conf_VibInTime_CBI,
1000))</f>
        <v>3000</v>
      </c>
      <c r="G48" s="99">
        <f>IF(G$2="N/A","N/A",CEILING(
Conf_VobOutTime_CBI
+Equ_PsdRelayEnergDelay
+Equ_PsdProcessDelay
+Equ_PsdClsRelayRlsDelay
+Conf_VibInTime_CBI,
1000))</f>
        <v>3000</v>
      </c>
      <c r="H48" s="99" t="str">
        <f>IF(H$2="N/A","N/A",CEILING(
Conf_VobOutTime_CBI
+Equ_PsdRelayEnergDelay
+Equ_PsdProcessDelay
+Equ_PsdClsRelayRlsDelay
+Conf_VibInTime_CBI,
1000))</f>
        <v>N/A</v>
      </c>
      <c r="I48" s="99" t="str">
        <f>IF(I$2="N/A","N/A",CEILING(
Conf_VobOutTime_CBI
+Equ_PsdRelayEnergDelay
+Equ_PsdProcessDelay
+Equ_PsdClsRelayRlsDelay
+Conf_VibInTime_CBI,
1000))</f>
        <v>N/A</v>
      </c>
      <c r="J48" s="100"/>
    </row>
  </sheetData>
  <mergeCells count="5">
    <mergeCell ref="J1:J2"/>
    <mergeCell ref="A1:A2"/>
    <mergeCell ref="B1:B2"/>
    <mergeCell ref="C1:C2"/>
    <mergeCell ref="D1:D2"/>
  </mergeCells>
  <phoneticPr fontId="1" type="noConversion"/>
  <conditionalFormatting sqref="A1:D1 J1:XFD1 A2:XFD1048576">
    <cfRule type="cellIs" dxfId="22" priority="3" operator="equal">
      <formula>"N/A"</formula>
    </cfRule>
  </conditionalFormatting>
  <conditionalFormatting sqref="E1:I1">
    <cfRule type="cellIs" dxfId="21" priority="2" operator="equal">
      <formula>"N/A"</formula>
    </cfRule>
  </conditionalFormatting>
  <conditionalFormatting sqref="E1:I1">
    <cfRule type="cellIs" dxfId="20" priority="1" operator="equal">
      <formula>"NA"</formula>
    </cfRule>
  </conditionalFormatting>
  <pageMargins left="0.7" right="0.7" top="0.75" bottom="0.75" header="0.3" footer="0.3"/>
  <pageSetup paperSize="9" orientation="portrait" r:id="rId1"/>
  <ignoredErrors>
    <ignoredError sqref="E2:G2"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92D050"/>
  </sheetPr>
  <dimension ref="A1:AK602"/>
  <sheetViews>
    <sheetView zoomScale="85" zoomScaleNormal="85" workbookViewId="0">
      <pane xSplit="2" topLeftCell="C1" activePane="topRight" state="frozen"/>
      <selection pane="topRight" sqref="A1:XFD1"/>
    </sheetView>
  </sheetViews>
  <sheetFormatPr defaultRowHeight="14.25"/>
  <cols>
    <col min="1" max="1" width="7" style="43" bestFit="1" customWidth="1"/>
    <col min="2" max="2" width="13.625" style="43" bestFit="1" customWidth="1"/>
    <col min="3" max="3" width="8.75" style="43" customWidth="1"/>
    <col min="4" max="4" width="10.25" style="43" bestFit="1" customWidth="1"/>
    <col min="5" max="5" width="12" style="43" bestFit="1" customWidth="1"/>
    <col min="6" max="6" width="11.75" style="43" bestFit="1" customWidth="1"/>
    <col min="7" max="7" width="8.25" style="43" bestFit="1" customWidth="1"/>
    <col min="8" max="8" width="13.625" style="43" bestFit="1" customWidth="1"/>
    <col min="9" max="9" width="12.5" style="43" bestFit="1" customWidth="1"/>
    <col min="10" max="10" width="8.125" style="43" bestFit="1" customWidth="1"/>
    <col min="11" max="11" width="11.5" style="43" bestFit="1" customWidth="1"/>
    <col min="12" max="12" width="10" style="43" customWidth="1"/>
    <col min="13" max="13" width="10.25" style="43" bestFit="1" customWidth="1"/>
    <col min="14" max="15" width="10.25" style="43" customWidth="1"/>
    <col min="16" max="16" width="8.75" style="43" bestFit="1" customWidth="1"/>
    <col min="17" max="17" width="8.75" style="43" customWidth="1"/>
    <col min="18" max="18" width="10.875" style="43" bestFit="1" customWidth="1"/>
    <col min="19" max="19" width="9.5" style="43" customWidth="1"/>
    <col min="20" max="20" width="9.875" style="43" bestFit="1" customWidth="1"/>
    <col min="21" max="21" width="9.875" style="43" customWidth="1"/>
    <col min="22" max="22" width="14.25" style="48" customWidth="1"/>
    <col min="23" max="23" width="14" style="48" customWidth="1"/>
    <col min="24" max="24" width="15.375" style="49" bestFit="1" customWidth="1"/>
    <col min="25" max="25" width="13.125" style="49" customWidth="1"/>
    <col min="26" max="26" width="16.125" style="49" bestFit="1" customWidth="1"/>
    <col min="27" max="27" width="16.375" style="49" bestFit="1" customWidth="1"/>
    <col min="28" max="28" width="15.625" style="49" customWidth="1"/>
    <col min="29" max="29" width="18.5" style="48" bestFit="1" customWidth="1"/>
    <col min="30" max="30" width="17.75" style="48" bestFit="1" customWidth="1"/>
    <col min="31" max="31" width="17.375" style="48" bestFit="1" customWidth="1"/>
    <col min="32" max="32" width="13.625" style="48" bestFit="1" customWidth="1"/>
    <col min="33" max="16384" width="9" style="43"/>
  </cols>
  <sheetData>
    <row r="1" spans="1:37" ht="25.5">
      <c r="A1" s="21" t="s">
        <v>731</v>
      </c>
      <c r="B1" s="21" t="s">
        <v>740</v>
      </c>
      <c r="C1" s="21" t="s">
        <v>741</v>
      </c>
      <c r="D1" s="21" t="s">
        <v>742</v>
      </c>
      <c r="E1" s="21" t="s">
        <v>743</v>
      </c>
      <c r="F1" s="21" t="s">
        <v>744</v>
      </c>
      <c r="G1" s="21" t="s">
        <v>745</v>
      </c>
      <c r="H1" s="21" t="s">
        <v>746</v>
      </c>
      <c r="I1" s="21" t="s">
        <v>747</v>
      </c>
      <c r="J1" s="21" t="s">
        <v>748</v>
      </c>
      <c r="K1" s="21" t="s">
        <v>749</v>
      </c>
      <c r="L1" s="21" t="s">
        <v>750</v>
      </c>
      <c r="M1" s="21" t="s">
        <v>751</v>
      </c>
      <c r="N1" s="21" t="s">
        <v>752</v>
      </c>
      <c r="O1" s="21" t="s">
        <v>753</v>
      </c>
      <c r="P1" s="21" t="s">
        <v>754</v>
      </c>
      <c r="Q1" s="21" t="s">
        <v>755</v>
      </c>
      <c r="R1" s="21" t="s">
        <v>756</v>
      </c>
      <c r="S1" s="21" t="s">
        <v>757</v>
      </c>
      <c r="T1" s="21" t="s">
        <v>758</v>
      </c>
      <c r="U1" s="21" t="s">
        <v>759</v>
      </c>
      <c r="V1" s="21" t="s">
        <v>760</v>
      </c>
      <c r="W1" s="21" t="s">
        <v>761</v>
      </c>
      <c r="X1" s="21" t="s">
        <v>762</v>
      </c>
      <c r="Y1" s="21" t="s">
        <v>763</v>
      </c>
      <c r="Z1" s="21" t="s">
        <v>764</v>
      </c>
      <c r="AA1" s="21" t="s">
        <v>765</v>
      </c>
      <c r="AB1" s="21" t="s">
        <v>766</v>
      </c>
      <c r="AC1" s="21" t="s">
        <v>767</v>
      </c>
      <c r="AD1" s="21" t="s">
        <v>769</v>
      </c>
      <c r="AE1" s="21" t="s">
        <v>770</v>
      </c>
      <c r="AF1" s="21" t="s">
        <v>768</v>
      </c>
    </row>
    <row r="2" spans="1:37" ht="61.5">
      <c r="A2" s="21" t="s">
        <v>61</v>
      </c>
      <c r="B2" s="21" t="s">
        <v>62</v>
      </c>
      <c r="C2" s="21" t="s">
        <v>63</v>
      </c>
      <c r="D2" s="21" t="s">
        <v>64</v>
      </c>
      <c r="E2" s="21" t="s">
        <v>499</v>
      </c>
      <c r="F2" s="21" t="s">
        <v>498</v>
      </c>
      <c r="G2" s="21" t="s">
        <v>191</v>
      </c>
      <c r="H2" s="21" t="s">
        <v>500</v>
      </c>
      <c r="I2" s="21" t="s">
        <v>339</v>
      </c>
      <c r="J2" s="21" t="s">
        <v>123</v>
      </c>
      <c r="K2" s="12" t="s">
        <v>189</v>
      </c>
      <c r="L2" s="21" t="s">
        <v>238</v>
      </c>
      <c r="M2" s="21" t="s">
        <v>190</v>
      </c>
      <c r="N2" s="21" t="s">
        <v>242</v>
      </c>
      <c r="O2" s="21" t="s">
        <v>237</v>
      </c>
      <c r="P2" s="21" t="s">
        <v>65</v>
      </c>
      <c r="Q2" s="21" t="s">
        <v>239</v>
      </c>
      <c r="R2" s="21" t="s">
        <v>66</v>
      </c>
      <c r="S2" s="21" t="s">
        <v>236</v>
      </c>
      <c r="T2" s="21" t="s">
        <v>67</v>
      </c>
      <c r="U2" s="21" t="s">
        <v>148</v>
      </c>
      <c r="V2" s="21" t="s">
        <v>422</v>
      </c>
      <c r="W2" s="21" t="s">
        <v>730</v>
      </c>
      <c r="X2" s="21" t="s">
        <v>732</v>
      </c>
      <c r="Y2" s="21" t="s">
        <v>733</v>
      </c>
      <c r="Z2" s="21" t="s">
        <v>734</v>
      </c>
      <c r="AA2" s="21" t="s">
        <v>340</v>
      </c>
      <c r="AB2" s="21" t="s">
        <v>735</v>
      </c>
      <c r="AC2" s="21" t="s">
        <v>736</v>
      </c>
      <c r="AD2" s="21" t="s">
        <v>737</v>
      </c>
      <c r="AE2" s="21" t="s">
        <v>738</v>
      </c>
      <c r="AF2" s="21" t="s">
        <v>739</v>
      </c>
    </row>
    <row r="3" spans="1:37">
      <c r="A3" s="22" t="s">
        <v>463</v>
      </c>
      <c r="B3" s="22" t="s">
        <v>464</v>
      </c>
      <c r="C3" s="23" t="s">
        <v>465</v>
      </c>
      <c r="D3" s="23" t="s">
        <v>466</v>
      </c>
      <c r="E3" s="23" t="s">
        <v>467</v>
      </c>
      <c r="F3" s="23" t="s">
        <v>468</v>
      </c>
      <c r="G3" s="23" t="s">
        <v>468</v>
      </c>
      <c r="H3" s="23" t="s">
        <v>469</v>
      </c>
      <c r="I3" s="23" t="s">
        <v>487</v>
      </c>
      <c r="J3" s="23" t="s">
        <v>469</v>
      </c>
      <c r="K3" s="53" t="s">
        <v>419</v>
      </c>
      <c r="L3" s="24" t="s">
        <v>419</v>
      </c>
      <c r="M3" s="23" t="s">
        <v>419</v>
      </c>
      <c r="N3" s="23" t="s">
        <v>419</v>
      </c>
      <c r="O3" s="23" t="s">
        <v>493</v>
      </c>
      <c r="P3" s="25" t="s">
        <v>470</v>
      </c>
      <c r="Q3" s="25" t="s">
        <v>469</v>
      </c>
      <c r="R3" s="26" t="s">
        <v>467</v>
      </c>
      <c r="S3" s="23" t="s">
        <v>469</v>
      </c>
      <c r="T3" s="27" t="s">
        <v>471</v>
      </c>
      <c r="U3" s="27" t="s">
        <v>143</v>
      </c>
      <c r="V3" s="28">
        <f>IF($A3="N/A","N/A",MAX('编组1-系统进路表'!T2,'编组2-系统进路表'!T2,'编组3-系统进路表'!T2,'编组4-系统进路表'!T2,'编组5-系统进路表'!T2))</f>
        <v>498</v>
      </c>
      <c r="W3" s="28">
        <f>IF($A3="N/A","N/A",MAX('编组1-系统进路表'!U2,'编组2-系统进路表'!U2,'编组3-系统进路表'!U2,'编组4-系统进路表'!U2,'编组5-系统进路表'!U2))</f>
        <v>0</v>
      </c>
      <c r="X3" s="28">
        <f>IF($A3="N/A","N/A",MAX('编组1-系统进路表'!V2,'编组2-系统进路表'!V2,'编组3-系统进路表'!V2,'编组4-系统进路表'!V2,'编组5-系统进路表'!V2))</f>
        <v>180</v>
      </c>
      <c r="Y3" s="28">
        <f>IF($A3="N/A","N/A",MAX('编组1-系统进路表'!W2,'编组2-系统进路表'!W2,'编组3-系统进路表'!W2,'编组4-系统进路表'!W2,'编组5-系统进路表'!W2))</f>
        <v>0</v>
      </c>
      <c r="Z3" s="28">
        <f>IF($A3="N/A","N/A",MAX('编组1-系统进路表'!X2,'编组2-系统进路表'!X2,'编组3-系统进路表'!X2,'编组4-系统进路表'!X2,'编组5-系统进路表'!X2))</f>
        <v>180</v>
      </c>
      <c r="AA3" s="27"/>
      <c r="AB3" s="28">
        <f>IF($A3="N/A","N/A",MAX('编组1-系统进路表'!Y2,'编组2-系统进路表'!Y2,'编组3-系统进路表'!Y2,'编组4-系统进路表'!Y2,'编组5-系统进路表'!Y2))</f>
        <v>25</v>
      </c>
      <c r="AC3" s="28">
        <f>IF($A3="N/A","N/A",MAX('编组1-系统进路表'!Z2,'编组2-系统进路表'!Z2,'编组3-系统进路表'!Z2,'编组4-系统进路表'!Z2,'编组5-系统进路表'!Z2))</f>
        <v>40</v>
      </c>
      <c r="AD3" s="28">
        <f>IF($A3="N/A","N/A",MAX('编组1-系统进路表'!AA2,'编组2-系统进路表'!AA2,'编组3-系统进路表'!AA2,'编组4-系统进路表'!AA2,'编组5-系统进路表'!AA2))</f>
        <v>20</v>
      </c>
      <c r="AE3" s="28">
        <f>IF($A3="N/A","N/A",MAX('编组1-系统进路表'!AB2,'编组2-系统进路表'!AB2,'编组3-系统进路表'!AB2,'编组4-系统进路表'!AB2,'编组5-系统进路表'!AB2))</f>
        <v>60</v>
      </c>
      <c r="AF3" s="28">
        <f>IF($A3="N/A","N/A",MAX('编组1-系统进路表'!AC2,'编组2-系统进路表'!AC2,'编组3-系统进路表'!AC2,'编组4-系统进路表'!AC2,'编组5-系统进路表'!AC2))</f>
        <v>30</v>
      </c>
    </row>
    <row r="4" spans="1:37" s="44" customFormat="1" ht="12.75">
      <c r="A4" s="22" t="s">
        <v>463</v>
      </c>
      <c r="B4" s="22" t="s">
        <v>472</v>
      </c>
      <c r="C4" s="23" t="s">
        <v>466</v>
      </c>
      <c r="D4" s="23" t="s">
        <v>473</v>
      </c>
      <c r="E4" s="23" t="s">
        <v>474</v>
      </c>
      <c r="F4" s="23" t="s">
        <v>468</v>
      </c>
      <c r="G4" s="23" t="s">
        <v>468</v>
      </c>
      <c r="H4" s="23" t="s">
        <v>469</v>
      </c>
      <c r="I4" s="23" t="s">
        <v>488</v>
      </c>
      <c r="J4" s="23" t="s">
        <v>475</v>
      </c>
      <c r="K4" s="53" t="s">
        <v>213</v>
      </c>
      <c r="L4" s="24" t="s">
        <v>509</v>
      </c>
      <c r="M4" s="23" t="s">
        <v>510</v>
      </c>
      <c r="N4" s="23" t="s">
        <v>476</v>
      </c>
      <c r="O4" s="23" t="s">
        <v>264</v>
      </c>
      <c r="P4" s="25" t="s">
        <v>477</v>
      </c>
      <c r="Q4" s="25" t="s">
        <v>469</v>
      </c>
      <c r="R4" s="26" t="s">
        <v>478</v>
      </c>
      <c r="S4" s="23" t="s">
        <v>469</v>
      </c>
      <c r="T4" s="27" t="s">
        <v>479</v>
      </c>
      <c r="U4" s="27" t="s">
        <v>143</v>
      </c>
      <c r="V4" s="28">
        <f>IF($A4="N/A","N/A",MAX('编组1-系统进路表'!T3,'编组2-系统进路表'!T3,'编组3-系统进路表'!T3,'编组4-系统进路表'!T3,'编组5-系统进路表'!T3))</f>
        <v>770</v>
      </c>
      <c r="W4" s="28">
        <f>IF($A4="N/A","N/A",MAX('编组1-系统进路表'!U3,'编组2-系统进路表'!U3,'编组3-系统进路表'!U3,'编组4-系统进路表'!U3,'编组5-系统进路表'!U3))</f>
        <v>60</v>
      </c>
      <c r="X4" s="28">
        <f>IF($A4="N/A","N/A",MAX('编组1-系统进路表'!V3,'编组2-系统进路表'!V3,'编组3-系统进路表'!V3,'编组4-系统进路表'!V3,'编组5-系统进路表'!V3))</f>
        <v>100</v>
      </c>
      <c r="Y4" s="28">
        <f>IF($A4="N/A","N/A",MAX('编组1-系统进路表'!W3,'编组2-系统进路表'!W3,'编组3-系统进路表'!W3,'编组4-系统进路表'!W3,'编组5-系统进路表'!W3))</f>
        <v>10</v>
      </c>
      <c r="Z4" s="28">
        <f>IF($A4="N/A","N/A",MAX('编组1-系统进路表'!X3,'编组2-系统进路表'!X3,'编组3-系统进路表'!X3,'编组4-系统进路表'!X3,'编组5-系统进路表'!X3))</f>
        <v>50</v>
      </c>
      <c r="AA4" s="27"/>
      <c r="AB4" s="28">
        <f>IF($A4="N/A","N/A",MAX('编组1-系统进路表'!Y3,'编组2-系统进路表'!Y3,'编组3-系统进路表'!Y3,'编组4-系统进路表'!Y3,'编组5-系统进路表'!Y3))</f>
        <v>10</v>
      </c>
      <c r="AC4" s="28">
        <f>IF($A4="N/A","N/A",MAX('编组1-系统进路表'!Z3,'编组2-系统进路表'!Z3,'编组3-系统进路表'!Z3,'编组4-系统进路表'!Z3,'编组5-系统进路表'!Z3))</f>
        <v>20</v>
      </c>
      <c r="AD4" s="28">
        <f>IF($A4="N/A","N/A",MAX('编组1-系统进路表'!AA3,'编组2-系统进路表'!AA3,'编组3-系统进路表'!AA3,'编组4-系统进路表'!AA3,'编组5-系统进路表'!AA3))</f>
        <v>65</v>
      </c>
      <c r="AE4" s="28">
        <f>IF($A4="N/A","N/A",MAX('编组1-系统进路表'!AB3,'编组2-系统进路表'!AB3,'编组3-系统进路表'!AB3,'编组4-系统进路表'!AB3,'编组5-系统进路表'!AB3))</f>
        <v>160</v>
      </c>
      <c r="AF4" s="28">
        <f>IF($A4="N/A","N/A",MAX('编组1-系统进路表'!AC3,'编组2-系统进路表'!AC3,'编组3-系统进路表'!AC3,'编组4-系统进路表'!AC3,'编组5-系统进路表'!AC3))</f>
        <v>30</v>
      </c>
    </row>
    <row r="5" spans="1:37">
      <c r="A5" s="22" t="s">
        <v>463</v>
      </c>
      <c r="B5" s="22" t="s">
        <v>480</v>
      </c>
      <c r="C5" s="22" t="s">
        <v>481</v>
      </c>
      <c r="D5" s="22" t="s">
        <v>482</v>
      </c>
      <c r="E5" s="22" t="s">
        <v>483</v>
      </c>
      <c r="F5" s="22" t="s">
        <v>468</v>
      </c>
      <c r="G5" s="22" t="s">
        <v>468</v>
      </c>
      <c r="H5" s="22" t="s">
        <v>469</v>
      </c>
      <c r="I5" s="22" t="s">
        <v>489</v>
      </c>
      <c r="J5" s="22" t="s">
        <v>484</v>
      </c>
      <c r="K5" s="53" t="s">
        <v>213</v>
      </c>
      <c r="L5" s="22" t="s">
        <v>419</v>
      </c>
      <c r="M5" s="22" t="s">
        <v>419</v>
      </c>
      <c r="N5" s="22" t="s">
        <v>485</v>
      </c>
      <c r="O5" s="22" t="s">
        <v>264</v>
      </c>
      <c r="P5" s="22" t="s">
        <v>470</v>
      </c>
      <c r="Q5" s="22" t="s">
        <v>469</v>
      </c>
      <c r="R5" s="22" t="s">
        <v>467</v>
      </c>
      <c r="S5" s="22" t="s">
        <v>469</v>
      </c>
      <c r="T5" s="22" t="s">
        <v>419</v>
      </c>
      <c r="U5" s="22" t="s">
        <v>143</v>
      </c>
      <c r="V5" s="28">
        <f>IF($A5="N/A","N/A",MAX('编组1-系统进路表'!T4,'编组2-系统进路表'!T4,'编组3-系统进路表'!T4,'编组4-系统进路表'!T4,'编组5-系统进路表'!T4))</f>
        <v>698</v>
      </c>
      <c r="W5" s="28">
        <f>IF($A5="N/A","N/A",MAX('编组1-系统进路表'!U4,'编组2-系统进路表'!U4,'编组3-系统进路表'!U4,'编组4-系统进路表'!U4,'编组5-系统进路表'!U4))</f>
        <v>10</v>
      </c>
      <c r="X5" s="28">
        <f>IF($A5="N/A","N/A",MAX('编组1-系统进路表'!V4,'编组2-系统进路表'!V4,'编组3-系统进路表'!V4,'编组4-系统进路表'!V4,'编组5-系统进路表'!V4))</f>
        <v>50</v>
      </c>
      <c r="Y5" s="28">
        <f>IF($A5="N/A","N/A",MAX('编组1-系统进路表'!W4,'编组2-系统进路表'!W4,'编组3-系统进路表'!W4,'编组4-系统进路表'!W4,'编组5-系统进路表'!W4))</f>
        <v>10</v>
      </c>
      <c r="Z5" s="28">
        <f>IF($A5="N/A","N/A",MAX('编组1-系统进路表'!X4,'编组2-系统进路表'!X4,'编组3-系统进路表'!X4,'编组4-系统进路表'!X4,'编组5-系统进路表'!X4))</f>
        <v>50</v>
      </c>
      <c r="AA5" s="27"/>
      <c r="AB5" s="28">
        <f>IF($A5="N/A","N/A",MAX('编组1-系统进路表'!Y4,'编组2-系统进路表'!Y4,'编组3-系统进路表'!Y4,'编组4-系统进路表'!Y4,'编组5-系统进路表'!Y4))</f>
        <v>0</v>
      </c>
      <c r="AC5" s="28">
        <f>IF($A5="N/A","N/A",MAX('编组1-系统进路表'!Z4,'编组2-系统进路表'!Z4,'编组3-系统进路表'!Z4,'编组4-系统进路表'!Z4,'编组5-系统进路表'!Z4))</f>
        <v>0</v>
      </c>
      <c r="AD5" s="28">
        <f>IF($A5="N/A","N/A",MAX('编组1-系统进路表'!AA4,'编组2-系统进路表'!AA4,'编组3-系统进路表'!AA4,'编组4-系统进路表'!AA4,'编组5-系统进路表'!AA4))</f>
        <v>0</v>
      </c>
      <c r="AE5" s="28">
        <f>IF($A5="N/A","N/A",MAX('编组1-系统进路表'!AB4,'编组2-系统进路表'!AB4,'编组3-系统进路表'!AB4,'编组4-系统进路表'!AB4,'编组5-系统进路表'!AB4))</f>
        <v>0</v>
      </c>
      <c r="AF5" s="28">
        <f>IF($A5="N/A","N/A",MAX('编组1-系统进路表'!AC4,'编组2-系统进路表'!AC4,'编组3-系统进路表'!AC4,'编组4-系统进路表'!AC4,'编组5-系统进路表'!AC4))</f>
        <v>30</v>
      </c>
    </row>
    <row r="6" spans="1:37">
      <c r="A6" s="22" t="s">
        <v>486</v>
      </c>
      <c r="B6" s="22" t="s">
        <v>486</v>
      </c>
      <c r="C6" s="22" t="s">
        <v>486</v>
      </c>
      <c r="D6" s="22" t="s">
        <v>486</v>
      </c>
      <c r="E6" s="22" t="s">
        <v>486</v>
      </c>
      <c r="F6" s="22" t="s">
        <v>486</v>
      </c>
      <c r="G6" s="22" t="s">
        <v>486</v>
      </c>
      <c r="H6" s="22" t="s">
        <v>486</v>
      </c>
      <c r="I6" s="22" t="s">
        <v>486</v>
      </c>
      <c r="J6" s="22" t="s">
        <v>486</v>
      </c>
      <c r="K6" s="22" t="s">
        <v>486</v>
      </c>
      <c r="L6" s="22" t="s">
        <v>486</v>
      </c>
      <c r="M6" s="22" t="s">
        <v>486</v>
      </c>
      <c r="N6" s="22" t="s">
        <v>486</v>
      </c>
      <c r="O6" s="22" t="s">
        <v>486</v>
      </c>
      <c r="P6" s="22" t="s">
        <v>486</v>
      </c>
      <c r="Q6" s="22" t="s">
        <v>486</v>
      </c>
      <c r="R6" s="22" t="s">
        <v>486</v>
      </c>
      <c r="S6" s="22" t="s">
        <v>486</v>
      </c>
      <c r="T6" s="22" t="s">
        <v>486</v>
      </c>
      <c r="U6" s="22" t="s">
        <v>486</v>
      </c>
      <c r="V6" s="28" t="str">
        <f>IF($A6="N/A","N/A",MAX('编组1-系统进路表'!T5,'编组2-系统进路表'!T5,'编组3-系统进路表'!T5,'编组4-系统进路表'!T5,'编组5-系统进路表'!T5))</f>
        <v>N/A</v>
      </c>
      <c r="W6" s="28" t="str">
        <f>IF($A6="N/A","N/A",MAX('编组1-系统进路表'!U5,'编组2-系统进路表'!U5,'编组3-系统进路表'!U5,'编组4-系统进路表'!U5,'编组5-系统进路表'!U5))</f>
        <v>N/A</v>
      </c>
      <c r="X6" s="28" t="str">
        <f>IF($A6="N/A","N/A",MAX('编组1-系统进路表'!V5,'编组2-系统进路表'!V5,'编组3-系统进路表'!V5,'编组4-系统进路表'!V5,'编组5-系统进路表'!V5))</f>
        <v>N/A</v>
      </c>
      <c r="Y6" s="28" t="str">
        <f>IF($A6="N/A","N/A",MAX('编组1-系统进路表'!W5,'编组2-系统进路表'!W5,'编组3-系统进路表'!W5,'编组4-系统进路表'!W5,'编组5-系统进路表'!W5))</f>
        <v>N/A</v>
      </c>
      <c r="Z6" s="28" t="str">
        <f>IF($A6="N/A","N/A",MAX('编组1-系统进路表'!X5,'编组2-系统进路表'!X5,'编组3-系统进路表'!X5,'编组4-系统进路表'!X5,'编组5-系统进路表'!X5))</f>
        <v>N/A</v>
      </c>
      <c r="AA6" s="27"/>
      <c r="AB6" s="28" t="str">
        <f>IF($A6="N/A","N/A",MAX('编组1-系统进路表'!Y5,'编组2-系统进路表'!Y5,'编组3-系统进路表'!Y5,'编组4-系统进路表'!Y5,'编组5-系统进路表'!Y5))</f>
        <v>N/A</v>
      </c>
      <c r="AC6" s="28" t="str">
        <f>IF($A6="N/A","N/A",MAX('编组1-系统进路表'!Z5,'编组2-系统进路表'!Z5,'编组3-系统进路表'!Z5,'编组4-系统进路表'!Z5,'编组5-系统进路表'!Z5))</f>
        <v>N/A</v>
      </c>
      <c r="AD6" s="28" t="str">
        <f>IF($A6="N/A","N/A",MAX('编组1-系统进路表'!AA5,'编组2-系统进路表'!AA5,'编组3-系统进路表'!AA5,'编组4-系统进路表'!AA5,'编组5-系统进路表'!AA5))</f>
        <v>N/A</v>
      </c>
      <c r="AE6" s="28" t="str">
        <f>IF($A6="N/A","N/A",MAX('编组1-系统进路表'!AB5,'编组2-系统进路表'!AB5,'编组3-系统进路表'!AB5,'编组4-系统进路表'!AB5,'编组5-系统进路表'!AB5))</f>
        <v>N/A</v>
      </c>
      <c r="AF6" s="28" t="str">
        <f>IF($A6="N/A","N/A",MAX('编组1-系统进路表'!AC5,'编组2-系统进路表'!AC5,'编组3-系统进路表'!AC5,'编组4-系统进路表'!AC5,'编组5-系统进路表'!AC5))</f>
        <v>N/A</v>
      </c>
    </row>
    <row r="7" spans="1:37">
      <c r="A7" s="22" t="s">
        <v>486</v>
      </c>
      <c r="B7" s="22" t="s">
        <v>486</v>
      </c>
      <c r="C7" s="22" t="s">
        <v>486</v>
      </c>
      <c r="D7" s="22" t="s">
        <v>486</v>
      </c>
      <c r="E7" s="22" t="s">
        <v>486</v>
      </c>
      <c r="F7" s="22" t="s">
        <v>486</v>
      </c>
      <c r="G7" s="22" t="s">
        <v>486</v>
      </c>
      <c r="H7" s="22" t="s">
        <v>486</v>
      </c>
      <c r="I7" s="22" t="s">
        <v>486</v>
      </c>
      <c r="J7" s="22" t="s">
        <v>486</v>
      </c>
      <c r="K7" s="22" t="s">
        <v>486</v>
      </c>
      <c r="L7" s="22" t="s">
        <v>486</v>
      </c>
      <c r="M7" s="22" t="s">
        <v>486</v>
      </c>
      <c r="N7" s="22" t="s">
        <v>486</v>
      </c>
      <c r="O7" s="22" t="s">
        <v>486</v>
      </c>
      <c r="P7" s="22" t="s">
        <v>486</v>
      </c>
      <c r="Q7" s="22" t="s">
        <v>486</v>
      </c>
      <c r="R7" s="22" t="s">
        <v>486</v>
      </c>
      <c r="S7" s="22" t="s">
        <v>486</v>
      </c>
      <c r="T7" s="22" t="s">
        <v>486</v>
      </c>
      <c r="U7" s="22" t="s">
        <v>486</v>
      </c>
      <c r="V7" s="28" t="str">
        <f>IF($A7="N/A","N/A",MAX('编组1-系统进路表'!T6,'编组2-系统进路表'!T6,'编组3-系统进路表'!T6,'编组4-系统进路表'!T6,'编组5-系统进路表'!T6))</f>
        <v>N/A</v>
      </c>
      <c r="W7" s="28" t="str">
        <f>IF($A7="N/A","N/A",MAX('编组1-系统进路表'!U6,'编组2-系统进路表'!U6,'编组3-系统进路表'!U6,'编组4-系统进路表'!U6,'编组5-系统进路表'!U6))</f>
        <v>N/A</v>
      </c>
      <c r="X7" s="28" t="str">
        <f>IF($A7="N/A","N/A",MAX('编组1-系统进路表'!V6,'编组2-系统进路表'!V6,'编组3-系统进路表'!V6,'编组4-系统进路表'!V6,'编组5-系统进路表'!V6))</f>
        <v>N/A</v>
      </c>
      <c r="Y7" s="28" t="str">
        <f>IF($A7="N/A","N/A",MAX('编组1-系统进路表'!W6,'编组2-系统进路表'!W6,'编组3-系统进路表'!W6,'编组4-系统进路表'!W6,'编组5-系统进路表'!W6))</f>
        <v>N/A</v>
      </c>
      <c r="Z7" s="28" t="str">
        <f>IF($A7="N/A","N/A",MAX('编组1-系统进路表'!X6,'编组2-系统进路表'!X6,'编组3-系统进路表'!X6,'编组4-系统进路表'!X6,'编组5-系统进路表'!X6))</f>
        <v>N/A</v>
      </c>
      <c r="AA7" s="27"/>
      <c r="AB7" s="28" t="str">
        <f>IF($A7="N/A","N/A",MAX('编组1-系统进路表'!Y6,'编组2-系统进路表'!Y6,'编组3-系统进路表'!Y6,'编组4-系统进路表'!Y6,'编组5-系统进路表'!Y6))</f>
        <v>N/A</v>
      </c>
      <c r="AC7" s="28" t="str">
        <f>IF($A7="N/A","N/A",MAX('编组1-系统进路表'!Z6,'编组2-系统进路表'!Z6,'编组3-系统进路表'!Z6,'编组4-系统进路表'!Z6,'编组5-系统进路表'!Z6))</f>
        <v>N/A</v>
      </c>
      <c r="AD7" s="28" t="str">
        <f>IF($A7="N/A","N/A",MAX('编组1-系统进路表'!AA6,'编组2-系统进路表'!AA6,'编组3-系统进路表'!AA6,'编组4-系统进路表'!AA6,'编组5-系统进路表'!AA6))</f>
        <v>N/A</v>
      </c>
      <c r="AE7" s="28" t="str">
        <f>IF($A7="N/A","N/A",MAX('编组1-系统进路表'!AB6,'编组2-系统进路表'!AB6,'编组3-系统进路表'!AB6,'编组4-系统进路表'!AB6,'编组5-系统进路表'!AB6))</f>
        <v>N/A</v>
      </c>
      <c r="AF7" s="28" t="str">
        <f>IF($A7="N/A","N/A",MAX('编组1-系统进路表'!AC6,'编组2-系统进路表'!AC6,'编组3-系统进路表'!AC6,'编组4-系统进路表'!AC6,'编组5-系统进路表'!AC6))</f>
        <v>N/A</v>
      </c>
    </row>
    <row r="8" spans="1:37">
      <c r="A8" s="22" t="s">
        <v>486</v>
      </c>
      <c r="B8" s="22" t="s">
        <v>486</v>
      </c>
      <c r="C8" s="22" t="s">
        <v>486</v>
      </c>
      <c r="D8" s="22" t="s">
        <v>486</v>
      </c>
      <c r="E8" s="22" t="s">
        <v>486</v>
      </c>
      <c r="F8" s="22" t="s">
        <v>486</v>
      </c>
      <c r="G8" s="22" t="s">
        <v>486</v>
      </c>
      <c r="H8" s="22" t="s">
        <v>486</v>
      </c>
      <c r="I8" s="22" t="s">
        <v>486</v>
      </c>
      <c r="J8" s="22" t="s">
        <v>486</v>
      </c>
      <c r="K8" s="22" t="s">
        <v>486</v>
      </c>
      <c r="L8" s="22" t="s">
        <v>486</v>
      </c>
      <c r="M8" s="22" t="s">
        <v>486</v>
      </c>
      <c r="N8" s="22" t="s">
        <v>486</v>
      </c>
      <c r="O8" s="22" t="s">
        <v>486</v>
      </c>
      <c r="P8" s="22" t="s">
        <v>486</v>
      </c>
      <c r="Q8" s="22" t="s">
        <v>486</v>
      </c>
      <c r="R8" s="22" t="s">
        <v>486</v>
      </c>
      <c r="S8" s="22" t="s">
        <v>486</v>
      </c>
      <c r="T8" s="22" t="s">
        <v>486</v>
      </c>
      <c r="U8" s="22" t="s">
        <v>486</v>
      </c>
      <c r="V8" s="28" t="str">
        <f>IF($A8="N/A","N/A",MAX('编组1-系统进路表'!T7,'编组2-系统进路表'!T7,'编组3-系统进路表'!T7,'编组4-系统进路表'!T7,'编组5-系统进路表'!T7))</f>
        <v>N/A</v>
      </c>
      <c r="W8" s="28" t="str">
        <f>IF($A8="N/A","N/A",MAX('编组1-系统进路表'!U7,'编组2-系统进路表'!U7,'编组3-系统进路表'!U7,'编组4-系统进路表'!U7,'编组5-系统进路表'!U7))</f>
        <v>N/A</v>
      </c>
      <c r="X8" s="28" t="str">
        <f>IF($A8="N/A","N/A",MAX('编组1-系统进路表'!V7,'编组2-系统进路表'!V7,'编组3-系统进路表'!V7,'编组4-系统进路表'!V7,'编组5-系统进路表'!V7))</f>
        <v>N/A</v>
      </c>
      <c r="Y8" s="28" t="str">
        <f>IF($A8="N/A","N/A",MAX('编组1-系统进路表'!W7,'编组2-系统进路表'!W7,'编组3-系统进路表'!W7,'编组4-系统进路表'!W7,'编组5-系统进路表'!W7))</f>
        <v>N/A</v>
      </c>
      <c r="Z8" s="28" t="str">
        <f>IF($A8="N/A","N/A",MAX('编组1-系统进路表'!X7,'编组2-系统进路表'!X7,'编组3-系统进路表'!X7,'编组4-系统进路表'!X7,'编组5-系统进路表'!X7))</f>
        <v>N/A</v>
      </c>
      <c r="AA8" s="27"/>
      <c r="AB8" s="28" t="str">
        <f>IF($A8="N/A","N/A",MAX('编组1-系统进路表'!Y7,'编组2-系统进路表'!Y7,'编组3-系统进路表'!Y7,'编组4-系统进路表'!Y7,'编组5-系统进路表'!Y7))</f>
        <v>N/A</v>
      </c>
      <c r="AC8" s="28" t="str">
        <f>IF($A8="N/A","N/A",MAX('编组1-系统进路表'!Z7,'编组2-系统进路表'!Z7,'编组3-系统进路表'!Z7,'编组4-系统进路表'!Z7,'编组5-系统进路表'!Z7))</f>
        <v>N/A</v>
      </c>
      <c r="AD8" s="28" t="str">
        <f>IF($A8="N/A","N/A",MAX('编组1-系统进路表'!AA7,'编组2-系统进路表'!AA7,'编组3-系统进路表'!AA7,'编组4-系统进路表'!AA7,'编组5-系统进路表'!AA7))</f>
        <v>N/A</v>
      </c>
      <c r="AE8" s="28" t="str">
        <f>IF($A8="N/A","N/A",MAX('编组1-系统进路表'!AB7,'编组2-系统进路表'!AB7,'编组3-系统进路表'!AB7,'编组4-系统进路表'!AB7,'编组5-系统进路表'!AB7))</f>
        <v>N/A</v>
      </c>
      <c r="AF8" s="28" t="str">
        <f>IF($A8="N/A","N/A",MAX('编组1-系统进路表'!AC7,'编组2-系统进路表'!AC7,'编组3-系统进路表'!AC7,'编组4-系统进路表'!AC7,'编组5-系统进路表'!AC7))</f>
        <v>N/A</v>
      </c>
    </row>
    <row r="9" spans="1:37">
      <c r="A9" s="22" t="s">
        <v>486</v>
      </c>
      <c r="B9" s="50" t="s">
        <v>486</v>
      </c>
      <c r="C9" s="50" t="s">
        <v>486</v>
      </c>
      <c r="D9" s="50" t="s">
        <v>486</v>
      </c>
      <c r="E9" s="50" t="s">
        <v>486</v>
      </c>
      <c r="F9" s="50" t="s">
        <v>486</v>
      </c>
      <c r="G9" s="50" t="s">
        <v>486</v>
      </c>
      <c r="H9" s="50" t="s">
        <v>486</v>
      </c>
      <c r="I9" s="50" t="s">
        <v>486</v>
      </c>
      <c r="J9" s="50" t="s">
        <v>486</v>
      </c>
      <c r="K9" s="53" t="s">
        <v>419</v>
      </c>
      <c r="L9" s="50" t="s">
        <v>486</v>
      </c>
      <c r="M9" s="50" t="s">
        <v>486</v>
      </c>
      <c r="N9" s="50" t="s">
        <v>486</v>
      </c>
      <c r="O9" s="50" t="s">
        <v>486</v>
      </c>
      <c r="P9" s="50" t="s">
        <v>486</v>
      </c>
      <c r="Q9" s="50" t="s">
        <v>486</v>
      </c>
      <c r="R9" s="50" t="s">
        <v>486</v>
      </c>
      <c r="S9" s="50" t="s">
        <v>486</v>
      </c>
      <c r="T9" s="50" t="s">
        <v>486</v>
      </c>
      <c r="U9" s="50" t="s">
        <v>486</v>
      </c>
      <c r="V9" s="28" t="str">
        <f>IF($A9="N/A","N/A",MAX('编组1-系统进路表'!T8,'编组2-系统进路表'!T8,'编组3-系统进路表'!T8,'编组4-系统进路表'!T8,'编组5-系统进路表'!T8))</f>
        <v>N/A</v>
      </c>
      <c r="W9" s="28" t="str">
        <f>IF($A9="N/A","N/A",MAX('编组1-系统进路表'!U8,'编组2-系统进路表'!U8,'编组3-系统进路表'!U8,'编组4-系统进路表'!U8,'编组5-系统进路表'!U8))</f>
        <v>N/A</v>
      </c>
      <c r="X9" s="28" t="str">
        <f>IF($A9="N/A","N/A",MAX('编组1-系统进路表'!V8,'编组2-系统进路表'!V8,'编组3-系统进路表'!V8,'编组4-系统进路表'!V8,'编组5-系统进路表'!V8))</f>
        <v>N/A</v>
      </c>
      <c r="Y9" s="28" t="str">
        <f>IF($A9="N/A","N/A",MAX('编组1-系统进路表'!W8,'编组2-系统进路表'!W8,'编组3-系统进路表'!W8,'编组4-系统进路表'!W8,'编组5-系统进路表'!W8))</f>
        <v>N/A</v>
      </c>
      <c r="Z9" s="28" t="str">
        <f>IF($A9="N/A","N/A",MAX('编组1-系统进路表'!X8,'编组2-系统进路表'!X8,'编组3-系统进路表'!X8,'编组4-系统进路表'!X8,'编组5-系统进路表'!X8))</f>
        <v>N/A</v>
      </c>
      <c r="AA9" s="27"/>
      <c r="AB9" s="28" t="str">
        <f>IF($A9="N/A","N/A",MAX('编组1-系统进路表'!Y8,'编组2-系统进路表'!Y8,'编组3-系统进路表'!Y8,'编组4-系统进路表'!Y8,'编组5-系统进路表'!Y8))</f>
        <v>N/A</v>
      </c>
      <c r="AC9" s="28" t="str">
        <f>IF($A9="N/A","N/A",MAX('编组1-系统进路表'!Z8,'编组2-系统进路表'!Z8,'编组3-系统进路表'!Z8,'编组4-系统进路表'!Z8,'编组5-系统进路表'!Z8))</f>
        <v>N/A</v>
      </c>
      <c r="AD9" s="28" t="str">
        <f>IF($A9="N/A","N/A",MAX('编组1-系统进路表'!AA8,'编组2-系统进路表'!AA8,'编组3-系统进路表'!AA8,'编组4-系统进路表'!AA8,'编组5-系统进路表'!AA8))</f>
        <v>N/A</v>
      </c>
      <c r="AE9" s="28" t="str">
        <f>IF($A9="N/A","N/A",MAX('编组1-系统进路表'!AB8,'编组2-系统进路表'!AB8,'编组3-系统进路表'!AB8,'编组4-系统进路表'!AB8,'编组5-系统进路表'!AB8))</f>
        <v>N/A</v>
      </c>
      <c r="AF9" s="28" t="str">
        <f>IF($A9="N/A","N/A",MAX('编组1-系统进路表'!AC8,'编组2-系统进路表'!AC8,'编组3-系统进路表'!AC8,'编组4-系统进路表'!AC8,'编组5-系统进路表'!AC8))</f>
        <v>N/A</v>
      </c>
    </row>
    <row r="10" spans="1:37">
      <c r="A10" s="50" t="s">
        <v>486</v>
      </c>
      <c r="B10" s="50" t="s">
        <v>486</v>
      </c>
      <c r="C10" s="50" t="s">
        <v>486</v>
      </c>
      <c r="D10" s="50" t="s">
        <v>486</v>
      </c>
      <c r="E10" s="50" t="s">
        <v>486</v>
      </c>
      <c r="F10" s="50" t="s">
        <v>486</v>
      </c>
      <c r="G10" s="50" t="s">
        <v>486</v>
      </c>
      <c r="H10" s="50" t="s">
        <v>486</v>
      </c>
      <c r="I10" s="50" t="s">
        <v>486</v>
      </c>
      <c r="J10" s="50" t="s">
        <v>486</v>
      </c>
      <c r="K10" s="53" t="s">
        <v>419</v>
      </c>
      <c r="L10" s="50" t="s">
        <v>486</v>
      </c>
      <c r="M10" s="50" t="s">
        <v>486</v>
      </c>
      <c r="N10" s="50" t="s">
        <v>486</v>
      </c>
      <c r="O10" s="50" t="s">
        <v>486</v>
      </c>
      <c r="P10" s="50" t="s">
        <v>486</v>
      </c>
      <c r="Q10" s="50" t="s">
        <v>486</v>
      </c>
      <c r="R10" s="50" t="s">
        <v>486</v>
      </c>
      <c r="S10" s="50" t="s">
        <v>486</v>
      </c>
      <c r="T10" s="50" t="s">
        <v>486</v>
      </c>
      <c r="U10" s="50" t="s">
        <v>486</v>
      </c>
      <c r="V10" s="28" t="str">
        <f>IF($A10="N/A","N/A",MAX('编组1-系统进路表'!T9,'编组2-系统进路表'!T9,'编组3-系统进路表'!T9,'编组4-系统进路表'!T9,'编组5-系统进路表'!T9))</f>
        <v>N/A</v>
      </c>
      <c r="W10" s="28" t="str">
        <f>IF($A10="N/A","N/A",MAX('编组1-系统进路表'!U9,'编组2-系统进路表'!U9,'编组3-系统进路表'!U9,'编组4-系统进路表'!U9,'编组5-系统进路表'!U9))</f>
        <v>N/A</v>
      </c>
      <c r="X10" s="28" t="str">
        <f>IF($A10="N/A","N/A",MAX('编组1-系统进路表'!V9,'编组2-系统进路表'!V9,'编组3-系统进路表'!V9,'编组4-系统进路表'!V9,'编组5-系统进路表'!V9))</f>
        <v>N/A</v>
      </c>
      <c r="Y10" s="28" t="str">
        <f>IF($A10="N/A","N/A",MAX('编组1-系统进路表'!W9,'编组2-系统进路表'!W9,'编组3-系统进路表'!W9,'编组4-系统进路表'!W9,'编组5-系统进路表'!W9))</f>
        <v>N/A</v>
      </c>
      <c r="Z10" s="28" t="str">
        <f>IF($A10="N/A","N/A",MAX('编组1-系统进路表'!X9,'编组2-系统进路表'!X9,'编组3-系统进路表'!X9,'编组4-系统进路表'!X9,'编组5-系统进路表'!X9))</f>
        <v>N/A</v>
      </c>
      <c r="AA10" s="27"/>
      <c r="AB10" s="28" t="str">
        <f>IF($A10="N/A","N/A",MAX('编组1-系统进路表'!Y9,'编组2-系统进路表'!Y9,'编组3-系统进路表'!Y9,'编组4-系统进路表'!Y9,'编组5-系统进路表'!Y9))</f>
        <v>N/A</v>
      </c>
      <c r="AC10" s="28" t="str">
        <f>IF($A10="N/A","N/A",MAX('编组1-系统进路表'!Z9,'编组2-系统进路表'!Z9,'编组3-系统进路表'!Z9,'编组4-系统进路表'!Z9,'编组5-系统进路表'!Z9))</f>
        <v>N/A</v>
      </c>
      <c r="AD10" s="28" t="str">
        <f>IF($A10="N/A","N/A",MAX('编组1-系统进路表'!AA9,'编组2-系统进路表'!AA9,'编组3-系统进路表'!AA9,'编组4-系统进路表'!AA9,'编组5-系统进路表'!AA9))</f>
        <v>N/A</v>
      </c>
      <c r="AE10" s="28" t="str">
        <f>IF($A10="N/A","N/A",MAX('编组1-系统进路表'!AB9,'编组2-系统进路表'!AB9,'编组3-系统进路表'!AB9,'编组4-系统进路表'!AB9,'编组5-系统进路表'!AB9))</f>
        <v>N/A</v>
      </c>
      <c r="AF10" s="28" t="str">
        <f>IF($A10="N/A","N/A",MAX('编组1-系统进路表'!AC9,'编组2-系统进路表'!AC9,'编组3-系统进路表'!AC9,'编组4-系统进路表'!AC9,'编组5-系统进路表'!AC9))</f>
        <v>N/A</v>
      </c>
    </row>
    <row r="11" spans="1:37">
      <c r="A11" s="50" t="s">
        <v>486</v>
      </c>
      <c r="B11" s="50" t="s">
        <v>486</v>
      </c>
      <c r="C11" s="50" t="s">
        <v>486</v>
      </c>
      <c r="D11" s="50" t="s">
        <v>486</v>
      </c>
      <c r="E11" s="50" t="s">
        <v>486</v>
      </c>
      <c r="F11" s="50" t="s">
        <v>486</v>
      </c>
      <c r="G11" s="50" t="s">
        <v>486</v>
      </c>
      <c r="H11" s="50" t="s">
        <v>486</v>
      </c>
      <c r="I11" s="50" t="s">
        <v>486</v>
      </c>
      <c r="J11" s="50" t="s">
        <v>486</v>
      </c>
      <c r="K11" s="53" t="s">
        <v>419</v>
      </c>
      <c r="L11" s="50" t="s">
        <v>486</v>
      </c>
      <c r="M11" s="50" t="s">
        <v>486</v>
      </c>
      <c r="N11" s="50" t="s">
        <v>486</v>
      </c>
      <c r="O11" s="50" t="s">
        <v>486</v>
      </c>
      <c r="P11" s="50" t="s">
        <v>486</v>
      </c>
      <c r="Q11" s="50" t="s">
        <v>486</v>
      </c>
      <c r="R11" s="50" t="s">
        <v>486</v>
      </c>
      <c r="S11" s="50" t="s">
        <v>486</v>
      </c>
      <c r="T11" s="50" t="s">
        <v>486</v>
      </c>
      <c r="U11" s="50" t="s">
        <v>486</v>
      </c>
      <c r="V11" s="28" t="str">
        <f>IF($A11="N/A","N/A",MAX('编组1-系统进路表'!T10,'编组2-系统进路表'!T10,'编组3-系统进路表'!T10,'编组4-系统进路表'!T10,'编组5-系统进路表'!T10))</f>
        <v>N/A</v>
      </c>
      <c r="W11" s="28" t="str">
        <f>IF($A11="N/A","N/A",MAX('编组1-系统进路表'!U10,'编组2-系统进路表'!U10,'编组3-系统进路表'!U10,'编组4-系统进路表'!U10,'编组5-系统进路表'!U10))</f>
        <v>N/A</v>
      </c>
      <c r="X11" s="28" t="str">
        <f>IF($A11="N/A","N/A",MAX('编组1-系统进路表'!V10,'编组2-系统进路表'!V10,'编组3-系统进路表'!V10,'编组4-系统进路表'!V10,'编组5-系统进路表'!V10))</f>
        <v>N/A</v>
      </c>
      <c r="Y11" s="28" t="str">
        <f>IF($A11="N/A","N/A",MAX('编组1-系统进路表'!W10,'编组2-系统进路表'!W10,'编组3-系统进路表'!W10,'编组4-系统进路表'!W10,'编组5-系统进路表'!W10))</f>
        <v>N/A</v>
      </c>
      <c r="Z11" s="28" t="str">
        <f>IF($A11="N/A","N/A",MAX('编组1-系统进路表'!X10,'编组2-系统进路表'!X10,'编组3-系统进路表'!X10,'编组4-系统进路表'!X10,'编组5-系统进路表'!X10))</f>
        <v>N/A</v>
      </c>
      <c r="AA11" s="27"/>
      <c r="AB11" s="28" t="str">
        <f>IF($A11="N/A","N/A",MAX('编组1-系统进路表'!Y10,'编组2-系统进路表'!Y10,'编组3-系统进路表'!Y10,'编组4-系统进路表'!Y10,'编组5-系统进路表'!Y10))</f>
        <v>N/A</v>
      </c>
      <c r="AC11" s="28" t="str">
        <f>IF($A11="N/A","N/A",MAX('编组1-系统进路表'!Z10,'编组2-系统进路表'!Z10,'编组3-系统进路表'!Z10,'编组4-系统进路表'!Z10,'编组5-系统进路表'!Z10))</f>
        <v>N/A</v>
      </c>
      <c r="AD11" s="28" t="str">
        <f>IF($A11="N/A","N/A",MAX('编组1-系统进路表'!AA10,'编组2-系统进路表'!AA10,'编组3-系统进路表'!AA10,'编组4-系统进路表'!AA10,'编组5-系统进路表'!AA10))</f>
        <v>N/A</v>
      </c>
      <c r="AE11" s="28" t="str">
        <f>IF($A11="N/A","N/A",MAX('编组1-系统进路表'!AB10,'编组2-系统进路表'!AB10,'编组3-系统进路表'!AB10,'编组4-系统进路表'!AB10,'编组5-系统进路表'!AB10))</f>
        <v>N/A</v>
      </c>
      <c r="AF11" s="28" t="str">
        <f>IF($A11="N/A","N/A",MAX('编组1-系统进路表'!AC10,'编组2-系统进路表'!AC10,'编组3-系统进路表'!AC10,'编组4-系统进路表'!AC10,'编组5-系统进路表'!AC10))</f>
        <v>N/A</v>
      </c>
    </row>
    <row r="12" spans="1:37">
      <c r="A12" s="50" t="s">
        <v>486</v>
      </c>
      <c r="B12" s="50" t="s">
        <v>486</v>
      </c>
      <c r="C12" s="50" t="s">
        <v>486</v>
      </c>
      <c r="D12" s="50" t="s">
        <v>486</v>
      </c>
      <c r="E12" s="50" t="s">
        <v>486</v>
      </c>
      <c r="F12" s="50" t="s">
        <v>486</v>
      </c>
      <c r="G12" s="50" t="s">
        <v>486</v>
      </c>
      <c r="H12" s="50" t="s">
        <v>486</v>
      </c>
      <c r="I12" s="50" t="s">
        <v>486</v>
      </c>
      <c r="J12" s="50" t="s">
        <v>486</v>
      </c>
      <c r="K12" s="53" t="s">
        <v>419</v>
      </c>
      <c r="L12" s="50" t="s">
        <v>486</v>
      </c>
      <c r="M12" s="50" t="s">
        <v>486</v>
      </c>
      <c r="N12" s="50" t="s">
        <v>486</v>
      </c>
      <c r="O12" s="50" t="s">
        <v>486</v>
      </c>
      <c r="P12" s="50" t="s">
        <v>486</v>
      </c>
      <c r="Q12" s="50" t="s">
        <v>486</v>
      </c>
      <c r="R12" s="50" t="s">
        <v>486</v>
      </c>
      <c r="S12" s="50" t="s">
        <v>486</v>
      </c>
      <c r="T12" s="50" t="s">
        <v>486</v>
      </c>
      <c r="U12" s="50" t="s">
        <v>486</v>
      </c>
      <c r="V12" s="28" t="str">
        <f>IF($A12="N/A","N/A",MAX('编组1-系统进路表'!T11,'编组2-系统进路表'!T11,'编组3-系统进路表'!T11,'编组4-系统进路表'!T11,'编组5-系统进路表'!T11))</f>
        <v>N/A</v>
      </c>
      <c r="W12" s="28" t="str">
        <f>IF($A12="N/A","N/A",MAX('编组1-系统进路表'!U11,'编组2-系统进路表'!U11,'编组3-系统进路表'!U11,'编组4-系统进路表'!U11,'编组5-系统进路表'!U11))</f>
        <v>N/A</v>
      </c>
      <c r="X12" s="28" t="str">
        <f>IF($A12="N/A","N/A",MAX('编组1-系统进路表'!V11,'编组2-系统进路表'!V11,'编组3-系统进路表'!V11,'编组4-系统进路表'!V11,'编组5-系统进路表'!V11))</f>
        <v>N/A</v>
      </c>
      <c r="Y12" s="28" t="str">
        <f>IF($A12="N/A","N/A",MAX('编组1-系统进路表'!W11,'编组2-系统进路表'!W11,'编组3-系统进路表'!W11,'编组4-系统进路表'!W11,'编组5-系统进路表'!W11))</f>
        <v>N/A</v>
      </c>
      <c r="Z12" s="28" t="str">
        <f>IF($A12="N/A","N/A",MAX('编组1-系统进路表'!X11,'编组2-系统进路表'!X11,'编组3-系统进路表'!X11,'编组4-系统进路表'!X11,'编组5-系统进路表'!X11))</f>
        <v>N/A</v>
      </c>
      <c r="AA12" s="27"/>
      <c r="AB12" s="28" t="str">
        <f>IF($A12="N/A","N/A",MAX('编组1-系统进路表'!Y11,'编组2-系统进路表'!Y11,'编组3-系统进路表'!Y11,'编组4-系统进路表'!Y11,'编组5-系统进路表'!Y11))</f>
        <v>N/A</v>
      </c>
      <c r="AC12" s="28" t="str">
        <f>IF($A12="N/A","N/A",MAX('编组1-系统进路表'!Z11,'编组2-系统进路表'!Z11,'编组3-系统进路表'!Z11,'编组4-系统进路表'!Z11,'编组5-系统进路表'!Z11))</f>
        <v>N/A</v>
      </c>
      <c r="AD12" s="28" t="str">
        <f>IF($A12="N/A","N/A",MAX('编组1-系统进路表'!AA11,'编组2-系统进路表'!AA11,'编组3-系统进路表'!AA11,'编组4-系统进路表'!AA11,'编组5-系统进路表'!AA11))</f>
        <v>N/A</v>
      </c>
      <c r="AE12" s="28" t="str">
        <f>IF($A12="N/A","N/A",MAX('编组1-系统进路表'!AB11,'编组2-系统进路表'!AB11,'编组3-系统进路表'!AB11,'编组4-系统进路表'!AB11,'编组5-系统进路表'!AB11))</f>
        <v>N/A</v>
      </c>
      <c r="AF12" s="28" t="str">
        <f>IF($A12="N/A","N/A",MAX('编组1-系统进路表'!AC11,'编组2-系统进路表'!AC11,'编组3-系统进路表'!AC11,'编组4-系统进路表'!AC11,'编组5-系统进路表'!AC11))</f>
        <v>N/A</v>
      </c>
    </row>
    <row r="13" spans="1:37">
      <c r="A13" s="50" t="s">
        <v>486</v>
      </c>
      <c r="B13" s="50" t="s">
        <v>486</v>
      </c>
      <c r="C13" s="50" t="s">
        <v>486</v>
      </c>
      <c r="D13" s="50" t="s">
        <v>486</v>
      </c>
      <c r="E13" s="50" t="s">
        <v>486</v>
      </c>
      <c r="F13" s="50" t="s">
        <v>486</v>
      </c>
      <c r="G13" s="50" t="s">
        <v>486</v>
      </c>
      <c r="H13" s="50" t="s">
        <v>486</v>
      </c>
      <c r="I13" s="50" t="s">
        <v>486</v>
      </c>
      <c r="J13" s="50" t="s">
        <v>486</v>
      </c>
      <c r="K13" s="53" t="s">
        <v>419</v>
      </c>
      <c r="L13" s="50" t="s">
        <v>486</v>
      </c>
      <c r="M13" s="50" t="s">
        <v>486</v>
      </c>
      <c r="N13" s="50" t="s">
        <v>486</v>
      </c>
      <c r="O13" s="50" t="s">
        <v>486</v>
      </c>
      <c r="P13" s="50" t="s">
        <v>486</v>
      </c>
      <c r="Q13" s="50" t="s">
        <v>486</v>
      </c>
      <c r="R13" s="50" t="s">
        <v>486</v>
      </c>
      <c r="S13" s="50" t="s">
        <v>486</v>
      </c>
      <c r="T13" s="50" t="s">
        <v>486</v>
      </c>
      <c r="U13" s="50" t="s">
        <v>486</v>
      </c>
      <c r="V13" s="28" t="str">
        <f>IF($A13="N/A","N/A",MAX('编组1-系统进路表'!T12,'编组2-系统进路表'!T12,'编组3-系统进路表'!T12,'编组4-系统进路表'!T12,'编组5-系统进路表'!T12))</f>
        <v>N/A</v>
      </c>
      <c r="W13" s="28" t="str">
        <f>IF($A13="N/A","N/A",MAX('编组1-系统进路表'!U12,'编组2-系统进路表'!U12,'编组3-系统进路表'!U12,'编组4-系统进路表'!U12,'编组5-系统进路表'!U12))</f>
        <v>N/A</v>
      </c>
      <c r="X13" s="28" t="str">
        <f>IF($A13="N/A","N/A",MAX('编组1-系统进路表'!V12,'编组2-系统进路表'!V12,'编组3-系统进路表'!V12,'编组4-系统进路表'!V12,'编组5-系统进路表'!V12))</f>
        <v>N/A</v>
      </c>
      <c r="Y13" s="28" t="str">
        <f>IF($A13="N/A","N/A",MAX('编组1-系统进路表'!W12,'编组2-系统进路表'!W12,'编组3-系统进路表'!W12,'编组4-系统进路表'!W12,'编组5-系统进路表'!W12))</f>
        <v>N/A</v>
      </c>
      <c r="Z13" s="28" t="str">
        <f>IF($A13="N/A","N/A",MAX('编组1-系统进路表'!X12,'编组2-系统进路表'!X12,'编组3-系统进路表'!X12,'编组4-系统进路表'!X12,'编组5-系统进路表'!X12))</f>
        <v>N/A</v>
      </c>
      <c r="AA13" s="27"/>
      <c r="AB13" s="28" t="str">
        <f>IF($A13="N/A","N/A",MAX('编组1-系统进路表'!Y12,'编组2-系统进路表'!Y12,'编组3-系统进路表'!Y12,'编组4-系统进路表'!Y12,'编组5-系统进路表'!Y12))</f>
        <v>N/A</v>
      </c>
      <c r="AC13" s="28" t="str">
        <f>IF($A13="N/A","N/A",MAX('编组1-系统进路表'!Z12,'编组2-系统进路表'!Z12,'编组3-系统进路表'!Z12,'编组4-系统进路表'!Z12,'编组5-系统进路表'!Z12))</f>
        <v>N/A</v>
      </c>
      <c r="AD13" s="28" t="str">
        <f>IF($A13="N/A","N/A",MAX('编组1-系统进路表'!AA12,'编组2-系统进路表'!AA12,'编组3-系统进路表'!AA12,'编组4-系统进路表'!AA12,'编组5-系统进路表'!AA12))</f>
        <v>N/A</v>
      </c>
      <c r="AE13" s="28" t="str">
        <f>IF($A13="N/A","N/A",MAX('编组1-系统进路表'!AB12,'编组2-系统进路表'!AB12,'编组3-系统进路表'!AB12,'编组4-系统进路表'!AB12,'编组5-系统进路表'!AB12))</f>
        <v>N/A</v>
      </c>
      <c r="AF13" s="28" t="str">
        <f>IF($A13="N/A","N/A",MAX('编组1-系统进路表'!AC12,'编组2-系统进路表'!AC12,'编组3-系统进路表'!AC12,'编组4-系统进路表'!AC12,'编组5-系统进路表'!AC12))</f>
        <v>N/A</v>
      </c>
      <c r="AJ13" s="43" t="s">
        <v>696</v>
      </c>
      <c r="AK13" s="43" t="s">
        <v>697</v>
      </c>
    </row>
    <row r="14" spans="1:37">
      <c r="A14" s="50" t="s">
        <v>486</v>
      </c>
      <c r="B14" s="50" t="s">
        <v>486</v>
      </c>
      <c r="C14" s="50" t="s">
        <v>486</v>
      </c>
      <c r="D14" s="50" t="s">
        <v>486</v>
      </c>
      <c r="E14" s="50" t="s">
        <v>486</v>
      </c>
      <c r="F14" s="50" t="s">
        <v>486</v>
      </c>
      <c r="G14" s="50" t="s">
        <v>486</v>
      </c>
      <c r="H14" s="50" t="s">
        <v>486</v>
      </c>
      <c r="I14" s="50" t="s">
        <v>486</v>
      </c>
      <c r="J14" s="50" t="s">
        <v>486</v>
      </c>
      <c r="K14" s="53" t="s">
        <v>419</v>
      </c>
      <c r="L14" s="50" t="s">
        <v>486</v>
      </c>
      <c r="M14" s="50" t="s">
        <v>486</v>
      </c>
      <c r="N14" s="50" t="s">
        <v>486</v>
      </c>
      <c r="O14" s="50" t="s">
        <v>486</v>
      </c>
      <c r="P14" s="50" t="s">
        <v>486</v>
      </c>
      <c r="Q14" s="50" t="s">
        <v>486</v>
      </c>
      <c r="R14" s="50" t="s">
        <v>486</v>
      </c>
      <c r="S14" s="50" t="s">
        <v>486</v>
      </c>
      <c r="T14" s="50" t="s">
        <v>486</v>
      </c>
      <c r="U14" s="50" t="s">
        <v>486</v>
      </c>
      <c r="V14" s="28" t="str">
        <f>IF($A14="N/A","N/A",MAX('编组1-系统进路表'!T13,'编组2-系统进路表'!T13,'编组3-系统进路表'!T13,'编组4-系统进路表'!T13,'编组5-系统进路表'!T13))</f>
        <v>N/A</v>
      </c>
      <c r="W14" s="28" t="str">
        <f>IF($A14="N/A","N/A",MAX('编组1-系统进路表'!U13,'编组2-系统进路表'!U13,'编组3-系统进路表'!U13,'编组4-系统进路表'!U13,'编组5-系统进路表'!U13))</f>
        <v>N/A</v>
      </c>
      <c r="X14" s="28" t="str">
        <f>IF($A14="N/A","N/A",MAX('编组1-系统进路表'!V13,'编组2-系统进路表'!V13,'编组3-系统进路表'!V13,'编组4-系统进路表'!V13,'编组5-系统进路表'!V13))</f>
        <v>N/A</v>
      </c>
      <c r="Y14" s="28" t="str">
        <f>IF($A14="N/A","N/A",MAX('编组1-系统进路表'!W13,'编组2-系统进路表'!W13,'编组3-系统进路表'!W13,'编组4-系统进路表'!W13,'编组5-系统进路表'!W13))</f>
        <v>N/A</v>
      </c>
      <c r="Z14" s="28" t="str">
        <f>IF($A14="N/A","N/A",MAX('编组1-系统进路表'!X13,'编组2-系统进路表'!X13,'编组3-系统进路表'!X13,'编组4-系统进路表'!X13,'编组5-系统进路表'!X13))</f>
        <v>N/A</v>
      </c>
      <c r="AA14" s="27"/>
      <c r="AB14" s="28" t="str">
        <f>IF($A14="N/A","N/A",MAX('编组1-系统进路表'!Y13,'编组2-系统进路表'!Y13,'编组3-系统进路表'!Y13,'编组4-系统进路表'!Y13,'编组5-系统进路表'!Y13))</f>
        <v>N/A</v>
      </c>
      <c r="AC14" s="28" t="str">
        <f>IF($A14="N/A","N/A",MAX('编组1-系统进路表'!Z13,'编组2-系统进路表'!Z13,'编组3-系统进路表'!Z13,'编组4-系统进路表'!Z13,'编组5-系统进路表'!Z13))</f>
        <v>N/A</v>
      </c>
      <c r="AD14" s="28" t="str">
        <f>IF($A14="N/A","N/A",MAX('编组1-系统进路表'!AA13,'编组2-系统进路表'!AA13,'编组3-系统进路表'!AA13,'编组4-系统进路表'!AA13,'编组5-系统进路表'!AA13))</f>
        <v>N/A</v>
      </c>
      <c r="AE14" s="28" t="str">
        <f>IF($A14="N/A","N/A",MAX('编组1-系统进路表'!AB13,'编组2-系统进路表'!AB13,'编组3-系统进路表'!AB13,'编组4-系统进路表'!AB13,'编组5-系统进路表'!AB13))</f>
        <v>N/A</v>
      </c>
      <c r="AF14" s="28" t="str">
        <f>IF($A14="N/A","N/A",MAX('编组1-系统进路表'!AC13,'编组2-系统进路表'!AC13,'编组3-系统进路表'!AC13,'编组4-系统进路表'!AC13,'编组5-系统进路表'!AC13))</f>
        <v>N/A</v>
      </c>
      <c r="AJ14" s="43" t="s">
        <v>698</v>
      </c>
      <c r="AK14" s="43" t="s">
        <v>697</v>
      </c>
    </row>
    <row r="15" spans="1:37">
      <c r="A15" s="50" t="s">
        <v>486</v>
      </c>
      <c r="B15" s="50" t="s">
        <v>486</v>
      </c>
      <c r="C15" s="50" t="s">
        <v>486</v>
      </c>
      <c r="D15" s="50" t="s">
        <v>486</v>
      </c>
      <c r="E15" s="50" t="s">
        <v>486</v>
      </c>
      <c r="F15" s="50" t="s">
        <v>486</v>
      </c>
      <c r="G15" s="50" t="s">
        <v>486</v>
      </c>
      <c r="H15" s="50" t="s">
        <v>486</v>
      </c>
      <c r="I15" s="50" t="s">
        <v>486</v>
      </c>
      <c r="J15" s="50" t="s">
        <v>486</v>
      </c>
      <c r="K15" s="53" t="s">
        <v>419</v>
      </c>
      <c r="L15" s="50" t="s">
        <v>486</v>
      </c>
      <c r="M15" s="50" t="s">
        <v>486</v>
      </c>
      <c r="N15" s="50" t="s">
        <v>486</v>
      </c>
      <c r="O15" s="50" t="s">
        <v>486</v>
      </c>
      <c r="P15" s="50" t="s">
        <v>486</v>
      </c>
      <c r="Q15" s="50" t="s">
        <v>486</v>
      </c>
      <c r="R15" s="50" t="s">
        <v>486</v>
      </c>
      <c r="S15" s="50" t="s">
        <v>486</v>
      </c>
      <c r="T15" s="50" t="s">
        <v>486</v>
      </c>
      <c r="U15" s="50" t="s">
        <v>486</v>
      </c>
      <c r="V15" s="28" t="str">
        <f>IF($A15="N/A","N/A",MAX('编组1-系统进路表'!T14,'编组2-系统进路表'!T14,'编组3-系统进路表'!T14,'编组4-系统进路表'!T14,'编组5-系统进路表'!T14))</f>
        <v>N/A</v>
      </c>
      <c r="W15" s="28" t="str">
        <f>IF($A15="N/A","N/A",MAX('编组1-系统进路表'!U14,'编组2-系统进路表'!U14,'编组3-系统进路表'!U14,'编组4-系统进路表'!U14,'编组5-系统进路表'!U14))</f>
        <v>N/A</v>
      </c>
      <c r="X15" s="28" t="str">
        <f>IF($A15="N/A","N/A",MAX('编组1-系统进路表'!V14,'编组2-系统进路表'!V14,'编组3-系统进路表'!V14,'编组4-系统进路表'!V14,'编组5-系统进路表'!V14))</f>
        <v>N/A</v>
      </c>
      <c r="Y15" s="28" t="str">
        <f>IF($A15="N/A","N/A",MAX('编组1-系统进路表'!W14,'编组2-系统进路表'!W14,'编组3-系统进路表'!W14,'编组4-系统进路表'!W14,'编组5-系统进路表'!W14))</f>
        <v>N/A</v>
      </c>
      <c r="Z15" s="28" t="str">
        <f>IF($A15="N/A","N/A",MAX('编组1-系统进路表'!X14,'编组2-系统进路表'!X14,'编组3-系统进路表'!X14,'编组4-系统进路表'!X14,'编组5-系统进路表'!X14))</f>
        <v>N/A</v>
      </c>
      <c r="AA15" s="27"/>
      <c r="AB15" s="28" t="str">
        <f>IF($A15="N/A","N/A",MAX('编组1-系统进路表'!Y14,'编组2-系统进路表'!Y14,'编组3-系统进路表'!Y14,'编组4-系统进路表'!Y14,'编组5-系统进路表'!Y14))</f>
        <v>N/A</v>
      </c>
      <c r="AC15" s="28" t="str">
        <f>IF($A15="N/A","N/A",MAX('编组1-系统进路表'!Z14,'编组2-系统进路表'!Z14,'编组3-系统进路表'!Z14,'编组4-系统进路表'!Z14,'编组5-系统进路表'!Z14))</f>
        <v>N/A</v>
      </c>
      <c r="AD15" s="28" t="str">
        <f>IF($A15="N/A","N/A",MAX('编组1-系统进路表'!AA14,'编组2-系统进路表'!AA14,'编组3-系统进路表'!AA14,'编组4-系统进路表'!AA14,'编组5-系统进路表'!AA14))</f>
        <v>N/A</v>
      </c>
      <c r="AE15" s="28" t="str">
        <f>IF($A15="N/A","N/A",MAX('编组1-系统进路表'!AB14,'编组2-系统进路表'!AB14,'编组3-系统进路表'!AB14,'编组4-系统进路表'!AB14,'编组5-系统进路表'!AB14))</f>
        <v>N/A</v>
      </c>
      <c r="AF15" s="28" t="str">
        <f>IF($A15="N/A","N/A",MAX('编组1-系统进路表'!AC14,'编组2-系统进路表'!AC14,'编组3-系统进路表'!AC14,'编组4-系统进路表'!AC14,'编组5-系统进路表'!AC14))</f>
        <v>N/A</v>
      </c>
      <c r="AJ15" s="43" t="s">
        <v>699</v>
      </c>
      <c r="AK15" s="43" t="s">
        <v>697</v>
      </c>
    </row>
    <row r="16" spans="1:37">
      <c r="A16" s="50" t="s">
        <v>486</v>
      </c>
      <c r="B16" s="50" t="s">
        <v>486</v>
      </c>
      <c r="C16" s="50" t="s">
        <v>486</v>
      </c>
      <c r="D16" s="50" t="s">
        <v>486</v>
      </c>
      <c r="E16" s="50" t="s">
        <v>486</v>
      </c>
      <c r="F16" s="50" t="s">
        <v>486</v>
      </c>
      <c r="G16" s="50" t="s">
        <v>486</v>
      </c>
      <c r="H16" s="50" t="s">
        <v>486</v>
      </c>
      <c r="I16" s="50" t="s">
        <v>486</v>
      </c>
      <c r="J16" s="50" t="s">
        <v>486</v>
      </c>
      <c r="K16" s="53" t="s">
        <v>419</v>
      </c>
      <c r="L16" s="50" t="s">
        <v>486</v>
      </c>
      <c r="M16" s="50" t="s">
        <v>486</v>
      </c>
      <c r="N16" s="50" t="s">
        <v>486</v>
      </c>
      <c r="O16" s="50" t="s">
        <v>486</v>
      </c>
      <c r="P16" s="50" t="s">
        <v>486</v>
      </c>
      <c r="Q16" s="50" t="s">
        <v>486</v>
      </c>
      <c r="R16" s="50" t="s">
        <v>486</v>
      </c>
      <c r="S16" s="50" t="s">
        <v>486</v>
      </c>
      <c r="T16" s="50" t="s">
        <v>486</v>
      </c>
      <c r="U16" s="50" t="s">
        <v>486</v>
      </c>
      <c r="V16" s="28" t="str">
        <f>IF($A16="N/A","N/A",MAX('编组1-系统进路表'!T15,'编组2-系统进路表'!T15,'编组3-系统进路表'!T15,'编组4-系统进路表'!T15,'编组5-系统进路表'!T15))</f>
        <v>N/A</v>
      </c>
      <c r="W16" s="28" t="str">
        <f>IF($A16="N/A","N/A",MAX('编组1-系统进路表'!U15,'编组2-系统进路表'!U15,'编组3-系统进路表'!U15,'编组4-系统进路表'!U15,'编组5-系统进路表'!U15))</f>
        <v>N/A</v>
      </c>
      <c r="X16" s="28" t="str">
        <f>IF($A16="N/A","N/A",MAX('编组1-系统进路表'!V15,'编组2-系统进路表'!V15,'编组3-系统进路表'!V15,'编组4-系统进路表'!V15,'编组5-系统进路表'!V15))</f>
        <v>N/A</v>
      </c>
      <c r="Y16" s="28" t="str">
        <f>IF($A16="N/A","N/A",MAX('编组1-系统进路表'!W15,'编组2-系统进路表'!W15,'编组3-系统进路表'!W15,'编组4-系统进路表'!W15,'编组5-系统进路表'!W15))</f>
        <v>N/A</v>
      </c>
      <c r="Z16" s="28" t="str">
        <f>IF($A16="N/A","N/A",MAX('编组1-系统进路表'!X15,'编组2-系统进路表'!X15,'编组3-系统进路表'!X15,'编组4-系统进路表'!X15,'编组5-系统进路表'!X15))</f>
        <v>N/A</v>
      </c>
      <c r="AA16" s="27"/>
      <c r="AB16" s="28" t="str">
        <f>IF($A16="N/A","N/A",MAX('编组1-系统进路表'!Y15,'编组2-系统进路表'!Y15,'编组3-系统进路表'!Y15,'编组4-系统进路表'!Y15,'编组5-系统进路表'!Y15))</f>
        <v>N/A</v>
      </c>
      <c r="AC16" s="28" t="str">
        <f>IF($A16="N/A","N/A",MAX('编组1-系统进路表'!Z15,'编组2-系统进路表'!Z15,'编组3-系统进路表'!Z15,'编组4-系统进路表'!Z15,'编组5-系统进路表'!Z15))</f>
        <v>N/A</v>
      </c>
      <c r="AD16" s="28" t="str">
        <f>IF($A16="N/A","N/A",MAX('编组1-系统进路表'!AA15,'编组2-系统进路表'!AA15,'编组3-系统进路表'!AA15,'编组4-系统进路表'!AA15,'编组5-系统进路表'!AA15))</f>
        <v>N/A</v>
      </c>
      <c r="AE16" s="28" t="str">
        <f>IF($A16="N/A","N/A",MAX('编组1-系统进路表'!AB15,'编组2-系统进路表'!AB15,'编组3-系统进路表'!AB15,'编组4-系统进路表'!AB15,'编组5-系统进路表'!AB15))</f>
        <v>N/A</v>
      </c>
      <c r="AF16" s="28" t="str">
        <f>IF($A16="N/A","N/A",MAX('编组1-系统进路表'!AC15,'编组2-系统进路表'!AC15,'编组3-系统进路表'!AC15,'编组4-系统进路表'!AC15,'编组5-系统进路表'!AC15))</f>
        <v>N/A</v>
      </c>
      <c r="AJ16" s="43" t="s">
        <v>700</v>
      </c>
      <c r="AK16" s="43" t="s">
        <v>697</v>
      </c>
    </row>
    <row r="17" spans="1:37">
      <c r="A17" s="50" t="s">
        <v>486</v>
      </c>
      <c r="B17" s="50" t="s">
        <v>486</v>
      </c>
      <c r="C17" s="50" t="s">
        <v>486</v>
      </c>
      <c r="D17" s="50" t="s">
        <v>486</v>
      </c>
      <c r="E17" s="50" t="s">
        <v>486</v>
      </c>
      <c r="F17" s="50" t="s">
        <v>486</v>
      </c>
      <c r="G17" s="50" t="s">
        <v>486</v>
      </c>
      <c r="H17" s="50" t="s">
        <v>486</v>
      </c>
      <c r="I17" s="50" t="s">
        <v>486</v>
      </c>
      <c r="J17" s="50" t="s">
        <v>486</v>
      </c>
      <c r="K17" s="53" t="s">
        <v>419</v>
      </c>
      <c r="L17" s="50" t="s">
        <v>486</v>
      </c>
      <c r="M17" s="50" t="s">
        <v>486</v>
      </c>
      <c r="N17" s="50" t="s">
        <v>486</v>
      </c>
      <c r="O17" s="50" t="s">
        <v>486</v>
      </c>
      <c r="P17" s="50" t="s">
        <v>486</v>
      </c>
      <c r="Q17" s="50" t="s">
        <v>486</v>
      </c>
      <c r="R17" s="50" t="s">
        <v>486</v>
      </c>
      <c r="S17" s="50" t="s">
        <v>486</v>
      </c>
      <c r="T17" s="50" t="s">
        <v>486</v>
      </c>
      <c r="U17" s="50" t="s">
        <v>486</v>
      </c>
      <c r="V17" s="28" t="str">
        <f>IF($A17="N/A","N/A",MAX('编组1-系统进路表'!T16,'编组2-系统进路表'!T16,'编组3-系统进路表'!T16,'编组4-系统进路表'!T16,'编组5-系统进路表'!T16))</f>
        <v>N/A</v>
      </c>
      <c r="W17" s="28" t="str">
        <f>IF($A17="N/A","N/A",MAX('编组1-系统进路表'!U16,'编组2-系统进路表'!U16,'编组3-系统进路表'!U16,'编组4-系统进路表'!U16,'编组5-系统进路表'!U16))</f>
        <v>N/A</v>
      </c>
      <c r="X17" s="28" t="str">
        <f>IF($A17="N/A","N/A",MAX('编组1-系统进路表'!V16,'编组2-系统进路表'!V16,'编组3-系统进路表'!V16,'编组4-系统进路表'!V16,'编组5-系统进路表'!V16))</f>
        <v>N/A</v>
      </c>
      <c r="Y17" s="28" t="str">
        <f>IF($A17="N/A","N/A",MAX('编组1-系统进路表'!W16,'编组2-系统进路表'!W16,'编组3-系统进路表'!W16,'编组4-系统进路表'!W16,'编组5-系统进路表'!W16))</f>
        <v>N/A</v>
      </c>
      <c r="Z17" s="28" t="str">
        <f>IF($A17="N/A","N/A",MAX('编组1-系统进路表'!X16,'编组2-系统进路表'!X16,'编组3-系统进路表'!X16,'编组4-系统进路表'!X16,'编组5-系统进路表'!X16))</f>
        <v>N/A</v>
      </c>
      <c r="AA17" s="27"/>
      <c r="AB17" s="28" t="str">
        <f>IF($A17="N/A","N/A",MAX('编组1-系统进路表'!Y16,'编组2-系统进路表'!Y16,'编组3-系统进路表'!Y16,'编组4-系统进路表'!Y16,'编组5-系统进路表'!Y16))</f>
        <v>N/A</v>
      </c>
      <c r="AC17" s="28" t="str">
        <f>IF($A17="N/A","N/A",MAX('编组1-系统进路表'!Z16,'编组2-系统进路表'!Z16,'编组3-系统进路表'!Z16,'编组4-系统进路表'!Z16,'编组5-系统进路表'!Z16))</f>
        <v>N/A</v>
      </c>
      <c r="AD17" s="28" t="str">
        <f>IF($A17="N/A","N/A",MAX('编组1-系统进路表'!AA16,'编组2-系统进路表'!AA16,'编组3-系统进路表'!AA16,'编组4-系统进路表'!AA16,'编组5-系统进路表'!AA16))</f>
        <v>N/A</v>
      </c>
      <c r="AE17" s="28" t="str">
        <f>IF($A17="N/A","N/A",MAX('编组1-系统进路表'!AB16,'编组2-系统进路表'!AB16,'编组3-系统进路表'!AB16,'编组4-系统进路表'!AB16,'编组5-系统进路表'!AB16))</f>
        <v>N/A</v>
      </c>
      <c r="AF17" s="28" t="str">
        <f>IF($A17="N/A","N/A",MAX('编组1-系统进路表'!AC16,'编组2-系统进路表'!AC16,'编组3-系统进路表'!AC16,'编组4-系统进路表'!AC16,'编组5-系统进路表'!AC16))</f>
        <v>N/A</v>
      </c>
      <c r="AJ17" s="43" t="s">
        <v>701</v>
      </c>
      <c r="AK17" s="43" t="s">
        <v>702</v>
      </c>
    </row>
    <row r="18" spans="1:37">
      <c r="A18" s="50" t="s">
        <v>486</v>
      </c>
      <c r="B18" s="50" t="s">
        <v>486</v>
      </c>
      <c r="C18" s="50" t="s">
        <v>486</v>
      </c>
      <c r="D18" s="50" t="s">
        <v>486</v>
      </c>
      <c r="E18" s="50" t="s">
        <v>486</v>
      </c>
      <c r="F18" s="50" t="s">
        <v>486</v>
      </c>
      <c r="G18" s="50" t="s">
        <v>486</v>
      </c>
      <c r="H18" s="50" t="s">
        <v>486</v>
      </c>
      <c r="I18" s="50" t="s">
        <v>486</v>
      </c>
      <c r="J18" s="50" t="s">
        <v>486</v>
      </c>
      <c r="K18" s="53" t="s">
        <v>419</v>
      </c>
      <c r="L18" s="50" t="s">
        <v>486</v>
      </c>
      <c r="M18" s="50" t="s">
        <v>486</v>
      </c>
      <c r="N18" s="50" t="s">
        <v>486</v>
      </c>
      <c r="O18" s="50" t="s">
        <v>486</v>
      </c>
      <c r="P18" s="50" t="s">
        <v>486</v>
      </c>
      <c r="Q18" s="50" t="s">
        <v>486</v>
      </c>
      <c r="R18" s="50" t="s">
        <v>486</v>
      </c>
      <c r="S18" s="50" t="s">
        <v>486</v>
      </c>
      <c r="T18" s="50" t="s">
        <v>486</v>
      </c>
      <c r="U18" s="50" t="s">
        <v>486</v>
      </c>
      <c r="V18" s="28" t="str">
        <f>IF($A18="N/A","N/A",MAX('编组1-系统进路表'!T17,'编组2-系统进路表'!T17,'编组3-系统进路表'!T17,'编组4-系统进路表'!T17,'编组5-系统进路表'!T17))</f>
        <v>N/A</v>
      </c>
      <c r="W18" s="28" t="str">
        <f>IF($A18="N/A","N/A",MAX('编组1-系统进路表'!U17,'编组2-系统进路表'!U17,'编组3-系统进路表'!U17,'编组4-系统进路表'!U17,'编组5-系统进路表'!U17))</f>
        <v>N/A</v>
      </c>
      <c r="X18" s="28" t="str">
        <f>IF($A18="N/A","N/A",MAX('编组1-系统进路表'!V17,'编组2-系统进路表'!V17,'编组3-系统进路表'!V17,'编组4-系统进路表'!V17,'编组5-系统进路表'!V17))</f>
        <v>N/A</v>
      </c>
      <c r="Y18" s="28" t="str">
        <f>IF($A18="N/A","N/A",MAX('编组1-系统进路表'!W17,'编组2-系统进路表'!W17,'编组3-系统进路表'!W17,'编组4-系统进路表'!W17,'编组5-系统进路表'!W17))</f>
        <v>N/A</v>
      </c>
      <c r="Z18" s="28" t="str">
        <f>IF($A18="N/A","N/A",MAX('编组1-系统进路表'!X17,'编组2-系统进路表'!X17,'编组3-系统进路表'!X17,'编组4-系统进路表'!X17,'编组5-系统进路表'!X17))</f>
        <v>N/A</v>
      </c>
      <c r="AA18" s="27"/>
      <c r="AB18" s="28" t="str">
        <f>IF($A18="N/A","N/A",MAX('编组1-系统进路表'!Y17,'编组2-系统进路表'!Y17,'编组3-系统进路表'!Y17,'编组4-系统进路表'!Y17,'编组5-系统进路表'!Y17))</f>
        <v>N/A</v>
      </c>
      <c r="AC18" s="28" t="str">
        <f>IF($A18="N/A","N/A",MAX('编组1-系统进路表'!Z17,'编组2-系统进路表'!Z17,'编组3-系统进路表'!Z17,'编组4-系统进路表'!Z17,'编组5-系统进路表'!Z17))</f>
        <v>N/A</v>
      </c>
      <c r="AD18" s="28" t="str">
        <f>IF($A18="N/A","N/A",MAX('编组1-系统进路表'!AA17,'编组2-系统进路表'!AA17,'编组3-系统进路表'!AA17,'编组4-系统进路表'!AA17,'编组5-系统进路表'!AA17))</f>
        <v>N/A</v>
      </c>
      <c r="AE18" s="28" t="str">
        <f>IF($A18="N/A","N/A",MAX('编组1-系统进路表'!AB17,'编组2-系统进路表'!AB17,'编组3-系统进路表'!AB17,'编组4-系统进路表'!AB17,'编组5-系统进路表'!AB17))</f>
        <v>N/A</v>
      </c>
      <c r="AF18" s="28" t="str">
        <f>IF($A18="N/A","N/A",MAX('编组1-系统进路表'!AC17,'编组2-系统进路表'!AC17,'编组3-系统进路表'!AC17,'编组4-系统进路表'!AC17,'编组5-系统进路表'!AC17))</f>
        <v>N/A</v>
      </c>
      <c r="AJ18" s="43" t="s">
        <v>703</v>
      </c>
      <c r="AK18" s="43" t="s">
        <v>702</v>
      </c>
    </row>
    <row r="19" spans="1:37">
      <c r="A19" s="50" t="s">
        <v>486</v>
      </c>
      <c r="B19" s="50" t="s">
        <v>486</v>
      </c>
      <c r="C19" s="50" t="s">
        <v>486</v>
      </c>
      <c r="D19" s="50" t="s">
        <v>486</v>
      </c>
      <c r="E19" s="50" t="s">
        <v>486</v>
      </c>
      <c r="F19" s="50" t="s">
        <v>486</v>
      </c>
      <c r="G19" s="50" t="s">
        <v>486</v>
      </c>
      <c r="H19" s="50" t="s">
        <v>486</v>
      </c>
      <c r="I19" s="50" t="s">
        <v>486</v>
      </c>
      <c r="J19" s="50" t="s">
        <v>486</v>
      </c>
      <c r="K19" s="53" t="s">
        <v>419</v>
      </c>
      <c r="L19" s="50" t="s">
        <v>486</v>
      </c>
      <c r="M19" s="50" t="s">
        <v>486</v>
      </c>
      <c r="N19" s="50" t="s">
        <v>486</v>
      </c>
      <c r="O19" s="50" t="s">
        <v>486</v>
      </c>
      <c r="P19" s="50" t="s">
        <v>486</v>
      </c>
      <c r="Q19" s="50" t="s">
        <v>486</v>
      </c>
      <c r="R19" s="50" t="s">
        <v>486</v>
      </c>
      <c r="S19" s="50" t="s">
        <v>486</v>
      </c>
      <c r="T19" s="50" t="s">
        <v>486</v>
      </c>
      <c r="U19" s="50" t="s">
        <v>486</v>
      </c>
      <c r="V19" s="28" t="str">
        <f>IF($A19="N/A","N/A",MAX('编组1-系统进路表'!T18,'编组2-系统进路表'!T18,'编组3-系统进路表'!T18,'编组4-系统进路表'!T18,'编组5-系统进路表'!T18))</f>
        <v>N/A</v>
      </c>
      <c r="W19" s="28" t="str">
        <f>IF($A19="N/A","N/A",MAX('编组1-系统进路表'!U18,'编组2-系统进路表'!U18,'编组3-系统进路表'!U18,'编组4-系统进路表'!U18,'编组5-系统进路表'!U18))</f>
        <v>N/A</v>
      </c>
      <c r="X19" s="28" t="str">
        <f>IF($A19="N/A","N/A",MAX('编组1-系统进路表'!V18,'编组2-系统进路表'!V18,'编组3-系统进路表'!V18,'编组4-系统进路表'!V18,'编组5-系统进路表'!V18))</f>
        <v>N/A</v>
      </c>
      <c r="Y19" s="28" t="str">
        <f>IF($A19="N/A","N/A",MAX('编组1-系统进路表'!W18,'编组2-系统进路表'!W18,'编组3-系统进路表'!W18,'编组4-系统进路表'!W18,'编组5-系统进路表'!W18))</f>
        <v>N/A</v>
      </c>
      <c r="Z19" s="28" t="str">
        <f>IF($A19="N/A","N/A",MAX('编组1-系统进路表'!X18,'编组2-系统进路表'!X18,'编组3-系统进路表'!X18,'编组4-系统进路表'!X18,'编组5-系统进路表'!X18))</f>
        <v>N/A</v>
      </c>
      <c r="AA19" s="27"/>
      <c r="AB19" s="28" t="str">
        <f>IF($A19="N/A","N/A",MAX('编组1-系统进路表'!Y18,'编组2-系统进路表'!Y18,'编组3-系统进路表'!Y18,'编组4-系统进路表'!Y18,'编组5-系统进路表'!Y18))</f>
        <v>N/A</v>
      </c>
      <c r="AC19" s="28" t="str">
        <f>IF($A19="N/A","N/A",MAX('编组1-系统进路表'!Z18,'编组2-系统进路表'!Z18,'编组3-系统进路表'!Z18,'编组4-系统进路表'!Z18,'编组5-系统进路表'!Z18))</f>
        <v>N/A</v>
      </c>
      <c r="AD19" s="28" t="str">
        <f>IF($A19="N/A","N/A",MAX('编组1-系统进路表'!AA18,'编组2-系统进路表'!AA18,'编组3-系统进路表'!AA18,'编组4-系统进路表'!AA18,'编组5-系统进路表'!AA18))</f>
        <v>N/A</v>
      </c>
      <c r="AE19" s="28" t="str">
        <f>IF($A19="N/A","N/A",MAX('编组1-系统进路表'!AB18,'编组2-系统进路表'!AB18,'编组3-系统进路表'!AB18,'编组4-系统进路表'!AB18,'编组5-系统进路表'!AB18))</f>
        <v>N/A</v>
      </c>
      <c r="AF19" s="28" t="str">
        <f>IF($A19="N/A","N/A",MAX('编组1-系统进路表'!AC18,'编组2-系统进路表'!AC18,'编组3-系统进路表'!AC18,'编组4-系统进路表'!AC18,'编组5-系统进路表'!AC18))</f>
        <v>N/A</v>
      </c>
      <c r="AJ19" s="43" t="s">
        <v>704</v>
      </c>
      <c r="AK19" s="43" t="s">
        <v>702</v>
      </c>
    </row>
    <row r="20" spans="1:37">
      <c r="A20" s="50" t="s">
        <v>486</v>
      </c>
      <c r="B20" s="50" t="s">
        <v>486</v>
      </c>
      <c r="C20" s="50" t="s">
        <v>486</v>
      </c>
      <c r="D20" s="50" t="s">
        <v>486</v>
      </c>
      <c r="E20" s="50" t="s">
        <v>486</v>
      </c>
      <c r="F20" s="50" t="s">
        <v>486</v>
      </c>
      <c r="G20" s="50" t="s">
        <v>486</v>
      </c>
      <c r="H20" s="50" t="s">
        <v>486</v>
      </c>
      <c r="I20" s="50" t="s">
        <v>486</v>
      </c>
      <c r="J20" s="50" t="s">
        <v>486</v>
      </c>
      <c r="K20" s="53" t="s">
        <v>419</v>
      </c>
      <c r="L20" s="50" t="s">
        <v>486</v>
      </c>
      <c r="M20" s="50" t="s">
        <v>486</v>
      </c>
      <c r="N20" s="50" t="s">
        <v>486</v>
      </c>
      <c r="O20" s="50" t="s">
        <v>486</v>
      </c>
      <c r="P20" s="50" t="s">
        <v>486</v>
      </c>
      <c r="Q20" s="50" t="s">
        <v>486</v>
      </c>
      <c r="R20" s="50" t="s">
        <v>486</v>
      </c>
      <c r="S20" s="50" t="s">
        <v>486</v>
      </c>
      <c r="T20" s="50" t="s">
        <v>689</v>
      </c>
      <c r="U20" s="50" t="s">
        <v>486</v>
      </c>
      <c r="V20" s="28" t="str">
        <f>IF($A20="N/A","N/A",MAX('编组1-系统进路表'!T19,'编组2-系统进路表'!T19,'编组3-系统进路表'!T19,'编组4-系统进路表'!T19,'编组5-系统进路表'!T19))</f>
        <v>N/A</v>
      </c>
      <c r="W20" s="28" t="str">
        <f>IF($A20="N/A","N/A",MAX('编组1-系统进路表'!U19,'编组2-系统进路表'!U19,'编组3-系统进路表'!U19,'编组4-系统进路表'!U19,'编组5-系统进路表'!U19))</f>
        <v>N/A</v>
      </c>
      <c r="X20" s="28" t="str">
        <f>IF($A20="N/A","N/A",MAX('编组1-系统进路表'!V19,'编组2-系统进路表'!V19,'编组3-系统进路表'!V19,'编组4-系统进路表'!V19,'编组5-系统进路表'!V19))</f>
        <v>N/A</v>
      </c>
      <c r="Y20" s="28" t="str">
        <f>IF($A20="N/A","N/A",MAX('编组1-系统进路表'!W19,'编组2-系统进路表'!W19,'编组3-系统进路表'!W19,'编组4-系统进路表'!W19,'编组5-系统进路表'!W19))</f>
        <v>N/A</v>
      </c>
      <c r="Z20" s="28" t="str">
        <f>IF($A20="N/A","N/A",MAX('编组1-系统进路表'!X19,'编组2-系统进路表'!X19,'编组3-系统进路表'!X19,'编组4-系统进路表'!X19,'编组5-系统进路表'!X19))</f>
        <v>N/A</v>
      </c>
      <c r="AA20" s="27"/>
      <c r="AB20" s="28" t="str">
        <f>IF($A20="N/A","N/A",MAX('编组1-系统进路表'!Y19,'编组2-系统进路表'!Y19,'编组3-系统进路表'!Y19,'编组4-系统进路表'!Y19,'编组5-系统进路表'!Y19))</f>
        <v>N/A</v>
      </c>
      <c r="AC20" s="28" t="str">
        <f>IF($A20="N/A","N/A",MAX('编组1-系统进路表'!Z19,'编组2-系统进路表'!Z19,'编组3-系统进路表'!Z19,'编组4-系统进路表'!Z19,'编组5-系统进路表'!Z19))</f>
        <v>N/A</v>
      </c>
      <c r="AD20" s="28" t="str">
        <f>IF($A20="N/A","N/A",MAX('编组1-系统进路表'!AA19,'编组2-系统进路表'!AA19,'编组3-系统进路表'!AA19,'编组4-系统进路表'!AA19,'编组5-系统进路表'!AA19))</f>
        <v>N/A</v>
      </c>
      <c r="AE20" s="28" t="str">
        <f>IF($A20="N/A","N/A",MAX('编组1-系统进路表'!AB19,'编组2-系统进路表'!AB19,'编组3-系统进路表'!AB19,'编组4-系统进路表'!AB19,'编组5-系统进路表'!AB19))</f>
        <v>N/A</v>
      </c>
      <c r="AF20" s="28" t="str">
        <f>IF($A20="N/A","N/A",MAX('编组1-系统进路表'!AC19,'编组2-系统进路表'!AC19,'编组3-系统进路表'!AC19,'编组4-系统进路表'!AC19,'编组5-系统进路表'!AC19))</f>
        <v>N/A</v>
      </c>
      <c r="AJ20" s="43" t="s">
        <v>705</v>
      </c>
      <c r="AK20" s="43" t="s">
        <v>702</v>
      </c>
    </row>
    <row r="21" spans="1:37">
      <c r="A21" s="50" t="s">
        <v>486</v>
      </c>
      <c r="B21" s="50" t="s">
        <v>486</v>
      </c>
      <c r="C21" s="50" t="s">
        <v>486</v>
      </c>
      <c r="D21" s="50" t="s">
        <v>486</v>
      </c>
      <c r="E21" s="50" t="s">
        <v>486</v>
      </c>
      <c r="F21" s="50" t="s">
        <v>486</v>
      </c>
      <c r="G21" s="50" t="s">
        <v>486</v>
      </c>
      <c r="H21" s="50" t="s">
        <v>486</v>
      </c>
      <c r="I21" s="50" t="s">
        <v>486</v>
      </c>
      <c r="J21" s="50" t="s">
        <v>486</v>
      </c>
      <c r="K21" s="53" t="s">
        <v>419</v>
      </c>
      <c r="L21" s="50" t="s">
        <v>486</v>
      </c>
      <c r="M21" s="50" t="s">
        <v>486</v>
      </c>
      <c r="N21" s="50" t="s">
        <v>486</v>
      </c>
      <c r="O21" s="50" t="s">
        <v>486</v>
      </c>
      <c r="P21" s="50" t="s">
        <v>486</v>
      </c>
      <c r="Q21" s="50" t="s">
        <v>486</v>
      </c>
      <c r="R21" s="50" t="s">
        <v>486</v>
      </c>
      <c r="S21" s="50" t="s">
        <v>486</v>
      </c>
      <c r="T21" s="50" t="s">
        <v>486</v>
      </c>
      <c r="U21" s="50" t="s">
        <v>486</v>
      </c>
      <c r="V21" s="28" t="str">
        <f>IF($A21="N/A","N/A",MAX('编组1-系统进路表'!T20,'编组2-系统进路表'!T20,'编组3-系统进路表'!T20,'编组4-系统进路表'!T20,'编组5-系统进路表'!T20))</f>
        <v>N/A</v>
      </c>
      <c r="W21" s="28" t="str">
        <f>IF($A21="N/A","N/A",MAX('编组1-系统进路表'!U20,'编组2-系统进路表'!U20,'编组3-系统进路表'!U20,'编组4-系统进路表'!U20,'编组5-系统进路表'!U20))</f>
        <v>N/A</v>
      </c>
      <c r="X21" s="28" t="str">
        <f>IF($A21="N/A","N/A",MAX('编组1-系统进路表'!V20,'编组2-系统进路表'!V20,'编组3-系统进路表'!V20,'编组4-系统进路表'!V20,'编组5-系统进路表'!V20))</f>
        <v>N/A</v>
      </c>
      <c r="Y21" s="28" t="str">
        <f>IF($A21="N/A","N/A",MAX('编组1-系统进路表'!W20,'编组2-系统进路表'!W20,'编组3-系统进路表'!W20,'编组4-系统进路表'!W20,'编组5-系统进路表'!W20))</f>
        <v>N/A</v>
      </c>
      <c r="Z21" s="28" t="str">
        <f>IF($A21="N/A","N/A",MAX('编组1-系统进路表'!X20,'编组2-系统进路表'!X20,'编组3-系统进路表'!X20,'编组4-系统进路表'!X20,'编组5-系统进路表'!X20))</f>
        <v>N/A</v>
      </c>
      <c r="AA21" s="27"/>
      <c r="AB21" s="28" t="str">
        <f>IF($A21="N/A","N/A",MAX('编组1-系统进路表'!Y20,'编组2-系统进路表'!Y20,'编组3-系统进路表'!Y20,'编组4-系统进路表'!Y20,'编组5-系统进路表'!Y20))</f>
        <v>N/A</v>
      </c>
      <c r="AC21" s="28" t="str">
        <f>IF($A21="N/A","N/A",MAX('编组1-系统进路表'!Z20,'编组2-系统进路表'!Z20,'编组3-系统进路表'!Z20,'编组4-系统进路表'!Z20,'编组5-系统进路表'!Z20))</f>
        <v>N/A</v>
      </c>
      <c r="AD21" s="28" t="str">
        <f>IF($A21="N/A","N/A",MAX('编组1-系统进路表'!AA20,'编组2-系统进路表'!AA20,'编组3-系统进路表'!AA20,'编组4-系统进路表'!AA20,'编组5-系统进路表'!AA20))</f>
        <v>N/A</v>
      </c>
      <c r="AE21" s="28" t="str">
        <f>IF($A21="N/A","N/A",MAX('编组1-系统进路表'!AB20,'编组2-系统进路表'!AB20,'编组3-系统进路表'!AB20,'编组4-系统进路表'!AB20,'编组5-系统进路表'!AB20))</f>
        <v>N/A</v>
      </c>
      <c r="AF21" s="28" t="str">
        <f>IF($A21="N/A","N/A",MAX('编组1-系统进路表'!AC20,'编组2-系统进路表'!AC20,'编组3-系统进路表'!AC20,'编组4-系统进路表'!AC20,'编组5-系统进路表'!AC20))</f>
        <v>N/A</v>
      </c>
      <c r="AJ21" s="43" t="s">
        <v>706</v>
      </c>
      <c r="AK21" s="43" t="s">
        <v>702</v>
      </c>
    </row>
    <row r="22" spans="1:37">
      <c r="A22" s="50" t="s">
        <v>486</v>
      </c>
      <c r="B22" s="50" t="s">
        <v>486</v>
      </c>
      <c r="C22" s="50" t="s">
        <v>486</v>
      </c>
      <c r="D22" s="50" t="s">
        <v>486</v>
      </c>
      <c r="E22" s="50" t="s">
        <v>486</v>
      </c>
      <c r="F22" s="50" t="s">
        <v>486</v>
      </c>
      <c r="G22" s="50" t="s">
        <v>486</v>
      </c>
      <c r="H22" s="50" t="s">
        <v>486</v>
      </c>
      <c r="I22" s="50" t="s">
        <v>486</v>
      </c>
      <c r="J22" s="50" t="s">
        <v>486</v>
      </c>
      <c r="K22" s="53" t="s">
        <v>419</v>
      </c>
      <c r="L22" s="50" t="s">
        <v>486</v>
      </c>
      <c r="M22" s="50" t="s">
        <v>486</v>
      </c>
      <c r="N22" s="50" t="s">
        <v>486</v>
      </c>
      <c r="O22" s="50" t="s">
        <v>486</v>
      </c>
      <c r="P22" s="50" t="s">
        <v>486</v>
      </c>
      <c r="Q22" s="50" t="s">
        <v>486</v>
      </c>
      <c r="R22" s="50" t="s">
        <v>486</v>
      </c>
      <c r="S22" s="50" t="s">
        <v>486</v>
      </c>
      <c r="T22" s="50" t="s">
        <v>486</v>
      </c>
      <c r="U22" s="50" t="s">
        <v>486</v>
      </c>
      <c r="V22" s="28" t="str">
        <f>IF($A22="N/A","N/A",MAX('编组1-系统进路表'!T21,'编组2-系统进路表'!T21,'编组3-系统进路表'!T21,'编组4-系统进路表'!T21,'编组5-系统进路表'!T21))</f>
        <v>N/A</v>
      </c>
      <c r="W22" s="28" t="str">
        <f>IF($A22="N/A","N/A",MAX('编组1-系统进路表'!U21,'编组2-系统进路表'!U21,'编组3-系统进路表'!U21,'编组4-系统进路表'!U21,'编组5-系统进路表'!U21))</f>
        <v>N/A</v>
      </c>
      <c r="X22" s="28" t="str">
        <f>IF($A22="N/A","N/A",MAX('编组1-系统进路表'!V21,'编组2-系统进路表'!V21,'编组3-系统进路表'!V21,'编组4-系统进路表'!V21,'编组5-系统进路表'!V21))</f>
        <v>N/A</v>
      </c>
      <c r="Y22" s="28" t="str">
        <f>IF($A22="N/A","N/A",MAX('编组1-系统进路表'!W21,'编组2-系统进路表'!W21,'编组3-系统进路表'!W21,'编组4-系统进路表'!W21,'编组5-系统进路表'!W21))</f>
        <v>N/A</v>
      </c>
      <c r="Z22" s="28" t="str">
        <f>IF($A22="N/A","N/A",MAX('编组1-系统进路表'!X21,'编组2-系统进路表'!X21,'编组3-系统进路表'!X21,'编组4-系统进路表'!X21,'编组5-系统进路表'!X21))</f>
        <v>N/A</v>
      </c>
      <c r="AA22" s="27"/>
      <c r="AB22" s="28" t="str">
        <f>IF($A22="N/A","N/A",MAX('编组1-系统进路表'!Y21,'编组2-系统进路表'!Y21,'编组3-系统进路表'!Y21,'编组4-系统进路表'!Y21,'编组5-系统进路表'!Y21))</f>
        <v>N/A</v>
      </c>
      <c r="AC22" s="28" t="str">
        <f>IF($A22="N/A","N/A",MAX('编组1-系统进路表'!Z21,'编组2-系统进路表'!Z21,'编组3-系统进路表'!Z21,'编组4-系统进路表'!Z21,'编组5-系统进路表'!Z21))</f>
        <v>N/A</v>
      </c>
      <c r="AD22" s="28" t="str">
        <f>IF($A22="N/A","N/A",MAX('编组1-系统进路表'!AA21,'编组2-系统进路表'!AA21,'编组3-系统进路表'!AA21,'编组4-系统进路表'!AA21,'编组5-系统进路表'!AA21))</f>
        <v>N/A</v>
      </c>
      <c r="AE22" s="28" t="str">
        <f>IF($A22="N/A","N/A",MAX('编组1-系统进路表'!AB21,'编组2-系统进路表'!AB21,'编组3-系统进路表'!AB21,'编组4-系统进路表'!AB21,'编组5-系统进路表'!AB21))</f>
        <v>N/A</v>
      </c>
      <c r="AF22" s="28" t="str">
        <f>IF($A22="N/A","N/A",MAX('编组1-系统进路表'!AC21,'编组2-系统进路表'!AC21,'编组3-系统进路表'!AC21,'编组4-系统进路表'!AC21,'编组5-系统进路表'!AC21))</f>
        <v>N/A</v>
      </c>
      <c r="AJ22" s="43" t="s">
        <v>707</v>
      </c>
      <c r="AK22" s="43" t="s">
        <v>702</v>
      </c>
    </row>
    <row r="23" spans="1:37">
      <c r="A23" s="50" t="s">
        <v>486</v>
      </c>
      <c r="B23" s="50" t="s">
        <v>486</v>
      </c>
      <c r="C23" s="50" t="s">
        <v>486</v>
      </c>
      <c r="D23" s="50" t="s">
        <v>486</v>
      </c>
      <c r="E23" s="50" t="s">
        <v>486</v>
      </c>
      <c r="F23" s="50" t="s">
        <v>486</v>
      </c>
      <c r="G23" s="50" t="s">
        <v>486</v>
      </c>
      <c r="H23" s="50" t="s">
        <v>486</v>
      </c>
      <c r="I23" s="50" t="s">
        <v>486</v>
      </c>
      <c r="J23" s="50" t="s">
        <v>486</v>
      </c>
      <c r="K23" s="53" t="s">
        <v>419</v>
      </c>
      <c r="L23" s="50" t="s">
        <v>486</v>
      </c>
      <c r="M23" s="50" t="s">
        <v>486</v>
      </c>
      <c r="N23" s="50" t="s">
        <v>486</v>
      </c>
      <c r="O23" s="50" t="s">
        <v>486</v>
      </c>
      <c r="P23" s="50" t="s">
        <v>486</v>
      </c>
      <c r="Q23" s="50" t="s">
        <v>486</v>
      </c>
      <c r="R23" s="50" t="s">
        <v>486</v>
      </c>
      <c r="S23" s="50" t="s">
        <v>486</v>
      </c>
      <c r="T23" s="50" t="s">
        <v>486</v>
      </c>
      <c r="U23" s="50" t="s">
        <v>486</v>
      </c>
      <c r="V23" s="28" t="str">
        <f>IF($A23="N/A","N/A",MAX('编组1-系统进路表'!T22,'编组2-系统进路表'!T22,'编组3-系统进路表'!T22,'编组4-系统进路表'!T22,'编组5-系统进路表'!T22))</f>
        <v>N/A</v>
      </c>
      <c r="W23" s="28" t="str">
        <f>IF($A23="N/A","N/A",MAX('编组1-系统进路表'!U22,'编组2-系统进路表'!U22,'编组3-系统进路表'!U22,'编组4-系统进路表'!U22,'编组5-系统进路表'!U22))</f>
        <v>N/A</v>
      </c>
      <c r="X23" s="28" t="str">
        <f>IF($A23="N/A","N/A",MAX('编组1-系统进路表'!V22,'编组2-系统进路表'!V22,'编组3-系统进路表'!V22,'编组4-系统进路表'!V22,'编组5-系统进路表'!V22))</f>
        <v>N/A</v>
      </c>
      <c r="Y23" s="28" t="str">
        <f>IF($A23="N/A","N/A",MAX('编组1-系统进路表'!W22,'编组2-系统进路表'!W22,'编组3-系统进路表'!W22,'编组4-系统进路表'!W22,'编组5-系统进路表'!W22))</f>
        <v>N/A</v>
      </c>
      <c r="Z23" s="28" t="str">
        <f>IF($A23="N/A","N/A",MAX('编组1-系统进路表'!X22,'编组2-系统进路表'!X22,'编组3-系统进路表'!X22,'编组4-系统进路表'!X22,'编组5-系统进路表'!X22))</f>
        <v>N/A</v>
      </c>
      <c r="AA23" s="27"/>
      <c r="AB23" s="28" t="str">
        <f>IF($A23="N/A","N/A",MAX('编组1-系统进路表'!Y22,'编组2-系统进路表'!Y22,'编组3-系统进路表'!Y22,'编组4-系统进路表'!Y22,'编组5-系统进路表'!Y22))</f>
        <v>N/A</v>
      </c>
      <c r="AC23" s="28" t="str">
        <f>IF($A23="N/A","N/A",MAX('编组1-系统进路表'!Z22,'编组2-系统进路表'!Z22,'编组3-系统进路表'!Z22,'编组4-系统进路表'!Z22,'编组5-系统进路表'!Z22))</f>
        <v>N/A</v>
      </c>
      <c r="AD23" s="28" t="str">
        <f>IF($A23="N/A","N/A",MAX('编组1-系统进路表'!AA22,'编组2-系统进路表'!AA22,'编组3-系统进路表'!AA22,'编组4-系统进路表'!AA22,'编组5-系统进路表'!AA22))</f>
        <v>N/A</v>
      </c>
      <c r="AE23" s="28" t="str">
        <f>IF($A23="N/A","N/A",MAX('编组1-系统进路表'!AB22,'编组2-系统进路表'!AB22,'编组3-系统进路表'!AB22,'编组4-系统进路表'!AB22,'编组5-系统进路表'!AB22))</f>
        <v>N/A</v>
      </c>
      <c r="AF23" s="28" t="str">
        <f>IF($A23="N/A","N/A",MAX('编组1-系统进路表'!AC22,'编组2-系统进路表'!AC22,'编组3-系统进路表'!AC22,'编组4-系统进路表'!AC22,'编组5-系统进路表'!AC22))</f>
        <v>N/A</v>
      </c>
      <c r="AJ23" s="43" t="s">
        <v>708</v>
      </c>
      <c r="AK23" s="43" t="s">
        <v>697</v>
      </c>
    </row>
    <row r="24" spans="1:37">
      <c r="A24" s="50" t="s">
        <v>486</v>
      </c>
      <c r="B24" s="50" t="s">
        <v>486</v>
      </c>
      <c r="C24" s="50" t="s">
        <v>486</v>
      </c>
      <c r="D24" s="50" t="s">
        <v>486</v>
      </c>
      <c r="E24" s="50" t="s">
        <v>486</v>
      </c>
      <c r="F24" s="50" t="s">
        <v>486</v>
      </c>
      <c r="G24" s="50" t="s">
        <v>486</v>
      </c>
      <c r="H24" s="50" t="s">
        <v>486</v>
      </c>
      <c r="I24" s="50" t="s">
        <v>486</v>
      </c>
      <c r="J24" s="50" t="s">
        <v>486</v>
      </c>
      <c r="K24" s="53" t="s">
        <v>419</v>
      </c>
      <c r="L24" s="50" t="s">
        <v>486</v>
      </c>
      <c r="M24" s="50" t="s">
        <v>486</v>
      </c>
      <c r="N24" s="50" t="s">
        <v>486</v>
      </c>
      <c r="O24" s="50" t="s">
        <v>486</v>
      </c>
      <c r="P24" s="50" t="s">
        <v>486</v>
      </c>
      <c r="Q24" s="50" t="s">
        <v>486</v>
      </c>
      <c r="R24" s="50" t="s">
        <v>486</v>
      </c>
      <c r="S24" s="50" t="s">
        <v>486</v>
      </c>
      <c r="T24" s="50" t="s">
        <v>486</v>
      </c>
      <c r="U24" s="50" t="s">
        <v>486</v>
      </c>
      <c r="V24" s="28" t="str">
        <f>IF($A24="N/A","N/A",MAX('编组1-系统进路表'!T23,'编组2-系统进路表'!T23,'编组3-系统进路表'!T23,'编组4-系统进路表'!T23,'编组5-系统进路表'!T23))</f>
        <v>N/A</v>
      </c>
      <c r="W24" s="28" t="str">
        <f>IF($A24="N/A","N/A",MAX('编组1-系统进路表'!U23,'编组2-系统进路表'!U23,'编组3-系统进路表'!U23,'编组4-系统进路表'!U23,'编组5-系统进路表'!U23))</f>
        <v>N/A</v>
      </c>
      <c r="X24" s="28" t="str">
        <f>IF($A24="N/A","N/A",MAX('编组1-系统进路表'!V23,'编组2-系统进路表'!V23,'编组3-系统进路表'!V23,'编组4-系统进路表'!V23,'编组5-系统进路表'!V23))</f>
        <v>N/A</v>
      </c>
      <c r="Y24" s="28" t="str">
        <f>IF($A24="N/A","N/A",MAX('编组1-系统进路表'!W23,'编组2-系统进路表'!W23,'编组3-系统进路表'!W23,'编组4-系统进路表'!W23,'编组5-系统进路表'!W23))</f>
        <v>N/A</v>
      </c>
      <c r="Z24" s="28" t="str">
        <f>IF($A24="N/A","N/A",MAX('编组1-系统进路表'!X23,'编组2-系统进路表'!X23,'编组3-系统进路表'!X23,'编组4-系统进路表'!X23,'编组5-系统进路表'!X23))</f>
        <v>N/A</v>
      </c>
      <c r="AA24" s="27"/>
      <c r="AB24" s="28" t="str">
        <f>IF($A24="N/A","N/A",MAX('编组1-系统进路表'!Y23,'编组2-系统进路表'!Y23,'编组3-系统进路表'!Y23,'编组4-系统进路表'!Y23,'编组5-系统进路表'!Y23))</f>
        <v>N/A</v>
      </c>
      <c r="AC24" s="28" t="str">
        <f>IF($A24="N/A","N/A",MAX('编组1-系统进路表'!Z23,'编组2-系统进路表'!Z23,'编组3-系统进路表'!Z23,'编组4-系统进路表'!Z23,'编组5-系统进路表'!Z23))</f>
        <v>N/A</v>
      </c>
      <c r="AD24" s="28" t="str">
        <f>IF($A24="N/A","N/A",MAX('编组1-系统进路表'!AA23,'编组2-系统进路表'!AA23,'编组3-系统进路表'!AA23,'编组4-系统进路表'!AA23,'编组5-系统进路表'!AA23))</f>
        <v>N/A</v>
      </c>
      <c r="AE24" s="28" t="str">
        <f>IF($A24="N/A","N/A",MAX('编组1-系统进路表'!AB23,'编组2-系统进路表'!AB23,'编组3-系统进路表'!AB23,'编组4-系统进路表'!AB23,'编组5-系统进路表'!AB23))</f>
        <v>N/A</v>
      </c>
      <c r="AF24" s="28" t="str">
        <f>IF($A24="N/A","N/A",MAX('编组1-系统进路表'!AC23,'编组2-系统进路表'!AC23,'编组3-系统进路表'!AC23,'编组4-系统进路表'!AC23,'编组5-系统进路表'!AC23))</f>
        <v>N/A</v>
      </c>
      <c r="AJ24" s="43" t="s">
        <v>709</v>
      </c>
      <c r="AK24" s="43" t="s">
        <v>697</v>
      </c>
    </row>
    <row r="25" spans="1:37">
      <c r="A25" s="50" t="s">
        <v>486</v>
      </c>
      <c r="B25" s="50" t="s">
        <v>486</v>
      </c>
      <c r="C25" s="50" t="s">
        <v>486</v>
      </c>
      <c r="D25" s="50" t="s">
        <v>486</v>
      </c>
      <c r="E25" s="50" t="s">
        <v>486</v>
      </c>
      <c r="F25" s="50" t="s">
        <v>486</v>
      </c>
      <c r="G25" s="50" t="s">
        <v>486</v>
      </c>
      <c r="H25" s="50" t="s">
        <v>486</v>
      </c>
      <c r="I25" s="50" t="s">
        <v>486</v>
      </c>
      <c r="J25" s="50" t="s">
        <v>486</v>
      </c>
      <c r="K25" s="53" t="s">
        <v>419</v>
      </c>
      <c r="L25" s="50" t="s">
        <v>486</v>
      </c>
      <c r="M25" s="50" t="s">
        <v>486</v>
      </c>
      <c r="N25" s="50" t="s">
        <v>486</v>
      </c>
      <c r="O25" s="50" t="s">
        <v>486</v>
      </c>
      <c r="P25" s="50" t="s">
        <v>486</v>
      </c>
      <c r="Q25" s="50" t="s">
        <v>486</v>
      </c>
      <c r="R25" s="50" t="s">
        <v>486</v>
      </c>
      <c r="S25" s="50" t="s">
        <v>486</v>
      </c>
      <c r="T25" s="50" t="s">
        <v>486</v>
      </c>
      <c r="U25" s="50" t="s">
        <v>486</v>
      </c>
      <c r="V25" s="28" t="str">
        <f>IF($A25="N/A","N/A",MAX('编组1-系统进路表'!T24,'编组2-系统进路表'!T24,'编组3-系统进路表'!T24,'编组4-系统进路表'!T24,'编组5-系统进路表'!T24))</f>
        <v>N/A</v>
      </c>
      <c r="W25" s="28" t="str">
        <f>IF($A25="N/A","N/A",MAX('编组1-系统进路表'!U24,'编组2-系统进路表'!U24,'编组3-系统进路表'!U24,'编组4-系统进路表'!U24,'编组5-系统进路表'!U24))</f>
        <v>N/A</v>
      </c>
      <c r="X25" s="28" t="str">
        <f>IF($A25="N/A","N/A",MAX('编组1-系统进路表'!V24,'编组2-系统进路表'!V24,'编组3-系统进路表'!V24,'编组4-系统进路表'!V24,'编组5-系统进路表'!V24))</f>
        <v>N/A</v>
      </c>
      <c r="Y25" s="28" t="str">
        <f>IF($A25="N/A","N/A",MAX('编组1-系统进路表'!W24,'编组2-系统进路表'!W24,'编组3-系统进路表'!W24,'编组4-系统进路表'!W24,'编组5-系统进路表'!W24))</f>
        <v>N/A</v>
      </c>
      <c r="Z25" s="28" t="str">
        <f>IF($A25="N/A","N/A",MAX('编组1-系统进路表'!X24,'编组2-系统进路表'!X24,'编组3-系统进路表'!X24,'编组4-系统进路表'!X24,'编组5-系统进路表'!X24))</f>
        <v>N/A</v>
      </c>
      <c r="AA25" s="27"/>
      <c r="AB25" s="28" t="str">
        <f>IF($A25="N/A","N/A",MAX('编组1-系统进路表'!Y24,'编组2-系统进路表'!Y24,'编组3-系统进路表'!Y24,'编组4-系统进路表'!Y24,'编组5-系统进路表'!Y24))</f>
        <v>N/A</v>
      </c>
      <c r="AC25" s="28" t="str">
        <f>IF($A25="N/A","N/A",MAX('编组1-系统进路表'!Z24,'编组2-系统进路表'!Z24,'编组3-系统进路表'!Z24,'编组4-系统进路表'!Z24,'编组5-系统进路表'!Z24))</f>
        <v>N/A</v>
      </c>
      <c r="AD25" s="28" t="str">
        <f>IF($A25="N/A","N/A",MAX('编组1-系统进路表'!AA24,'编组2-系统进路表'!AA24,'编组3-系统进路表'!AA24,'编组4-系统进路表'!AA24,'编组5-系统进路表'!AA24))</f>
        <v>N/A</v>
      </c>
      <c r="AE25" s="28" t="str">
        <f>IF($A25="N/A","N/A",MAX('编组1-系统进路表'!AB24,'编组2-系统进路表'!AB24,'编组3-系统进路表'!AB24,'编组4-系统进路表'!AB24,'编组5-系统进路表'!AB24))</f>
        <v>N/A</v>
      </c>
      <c r="AF25" s="28" t="str">
        <f>IF($A25="N/A","N/A",MAX('编组1-系统进路表'!AC24,'编组2-系统进路表'!AC24,'编组3-系统进路表'!AC24,'编组4-系统进路表'!AC24,'编组5-系统进路表'!AC24))</f>
        <v>N/A</v>
      </c>
      <c r="AJ25" s="43" t="s">
        <v>710</v>
      </c>
      <c r="AK25" s="43" t="s">
        <v>702</v>
      </c>
    </row>
    <row r="26" spans="1:37">
      <c r="A26" s="50" t="s">
        <v>486</v>
      </c>
      <c r="B26" s="50" t="s">
        <v>486</v>
      </c>
      <c r="C26" s="50" t="s">
        <v>486</v>
      </c>
      <c r="D26" s="50" t="s">
        <v>486</v>
      </c>
      <c r="E26" s="50" t="s">
        <v>486</v>
      </c>
      <c r="F26" s="50" t="s">
        <v>486</v>
      </c>
      <c r="G26" s="50" t="s">
        <v>486</v>
      </c>
      <c r="H26" s="50" t="s">
        <v>486</v>
      </c>
      <c r="I26" s="50" t="s">
        <v>486</v>
      </c>
      <c r="J26" s="50" t="s">
        <v>486</v>
      </c>
      <c r="K26" s="53" t="s">
        <v>419</v>
      </c>
      <c r="L26" s="50" t="s">
        <v>486</v>
      </c>
      <c r="M26" s="50" t="s">
        <v>486</v>
      </c>
      <c r="N26" s="50" t="s">
        <v>486</v>
      </c>
      <c r="O26" s="50" t="s">
        <v>486</v>
      </c>
      <c r="P26" s="50" t="s">
        <v>486</v>
      </c>
      <c r="Q26" s="50" t="s">
        <v>486</v>
      </c>
      <c r="R26" s="50" t="s">
        <v>486</v>
      </c>
      <c r="S26" s="50" t="s">
        <v>486</v>
      </c>
      <c r="T26" s="50" t="s">
        <v>486</v>
      </c>
      <c r="U26" s="50" t="s">
        <v>486</v>
      </c>
      <c r="V26" s="28" t="str">
        <f>IF($A26="N/A","N/A",MAX('编组1-系统进路表'!T25,'编组2-系统进路表'!T25,'编组3-系统进路表'!T25,'编组4-系统进路表'!T25,'编组5-系统进路表'!T25))</f>
        <v>N/A</v>
      </c>
      <c r="W26" s="28" t="str">
        <f>IF($A26="N/A","N/A",MAX('编组1-系统进路表'!U25,'编组2-系统进路表'!U25,'编组3-系统进路表'!U25,'编组4-系统进路表'!U25,'编组5-系统进路表'!U25))</f>
        <v>N/A</v>
      </c>
      <c r="X26" s="28" t="str">
        <f>IF($A26="N/A","N/A",MAX('编组1-系统进路表'!V25,'编组2-系统进路表'!V25,'编组3-系统进路表'!V25,'编组4-系统进路表'!V25,'编组5-系统进路表'!V25))</f>
        <v>N/A</v>
      </c>
      <c r="Y26" s="28" t="str">
        <f>IF($A26="N/A","N/A",MAX('编组1-系统进路表'!W25,'编组2-系统进路表'!W25,'编组3-系统进路表'!W25,'编组4-系统进路表'!W25,'编组5-系统进路表'!W25))</f>
        <v>N/A</v>
      </c>
      <c r="Z26" s="28" t="str">
        <f>IF($A26="N/A","N/A",MAX('编组1-系统进路表'!X25,'编组2-系统进路表'!X25,'编组3-系统进路表'!X25,'编组4-系统进路表'!X25,'编组5-系统进路表'!X25))</f>
        <v>N/A</v>
      </c>
      <c r="AA26" s="27"/>
      <c r="AB26" s="28" t="str">
        <f>IF($A26="N/A","N/A",MAX('编组1-系统进路表'!Y25,'编组2-系统进路表'!Y25,'编组3-系统进路表'!Y25,'编组4-系统进路表'!Y25,'编组5-系统进路表'!Y25))</f>
        <v>N/A</v>
      </c>
      <c r="AC26" s="28" t="str">
        <f>IF($A26="N/A","N/A",MAX('编组1-系统进路表'!Z25,'编组2-系统进路表'!Z25,'编组3-系统进路表'!Z25,'编组4-系统进路表'!Z25,'编组5-系统进路表'!Z25))</f>
        <v>N/A</v>
      </c>
      <c r="AD26" s="28" t="str">
        <f>IF($A26="N/A","N/A",MAX('编组1-系统进路表'!AA25,'编组2-系统进路表'!AA25,'编组3-系统进路表'!AA25,'编组4-系统进路表'!AA25,'编组5-系统进路表'!AA25))</f>
        <v>N/A</v>
      </c>
      <c r="AE26" s="28" t="str">
        <f>IF($A26="N/A","N/A",MAX('编组1-系统进路表'!AB25,'编组2-系统进路表'!AB25,'编组3-系统进路表'!AB25,'编组4-系统进路表'!AB25,'编组5-系统进路表'!AB25))</f>
        <v>N/A</v>
      </c>
      <c r="AF26" s="28" t="str">
        <f>IF($A26="N/A","N/A",MAX('编组1-系统进路表'!AC25,'编组2-系统进路表'!AC25,'编组3-系统进路表'!AC25,'编组4-系统进路表'!AC25,'编组5-系统进路表'!AC25))</f>
        <v>N/A</v>
      </c>
      <c r="AJ26" s="43" t="s">
        <v>711</v>
      </c>
      <c r="AK26" s="43" t="s">
        <v>697</v>
      </c>
    </row>
    <row r="27" spans="1:37">
      <c r="A27" s="50" t="s">
        <v>486</v>
      </c>
      <c r="B27" s="50" t="s">
        <v>486</v>
      </c>
      <c r="C27" s="50" t="s">
        <v>486</v>
      </c>
      <c r="D27" s="50" t="s">
        <v>486</v>
      </c>
      <c r="E27" s="50" t="s">
        <v>486</v>
      </c>
      <c r="F27" s="50" t="s">
        <v>486</v>
      </c>
      <c r="G27" s="50" t="s">
        <v>486</v>
      </c>
      <c r="H27" s="50" t="s">
        <v>486</v>
      </c>
      <c r="I27" s="50" t="s">
        <v>486</v>
      </c>
      <c r="J27" s="50" t="s">
        <v>486</v>
      </c>
      <c r="K27" s="53" t="s">
        <v>419</v>
      </c>
      <c r="L27" s="50" t="s">
        <v>486</v>
      </c>
      <c r="M27" s="50" t="s">
        <v>486</v>
      </c>
      <c r="N27" s="50" t="s">
        <v>486</v>
      </c>
      <c r="O27" s="50" t="s">
        <v>486</v>
      </c>
      <c r="P27" s="50" t="s">
        <v>486</v>
      </c>
      <c r="Q27" s="50" t="s">
        <v>486</v>
      </c>
      <c r="R27" s="50" t="s">
        <v>486</v>
      </c>
      <c r="S27" s="50" t="s">
        <v>486</v>
      </c>
      <c r="T27" s="50" t="s">
        <v>486</v>
      </c>
      <c r="U27" s="50" t="s">
        <v>486</v>
      </c>
      <c r="V27" s="28" t="str">
        <f>IF($A27="N/A","N/A",MAX('编组1-系统进路表'!T26,'编组2-系统进路表'!T26,'编组3-系统进路表'!T26,'编组4-系统进路表'!T26,'编组5-系统进路表'!T26))</f>
        <v>N/A</v>
      </c>
      <c r="W27" s="28" t="str">
        <f>IF($A27="N/A","N/A",MAX('编组1-系统进路表'!U26,'编组2-系统进路表'!U26,'编组3-系统进路表'!U26,'编组4-系统进路表'!U26,'编组5-系统进路表'!U26))</f>
        <v>N/A</v>
      </c>
      <c r="X27" s="28" t="str">
        <f>IF($A27="N/A","N/A",MAX('编组1-系统进路表'!V26,'编组2-系统进路表'!V26,'编组3-系统进路表'!V26,'编组4-系统进路表'!V26,'编组5-系统进路表'!V26))</f>
        <v>N/A</v>
      </c>
      <c r="Y27" s="28" t="str">
        <f>IF($A27="N/A","N/A",MAX('编组1-系统进路表'!W26,'编组2-系统进路表'!W26,'编组3-系统进路表'!W26,'编组4-系统进路表'!W26,'编组5-系统进路表'!W26))</f>
        <v>N/A</v>
      </c>
      <c r="Z27" s="28" t="str">
        <f>IF($A27="N/A","N/A",MAX('编组1-系统进路表'!X26,'编组2-系统进路表'!X26,'编组3-系统进路表'!X26,'编组4-系统进路表'!X26,'编组5-系统进路表'!X26))</f>
        <v>N/A</v>
      </c>
      <c r="AA27" s="27"/>
      <c r="AB27" s="28" t="str">
        <f>IF($A27="N/A","N/A",MAX('编组1-系统进路表'!Y26,'编组2-系统进路表'!Y26,'编组3-系统进路表'!Y26,'编组4-系统进路表'!Y26,'编组5-系统进路表'!Y26))</f>
        <v>N/A</v>
      </c>
      <c r="AC27" s="28" t="str">
        <f>IF($A27="N/A","N/A",MAX('编组1-系统进路表'!Z26,'编组2-系统进路表'!Z26,'编组3-系统进路表'!Z26,'编组4-系统进路表'!Z26,'编组5-系统进路表'!Z26))</f>
        <v>N/A</v>
      </c>
      <c r="AD27" s="28" t="str">
        <f>IF($A27="N/A","N/A",MAX('编组1-系统进路表'!AA26,'编组2-系统进路表'!AA26,'编组3-系统进路表'!AA26,'编组4-系统进路表'!AA26,'编组5-系统进路表'!AA26))</f>
        <v>N/A</v>
      </c>
      <c r="AE27" s="28" t="str">
        <f>IF($A27="N/A","N/A",MAX('编组1-系统进路表'!AB26,'编组2-系统进路表'!AB26,'编组3-系统进路表'!AB26,'编组4-系统进路表'!AB26,'编组5-系统进路表'!AB26))</f>
        <v>N/A</v>
      </c>
      <c r="AF27" s="28" t="str">
        <f>IF($A27="N/A","N/A",MAX('编组1-系统进路表'!AC26,'编组2-系统进路表'!AC26,'编组3-系统进路表'!AC26,'编组4-系统进路表'!AC26,'编组5-系统进路表'!AC26))</f>
        <v>N/A</v>
      </c>
      <c r="AJ27" s="43" t="s">
        <v>712</v>
      </c>
      <c r="AK27" s="43" t="s">
        <v>702</v>
      </c>
    </row>
    <row r="28" spans="1:37">
      <c r="A28" s="50" t="s">
        <v>486</v>
      </c>
      <c r="B28" s="50" t="s">
        <v>486</v>
      </c>
      <c r="C28" s="50" t="s">
        <v>486</v>
      </c>
      <c r="D28" s="50" t="s">
        <v>486</v>
      </c>
      <c r="E28" s="50" t="s">
        <v>486</v>
      </c>
      <c r="F28" s="50" t="s">
        <v>486</v>
      </c>
      <c r="G28" s="50" t="s">
        <v>486</v>
      </c>
      <c r="H28" s="50" t="s">
        <v>486</v>
      </c>
      <c r="I28" s="50" t="s">
        <v>486</v>
      </c>
      <c r="J28" s="50" t="s">
        <v>486</v>
      </c>
      <c r="K28" s="53" t="s">
        <v>419</v>
      </c>
      <c r="L28" s="50" t="s">
        <v>486</v>
      </c>
      <c r="M28" s="50" t="s">
        <v>486</v>
      </c>
      <c r="N28" s="50" t="s">
        <v>486</v>
      </c>
      <c r="O28" s="50" t="s">
        <v>486</v>
      </c>
      <c r="P28" s="50" t="s">
        <v>486</v>
      </c>
      <c r="Q28" s="50" t="s">
        <v>486</v>
      </c>
      <c r="R28" s="50" t="s">
        <v>486</v>
      </c>
      <c r="S28" s="50" t="s">
        <v>486</v>
      </c>
      <c r="T28" s="50" t="s">
        <v>486</v>
      </c>
      <c r="U28" s="50" t="s">
        <v>486</v>
      </c>
      <c r="V28" s="28" t="str">
        <f>IF($A28="N/A","N/A",MAX('编组1-系统进路表'!T27,'编组2-系统进路表'!T27,'编组3-系统进路表'!T27,'编组4-系统进路表'!T27,'编组5-系统进路表'!T27))</f>
        <v>N/A</v>
      </c>
      <c r="W28" s="28" t="str">
        <f>IF($A28="N/A","N/A",MAX('编组1-系统进路表'!U27,'编组2-系统进路表'!U27,'编组3-系统进路表'!U27,'编组4-系统进路表'!U27,'编组5-系统进路表'!U27))</f>
        <v>N/A</v>
      </c>
      <c r="X28" s="28" t="str">
        <f>IF($A28="N/A","N/A",MAX('编组1-系统进路表'!V27,'编组2-系统进路表'!V27,'编组3-系统进路表'!V27,'编组4-系统进路表'!V27,'编组5-系统进路表'!V27))</f>
        <v>N/A</v>
      </c>
      <c r="Y28" s="28" t="str">
        <f>IF($A28="N/A","N/A",MAX('编组1-系统进路表'!W27,'编组2-系统进路表'!W27,'编组3-系统进路表'!W27,'编组4-系统进路表'!W27,'编组5-系统进路表'!W27))</f>
        <v>N/A</v>
      </c>
      <c r="Z28" s="28" t="str">
        <f>IF($A28="N/A","N/A",MAX('编组1-系统进路表'!X27,'编组2-系统进路表'!X27,'编组3-系统进路表'!X27,'编组4-系统进路表'!X27,'编组5-系统进路表'!X27))</f>
        <v>N/A</v>
      </c>
      <c r="AA28" s="27"/>
      <c r="AB28" s="28" t="str">
        <f>IF($A28="N/A","N/A",MAX('编组1-系统进路表'!Y27,'编组2-系统进路表'!Y27,'编组3-系统进路表'!Y27,'编组4-系统进路表'!Y27,'编组5-系统进路表'!Y27))</f>
        <v>N/A</v>
      </c>
      <c r="AC28" s="28" t="str">
        <f>IF($A28="N/A","N/A",MAX('编组1-系统进路表'!Z27,'编组2-系统进路表'!Z27,'编组3-系统进路表'!Z27,'编组4-系统进路表'!Z27,'编组5-系统进路表'!Z27))</f>
        <v>N/A</v>
      </c>
      <c r="AD28" s="28" t="str">
        <f>IF($A28="N/A","N/A",MAX('编组1-系统进路表'!AA27,'编组2-系统进路表'!AA27,'编组3-系统进路表'!AA27,'编组4-系统进路表'!AA27,'编组5-系统进路表'!AA27))</f>
        <v>N/A</v>
      </c>
      <c r="AE28" s="28" t="str">
        <f>IF($A28="N/A","N/A",MAX('编组1-系统进路表'!AB27,'编组2-系统进路表'!AB27,'编组3-系统进路表'!AB27,'编组4-系统进路表'!AB27,'编组5-系统进路表'!AB27))</f>
        <v>N/A</v>
      </c>
      <c r="AF28" s="28" t="str">
        <f>IF($A28="N/A","N/A",MAX('编组1-系统进路表'!AC27,'编组2-系统进路表'!AC27,'编组3-系统进路表'!AC27,'编组4-系统进路表'!AC27,'编组5-系统进路表'!AC27))</f>
        <v>N/A</v>
      </c>
      <c r="AJ28" s="43" t="s">
        <v>713</v>
      </c>
      <c r="AK28" s="43" t="s">
        <v>697</v>
      </c>
    </row>
    <row r="29" spans="1:37">
      <c r="A29" s="50" t="s">
        <v>486</v>
      </c>
      <c r="B29" s="50" t="s">
        <v>486</v>
      </c>
      <c r="C29" s="50" t="s">
        <v>486</v>
      </c>
      <c r="D29" s="50" t="s">
        <v>486</v>
      </c>
      <c r="E29" s="50" t="s">
        <v>486</v>
      </c>
      <c r="F29" s="50" t="s">
        <v>486</v>
      </c>
      <c r="G29" s="50" t="s">
        <v>486</v>
      </c>
      <c r="H29" s="50" t="s">
        <v>486</v>
      </c>
      <c r="I29" s="50" t="s">
        <v>486</v>
      </c>
      <c r="J29" s="50" t="s">
        <v>486</v>
      </c>
      <c r="K29" s="53" t="s">
        <v>419</v>
      </c>
      <c r="L29" s="50" t="s">
        <v>486</v>
      </c>
      <c r="M29" s="50" t="s">
        <v>486</v>
      </c>
      <c r="N29" s="50" t="s">
        <v>486</v>
      </c>
      <c r="O29" s="50" t="s">
        <v>486</v>
      </c>
      <c r="P29" s="50" t="s">
        <v>486</v>
      </c>
      <c r="Q29" s="50" t="s">
        <v>486</v>
      </c>
      <c r="R29" s="50" t="s">
        <v>486</v>
      </c>
      <c r="S29" s="50" t="s">
        <v>486</v>
      </c>
      <c r="T29" s="50" t="s">
        <v>486</v>
      </c>
      <c r="U29" s="50" t="s">
        <v>486</v>
      </c>
      <c r="V29" s="28" t="str">
        <f>IF($A29="N/A","N/A",MAX('编组1-系统进路表'!T28,'编组2-系统进路表'!T28,'编组3-系统进路表'!T28,'编组4-系统进路表'!T28,'编组5-系统进路表'!T28))</f>
        <v>N/A</v>
      </c>
      <c r="W29" s="28" t="str">
        <f>IF($A29="N/A","N/A",MAX('编组1-系统进路表'!U28,'编组2-系统进路表'!U28,'编组3-系统进路表'!U28,'编组4-系统进路表'!U28,'编组5-系统进路表'!U28))</f>
        <v>N/A</v>
      </c>
      <c r="X29" s="28" t="str">
        <f>IF($A29="N/A","N/A",MAX('编组1-系统进路表'!V28,'编组2-系统进路表'!V28,'编组3-系统进路表'!V28,'编组4-系统进路表'!V28,'编组5-系统进路表'!V28))</f>
        <v>N/A</v>
      </c>
      <c r="Y29" s="28" t="str">
        <f>IF($A29="N/A","N/A",MAX('编组1-系统进路表'!W28,'编组2-系统进路表'!W28,'编组3-系统进路表'!W28,'编组4-系统进路表'!W28,'编组5-系统进路表'!W28))</f>
        <v>N/A</v>
      </c>
      <c r="Z29" s="28" t="str">
        <f>IF($A29="N/A","N/A",MAX('编组1-系统进路表'!X28,'编组2-系统进路表'!X28,'编组3-系统进路表'!X28,'编组4-系统进路表'!X28,'编组5-系统进路表'!X28))</f>
        <v>N/A</v>
      </c>
      <c r="AA29" s="27"/>
      <c r="AB29" s="28" t="str">
        <f>IF($A29="N/A","N/A",MAX('编组1-系统进路表'!Y28,'编组2-系统进路表'!Y28,'编组3-系统进路表'!Y28,'编组4-系统进路表'!Y28,'编组5-系统进路表'!Y28))</f>
        <v>N/A</v>
      </c>
      <c r="AC29" s="28" t="str">
        <f>IF($A29="N/A","N/A",MAX('编组1-系统进路表'!Z28,'编组2-系统进路表'!Z28,'编组3-系统进路表'!Z28,'编组4-系统进路表'!Z28,'编组5-系统进路表'!Z28))</f>
        <v>N/A</v>
      </c>
      <c r="AD29" s="28" t="str">
        <f>IF($A29="N/A","N/A",MAX('编组1-系统进路表'!AA28,'编组2-系统进路表'!AA28,'编组3-系统进路表'!AA28,'编组4-系统进路表'!AA28,'编组5-系统进路表'!AA28))</f>
        <v>N/A</v>
      </c>
      <c r="AE29" s="28" t="str">
        <f>IF($A29="N/A","N/A",MAX('编组1-系统进路表'!AB28,'编组2-系统进路表'!AB28,'编组3-系统进路表'!AB28,'编组4-系统进路表'!AB28,'编组5-系统进路表'!AB28))</f>
        <v>N/A</v>
      </c>
      <c r="AF29" s="28" t="str">
        <f>IF($A29="N/A","N/A",MAX('编组1-系统进路表'!AC28,'编组2-系统进路表'!AC28,'编组3-系统进路表'!AC28,'编组4-系统进路表'!AC28,'编组5-系统进路表'!AC28))</f>
        <v>N/A</v>
      </c>
      <c r="AJ29" s="43" t="s">
        <v>714</v>
      </c>
      <c r="AK29" s="43" t="s">
        <v>702</v>
      </c>
    </row>
    <row r="30" spans="1:37">
      <c r="A30" s="50" t="s">
        <v>486</v>
      </c>
      <c r="B30" s="50" t="s">
        <v>486</v>
      </c>
      <c r="C30" s="50" t="s">
        <v>486</v>
      </c>
      <c r="D30" s="50" t="s">
        <v>486</v>
      </c>
      <c r="E30" s="50" t="s">
        <v>486</v>
      </c>
      <c r="F30" s="50" t="s">
        <v>486</v>
      </c>
      <c r="G30" s="50" t="s">
        <v>486</v>
      </c>
      <c r="H30" s="50" t="s">
        <v>486</v>
      </c>
      <c r="I30" s="50" t="s">
        <v>486</v>
      </c>
      <c r="J30" s="50" t="s">
        <v>486</v>
      </c>
      <c r="K30" s="53" t="s">
        <v>419</v>
      </c>
      <c r="L30" s="50" t="s">
        <v>486</v>
      </c>
      <c r="M30" s="50" t="s">
        <v>486</v>
      </c>
      <c r="N30" s="50" t="s">
        <v>486</v>
      </c>
      <c r="O30" s="50" t="s">
        <v>486</v>
      </c>
      <c r="P30" s="50" t="s">
        <v>486</v>
      </c>
      <c r="Q30" s="50" t="s">
        <v>486</v>
      </c>
      <c r="R30" s="50" t="s">
        <v>486</v>
      </c>
      <c r="S30" s="50" t="s">
        <v>486</v>
      </c>
      <c r="T30" s="50" t="s">
        <v>486</v>
      </c>
      <c r="U30" s="50" t="s">
        <v>486</v>
      </c>
      <c r="V30" s="28" t="str">
        <f>IF($A30="N/A","N/A",MAX('编组1-系统进路表'!T29,'编组2-系统进路表'!T29,'编组3-系统进路表'!T29,'编组4-系统进路表'!T29,'编组5-系统进路表'!T29))</f>
        <v>N/A</v>
      </c>
      <c r="W30" s="28" t="str">
        <f>IF($A30="N/A","N/A",MAX('编组1-系统进路表'!U29,'编组2-系统进路表'!U29,'编组3-系统进路表'!U29,'编组4-系统进路表'!U29,'编组5-系统进路表'!U29))</f>
        <v>N/A</v>
      </c>
      <c r="X30" s="28" t="str">
        <f>IF($A30="N/A","N/A",MAX('编组1-系统进路表'!V29,'编组2-系统进路表'!V29,'编组3-系统进路表'!V29,'编组4-系统进路表'!V29,'编组5-系统进路表'!V29))</f>
        <v>N/A</v>
      </c>
      <c r="Y30" s="28" t="str">
        <f>IF($A30="N/A","N/A",MAX('编组1-系统进路表'!W29,'编组2-系统进路表'!W29,'编组3-系统进路表'!W29,'编组4-系统进路表'!W29,'编组5-系统进路表'!W29))</f>
        <v>N/A</v>
      </c>
      <c r="Z30" s="28" t="str">
        <f>IF($A30="N/A","N/A",MAX('编组1-系统进路表'!X29,'编组2-系统进路表'!X29,'编组3-系统进路表'!X29,'编组4-系统进路表'!X29,'编组5-系统进路表'!X29))</f>
        <v>N/A</v>
      </c>
      <c r="AA30" s="27"/>
      <c r="AB30" s="28" t="str">
        <f>IF($A30="N/A","N/A",MAX('编组1-系统进路表'!Y29,'编组2-系统进路表'!Y29,'编组3-系统进路表'!Y29,'编组4-系统进路表'!Y29,'编组5-系统进路表'!Y29))</f>
        <v>N/A</v>
      </c>
      <c r="AC30" s="28" t="str">
        <f>IF($A30="N/A","N/A",MAX('编组1-系统进路表'!Z29,'编组2-系统进路表'!Z29,'编组3-系统进路表'!Z29,'编组4-系统进路表'!Z29,'编组5-系统进路表'!Z29))</f>
        <v>N/A</v>
      </c>
      <c r="AD30" s="28" t="str">
        <f>IF($A30="N/A","N/A",MAX('编组1-系统进路表'!AA29,'编组2-系统进路表'!AA29,'编组3-系统进路表'!AA29,'编组4-系统进路表'!AA29,'编组5-系统进路表'!AA29))</f>
        <v>N/A</v>
      </c>
      <c r="AE30" s="28" t="str">
        <f>IF($A30="N/A","N/A",MAX('编组1-系统进路表'!AB29,'编组2-系统进路表'!AB29,'编组3-系统进路表'!AB29,'编组4-系统进路表'!AB29,'编组5-系统进路表'!AB29))</f>
        <v>N/A</v>
      </c>
      <c r="AF30" s="28" t="str">
        <f>IF($A30="N/A","N/A",MAX('编组1-系统进路表'!AC29,'编组2-系统进路表'!AC29,'编组3-系统进路表'!AC29,'编组4-系统进路表'!AC29,'编组5-系统进路表'!AC29))</f>
        <v>N/A</v>
      </c>
      <c r="AJ30" s="43" t="s">
        <v>715</v>
      </c>
      <c r="AK30" s="43" t="s">
        <v>702</v>
      </c>
    </row>
    <row r="31" spans="1:37">
      <c r="A31" s="50" t="s">
        <v>486</v>
      </c>
      <c r="B31" s="50" t="s">
        <v>486</v>
      </c>
      <c r="C31" s="50" t="s">
        <v>486</v>
      </c>
      <c r="D31" s="50" t="s">
        <v>486</v>
      </c>
      <c r="E31" s="50" t="s">
        <v>486</v>
      </c>
      <c r="F31" s="50" t="s">
        <v>486</v>
      </c>
      <c r="G31" s="50" t="s">
        <v>486</v>
      </c>
      <c r="H31" s="50" t="s">
        <v>486</v>
      </c>
      <c r="I31" s="50" t="s">
        <v>486</v>
      </c>
      <c r="J31" s="50" t="s">
        <v>486</v>
      </c>
      <c r="K31" s="53" t="s">
        <v>419</v>
      </c>
      <c r="L31" s="50" t="s">
        <v>486</v>
      </c>
      <c r="M31" s="50" t="s">
        <v>486</v>
      </c>
      <c r="N31" s="50" t="s">
        <v>486</v>
      </c>
      <c r="O31" s="50" t="s">
        <v>486</v>
      </c>
      <c r="P31" s="50" t="s">
        <v>486</v>
      </c>
      <c r="Q31" s="50" t="s">
        <v>486</v>
      </c>
      <c r="R31" s="50" t="s">
        <v>486</v>
      </c>
      <c r="S31" s="50" t="s">
        <v>486</v>
      </c>
      <c r="T31" s="50" t="s">
        <v>486</v>
      </c>
      <c r="U31" s="50" t="s">
        <v>486</v>
      </c>
      <c r="V31" s="28" t="str">
        <f>IF($A31="N/A","N/A",MAX('编组1-系统进路表'!T30,'编组2-系统进路表'!T30,'编组3-系统进路表'!T30,'编组4-系统进路表'!T30,'编组5-系统进路表'!T30))</f>
        <v>N/A</v>
      </c>
      <c r="W31" s="28" t="str">
        <f>IF($A31="N/A","N/A",MAX('编组1-系统进路表'!U30,'编组2-系统进路表'!U30,'编组3-系统进路表'!U30,'编组4-系统进路表'!U30,'编组5-系统进路表'!U30))</f>
        <v>N/A</v>
      </c>
      <c r="X31" s="28" t="str">
        <f>IF($A31="N/A","N/A",MAX('编组1-系统进路表'!V30,'编组2-系统进路表'!V30,'编组3-系统进路表'!V30,'编组4-系统进路表'!V30,'编组5-系统进路表'!V30))</f>
        <v>N/A</v>
      </c>
      <c r="Y31" s="28" t="str">
        <f>IF($A31="N/A","N/A",MAX('编组1-系统进路表'!W30,'编组2-系统进路表'!W30,'编组3-系统进路表'!W30,'编组4-系统进路表'!W30,'编组5-系统进路表'!W30))</f>
        <v>N/A</v>
      </c>
      <c r="Z31" s="28" t="str">
        <f>IF($A31="N/A","N/A",MAX('编组1-系统进路表'!X30,'编组2-系统进路表'!X30,'编组3-系统进路表'!X30,'编组4-系统进路表'!X30,'编组5-系统进路表'!X30))</f>
        <v>N/A</v>
      </c>
      <c r="AA31" s="27"/>
      <c r="AB31" s="28" t="str">
        <f>IF($A31="N/A","N/A",MAX('编组1-系统进路表'!Y30,'编组2-系统进路表'!Y30,'编组3-系统进路表'!Y30,'编组4-系统进路表'!Y30,'编组5-系统进路表'!Y30))</f>
        <v>N/A</v>
      </c>
      <c r="AC31" s="28" t="str">
        <f>IF($A31="N/A","N/A",MAX('编组1-系统进路表'!Z30,'编组2-系统进路表'!Z30,'编组3-系统进路表'!Z30,'编组4-系统进路表'!Z30,'编组5-系统进路表'!Z30))</f>
        <v>N/A</v>
      </c>
      <c r="AD31" s="28" t="str">
        <f>IF($A31="N/A","N/A",MAX('编组1-系统进路表'!AA30,'编组2-系统进路表'!AA30,'编组3-系统进路表'!AA30,'编组4-系统进路表'!AA30,'编组5-系统进路表'!AA30))</f>
        <v>N/A</v>
      </c>
      <c r="AE31" s="28" t="str">
        <f>IF($A31="N/A","N/A",MAX('编组1-系统进路表'!AB30,'编组2-系统进路表'!AB30,'编组3-系统进路表'!AB30,'编组4-系统进路表'!AB30,'编组5-系统进路表'!AB30))</f>
        <v>N/A</v>
      </c>
      <c r="AF31" s="28" t="str">
        <f>IF($A31="N/A","N/A",MAX('编组1-系统进路表'!AC30,'编组2-系统进路表'!AC30,'编组3-系统进路表'!AC30,'编组4-系统进路表'!AC30,'编组5-系统进路表'!AC30))</f>
        <v>N/A</v>
      </c>
      <c r="AJ31" s="43" t="s">
        <v>716</v>
      </c>
      <c r="AK31" s="43" t="s">
        <v>702</v>
      </c>
    </row>
    <row r="32" spans="1:37">
      <c r="A32" s="50" t="s">
        <v>486</v>
      </c>
      <c r="B32" s="50" t="s">
        <v>486</v>
      </c>
      <c r="C32" s="50" t="s">
        <v>486</v>
      </c>
      <c r="D32" s="50" t="s">
        <v>486</v>
      </c>
      <c r="E32" s="50" t="s">
        <v>486</v>
      </c>
      <c r="F32" s="50" t="s">
        <v>486</v>
      </c>
      <c r="G32" s="50" t="s">
        <v>486</v>
      </c>
      <c r="H32" s="50" t="s">
        <v>486</v>
      </c>
      <c r="I32" s="50" t="s">
        <v>486</v>
      </c>
      <c r="J32" s="50" t="s">
        <v>486</v>
      </c>
      <c r="K32" s="53" t="s">
        <v>419</v>
      </c>
      <c r="L32" s="50" t="s">
        <v>486</v>
      </c>
      <c r="M32" s="50" t="s">
        <v>486</v>
      </c>
      <c r="N32" s="50" t="s">
        <v>486</v>
      </c>
      <c r="O32" s="50" t="s">
        <v>486</v>
      </c>
      <c r="P32" s="50" t="s">
        <v>486</v>
      </c>
      <c r="Q32" s="50" t="s">
        <v>486</v>
      </c>
      <c r="R32" s="50" t="s">
        <v>486</v>
      </c>
      <c r="S32" s="50" t="s">
        <v>486</v>
      </c>
      <c r="T32" s="50" t="s">
        <v>486</v>
      </c>
      <c r="U32" s="50" t="s">
        <v>486</v>
      </c>
      <c r="V32" s="28" t="str">
        <f>IF($A32="N/A","N/A",MAX('编组1-系统进路表'!T31,'编组2-系统进路表'!T31,'编组3-系统进路表'!T31,'编组4-系统进路表'!T31,'编组5-系统进路表'!T31))</f>
        <v>N/A</v>
      </c>
      <c r="W32" s="28" t="str">
        <f>IF($A32="N/A","N/A",MAX('编组1-系统进路表'!U31,'编组2-系统进路表'!U31,'编组3-系统进路表'!U31,'编组4-系统进路表'!U31,'编组5-系统进路表'!U31))</f>
        <v>N/A</v>
      </c>
      <c r="X32" s="28" t="str">
        <f>IF($A32="N/A","N/A",MAX('编组1-系统进路表'!V31,'编组2-系统进路表'!V31,'编组3-系统进路表'!V31,'编组4-系统进路表'!V31,'编组5-系统进路表'!V31))</f>
        <v>N/A</v>
      </c>
      <c r="Y32" s="28" t="str">
        <f>IF($A32="N/A","N/A",MAX('编组1-系统进路表'!W31,'编组2-系统进路表'!W31,'编组3-系统进路表'!W31,'编组4-系统进路表'!W31,'编组5-系统进路表'!W31))</f>
        <v>N/A</v>
      </c>
      <c r="Z32" s="28" t="str">
        <f>IF($A32="N/A","N/A",MAX('编组1-系统进路表'!X31,'编组2-系统进路表'!X31,'编组3-系统进路表'!X31,'编组4-系统进路表'!X31,'编组5-系统进路表'!X31))</f>
        <v>N/A</v>
      </c>
      <c r="AA32" s="27"/>
      <c r="AB32" s="28" t="str">
        <f>IF($A32="N/A","N/A",MAX('编组1-系统进路表'!Y31,'编组2-系统进路表'!Y31,'编组3-系统进路表'!Y31,'编组4-系统进路表'!Y31,'编组5-系统进路表'!Y31))</f>
        <v>N/A</v>
      </c>
      <c r="AC32" s="28" t="str">
        <f>IF($A32="N/A","N/A",MAX('编组1-系统进路表'!Z31,'编组2-系统进路表'!Z31,'编组3-系统进路表'!Z31,'编组4-系统进路表'!Z31,'编组5-系统进路表'!Z31))</f>
        <v>N/A</v>
      </c>
      <c r="AD32" s="28" t="str">
        <f>IF($A32="N/A","N/A",MAX('编组1-系统进路表'!AA31,'编组2-系统进路表'!AA31,'编组3-系统进路表'!AA31,'编组4-系统进路表'!AA31,'编组5-系统进路表'!AA31))</f>
        <v>N/A</v>
      </c>
      <c r="AE32" s="28" t="str">
        <f>IF($A32="N/A","N/A",MAX('编组1-系统进路表'!AB31,'编组2-系统进路表'!AB31,'编组3-系统进路表'!AB31,'编组4-系统进路表'!AB31,'编组5-系统进路表'!AB31))</f>
        <v>N/A</v>
      </c>
      <c r="AF32" s="28" t="str">
        <f>IF($A32="N/A","N/A",MAX('编组1-系统进路表'!AC31,'编组2-系统进路表'!AC31,'编组3-系统进路表'!AC31,'编组4-系统进路表'!AC31,'编组5-系统进路表'!AC31))</f>
        <v>N/A</v>
      </c>
      <c r="AJ32" s="43" t="s">
        <v>717</v>
      </c>
      <c r="AK32" s="43" t="s">
        <v>697</v>
      </c>
    </row>
    <row r="33" spans="1:37">
      <c r="A33" s="50" t="s">
        <v>486</v>
      </c>
      <c r="B33" s="50" t="s">
        <v>486</v>
      </c>
      <c r="C33" s="50" t="s">
        <v>486</v>
      </c>
      <c r="D33" s="50" t="s">
        <v>486</v>
      </c>
      <c r="E33" s="50" t="s">
        <v>486</v>
      </c>
      <c r="F33" s="50" t="s">
        <v>486</v>
      </c>
      <c r="G33" s="50" t="s">
        <v>486</v>
      </c>
      <c r="H33" s="50" t="s">
        <v>486</v>
      </c>
      <c r="I33" s="50" t="s">
        <v>486</v>
      </c>
      <c r="J33" s="50" t="s">
        <v>486</v>
      </c>
      <c r="K33" s="53" t="s">
        <v>419</v>
      </c>
      <c r="L33" s="50" t="s">
        <v>486</v>
      </c>
      <c r="M33" s="50" t="s">
        <v>486</v>
      </c>
      <c r="N33" s="50" t="s">
        <v>486</v>
      </c>
      <c r="O33" s="50" t="s">
        <v>486</v>
      </c>
      <c r="P33" s="50" t="s">
        <v>486</v>
      </c>
      <c r="Q33" s="50" t="s">
        <v>486</v>
      </c>
      <c r="R33" s="50" t="s">
        <v>486</v>
      </c>
      <c r="S33" s="50" t="s">
        <v>486</v>
      </c>
      <c r="T33" s="50" t="s">
        <v>486</v>
      </c>
      <c r="U33" s="50" t="s">
        <v>486</v>
      </c>
      <c r="V33" s="28" t="str">
        <f>IF($A33="N/A","N/A",MAX('编组1-系统进路表'!T32,'编组2-系统进路表'!T32,'编组3-系统进路表'!T32,'编组4-系统进路表'!T32,'编组5-系统进路表'!T32))</f>
        <v>N/A</v>
      </c>
      <c r="W33" s="28" t="str">
        <f>IF($A33="N/A","N/A",MAX('编组1-系统进路表'!U32,'编组2-系统进路表'!U32,'编组3-系统进路表'!U32,'编组4-系统进路表'!U32,'编组5-系统进路表'!U32))</f>
        <v>N/A</v>
      </c>
      <c r="X33" s="28" t="str">
        <f>IF($A33="N/A","N/A",MAX('编组1-系统进路表'!V32,'编组2-系统进路表'!V32,'编组3-系统进路表'!V32,'编组4-系统进路表'!V32,'编组5-系统进路表'!V32))</f>
        <v>N/A</v>
      </c>
      <c r="Y33" s="28" t="str">
        <f>IF($A33="N/A","N/A",MAX('编组1-系统进路表'!W32,'编组2-系统进路表'!W32,'编组3-系统进路表'!W32,'编组4-系统进路表'!W32,'编组5-系统进路表'!W32))</f>
        <v>N/A</v>
      </c>
      <c r="Z33" s="28" t="str">
        <f>IF($A33="N/A","N/A",MAX('编组1-系统进路表'!X32,'编组2-系统进路表'!X32,'编组3-系统进路表'!X32,'编组4-系统进路表'!X32,'编组5-系统进路表'!X32))</f>
        <v>N/A</v>
      </c>
      <c r="AA33" s="27"/>
      <c r="AB33" s="28" t="str">
        <f>IF($A33="N/A","N/A",MAX('编组1-系统进路表'!Y32,'编组2-系统进路表'!Y32,'编组3-系统进路表'!Y32,'编组4-系统进路表'!Y32,'编组5-系统进路表'!Y32))</f>
        <v>N/A</v>
      </c>
      <c r="AC33" s="28" t="str">
        <f>IF($A33="N/A","N/A",MAX('编组1-系统进路表'!Z32,'编组2-系统进路表'!Z32,'编组3-系统进路表'!Z32,'编组4-系统进路表'!Z32,'编组5-系统进路表'!Z32))</f>
        <v>N/A</v>
      </c>
      <c r="AD33" s="28" t="str">
        <f>IF($A33="N/A","N/A",MAX('编组1-系统进路表'!AA32,'编组2-系统进路表'!AA32,'编组3-系统进路表'!AA32,'编组4-系统进路表'!AA32,'编组5-系统进路表'!AA32))</f>
        <v>N/A</v>
      </c>
      <c r="AE33" s="28" t="str">
        <f>IF($A33="N/A","N/A",MAX('编组1-系统进路表'!AB32,'编组2-系统进路表'!AB32,'编组3-系统进路表'!AB32,'编组4-系统进路表'!AB32,'编组5-系统进路表'!AB32))</f>
        <v>N/A</v>
      </c>
      <c r="AF33" s="28" t="str">
        <f>IF($A33="N/A","N/A",MAX('编组1-系统进路表'!AC32,'编组2-系统进路表'!AC32,'编组3-系统进路表'!AC32,'编组4-系统进路表'!AC32,'编组5-系统进路表'!AC32))</f>
        <v>N/A</v>
      </c>
      <c r="AJ33" s="43" t="s">
        <v>718</v>
      </c>
      <c r="AK33" s="43" t="s">
        <v>697</v>
      </c>
    </row>
    <row r="34" spans="1:37">
      <c r="A34" s="50" t="s">
        <v>486</v>
      </c>
      <c r="B34" s="50" t="s">
        <v>486</v>
      </c>
      <c r="C34" s="50" t="s">
        <v>486</v>
      </c>
      <c r="D34" s="50" t="s">
        <v>486</v>
      </c>
      <c r="E34" s="50" t="s">
        <v>486</v>
      </c>
      <c r="F34" s="50" t="s">
        <v>486</v>
      </c>
      <c r="G34" s="50" t="s">
        <v>486</v>
      </c>
      <c r="H34" s="50" t="s">
        <v>486</v>
      </c>
      <c r="I34" s="50" t="s">
        <v>486</v>
      </c>
      <c r="J34" s="50" t="s">
        <v>486</v>
      </c>
      <c r="K34" s="53" t="s">
        <v>419</v>
      </c>
      <c r="L34" s="50" t="s">
        <v>486</v>
      </c>
      <c r="M34" s="50" t="s">
        <v>486</v>
      </c>
      <c r="N34" s="50" t="s">
        <v>486</v>
      </c>
      <c r="O34" s="50" t="s">
        <v>486</v>
      </c>
      <c r="P34" s="50" t="s">
        <v>486</v>
      </c>
      <c r="Q34" s="50" t="s">
        <v>486</v>
      </c>
      <c r="R34" s="50" t="s">
        <v>486</v>
      </c>
      <c r="S34" s="50" t="s">
        <v>486</v>
      </c>
      <c r="T34" s="50" t="s">
        <v>486</v>
      </c>
      <c r="U34" s="50" t="s">
        <v>486</v>
      </c>
      <c r="V34" s="28" t="str">
        <f>IF($A34="N/A","N/A",MAX('编组1-系统进路表'!T33,'编组2-系统进路表'!T33,'编组3-系统进路表'!T33,'编组4-系统进路表'!T33,'编组5-系统进路表'!T33))</f>
        <v>N/A</v>
      </c>
      <c r="W34" s="28" t="str">
        <f>IF($A34="N/A","N/A",MAX('编组1-系统进路表'!U33,'编组2-系统进路表'!U33,'编组3-系统进路表'!U33,'编组4-系统进路表'!U33,'编组5-系统进路表'!U33))</f>
        <v>N/A</v>
      </c>
      <c r="X34" s="28" t="str">
        <f>IF($A34="N/A","N/A",MAX('编组1-系统进路表'!V33,'编组2-系统进路表'!V33,'编组3-系统进路表'!V33,'编组4-系统进路表'!V33,'编组5-系统进路表'!V33))</f>
        <v>N/A</v>
      </c>
      <c r="Y34" s="28" t="str">
        <f>IF($A34="N/A","N/A",MAX('编组1-系统进路表'!W33,'编组2-系统进路表'!W33,'编组3-系统进路表'!W33,'编组4-系统进路表'!W33,'编组5-系统进路表'!W33))</f>
        <v>N/A</v>
      </c>
      <c r="Z34" s="28" t="str">
        <f>IF($A34="N/A","N/A",MAX('编组1-系统进路表'!X33,'编组2-系统进路表'!X33,'编组3-系统进路表'!X33,'编组4-系统进路表'!X33,'编组5-系统进路表'!X33))</f>
        <v>N/A</v>
      </c>
      <c r="AA34" s="27"/>
      <c r="AB34" s="28" t="str">
        <f>IF($A34="N/A","N/A",MAX('编组1-系统进路表'!Y33,'编组2-系统进路表'!Y33,'编组3-系统进路表'!Y33,'编组4-系统进路表'!Y33,'编组5-系统进路表'!Y33))</f>
        <v>N/A</v>
      </c>
      <c r="AC34" s="28" t="str">
        <f>IF($A34="N/A","N/A",MAX('编组1-系统进路表'!Z33,'编组2-系统进路表'!Z33,'编组3-系统进路表'!Z33,'编组4-系统进路表'!Z33,'编组5-系统进路表'!Z33))</f>
        <v>N/A</v>
      </c>
      <c r="AD34" s="28" t="str">
        <f>IF($A34="N/A","N/A",MAX('编组1-系统进路表'!AA33,'编组2-系统进路表'!AA33,'编组3-系统进路表'!AA33,'编组4-系统进路表'!AA33,'编组5-系统进路表'!AA33))</f>
        <v>N/A</v>
      </c>
      <c r="AE34" s="28" t="str">
        <f>IF($A34="N/A","N/A",MAX('编组1-系统进路表'!AB33,'编组2-系统进路表'!AB33,'编组3-系统进路表'!AB33,'编组4-系统进路表'!AB33,'编组5-系统进路表'!AB33))</f>
        <v>N/A</v>
      </c>
      <c r="AF34" s="28" t="str">
        <f>IF($A34="N/A","N/A",MAX('编组1-系统进路表'!AC33,'编组2-系统进路表'!AC33,'编组3-系统进路表'!AC33,'编组4-系统进路表'!AC33,'编组5-系统进路表'!AC33))</f>
        <v>N/A</v>
      </c>
      <c r="AJ34" s="43" t="s">
        <v>719</v>
      </c>
      <c r="AK34" s="43" t="s">
        <v>702</v>
      </c>
    </row>
    <row r="35" spans="1:37">
      <c r="A35" s="50" t="s">
        <v>486</v>
      </c>
      <c r="B35" s="50" t="s">
        <v>486</v>
      </c>
      <c r="C35" s="50" t="s">
        <v>486</v>
      </c>
      <c r="D35" s="50" t="s">
        <v>486</v>
      </c>
      <c r="E35" s="50" t="s">
        <v>486</v>
      </c>
      <c r="F35" s="50" t="s">
        <v>486</v>
      </c>
      <c r="G35" s="50" t="s">
        <v>486</v>
      </c>
      <c r="H35" s="50" t="s">
        <v>486</v>
      </c>
      <c r="I35" s="50" t="s">
        <v>486</v>
      </c>
      <c r="J35" s="50" t="s">
        <v>486</v>
      </c>
      <c r="K35" s="53" t="s">
        <v>419</v>
      </c>
      <c r="L35" s="50" t="s">
        <v>486</v>
      </c>
      <c r="M35" s="50" t="s">
        <v>486</v>
      </c>
      <c r="N35" s="50" t="s">
        <v>486</v>
      </c>
      <c r="O35" s="50" t="s">
        <v>486</v>
      </c>
      <c r="P35" s="50" t="s">
        <v>486</v>
      </c>
      <c r="Q35" s="50" t="s">
        <v>486</v>
      </c>
      <c r="R35" s="50" t="s">
        <v>486</v>
      </c>
      <c r="S35" s="50" t="s">
        <v>486</v>
      </c>
      <c r="T35" s="50" t="s">
        <v>486</v>
      </c>
      <c r="U35" s="50" t="s">
        <v>486</v>
      </c>
      <c r="V35" s="28" t="str">
        <f>IF($A35="N/A","N/A",MAX('编组1-系统进路表'!T34,'编组2-系统进路表'!T34,'编组3-系统进路表'!T34,'编组4-系统进路表'!T34,'编组5-系统进路表'!T34))</f>
        <v>N/A</v>
      </c>
      <c r="W35" s="28" t="str">
        <f>IF($A35="N/A","N/A",MAX('编组1-系统进路表'!U34,'编组2-系统进路表'!U34,'编组3-系统进路表'!U34,'编组4-系统进路表'!U34,'编组5-系统进路表'!U34))</f>
        <v>N/A</v>
      </c>
      <c r="X35" s="28" t="str">
        <f>IF($A35="N/A","N/A",MAX('编组1-系统进路表'!V34,'编组2-系统进路表'!V34,'编组3-系统进路表'!V34,'编组4-系统进路表'!V34,'编组5-系统进路表'!V34))</f>
        <v>N/A</v>
      </c>
      <c r="Y35" s="28" t="str">
        <f>IF($A35="N/A","N/A",MAX('编组1-系统进路表'!W34,'编组2-系统进路表'!W34,'编组3-系统进路表'!W34,'编组4-系统进路表'!W34,'编组5-系统进路表'!W34))</f>
        <v>N/A</v>
      </c>
      <c r="Z35" s="28" t="str">
        <f>IF($A35="N/A","N/A",MAX('编组1-系统进路表'!X34,'编组2-系统进路表'!X34,'编组3-系统进路表'!X34,'编组4-系统进路表'!X34,'编组5-系统进路表'!X34))</f>
        <v>N/A</v>
      </c>
      <c r="AA35" s="27"/>
      <c r="AB35" s="28" t="str">
        <f>IF($A35="N/A","N/A",MAX('编组1-系统进路表'!Y34,'编组2-系统进路表'!Y34,'编组3-系统进路表'!Y34,'编组4-系统进路表'!Y34,'编组5-系统进路表'!Y34))</f>
        <v>N/A</v>
      </c>
      <c r="AC35" s="28" t="str">
        <f>IF($A35="N/A","N/A",MAX('编组1-系统进路表'!Z34,'编组2-系统进路表'!Z34,'编组3-系统进路表'!Z34,'编组4-系统进路表'!Z34,'编组5-系统进路表'!Z34))</f>
        <v>N/A</v>
      </c>
      <c r="AD35" s="28" t="str">
        <f>IF($A35="N/A","N/A",MAX('编组1-系统进路表'!AA34,'编组2-系统进路表'!AA34,'编组3-系统进路表'!AA34,'编组4-系统进路表'!AA34,'编组5-系统进路表'!AA34))</f>
        <v>N/A</v>
      </c>
      <c r="AE35" s="28" t="str">
        <f>IF($A35="N/A","N/A",MAX('编组1-系统进路表'!AB34,'编组2-系统进路表'!AB34,'编组3-系统进路表'!AB34,'编组4-系统进路表'!AB34,'编组5-系统进路表'!AB34))</f>
        <v>N/A</v>
      </c>
      <c r="AF35" s="28" t="str">
        <f>IF($A35="N/A","N/A",MAX('编组1-系统进路表'!AC34,'编组2-系统进路表'!AC34,'编组3-系统进路表'!AC34,'编组4-系统进路表'!AC34,'编组5-系统进路表'!AC34))</f>
        <v>N/A</v>
      </c>
      <c r="AJ35" s="43" t="s">
        <v>720</v>
      </c>
      <c r="AK35" s="43" t="s">
        <v>702</v>
      </c>
    </row>
    <row r="36" spans="1:37">
      <c r="A36" s="50" t="s">
        <v>486</v>
      </c>
      <c r="B36" s="50" t="s">
        <v>486</v>
      </c>
      <c r="C36" s="50" t="s">
        <v>486</v>
      </c>
      <c r="D36" s="50" t="s">
        <v>486</v>
      </c>
      <c r="E36" s="50" t="s">
        <v>486</v>
      </c>
      <c r="F36" s="50" t="s">
        <v>486</v>
      </c>
      <c r="G36" s="50" t="s">
        <v>486</v>
      </c>
      <c r="H36" s="50" t="s">
        <v>486</v>
      </c>
      <c r="I36" s="50" t="s">
        <v>486</v>
      </c>
      <c r="J36" s="50" t="s">
        <v>486</v>
      </c>
      <c r="K36" s="53" t="s">
        <v>419</v>
      </c>
      <c r="L36" s="50" t="s">
        <v>486</v>
      </c>
      <c r="M36" s="50" t="s">
        <v>486</v>
      </c>
      <c r="N36" s="50" t="s">
        <v>486</v>
      </c>
      <c r="O36" s="50" t="s">
        <v>486</v>
      </c>
      <c r="P36" s="50" t="s">
        <v>486</v>
      </c>
      <c r="Q36" s="50" t="s">
        <v>486</v>
      </c>
      <c r="R36" s="50" t="s">
        <v>486</v>
      </c>
      <c r="S36" s="50" t="s">
        <v>486</v>
      </c>
      <c r="T36" s="50" t="s">
        <v>486</v>
      </c>
      <c r="U36" s="50" t="s">
        <v>486</v>
      </c>
      <c r="V36" s="28" t="str">
        <f>IF($A36="N/A","N/A",MAX('编组1-系统进路表'!T35,'编组2-系统进路表'!T35,'编组3-系统进路表'!T35,'编组4-系统进路表'!T35,'编组5-系统进路表'!T35))</f>
        <v>N/A</v>
      </c>
      <c r="W36" s="28" t="str">
        <f>IF($A36="N/A","N/A",MAX('编组1-系统进路表'!U35,'编组2-系统进路表'!U35,'编组3-系统进路表'!U35,'编组4-系统进路表'!U35,'编组5-系统进路表'!U35))</f>
        <v>N/A</v>
      </c>
      <c r="X36" s="28" t="str">
        <f>IF($A36="N/A","N/A",MAX('编组1-系统进路表'!V35,'编组2-系统进路表'!V35,'编组3-系统进路表'!V35,'编组4-系统进路表'!V35,'编组5-系统进路表'!V35))</f>
        <v>N/A</v>
      </c>
      <c r="Y36" s="28" t="str">
        <f>IF($A36="N/A","N/A",MAX('编组1-系统进路表'!W35,'编组2-系统进路表'!W35,'编组3-系统进路表'!W35,'编组4-系统进路表'!W35,'编组5-系统进路表'!W35))</f>
        <v>N/A</v>
      </c>
      <c r="Z36" s="28" t="str">
        <f>IF($A36="N/A","N/A",MAX('编组1-系统进路表'!X35,'编组2-系统进路表'!X35,'编组3-系统进路表'!X35,'编组4-系统进路表'!X35,'编组5-系统进路表'!X35))</f>
        <v>N/A</v>
      </c>
      <c r="AA36" s="27"/>
      <c r="AB36" s="28" t="str">
        <f>IF($A36="N/A","N/A",MAX('编组1-系统进路表'!Y35,'编组2-系统进路表'!Y35,'编组3-系统进路表'!Y35,'编组4-系统进路表'!Y35,'编组5-系统进路表'!Y35))</f>
        <v>N/A</v>
      </c>
      <c r="AC36" s="28" t="str">
        <f>IF($A36="N/A","N/A",MAX('编组1-系统进路表'!Z35,'编组2-系统进路表'!Z35,'编组3-系统进路表'!Z35,'编组4-系统进路表'!Z35,'编组5-系统进路表'!Z35))</f>
        <v>N/A</v>
      </c>
      <c r="AD36" s="28" t="str">
        <f>IF($A36="N/A","N/A",MAX('编组1-系统进路表'!AA35,'编组2-系统进路表'!AA35,'编组3-系统进路表'!AA35,'编组4-系统进路表'!AA35,'编组5-系统进路表'!AA35))</f>
        <v>N/A</v>
      </c>
      <c r="AE36" s="28" t="str">
        <f>IF($A36="N/A","N/A",MAX('编组1-系统进路表'!AB35,'编组2-系统进路表'!AB35,'编组3-系统进路表'!AB35,'编组4-系统进路表'!AB35,'编组5-系统进路表'!AB35))</f>
        <v>N/A</v>
      </c>
      <c r="AF36" s="28" t="str">
        <f>IF($A36="N/A","N/A",MAX('编组1-系统进路表'!AC35,'编组2-系统进路表'!AC35,'编组3-系统进路表'!AC35,'编组4-系统进路表'!AC35,'编组5-系统进路表'!AC35))</f>
        <v>N/A</v>
      </c>
      <c r="AJ36" s="43" t="s">
        <v>721</v>
      </c>
      <c r="AK36" s="43" t="s">
        <v>702</v>
      </c>
    </row>
    <row r="37" spans="1:37">
      <c r="A37" s="50" t="s">
        <v>486</v>
      </c>
      <c r="B37" s="50" t="s">
        <v>486</v>
      </c>
      <c r="C37" s="50" t="s">
        <v>486</v>
      </c>
      <c r="D37" s="50" t="s">
        <v>486</v>
      </c>
      <c r="E37" s="50" t="s">
        <v>486</v>
      </c>
      <c r="F37" s="50" t="s">
        <v>486</v>
      </c>
      <c r="G37" s="50" t="s">
        <v>486</v>
      </c>
      <c r="H37" s="50" t="s">
        <v>486</v>
      </c>
      <c r="I37" s="50" t="s">
        <v>486</v>
      </c>
      <c r="J37" s="50" t="s">
        <v>486</v>
      </c>
      <c r="K37" s="53" t="s">
        <v>419</v>
      </c>
      <c r="L37" s="50" t="s">
        <v>486</v>
      </c>
      <c r="M37" s="50" t="s">
        <v>486</v>
      </c>
      <c r="N37" s="50" t="s">
        <v>486</v>
      </c>
      <c r="O37" s="50" t="s">
        <v>486</v>
      </c>
      <c r="P37" s="50" t="s">
        <v>486</v>
      </c>
      <c r="Q37" s="50" t="s">
        <v>486</v>
      </c>
      <c r="R37" s="50" t="s">
        <v>486</v>
      </c>
      <c r="S37" s="50" t="s">
        <v>486</v>
      </c>
      <c r="T37" s="50" t="s">
        <v>486</v>
      </c>
      <c r="U37" s="50" t="s">
        <v>486</v>
      </c>
      <c r="V37" s="28" t="str">
        <f>IF($A37="N/A","N/A",MAX('编组1-系统进路表'!T36,'编组2-系统进路表'!T36,'编组3-系统进路表'!T36,'编组4-系统进路表'!T36,'编组5-系统进路表'!T36))</f>
        <v>N/A</v>
      </c>
      <c r="W37" s="28" t="str">
        <f>IF($A37="N/A","N/A",MAX('编组1-系统进路表'!U36,'编组2-系统进路表'!U36,'编组3-系统进路表'!U36,'编组4-系统进路表'!U36,'编组5-系统进路表'!U36))</f>
        <v>N/A</v>
      </c>
      <c r="X37" s="28" t="str">
        <f>IF($A37="N/A","N/A",MAX('编组1-系统进路表'!V36,'编组2-系统进路表'!V36,'编组3-系统进路表'!V36,'编组4-系统进路表'!V36,'编组5-系统进路表'!V36))</f>
        <v>N/A</v>
      </c>
      <c r="Y37" s="28" t="str">
        <f>IF($A37="N/A","N/A",MAX('编组1-系统进路表'!W36,'编组2-系统进路表'!W36,'编组3-系统进路表'!W36,'编组4-系统进路表'!W36,'编组5-系统进路表'!W36))</f>
        <v>N/A</v>
      </c>
      <c r="Z37" s="28" t="str">
        <f>IF($A37="N/A","N/A",MAX('编组1-系统进路表'!X36,'编组2-系统进路表'!X36,'编组3-系统进路表'!X36,'编组4-系统进路表'!X36,'编组5-系统进路表'!X36))</f>
        <v>N/A</v>
      </c>
      <c r="AA37" s="27"/>
      <c r="AB37" s="28" t="str">
        <f>IF($A37="N/A","N/A",MAX('编组1-系统进路表'!Y36,'编组2-系统进路表'!Y36,'编组3-系统进路表'!Y36,'编组4-系统进路表'!Y36,'编组5-系统进路表'!Y36))</f>
        <v>N/A</v>
      </c>
      <c r="AC37" s="28" t="str">
        <f>IF($A37="N/A","N/A",MAX('编组1-系统进路表'!Z36,'编组2-系统进路表'!Z36,'编组3-系统进路表'!Z36,'编组4-系统进路表'!Z36,'编组5-系统进路表'!Z36))</f>
        <v>N/A</v>
      </c>
      <c r="AD37" s="28" t="str">
        <f>IF($A37="N/A","N/A",MAX('编组1-系统进路表'!AA36,'编组2-系统进路表'!AA36,'编组3-系统进路表'!AA36,'编组4-系统进路表'!AA36,'编组5-系统进路表'!AA36))</f>
        <v>N/A</v>
      </c>
      <c r="AE37" s="28" t="str">
        <f>IF($A37="N/A","N/A",MAX('编组1-系统进路表'!AB36,'编组2-系统进路表'!AB36,'编组3-系统进路表'!AB36,'编组4-系统进路表'!AB36,'编组5-系统进路表'!AB36))</f>
        <v>N/A</v>
      </c>
      <c r="AF37" s="28" t="str">
        <f>IF($A37="N/A","N/A",MAX('编组1-系统进路表'!AC36,'编组2-系统进路表'!AC36,'编组3-系统进路表'!AC36,'编组4-系统进路表'!AC36,'编组5-系统进路表'!AC36))</f>
        <v>N/A</v>
      </c>
      <c r="AJ37" s="43" t="s">
        <v>722</v>
      </c>
      <c r="AK37" s="43" t="s">
        <v>702</v>
      </c>
    </row>
    <row r="38" spans="1:37">
      <c r="A38" s="50" t="s">
        <v>486</v>
      </c>
      <c r="B38" s="50" t="s">
        <v>486</v>
      </c>
      <c r="C38" s="50" t="s">
        <v>486</v>
      </c>
      <c r="D38" s="50" t="s">
        <v>486</v>
      </c>
      <c r="E38" s="50" t="s">
        <v>486</v>
      </c>
      <c r="F38" s="50" t="s">
        <v>486</v>
      </c>
      <c r="G38" s="50" t="s">
        <v>486</v>
      </c>
      <c r="H38" s="50" t="s">
        <v>486</v>
      </c>
      <c r="I38" s="50" t="s">
        <v>486</v>
      </c>
      <c r="J38" s="50" t="s">
        <v>486</v>
      </c>
      <c r="K38" s="53" t="s">
        <v>419</v>
      </c>
      <c r="L38" s="50" t="s">
        <v>486</v>
      </c>
      <c r="M38" s="50" t="s">
        <v>486</v>
      </c>
      <c r="N38" s="50" t="s">
        <v>486</v>
      </c>
      <c r="O38" s="50" t="s">
        <v>486</v>
      </c>
      <c r="P38" s="50" t="s">
        <v>486</v>
      </c>
      <c r="Q38" s="50" t="s">
        <v>486</v>
      </c>
      <c r="R38" s="50" t="s">
        <v>486</v>
      </c>
      <c r="S38" s="50" t="s">
        <v>486</v>
      </c>
      <c r="T38" s="50" t="s">
        <v>486</v>
      </c>
      <c r="U38" s="50" t="s">
        <v>486</v>
      </c>
      <c r="V38" s="28" t="str">
        <f>IF($A38="N/A","N/A",MAX('编组1-系统进路表'!T37,'编组2-系统进路表'!T37,'编组3-系统进路表'!T37,'编组4-系统进路表'!T37,'编组5-系统进路表'!T37))</f>
        <v>N/A</v>
      </c>
      <c r="W38" s="28" t="str">
        <f>IF($A38="N/A","N/A",MAX('编组1-系统进路表'!U37,'编组2-系统进路表'!U37,'编组3-系统进路表'!U37,'编组4-系统进路表'!U37,'编组5-系统进路表'!U37))</f>
        <v>N/A</v>
      </c>
      <c r="X38" s="28" t="str">
        <f>IF($A38="N/A","N/A",MAX('编组1-系统进路表'!V37,'编组2-系统进路表'!V37,'编组3-系统进路表'!V37,'编组4-系统进路表'!V37,'编组5-系统进路表'!V37))</f>
        <v>N/A</v>
      </c>
      <c r="Y38" s="28" t="str">
        <f>IF($A38="N/A","N/A",MAX('编组1-系统进路表'!W37,'编组2-系统进路表'!W37,'编组3-系统进路表'!W37,'编组4-系统进路表'!W37,'编组5-系统进路表'!W37))</f>
        <v>N/A</v>
      </c>
      <c r="Z38" s="28" t="str">
        <f>IF($A38="N/A","N/A",MAX('编组1-系统进路表'!X37,'编组2-系统进路表'!X37,'编组3-系统进路表'!X37,'编组4-系统进路表'!X37,'编组5-系统进路表'!X37))</f>
        <v>N/A</v>
      </c>
      <c r="AA38" s="27"/>
      <c r="AB38" s="28" t="str">
        <f>IF($A38="N/A","N/A",MAX('编组1-系统进路表'!Y37,'编组2-系统进路表'!Y37,'编组3-系统进路表'!Y37,'编组4-系统进路表'!Y37,'编组5-系统进路表'!Y37))</f>
        <v>N/A</v>
      </c>
      <c r="AC38" s="28" t="str">
        <f>IF($A38="N/A","N/A",MAX('编组1-系统进路表'!Z37,'编组2-系统进路表'!Z37,'编组3-系统进路表'!Z37,'编组4-系统进路表'!Z37,'编组5-系统进路表'!Z37))</f>
        <v>N/A</v>
      </c>
      <c r="AD38" s="28" t="str">
        <f>IF($A38="N/A","N/A",MAX('编组1-系统进路表'!AA37,'编组2-系统进路表'!AA37,'编组3-系统进路表'!AA37,'编组4-系统进路表'!AA37,'编组5-系统进路表'!AA37))</f>
        <v>N/A</v>
      </c>
      <c r="AE38" s="28" t="str">
        <f>IF($A38="N/A","N/A",MAX('编组1-系统进路表'!AB37,'编组2-系统进路表'!AB37,'编组3-系统进路表'!AB37,'编组4-系统进路表'!AB37,'编组5-系统进路表'!AB37))</f>
        <v>N/A</v>
      </c>
      <c r="AF38" s="28" t="str">
        <f>IF($A38="N/A","N/A",MAX('编组1-系统进路表'!AC37,'编组2-系统进路表'!AC37,'编组3-系统进路表'!AC37,'编组4-系统进路表'!AC37,'编组5-系统进路表'!AC37))</f>
        <v>N/A</v>
      </c>
      <c r="AJ38" s="43" t="s">
        <v>723</v>
      </c>
      <c r="AK38" s="43" t="s">
        <v>702</v>
      </c>
    </row>
    <row r="39" spans="1:37">
      <c r="A39" s="50" t="s">
        <v>486</v>
      </c>
      <c r="B39" s="50" t="s">
        <v>486</v>
      </c>
      <c r="C39" s="50" t="s">
        <v>486</v>
      </c>
      <c r="D39" s="50" t="s">
        <v>486</v>
      </c>
      <c r="E39" s="50" t="s">
        <v>486</v>
      </c>
      <c r="F39" s="50" t="s">
        <v>486</v>
      </c>
      <c r="G39" s="50" t="s">
        <v>486</v>
      </c>
      <c r="H39" s="50" t="s">
        <v>486</v>
      </c>
      <c r="I39" s="50" t="s">
        <v>486</v>
      </c>
      <c r="J39" s="50" t="s">
        <v>486</v>
      </c>
      <c r="K39" s="53" t="s">
        <v>419</v>
      </c>
      <c r="L39" s="50" t="s">
        <v>486</v>
      </c>
      <c r="M39" s="50" t="s">
        <v>486</v>
      </c>
      <c r="N39" s="50" t="s">
        <v>486</v>
      </c>
      <c r="O39" s="50" t="s">
        <v>486</v>
      </c>
      <c r="P39" s="50" t="s">
        <v>486</v>
      </c>
      <c r="Q39" s="50" t="s">
        <v>486</v>
      </c>
      <c r="R39" s="50" t="s">
        <v>486</v>
      </c>
      <c r="S39" s="50" t="s">
        <v>486</v>
      </c>
      <c r="T39" s="50" t="s">
        <v>486</v>
      </c>
      <c r="U39" s="50" t="s">
        <v>486</v>
      </c>
      <c r="V39" s="28" t="str">
        <f>IF($A39="N/A","N/A",MAX('编组1-系统进路表'!T38,'编组2-系统进路表'!T38,'编组3-系统进路表'!T38,'编组4-系统进路表'!T38,'编组5-系统进路表'!T38))</f>
        <v>N/A</v>
      </c>
      <c r="W39" s="28" t="str">
        <f>IF($A39="N/A","N/A",MAX('编组1-系统进路表'!U38,'编组2-系统进路表'!U38,'编组3-系统进路表'!U38,'编组4-系统进路表'!U38,'编组5-系统进路表'!U38))</f>
        <v>N/A</v>
      </c>
      <c r="X39" s="28" t="str">
        <f>IF($A39="N/A","N/A",MAX('编组1-系统进路表'!V38,'编组2-系统进路表'!V38,'编组3-系统进路表'!V38,'编组4-系统进路表'!V38,'编组5-系统进路表'!V38))</f>
        <v>N/A</v>
      </c>
      <c r="Y39" s="28" t="str">
        <f>IF($A39="N/A","N/A",MAX('编组1-系统进路表'!W38,'编组2-系统进路表'!W38,'编组3-系统进路表'!W38,'编组4-系统进路表'!W38,'编组5-系统进路表'!W38))</f>
        <v>N/A</v>
      </c>
      <c r="Z39" s="28" t="str">
        <f>IF($A39="N/A","N/A",MAX('编组1-系统进路表'!X38,'编组2-系统进路表'!X38,'编组3-系统进路表'!X38,'编组4-系统进路表'!X38,'编组5-系统进路表'!X38))</f>
        <v>N/A</v>
      </c>
      <c r="AA39" s="27"/>
      <c r="AB39" s="28" t="str">
        <f>IF($A39="N/A","N/A",MAX('编组1-系统进路表'!Y38,'编组2-系统进路表'!Y38,'编组3-系统进路表'!Y38,'编组4-系统进路表'!Y38,'编组5-系统进路表'!Y38))</f>
        <v>N/A</v>
      </c>
      <c r="AC39" s="28" t="str">
        <f>IF($A39="N/A","N/A",MAX('编组1-系统进路表'!Z38,'编组2-系统进路表'!Z38,'编组3-系统进路表'!Z38,'编组4-系统进路表'!Z38,'编组5-系统进路表'!Z38))</f>
        <v>N/A</v>
      </c>
      <c r="AD39" s="28" t="str">
        <f>IF($A39="N/A","N/A",MAX('编组1-系统进路表'!AA38,'编组2-系统进路表'!AA38,'编组3-系统进路表'!AA38,'编组4-系统进路表'!AA38,'编组5-系统进路表'!AA38))</f>
        <v>N/A</v>
      </c>
      <c r="AE39" s="28" t="str">
        <f>IF($A39="N/A","N/A",MAX('编组1-系统进路表'!AB38,'编组2-系统进路表'!AB38,'编组3-系统进路表'!AB38,'编组4-系统进路表'!AB38,'编组5-系统进路表'!AB38))</f>
        <v>N/A</v>
      </c>
      <c r="AF39" s="28" t="str">
        <f>IF($A39="N/A","N/A",MAX('编组1-系统进路表'!AC38,'编组2-系统进路表'!AC38,'编组3-系统进路表'!AC38,'编组4-系统进路表'!AC38,'编组5-系统进路表'!AC38))</f>
        <v>N/A</v>
      </c>
      <c r="AJ39" s="43" t="s">
        <v>724</v>
      </c>
      <c r="AK39" s="43" t="s">
        <v>702</v>
      </c>
    </row>
    <row r="40" spans="1:37">
      <c r="A40" s="50" t="s">
        <v>486</v>
      </c>
      <c r="B40" s="50" t="s">
        <v>486</v>
      </c>
      <c r="C40" s="50" t="s">
        <v>486</v>
      </c>
      <c r="D40" s="50" t="s">
        <v>486</v>
      </c>
      <c r="E40" s="50" t="s">
        <v>486</v>
      </c>
      <c r="F40" s="50" t="s">
        <v>486</v>
      </c>
      <c r="G40" s="50" t="s">
        <v>486</v>
      </c>
      <c r="H40" s="50" t="s">
        <v>486</v>
      </c>
      <c r="I40" s="50" t="s">
        <v>486</v>
      </c>
      <c r="J40" s="50" t="s">
        <v>486</v>
      </c>
      <c r="K40" s="53" t="s">
        <v>419</v>
      </c>
      <c r="L40" s="50" t="s">
        <v>486</v>
      </c>
      <c r="M40" s="50" t="s">
        <v>486</v>
      </c>
      <c r="N40" s="50" t="s">
        <v>486</v>
      </c>
      <c r="O40" s="50" t="s">
        <v>486</v>
      </c>
      <c r="P40" s="50" t="s">
        <v>486</v>
      </c>
      <c r="Q40" s="50" t="s">
        <v>486</v>
      </c>
      <c r="R40" s="50" t="s">
        <v>486</v>
      </c>
      <c r="S40" s="50" t="s">
        <v>486</v>
      </c>
      <c r="T40" s="50" t="s">
        <v>486</v>
      </c>
      <c r="U40" s="50" t="s">
        <v>486</v>
      </c>
      <c r="V40" s="28" t="str">
        <f>IF($A40="N/A","N/A",MAX('编组1-系统进路表'!T39,'编组2-系统进路表'!T39,'编组3-系统进路表'!T39,'编组4-系统进路表'!T39,'编组5-系统进路表'!T39))</f>
        <v>N/A</v>
      </c>
      <c r="W40" s="28" t="str">
        <f>IF($A40="N/A","N/A",MAX('编组1-系统进路表'!U39,'编组2-系统进路表'!U39,'编组3-系统进路表'!U39,'编组4-系统进路表'!U39,'编组5-系统进路表'!U39))</f>
        <v>N/A</v>
      </c>
      <c r="X40" s="28" t="str">
        <f>IF($A40="N/A","N/A",MAX('编组1-系统进路表'!V39,'编组2-系统进路表'!V39,'编组3-系统进路表'!V39,'编组4-系统进路表'!V39,'编组5-系统进路表'!V39))</f>
        <v>N/A</v>
      </c>
      <c r="Y40" s="28" t="str">
        <f>IF($A40="N/A","N/A",MAX('编组1-系统进路表'!W39,'编组2-系统进路表'!W39,'编组3-系统进路表'!W39,'编组4-系统进路表'!W39,'编组5-系统进路表'!W39))</f>
        <v>N/A</v>
      </c>
      <c r="Z40" s="28" t="str">
        <f>IF($A40="N/A","N/A",MAX('编组1-系统进路表'!X39,'编组2-系统进路表'!X39,'编组3-系统进路表'!X39,'编组4-系统进路表'!X39,'编组5-系统进路表'!X39))</f>
        <v>N/A</v>
      </c>
      <c r="AA40" s="27"/>
      <c r="AB40" s="28" t="str">
        <f>IF($A40="N/A","N/A",MAX('编组1-系统进路表'!Y39,'编组2-系统进路表'!Y39,'编组3-系统进路表'!Y39,'编组4-系统进路表'!Y39,'编组5-系统进路表'!Y39))</f>
        <v>N/A</v>
      </c>
      <c r="AC40" s="28" t="str">
        <f>IF($A40="N/A","N/A",MAX('编组1-系统进路表'!Z39,'编组2-系统进路表'!Z39,'编组3-系统进路表'!Z39,'编组4-系统进路表'!Z39,'编组5-系统进路表'!Z39))</f>
        <v>N/A</v>
      </c>
      <c r="AD40" s="28" t="str">
        <f>IF($A40="N/A","N/A",MAX('编组1-系统进路表'!AA39,'编组2-系统进路表'!AA39,'编组3-系统进路表'!AA39,'编组4-系统进路表'!AA39,'编组5-系统进路表'!AA39))</f>
        <v>N/A</v>
      </c>
      <c r="AE40" s="28" t="str">
        <f>IF($A40="N/A","N/A",MAX('编组1-系统进路表'!AB39,'编组2-系统进路表'!AB39,'编组3-系统进路表'!AB39,'编组4-系统进路表'!AB39,'编组5-系统进路表'!AB39))</f>
        <v>N/A</v>
      </c>
      <c r="AF40" s="28" t="str">
        <f>IF($A40="N/A","N/A",MAX('编组1-系统进路表'!AC39,'编组2-系统进路表'!AC39,'编组3-系统进路表'!AC39,'编组4-系统进路表'!AC39,'编组5-系统进路表'!AC39))</f>
        <v>N/A</v>
      </c>
      <c r="AJ40" s="43" t="s">
        <v>725</v>
      </c>
      <c r="AK40" s="43" t="s">
        <v>702</v>
      </c>
    </row>
    <row r="41" spans="1:37">
      <c r="A41" s="50" t="s">
        <v>486</v>
      </c>
      <c r="B41" s="50" t="s">
        <v>486</v>
      </c>
      <c r="C41" s="50" t="s">
        <v>486</v>
      </c>
      <c r="D41" s="50" t="s">
        <v>486</v>
      </c>
      <c r="E41" s="50" t="s">
        <v>486</v>
      </c>
      <c r="F41" s="50" t="s">
        <v>486</v>
      </c>
      <c r="G41" s="50" t="s">
        <v>486</v>
      </c>
      <c r="H41" s="50" t="s">
        <v>486</v>
      </c>
      <c r="I41" s="50" t="s">
        <v>486</v>
      </c>
      <c r="J41" s="50" t="s">
        <v>486</v>
      </c>
      <c r="K41" s="53" t="s">
        <v>419</v>
      </c>
      <c r="L41" s="50" t="s">
        <v>486</v>
      </c>
      <c r="M41" s="50" t="s">
        <v>486</v>
      </c>
      <c r="N41" s="50" t="s">
        <v>486</v>
      </c>
      <c r="O41" s="50" t="s">
        <v>486</v>
      </c>
      <c r="P41" s="50" t="s">
        <v>486</v>
      </c>
      <c r="Q41" s="50" t="s">
        <v>486</v>
      </c>
      <c r="R41" s="50" t="s">
        <v>486</v>
      </c>
      <c r="S41" s="50" t="s">
        <v>486</v>
      </c>
      <c r="T41" s="50" t="s">
        <v>486</v>
      </c>
      <c r="U41" s="50" t="s">
        <v>486</v>
      </c>
      <c r="V41" s="28" t="str">
        <f>IF($A41="N/A","N/A",MAX('编组1-系统进路表'!T40,'编组2-系统进路表'!T40,'编组3-系统进路表'!T40,'编组4-系统进路表'!T40,'编组5-系统进路表'!T40))</f>
        <v>N/A</v>
      </c>
      <c r="W41" s="28" t="str">
        <f>IF($A41="N/A","N/A",MAX('编组1-系统进路表'!U40,'编组2-系统进路表'!U40,'编组3-系统进路表'!U40,'编组4-系统进路表'!U40,'编组5-系统进路表'!U40))</f>
        <v>N/A</v>
      </c>
      <c r="X41" s="28" t="str">
        <f>IF($A41="N/A","N/A",MAX('编组1-系统进路表'!V40,'编组2-系统进路表'!V40,'编组3-系统进路表'!V40,'编组4-系统进路表'!V40,'编组5-系统进路表'!V40))</f>
        <v>N/A</v>
      </c>
      <c r="Y41" s="28" t="str">
        <f>IF($A41="N/A","N/A",MAX('编组1-系统进路表'!W40,'编组2-系统进路表'!W40,'编组3-系统进路表'!W40,'编组4-系统进路表'!W40,'编组5-系统进路表'!W40))</f>
        <v>N/A</v>
      </c>
      <c r="Z41" s="28" t="str">
        <f>IF($A41="N/A","N/A",MAX('编组1-系统进路表'!X40,'编组2-系统进路表'!X40,'编组3-系统进路表'!X40,'编组4-系统进路表'!X40,'编组5-系统进路表'!X40))</f>
        <v>N/A</v>
      </c>
      <c r="AA41" s="27"/>
      <c r="AB41" s="28" t="str">
        <f>IF($A41="N/A","N/A",MAX('编组1-系统进路表'!Y40,'编组2-系统进路表'!Y40,'编组3-系统进路表'!Y40,'编组4-系统进路表'!Y40,'编组5-系统进路表'!Y40))</f>
        <v>N/A</v>
      </c>
      <c r="AC41" s="28" t="str">
        <f>IF($A41="N/A","N/A",MAX('编组1-系统进路表'!Z40,'编组2-系统进路表'!Z40,'编组3-系统进路表'!Z40,'编组4-系统进路表'!Z40,'编组5-系统进路表'!Z40))</f>
        <v>N/A</v>
      </c>
      <c r="AD41" s="28" t="str">
        <f>IF($A41="N/A","N/A",MAX('编组1-系统进路表'!AA40,'编组2-系统进路表'!AA40,'编组3-系统进路表'!AA40,'编组4-系统进路表'!AA40,'编组5-系统进路表'!AA40))</f>
        <v>N/A</v>
      </c>
      <c r="AE41" s="28" t="str">
        <f>IF($A41="N/A","N/A",MAX('编组1-系统进路表'!AB40,'编组2-系统进路表'!AB40,'编组3-系统进路表'!AB40,'编组4-系统进路表'!AB40,'编组5-系统进路表'!AB40))</f>
        <v>N/A</v>
      </c>
      <c r="AF41" s="28" t="str">
        <f>IF($A41="N/A","N/A",MAX('编组1-系统进路表'!AC40,'编组2-系统进路表'!AC40,'编组3-系统进路表'!AC40,'编组4-系统进路表'!AC40,'编组5-系统进路表'!AC40))</f>
        <v>N/A</v>
      </c>
      <c r="AJ41" s="43" t="s">
        <v>726</v>
      </c>
      <c r="AK41" s="43" t="s">
        <v>702</v>
      </c>
    </row>
    <row r="42" spans="1:37">
      <c r="A42" s="50" t="s">
        <v>486</v>
      </c>
      <c r="B42" s="50" t="s">
        <v>486</v>
      </c>
      <c r="C42" s="50" t="s">
        <v>486</v>
      </c>
      <c r="D42" s="50" t="s">
        <v>486</v>
      </c>
      <c r="E42" s="50" t="s">
        <v>486</v>
      </c>
      <c r="F42" s="50" t="s">
        <v>486</v>
      </c>
      <c r="G42" s="50" t="s">
        <v>486</v>
      </c>
      <c r="H42" s="50" t="s">
        <v>486</v>
      </c>
      <c r="I42" s="50" t="s">
        <v>486</v>
      </c>
      <c r="J42" s="50" t="s">
        <v>486</v>
      </c>
      <c r="K42" s="53" t="s">
        <v>419</v>
      </c>
      <c r="L42" s="50" t="s">
        <v>486</v>
      </c>
      <c r="M42" s="50" t="s">
        <v>486</v>
      </c>
      <c r="N42" s="50" t="s">
        <v>486</v>
      </c>
      <c r="O42" s="50" t="s">
        <v>486</v>
      </c>
      <c r="P42" s="50" t="s">
        <v>486</v>
      </c>
      <c r="Q42" s="50" t="s">
        <v>486</v>
      </c>
      <c r="R42" s="50" t="s">
        <v>486</v>
      </c>
      <c r="S42" s="50" t="s">
        <v>486</v>
      </c>
      <c r="T42" s="50" t="s">
        <v>486</v>
      </c>
      <c r="U42" s="50" t="s">
        <v>486</v>
      </c>
      <c r="V42" s="28" t="str">
        <f>IF($A42="N/A","N/A",MAX('编组1-系统进路表'!T41,'编组2-系统进路表'!T41,'编组3-系统进路表'!T41,'编组4-系统进路表'!T41,'编组5-系统进路表'!T41))</f>
        <v>N/A</v>
      </c>
      <c r="W42" s="28" t="str">
        <f>IF($A42="N/A","N/A",MAX('编组1-系统进路表'!U41,'编组2-系统进路表'!U41,'编组3-系统进路表'!U41,'编组4-系统进路表'!U41,'编组5-系统进路表'!U41))</f>
        <v>N/A</v>
      </c>
      <c r="X42" s="28" t="str">
        <f>IF($A42="N/A","N/A",MAX('编组1-系统进路表'!V41,'编组2-系统进路表'!V41,'编组3-系统进路表'!V41,'编组4-系统进路表'!V41,'编组5-系统进路表'!V41))</f>
        <v>N/A</v>
      </c>
      <c r="Y42" s="28" t="str">
        <f>IF($A42="N/A","N/A",MAX('编组1-系统进路表'!W41,'编组2-系统进路表'!W41,'编组3-系统进路表'!W41,'编组4-系统进路表'!W41,'编组5-系统进路表'!W41))</f>
        <v>N/A</v>
      </c>
      <c r="Z42" s="28" t="str">
        <f>IF($A42="N/A","N/A",MAX('编组1-系统进路表'!X41,'编组2-系统进路表'!X41,'编组3-系统进路表'!X41,'编组4-系统进路表'!X41,'编组5-系统进路表'!X41))</f>
        <v>N/A</v>
      </c>
      <c r="AA42" s="27"/>
      <c r="AB42" s="28" t="str">
        <f>IF($A42="N/A","N/A",MAX('编组1-系统进路表'!Y41,'编组2-系统进路表'!Y41,'编组3-系统进路表'!Y41,'编组4-系统进路表'!Y41,'编组5-系统进路表'!Y41))</f>
        <v>N/A</v>
      </c>
      <c r="AC42" s="28" t="str">
        <f>IF($A42="N/A","N/A",MAX('编组1-系统进路表'!Z41,'编组2-系统进路表'!Z41,'编组3-系统进路表'!Z41,'编组4-系统进路表'!Z41,'编组5-系统进路表'!Z41))</f>
        <v>N/A</v>
      </c>
      <c r="AD42" s="28" t="str">
        <f>IF($A42="N/A","N/A",MAX('编组1-系统进路表'!AA41,'编组2-系统进路表'!AA41,'编组3-系统进路表'!AA41,'编组4-系统进路表'!AA41,'编组5-系统进路表'!AA41))</f>
        <v>N/A</v>
      </c>
      <c r="AE42" s="28" t="str">
        <f>IF($A42="N/A","N/A",MAX('编组1-系统进路表'!AB41,'编组2-系统进路表'!AB41,'编组3-系统进路表'!AB41,'编组4-系统进路表'!AB41,'编组5-系统进路表'!AB41))</f>
        <v>N/A</v>
      </c>
      <c r="AF42" s="28" t="str">
        <f>IF($A42="N/A","N/A",MAX('编组1-系统进路表'!AC41,'编组2-系统进路表'!AC41,'编组3-系统进路表'!AC41,'编组4-系统进路表'!AC41,'编组5-系统进路表'!AC41))</f>
        <v>N/A</v>
      </c>
      <c r="AJ42" s="43" t="s">
        <v>727</v>
      </c>
      <c r="AK42" s="43" t="s">
        <v>702</v>
      </c>
    </row>
    <row r="43" spans="1:37">
      <c r="A43" s="50" t="s">
        <v>486</v>
      </c>
      <c r="B43" s="50" t="s">
        <v>486</v>
      </c>
      <c r="C43" s="50" t="s">
        <v>486</v>
      </c>
      <c r="D43" s="50" t="s">
        <v>486</v>
      </c>
      <c r="E43" s="50" t="s">
        <v>486</v>
      </c>
      <c r="F43" s="50" t="s">
        <v>486</v>
      </c>
      <c r="G43" s="50" t="s">
        <v>486</v>
      </c>
      <c r="H43" s="50" t="s">
        <v>486</v>
      </c>
      <c r="I43" s="50" t="s">
        <v>486</v>
      </c>
      <c r="J43" s="50" t="s">
        <v>486</v>
      </c>
      <c r="K43" s="53" t="s">
        <v>419</v>
      </c>
      <c r="L43" s="50" t="s">
        <v>486</v>
      </c>
      <c r="M43" s="50" t="s">
        <v>486</v>
      </c>
      <c r="N43" s="50" t="s">
        <v>486</v>
      </c>
      <c r="O43" s="50" t="s">
        <v>486</v>
      </c>
      <c r="P43" s="50" t="s">
        <v>486</v>
      </c>
      <c r="Q43" s="50" t="s">
        <v>486</v>
      </c>
      <c r="R43" s="50" t="s">
        <v>486</v>
      </c>
      <c r="S43" s="50" t="s">
        <v>486</v>
      </c>
      <c r="T43" s="50" t="s">
        <v>486</v>
      </c>
      <c r="U43" s="50" t="s">
        <v>486</v>
      </c>
      <c r="V43" s="28" t="str">
        <f>IF($A43="N/A","N/A",MAX('编组1-系统进路表'!T42,'编组2-系统进路表'!T42,'编组3-系统进路表'!T42,'编组4-系统进路表'!T42,'编组5-系统进路表'!T42))</f>
        <v>N/A</v>
      </c>
      <c r="W43" s="28" t="str">
        <f>IF($A43="N/A","N/A",MAX('编组1-系统进路表'!U42,'编组2-系统进路表'!U42,'编组3-系统进路表'!U42,'编组4-系统进路表'!U42,'编组5-系统进路表'!U42))</f>
        <v>N/A</v>
      </c>
      <c r="X43" s="28" t="str">
        <f>IF($A43="N/A","N/A",MAX('编组1-系统进路表'!V42,'编组2-系统进路表'!V42,'编组3-系统进路表'!V42,'编组4-系统进路表'!V42,'编组5-系统进路表'!V42))</f>
        <v>N/A</v>
      </c>
      <c r="Y43" s="28" t="str">
        <f>IF($A43="N/A","N/A",MAX('编组1-系统进路表'!W42,'编组2-系统进路表'!W42,'编组3-系统进路表'!W42,'编组4-系统进路表'!W42,'编组5-系统进路表'!W42))</f>
        <v>N/A</v>
      </c>
      <c r="Z43" s="28" t="str">
        <f>IF($A43="N/A","N/A",MAX('编组1-系统进路表'!X42,'编组2-系统进路表'!X42,'编组3-系统进路表'!X42,'编组4-系统进路表'!X42,'编组5-系统进路表'!X42))</f>
        <v>N/A</v>
      </c>
      <c r="AA43" s="27"/>
      <c r="AB43" s="28" t="str">
        <f>IF($A43="N/A","N/A",MAX('编组1-系统进路表'!Y42,'编组2-系统进路表'!Y42,'编组3-系统进路表'!Y42,'编组4-系统进路表'!Y42,'编组5-系统进路表'!Y42))</f>
        <v>N/A</v>
      </c>
      <c r="AC43" s="28" t="str">
        <f>IF($A43="N/A","N/A",MAX('编组1-系统进路表'!Z42,'编组2-系统进路表'!Z42,'编组3-系统进路表'!Z42,'编组4-系统进路表'!Z42,'编组5-系统进路表'!Z42))</f>
        <v>N/A</v>
      </c>
      <c r="AD43" s="28" t="str">
        <f>IF($A43="N/A","N/A",MAX('编组1-系统进路表'!AA42,'编组2-系统进路表'!AA42,'编组3-系统进路表'!AA42,'编组4-系统进路表'!AA42,'编组5-系统进路表'!AA42))</f>
        <v>N/A</v>
      </c>
      <c r="AE43" s="28" t="str">
        <f>IF($A43="N/A","N/A",MAX('编组1-系统进路表'!AB42,'编组2-系统进路表'!AB42,'编组3-系统进路表'!AB42,'编组4-系统进路表'!AB42,'编组5-系统进路表'!AB42))</f>
        <v>N/A</v>
      </c>
      <c r="AF43" s="28" t="str">
        <f>IF($A43="N/A","N/A",MAX('编组1-系统进路表'!AC42,'编组2-系统进路表'!AC42,'编组3-系统进路表'!AC42,'编组4-系统进路表'!AC42,'编组5-系统进路表'!AC42))</f>
        <v>N/A</v>
      </c>
      <c r="AJ43" s="43" t="s">
        <v>728</v>
      </c>
      <c r="AK43" s="43" t="s">
        <v>702</v>
      </c>
    </row>
    <row r="44" spans="1:37">
      <c r="A44" s="50" t="s">
        <v>486</v>
      </c>
      <c r="B44" s="50" t="s">
        <v>486</v>
      </c>
      <c r="C44" s="50" t="s">
        <v>486</v>
      </c>
      <c r="D44" s="50" t="s">
        <v>486</v>
      </c>
      <c r="E44" s="50" t="s">
        <v>486</v>
      </c>
      <c r="F44" s="50" t="s">
        <v>486</v>
      </c>
      <c r="G44" s="50" t="s">
        <v>486</v>
      </c>
      <c r="H44" s="50" t="s">
        <v>486</v>
      </c>
      <c r="I44" s="50" t="s">
        <v>486</v>
      </c>
      <c r="J44" s="50" t="s">
        <v>486</v>
      </c>
      <c r="K44" s="53" t="s">
        <v>419</v>
      </c>
      <c r="L44" s="50" t="s">
        <v>486</v>
      </c>
      <c r="M44" s="50" t="s">
        <v>486</v>
      </c>
      <c r="N44" s="50" t="s">
        <v>486</v>
      </c>
      <c r="O44" s="50" t="s">
        <v>486</v>
      </c>
      <c r="P44" s="50" t="s">
        <v>486</v>
      </c>
      <c r="Q44" s="50" t="s">
        <v>486</v>
      </c>
      <c r="R44" s="50" t="s">
        <v>486</v>
      </c>
      <c r="S44" s="50" t="s">
        <v>486</v>
      </c>
      <c r="T44" s="50" t="s">
        <v>486</v>
      </c>
      <c r="U44" s="50" t="s">
        <v>486</v>
      </c>
      <c r="V44" s="28" t="str">
        <f>IF($A44="N/A","N/A",MAX('编组1-系统进路表'!T43,'编组2-系统进路表'!T43,'编组3-系统进路表'!T43,'编组4-系统进路表'!T43,'编组5-系统进路表'!T43))</f>
        <v>N/A</v>
      </c>
      <c r="W44" s="28" t="str">
        <f>IF($A44="N/A","N/A",MAX('编组1-系统进路表'!U43,'编组2-系统进路表'!U43,'编组3-系统进路表'!U43,'编组4-系统进路表'!U43,'编组5-系统进路表'!U43))</f>
        <v>N/A</v>
      </c>
      <c r="X44" s="28" t="str">
        <f>IF($A44="N/A","N/A",MAX('编组1-系统进路表'!V43,'编组2-系统进路表'!V43,'编组3-系统进路表'!V43,'编组4-系统进路表'!V43,'编组5-系统进路表'!V43))</f>
        <v>N/A</v>
      </c>
      <c r="Y44" s="28" t="str">
        <f>IF($A44="N/A","N/A",MAX('编组1-系统进路表'!W43,'编组2-系统进路表'!W43,'编组3-系统进路表'!W43,'编组4-系统进路表'!W43,'编组5-系统进路表'!W43))</f>
        <v>N/A</v>
      </c>
      <c r="Z44" s="28" t="str">
        <f>IF($A44="N/A","N/A",MAX('编组1-系统进路表'!X43,'编组2-系统进路表'!X43,'编组3-系统进路表'!X43,'编组4-系统进路表'!X43,'编组5-系统进路表'!X43))</f>
        <v>N/A</v>
      </c>
      <c r="AA44" s="27"/>
      <c r="AB44" s="28" t="str">
        <f>IF($A44="N/A","N/A",MAX('编组1-系统进路表'!Y43,'编组2-系统进路表'!Y43,'编组3-系统进路表'!Y43,'编组4-系统进路表'!Y43,'编组5-系统进路表'!Y43))</f>
        <v>N/A</v>
      </c>
      <c r="AC44" s="28" t="str">
        <f>IF($A44="N/A","N/A",MAX('编组1-系统进路表'!Z43,'编组2-系统进路表'!Z43,'编组3-系统进路表'!Z43,'编组4-系统进路表'!Z43,'编组5-系统进路表'!Z43))</f>
        <v>N/A</v>
      </c>
      <c r="AD44" s="28" t="str">
        <f>IF($A44="N/A","N/A",MAX('编组1-系统进路表'!AA43,'编组2-系统进路表'!AA43,'编组3-系统进路表'!AA43,'编组4-系统进路表'!AA43,'编组5-系统进路表'!AA43))</f>
        <v>N/A</v>
      </c>
      <c r="AE44" s="28" t="str">
        <f>IF($A44="N/A","N/A",MAX('编组1-系统进路表'!AB43,'编组2-系统进路表'!AB43,'编组3-系统进路表'!AB43,'编组4-系统进路表'!AB43,'编组5-系统进路表'!AB43))</f>
        <v>N/A</v>
      </c>
      <c r="AF44" s="28" t="str">
        <f>IF($A44="N/A","N/A",MAX('编组1-系统进路表'!AC43,'编组2-系统进路表'!AC43,'编组3-系统进路表'!AC43,'编组4-系统进路表'!AC43,'编组5-系统进路表'!AC43))</f>
        <v>N/A</v>
      </c>
      <c r="AJ44" s="43" t="s">
        <v>729</v>
      </c>
      <c r="AK44" s="43" t="s">
        <v>702</v>
      </c>
    </row>
    <row r="45" spans="1:37">
      <c r="A45" s="50" t="s">
        <v>486</v>
      </c>
      <c r="B45" s="50" t="s">
        <v>486</v>
      </c>
      <c r="C45" s="50" t="s">
        <v>486</v>
      </c>
      <c r="D45" s="50" t="s">
        <v>486</v>
      </c>
      <c r="E45" s="50" t="s">
        <v>486</v>
      </c>
      <c r="F45" s="50" t="s">
        <v>486</v>
      </c>
      <c r="G45" s="50" t="s">
        <v>486</v>
      </c>
      <c r="H45" s="50" t="s">
        <v>486</v>
      </c>
      <c r="I45" s="50" t="s">
        <v>486</v>
      </c>
      <c r="J45" s="50" t="s">
        <v>486</v>
      </c>
      <c r="K45" s="53" t="s">
        <v>419</v>
      </c>
      <c r="L45" s="50" t="s">
        <v>486</v>
      </c>
      <c r="M45" s="50" t="s">
        <v>486</v>
      </c>
      <c r="N45" s="50" t="s">
        <v>486</v>
      </c>
      <c r="O45" s="50" t="s">
        <v>486</v>
      </c>
      <c r="P45" s="50" t="s">
        <v>486</v>
      </c>
      <c r="Q45" s="50" t="s">
        <v>486</v>
      </c>
      <c r="R45" s="50" t="s">
        <v>486</v>
      </c>
      <c r="S45" s="50" t="s">
        <v>486</v>
      </c>
      <c r="T45" s="50" t="s">
        <v>486</v>
      </c>
      <c r="U45" s="50" t="s">
        <v>486</v>
      </c>
      <c r="V45" s="28" t="str">
        <f>IF($A45="N/A","N/A",MAX('编组1-系统进路表'!T44,'编组2-系统进路表'!T44,'编组3-系统进路表'!T44,'编组4-系统进路表'!T44,'编组5-系统进路表'!T44))</f>
        <v>N/A</v>
      </c>
      <c r="W45" s="28" t="str">
        <f>IF($A45="N/A","N/A",MAX('编组1-系统进路表'!U44,'编组2-系统进路表'!U44,'编组3-系统进路表'!U44,'编组4-系统进路表'!U44,'编组5-系统进路表'!U44))</f>
        <v>N/A</v>
      </c>
      <c r="X45" s="28" t="str">
        <f>IF($A45="N/A","N/A",MAX('编组1-系统进路表'!V44,'编组2-系统进路表'!V44,'编组3-系统进路表'!V44,'编组4-系统进路表'!V44,'编组5-系统进路表'!V44))</f>
        <v>N/A</v>
      </c>
      <c r="Y45" s="28" t="str">
        <f>IF($A45="N/A","N/A",MAX('编组1-系统进路表'!W44,'编组2-系统进路表'!W44,'编组3-系统进路表'!W44,'编组4-系统进路表'!W44,'编组5-系统进路表'!W44))</f>
        <v>N/A</v>
      </c>
      <c r="Z45" s="28" t="str">
        <f>IF($A45="N/A","N/A",MAX('编组1-系统进路表'!X44,'编组2-系统进路表'!X44,'编组3-系统进路表'!X44,'编组4-系统进路表'!X44,'编组5-系统进路表'!X44))</f>
        <v>N/A</v>
      </c>
      <c r="AA45" s="27"/>
      <c r="AB45" s="28" t="str">
        <f>IF($A45="N/A","N/A",MAX('编组1-系统进路表'!Y44,'编组2-系统进路表'!Y44,'编组3-系统进路表'!Y44,'编组4-系统进路表'!Y44,'编组5-系统进路表'!Y44))</f>
        <v>N/A</v>
      </c>
      <c r="AC45" s="28" t="str">
        <f>IF($A45="N/A","N/A",MAX('编组1-系统进路表'!Z44,'编组2-系统进路表'!Z44,'编组3-系统进路表'!Z44,'编组4-系统进路表'!Z44,'编组5-系统进路表'!Z44))</f>
        <v>N/A</v>
      </c>
      <c r="AD45" s="28" t="str">
        <f>IF($A45="N/A","N/A",MAX('编组1-系统进路表'!AA44,'编组2-系统进路表'!AA44,'编组3-系统进路表'!AA44,'编组4-系统进路表'!AA44,'编组5-系统进路表'!AA44))</f>
        <v>N/A</v>
      </c>
      <c r="AE45" s="28" t="str">
        <f>IF($A45="N/A","N/A",MAX('编组1-系统进路表'!AB44,'编组2-系统进路表'!AB44,'编组3-系统进路表'!AB44,'编组4-系统进路表'!AB44,'编组5-系统进路表'!AB44))</f>
        <v>N/A</v>
      </c>
      <c r="AF45" s="28" t="str">
        <f>IF($A45="N/A","N/A",MAX('编组1-系统进路表'!AC44,'编组2-系统进路表'!AC44,'编组3-系统进路表'!AC44,'编组4-系统进路表'!AC44,'编组5-系统进路表'!AC44))</f>
        <v>N/A</v>
      </c>
    </row>
    <row r="46" spans="1:37">
      <c r="A46" s="50" t="s">
        <v>486</v>
      </c>
      <c r="B46" s="50" t="s">
        <v>486</v>
      </c>
      <c r="C46" s="50" t="s">
        <v>486</v>
      </c>
      <c r="D46" s="50" t="s">
        <v>486</v>
      </c>
      <c r="E46" s="50" t="s">
        <v>486</v>
      </c>
      <c r="F46" s="50" t="s">
        <v>486</v>
      </c>
      <c r="G46" s="50" t="s">
        <v>486</v>
      </c>
      <c r="H46" s="50" t="s">
        <v>486</v>
      </c>
      <c r="I46" s="50" t="s">
        <v>486</v>
      </c>
      <c r="J46" s="50" t="s">
        <v>486</v>
      </c>
      <c r="K46" s="53" t="s">
        <v>419</v>
      </c>
      <c r="L46" s="50" t="s">
        <v>486</v>
      </c>
      <c r="M46" s="50" t="s">
        <v>486</v>
      </c>
      <c r="N46" s="50" t="s">
        <v>486</v>
      </c>
      <c r="O46" s="50" t="s">
        <v>486</v>
      </c>
      <c r="P46" s="50" t="s">
        <v>486</v>
      </c>
      <c r="Q46" s="50" t="s">
        <v>486</v>
      </c>
      <c r="R46" s="50" t="s">
        <v>486</v>
      </c>
      <c r="S46" s="50" t="s">
        <v>486</v>
      </c>
      <c r="T46" s="50" t="s">
        <v>486</v>
      </c>
      <c r="U46" s="50" t="s">
        <v>486</v>
      </c>
      <c r="V46" s="28" t="str">
        <f>IF($A46="N/A","N/A",MAX('编组1-系统进路表'!T45,'编组2-系统进路表'!T45,'编组3-系统进路表'!T45,'编组4-系统进路表'!T45,'编组5-系统进路表'!T45))</f>
        <v>N/A</v>
      </c>
      <c r="W46" s="28" t="str">
        <f>IF($A46="N/A","N/A",MAX('编组1-系统进路表'!U45,'编组2-系统进路表'!U45,'编组3-系统进路表'!U45,'编组4-系统进路表'!U45,'编组5-系统进路表'!U45))</f>
        <v>N/A</v>
      </c>
      <c r="X46" s="28" t="str">
        <f>IF($A46="N/A","N/A",MAX('编组1-系统进路表'!V45,'编组2-系统进路表'!V45,'编组3-系统进路表'!V45,'编组4-系统进路表'!V45,'编组5-系统进路表'!V45))</f>
        <v>N/A</v>
      </c>
      <c r="Y46" s="28" t="str">
        <f>IF($A46="N/A","N/A",MAX('编组1-系统进路表'!W45,'编组2-系统进路表'!W45,'编组3-系统进路表'!W45,'编组4-系统进路表'!W45,'编组5-系统进路表'!W45))</f>
        <v>N/A</v>
      </c>
      <c r="Z46" s="28" t="str">
        <f>IF($A46="N/A","N/A",MAX('编组1-系统进路表'!X45,'编组2-系统进路表'!X45,'编组3-系统进路表'!X45,'编组4-系统进路表'!X45,'编组5-系统进路表'!X45))</f>
        <v>N/A</v>
      </c>
      <c r="AA46" s="27"/>
      <c r="AB46" s="28" t="str">
        <f>IF($A46="N/A","N/A",MAX('编组1-系统进路表'!Y45,'编组2-系统进路表'!Y45,'编组3-系统进路表'!Y45,'编组4-系统进路表'!Y45,'编组5-系统进路表'!Y45))</f>
        <v>N/A</v>
      </c>
      <c r="AC46" s="28" t="str">
        <f>IF($A46="N/A","N/A",MAX('编组1-系统进路表'!Z45,'编组2-系统进路表'!Z45,'编组3-系统进路表'!Z45,'编组4-系统进路表'!Z45,'编组5-系统进路表'!Z45))</f>
        <v>N/A</v>
      </c>
      <c r="AD46" s="28" t="str">
        <f>IF($A46="N/A","N/A",MAX('编组1-系统进路表'!AA45,'编组2-系统进路表'!AA45,'编组3-系统进路表'!AA45,'编组4-系统进路表'!AA45,'编组5-系统进路表'!AA45))</f>
        <v>N/A</v>
      </c>
      <c r="AE46" s="28" t="str">
        <f>IF($A46="N/A","N/A",MAX('编组1-系统进路表'!AB45,'编组2-系统进路表'!AB45,'编组3-系统进路表'!AB45,'编组4-系统进路表'!AB45,'编组5-系统进路表'!AB45))</f>
        <v>N/A</v>
      </c>
      <c r="AF46" s="28" t="str">
        <f>IF($A46="N/A","N/A",MAX('编组1-系统进路表'!AC45,'编组2-系统进路表'!AC45,'编组3-系统进路表'!AC45,'编组4-系统进路表'!AC45,'编组5-系统进路表'!AC45))</f>
        <v>N/A</v>
      </c>
    </row>
    <row r="47" spans="1:37">
      <c r="A47" s="50" t="s">
        <v>486</v>
      </c>
      <c r="B47" s="50" t="s">
        <v>486</v>
      </c>
      <c r="C47" s="50" t="s">
        <v>486</v>
      </c>
      <c r="D47" s="50" t="s">
        <v>486</v>
      </c>
      <c r="E47" s="50" t="s">
        <v>486</v>
      </c>
      <c r="F47" s="50" t="s">
        <v>486</v>
      </c>
      <c r="G47" s="50" t="s">
        <v>486</v>
      </c>
      <c r="H47" s="50" t="s">
        <v>486</v>
      </c>
      <c r="I47" s="50" t="s">
        <v>486</v>
      </c>
      <c r="J47" s="50" t="s">
        <v>486</v>
      </c>
      <c r="K47" s="53" t="s">
        <v>419</v>
      </c>
      <c r="L47" s="50" t="s">
        <v>486</v>
      </c>
      <c r="M47" s="50" t="s">
        <v>486</v>
      </c>
      <c r="N47" s="50" t="s">
        <v>486</v>
      </c>
      <c r="O47" s="50" t="s">
        <v>486</v>
      </c>
      <c r="P47" s="50" t="s">
        <v>486</v>
      </c>
      <c r="Q47" s="50" t="s">
        <v>486</v>
      </c>
      <c r="R47" s="50" t="s">
        <v>486</v>
      </c>
      <c r="S47" s="50" t="s">
        <v>486</v>
      </c>
      <c r="T47" s="50" t="s">
        <v>486</v>
      </c>
      <c r="U47" s="50" t="s">
        <v>486</v>
      </c>
      <c r="V47" s="28" t="str">
        <f>IF($A47="N/A","N/A",MAX('编组1-系统进路表'!T46,'编组2-系统进路表'!T46,'编组3-系统进路表'!T46,'编组4-系统进路表'!T46,'编组5-系统进路表'!T46))</f>
        <v>N/A</v>
      </c>
      <c r="W47" s="28" t="str">
        <f>IF($A47="N/A","N/A",MAX('编组1-系统进路表'!U46,'编组2-系统进路表'!U46,'编组3-系统进路表'!U46,'编组4-系统进路表'!U46,'编组5-系统进路表'!U46))</f>
        <v>N/A</v>
      </c>
      <c r="X47" s="28" t="str">
        <f>IF($A47="N/A","N/A",MAX('编组1-系统进路表'!V46,'编组2-系统进路表'!V46,'编组3-系统进路表'!V46,'编组4-系统进路表'!V46,'编组5-系统进路表'!V46))</f>
        <v>N/A</v>
      </c>
      <c r="Y47" s="28" t="str">
        <f>IF($A47="N/A","N/A",MAX('编组1-系统进路表'!W46,'编组2-系统进路表'!W46,'编组3-系统进路表'!W46,'编组4-系统进路表'!W46,'编组5-系统进路表'!W46))</f>
        <v>N/A</v>
      </c>
      <c r="Z47" s="28" t="str">
        <f>IF($A47="N/A","N/A",MAX('编组1-系统进路表'!X46,'编组2-系统进路表'!X46,'编组3-系统进路表'!X46,'编组4-系统进路表'!X46,'编组5-系统进路表'!X46))</f>
        <v>N/A</v>
      </c>
      <c r="AA47" s="27"/>
      <c r="AB47" s="28" t="str">
        <f>IF($A47="N/A","N/A",MAX('编组1-系统进路表'!Y46,'编组2-系统进路表'!Y46,'编组3-系统进路表'!Y46,'编组4-系统进路表'!Y46,'编组5-系统进路表'!Y46))</f>
        <v>N/A</v>
      </c>
      <c r="AC47" s="28" t="str">
        <f>IF($A47="N/A","N/A",MAX('编组1-系统进路表'!Z46,'编组2-系统进路表'!Z46,'编组3-系统进路表'!Z46,'编组4-系统进路表'!Z46,'编组5-系统进路表'!Z46))</f>
        <v>N/A</v>
      </c>
      <c r="AD47" s="28" t="str">
        <f>IF($A47="N/A","N/A",MAX('编组1-系统进路表'!AA46,'编组2-系统进路表'!AA46,'编组3-系统进路表'!AA46,'编组4-系统进路表'!AA46,'编组5-系统进路表'!AA46))</f>
        <v>N/A</v>
      </c>
      <c r="AE47" s="28" t="str">
        <f>IF($A47="N/A","N/A",MAX('编组1-系统进路表'!AB46,'编组2-系统进路表'!AB46,'编组3-系统进路表'!AB46,'编组4-系统进路表'!AB46,'编组5-系统进路表'!AB46))</f>
        <v>N/A</v>
      </c>
      <c r="AF47" s="28" t="str">
        <f>IF($A47="N/A","N/A",MAX('编组1-系统进路表'!AC46,'编组2-系统进路表'!AC46,'编组3-系统进路表'!AC46,'编组4-系统进路表'!AC46,'编组5-系统进路表'!AC46))</f>
        <v>N/A</v>
      </c>
    </row>
    <row r="48" spans="1:37">
      <c r="A48" s="50" t="s">
        <v>486</v>
      </c>
      <c r="B48" s="50" t="s">
        <v>486</v>
      </c>
      <c r="C48" s="50" t="s">
        <v>486</v>
      </c>
      <c r="D48" s="50" t="s">
        <v>486</v>
      </c>
      <c r="E48" s="50" t="s">
        <v>486</v>
      </c>
      <c r="F48" s="50" t="s">
        <v>486</v>
      </c>
      <c r="G48" s="50" t="s">
        <v>486</v>
      </c>
      <c r="H48" s="50" t="s">
        <v>486</v>
      </c>
      <c r="I48" s="50" t="s">
        <v>486</v>
      </c>
      <c r="J48" s="50" t="s">
        <v>486</v>
      </c>
      <c r="K48" s="53" t="s">
        <v>419</v>
      </c>
      <c r="L48" s="50" t="s">
        <v>486</v>
      </c>
      <c r="M48" s="50" t="s">
        <v>486</v>
      </c>
      <c r="N48" s="50" t="s">
        <v>486</v>
      </c>
      <c r="O48" s="50" t="s">
        <v>486</v>
      </c>
      <c r="P48" s="50" t="s">
        <v>486</v>
      </c>
      <c r="Q48" s="50" t="s">
        <v>486</v>
      </c>
      <c r="R48" s="50" t="s">
        <v>486</v>
      </c>
      <c r="S48" s="50" t="s">
        <v>486</v>
      </c>
      <c r="T48" s="50" t="s">
        <v>486</v>
      </c>
      <c r="U48" s="50" t="s">
        <v>486</v>
      </c>
      <c r="V48" s="28" t="str">
        <f>IF($A48="N/A","N/A",MAX('编组1-系统进路表'!T47,'编组2-系统进路表'!T47,'编组3-系统进路表'!T47,'编组4-系统进路表'!T47,'编组5-系统进路表'!T47))</f>
        <v>N/A</v>
      </c>
      <c r="W48" s="28" t="str">
        <f>IF($A48="N/A","N/A",MAX('编组1-系统进路表'!U47,'编组2-系统进路表'!U47,'编组3-系统进路表'!U47,'编组4-系统进路表'!U47,'编组5-系统进路表'!U47))</f>
        <v>N/A</v>
      </c>
      <c r="X48" s="28" t="str">
        <f>IF($A48="N/A","N/A",MAX('编组1-系统进路表'!V47,'编组2-系统进路表'!V47,'编组3-系统进路表'!V47,'编组4-系统进路表'!V47,'编组5-系统进路表'!V47))</f>
        <v>N/A</v>
      </c>
      <c r="Y48" s="28" t="str">
        <f>IF($A48="N/A","N/A",MAX('编组1-系统进路表'!W47,'编组2-系统进路表'!W47,'编组3-系统进路表'!W47,'编组4-系统进路表'!W47,'编组5-系统进路表'!W47))</f>
        <v>N/A</v>
      </c>
      <c r="Z48" s="28" t="str">
        <f>IF($A48="N/A","N/A",MAX('编组1-系统进路表'!X47,'编组2-系统进路表'!X47,'编组3-系统进路表'!X47,'编组4-系统进路表'!X47,'编组5-系统进路表'!X47))</f>
        <v>N/A</v>
      </c>
      <c r="AA48" s="27"/>
      <c r="AB48" s="28" t="str">
        <f>IF($A48="N/A","N/A",MAX('编组1-系统进路表'!Y47,'编组2-系统进路表'!Y47,'编组3-系统进路表'!Y47,'编组4-系统进路表'!Y47,'编组5-系统进路表'!Y47))</f>
        <v>N/A</v>
      </c>
      <c r="AC48" s="28" t="str">
        <f>IF($A48="N/A","N/A",MAX('编组1-系统进路表'!Z47,'编组2-系统进路表'!Z47,'编组3-系统进路表'!Z47,'编组4-系统进路表'!Z47,'编组5-系统进路表'!Z47))</f>
        <v>N/A</v>
      </c>
      <c r="AD48" s="28" t="str">
        <f>IF($A48="N/A","N/A",MAX('编组1-系统进路表'!AA47,'编组2-系统进路表'!AA47,'编组3-系统进路表'!AA47,'编组4-系统进路表'!AA47,'编组5-系统进路表'!AA47))</f>
        <v>N/A</v>
      </c>
      <c r="AE48" s="28" t="str">
        <f>IF($A48="N/A","N/A",MAX('编组1-系统进路表'!AB47,'编组2-系统进路表'!AB47,'编组3-系统进路表'!AB47,'编组4-系统进路表'!AB47,'编组5-系统进路表'!AB47))</f>
        <v>N/A</v>
      </c>
      <c r="AF48" s="28" t="str">
        <f>IF($A48="N/A","N/A",MAX('编组1-系统进路表'!AC47,'编组2-系统进路表'!AC47,'编组3-系统进路表'!AC47,'编组4-系统进路表'!AC47,'编组5-系统进路表'!AC47))</f>
        <v>N/A</v>
      </c>
    </row>
    <row r="49" spans="1:32">
      <c r="A49" s="50" t="s">
        <v>486</v>
      </c>
      <c r="B49" s="50" t="s">
        <v>486</v>
      </c>
      <c r="C49" s="50" t="s">
        <v>486</v>
      </c>
      <c r="D49" s="50" t="s">
        <v>486</v>
      </c>
      <c r="E49" s="50" t="s">
        <v>486</v>
      </c>
      <c r="F49" s="50" t="s">
        <v>486</v>
      </c>
      <c r="G49" s="50" t="s">
        <v>486</v>
      </c>
      <c r="H49" s="50" t="s">
        <v>486</v>
      </c>
      <c r="I49" s="50" t="s">
        <v>486</v>
      </c>
      <c r="J49" s="50" t="s">
        <v>486</v>
      </c>
      <c r="K49" s="53" t="s">
        <v>419</v>
      </c>
      <c r="L49" s="50" t="s">
        <v>486</v>
      </c>
      <c r="M49" s="50" t="s">
        <v>486</v>
      </c>
      <c r="N49" s="50" t="s">
        <v>486</v>
      </c>
      <c r="O49" s="50" t="s">
        <v>486</v>
      </c>
      <c r="P49" s="50" t="s">
        <v>486</v>
      </c>
      <c r="Q49" s="50" t="s">
        <v>486</v>
      </c>
      <c r="R49" s="50" t="s">
        <v>486</v>
      </c>
      <c r="S49" s="50" t="s">
        <v>486</v>
      </c>
      <c r="T49" s="50" t="s">
        <v>486</v>
      </c>
      <c r="U49" s="50" t="s">
        <v>486</v>
      </c>
      <c r="V49" s="28" t="str">
        <f>IF($A49="N/A","N/A",MAX('编组1-系统进路表'!T48,'编组2-系统进路表'!T48,'编组3-系统进路表'!T48,'编组4-系统进路表'!T48,'编组5-系统进路表'!T48))</f>
        <v>N/A</v>
      </c>
      <c r="W49" s="28" t="str">
        <f>IF($A49="N/A","N/A",MAX('编组1-系统进路表'!U48,'编组2-系统进路表'!U48,'编组3-系统进路表'!U48,'编组4-系统进路表'!U48,'编组5-系统进路表'!U48))</f>
        <v>N/A</v>
      </c>
      <c r="X49" s="28" t="str">
        <f>IF($A49="N/A","N/A",MAX('编组1-系统进路表'!V48,'编组2-系统进路表'!V48,'编组3-系统进路表'!V48,'编组4-系统进路表'!V48,'编组5-系统进路表'!V48))</f>
        <v>N/A</v>
      </c>
      <c r="Y49" s="28" t="str">
        <f>IF($A49="N/A","N/A",MAX('编组1-系统进路表'!W48,'编组2-系统进路表'!W48,'编组3-系统进路表'!W48,'编组4-系统进路表'!W48,'编组5-系统进路表'!W48))</f>
        <v>N/A</v>
      </c>
      <c r="Z49" s="28" t="str">
        <f>IF($A49="N/A","N/A",MAX('编组1-系统进路表'!X48,'编组2-系统进路表'!X48,'编组3-系统进路表'!X48,'编组4-系统进路表'!X48,'编组5-系统进路表'!X48))</f>
        <v>N/A</v>
      </c>
      <c r="AA49" s="27"/>
      <c r="AB49" s="28" t="str">
        <f>IF($A49="N/A","N/A",MAX('编组1-系统进路表'!Y48,'编组2-系统进路表'!Y48,'编组3-系统进路表'!Y48,'编组4-系统进路表'!Y48,'编组5-系统进路表'!Y48))</f>
        <v>N/A</v>
      </c>
      <c r="AC49" s="28" t="str">
        <f>IF($A49="N/A","N/A",MAX('编组1-系统进路表'!Z48,'编组2-系统进路表'!Z48,'编组3-系统进路表'!Z48,'编组4-系统进路表'!Z48,'编组5-系统进路表'!Z48))</f>
        <v>N/A</v>
      </c>
      <c r="AD49" s="28" t="str">
        <f>IF($A49="N/A","N/A",MAX('编组1-系统进路表'!AA48,'编组2-系统进路表'!AA48,'编组3-系统进路表'!AA48,'编组4-系统进路表'!AA48,'编组5-系统进路表'!AA48))</f>
        <v>N/A</v>
      </c>
      <c r="AE49" s="28" t="str">
        <f>IF($A49="N/A","N/A",MAX('编组1-系统进路表'!AB48,'编组2-系统进路表'!AB48,'编组3-系统进路表'!AB48,'编组4-系统进路表'!AB48,'编组5-系统进路表'!AB48))</f>
        <v>N/A</v>
      </c>
      <c r="AF49" s="28" t="str">
        <f>IF($A49="N/A","N/A",MAX('编组1-系统进路表'!AC48,'编组2-系统进路表'!AC48,'编组3-系统进路表'!AC48,'编组4-系统进路表'!AC48,'编组5-系统进路表'!AC48))</f>
        <v>N/A</v>
      </c>
    </row>
    <row r="50" spans="1:32">
      <c r="A50" s="50" t="s">
        <v>486</v>
      </c>
      <c r="B50" s="50" t="s">
        <v>486</v>
      </c>
      <c r="C50" s="50" t="s">
        <v>486</v>
      </c>
      <c r="D50" s="50" t="s">
        <v>486</v>
      </c>
      <c r="E50" s="50" t="s">
        <v>486</v>
      </c>
      <c r="F50" s="50" t="s">
        <v>486</v>
      </c>
      <c r="G50" s="50" t="s">
        <v>486</v>
      </c>
      <c r="H50" s="50" t="s">
        <v>486</v>
      </c>
      <c r="I50" s="50" t="s">
        <v>486</v>
      </c>
      <c r="J50" s="50" t="s">
        <v>486</v>
      </c>
      <c r="K50" s="53" t="s">
        <v>419</v>
      </c>
      <c r="L50" s="50" t="s">
        <v>486</v>
      </c>
      <c r="M50" s="50" t="s">
        <v>486</v>
      </c>
      <c r="N50" s="50" t="s">
        <v>486</v>
      </c>
      <c r="O50" s="50" t="s">
        <v>486</v>
      </c>
      <c r="P50" s="50" t="s">
        <v>486</v>
      </c>
      <c r="Q50" s="50" t="s">
        <v>486</v>
      </c>
      <c r="R50" s="50" t="s">
        <v>486</v>
      </c>
      <c r="S50" s="50" t="s">
        <v>486</v>
      </c>
      <c r="T50" s="50" t="s">
        <v>486</v>
      </c>
      <c r="U50" s="50" t="s">
        <v>486</v>
      </c>
      <c r="V50" s="28" t="str">
        <f>IF($A50="N/A","N/A",MAX('编组1-系统进路表'!T49,'编组2-系统进路表'!T49,'编组3-系统进路表'!T49,'编组4-系统进路表'!T49,'编组5-系统进路表'!T49))</f>
        <v>N/A</v>
      </c>
      <c r="W50" s="28" t="str">
        <f>IF($A50="N/A","N/A",MAX('编组1-系统进路表'!U49,'编组2-系统进路表'!U49,'编组3-系统进路表'!U49,'编组4-系统进路表'!U49,'编组5-系统进路表'!U49))</f>
        <v>N/A</v>
      </c>
      <c r="X50" s="28" t="str">
        <f>IF($A50="N/A","N/A",MAX('编组1-系统进路表'!V49,'编组2-系统进路表'!V49,'编组3-系统进路表'!V49,'编组4-系统进路表'!V49,'编组5-系统进路表'!V49))</f>
        <v>N/A</v>
      </c>
      <c r="Y50" s="28" t="str">
        <f>IF($A50="N/A","N/A",MAX('编组1-系统进路表'!W49,'编组2-系统进路表'!W49,'编组3-系统进路表'!W49,'编组4-系统进路表'!W49,'编组5-系统进路表'!W49))</f>
        <v>N/A</v>
      </c>
      <c r="Z50" s="28" t="str">
        <f>IF($A50="N/A","N/A",MAX('编组1-系统进路表'!X49,'编组2-系统进路表'!X49,'编组3-系统进路表'!X49,'编组4-系统进路表'!X49,'编组5-系统进路表'!X49))</f>
        <v>N/A</v>
      </c>
      <c r="AA50" s="27"/>
      <c r="AB50" s="28" t="str">
        <f>IF($A50="N/A","N/A",MAX('编组1-系统进路表'!Y49,'编组2-系统进路表'!Y49,'编组3-系统进路表'!Y49,'编组4-系统进路表'!Y49,'编组5-系统进路表'!Y49))</f>
        <v>N/A</v>
      </c>
      <c r="AC50" s="28" t="str">
        <f>IF($A50="N/A","N/A",MAX('编组1-系统进路表'!Z49,'编组2-系统进路表'!Z49,'编组3-系统进路表'!Z49,'编组4-系统进路表'!Z49,'编组5-系统进路表'!Z49))</f>
        <v>N/A</v>
      </c>
      <c r="AD50" s="28" t="str">
        <f>IF($A50="N/A","N/A",MAX('编组1-系统进路表'!AA49,'编组2-系统进路表'!AA49,'编组3-系统进路表'!AA49,'编组4-系统进路表'!AA49,'编组5-系统进路表'!AA49))</f>
        <v>N/A</v>
      </c>
      <c r="AE50" s="28" t="str">
        <f>IF($A50="N/A","N/A",MAX('编组1-系统进路表'!AB49,'编组2-系统进路表'!AB49,'编组3-系统进路表'!AB49,'编组4-系统进路表'!AB49,'编组5-系统进路表'!AB49))</f>
        <v>N/A</v>
      </c>
      <c r="AF50" s="28" t="str">
        <f>IF($A50="N/A","N/A",MAX('编组1-系统进路表'!AC49,'编组2-系统进路表'!AC49,'编组3-系统进路表'!AC49,'编组4-系统进路表'!AC49,'编组5-系统进路表'!AC49))</f>
        <v>N/A</v>
      </c>
    </row>
    <row r="51" spans="1:32">
      <c r="A51" s="50" t="s">
        <v>486</v>
      </c>
      <c r="B51" s="50" t="s">
        <v>486</v>
      </c>
      <c r="C51" s="50" t="s">
        <v>486</v>
      </c>
      <c r="D51" s="50" t="s">
        <v>486</v>
      </c>
      <c r="E51" s="50" t="s">
        <v>486</v>
      </c>
      <c r="F51" s="50" t="s">
        <v>486</v>
      </c>
      <c r="G51" s="50" t="s">
        <v>486</v>
      </c>
      <c r="H51" s="50" t="s">
        <v>486</v>
      </c>
      <c r="I51" s="50" t="s">
        <v>486</v>
      </c>
      <c r="J51" s="50" t="s">
        <v>486</v>
      </c>
      <c r="K51" s="53" t="s">
        <v>419</v>
      </c>
      <c r="L51" s="50" t="s">
        <v>486</v>
      </c>
      <c r="M51" s="50" t="s">
        <v>486</v>
      </c>
      <c r="N51" s="50" t="s">
        <v>486</v>
      </c>
      <c r="O51" s="50" t="s">
        <v>486</v>
      </c>
      <c r="P51" s="50" t="s">
        <v>486</v>
      </c>
      <c r="Q51" s="50" t="s">
        <v>486</v>
      </c>
      <c r="R51" s="50" t="s">
        <v>486</v>
      </c>
      <c r="S51" s="50" t="s">
        <v>486</v>
      </c>
      <c r="T51" s="50" t="s">
        <v>486</v>
      </c>
      <c r="U51" s="50" t="s">
        <v>486</v>
      </c>
      <c r="V51" s="28" t="str">
        <f>IF($A51="N/A","N/A",MAX('编组1-系统进路表'!T50,'编组2-系统进路表'!T50,'编组3-系统进路表'!T50,'编组4-系统进路表'!T50,'编组5-系统进路表'!T50))</f>
        <v>N/A</v>
      </c>
      <c r="W51" s="28" t="str">
        <f>IF($A51="N/A","N/A",MAX('编组1-系统进路表'!U50,'编组2-系统进路表'!U50,'编组3-系统进路表'!U50,'编组4-系统进路表'!U50,'编组5-系统进路表'!U50))</f>
        <v>N/A</v>
      </c>
      <c r="X51" s="28" t="str">
        <f>IF($A51="N/A","N/A",MAX('编组1-系统进路表'!V50,'编组2-系统进路表'!V50,'编组3-系统进路表'!V50,'编组4-系统进路表'!V50,'编组5-系统进路表'!V50))</f>
        <v>N/A</v>
      </c>
      <c r="Y51" s="28" t="str">
        <f>IF($A51="N/A","N/A",MAX('编组1-系统进路表'!W50,'编组2-系统进路表'!W50,'编组3-系统进路表'!W50,'编组4-系统进路表'!W50,'编组5-系统进路表'!W50))</f>
        <v>N/A</v>
      </c>
      <c r="Z51" s="28" t="str">
        <f>IF($A51="N/A","N/A",MAX('编组1-系统进路表'!X50,'编组2-系统进路表'!X50,'编组3-系统进路表'!X50,'编组4-系统进路表'!X50,'编组5-系统进路表'!X50))</f>
        <v>N/A</v>
      </c>
      <c r="AA51" s="27"/>
      <c r="AB51" s="28" t="str">
        <f>IF($A51="N/A","N/A",MAX('编组1-系统进路表'!Y50,'编组2-系统进路表'!Y50,'编组3-系统进路表'!Y50,'编组4-系统进路表'!Y50,'编组5-系统进路表'!Y50))</f>
        <v>N/A</v>
      </c>
      <c r="AC51" s="28" t="str">
        <f>IF($A51="N/A","N/A",MAX('编组1-系统进路表'!Z50,'编组2-系统进路表'!Z50,'编组3-系统进路表'!Z50,'编组4-系统进路表'!Z50,'编组5-系统进路表'!Z50))</f>
        <v>N/A</v>
      </c>
      <c r="AD51" s="28" t="str">
        <f>IF($A51="N/A","N/A",MAX('编组1-系统进路表'!AA50,'编组2-系统进路表'!AA50,'编组3-系统进路表'!AA50,'编组4-系统进路表'!AA50,'编组5-系统进路表'!AA50))</f>
        <v>N/A</v>
      </c>
      <c r="AE51" s="28" t="str">
        <f>IF($A51="N/A","N/A",MAX('编组1-系统进路表'!AB50,'编组2-系统进路表'!AB50,'编组3-系统进路表'!AB50,'编组4-系统进路表'!AB50,'编组5-系统进路表'!AB50))</f>
        <v>N/A</v>
      </c>
      <c r="AF51" s="28" t="str">
        <f>IF($A51="N/A","N/A",MAX('编组1-系统进路表'!AC50,'编组2-系统进路表'!AC50,'编组3-系统进路表'!AC50,'编组4-系统进路表'!AC50,'编组5-系统进路表'!AC50))</f>
        <v>N/A</v>
      </c>
    </row>
    <row r="52" spans="1:32">
      <c r="A52" s="50" t="s">
        <v>486</v>
      </c>
      <c r="B52" s="50" t="s">
        <v>486</v>
      </c>
      <c r="C52" s="50" t="s">
        <v>486</v>
      </c>
      <c r="D52" s="50" t="s">
        <v>486</v>
      </c>
      <c r="E52" s="50" t="s">
        <v>486</v>
      </c>
      <c r="F52" s="50" t="s">
        <v>486</v>
      </c>
      <c r="G52" s="50" t="s">
        <v>486</v>
      </c>
      <c r="H52" s="50" t="s">
        <v>486</v>
      </c>
      <c r="I52" s="50" t="s">
        <v>486</v>
      </c>
      <c r="J52" s="50" t="s">
        <v>486</v>
      </c>
      <c r="K52" s="53" t="s">
        <v>419</v>
      </c>
      <c r="L52" s="50" t="s">
        <v>486</v>
      </c>
      <c r="M52" s="50" t="s">
        <v>486</v>
      </c>
      <c r="N52" s="50" t="s">
        <v>486</v>
      </c>
      <c r="O52" s="50" t="s">
        <v>486</v>
      </c>
      <c r="P52" s="50" t="s">
        <v>486</v>
      </c>
      <c r="Q52" s="50" t="s">
        <v>486</v>
      </c>
      <c r="R52" s="50" t="s">
        <v>486</v>
      </c>
      <c r="S52" s="50" t="s">
        <v>486</v>
      </c>
      <c r="T52" s="50" t="s">
        <v>486</v>
      </c>
      <c r="U52" s="50" t="s">
        <v>486</v>
      </c>
      <c r="V52" s="28" t="str">
        <f>IF($A52="N/A","N/A",MAX('编组1-系统进路表'!T51,'编组2-系统进路表'!T51,'编组3-系统进路表'!T51,'编组4-系统进路表'!T51,'编组5-系统进路表'!T51))</f>
        <v>N/A</v>
      </c>
      <c r="W52" s="28" t="str">
        <f>IF($A52="N/A","N/A",MAX('编组1-系统进路表'!U51,'编组2-系统进路表'!U51,'编组3-系统进路表'!U51,'编组4-系统进路表'!U51,'编组5-系统进路表'!U51))</f>
        <v>N/A</v>
      </c>
      <c r="X52" s="28" t="str">
        <f>IF($A52="N/A","N/A",MAX('编组1-系统进路表'!V51,'编组2-系统进路表'!V51,'编组3-系统进路表'!V51,'编组4-系统进路表'!V51,'编组5-系统进路表'!V51))</f>
        <v>N/A</v>
      </c>
      <c r="Y52" s="28" t="str">
        <f>IF($A52="N/A","N/A",MAX('编组1-系统进路表'!W51,'编组2-系统进路表'!W51,'编组3-系统进路表'!W51,'编组4-系统进路表'!W51,'编组5-系统进路表'!W51))</f>
        <v>N/A</v>
      </c>
      <c r="Z52" s="28" t="str">
        <f>IF($A52="N/A","N/A",MAX('编组1-系统进路表'!X51,'编组2-系统进路表'!X51,'编组3-系统进路表'!X51,'编组4-系统进路表'!X51,'编组5-系统进路表'!X51))</f>
        <v>N/A</v>
      </c>
      <c r="AA52" s="27"/>
      <c r="AB52" s="28" t="str">
        <f>IF($A52="N/A","N/A",MAX('编组1-系统进路表'!Y51,'编组2-系统进路表'!Y51,'编组3-系统进路表'!Y51,'编组4-系统进路表'!Y51,'编组5-系统进路表'!Y51))</f>
        <v>N/A</v>
      </c>
      <c r="AC52" s="28" t="str">
        <f>IF($A52="N/A","N/A",MAX('编组1-系统进路表'!Z51,'编组2-系统进路表'!Z51,'编组3-系统进路表'!Z51,'编组4-系统进路表'!Z51,'编组5-系统进路表'!Z51))</f>
        <v>N/A</v>
      </c>
      <c r="AD52" s="28" t="str">
        <f>IF($A52="N/A","N/A",MAX('编组1-系统进路表'!AA51,'编组2-系统进路表'!AA51,'编组3-系统进路表'!AA51,'编组4-系统进路表'!AA51,'编组5-系统进路表'!AA51))</f>
        <v>N/A</v>
      </c>
      <c r="AE52" s="28" t="str">
        <f>IF($A52="N/A","N/A",MAX('编组1-系统进路表'!AB51,'编组2-系统进路表'!AB51,'编组3-系统进路表'!AB51,'编组4-系统进路表'!AB51,'编组5-系统进路表'!AB51))</f>
        <v>N/A</v>
      </c>
      <c r="AF52" s="28" t="str">
        <f>IF($A52="N/A","N/A",MAX('编组1-系统进路表'!AC51,'编组2-系统进路表'!AC51,'编组3-系统进路表'!AC51,'编组4-系统进路表'!AC51,'编组5-系统进路表'!AC51))</f>
        <v>N/A</v>
      </c>
    </row>
    <row r="53" spans="1:32">
      <c r="A53" s="50" t="s">
        <v>486</v>
      </c>
      <c r="B53" s="50" t="s">
        <v>486</v>
      </c>
      <c r="C53" s="50" t="s">
        <v>486</v>
      </c>
      <c r="D53" s="50" t="s">
        <v>486</v>
      </c>
      <c r="E53" s="50" t="s">
        <v>486</v>
      </c>
      <c r="F53" s="50" t="s">
        <v>486</v>
      </c>
      <c r="G53" s="50" t="s">
        <v>486</v>
      </c>
      <c r="H53" s="50" t="s">
        <v>486</v>
      </c>
      <c r="I53" s="50" t="s">
        <v>486</v>
      </c>
      <c r="J53" s="50" t="s">
        <v>486</v>
      </c>
      <c r="K53" s="53" t="s">
        <v>419</v>
      </c>
      <c r="L53" s="50" t="s">
        <v>486</v>
      </c>
      <c r="M53" s="50" t="s">
        <v>486</v>
      </c>
      <c r="N53" s="50" t="s">
        <v>486</v>
      </c>
      <c r="O53" s="50" t="s">
        <v>486</v>
      </c>
      <c r="P53" s="50" t="s">
        <v>486</v>
      </c>
      <c r="Q53" s="50" t="s">
        <v>486</v>
      </c>
      <c r="R53" s="50" t="s">
        <v>486</v>
      </c>
      <c r="S53" s="50" t="s">
        <v>486</v>
      </c>
      <c r="T53" s="50" t="s">
        <v>486</v>
      </c>
      <c r="U53" s="50" t="s">
        <v>486</v>
      </c>
      <c r="V53" s="28" t="str">
        <f>IF($A53="N/A","N/A",MAX('编组1-系统进路表'!T52,'编组2-系统进路表'!T52,'编组3-系统进路表'!T52,'编组4-系统进路表'!T52,'编组5-系统进路表'!T52))</f>
        <v>N/A</v>
      </c>
      <c r="W53" s="28" t="str">
        <f>IF($A53="N/A","N/A",MAX('编组1-系统进路表'!U52,'编组2-系统进路表'!U52,'编组3-系统进路表'!U52,'编组4-系统进路表'!U52,'编组5-系统进路表'!U52))</f>
        <v>N/A</v>
      </c>
      <c r="X53" s="28" t="str">
        <f>IF($A53="N/A","N/A",MAX('编组1-系统进路表'!V52,'编组2-系统进路表'!V52,'编组3-系统进路表'!V52,'编组4-系统进路表'!V52,'编组5-系统进路表'!V52))</f>
        <v>N/A</v>
      </c>
      <c r="Y53" s="28" t="str">
        <f>IF($A53="N/A","N/A",MAX('编组1-系统进路表'!W52,'编组2-系统进路表'!W52,'编组3-系统进路表'!W52,'编组4-系统进路表'!W52,'编组5-系统进路表'!W52))</f>
        <v>N/A</v>
      </c>
      <c r="Z53" s="28" t="str">
        <f>IF($A53="N/A","N/A",MAX('编组1-系统进路表'!X52,'编组2-系统进路表'!X52,'编组3-系统进路表'!X52,'编组4-系统进路表'!X52,'编组5-系统进路表'!X52))</f>
        <v>N/A</v>
      </c>
      <c r="AA53" s="27"/>
      <c r="AB53" s="28" t="str">
        <f>IF($A53="N/A","N/A",MAX('编组1-系统进路表'!Y52,'编组2-系统进路表'!Y52,'编组3-系统进路表'!Y52,'编组4-系统进路表'!Y52,'编组5-系统进路表'!Y52))</f>
        <v>N/A</v>
      </c>
      <c r="AC53" s="28" t="str">
        <f>IF($A53="N/A","N/A",MAX('编组1-系统进路表'!Z52,'编组2-系统进路表'!Z52,'编组3-系统进路表'!Z52,'编组4-系统进路表'!Z52,'编组5-系统进路表'!Z52))</f>
        <v>N/A</v>
      </c>
      <c r="AD53" s="28" t="str">
        <f>IF($A53="N/A","N/A",MAX('编组1-系统进路表'!AA52,'编组2-系统进路表'!AA52,'编组3-系统进路表'!AA52,'编组4-系统进路表'!AA52,'编组5-系统进路表'!AA52))</f>
        <v>N/A</v>
      </c>
      <c r="AE53" s="28" t="str">
        <f>IF($A53="N/A","N/A",MAX('编组1-系统进路表'!AB52,'编组2-系统进路表'!AB52,'编组3-系统进路表'!AB52,'编组4-系统进路表'!AB52,'编组5-系统进路表'!AB52))</f>
        <v>N/A</v>
      </c>
      <c r="AF53" s="28" t="str">
        <f>IF($A53="N/A","N/A",MAX('编组1-系统进路表'!AC52,'编组2-系统进路表'!AC52,'编组3-系统进路表'!AC52,'编组4-系统进路表'!AC52,'编组5-系统进路表'!AC52))</f>
        <v>N/A</v>
      </c>
    </row>
    <row r="54" spans="1:32">
      <c r="A54" s="50" t="s">
        <v>486</v>
      </c>
      <c r="B54" s="50" t="s">
        <v>486</v>
      </c>
      <c r="C54" s="50" t="s">
        <v>486</v>
      </c>
      <c r="D54" s="50" t="s">
        <v>486</v>
      </c>
      <c r="E54" s="50" t="s">
        <v>486</v>
      </c>
      <c r="F54" s="50" t="s">
        <v>486</v>
      </c>
      <c r="G54" s="50" t="s">
        <v>486</v>
      </c>
      <c r="H54" s="50" t="s">
        <v>486</v>
      </c>
      <c r="I54" s="50" t="s">
        <v>486</v>
      </c>
      <c r="J54" s="50" t="s">
        <v>486</v>
      </c>
      <c r="K54" s="53" t="s">
        <v>419</v>
      </c>
      <c r="L54" s="50" t="s">
        <v>486</v>
      </c>
      <c r="M54" s="50" t="s">
        <v>486</v>
      </c>
      <c r="N54" s="50" t="s">
        <v>486</v>
      </c>
      <c r="O54" s="50" t="s">
        <v>486</v>
      </c>
      <c r="P54" s="50" t="s">
        <v>486</v>
      </c>
      <c r="Q54" s="50" t="s">
        <v>486</v>
      </c>
      <c r="R54" s="50" t="s">
        <v>486</v>
      </c>
      <c r="S54" s="50" t="s">
        <v>486</v>
      </c>
      <c r="T54" s="50" t="s">
        <v>486</v>
      </c>
      <c r="U54" s="50" t="s">
        <v>486</v>
      </c>
      <c r="V54" s="28" t="str">
        <f>IF($A54="N/A","N/A",MAX('编组1-系统进路表'!T53,'编组2-系统进路表'!T53,'编组3-系统进路表'!T53,'编组4-系统进路表'!T53,'编组5-系统进路表'!T53))</f>
        <v>N/A</v>
      </c>
      <c r="W54" s="28" t="str">
        <f>IF($A54="N/A","N/A",MAX('编组1-系统进路表'!U53,'编组2-系统进路表'!U53,'编组3-系统进路表'!U53,'编组4-系统进路表'!U53,'编组5-系统进路表'!U53))</f>
        <v>N/A</v>
      </c>
      <c r="X54" s="28" t="str">
        <f>IF($A54="N/A","N/A",MAX('编组1-系统进路表'!V53,'编组2-系统进路表'!V53,'编组3-系统进路表'!V53,'编组4-系统进路表'!V53,'编组5-系统进路表'!V53))</f>
        <v>N/A</v>
      </c>
      <c r="Y54" s="28" t="str">
        <f>IF($A54="N/A","N/A",MAX('编组1-系统进路表'!W53,'编组2-系统进路表'!W53,'编组3-系统进路表'!W53,'编组4-系统进路表'!W53,'编组5-系统进路表'!W53))</f>
        <v>N/A</v>
      </c>
      <c r="Z54" s="28" t="str">
        <f>IF($A54="N/A","N/A",MAX('编组1-系统进路表'!X53,'编组2-系统进路表'!X53,'编组3-系统进路表'!X53,'编组4-系统进路表'!X53,'编组5-系统进路表'!X53))</f>
        <v>N/A</v>
      </c>
      <c r="AA54" s="27"/>
      <c r="AB54" s="28" t="str">
        <f>IF($A54="N/A","N/A",MAX('编组1-系统进路表'!Y53,'编组2-系统进路表'!Y53,'编组3-系统进路表'!Y53,'编组4-系统进路表'!Y53,'编组5-系统进路表'!Y53))</f>
        <v>N/A</v>
      </c>
      <c r="AC54" s="28" t="str">
        <f>IF($A54="N/A","N/A",MAX('编组1-系统进路表'!Z53,'编组2-系统进路表'!Z53,'编组3-系统进路表'!Z53,'编组4-系统进路表'!Z53,'编组5-系统进路表'!Z53))</f>
        <v>N/A</v>
      </c>
      <c r="AD54" s="28" t="str">
        <f>IF($A54="N/A","N/A",MAX('编组1-系统进路表'!AA53,'编组2-系统进路表'!AA53,'编组3-系统进路表'!AA53,'编组4-系统进路表'!AA53,'编组5-系统进路表'!AA53))</f>
        <v>N/A</v>
      </c>
      <c r="AE54" s="28" t="str">
        <f>IF($A54="N/A","N/A",MAX('编组1-系统进路表'!AB53,'编组2-系统进路表'!AB53,'编组3-系统进路表'!AB53,'编组4-系统进路表'!AB53,'编组5-系统进路表'!AB53))</f>
        <v>N/A</v>
      </c>
      <c r="AF54" s="28" t="str">
        <f>IF($A54="N/A","N/A",MAX('编组1-系统进路表'!AC53,'编组2-系统进路表'!AC53,'编组3-系统进路表'!AC53,'编组4-系统进路表'!AC53,'编组5-系统进路表'!AC53))</f>
        <v>N/A</v>
      </c>
    </row>
    <row r="55" spans="1:32">
      <c r="A55" s="50" t="s">
        <v>486</v>
      </c>
      <c r="B55" s="50" t="s">
        <v>486</v>
      </c>
      <c r="C55" s="50" t="s">
        <v>486</v>
      </c>
      <c r="D55" s="50" t="s">
        <v>486</v>
      </c>
      <c r="E55" s="50" t="s">
        <v>486</v>
      </c>
      <c r="F55" s="50" t="s">
        <v>486</v>
      </c>
      <c r="G55" s="50" t="s">
        <v>486</v>
      </c>
      <c r="H55" s="50" t="s">
        <v>486</v>
      </c>
      <c r="I55" s="50" t="s">
        <v>486</v>
      </c>
      <c r="J55" s="50" t="s">
        <v>486</v>
      </c>
      <c r="K55" s="53" t="s">
        <v>419</v>
      </c>
      <c r="L55" s="50" t="s">
        <v>486</v>
      </c>
      <c r="M55" s="50" t="s">
        <v>486</v>
      </c>
      <c r="N55" s="50" t="s">
        <v>486</v>
      </c>
      <c r="O55" s="50" t="s">
        <v>486</v>
      </c>
      <c r="P55" s="50" t="s">
        <v>486</v>
      </c>
      <c r="Q55" s="50" t="s">
        <v>486</v>
      </c>
      <c r="R55" s="50" t="s">
        <v>486</v>
      </c>
      <c r="S55" s="50" t="s">
        <v>486</v>
      </c>
      <c r="T55" s="50" t="s">
        <v>486</v>
      </c>
      <c r="U55" s="50" t="s">
        <v>486</v>
      </c>
      <c r="V55" s="28" t="str">
        <f>IF($A55="N/A","N/A",MAX('编组1-系统进路表'!T54,'编组2-系统进路表'!T54,'编组3-系统进路表'!T54,'编组4-系统进路表'!T54,'编组5-系统进路表'!T54))</f>
        <v>N/A</v>
      </c>
      <c r="W55" s="28" t="str">
        <f>IF($A55="N/A","N/A",MAX('编组1-系统进路表'!U54,'编组2-系统进路表'!U54,'编组3-系统进路表'!U54,'编组4-系统进路表'!U54,'编组5-系统进路表'!U54))</f>
        <v>N/A</v>
      </c>
      <c r="X55" s="28" t="str">
        <f>IF($A55="N/A","N/A",MAX('编组1-系统进路表'!V54,'编组2-系统进路表'!V54,'编组3-系统进路表'!V54,'编组4-系统进路表'!V54,'编组5-系统进路表'!V54))</f>
        <v>N/A</v>
      </c>
      <c r="Y55" s="28" t="str">
        <f>IF($A55="N/A","N/A",MAX('编组1-系统进路表'!W54,'编组2-系统进路表'!W54,'编组3-系统进路表'!W54,'编组4-系统进路表'!W54,'编组5-系统进路表'!W54))</f>
        <v>N/A</v>
      </c>
      <c r="Z55" s="28" t="str">
        <f>IF($A55="N/A","N/A",MAX('编组1-系统进路表'!X54,'编组2-系统进路表'!X54,'编组3-系统进路表'!X54,'编组4-系统进路表'!X54,'编组5-系统进路表'!X54))</f>
        <v>N/A</v>
      </c>
      <c r="AA55" s="27"/>
      <c r="AB55" s="28" t="str">
        <f>IF($A55="N/A","N/A",MAX('编组1-系统进路表'!Y54,'编组2-系统进路表'!Y54,'编组3-系统进路表'!Y54,'编组4-系统进路表'!Y54,'编组5-系统进路表'!Y54))</f>
        <v>N/A</v>
      </c>
      <c r="AC55" s="28" t="str">
        <f>IF($A55="N/A","N/A",MAX('编组1-系统进路表'!Z54,'编组2-系统进路表'!Z54,'编组3-系统进路表'!Z54,'编组4-系统进路表'!Z54,'编组5-系统进路表'!Z54))</f>
        <v>N/A</v>
      </c>
      <c r="AD55" s="28" t="str">
        <f>IF($A55="N/A","N/A",MAX('编组1-系统进路表'!AA54,'编组2-系统进路表'!AA54,'编组3-系统进路表'!AA54,'编组4-系统进路表'!AA54,'编组5-系统进路表'!AA54))</f>
        <v>N/A</v>
      </c>
      <c r="AE55" s="28" t="str">
        <f>IF($A55="N/A","N/A",MAX('编组1-系统进路表'!AB54,'编组2-系统进路表'!AB54,'编组3-系统进路表'!AB54,'编组4-系统进路表'!AB54,'编组5-系统进路表'!AB54))</f>
        <v>N/A</v>
      </c>
      <c r="AF55" s="28" t="str">
        <f>IF($A55="N/A","N/A",MAX('编组1-系统进路表'!AC54,'编组2-系统进路表'!AC54,'编组3-系统进路表'!AC54,'编组4-系统进路表'!AC54,'编组5-系统进路表'!AC54))</f>
        <v>N/A</v>
      </c>
    </row>
    <row r="56" spans="1:32">
      <c r="A56" s="50" t="s">
        <v>486</v>
      </c>
      <c r="B56" s="50" t="s">
        <v>486</v>
      </c>
      <c r="C56" s="50" t="s">
        <v>486</v>
      </c>
      <c r="D56" s="50" t="s">
        <v>486</v>
      </c>
      <c r="E56" s="50" t="s">
        <v>486</v>
      </c>
      <c r="F56" s="50" t="s">
        <v>486</v>
      </c>
      <c r="G56" s="50" t="s">
        <v>486</v>
      </c>
      <c r="H56" s="50" t="s">
        <v>486</v>
      </c>
      <c r="I56" s="50" t="s">
        <v>486</v>
      </c>
      <c r="J56" s="50" t="s">
        <v>486</v>
      </c>
      <c r="K56" s="53" t="s">
        <v>419</v>
      </c>
      <c r="L56" s="50" t="s">
        <v>486</v>
      </c>
      <c r="M56" s="50" t="s">
        <v>486</v>
      </c>
      <c r="N56" s="50" t="s">
        <v>486</v>
      </c>
      <c r="O56" s="50" t="s">
        <v>486</v>
      </c>
      <c r="P56" s="50" t="s">
        <v>486</v>
      </c>
      <c r="Q56" s="50" t="s">
        <v>486</v>
      </c>
      <c r="R56" s="50" t="s">
        <v>486</v>
      </c>
      <c r="S56" s="50" t="s">
        <v>486</v>
      </c>
      <c r="T56" s="50" t="s">
        <v>486</v>
      </c>
      <c r="U56" s="50" t="s">
        <v>486</v>
      </c>
      <c r="V56" s="28" t="str">
        <f>IF($A56="N/A","N/A",MAX('编组1-系统进路表'!T55,'编组2-系统进路表'!T55,'编组3-系统进路表'!T55,'编组4-系统进路表'!T55,'编组5-系统进路表'!T55))</f>
        <v>N/A</v>
      </c>
      <c r="W56" s="28" t="str">
        <f>IF($A56="N/A","N/A",MAX('编组1-系统进路表'!U55,'编组2-系统进路表'!U55,'编组3-系统进路表'!U55,'编组4-系统进路表'!U55,'编组5-系统进路表'!U55))</f>
        <v>N/A</v>
      </c>
      <c r="X56" s="28" t="str">
        <f>IF($A56="N/A","N/A",MAX('编组1-系统进路表'!V55,'编组2-系统进路表'!V55,'编组3-系统进路表'!V55,'编组4-系统进路表'!V55,'编组5-系统进路表'!V55))</f>
        <v>N/A</v>
      </c>
      <c r="Y56" s="28" t="str">
        <f>IF($A56="N/A","N/A",MAX('编组1-系统进路表'!W55,'编组2-系统进路表'!W55,'编组3-系统进路表'!W55,'编组4-系统进路表'!W55,'编组5-系统进路表'!W55))</f>
        <v>N/A</v>
      </c>
      <c r="Z56" s="28" t="str">
        <f>IF($A56="N/A","N/A",MAX('编组1-系统进路表'!X55,'编组2-系统进路表'!X55,'编组3-系统进路表'!X55,'编组4-系统进路表'!X55,'编组5-系统进路表'!X55))</f>
        <v>N/A</v>
      </c>
      <c r="AA56" s="27"/>
      <c r="AB56" s="28" t="str">
        <f>IF($A56="N/A","N/A",MAX('编组1-系统进路表'!Y55,'编组2-系统进路表'!Y55,'编组3-系统进路表'!Y55,'编组4-系统进路表'!Y55,'编组5-系统进路表'!Y55))</f>
        <v>N/A</v>
      </c>
      <c r="AC56" s="28" t="str">
        <f>IF($A56="N/A","N/A",MAX('编组1-系统进路表'!Z55,'编组2-系统进路表'!Z55,'编组3-系统进路表'!Z55,'编组4-系统进路表'!Z55,'编组5-系统进路表'!Z55))</f>
        <v>N/A</v>
      </c>
      <c r="AD56" s="28" t="str">
        <f>IF($A56="N/A","N/A",MAX('编组1-系统进路表'!AA55,'编组2-系统进路表'!AA55,'编组3-系统进路表'!AA55,'编组4-系统进路表'!AA55,'编组5-系统进路表'!AA55))</f>
        <v>N/A</v>
      </c>
      <c r="AE56" s="28" t="str">
        <f>IF($A56="N/A","N/A",MAX('编组1-系统进路表'!AB55,'编组2-系统进路表'!AB55,'编组3-系统进路表'!AB55,'编组4-系统进路表'!AB55,'编组5-系统进路表'!AB55))</f>
        <v>N/A</v>
      </c>
      <c r="AF56" s="28" t="str">
        <f>IF($A56="N/A","N/A",MAX('编组1-系统进路表'!AC55,'编组2-系统进路表'!AC55,'编组3-系统进路表'!AC55,'编组4-系统进路表'!AC55,'编组5-系统进路表'!AC55))</f>
        <v>N/A</v>
      </c>
    </row>
    <row r="57" spans="1:32">
      <c r="A57" s="50" t="s">
        <v>486</v>
      </c>
      <c r="B57" s="50" t="s">
        <v>486</v>
      </c>
      <c r="C57" s="50" t="s">
        <v>486</v>
      </c>
      <c r="D57" s="50" t="s">
        <v>486</v>
      </c>
      <c r="E57" s="50" t="s">
        <v>486</v>
      </c>
      <c r="F57" s="50" t="s">
        <v>486</v>
      </c>
      <c r="G57" s="50" t="s">
        <v>486</v>
      </c>
      <c r="H57" s="50" t="s">
        <v>486</v>
      </c>
      <c r="I57" s="50" t="s">
        <v>486</v>
      </c>
      <c r="J57" s="50" t="s">
        <v>486</v>
      </c>
      <c r="K57" s="53" t="s">
        <v>419</v>
      </c>
      <c r="L57" s="50" t="s">
        <v>486</v>
      </c>
      <c r="M57" s="50" t="s">
        <v>486</v>
      </c>
      <c r="N57" s="50" t="s">
        <v>486</v>
      </c>
      <c r="O57" s="50" t="s">
        <v>486</v>
      </c>
      <c r="P57" s="50" t="s">
        <v>486</v>
      </c>
      <c r="Q57" s="50" t="s">
        <v>486</v>
      </c>
      <c r="R57" s="50" t="s">
        <v>486</v>
      </c>
      <c r="S57" s="50" t="s">
        <v>486</v>
      </c>
      <c r="T57" s="50" t="s">
        <v>486</v>
      </c>
      <c r="U57" s="50" t="s">
        <v>486</v>
      </c>
      <c r="V57" s="28" t="str">
        <f>IF($A57="N/A","N/A",MAX('编组1-系统进路表'!T56,'编组2-系统进路表'!T56,'编组3-系统进路表'!T56,'编组4-系统进路表'!T56,'编组5-系统进路表'!T56))</f>
        <v>N/A</v>
      </c>
      <c r="W57" s="28" t="str">
        <f>IF($A57="N/A","N/A",MAX('编组1-系统进路表'!U56,'编组2-系统进路表'!U56,'编组3-系统进路表'!U56,'编组4-系统进路表'!U56,'编组5-系统进路表'!U56))</f>
        <v>N/A</v>
      </c>
      <c r="X57" s="28" t="str">
        <f>IF($A57="N/A","N/A",MAX('编组1-系统进路表'!V56,'编组2-系统进路表'!V56,'编组3-系统进路表'!V56,'编组4-系统进路表'!V56,'编组5-系统进路表'!V56))</f>
        <v>N/A</v>
      </c>
      <c r="Y57" s="28" t="str">
        <f>IF($A57="N/A","N/A",MAX('编组1-系统进路表'!W56,'编组2-系统进路表'!W56,'编组3-系统进路表'!W56,'编组4-系统进路表'!W56,'编组5-系统进路表'!W56))</f>
        <v>N/A</v>
      </c>
      <c r="Z57" s="28" t="str">
        <f>IF($A57="N/A","N/A",MAX('编组1-系统进路表'!X56,'编组2-系统进路表'!X56,'编组3-系统进路表'!X56,'编组4-系统进路表'!X56,'编组5-系统进路表'!X56))</f>
        <v>N/A</v>
      </c>
      <c r="AA57" s="27"/>
      <c r="AB57" s="28" t="str">
        <f>IF($A57="N/A","N/A",MAX('编组1-系统进路表'!Y56,'编组2-系统进路表'!Y56,'编组3-系统进路表'!Y56,'编组4-系统进路表'!Y56,'编组5-系统进路表'!Y56))</f>
        <v>N/A</v>
      </c>
      <c r="AC57" s="28" t="str">
        <f>IF($A57="N/A","N/A",MAX('编组1-系统进路表'!Z56,'编组2-系统进路表'!Z56,'编组3-系统进路表'!Z56,'编组4-系统进路表'!Z56,'编组5-系统进路表'!Z56))</f>
        <v>N/A</v>
      </c>
      <c r="AD57" s="28" t="str">
        <f>IF($A57="N/A","N/A",MAX('编组1-系统进路表'!AA56,'编组2-系统进路表'!AA56,'编组3-系统进路表'!AA56,'编组4-系统进路表'!AA56,'编组5-系统进路表'!AA56))</f>
        <v>N/A</v>
      </c>
      <c r="AE57" s="28" t="str">
        <f>IF($A57="N/A","N/A",MAX('编组1-系统进路表'!AB56,'编组2-系统进路表'!AB56,'编组3-系统进路表'!AB56,'编组4-系统进路表'!AB56,'编组5-系统进路表'!AB56))</f>
        <v>N/A</v>
      </c>
      <c r="AF57" s="28" t="str">
        <f>IF($A57="N/A","N/A",MAX('编组1-系统进路表'!AC56,'编组2-系统进路表'!AC56,'编组3-系统进路表'!AC56,'编组4-系统进路表'!AC56,'编组5-系统进路表'!AC56))</f>
        <v>N/A</v>
      </c>
    </row>
    <row r="58" spans="1:32">
      <c r="A58" s="50" t="s">
        <v>486</v>
      </c>
      <c r="B58" s="50" t="s">
        <v>486</v>
      </c>
      <c r="C58" s="50" t="s">
        <v>486</v>
      </c>
      <c r="D58" s="50" t="s">
        <v>486</v>
      </c>
      <c r="E58" s="50" t="s">
        <v>486</v>
      </c>
      <c r="F58" s="50" t="s">
        <v>486</v>
      </c>
      <c r="G58" s="50" t="s">
        <v>486</v>
      </c>
      <c r="H58" s="50" t="s">
        <v>486</v>
      </c>
      <c r="I58" s="50" t="s">
        <v>486</v>
      </c>
      <c r="J58" s="50" t="s">
        <v>486</v>
      </c>
      <c r="K58" s="53" t="s">
        <v>419</v>
      </c>
      <c r="L58" s="50" t="s">
        <v>486</v>
      </c>
      <c r="M58" s="50" t="s">
        <v>486</v>
      </c>
      <c r="N58" s="50" t="s">
        <v>486</v>
      </c>
      <c r="O58" s="50" t="s">
        <v>486</v>
      </c>
      <c r="P58" s="50" t="s">
        <v>486</v>
      </c>
      <c r="Q58" s="50" t="s">
        <v>486</v>
      </c>
      <c r="R58" s="50" t="s">
        <v>486</v>
      </c>
      <c r="S58" s="50" t="s">
        <v>486</v>
      </c>
      <c r="T58" s="50" t="s">
        <v>486</v>
      </c>
      <c r="U58" s="50" t="s">
        <v>486</v>
      </c>
      <c r="V58" s="28" t="str">
        <f>IF($A58="N/A","N/A",MAX('编组1-系统进路表'!T57,'编组2-系统进路表'!T57,'编组3-系统进路表'!T57,'编组4-系统进路表'!T57,'编组5-系统进路表'!T57))</f>
        <v>N/A</v>
      </c>
      <c r="W58" s="28" t="str">
        <f>IF($A58="N/A","N/A",MAX('编组1-系统进路表'!U57,'编组2-系统进路表'!U57,'编组3-系统进路表'!U57,'编组4-系统进路表'!U57,'编组5-系统进路表'!U57))</f>
        <v>N/A</v>
      </c>
      <c r="X58" s="28" t="str">
        <f>IF($A58="N/A","N/A",MAX('编组1-系统进路表'!V57,'编组2-系统进路表'!V57,'编组3-系统进路表'!V57,'编组4-系统进路表'!V57,'编组5-系统进路表'!V57))</f>
        <v>N/A</v>
      </c>
      <c r="Y58" s="28" t="str">
        <f>IF($A58="N/A","N/A",MAX('编组1-系统进路表'!W57,'编组2-系统进路表'!W57,'编组3-系统进路表'!W57,'编组4-系统进路表'!W57,'编组5-系统进路表'!W57))</f>
        <v>N/A</v>
      </c>
      <c r="Z58" s="28" t="str">
        <f>IF($A58="N/A","N/A",MAX('编组1-系统进路表'!X57,'编组2-系统进路表'!X57,'编组3-系统进路表'!X57,'编组4-系统进路表'!X57,'编组5-系统进路表'!X57))</f>
        <v>N/A</v>
      </c>
      <c r="AA58" s="27"/>
      <c r="AB58" s="28" t="str">
        <f>IF($A58="N/A","N/A",MAX('编组1-系统进路表'!Y57,'编组2-系统进路表'!Y57,'编组3-系统进路表'!Y57,'编组4-系统进路表'!Y57,'编组5-系统进路表'!Y57))</f>
        <v>N/A</v>
      </c>
      <c r="AC58" s="28" t="str">
        <f>IF($A58="N/A","N/A",MAX('编组1-系统进路表'!Z57,'编组2-系统进路表'!Z57,'编组3-系统进路表'!Z57,'编组4-系统进路表'!Z57,'编组5-系统进路表'!Z57))</f>
        <v>N/A</v>
      </c>
      <c r="AD58" s="28" t="str">
        <f>IF($A58="N/A","N/A",MAX('编组1-系统进路表'!AA57,'编组2-系统进路表'!AA57,'编组3-系统进路表'!AA57,'编组4-系统进路表'!AA57,'编组5-系统进路表'!AA57))</f>
        <v>N/A</v>
      </c>
      <c r="AE58" s="28" t="str">
        <f>IF($A58="N/A","N/A",MAX('编组1-系统进路表'!AB57,'编组2-系统进路表'!AB57,'编组3-系统进路表'!AB57,'编组4-系统进路表'!AB57,'编组5-系统进路表'!AB57))</f>
        <v>N/A</v>
      </c>
      <c r="AF58" s="28" t="str">
        <f>IF($A58="N/A","N/A",MAX('编组1-系统进路表'!AC57,'编组2-系统进路表'!AC57,'编组3-系统进路表'!AC57,'编组4-系统进路表'!AC57,'编组5-系统进路表'!AC57))</f>
        <v>N/A</v>
      </c>
    </row>
    <row r="59" spans="1:32">
      <c r="A59" s="50" t="s">
        <v>486</v>
      </c>
      <c r="B59" s="50" t="s">
        <v>486</v>
      </c>
      <c r="C59" s="50" t="s">
        <v>486</v>
      </c>
      <c r="D59" s="50" t="s">
        <v>486</v>
      </c>
      <c r="E59" s="50" t="s">
        <v>486</v>
      </c>
      <c r="F59" s="50" t="s">
        <v>486</v>
      </c>
      <c r="G59" s="50" t="s">
        <v>486</v>
      </c>
      <c r="H59" s="50" t="s">
        <v>486</v>
      </c>
      <c r="I59" s="50" t="s">
        <v>486</v>
      </c>
      <c r="J59" s="50" t="s">
        <v>486</v>
      </c>
      <c r="K59" s="53" t="s">
        <v>419</v>
      </c>
      <c r="L59" s="50" t="s">
        <v>486</v>
      </c>
      <c r="M59" s="50" t="s">
        <v>486</v>
      </c>
      <c r="N59" s="50" t="s">
        <v>486</v>
      </c>
      <c r="O59" s="50" t="s">
        <v>486</v>
      </c>
      <c r="P59" s="50" t="s">
        <v>486</v>
      </c>
      <c r="Q59" s="50" t="s">
        <v>486</v>
      </c>
      <c r="R59" s="50" t="s">
        <v>486</v>
      </c>
      <c r="S59" s="50" t="s">
        <v>486</v>
      </c>
      <c r="T59" s="50" t="s">
        <v>486</v>
      </c>
      <c r="U59" s="50" t="s">
        <v>486</v>
      </c>
      <c r="V59" s="28" t="str">
        <f>IF($A59="N/A","N/A",MAX('编组1-系统进路表'!T58,'编组2-系统进路表'!T58,'编组3-系统进路表'!T58,'编组4-系统进路表'!T58,'编组5-系统进路表'!T58))</f>
        <v>N/A</v>
      </c>
      <c r="W59" s="28" t="str">
        <f>IF($A59="N/A","N/A",MAX('编组1-系统进路表'!U58,'编组2-系统进路表'!U58,'编组3-系统进路表'!U58,'编组4-系统进路表'!U58,'编组5-系统进路表'!U58))</f>
        <v>N/A</v>
      </c>
      <c r="X59" s="28" t="str">
        <f>IF($A59="N/A","N/A",MAX('编组1-系统进路表'!V58,'编组2-系统进路表'!V58,'编组3-系统进路表'!V58,'编组4-系统进路表'!V58,'编组5-系统进路表'!V58))</f>
        <v>N/A</v>
      </c>
      <c r="Y59" s="28" t="str">
        <f>IF($A59="N/A","N/A",MAX('编组1-系统进路表'!W58,'编组2-系统进路表'!W58,'编组3-系统进路表'!W58,'编组4-系统进路表'!W58,'编组5-系统进路表'!W58))</f>
        <v>N/A</v>
      </c>
      <c r="Z59" s="28" t="str">
        <f>IF($A59="N/A","N/A",MAX('编组1-系统进路表'!X58,'编组2-系统进路表'!X58,'编组3-系统进路表'!X58,'编组4-系统进路表'!X58,'编组5-系统进路表'!X58))</f>
        <v>N/A</v>
      </c>
      <c r="AA59" s="27"/>
      <c r="AB59" s="28" t="str">
        <f>IF($A59="N/A","N/A",MAX('编组1-系统进路表'!Y58,'编组2-系统进路表'!Y58,'编组3-系统进路表'!Y58,'编组4-系统进路表'!Y58,'编组5-系统进路表'!Y58))</f>
        <v>N/A</v>
      </c>
      <c r="AC59" s="28" t="str">
        <f>IF($A59="N/A","N/A",MAX('编组1-系统进路表'!Z58,'编组2-系统进路表'!Z58,'编组3-系统进路表'!Z58,'编组4-系统进路表'!Z58,'编组5-系统进路表'!Z58))</f>
        <v>N/A</v>
      </c>
      <c r="AD59" s="28" t="str">
        <f>IF($A59="N/A","N/A",MAX('编组1-系统进路表'!AA58,'编组2-系统进路表'!AA58,'编组3-系统进路表'!AA58,'编组4-系统进路表'!AA58,'编组5-系统进路表'!AA58))</f>
        <v>N/A</v>
      </c>
      <c r="AE59" s="28" t="str">
        <f>IF($A59="N/A","N/A",MAX('编组1-系统进路表'!AB58,'编组2-系统进路表'!AB58,'编组3-系统进路表'!AB58,'编组4-系统进路表'!AB58,'编组5-系统进路表'!AB58))</f>
        <v>N/A</v>
      </c>
      <c r="AF59" s="28" t="str">
        <f>IF($A59="N/A","N/A",MAX('编组1-系统进路表'!AC58,'编组2-系统进路表'!AC58,'编组3-系统进路表'!AC58,'编组4-系统进路表'!AC58,'编组5-系统进路表'!AC58))</f>
        <v>N/A</v>
      </c>
    </row>
    <row r="60" spans="1:32">
      <c r="A60" s="50" t="s">
        <v>486</v>
      </c>
      <c r="B60" s="50" t="s">
        <v>486</v>
      </c>
      <c r="C60" s="50" t="s">
        <v>486</v>
      </c>
      <c r="D60" s="50" t="s">
        <v>486</v>
      </c>
      <c r="E60" s="50" t="s">
        <v>486</v>
      </c>
      <c r="F60" s="50" t="s">
        <v>486</v>
      </c>
      <c r="G60" s="50" t="s">
        <v>486</v>
      </c>
      <c r="H60" s="50" t="s">
        <v>486</v>
      </c>
      <c r="I60" s="50" t="s">
        <v>486</v>
      </c>
      <c r="J60" s="50" t="s">
        <v>486</v>
      </c>
      <c r="K60" s="53" t="s">
        <v>419</v>
      </c>
      <c r="L60" s="50" t="s">
        <v>486</v>
      </c>
      <c r="M60" s="50" t="s">
        <v>486</v>
      </c>
      <c r="N60" s="50" t="s">
        <v>486</v>
      </c>
      <c r="O60" s="50" t="s">
        <v>486</v>
      </c>
      <c r="P60" s="50" t="s">
        <v>486</v>
      </c>
      <c r="Q60" s="50" t="s">
        <v>486</v>
      </c>
      <c r="R60" s="50" t="s">
        <v>486</v>
      </c>
      <c r="S60" s="50" t="s">
        <v>486</v>
      </c>
      <c r="T60" s="50" t="s">
        <v>486</v>
      </c>
      <c r="U60" s="50" t="s">
        <v>486</v>
      </c>
      <c r="V60" s="28" t="str">
        <f>IF($A60="N/A","N/A",MAX('编组1-系统进路表'!T59,'编组2-系统进路表'!T59,'编组3-系统进路表'!T59,'编组4-系统进路表'!T59,'编组5-系统进路表'!T59))</f>
        <v>N/A</v>
      </c>
      <c r="W60" s="28" t="str">
        <f>IF($A60="N/A","N/A",MAX('编组1-系统进路表'!U59,'编组2-系统进路表'!U59,'编组3-系统进路表'!U59,'编组4-系统进路表'!U59,'编组5-系统进路表'!U59))</f>
        <v>N/A</v>
      </c>
      <c r="X60" s="28" t="str">
        <f>IF($A60="N/A","N/A",MAX('编组1-系统进路表'!V59,'编组2-系统进路表'!V59,'编组3-系统进路表'!V59,'编组4-系统进路表'!V59,'编组5-系统进路表'!V59))</f>
        <v>N/A</v>
      </c>
      <c r="Y60" s="28" t="str">
        <f>IF($A60="N/A","N/A",MAX('编组1-系统进路表'!W59,'编组2-系统进路表'!W59,'编组3-系统进路表'!W59,'编组4-系统进路表'!W59,'编组5-系统进路表'!W59))</f>
        <v>N/A</v>
      </c>
      <c r="Z60" s="28" t="str">
        <f>IF($A60="N/A","N/A",MAX('编组1-系统进路表'!X59,'编组2-系统进路表'!X59,'编组3-系统进路表'!X59,'编组4-系统进路表'!X59,'编组5-系统进路表'!X59))</f>
        <v>N/A</v>
      </c>
      <c r="AA60" s="27"/>
      <c r="AB60" s="28" t="str">
        <f>IF($A60="N/A","N/A",MAX('编组1-系统进路表'!Y59,'编组2-系统进路表'!Y59,'编组3-系统进路表'!Y59,'编组4-系统进路表'!Y59,'编组5-系统进路表'!Y59))</f>
        <v>N/A</v>
      </c>
      <c r="AC60" s="28" t="str">
        <f>IF($A60="N/A","N/A",MAX('编组1-系统进路表'!Z59,'编组2-系统进路表'!Z59,'编组3-系统进路表'!Z59,'编组4-系统进路表'!Z59,'编组5-系统进路表'!Z59))</f>
        <v>N/A</v>
      </c>
      <c r="AD60" s="28" t="str">
        <f>IF($A60="N/A","N/A",MAX('编组1-系统进路表'!AA59,'编组2-系统进路表'!AA59,'编组3-系统进路表'!AA59,'编组4-系统进路表'!AA59,'编组5-系统进路表'!AA59))</f>
        <v>N/A</v>
      </c>
      <c r="AE60" s="28" t="str">
        <f>IF($A60="N/A","N/A",MAX('编组1-系统进路表'!AB59,'编组2-系统进路表'!AB59,'编组3-系统进路表'!AB59,'编组4-系统进路表'!AB59,'编组5-系统进路表'!AB59))</f>
        <v>N/A</v>
      </c>
      <c r="AF60" s="28" t="str">
        <f>IF($A60="N/A","N/A",MAX('编组1-系统进路表'!AC59,'编组2-系统进路表'!AC59,'编组3-系统进路表'!AC59,'编组4-系统进路表'!AC59,'编组5-系统进路表'!AC59))</f>
        <v>N/A</v>
      </c>
    </row>
    <row r="61" spans="1:32">
      <c r="A61" s="50" t="s">
        <v>486</v>
      </c>
      <c r="B61" s="50" t="s">
        <v>486</v>
      </c>
      <c r="C61" s="50" t="s">
        <v>486</v>
      </c>
      <c r="D61" s="50" t="s">
        <v>486</v>
      </c>
      <c r="E61" s="50" t="s">
        <v>486</v>
      </c>
      <c r="F61" s="50" t="s">
        <v>486</v>
      </c>
      <c r="G61" s="50" t="s">
        <v>486</v>
      </c>
      <c r="H61" s="50" t="s">
        <v>486</v>
      </c>
      <c r="I61" s="50" t="s">
        <v>486</v>
      </c>
      <c r="J61" s="50" t="s">
        <v>486</v>
      </c>
      <c r="K61" s="53" t="s">
        <v>419</v>
      </c>
      <c r="L61" s="50" t="s">
        <v>486</v>
      </c>
      <c r="M61" s="50" t="s">
        <v>486</v>
      </c>
      <c r="N61" s="50" t="s">
        <v>486</v>
      </c>
      <c r="O61" s="50" t="s">
        <v>486</v>
      </c>
      <c r="P61" s="50" t="s">
        <v>486</v>
      </c>
      <c r="Q61" s="50" t="s">
        <v>486</v>
      </c>
      <c r="R61" s="50" t="s">
        <v>486</v>
      </c>
      <c r="S61" s="50" t="s">
        <v>486</v>
      </c>
      <c r="T61" s="50" t="s">
        <v>486</v>
      </c>
      <c r="U61" s="50" t="s">
        <v>486</v>
      </c>
      <c r="V61" s="28" t="str">
        <f>IF($A61="N/A","N/A",MAX('编组1-系统进路表'!T60,'编组2-系统进路表'!T60,'编组3-系统进路表'!T60,'编组4-系统进路表'!T60,'编组5-系统进路表'!T60))</f>
        <v>N/A</v>
      </c>
      <c r="W61" s="28" t="str">
        <f>IF($A61="N/A","N/A",MAX('编组1-系统进路表'!U60,'编组2-系统进路表'!U60,'编组3-系统进路表'!U60,'编组4-系统进路表'!U60,'编组5-系统进路表'!U60))</f>
        <v>N/A</v>
      </c>
      <c r="X61" s="28" t="str">
        <f>IF($A61="N/A","N/A",MAX('编组1-系统进路表'!V60,'编组2-系统进路表'!V60,'编组3-系统进路表'!V60,'编组4-系统进路表'!V60,'编组5-系统进路表'!V60))</f>
        <v>N/A</v>
      </c>
      <c r="Y61" s="28" t="str">
        <f>IF($A61="N/A","N/A",MAX('编组1-系统进路表'!W60,'编组2-系统进路表'!W60,'编组3-系统进路表'!W60,'编组4-系统进路表'!W60,'编组5-系统进路表'!W60))</f>
        <v>N/A</v>
      </c>
      <c r="Z61" s="28" t="str">
        <f>IF($A61="N/A","N/A",MAX('编组1-系统进路表'!X60,'编组2-系统进路表'!X60,'编组3-系统进路表'!X60,'编组4-系统进路表'!X60,'编组5-系统进路表'!X60))</f>
        <v>N/A</v>
      </c>
      <c r="AA61" s="27"/>
      <c r="AB61" s="28" t="str">
        <f>IF($A61="N/A","N/A",MAX('编组1-系统进路表'!Y60,'编组2-系统进路表'!Y60,'编组3-系统进路表'!Y60,'编组4-系统进路表'!Y60,'编组5-系统进路表'!Y60))</f>
        <v>N/A</v>
      </c>
      <c r="AC61" s="28" t="str">
        <f>IF($A61="N/A","N/A",MAX('编组1-系统进路表'!Z60,'编组2-系统进路表'!Z60,'编组3-系统进路表'!Z60,'编组4-系统进路表'!Z60,'编组5-系统进路表'!Z60))</f>
        <v>N/A</v>
      </c>
      <c r="AD61" s="28" t="str">
        <f>IF($A61="N/A","N/A",MAX('编组1-系统进路表'!AA60,'编组2-系统进路表'!AA60,'编组3-系统进路表'!AA60,'编组4-系统进路表'!AA60,'编组5-系统进路表'!AA60))</f>
        <v>N/A</v>
      </c>
      <c r="AE61" s="28" t="str">
        <f>IF($A61="N/A","N/A",MAX('编组1-系统进路表'!AB60,'编组2-系统进路表'!AB60,'编组3-系统进路表'!AB60,'编组4-系统进路表'!AB60,'编组5-系统进路表'!AB60))</f>
        <v>N/A</v>
      </c>
      <c r="AF61" s="28" t="str">
        <f>IF($A61="N/A","N/A",MAX('编组1-系统进路表'!AC60,'编组2-系统进路表'!AC60,'编组3-系统进路表'!AC60,'编组4-系统进路表'!AC60,'编组5-系统进路表'!AC60))</f>
        <v>N/A</v>
      </c>
    </row>
    <row r="62" spans="1:32">
      <c r="A62" s="50" t="s">
        <v>486</v>
      </c>
      <c r="B62" s="50" t="s">
        <v>486</v>
      </c>
      <c r="C62" s="50" t="s">
        <v>486</v>
      </c>
      <c r="D62" s="50" t="s">
        <v>486</v>
      </c>
      <c r="E62" s="50" t="s">
        <v>486</v>
      </c>
      <c r="F62" s="50" t="s">
        <v>486</v>
      </c>
      <c r="G62" s="50" t="s">
        <v>486</v>
      </c>
      <c r="H62" s="50" t="s">
        <v>486</v>
      </c>
      <c r="I62" s="50" t="s">
        <v>486</v>
      </c>
      <c r="J62" s="50" t="s">
        <v>486</v>
      </c>
      <c r="K62" s="53" t="s">
        <v>419</v>
      </c>
      <c r="L62" s="50" t="s">
        <v>486</v>
      </c>
      <c r="M62" s="50" t="s">
        <v>486</v>
      </c>
      <c r="N62" s="50" t="s">
        <v>486</v>
      </c>
      <c r="O62" s="50" t="s">
        <v>486</v>
      </c>
      <c r="P62" s="50" t="s">
        <v>486</v>
      </c>
      <c r="Q62" s="50" t="s">
        <v>486</v>
      </c>
      <c r="R62" s="50" t="s">
        <v>486</v>
      </c>
      <c r="S62" s="50" t="s">
        <v>486</v>
      </c>
      <c r="T62" s="50" t="s">
        <v>486</v>
      </c>
      <c r="U62" s="50" t="s">
        <v>486</v>
      </c>
      <c r="V62" s="28" t="str">
        <f>IF($A62="N/A","N/A",MAX('编组1-系统进路表'!T61,'编组2-系统进路表'!T61,'编组3-系统进路表'!T61,'编组4-系统进路表'!T61,'编组5-系统进路表'!T61))</f>
        <v>N/A</v>
      </c>
      <c r="W62" s="28" t="str">
        <f>IF($A62="N/A","N/A",MAX('编组1-系统进路表'!U61,'编组2-系统进路表'!U61,'编组3-系统进路表'!U61,'编组4-系统进路表'!U61,'编组5-系统进路表'!U61))</f>
        <v>N/A</v>
      </c>
      <c r="X62" s="28" t="str">
        <f>IF($A62="N/A","N/A",MAX('编组1-系统进路表'!V61,'编组2-系统进路表'!V61,'编组3-系统进路表'!V61,'编组4-系统进路表'!V61,'编组5-系统进路表'!V61))</f>
        <v>N/A</v>
      </c>
      <c r="Y62" s="28" t="str">
        <f>IF($A62="N/A","N/A",MAX('编组1-系统进路表'!W61,'编组2-系统进路表'!W61,'编组3-系统进路表'!W61,'编组4-系统进路表'!W61,'编组5-系统进路表'!W61))</f>
        <v>N/A</v>
      </c>
      <c r="Z62" s="28" t="str">
        <f>IF($A62="N/A","N/A",MAX('编组1-系统进路表'!X61,'编组2-系统进路表'!X61,'编组3-系统进路表'!X61,'编组4-系统进路表'!X61,'编组5-系统进路表'!X61))</f>
        <v>N/A</v>
      </c>
      <c r="AA62" s="27"/>
      <c r="AB62" s="28" t="str">
        <f>IF($A62="N/A","N/A",MAX('编组1-系统进路表'!Y61,'编组2-系统进路表'!Y61,'编组3-系统进路表'!Y61,'编组4-系统进路表'!Y61,'编组5-系统进路表'!Y61))</f>
        <v>N/A</v>
      </c>
      <c r="AC62" s="28" t="str">
        <f>IF($A62="N/A","N/A",MAX('编组1-系统进路表'!Z61,'编组2-系统进路表'!Z61,'编组3-系统进路表'!Z61,'编组4-系统进路表'!Z61,'编组5-系统进路表'!Z61))</f>
        <v>N/A</v>
      </c>
      <c r="AD62" s="28" t="str">
        <f>IF($A62="N/A","N/A",MAX('编组1-系统进路表'!AA61,'编组2-系统进路表'!AA61,'编组3-系统进路表'!AA61,'编组4-系统进路表'!AA61,'编组5-系统进路表'!AA61))</f>
        <v>N/A</v>
      </c>
      <c r="AE62" s="28" t="str">
        <f>IF($A62="N/A","N/A",MAX('编组1-系统进路表'!AB61,'编组2-系统进路表'!AB61,'编组3-系统进路表'!AB61,'编组4-系统进路表'!AB61,'编组5-系统进路表'!AB61))</f>
        <v>N/A</v>
      </c>
      <c r="AF62" s="28" t="str">
        <f>IF($A62="N/A","N/A",MAX('编组1-系统进路表'!AC61,'编组2-系统进路表'!AC61,'编组3-系统进路表'!AC61,'编组4-系统进路表'!AC61,'编组5-系统进路表'!AC61))</f>
        <v>N/A</v>
      </c>
    </row>
    <row r="63" spans="1:32">
      <c r="A63" s="50" t="s">
        <v>486</v>
      </c>
      <c r="B63" s="50" t="s">
        <v>486</v>
      </c>
      <c r="C63" s="50" t="s">
        <v>486</v>
      </c>
      <c r="D63" s="50" t="s">
        <v>486</v>
      </c>
      <c r="E63" s="50" t="s">
        <v>486</v>
      </c>
      <c r="F63" s="50" t="s">
        <v>486</v>
      </c>
      <c r="G63" s="50" t="s">
        <v>486</v>
      </c>
      <c r="H63" s="50" t="s">
        <v>486</v>
      </c>
      <c r="I63" s="50" t="s">
        <v>486</v>
      </c>
      <c r="J63" s="50" t="s">
        <v>486</v>
      </c>
      <c r="K63" s="53" t="s">
        <v>419</v>
      </c>
      <c r="L63" s="50" t="s">
        <v>486</v>
      </c>
      <c r="M63" s="50" t="s">
        <v>486</v>
      </c>
      <c r="N63" s="50" t="s">
        <v>486</v>
      </c>
      <c r="O63" s="50" t="s">
        <v>486</v>
      </c>
      <c r="P63" s="50" t="s">
        <v>486</v>
      </c>
      <c r="Q63" s="50" t="s">
        <v>486</v>
      </c>
      <c r="R63" s="50" t="s">
        <v>486</v>
      </c>
      <c r="S63" s="50" t="s">
        <v>486</v>
      </c>
      <c r="T63" s="50" t="s">
        <v>486</v>
      </c>
      <c r="U63" s="50" t="s">
        <v>486</v>
      </c>
      <c r="V63" s="28" t="str">
        <f>IF($A63="N/A","N/A",MAX('编组1-系统进路表'!T62,'编组2-系统进路表'!T62,'编组3-系统进路表'!T62,'编组4-系统进路表'!T62,'编组5-系统进路表'!T62))</f>
        <v>N/A</v>
      </c>
      <c r="W63" s="28" t="str">
        <f>IF($A63="N/A","N/A",MAX('编组1-系统进路表'!U62,'编组2-系统进路表'!U62,'编组3-系统进路表'!U62,'编组4-系统进路表'!U62,'编组5-系统进路表'!U62))</f>
        <v>N/A</v>
      </c>
      <c r="X63" s="28" t="str">
        <f>IF($A63="N/A","N/A",MAX('编组1-系统进路表'!V62,'编组2-系统进路表'!V62,'编组3-系统进路表'!V62,'编组4-系统进路表'!V62,'编组5-系统进路表'!V62))</f>
        <v>N/A</v>
      </c>
      <c r="Y63" s="28" t="str">
        <f>IF($A63="N/A","N/A",MAX('编组1-系统进路表'!W62,'编组2-系统进路表'!W62,'编组3-系统进路表'!W62,'编组4-系统进路表'!W62,'编组5-系统进路表'!W62))</f>
        <v>N/A</v>
      </c>
      <c r="Z63" s="28" t="str">
        <f>IF($A63="N/A","N/A",MAX('编组1-系统进路表'!X62,'编组2-系统进路表'!X62,'编组3-系统进路表'!X62,'编组4-系统进路表'!X62,'编组5-系统进路表'!X62))</f>
        <v>N/A</v>
      </c>
      <c r="AA63" s="27"/>
      <c r="AB63" s="28" t="str">
        <f>IF($A63="N/A","N/A",MAX('编组1-系统进路表'!Y62,'编组2-系统进路表'!Y62,'编组3-系统进路表'!Y62,'编组4-系统进路表'!Y62,'编组5-系统进路表'!Y62))</f>
        <v>N/A</v>
      </c>
      <c r="AC63" s="28" t="str">
        <f>IF($A63="N/A","N/A",MAX('编组1-系统进路表'!Z62,'编组2-系统进路表'!Z62,'编组3-系统进路表'!Z62,'编组4-系统进路表'!Z62,'编组5-系统进路表'!Z62))</f>
        <v>N/A</v>
      </c>
      <c r="AD63" s="28" t="str">
        <f>IF($A63="N/A","N/A",MAX('编组1-系统进路表'!AA62,'编组2-系统进路表'!AA62,'编组3-系统进路表'!AA62,'编组4-系统进路表'!AA62,'编组5-系统进路表'!AA62))</f>
        <v>N/A</v>
      </c>
      <c r="AE63" s="28" t="str">
        <f>IF($A63="N/A","N/A",MAX('编组1-系统进路表'!AB62,'编组2-系统进路表'!AB62,'编组3-系统进路表'!AB62,'编组4-系统进路表'!AB62,'编组5-系统进路表'!AB62))</f>
        <v>N/A</v>
      </c>
      <c r="AF63" s="28" t="str">
        <f>IF($A63="N/A","N/A",MAX('编组1-系统进路表'!AC62,'编组2-系统进路表'!AC62,'编组3-系统进路表'!AC62,'编组4-系统进路表'!AC62,'编组5-系统进路表'!AC62))</f>
        <v>N/A</v>
      </c>
    </row>
    <row r="64" spans="1:32">
      <c r="A64" s="50" t="s">
        <v>486</v>
      </c>
      <c r="B64" s="50" t="s">
        <v>486</v>
      </c>
      <c r="C64" s="50" t="s">
        <v>486</v>
      </c>
      <c r="D64" s="50" t="s">
        <v>486</v>
      </c>
      <c r="E64" s="50" t="s">
        <v>486</v>
      </c>
      <c r="F64" s="50" t="s">
        <v>486</v>
      </c>
      <c r="G64" s="50" t="s">
        <v>486</v>
      </c>
      <c r="H64" s="50" t="s">
        <v>486</v>
      </c>
      <c r="I64" s="50" t="s">
        <v>486</v>
      </c>
      <c r="J64" s="50" t="s">
        <v>486</v>
      </c>
      <c r="K64" s="53" t="s">
        <v>419</v>
      </c>
      <c r="L64" s="50" t="s">
        <v>486</v>
      </c>
      <c r="M64" s="50" t="s">
        <v>486</v>
      </c>
      <c r="N64" s="50" t="s">
        <v>486</v>
      </c>
      <c r="O64" s="50" t="s">
        <v>486</v>
      </c>
      <c r="P64" s="50" t="s">
        <v>486</v>
      </c>
      <c r="Q64" s="50" t="s">
        <v>486</v>
      </c>
      <c r="R64" s="50" t="s">
        <v>486</v>
      </c>
      <c r="S64" s="50" t="s">
        <v>486</v>
      </c>
      <c r="T64" s="50" t="s">
        <v>486</v>
      </c>
      <c r="U64" s="50" t="s">
        <v>486</v>
      </c>
      <c r="V64" s="28" t="str">
        <f>IF($A64="N/A","N/A",MAX('编组1-系统进路表'!T63,'编组2-系统进路表'!T63,'编组3-系统进路表'!T63,'编组4-系统进路表'!T63,'编组5-系统进路表'!T63))</f>
        <v>N/A</v>
      </c>
      <c r="W64" s="28" t="str">
        <f>IF($A64="N/A","N/A",MAX('编组1-系统进路表'!U63,'编组2-系统进路表'!U63,'编组3-系统进路表'!U63,'编组4-系统进路表'!U63,'编组5-系统进路表'!U63))</f>
        <v>N/A</v>
      </c>
      <c r="X64" s="28" t="str">
        <f>IF($A64="N/A","N/A",MAX('编组1-系统进路表'!V63,'编组2-系统进路表'!V63,'编组3-系统进路表'!V63,'编组4-系统进路表'!V63,'编组5-系统进路表'!V63))</f>
        <v>N/A</v>
      </c>
      <c r="Y64" s="28" t="str">
        <f>IF($A64="N/A","N/A",MAX('编组1-系统进路表'!W63,'编组2-系统进路表'!W63,'编组3-系统进路表'!W63,'编组4-系统进路表'!W63,'编组5-系统进路表'!W63))</f>
        <v>N/A</v>
      </c>
      <c r="Z64" s="28" t="str">
        <f>IF($A64="N/A","N/A",MAX('编组1-系统进路表'!X63,'编组2-系统进路表'!X63,'编组3-系统进路表'!X63,'编组4-系统进路表'!X63,'编组5-系统进路表'!X63))</f>
        <v>N/A</v>
      </c>
      <c r="AA64" s="27"/>
      <c r="AB64" s="28" t="str">
        <f>IF($A64="N/A","N/A",MAX('编组1-系统进路表'!Y63,'编组2-系统进路表'!Y63,'编组3-系统进路表'!Y63,'编组4-系统进路表'!Y63,'编组5-系统进路表'!Y63))</f>
        <v>N/A</v>
      </c>
      <c r="AC64" s="28" t="str">
        <f>IF($A64="N/A","N/A",MAX('编组1-系统进路表'!Z63,'编组2-系统进路表'!Z63,'编组3-系统进路表'!Z63,'编组4-系统进路表'!Z63,'编组5-系统进路表'!Z63))</f>
        <v>N/A</v>
      </c>
      <c r="AD64" s="28" t="str">
        <f>IF($A64="N/A","N/A",MAX('编组1-系统进路表'!AA63,'编组2-系统进路表'!AA63,'编组3-系统进路表'!AA63,'编组4-系统进路表'!AA63,'编组5-系统进路表'!AA63))</f>
        <v>N/A</v>
      </c>
      <c r="AE64" s="28" t="str">
        <f>IF($A64="N/A","N/A",MAX('编组1-系统进路表'!AB63,'编组2-系统进路表'!AB63,'编组3-系统进路表'!AB63,'编组4-系统进路表'!AB63,'编组5-系统进路表'!AB63))</f>
        <v>N/A</v>
      </c>
      <c r="AF64" s="28" t="str">
        <f>IF($A64="N/A","N/A",MAX('编组1-系统进路表'!AC63,'编组2-系统进路表'!AC63,'编组3-系统进路表'!AC63,'编组4-系统进路表'!AC63,'编组5-系统进路表'!AC63))</f>
        <v>N/A</v>
      </c>
    </row>
    <row r="65" spans="1:32">
      <c r="A65" s="50" t="s">
        <v>486</v>
      </c>
      <c r="B65" s="50" t="s">
        <v>486</v>
      </c>
      <c r="C65" s="50" t="s">
        <v>486</v>
      </c>
      <c r="D65" s="50" t="s">
        <v>486</v>
      </c>
      <c r="E65" s="50" t="s">
        <v>486</v>
      </c>
      <c r="F65" s="50" t="s">
        <v>486</v>
      </c>
      <c r="G65" s="50" t="s">
        <v>486</v>
      </c>
      <c r="H65" s="50" t="s">
        <v>486</v>
      </c>
      <c r="I65" s="50" t="s">
        <v>486</v>
      </c>
      <c r="J65" s="50" t="s">
        <v>486</v>
      </c>
      <c r="K65" s="53" t="s">
        <v>419</v>
      </c>
      <c r="L65" s="50" t="s">
        <v>486</v>
      </c>
      <c r="M65" s="50" t="s">
        <v>486</v>
      </c>
      <c r="N65" s="50" t="s">
        <v>486</v>
      </c>
      <c r="O65" s="50" t="s">
        <v>486</v>
      </c>
      <c r="P65" s="50" t="s">
        <v>486</v>
      </c>
      <c r="Q65" s="50" t="s">
        <v>486</v>
      </c>
      <c r="R65" s="50" t="s">
        <v>486</v>
      </c>
      <c r="S65" s="50" t="s">
        <v>486</v>
      </c>
      <c r="T65" s="50" t="s">
        <v>486</v>
      </c>
      <c r="U65" s="50" t="s">
        <v>486</v>
      </c>
      <c r="V65" s="28" t="str">
        <f>IF($A65="N/A","N/A",MAX('编组1-系统进路表'!T64,'编组2-系统进路表'!T64,'编组3-系统进路表'!T64,'编组4-系统进路表'!T64,'编组5-系统进路表'!T64))</f>
        <v>N/A</v>
      </c>
      <c r="W65" s="28" t="str">
        <f>IF($A65="N/A","N/A",MAX('编组1-系统进路表'!U64,'编组2-系统进路表'!U64,'编组3-系统进路表'!U64,'编组4-系统进路表'!U64,'编组5-系统进路表'!U64))</f>
        <v>N/A</v>
      </c>
      <c r="X65" s="28" t="str">
        <f>IF($A65="N/A","N/A",MAX('编组1-系统进路表'!V64,'编组2-系统进路表'!V64,'编组3-系统进路表'!V64,'编组4-系统进路表'!V64,'编组5-系统进路表'!V64))</f>
        <v>N/A</v>
      </c>
      <c r="Y65" s="28" t="str">
        <f>IF($A65="N/A","N/A",MAX('编组1-系统进路表'!W64,'编组2-系统进路表'!W64,'编组3-系统进路表'!W64,'编组4-系统进路表'!W64,'编组5-系统进路表'!W64))</f>
        <v>N/A</v>
      </c>
      <c r="Z65" s="28" t="str">
        <f>IF($A65="N/A","N/A",MAX('编组1-系统进路表'!X64,'编组2-系统进路表'!X64,'编组3-系统进路表'!X64,'编组4-系统进路表'!X64,'编组5-系统进路表'!X64))</f>
        <v>N/A</v>
      </c>
      <c r="AA65" s="27"/>
      <c r="AB65" s="28" t="str">
        <f>IF($A65="N/A","N/A",MAX('编组1-系统进路表'!Y64,'编组2-系统进路表'!Y64,'编组3-系统进路表'!Y64,'编组4-系统进路表'!Y64,'编组5-系统进路表'!Y64))</f>
        <v>N/A</v>
      </c>
      <c r="AC65" s="28" t="str">
        <f>IF($A65="N/A","N/A",MAX('编组1-系统进路表'!Z64,'编组2-系统进路表'!Z64,'编组3-系统进路表'!Z64,'编组4-系统进路表'!Z64,'编组5-系统进路表'!Z64))</f>
        <v>N/A</v>
      </c>
      <c r="AD65" s="28" t="str">
        <f>IF($A65="N/A","N/A",MAX('编组1-系统进路表'!AA64,'编组2-系统进路表'!AA64,'编组3-系统进路表'!AA64,'编组4-系统进路表'!AA64,'编组5-系统进路表'!AA64))</f>
        <v>N/A</v>
      </c>
      <c r="AE65" s="28" t="str">
        <f>IF($A65="N/A","N/A",MAX('编组1-系统进路表'!AB64,'编组2-系统进路表'!AB64,'编组3-系统进路表'!AB64,'编组4-系统进路表'!AB64,'编组5-系统进路表'!AB64))</f>
        <v>N/A</v>
      </c>
      <c r="AF65" s="28" t="str">
        <f>IF($A65="N/A","N/A",MAX('编组1-系统进路表'!AC64,'编组2-系统进路表'!AC64,'编组3-系统进路表'!AC64,'编组4-系统进路表'!AC64,'编组5-系统进路表'!AC64))</f>
        <v>N/A</v>
      </c>
    </row>
    <row r="66" spans="1:32">
      <c r="A66" s="50" t="s">
        <v>486</v>
      </c>
      <c r="B66" s="50" t="s">
        <v>486</v>
      </c>
      <c r="C66" s="50" t="s">
        <v>486</v>
      </c>
      <c r="D66" s="50" t="s">
        <v>486</v>
      </c>
      <c r="E66" s="50" t="s">
        <v>486</v>
      </c>
      <c r="F66" s="50" t="s">
        <v>486</v>
      </c>
      <c r="G66" s="50" t="s">
        <v>486</v>
      </c>
      <c r="H66" s="50" t="s">
        <v>486</v>
      </c>
      <c r="I66" s="50" t="s">
        <v>486</v>
      </c>
      <c r="J66" s="50" t="s">
        <v>486</v>
      </c>
      <c r="K66" s="53" t="s">
        <v>419</v>
      </c>
      <c r="L66" s="50" t="s">
        <v>486</v>
      </c>
      <c r="M66" s="50" t="s">
        <v>486</v>
      </c>
      <c r="N66" s="50" t="s">
        <v>486</v>
      </c>
      <c r="O66" s="50" t="s">
        <v>486</v>
      </c>
      <c r="P66" s="50" t="s">
        <v>486</v>
      </c>
      <c r="Q66" s="50" t="s">
        <v>486</v>
      </c>
      <c r="R66" s="50" t="s">
        <v>486</v>
      </c>
      <c r="S66" s="50" t="s">
        <v>486</v>
      </c>
      <c r="T66" s="50" t="s">
        <v>486</v>
      </c>
      <c r="U66" s="50" t="s">
        <v>486</v>
      </c>
      <c r="V66" s="28" t="str">
        <f>IF($A66="N/A","N/A",MAX('编组1-系统进路表'!T65,'编组2-系统进路表'!T65,'编组3-系统进路表'!T65,'编组4-系统进路表'!T65,'编组5-系统进路表'!T65))</f>
        <v>N/A</v>
      </c>
      <c r="W66" s="28" t="str">
        <f>IF($A66="N/A","N/A",MAX('编组1-系统进路表'!U65,'编组2-系统进路表'!U65,'编组3-系统进路表'!U65,'编组4-系统进路表'!U65,'编组5-系统进路表'!U65))</f>
        <v>N/A</v>
      </c>
      <c r="X66" s="28" t="str">
        <f>IF($A66="N/A","N/A",MAX('编组1-系统进路表'!V65,'编组2-系统进路表'!V65,'编组3-系统进路表'!V65,'编组4-系统进路表'!V65,'编组5-系统进路表'!V65))</f>
        <v>N/A</v>
      </c>
      <c r="Y66" s="28" t="str">
        <f>IF($A66="N/A","N/A",MAX('编组1-系统进路表'!W65,'编组2-系统进路表'!W65,'编组3-系统进路表'!W65,'编组4-系统进路表'!W65,'编组5-系统进路表'!W65))</f>
        <v>N/A</v>
      </c>
      <c r="Z66" s="28" t="str">
        <f>IF($A66="N/A","N/A",MAX('编组1-系统进路表'!X65,'编组2-系统进路表'!X65,'编组3-系统进路表'!X65,'编组4-系统进路表'!X65,'编组5-系统进路表'!X65))</f>
        <v>N/A</v>
      </c>
      <c r="AA66" s="27"/>
      <c r="AB66" s="28" t="str">
        <f>IF($A66="N/A","N/A",MAX('编组1-系统进路表'!Y65,'编组2-系统进路表'!Y65,'编组3-系统进路表'!Y65,'编组4-系统进路表'!Y65,'编组5-系统进路表'!Y65))</f>
        <v>N/A</v>
      </c>
      <c r="AC66" s="28" t="str">
        <f>IF($A66="N/A","N/A",MAX('编组1-系统进路表'!Z65,'编组2-系统进路表'!Z65,'编组3-系统进路表'!Z65,'编组4-系统进路表'!Z65,'编组5-系统进路表'!Z65))</f>
        <v>N/A</v>
      </c>
      <c r="AD66" s="28" t="str">
        <f>IF($A66="N/A","N/A",MAX('编组1-系统进路表'!AA65,'编组2-系统进路表'!AA65,'编组3-系统进路表'!AA65,'编组4-系统进路表'!AA65,'编组5-系统进路表'!AA65))</f>
        <v>N/A</v>
      </c>
      <c r="AE66" s="28" t="str">
        <f>IF($A66="N/A","N/A",MAX('编组1-系统进路表'!AB65,'编组2-系统进路表'!AB65,'编组3-系统进路表'!AB65,'编组4-系统进路表'!AB65,'编组5-系统进路表'!AB65))</f>
        <v>N/A</v>
      </c>
      <c r="AF66" s="28" t="str">
        <f>IF($A66="N/A","N/A",MAX('编组1-系统进路表'!AC65,'编组2-系统进路表'!AC65,'编组3-系统进路表'!AC65,'编组4-系统进路表'!AC65,'编组5-系统进路表'!AC65))</f>
        <v>N/A</v>
      </c>
    </row>
    <row r="67" spans="1:32">
      <c r="A67" s="50" t="s">
        <v>486</v>
      </c>
      <c r="B67" s="50" t="s">
        <v>486</v>
      </c>
      <c r="C67" s="50" t="s">
        <v>486</v>
      </c>
      <c r="D67" s="50" t="s">
        <v>486</v>
      </c>
      <c r="E67" s="50" t="s">
        <v>486</v>
      </c>
      <c r="F67" s="50" t="s">
        <v>486</v>
      </c>
      <c r="G67" s="50" t="s">
        <v>486</v>
      </c>
      <c r="H67" s="50" t="s">
        <v>486</v>
      </c>
      <c r="I67" s="50" t="s">
        <v>486</v>
      </c>
      <c r="J67" s="50" t="s">
        <v>486</v>
      </c>
      <c r="K67" s="53" t="s">
        <v>419</v>
      </c>
      <c r="L67" s="50" t="s">
        <v>486</v>
      </c>
      <c r="M67" s="50" t="s">
        <v>486</v>
      </c>
      <c r="N67" s="50" t="s">
        <v>486</v>
      </c>
      <c r="O67" s="50" t="s">
        <v>486</v>
      </c>
      <c r="P67" s="50" t="s">
        <v>486</v>
      </c>
      <c r="Q67" s="50" t="s">
        <v>486</v>
      </c>
      <c r="R67" s="50" t="s">
        <v>486</v>
      </c>
      <c r="S67" s="50" t="s">
        <v>486</v>
      </c>
      <c r="T67" s="50" t="s">
        <v>486</v>
      </c>
      <c r="U67" s="50" t="s">
        <v>486</v>
      </c>
      <c r="V67" s="28" t="str">
        <f>IF($A67="N/A","N/A",MAX('编组1-系统进路表'!T66,'编组2-系统进路表'!T66,'编组3-系统进路表'!T66,'编组4-系统进路表'!T66,'编组5-系统进路表'!T66))</f>
        <v>N/A</v>
      </c>
      <c r="W67" s="28" t="str">
        <f>IF($A67="N/A","N/A",MAX('编组1-系统进路表'!U66,'编组2-系统进路表'!U66,'编组3-系统进路表'!U66,'编组4-系统进路表'!U66,'编组5-系统进路表'!U66))</f>
        <v>N/A</v>
      </c>
      <c r="X67" s="28" t="str">
        <f>IF($A67="N/A","N/A",MAX('编组1-系统进路表'!V66,'编组2-系统进路表'!V66,'编组3-系统进路表'!V66,'编组4-系统进路表'!V66,'编组5-系统进路表'!V66))</f>
        <v>N/A</v>
      </c>
      <c r="Y67" s="28" t="str">
        <f>IF($A67="N/A","N/A",MAX('编组1-系统进路表'!W66,'编组2-系统进路表'!W66,'编组3-系统进路表'!W66,'编组4-系统进路表'!W66,'编组5-系统进路表'!W66))</f>
        <v>N/A</v>
      </c>
      <c r="Z67" s="28" t="str">
        <f>IF($A67="N/A","N/A",MAX('编组1-系统进路表'!X66,'编组2-系统进路表'!X66,'编组3-系统进路表'!X66,'编组4-系统进路表'!X66,'编组5-系统进路表'!X66))</f>
        <v>N/A</v>
      </c>
      <c r="AA67" s="27"/>
      <c r="AB67" s="28" t="str">
        <f>IF($A67="N/A","N/A",MAX('编组1-系统进路表'!Y66,'编组2-系统进路表'!Y66,'编组3-系统进路表'!Y66,'编组4-系统进路表'!Y66,'编组5-系统进路表'!Y66))</f>
        <v>N/A</v>
      </c>
      <c r="AC67" s="28" t="str">
        <f>IF($A67="N/A","N/A",MAX('编组1-系统进路表'!Z66,'编组2-系统进路表'!Z66,'编组3-系统进路表'!Z66,'编组4-系统进路表'!Z66,'编组5-系统进路表'!Z66))</f>
        <v>N/A</v>
      </c>
      <c r="AD67" s="28" t="str">
        <f>IF($A67="N/A","N/A",MAX('编组1-系统进路表'!AA66,'编组2-系统进路表'!AA66,'编组3-系统进路表'!AA66,'编组4-系统进路表'!AA66,'编组5-系统进路表'!AA66))</f>
        <v>N/A</v>
      </c>
      <c r="AE67" s="28" t="str">
        <f>IF($A67="N/A","N/A",MAX('编组1-系统进路表'!AB66,'编组2-系统进路表'!AB66,'编组3-系统进路表'!AB66,'编组4-系统进路表'!AB66,'编组5-系统进路表'!AB66))</f>
        <v>N/A</v>
      </c>
      <c r="AF67" s="28" t="str">
        <f>IF($A67="N/A","N/A",MAX('编组1-系统进路表'!AC66,'编组2-系统进路表'!AC66,'编组3-系统进路表'!AC66,'编组4-系统进路表'!AC66,'编组5-系统进路表'!AC66))</f>
        <v>N/A</v>
      </c>
    </row>
    <row r="68" spans="1:32">
      <c r="A68" s="50" t="s">
        <v>486</v>
      </c>
      <c r="B68" s="50" t="s">
        <v>486</v>
      </c>
      <c r="C68" s="50" t="s">
        <v>486</v>
      </c>
      <c r="D68" s="50" t="s">
        <v>486</v>
      </c>
      <c r="E68" s="50" t="s">
        <v>486</v>
      </c>
      <c r="F68" s="50" t="s">
        <v>486</v>
      </c>
      <c r="G68" s="50" t="s">
        <v>486</v>
      </c>
      <c r="H68" s="50" t="s">
        <v>486</v>
      </c>
      <c r="I68" s="50" t="s">
        <v>486</v>
      </c>
      <c r="J68" s="50" t="s">
        <v>486</v>
      </c>
      <c r="K68" s="53" t="s">
        <v>419</v>
      </c>
      <c r="L68" s="50" t="s">
        <v>486</v>
      </c>
      <c r="M68" s="50" t="s">
        <v>486</v>
      </c>
      <c r="N68" s="50" t="s">
        <v>486</v>
      </c>
      <c r="O68" s="50" t="s">
        <v>486</v>
      </c>
      <c r="P68" s="50" t="s">
        <v>486</v>
      </c>
      <c r="Q68" s="50" t="s">
        <v>486</v>
      </c>
      <c r="R68" s="50" t="s">
        <v>486</v>
      </c>
      <c r="S68" s="50" t="s">
        <v>486</v>
      </c>
      <c r="T68" s="50" t="s">
        <v>486</v>
      </c>
      <c r="U68" s="50" t="s">
        <v>486</v>
      </c>
      <c r="V68" s="28" t="str">
        <f>IF($A68="N/A","N/A",MAX('编组1-系统进路表'!T67,'编组2-系统进路表'!T67,'编组3-系统进路表'!T67,'编组4-系统进路表'!T67,'编组5-系统进路表'!T67))</f>
        <v>N/A</v>
      </c>
      <c r="W68" s="28" t="str">
        <f>IF($A68="N/A","N/A",MAX('编组1-系统进路表'!U67,'编组2-系统进路表'!U67,'编组3-系统进路表'!U67,'编组4-系统进路表'!U67,'编组5-系统进路表'!U67))</f>
        <v>N/A</v>
      </c>
      <c r="X68" s="28" t="str">
        <f>IF($A68="N/A","N/A",MAX('编组1-系统进路表'!V67,'编组2-系统进路表'!V67,'编组3-系统进路表'!V67,'编组4-系统进路表'!V67,'编组5-系统进路表'!V67))</f>
        <v>N/A</v>
      </c>
      <c r="Y68" s="28" t="str">
        <f>IF($A68="N/A","N/A",MAX('编组1-系统进路表'!W67,'编组2-系统进路表'!W67,'编组3-系统进路表'!W67,'编组4-系统进路表'!W67,'编组5-系统进路表'!W67))</f>
        <v>N/A</v>
      </c>
      <c r="Z68" s="28" t="str">
        <f>IF($A68="N/A","N/A",MAX('编组1-系统进路表'!X67,'编组2-系统进路表'!X67,'编组3-系统进路表'!X67,'编组4-系统进路表'!X67,'编组5-系统进路表'!X67))</f>
        <v>N/A</v>
      </c>
      <c r="AA68" s="27"/>
      <c r="AB68" s="28" t="str">
        <f>IF($A68="N/A","N/A",MAX('编组1-系统进路表'!Y67,'编组2-系统进路表'!Y67,'编组3-系统进路表'!Y67,'编组4-系统进路表'!Y67,'编组5-系统进路表'!Y67))</f>
        <v>N/A</v>
      </c>
      <c r="AC68" s="28" t="str">
        <f>IF($A68="N/A","N/A",MAX('编组1-系统进路表'!Z67,'编组2-系统进路表'!Z67,'编组3-系统进路表'!Z67,'编组4-系统进路表'!Z67,'编组5-系统进路表'!Z67))</f>
        <v>N/A</v>
      </c>
      <c r="AD68" s="28" t="str">
        <f>IF($A68="N/A","N/A",MAX('编组1-系统进路表'!AA67,'编组2-系统进路表'!AA67,'编组3-系统进路表'!AA67,'编组4-系统进路表'!AA67,'编组5-系统进路表'!AA67))</f>
        <v>N/A</v>
      </c>
      <c r="AE68" s="28" t="str">
        <f>IF($A68="N/A","N/A",MAX('编组1-系统进路表'!AB67,'编组2-系统进路表'!AB67,'编组3-系统进路表'!AB67,'编组4-系统进路表'!AB67,'编组5-系统进路表'!AB67))</f>
        <v>N/A</v>
      </c>
      <c r="AF68" s="28" t="str">
        <f>IF($A68="N/A","N/A",MAX('编组1-系统进路表'!AC67,'编组2-系统进路表'!AC67,'编组3-系统进路表'!AC67,'编组4-系统进路表'!AC67,'编组5-系统进路表'!AC67))</f>
        <v>N/A</v>
      </c>
    </row>
    <row r="69" spans="1:32">
      <c r="A69" s="50" t="s">
        <v>486</v>
      </c>
      <c r="B69" s="50" t="s">
        <v>486</v>
      </c>
      <c r="C69" s="50" t="s">
        <v>486</v>
      </c>
      <c r="D69" s="50" t="s">
        <v>486</v>
      </c>
      <c r="E69" s="50" t="s">
        <v>486</v>
      </c>
      <c r="F69" s="50" t="s">
        <v>486</v>
      </c>
      <c r="G69" s="50" t="s">
        <v>486</v>
      </c>
      <c r="H69" s="50" t="s">
        <v>486</v>
      </c>
      <c r="I69" s="50" t="s">
        <v>486</v>
      </c>
      <c r="J69" s="50" t="s">
        <v>486</v>
      </c>
      <c r="K69" s="53" t="s">
        <v>419</v>
      </c>
      <c r="L69" s="50" t="s">
        <v>486</v>
      </c>
      <c r="M69" s="50" t="s">
        <v>486</v>
      </c>
      <c r="N69" s="50" t="s">
        <v>486</v>
      </c>
      <c r="O69" s="50" t="s">
        <v>486</v>
      </c>
      <c r="P69" s="50" t="s">
        <v>486</v>
      </c>
      <c r="Q69" s="50" t="s">
        <v>486</v>
      </c>
      <c r="R69" s="50" t="s">
        <v>486</v>
      </c>
      <c r="S69" s="50" t="s">
        <v>486</v>
      </c>
      <c r="T69" s="50" t="s">
        <v>486</v>
      </c>
      <c r="U69" s="50" t="s">
        <v>486</v>
      </c>
      <c r="V69" s="28" t="str">
        <f>IF($A69="N/A","N/A",MAX('编组1-系统进路表'!T68,'编组2-系统进路表'!T68,'编组3-系统进路表'!T68,'编组4-系统进路表'!T68,'编组5-系统进路表'!T68))</f>
        <v>N/A</v>
      </c>
      <c r="W69" s="28" t="str">
        <f>IF($A69="N/A","N/A",MAX('编组1-系统进路表'!U68,'编组2-系统进路表'!U68,'编组3-系统进路表'!U68,'编组4-系统进路表'!U68,'编组5-系统进路表'!U68))</f>
        <v>N/A</v>
      </c>
      <c r="X69" s="28" t="str">
        <f>IF($A69="N/A","N/A",MAX('编组1-系统进路表'!V68,'编组2-系统进路表'!V68,'编组3-系统进路表'!V68,'编组4-系统进路表'!V68,'编组5-系统进路表'!V68))</f>
        <v>N/A</v>
      </c>
      <c r="Y69" s="28" t="str">
        <f>IF($A69="N/A","N/A",MAX('编组1-系统进路表'!W68,'编组2-系统进路表'!W68,'编组3-系统进路表'!W68,'编组4-系统进路表'!W68,'编组5-系统进路表'!W68))</f>
        <v>N/A</v>
      </c>
      <c r="Z69" s="28" t="str">
        <f>IF($A69="N/A","N/A",MAX('编组1-系统进路表'!X68,'编组2-系统进路表'!X68,'编组3-系统进路表'!X68,'编组4-系统进路表'!X68,'编组5-系统进路表'!X68))</f>
        <v>N/A</v>
      </c>
      <c r="AA69" s="27"/>
      <c r="AB69" s="28" t="str">
        <f>IF($A69="N/A","N/A",MAX('编组1-系统进路表'!Y68,'编组2-系统进路表'!Y68,'编组3-系统进路表'!Y68,'编组4-系统进路表'!Y68,'编组5-系统进路表'!Y68))</f>
        <v>N/A</v>
      </c>
      <c r="AC69" s="28" t="str">
        <f>IF($A69="N/A","N/A",MAX('编组1-系统进路表'!Z68,'编组2-系统进路表'!Z68,'编组3-系统进路表'!Z68,'编组4-系统进路表'!Z68,'编组5-系统进路表'!Z68))</f>
        <v>N/A</v>
      </c>
      <c r="AD69" s="28" t="str">
        <f>IF($A69="N/A","N/A",MAX('编组1-系统进路表'!AA68,'编组2-系统进路表'!AA68,'编组3-系统进路表'!AA68,'编组4-系统进路表'!AA68,'编组5-系统进路表'!AA68))</f>
        <v>N/A</v>
      </c>
      <c r="AE69" s="28" t="str">
        <f>IF($A69="N/A","N/A",MAX('编组1-系统进路表'!AB68,'编组2-系统进路表'!AB68,'编组3-系统进路表'!AB68,'编组4-系统进路表'!AB68,'编组5-系统进路表'!AB68))</f>
        <v>N/A</v>
      </c>
      <c r="AF69" s="28" t="str">
        <f>IF($A69="N/A","N/A",MAX('编组1-系统进路表'!AC68,'编组2-系统进路表'!AC68,'编组3-系统进路表'!AC68,'编组4-系统进路表'!AC68,'编组5-系统进路表'!AC68))</f>
        <v>N/A</v>
      </c>
    </row>
    <row r="70" spans="1:32">
      <c r="A70" s="50" t="s">
        <v>486</v>
      </c>
      <c r="B70" s="50" t="s">
        <v>486</v>
      </c>
      <c r="C70" s="50" t="s">
        <v>486</v>
      </c>
      <c r="D70" s="50" t="s">
        <v>486</v>
      </c>
      <c r="E70" s="50" t="s">
        <v>486</v>
      </c>
      <c r="F70" s="50" t="s">
        <v>486</v>
      </c>
      <c r="G70" s="50" t="s">
        <v>486</v>
      </c>
      <c r="H70" s="50" t="s">
        <v>486</v>
      </c>
      <c r="I70" s="50" t="s">
        <v>486</v>
      </c>
      <c r="J70" s="50" t="s">
        <v>486</v>
      </c>
      <c r="K70" s="53" t="s">
        <v>419</v>
      </c>
      <c r="L70" s="50" t="s">
        <v>486</v>
      </c>
      <c r="M70" s="50" t="s">
        <v>486</v>
      </c>
      <c r="N70" s="50" t="s">
        <v>486</v>
      </c>
      <c r="O70" s="50" t="s">
        <v>486</v>
      </c>
      <c r="P70" s="50" t="s">
        <v>486</v>
      </c>
      <c r="Q70" s="50" t="s">
        <v>486</v>
      </c>
      <c r="R70" s="50" t="s">
        <v>486</v>
      </c>
      <c r="S70" s="50" t="s">
        <v>486</v>
      </c>
      <c r="T70" s="50" t="s">
        <v>486</v>
      </c>
      <c r="U70" s="50" t="s">
        <v>486</v>
      </c>
      <c r="V70" s="28" t="str">
        <f>IF($A70="N/A","N/A",MAX('编组1-系统进路表'!T69,'编组2-系统进路表'!T69,'编组3-系统进路表'!T69,'编组4-系统进路表'!T69,'编组5-系统进路表'!T69))</f>
        <v>N/A</v>
      </c>
      <c r="W70" s="28" t="str">
        <f>IF($A70="N/A","N/A",MAX('编组1-系统进路表'!U69,'编组2-系统进路表'!U69,'编组3-系统进路表'!U69,'编组4-系统进路表'!U69,'编组5-系统进路表'!U69))</f>
        <v>N/A</v>
      </c>
      <c r="X70" s="28" t="str">
        <f>IF($A70="N/A","N/A",MAX('编组1-系统进路表'!V69,'编组2-系统进路表'!V69,'编组3-系统进路表'!V69,'编组4-系统进路表'!V69,'编组5-系统进路表'!V69))</f>
        <v>N/A</v>
      </c>
      <c r="Y70" s="28" t="str">
        <f>IF($A70="N/A","N/A",MAX('编组1-系统进路表'!W69,'编组2-系统进路表'!W69,'编组3-系统进路表'!W69,'编组4-系统进路表'!W69,'编组5-系统进路表'!W69))</f>
        <v>N/A</v>
      </c>
      <c r="Z70" s="28" t="str">
        <f>IF($A70="N/A","N/A",MAX('编组1-系统进路表'!X69,'编组2-系统进路表'!X69,'编组3-系统进路表'!X69,'编组4-系统进路表'!X69,'编组5-系统进路表'!X69))</f>
        <v>N/A</v>
      </c>
      <c r="AA70" s="27"/>
      <c r="AB70" s="28" t="str">
        <f>IF($A70="N/A","N/A",MAX('编组1-系统进路表'!Y69,'编组2-系统进路表'!Y69,'编组3-系统进路表'!Y69,'编组4-系统进路表'!Y69,'编组5-系统进路表'!Y69))</f>
        <v>N/A</v>
      </c>
      <c r="AC70" s="28" t="str">
        <f>IF($A70="N/A","N/A",MAX('编组1-系统进路表'!Z69,'编组2-系统进路表'!Z69,'编组3-系统进路表'!Z69,'编组4-系统进路表'!Z69,'编组5-系统进路表'!Z69))</f>
        <v>N/A</v>
      </c>
      <c r="AD70" s="28" t="str">
        <f>IF($A70="N/A","N/A",MAX('编组1-系统进路表'!AA69,'编组2-系统进路表'!AA69,'编组3-系统进路表'!AA69,'编组4-系统进路表'!AA69,'编组5-系统进路表'!AA69))</f>
        <v>N/A</v>
      </c>
      <c r="AE70" s="28" t="str">
        <f>IF($A70="N/A","N/A",MAX('编组1-系统进路表'!AB69,'编组2-系统进路表'!AB69,'编组3-系统进路表'!AB69,'编组4-系统进路表'!AB69,'编组5-系统进路表'!AB69))</f>
        <v>N/A</v>
      </c>
      <c r="AF70" s="28" t="str">
        <f>IF($A70="N/A","N/A",MAX('编组1-系统进路表'!AC69,'编组2-系统进路表'!AC69,'编组3-系统进路表'!AC69,'编组4-系统进路表'!AC69,'编组5-系统进路表'!AC69))</f>
        <v>N/A</v>
      </c>
    </row>
    <row r="71" spans="1:32">
      <c r="A71" s="50" t="s">
        <v>486</v>
      </c>
      <c r="B71" s="50" t="s">
        <v>486</v>
      </c>
      <c r="C71" s="50" t="s">
        <v>486</v>
      </c>
      <c r="D71" s="50" t="s">
        <v>486</v>
      </c>
      <c r="E71" s="50" t="s">
        <v>486</v>
      </c>
      <c r="F71" s="50" t="s">
        <v>486</v>
      </c>
      <c r="G71" s="50" t="s">
        <v>486</v>
      </c>
      <c r="H71" s="50" t="s">
        <v>486</v>
      </c>
      <c r="I71" s="50" t="s">
        <v>486</v>
      </c>
      <c r="J71" s="50" t="s">
        <v>486</v>
      </c>
      <c r="K71" s="53" t="s">
        <v>419</v>
      </c>
      <c r="L71" s="50" t="s">
        <v>486</v>
      </c>
      <c r="M71" s="50" t="s">
        <v>486</v>
      </c>
      <c r="N71" s="50" t="s">
        <v>486</v>
      </c>
      <c r="O71" s="50" t="s">
        <v>486</v>
      </c>
      <c r="P71" s="50" t="s">
        <v>486</v>
      </c>
      <c r="Q71" s="50" t="s">
        <v>486</v>
      </c>
      <c r="R71" s="50" t="s">
        <v>486</v>
      </c>
      <c r="S71" s="50" t="s">
        <v>486</v>
      </c>
      <c r="T71" s="50" t="s">
        <v>486</v>
      </c>
      <c r="U71" s="50" t="s">
        <v>486</v>
      </c>
      <c r="V71" s="28" t="str">
        <f>IF($A71="N/A","N/A",MAX('编组1-系统进路表'!T70,'编组2-系统进路表'!T70,'编组3-系统进路表'!T70,'编组4-系统进路表'!T70,'编组5-系统进路表'!T70))</f>
        <v>N/A</v>
      </c>
      <c r="W71" s="28" t="str">
        <f>IF($A71="N/A","N/A",MAX('编组1-系统进路表'!U70,'编组2-系统进路表'!U70,'编组3-系统进路表'!U70,'编组4-系统进路表'!U70,'编组5-系统进路表'!U70))</f>
        <v>N/A</v>
      </c>
      <c r="X71" s="28" t="str">
        <f>IF($A71="N/A","N/A",MAX('编组1-系统进路表'!V70,'编组2-系统进路表'!V70,'编组3-系统进路表'!V70,'编组4-系统进路表'!V70,'编组5-系统进路表'!V70))</f>
        <v>N/A</v>
      </c>
      <c r="Y71" s="28" t="str">
        <f>IF($A71="N/A","N/A",MAX('编组1-系统进路表'!W70,'编组2-系统进路表'!W70,'编组3-系统进路表'!W70,'编组4-系统进路表'!W70,'编组5-系统进路表'!W70))</f>
        <v>N/A</v>
      </c>
      <c r="Z71" s="28" t="str">
        <f>IF($A71="N/A","N/A",MAX('编组1-系统进路表'!X70,'编组2-系统进路表'!X70,'编组3-系统进路表'!X70,'编组4-系统进路表'!X70,'编组5-系统进路表'!X70))</f>
        <v>N/A</v>
      </c>
      <c r="AA71" s="27"/>
      <c r="AB71" s="28" t="str">
        <f>IF($A71="N/A","N/A",MAX('编组1-系统进路表'!Y70,'编组2-系统进路表'!Y70,'编组3-系统进路表'!Y70,'编组4-系统进路表'!Y70,'编组5-系统进路表'!Y70))</f>
        <v>N/A</v>
      </c>
      <c r="AC71" s="28" t="str">
        <f>IF($A71="N/A","N/A",MAX('编组1-系统进路表'!Z70,'编组2-系统进路表'!Z70,'编组3-系统进路表'!Z70,'编组4-系统进路表'!Z70,'编组5-系统进路表'!Z70))</f>
        <v>N/A</v>
      </c>
      <c r="AD71" s="28" t="str">
        <f>IF($A71="N/A","N/A",MAX('编组1-系统进路表'!AA70,'编组2-系统进路表'!AA70,'编组3-系统进路表'!AA70,'编组4-系统进路表'!AA70,'编组5-系统进路表'!AA70))</f>
        <v>N/A</v>
      </c>
      <c r="AE71" s="28" t="str">
        <f>IF($A71="N/A","N/A",MAX('编组1-系统进路表'!AB70,'编组2-系统进路表'!AB70,'编组3-系统进路表'!AB70,'编组4-系统进路表'!AB70,'编组5-系统进路表'!AB70))</f>
        <v>N/A</v>
      </c>
      <c r="AF71" s="28" t="str">
        <f>IF($A71="N/A","N/A",MAX('编组1-系统进路表'!AC70,'编组2-系统进路表'!AC70,'编组3-系统进路表'!AC70,'编组4-系统进路表'!AC70,'编组5-系统进路表'!AC70))</f>
        <v>N/A</v>
      </c>
    </row>
    <row r="72" spans="1:32">
      <c r="A72" s="50" t="s">
        <v>486</v>
      </c>
      <c r="B72" s="50" t="s">
        <v>486</v>
      </c>
      <c r="C72" s="50" t="s">
        <v>486</v>
      </c>
      <c r="D72" s="50" t="s">
        <v>486</v>
      </c>
      <c r="E72" s="50" t="s">
        <v>486</v>
      </c>
      <c r="F72" s="50" t="s">
        <v>486</v>
      </c>
      <c r="G72" s="50" t="s">
        <v>486</v>
      </c>
      <c r="H72" s="50" t="s">
        <v>486</v>
      </c>
      <c r="I72" s="50" t="s">
        <v>486</v>
      </c>
      <c r="J72" s="50" t="s">
        <v>486</v>
      </c>
      <c r="K72" s="53" t="s">
        <v>419</v>
      </c>
      <c r="L72" s="50" t="s">
        <v>486</v>
      </c>
      <c r="M72" s="50" t="s">
        <v>486</v>
      </c>
      <c r="N72" s="50" t="s">
        <v>486</v>
      </c>
      <c r="O72" s="50" t="s">
        <v>486</v>
      </c>
      <c r="P72" s="50" t="s">
        <v>486</v>
      </c>
      <c r="Q72" s="50" t="s">
        <v>486</v>
      </c>
      <c r="R72" s="50" t="s">
        <v>486</v>
      </c>
      <c r="S72" s="50" t="s">
        <v>486</v>
      </c>
      <c r="T72" s="50" t="s">
        <v>486</v>
      </c>
      <c r="U72" s="50" t="s">
        <v>486</v>
      </c>
      <c r="V72" s="28" t="str">
        <f>IF($A72="N/A","N/A",MAX('编组1-系统进路表'!T71,'编组2-系统进路表'!T71,'编组3-系统进路表'!T71,'编组4-系统进路表'!T71,'编组5-系统进路表'!T71))</f>
        <v>N/A</v>
      </c>
      <c r="W72" s="28" t="str">
        <f>IF($A72="N/A","N/A",MAX('编组1-系统进路表'!U71,'编组2-系统进路表'!U71,'编组3-系统进路表'!U71,'编组4-系统进路表'!U71,'编组5-系统进路表'!U71))</f>
        <v>N/A</v>
      </c>
      <c r="X72" s="28" t="str">
        <f>IF($A72="N/A","N/A",MAX('编组1-系统进路表'!V71,'编组2-系统进路表'!V71,'编组3-系统进路表'!V71,'编组4-系统进路表'!V71,'编组5-系统进路表'!V71))</f>
        <v>N/A</v>
      </c>
      <c r="Y72" s="28" t="str">
        <f>IF($A72="N/A","N/A",MAX('编组1-系统进路表'!W71,'编组2-系统进路表'!W71,'编组3-系统进路表'!W71,'编组4-系统进路表'!W71,'编组5-系统进路表'!W71))</f>
        <v>N/A</v>
      </c>
      <c r="Z72" s="28" t="str">
        <f>IF($A72="N/A","N/A",MAX('编组1-系统进路表'!X71,'编组2-系统进路表'!X71,'编组3-系统进路表'!X71,'编组4-系统进路表'!X71,'编组5-系统进路表'!X71))</f>
        <v>N/A</v>
      </c>
      <c r="AA72" s="27"/>
      <c r="AB72" s="28" t="str">
        <f>IF($A72="N/A","N/A",MAX('编组1-系统进路表'!Y71,'编组2-系统进路表'!Y71,'编组3-系统进路表'!Y71,'编组4-系统进路表'!Y71,'编组5-系统进路表'!Y71))</f>
        <v>N/A</v>
      </c>
      <c r="AC72" s="28" t="str">
        <f>IF($A72="N/A","N/A",MAX('编组1-系统进路表'!Z71,'编组2-系统进路表'!Z71,'编组3-系统进路表'!Z71,'编组4-系统进路表'!Z71,'编组5-系统进路表'!Z71))</f>
        <v>N/A</v>
      </c>
      <c r="AD72" s="28" t="str">
        <f>IF($A72="N/A","N/A",MAX('编组1-系统进路表'!AA71,'编组2-系统进路表'!AA71,'编组3-系统进路表'!AA71,'编组4-系统进路表'!AA71,'编组5-系统进路表'!AA71))</f>
        <v>N/A</v>
      </c>
      <c r="AE72" s="28" t="str">
        <f>IF($A72="N/A","N/A",MAX('编组1-系统进路表'!AB71,'编组2-系统进路表'!AB71,'编组3-系统进路表'!AB71,'编组4-系统进路表'!AB71,'编组5-系统进路表'!AB71))</f>
        <v>N/A</v>
      </c>
      <c r="AF72" s="28" t="str">
        <f>IF($A72="N/A","N/A",MAX('编组1-系统进路表'!AC71,'编组2-系统进路表'!AC71,'编组3-系统进路表'!AC71,'编组4-系统进路表'!AC71,'编组5-系统进路表'!AC71))</f>
        <v>N/A</v>
      </c>
    </row>
    <row r="73" spans="1:32">
      <c r="A73" s="50" t="s">
        <v>486</v>
      </c>
      <c r="B73" s="50" t="s">
        <v>486</v>
      </c>
      <c r="C73" s="50" t="s">
        <v>486</v>
      </c>
      <c r="D73" s="50" t="s">
        <v>486</v>
      </c>
      <c r="E73" s="50" t="s">
        <v>486</v>
      </c>
      <c r="F73" s="50" t="s">
        <v>486</v>
      </c>
      <c r="G73" s="50" t="s">
        <v>486</v>
      </c>
      <c r="H73" s="50" t="s">
        <v>486</v>
      </c>
      <c r="I73" s="50" t="s">
        <v>486</v>
      </c>
      <c r="J73" s="50" t="s">
        <v>486</v>
      </c>
      <c r="K73" s="53" t="s">
        <v>419</v>
      </c>
      <c r="L73" s="50" t="s">
        <v>486</v>
      </c>
      <c r="M73" s="50" t="s">
        <v>486</v>
      </c>
      <c r="N73" s="50" t="s">
        <v>486</v>
      </c>
      <c r="O73" s="50" t="s">
        <v>486</v>
      </c>
      <c r="P73" s="50" t="s">
        <v>486</v>
      </c>
      <c r="Q73" s="50" t="s">
        <v>486</v>
      </c>
      <c r="R73" s="50" t="s">
        <v>486</v>
      </c>
      <c r="S73" s="50" t="s">
        <v>486</v>
      </c>
      <c r="T73" s="50" t="s">
        <v>486</v>
      </c>
      <c r="U73" s="50" t="s">
        <v>486</v>
      </c>
      <c r="V73" s="28" t="str">
        <f>IF($A73="N/A","N/A",MAX('编组1-系统进路表'!T72,'编组2-系统进路表'!T72,'编组3-系统进路表'!T72,'编组4-系统进路表'!T72,'编组5-系统进路表'!T72))</f>
        <v>N/A</v>
      </c>
      <c r="W73" s="28" t="str">
        <f>IF($A73="N/A","N/A",MAX('编组1-系统进路表'!U72,'编组2-系统进路表'!U72,'编组3-系统进路表'!U72,'编组4-系统进路表'!U72,'编组5-系统进路表'!U72))</f>
        <v>N/A</v>
      </c>
      <c r="X73" s="28" t="str">
        <f>IF($A73="N/A","N/A",MAX('编组1-系统进路表'!V72,'编组2-系统进路表'!V72,'编组3-系统进路表'!V72,'编组4-系统进路表'!V72,'编组5-系统进路表'!V72))</f>
        <v>N/A</v>
      </c>
      <c r="Y73" s="28" t="str">
        <f>IF($A73="N/A","N/A",MAX('编组1-系统进路表'!W72,'编组2-系统进路表'!W72,'编组3-系统进路表'!W72,'编组4-系统进路表'!W72,'编组5-系统进路表'!W72))</f>
        <v>N/A</v>
      </c>
      <c r="Z73" s="28" t="str">
        <f>IF($A73="N/A","N/A",MAX('编组1-系统进路表'!X72,'编组2-系统进路表'!X72,'编组3-系统进路表'!X72,'编组4-系统进路表'!X72,'编组5-系统进路表'!X72))</f>
        <v>N/A</v>
      </c>
      <c r="AA73" s="27"/>
      <c r="AB73" s="28" t="str">
        <f>IF($A73="N/A","N/A",MAX('编组1-系统进路表'!Y72,'编组2-系统进路表'!Y72,'编组3-系统进路表'!Y72,'编组4-系统进路表'!Y72,'编组5-系统进路表'!Y72))</f>
        <v>N/A</v>
      </c>
      <c r="AC73" s="28" t="str">
        <f>IF($A73="N/A","N/A",MAX('编组1-系统进路表'!Z72,'编组2-系统进路表'!Z72,'编组3-系统进路表'!Z72,'编组4-系统进路表'!Z72,'编组5-系统进路表'!Z72))</f>
        <v>N/A</v>
      </c>
      <c r="AD73" s="28" t="str">
        <f>IF($A73="N/A","N/A",MAX('编组1-系统进路表'!AA72,'编组2-系统进路表'!AA72,'编组3-系统进路表'!AA72,'编组4-系统进路表'!AA72,'编组5-系统进路表'!AA72))</f>
        <v>N/A</v>
      </c>
      <c r="AE73" s="28" t="str">
        <f>IF($A73="N/A","N/A",MAX('编组1-系统进路表'!AB72,'编组2-系统进路表'!AB72,'编组3-系统进路表'!AB72,'编组4-系统进路表'!AB72,'编组5-系统进路表'!AB72))</f>
        <v>N/A</v>
      </c>
      <c r="AF73" s="28" t="str">
        <f>IF($A73="N/A","N/A",MAX('编组1-系统进路表'!AC72,'编组2-系统进路表'!AC72,'编组3-系统进路表'!AC72,'编组4-系统进路表'!AC72,'编组5-系统进路表'!AC72))</f>
        <v>N/A</v>
      </c>
    </row>
    <row r="74" spans="1:32">
      <c r="A74" s="50" t="s">
        <v>486</v>
      </c>
      <c r="B74" s="50" t="s">
        <v>486</v>
      </c>
      <c r="C74" s="50" t="s">
        <v>486</v>
      </c>
      <c r="D74" s="50" t="s">
        <v>486</v>
      </c>
      <c r="E74" s="50" t="s">
        <v>486</v>
      </c>
      <c r="F74" s="50" t="s">
        <v>486</v>
      </c>
      <c r="G74" s="50" t="s">
        <v>486</v>
      </c>
      <c r="H74" s="50" t="s">
        <v>486</v>
      </c>
      <c r="I74" s="50" t="s">
        <v>486</v>
      </c>
      <c r="J74" s="50" t="s">
        <v>486</v>
      </c>
      <c r="K74" s="53" t="s">
        <v>419</v>
      </c>
      <c r="L74" s="50" t="s">
        <v>486</v>
      </c>
      <c r="M74" s="50" t="s">
        <v>486</v>
      </c>
      <c r="N74" s="50" t="s">
        <v>486</v>
      </c>
      <c r="O74" s="50" t="s">
        <v>486</v>
      </c>
      <c r="P74" s="50" t="s">
        <v>486</v>
      </c>
      <c r="Q74" s="50" t="s">
        <v>486</v>
      </c>
      <c r="R74" s="50" t="s">
        <v>486</v>
      </c>
      <c r="S74" s="50" t="s">
        <v>486</v>
      </c>
      <c r="T74" s="50" t="s">
        <v>486</v>
      </c>
      <c r="U74" s="50" t="s">
        <v>486</v>
      </c>
      <c r="V74" s="28" t="str">
        <f>IF($A74="N/A","N/A",MAX('编组1-系统进路表'!T73,'编组2-系统进路表'!T73,'编组3-系统进路表'!T73,'编组4-系统进路表'!T73,'编组5-系统进路表'!T73))</f>
        <v>N/A</v>
      </c>
      <c r="W74" s="28" t="str">
        <f>IF($A74="N/A","N/A",MAX('编组1-系统进路表'!U73,'编组2-系统进路表'!U73,'编组3-系统进路表'!U73,'编组4-系统进路表'!U73,'编组5-系统进路表'!U73))</f>
        <v>N/A</v>
      </c>
      <c r="X74" s="28" t="str">
        <f>IF($A74="N/A","N/A",MAX('编组1-系统进路表'!V73,'编组2-系统进路表'!V73,'编组3-系统进路表'!V73,'编组4-系统进路表'!V73,'编组5-系统进路表'!V73))</f>
        <v>N/A</v>
      </c>
      <c r="Y74" s="28" t="str">
        <f>IF($A74="N/A","N/A",MAX('编组1-系统进路表'!W73,'编组2-系统进路表'!W73,'编组3-系统进路表'!W73,'编组4-系统进路表'!W73,'编组5-系统进路表'!W73))</f>
        <v>N/A</v>
      </c>
      <c r="Z74" s="28" t="str">
        <f>IF($A74="N/A","N/A",MAX('编组1-系统进路表'!X73,'编组2-系统进路表'!X73,'编组3-系统进路表'!X73,'编组4-系统进路表'!X73,'编组5-系统进路表'!X73))</f>
        <v>N/A</v>
      </c>
      <c r="AA74" s="27"/>
      <c r="AB74" s="28" t="str">
        <f>IF($A74="N/A","N/A",MAX('编组1-系统进路表'!Y73,'编组2-系统进路表'!Y73,'编组3-系统进路表'!Y73,'编组4-系统进路表'!Y73,'编组5-系统进路表'!Y73))</f>
        <v>N/A</v>
      </c>
      <c r="AC74" s="28" t="str">
        <f>IF($A74="N/A","N/A",MAX('编组1-系统进路表'!Z73,'编组2-系统进路表'!Z73,'编组3-系统进路表'!Z73,'编组4-系统进路表'!Z73,'编组5-系统进路表'!Z73))</f>
        <v>N/A</v>
      </c>
      <c r="AD74" s="28" t="str">
        <f>IF($A74="N/A","N/A",MAX('编组1-系统进路表'!AA73,'编组2-系统进路表'!AA73,'编组3-系统进路表'!AA73,'编组4-系统进路表'!AA73,'编组5-系统进路表'!AA73))</f>
        <v>N/A</v>
      </c>
      <c r="AE74" s="28" t="str">
        <f>IF($A74="N/A","N/A",MAX('编组1-系统进路表'!AB73,'编组2-系统进路表'!AB73,'编组3-系统进路表'!AB73,'编组4-系统进路表'!AB73,'编组5-系统进路表'!AB73))</f>
        <v>N/A</v>
      </c>
      <c r="AF74" s="28" t="str">
        <f>IF($A74="N/A","N/A",MAX('编组1-系统进路表'!AC73,'编组2-系统进路表'!AC73,'编组3-系统进路表'!AC73,'编组4-系统进路表'!AC73,'编组5-系统进路表'!AC73))</f>
        <v>N/A</v>
      </c>
    </row>
    <row r="75" spans="1:32">
      <c r="A75" s="50" t="s">
        <v>486</v>
      </c>
      <c r="B75" s="50" t="s">
        <v>486</v>
      </c>
      <c r="C75" s="50" t="s">
        <v>486</v>
      </c>
      <c r="D75" s="50" t="s">
        <v>486</v>
      </c>
      <c r="E75" s="50" t="s">
        <v>486</v>
      </c>
      <c r="F75" s="50" t="s">
        <v>486</v>
      </c>
      <c r="G75" s="50" t="s">
        <v>486</v>
      </c>
      <c r="H75" s="50" t="s">
        <v>486</v>
      </c>
      <c r="I75" s="50" t="s">
        <v>486</v>
      </c>
      <c r="J75" s="50" t="s">
        <v>486</v>
      </c>
      <c r="K75" s="53" t="s">
        <v>419</v>
      </c>
      <c r="L75" s="50" t="s">
        <v>486</v>
      </c>
      <c r="M75" s="50" t="s">
        <v>486</v>
      </c>
      <c r="N75" s="50" t="s">
        <v>486</v>
      </c>
      <c r="O75" s="50" t="s">
        <v>486</v>
      </c>
      <c r="P75" s="50" t="s">
        <v>486</v>
      </c>
      <c r="Q75" s="50" t="s">
        <v>486</v>
      </c>
      <c r="R75" s="50" t="s">
        <v>486</v>
      </c>
      <c r="S75" s="50" t="s">
        <v>486</v>
      </c>
      <c r="T75" s="50" t="s">
        <v>486</v>
      </c>
      <c r="U75" s="50" t="s">
        <v>486</v>
      </c>
      <c r="V75" s="28" t="str">
        <f>IF($A75="N/A","N/A",MAX('编组1-系统进路表'!T74,'编组2-系统进路表'!T74,'编组3-系统进路表'!T74,'编组4-系统进路表'!T74,'编组5-系统进路表'!T74))</f>
        <v>N/A</v>
      </c>
      <c r="W75" s="28" t="str">
        <f>IF($A75="N/A","N/A",MAX('编组1-系统进路表'!U74,'编组2-系统进路表'!U74,'编组3-系统进路表'!U74,'编组4-系统进路表'!U74,'编组5-系统进路表'!U74))</f>
        <v>N/A</v>
      </c>
      <c r="X75" s="28" t="str">
        <f>IF($A75="N/A","N/A",MAX('编组1-系统进路表'!V74,'编组2-系统进路表'!V74,'编组3-系统进路表'!V74,'编组4-系统进路表'!V74,'编组5-系统进路表'!V74))</f>
        <v>N/A</v>
      </c>
      <c r="Y75" s="28" t="str">
        <f>IF($A75="N/A","N/A",MAX('编组1-系统进路表'!W74,'编组2-系统进路表'!W74,'编组3-系统进路表'!W74,'编组4-系统进路表'!W74,'编组5-系统进路表'!W74))</f>
        <v>N/A</v>
      </c>
      <c r="Z75" s="28" t="str">
        <f>IF($A75="N/A","N/A",MAX('编组1-系统进路表'!X74,'编组2-系统进路表'!X74,'编组3-系统进路表'!X74,'编组4-系统进路表'!X74,'编组5-系统进路表'!X74))</f>
        <v>N/A</v>
      </c>
      <c r="AA75" s="27"/>
      <c r="AB75" s="28" t="str">
        <f>IF($A75="N/A","N/A",MAX('编组1-系统进路表'!Y74,'编组2-系统进路表'!Y74,'编组3-系统进路表'!Y74,'编组4-系统进路表'!Y74,'编组5-系统进路表'!Y74))</f>
        <v>N/A</v>
      </c>
      <c r="AC75" s="28" t="str">
        <f>IF($A75="N/A","N/A",MAX('编组1-系统进路表'!Z74,'编组2-系统进路表'!Z74,'编组3-系统进路表'!Z74,'编组4-系统进路表'!Z74,'编组5-系统进路表'!Z74))</f>
        <v>N/A</v>
      </c>
      <c r="AD75" s="28" t="str">
        <f>IF($A75="N/A","N/A",MAX('编组1-系统进路表'!AA74,'编组2-系统进路表'!AA74,'编组3-系统进路表'!AA74,'编组4-系统进路表'!AA74,'编组5-系统进路表'!AA74))</f>
        <v>N/A</v>
      </c>
      <c r="AE75" s="28" t="str">
        <f>IF($A75="N/A","N/A",MAX('编组1-系统进路表'!AB74,'编组2-系统进路表'!AB74,'编组3-系统进路表'!AB74,'编组4-系统进路表'!AB74,'编组5-系统进路表'!AB74))</f>
        <v>N/A</v>
      </c>
      <c r="AF75" s="28" t="str">
        <f>IF($A75="N/A","N/A",MAX('编组1-系统进路表'!AC74,'编组2-系统进路表'!AC74,'编组3-系统进路表'!AC74,'编组4-系统进路表'!AC74,'编组5-系统进路表'!AC74))</f>
        <v>N/A</v>
      </c>
    </row>
    <row r="76" spans="1:32">
      <c r="A76" s="50" t="s">
        <v>486</v>
      </c>
      <c r="B76" s="50" t="s">
        <v>486</v>
      </c>
      <c r="C76" s="50" t="s">
        <v>486</v>
      </c>
      <c r="D76" s="50" t="s">
        <v>486</v>
      </c>
      <c r="E76" s="50" t="s">
        <v>486</v>
      </c>
      <c r="F76" s="50" t="s">
        <v>486</v>
      </c>
      <c r="G76" s="50" t="s">
        <v>486</v>
      </c>
      <c r="H76" s="50" t="s">
        <v>486</v>
      </c>
      <c r="I76" s="50" t="s">
        <v>486</v>
      </c>
      <c r="J76" s="50" t="s">
        <v>486</v>
      </c>
      <c r="K76" s="53" t="s">
        <v>419</v>
      </c>
      <c r="L76" s="50" t="s">
        <v>486</v>
      </c>
      <c r="M76" s="50" t="s">
        <v>486</v>
      </c>
      <c r="N76" s="50" t="s">
        <v>486</v>
      </c>
      <c r="O76" s="50" t="s">
        <v>486</v>
      </c>
      <c r="P76" s="50" t="s">
        <v>486</v>
      </c>
      <c r="Q76" s="50" t="s">
        <v>486</v>
      </c>
      <c r="R76" s="50" t="s">
        <v>486</v>
      </c>
      <c r="S76" s="50" t="s">
        <v>486</v>
      </c>
      <c r="T76" s="50" t="s">
        <v>486</v>
      </c>
      <c r="U76" s="50" t="s">
        <v>486</v>
      </c>
      <c r="V76" s="28" t="str">
        <f>IF($A76="N/A","N/A",MAX('编组1-系统进路表'!T75,'编组2-系统进路表'!T75,'编组3-系统进路表'!T75,'编组4-系统进路表'!T75,'编组5-系统进路表'!T75))</f>
        <v>N/A</v>
      </c>
      <c r="W76" s="28" t="str">
        <f>IF($A76="N/A","N/A",MAX('编组1-系统进路表'!U75,'编组2-系统进路表'!U75,'编组3-系统进路表'!U75,'编组4-系统进路表'!U75,'编组5-系统进路表'!U75))</f>
        <v>N/A</v>
      </c>
      <c r="X76" s="28" t="str">
        <f>IF($A76="N/A","N/A",MAX('编组1-系统进路表'!V75,'编组2-系统进路表'!V75,'编组3-系统进路表'!V75,'编组4-系统进路表'!V75,'编组5-系统进路表'!V75))</f>
        <v>N/A</v>
      </c>
      <c r="Y76" s="28" t="str">
        <f>IF($A76="N/A","N/A",MAX('编组1-系统进路表'!W75,'编组2-系统进路表'!W75,'编组3-系统进路表'!W75,'编组4-系统进路表'!W75,'编组5-系统进路表'!W75))</f>
        <v>N/A</v>
      </c>
      <c r="Z76" s="28" t="str">
        <f>IF($A76="N/A","N/A",MAX('编组1-系统进路表'!X75,'编组2-系统进路表'!X75,'编组3-系统进路表'!X75,'编组4-系统进路表'!X75,'编组5-系统进路表'!X75))</f>
        <v>N/A</v>
      </c>
      <c r="AA76" s="27"/>
      <c r="AB76" s="28" t="str">
        <f>IF($A76="N/A","N/A",MAX('编组1-系统进路表'!Y75,'编组2-系统进路表'!Y75,'编组3-系统进路表'!Y75,'编组4-系统进路表'!Y75,'编组5-系统进路表'!Y75))</f>
        <v>N/A</v>
      </c>
      <c r="AC76" s="28" t="str">
        <f>IF($A76="N/A","N/A",MAX('编组1-系统进路表'!Z75,'编组2-系统进路表'!Z75,'编组3-系统进路表'!Z75,'编组4-系统进路表'!Z75,'编组5-系统进路表'!Z75))</f>
        <v>N/A</v>
      </c>
      <c r="AD76" s="28" t="str">
        <f>IF($A76="N/A","N/A",MAX('编组1-系统进路表'!AA75,'编组2-系统进路表'!AA75,'编组3-系统进路表'!AA75,'编组4-系统进路表'!AA75,'编组5-系统进路表'!AA75))</f>
        <v>N/A</v>
      </c>
      <c r="AE76" s="28" t="str">
        <f>IF($A76="N/A","N/A",MAX('编组1-系统进路表'!AB75,'编组2-系统进路表'!AB75,'编组3-系统进路表'!AB75,'编组4-系统进路表'!AB75,'编组5-系统进路表'!AB75))</f>
        <v>N/A</v>
      </c>
      <c r="AF76" s="28" t="str">
        <f>IF($A76="N/A","N/A",MAX('编组1-系统进路表'!AC75,'编组2-系统进路表'!AC75,'编组3-系统进路表'!AC75,'编组4-系统进路表'!AC75,'编组5-系统进路表'!AC75))</f>
        <v>N/A</v>
      </c>
    </row>
    <row r="77" spans="1:32">
      <c r="A77" s="50" t="s">
        <v>486</v>
      </c>
      <c r="B77" s="50" t="s">
        <v>486</v>
      </c>
      <c r="C77" s="50" t="s">
        <v>486</v>
      </c>
      <c r="D77" s="50" t="s">
        <v>486</v>
      </c>
      <c r="E77" s="50" t="s">
        <v>486</v>
      </c>
      <c r="F77" s="50" t="s">
        <v>486</v>
      </c>
      <c r="G77" s="50" t="s">
        <v>486</v>
      </c>
      <c r="H77" s="50" t="s">
        <v>486</v>
      </c>
      <c r="I77" s="50" t="s">
        <v>486</v>
      </c>
      <c r="J77" s="50" t="s">
        <v>486</v>
      </c>
      <c r="K77" s="53" t="s">
        <v>419</v>
      </c>
      <c r="L77" s="50" t="s">
        <v>486</v>
      </c>
      <c r="M77" s="50" t="s">
        <v>486</v>
      </c>
      <c r="N77" s="50" t="s">
        <v>486</v>
      </c>
      <c r="O77" s="50" t="s">
        <v>486</v>
      </c>
      <c r="P77" s="50" t="s">
        <v>486</v>
      </c>
      <c r="Q77" s="50" t="s">
        <v>486</v>
      </c>
      <c r="R77" s="50" t="s">
        <v>486</v>
      </c>
      <c r="S77" s="50" t="s">
        <v>486</v>
      </c>
      <c r="T77" s="50" t="s">
        <v>486</v>
      </c>
      <c r="U77" s="50" t="s">
        <v>486</v>
      </c>
      <c r="V77" s="28" t="str">
        <f>IF($A77="N/A","N/A",MAX('编组1-系统进路表'!T76,'编组2-系统进路表'!T76,'编组3-系统进路表'!T76,'编组4-系统进路表'!T76,'编组5-系统进路表'!T76))</f>
        <v>N/A</v>
      </c>
      <c r="W77" s="28" t="str">
        <f>IF($A77="N/A","N/A",MAX('编组1-系统进路表'!U76,'编组2-系统进路表'!U76,'编组3-系统进路表'!U76,'编组4-系统进路表'!U76,'编组5-系统进路表'!U76))</f>
        <v>N/A</v>
      </c>
      <c r="X77" s="28" t="str">
        <f>IF($A77="N/A","N/A",MAX('编组1-系统进路表'!V76,'编组2-系统进路表'!V76,'编组3-系统进路表'!V76,'编组4-系统进路表'!V76,'编组5-系统进路表'!V76))</f>
        <v>N/A</v>
      </c>
      <c r="Y77" s="28" t="str">
        <f>IF($A77="N/A","N/A",MAX('编组1-系统进路表'!W76,'编组2-系统进路表'!W76,'编组3-系统进路表'!W76,'编组4-系统进路表'!W76,'编组5-系统进路表'!W76))</f>
        <v>N/A</v>
      </c>
      <c r="Z77" s="28" t="str">
        <f>IF($A77="N/A","N/A",MAX('编组1-系统进路表'!X76,'编组2-系统进路表'!X76,'编组3-系统进路表'!X76,'编组4-系统进路表'!X76,'编组5-系统进路表'!X76))</f>
        <v>N/A</v>
      </c>
      <c r="AA77" s="27"/>
      <c r="AB77" s="28" t="str">
        <f>IF($A77="N/A","N/A",MAX('编组1-系统进路表'!Y76,'编组2-系统进路表'!Y76,'编组3-系统进路表'!Y76,'编组4-系统进路表'!Y76,'编组5-系统进路表'!Y76))</f>
        <v>N/A</v>
      </c>
      <c r="AC77" s="28" t="str">
        <f>IF($A77="N/A","N/A",MAX('编组1-系统进路表'!Z76,'编组2-系统进路表'!Z76,'编组3-系统进路表'!Z76,'编组4-系统进路表'!Z76,'编组5-系统进路表'!Z76))</f>
        <v>N/A</v>
      </c>
      <c r="AD77" s="28" t="str">
        <f>IF($A77="N/A","N/A",MAX('编组1-系统进路表'!AA76,'编组2-系统进路表'!AA76,'编组3-系统进路表'!AA76,'编组4-系统进路表'!AA76,'编组5-系统进路表'!AA76))</f>
        <v>N/A</v>
      </c>
      <c r="AE77" s="28" t="str">
        <f>IF($A77="N/A","N/A",MAX('编组1-系统进路表'!AB76,'编组2-系统进路表'!AB76,'编组3-系统进路表'!AB76,'编组4-系统进路表'!AB76,'编组5-系统进路表'!AB76))</f>
        <v>N/A</v>
      </c>
      <c r="AF77" s="28" t="str">
        <f>IF($A77="N/A","N/A",MAX('编组1-系统进路表'!AC76,'编组2-系统进路表'!AC76,'编组3-系统进路表'!AC76,'编组4-系统进路表'!AC76,'编组5-系统进路表'!AC76))</f>
        <v>N/A</v>
      </c>
    </row>
    <row r="78" spans="1:32">
      <c r="A78" s="50" t="s">
        <v>486</v>
      </c>
      <c r="B78" s="50" t="s">
        <v>486</v>
      </c>
      <c r="C78" s="50" t="s">
        <v>486</v>
      </c>
      <c r="D78" s="50" t="s">
        <v>486</v>
      </c>
      <c r="E78" s="50" t="s">
        <v>486</v>
      </c>
      <c r="F78" s="50" t="s">
        <v>486</v>
      </c>
      <c r="G78" s="50" t="s">
        <v>486</v>
      </c>
      <c r="H78" s="50" t="s">
        <v>486</v>
      </c>
      <c r="I78" s="50" t="s">
        <v>486</v>
      </c>
      <c r="J78" s="50" t="s">
        <v>486</v>
      </c>
      <c r="K78" s="53" t="s">
        <v>419</v>
      </c>
      <c r="L78" s="50" t="s">
        <v>486</v>
      </c>
      <c r="M78" s="50" t="s">
        <v>486</v>
      </c>
      <c r="N78" s="50" t="s">
        <v>486</v>
      </c>
      <c r="O78" s="50" t="s">
        <v>486</v>
      </c>
      <c r="P78" s="50" t="s">
        <v>486</v>
      </c>
      <c r="Q78" s="50" t="s">
        <v>486</v>
      </c>
      <c r="R78" s="50" t="s">
        <v>486</v>
      </c>
      <c r="S78" s="50" t="s">
        <v>486</v>
      </c>
      <c r="T78" s="50" t="s">
        <v>486</v>
      </c>
      <c r="U78" s="50" t="s">
        <v>486</v>
      </c>
      <c r="V78" s="28" t="str">
        <f>IF($A78="N/A","N/A",MAX('编组1-系统进路表'!T77,'编组2-系统进路表'!T77,'编组3-系统进路表'!T77,'编组4-系统进路表'!T77,'编组5-系统进路表'!T77))</f>
        <v>N/A</v>
      </c>
      <c r="W78" s="28" t="str">
        <f>IF($A78="N/A","N/A",MAX('编组1-系统进路表'!U77,'编组2-系统进路表'!U77,'编组3-系统进路表'!U77,'编组4-系统进路表'!U77,'编组5-系统进路表'!U77))</f>
        <v>N/A</v>
      </c>
      <c r="X78" s="28" t="str">
        <f>IF($A78="N/A","N/A",MAX('编组1-系统进路表'!V77,'编组2-系统进路表'!V77,'编组3-系统进路表'!V77,'编组4-系统进路表'!V77,'编组5-系统进路表'!V77))</f>
        <v>N/A</v>
      </c>
      <c r="Y78" s="28" t="str">
        <f>IF($A78="N/A","N/A",MAX('编组1-系统进路表'!W77,'编组2-系统进路表'!W77,'编组3-系统进路表'!W77,'编组4-系统进路表'!W77,'编组5-系统进路表'!W77))</f>
        <v>N/A</v>
      </c>
      <c r="Z78" s="28" t="str">
        <f>IF($A78="N/A","N/A",MAX('编组1-系统进路表'!X77,'编组2-系统进路表'!X77,'编组3-系统进路表'!X77,'编组4-系统进路表'!X77,'编组5-系统进路表'!X77))</f>
        <v>N/A</v>
      </c>
      <c r="AA78" s="27"/>
      <c r="AB78" s="28" t="str">
        <f>IF($A78="N/A","N/A",MAX('编组1-系统进路表'!Y77,'编组2-系统进路表'!Y77,'编组3-系统进路表'!Y77,'编组4-系统进路表'!Y77,'编组5-系统进路表'!Y77))</f>
        <v>N/A</v>
      </c>
      <c r="AC78" s="28" t="str">
        <f>IF($A78="N/A","N/A",MAX('编组1-系统进路表'!Z77,'编组2-系统进路表'!Z77,'编组3-系统进路表'!Z77,'编组4-系统进路表'!Z77,'编组5-系统进路表'!Z77))</f>
        <v>N/A</v>
      </c>
      <c r="AD78" s="28" t="str">
        <f>IF($A78="N/A","N/A",MAX('编组1-系统进路表'!AA77,'编组2-系统进路表'!AA77,'编组3-系统进路表'!AA77,'编组4-系统进路表'!AA77,'编组5-系统进路表'!AA77))</f>
        <v>N/A</v>
      </c>
      <c r="AE78" s="28" t="str">
        <f>IF($A78="N/A","N/A",MAX('编组1-系统进路表'!AB77,'编组2-系统进路表'!AB77,'编组3-系统进路表'!AB77,'编组4-系统进路表'!AB77,'编组5-系统进路表'!AB77))</f>
        <v>N/A</v>
      </c>
      <c r="AF78" s="28" t="str">
        <f>IF($A78="N/A","N/A",MAX('编组1-系统进路表'!AC77,'编组2-系统进路表'!AC77,'编组3-系统进路表'!AC77,'编组4-系统进路表'!AC77,'编组5-系统进路表'!AC77))</f>
        <v>N/A</v>
      </c>
    </row>
    <row r="79" spans="1:32">
      <c r="A79" s="50" t="s">
        <v>486</v>
      </c>
      <c r="B79" s="50" t="s">
        <v>486</v>
      </c>
      <c r="C79" s="50" t="s">
        <v>486</v>
      </c>
      <c r="D79" s="50" t="s">
        <v>486</v>
      </c>
      <c r="E79" s="50" t="s">
        <v>486</v>
      </c>
      <c r="F79" s="50" t="s">
        <v>486</v>
      </c>
      <c r="G79" s="50" t="s">
        <v>486</v>
      </c>
      <c r="H79" s="50" t="s">
        <v>486</v>
      </c>
      <c r="I79" s="50" t="s">
        <v>486</v>
      </c>
      <c r="J79" s="50" t="s">
        <v>486</v>
      </c>
      <c r="K79" s="53" t="s">
        <v>419</v>
      </c>
      <c r="L79" s="50" t="s">
        <v>486</v>
      </c>
      <c r="M79" s="50" t="s">
        <v>486</v>
      </c>
      <c r="N79" s="50" t="s">
        <v>486</v>
      </c>
      <c r="O79" s="50" t="s">
        <v>486</v>
      </c>
      <c r="P79" s="50" t="s">
        <v>486</v>
      </c>
      <c r="Q79" s="50" t="s">
        <v>486</v>
      </c>
      <c r="R79" s="50" t="s">
        <v>486</v>
      </c>
      <c r="S79" s="50" t="s">
        <v>486</v>
      </c>
      <c r="T79" s="50" t="s">
        <v>486</v>
      </c>
      <c r="U79" s="50" t="s">
        <v>486</v>
      </c>
      <c r="V79" s="28" t="str">
        <f>IF($A79="N/A","N/A",MAX('编组1-系统进路表'!T78,'编组2-系统进路表'!T78,'编组3-系统进路表'!T78,'编组4-系统进路表'!T78,'编组5-系统进路表'!T78))</f>
        <v>N/A</v>
      </c>
      <c r="W79" s="28" t="str">
        <f>IF($A79="N/A","N/A",MAX('编组1-系统进路表'!U78,'编组2-系统进路表'!U78,'编组3-系统进路表'!U78,'编组4-系统进路表'!U78,'编组5-系统进路表'!U78))</f>
        <v>N/A</v>
      </c>
      <c r="X79" s="28" t="str">
        <f>IF($A79="N/A","N/A",MAX('编组1-系统进路表'!V78,'编组2-系统进路表'!V78,'编组3-系统进路表'!V78,'编组4-系统进路表'!V78,'编组5-系统进路表'!V78))</f>
        <v>N/A</v>
      </c>
      <c r="Y79" s="28" t="str">
        <f>IF($A79="N/A","N/A",MAX('编组1-系统进路表'!W78,'编组2-系统进路表'!W78,'编组3-系统进路表'!W78,'编组4-系统进路表'!W78,'编组5-系统进路表'!W78))</f>
        <v>N/A</v>
      </c>
      <c r="Z79" s="28" t="str">
        <f>IF($A79="N/A","N/A",MAX('编组1-系统进路表'!X78,'编组2-系统进路表'!X78,'编组3-系统进路表'!X78,'编组4-系统进路表'!X78,'编组5-系统进路表'!X78))</f>
        <v>N/A</v>
      </c>
      <c r="AA79" s="27"/>
      <c r="AB79" s="28" t="str">
        <f>IF($A79="N/A","N/A",MAX('编组1-系统进路表'!Y78,'编组2-系统进路表'!Y78,'编组3-系统进路表'!Y78,'编组4-系统进路表'!Y78,'编组5-系统进路表'!Y78))</f>
        <v>N/A</v>
      </c>
      <c r="AC79" s="28" t="str">
        <f>IF($A79="N/A","N/A",MAX('编组1-系统进路表'!Z78,'编组2-系统进路表'!Z78,'编组3-系统进路表'!Z78,'编组4-系统进路表'!Z78,'编组5-系统进路表'!Z78))</f>
        <v>N/A</v>
      </c>
      <c r="AD79" s="28" t="str">
        <f>IF($A79="N/A","N/A",MAX('编组1-系统进路表'!AA78,'编组2-系统进路表'!AA78,'编组3-系统进路表'!AA78,'编组4-系统进路表'!AA78,'编组5-系统进路表'!AA78))</f>
        <v>N/A</v>
      </c>
      <c r="AE79" s="28" t="str">
        <f>IF($A79="N/A","N/A",MAX('编组1-系统进路表'!AB78,'编组2-系统进路表'!AB78,'编组3-系统进路表'!AB78,'编组4-系统进路表'!AB78,'编组5-系统进路表'!AB78))</f>
        <v>N/A</v>
      </c>
      <c r="AF79" s="28" t="str">
        <f>IF($A79="N/A","N/A",MAX('编组1-系统进路表'!AC78,'编组2-系统进路表'!AC78,'编组3-系统进路表'!AC78,'编组4-系统进路表'!AC78,'编组5-系统进路表'!AC78))</f>
        <v>N/A</v>
      </c>
    </row>
    <row r="80" spans="1:32">
      <c r="A80" s="50" t="s">
        <v>486</v>
      </c>
      <c r="B80" s="50" t="s">
        <v>486</v>
      </c>
      <c r="C80" s="50" t="s">
        <v>486</v>
      </c>
      <c r="D80" s="50" t="s">
        <v>486</v>
      </c>
      <c r="E80" s="50" t="s">
        <v>486</v>
      </c>
      <c r="F80" s="50" t="s">
        <v>486</v>
      </c>
      <c r="G80" s="50" t="s">
        <v>486</v>
      </c>
      <c r="H80" s="50" t="s">
        <v>486</v>
      </c>
      <c r="I80" s="50" t="s">
        <v>486</v>
      </c>
      <c r="J80" s="50" t="s">
        <v>486</v>
      </c>
      <c r="K80" s="53" t="s">
        <v>419</v>
      </c>
      <c r="L80" s="50" t="s">
        <v>486</v>
      </c>
      <c r="M80" s="50" t="s">
        <v>486</v>
      </c>
      <c r="N80" s="50" t="s">
        <v>486</v>
      </c>
      <c r="O80" s="50" t="s">
        <v>486</v>
      </c>
      <c r="P80" s="50" t="s">
        <v>486</v>
      </c>
      <c r="Q80" s="50" t="s">
        <v>486</v>
      </c>
      <c r="R80" s="50" t="s">
        <v>486</v>
      </c>
      <c r="S80" s="50" t="s">
        <v>486</v>
      </c>
      <c r="T80" s="50" t="s">
        <v>486</v>
      </c>
      <c r="U80" s="50" t="s">
        <v>486</v>
      </c>
      <c r="V80" s="28" t="str">
        <f>IF($A80="N/A","N/A",MAX('编组1-系统进路表'!T79,'编组2-系统进路表'!T79,'编组3-系统进路表'!T79,'编组4-系统进路表'!T79,'编组5-系统进路表'!T79))</f>
        <v>N/A</v>
      </c>
      <c r="W80" s="28" t="str">
        <f>IF($A80="N/A","N/A",MAX('编组1-系统进路表'!U79,'编组2-系统进路表'!U79,'编组3-系统进路表'!U79,'编组4-系统进路表'!U79,'编组5-系统进路表'!U79))</f>
        <v>N/A</v>
      </c>
      <c r="X80" s="28" t="str">
        <f>IF($A80="N/A","N/A",MAX('编组1-系统进路表'!V79,'编组2-系统进路表'!V79,'编组3-系统进路表'!V79,'编组4-系统进路表'!V79,'编组5-系统进路表'!V79))</f>
        <v>N/A</v>
      </c>
      <c r="Y80" s="28" t="str">
        <f>IF($A80="N/A","N/A",MAX('编组1-系统进路表'!W79,'编组2-系统进路表'!W79,'编组3-系统进路表'!W79,'编组4-系统进路表'!W79,'编组5-系统进路表'!W79))</f>
        <v>N/A</v>
      </c>
      <c r="Z80" s="28" t="str">
        <f>IF($A80="N/A","N/A",MAX('编组1-系统进路表'!X79,'编组2-系统进路表'!X79,'编组3-系统进路表'!X79,'编组4-系统进路表'!X79,'编组5-系统进路表'!X79))</f>
        <v>N/A</v>
      </c>
      <c r="AA80" s="27"/>
      <c r="AB80" s="28" t="str">
        <f>IF($A80="N/A","N/A",MAX('编组1-系统进路表'!Y79,'编组2-系统进路表'!Y79,'编组3-系统进路表'!Y79,'编组4-系统进路表'!Y79,'编组5-系统进路表'!Y79))</f>
        <v>N/A</v>
      </c>
      <c r="AC80" s="28" t="str">
        <f>IF($A80="N/A","N/A",MAX('编组1-系统进路表'!Z79,'编组2-系统进路表'!Z79,'编组3-系统进路表'!Z79,'编组4-系统进路表'!Z79,'编组5-系统进路表'!Z79))</f>
        <v>N/A</v>
      </c>
      <c r="AD80" s="28" t="str">
        <f>IF($A80="N/A","N/A",MAX('编组1-系统进路表'!AA79,'编组2-系统进路表'!AA79,'编组3-系统进路表'!AA79,'编组4-系统进路表'!AA79,'编组5-系统进路表'!AA79))</f>
        <v>N/A</v>
      </c>
      <c r="AE80" s="28" t="str">
        <f>IF($A80="N/A","N/A",MAX('编组1-系统进路表'!AB79,'编组2-系统进路表'!AB79,'编组3-系统进路表'!AB79,'编组4-系统进路表'!AB79,'编组5-系统进路表'!AB79))</f>
        <v>N/A</v>
      </c>
      <c r="AF80" s="28" t="str">
        <f>IF($A80="N/A","N/A",MAX('编组1-系统进路表'!AC79,'编组2-系统进路表'!AC79,'编组3-系统进路表'!AC79,'编组4-系统进路表'!AC79,'编组5-系统进路表'!AC79))</f>
        <v>N/A</v>
      </c>
    </row>
    <row r="81" spans="1:32">
      <c r="A81" s="50" t="s">
        <v>486</v>
      </c>
      <c r="B81" s="50" t="s">
        <v>486</v>
      </c>
      <c r="C81" s="50" t="s">
        <v>486</v>
      </c>
      <c r="D81" s="50" t="s">
        <v>486</v>
      </c>
      <c r="E81" s="50" t="s">
        <v>486</v>
      </c>
      <c r="F81" s="50" t="s">
        <v>486</v>
      </c>
      <c r="G81" s="50" t="s">
        <v>486</v>
      </c>
      <c r="H81" s="50" t="s">
        <v>486</v>
      </c>
      <c r="I81" s="50" t="s">
        <v>486</v>
      </c>
      <c r="J81" s="50" t="s">
        <v>486</v>
      </c>
      <c r="K81" s="53" t="s">
        <v>419</v>
      </c>
      <c r="L81" s="50" t="s">
        <v>486</v>
      </c>
      <c r="M81" s="50" t="s">
        <v>486</v>
      </c>
      <c r="N81" s="50" t="s">
        <v>486</v>
      </c>
      <c r="O81" s="50" t="s">
        <v>486</v>
      </c>
      <c r="P81" s="50" t="s">
        <v>486</v>
      </c>
      <c r="Q81" s="50" t="s">
        <v>486</v>
      </c>
      <c r="R81" s="50" t="s">
        <v>486</v>
      </c>
      <c r="S81" s="50" t="s">
        <v>486</v>
      </c>
      <c r="T81" s="50" t="s">
        <v>486</v>
      </c>
      <c r="U81" s="50" t="s">
        <v>486</v>
      </c>
      <c r="V81" s="28" t="str">
        <f>IF($A81="N/A","N/A",MAX('编组1-系统进路表'!T80,'编组2-系统进路表'!T80,'编组3-系统进路表'!T80,'编组4-系统进路表'!T80,'编组5-系统进路表'!T80))</f>
        <v>N/A</v>
      </c>
      <c r="W81" s="28" t="str">
        <f>IF($A81="N/A","N/A",MAX('编组1-系统进路表'!U80,'编组2-系统进路表'!U80,'编组3-系统进路表'!U80,'编组4-系统进路表'!U80,'编组5-系统进路表'!U80))</f>
        <v>N/A</v>
      </c>
      <c r="X81" s="28" t="str">
        <f>IF($A81="N/A","N/A",MAX('编组1-系统进路表'!V80,'编组2-系统进路表'!V80,'编组3-系统进路表'!V80,'编组4-系统进路表'!V80,'编组5-系统进路表'!V80))</f>
        <v>N/A</v>
      </c>
      <c r="Y81" s="28" t="str">
        <f>IF($A81="N/A","N/A",MAX('编组1-系统进路表'!W80,'编组2-系统进路表'!W80,'编组3-系统进路表'!W80,'编组4-系统进路表'!W80,'编组5-系统进路表'!W80))</f>
        <v>N/A</v>
      </c>
      <c r="Z81" s="28" t="str">
        <f>IF($A81="N/A","N/A",MAX('编组1-系统进路表'!X80,'编组2-系统进路表'!X80,'编组3-系统进路表'!X80,'编组4-系统进路表'!X80,'编组5-系统进路表'!X80))</f>
        <v>N/A</v>
      </c>
      <c r="AA81" s="27"/>
      <c r="AB81" s="28" t="str">
        <f>IF($A81="N/A","N/A",MAX('编组1-系统进路表'!Y80,'编组2-系统进路表'!Y80,'编组3-系统进路表'!Y80,'编组4-系统进路表'!Y80,'编组5-系统进路表'!Y80))</f>
        <v>N/A</v>
      </c>
      <c r="AC81" s="28" t="str">
        <f>IF($A81="N/A","N/A",MAX('编组1-系统进路表'!Z80,'编组2-系统进路表'!Z80,'编组3-系统进路表'!Z80,'编组4-系统进路表'!Z80,'编组5-系统进路表'!Z80))</f>
        <v>N/A</v>
      </c>
      <c r="AD81" s="28" t="str">
        <f>IF($A81="N/A","N/A",MAX('编组1-系统进路表'!AA80,'编组2-系统进路表'!AA80,'编组3-系统进路表'!AA80,'编组4-系统进路表'!AA80,'编组5-系统进路表'!AA80))</f>
        <v>N/A</v>
      </c>
      <c r="AE81" s="28" t="str">
        <f>IF($A81="N/A","N/A",MAX('编组1-系统进路表'!AB80,'编组2-系统进路表'!AB80,'编组3-系统进路表'!AB80,'编组4-系统进路表'!AB80,'编组5-系统进路表'!AB80))</f>
        <v>N/A</v>
      </c>
      <c r="AF81" s="28" t="str">
        <f>IF($A81="N/A","N/A",MAX('编组1-系统进路表'!AC80,'编组2-系统进路表'!AC80,'编组3-系统进路表'!AC80,'编组4-系统进路表'!AC80,'编组5-系统进路表'!AC80))</f>
        <v>N/A</v>
      </c>
    </row>
    <row r="82" spans="1:32">
      <c r="A82" s="50" t="s">
        <v>486</v>
      </c>
      <c r="B82" s="50" t="s">
        <v>486</v>
      </c>
      <c r="C82" s="50" t="s">
        <v>486</v>
      </c>
      <c r="D82" s="50" t="s">
        <v>486</v>
      </c>
      <c r="E82" s="50" t="s">
        <v>486</v>
      </c>
      <c r="F82" s="50" t="s">
        <v>486</v>
      </c>
      <c r="G82" s="50" t="s">
        <v>486</v>
      </c>
      <c r="H82" s="50" t="s">
        <v>486</v>
      </c>
      <c r="I82" s="50" t="s">
        <v>486</v>
      </c>
      <c r="J82" s="50" t="s">
        <v>486</v>
      </c>
      <c r="K82" s="53" t="s">
        <v>419</v>
      </c>
      <c r="L82" s="50" t="s">
        <v>486</v>
      </c>
      <c r="M82" s="50" t="s">
        <v>486</v>
      </c>
      <c r="N82" s="50" t="s">
        <v>486</v>
      </c>
      <c r="O82" s="50" t="s">
        <v>486</v>
      </c>
      <c r="P82" s="50" t="s">
        <v>486</v>
      </c>
      <c r="Q82" s="50" t="s">
        <v>486</v>
      </c>
      <c r="R82" s="50" t="s">
        <v>486</v>
      </c>
      <c r="S82" s="50" t="s">
        <v>486</v>
      </c>
      <c r="T82" s="50" t="s">
        <v>486</v>
      </c>
      <c r="U82" s="50" t="s">
        <v>486</v>
      </c>
      <c r="V82" s="28" t="str">
        <f>IF($A82="N/A","N/A",MAX('编组1-系统进路表'!T81,'编组2-系统进路表'!T81,'编组3-系统进路表'!T81,'编组4-系统进路表'!T81,'编组5-系统进路表'!T81))</f>
        <v>N/A</v>
      </c>
      <c r="W82" s="28" t="str">
        <f>IF($A82="N/A","N/A",MAX('编组1-系统进路表'!U81,'编组2-系统进路表'!U81,'编组3-系统进路表'!U81,'编组4-系统进路表'!U81,'编组5-系统进路表'!U81))</f>
        <v>N/A</v>
      </c>
      <c r="X82" s="28" t="str">
        <f>IF($A82="N/A","N/A",MAX('编组1-系统进路表'!V81,'编组2-系统进路表'!V81,'编组3-系统进路表'!V81,'编组4-系统进路表'!V81,'编组5-系统进路表'!V81))</f>
        <v>N/A</v>
      </c>
      <c r="Y82" s="28" t="str">
        <f>IF($A82="N/A","N/A",MAX('编组1-系统进路表'!W81,'编组2-系统进路表'!W81,'编组3-系统进路表'!W81,'编组4-系统进路表'!W81,'编组5-系统进路表'!W81))</f>
        <v>N/A</v>
      </c>
      <c r="Z82" s="28" t="str">
        <f>IF($A82="N/A","N/A",MAX('编组1-系统进路表'!X81,'编组2-系统进路表'!X81,'编组3-系统进路表'!X81,'编组4-系统进路表'!X81,'编组5-系统进路表'!X81))</f>
        <v>N/A</v>
      </c>
      <c r="AA82" s="27"/>
      <c r="AB82" s="28" t="str">
        <f>IF($A82="N/A","N/A",MAX('编组1-系统进路表'!Y81,'编组2-系统进路表'!Y81,'编组3-系统进路表'!Y81,'编组4-系统进路表'!Y81,'编组5-系统进路表'!Y81))</f>
        <v>N/A</v>
      </c>
      <c r="AC82" s="28" t="str">
        <f>IF($A82="N/A","N/A",MAX('编组1-系统进路表'!Z81,'编组2-系统进路表'!Z81,'编组3-系统进路表'!Z81,'编组4-系统进路表'!Z81,'编组5-系统进路表'!Z81))</f>
        <v>N/A</v>
      </c>
      <c r="AD82" s="28" t="str">
        <f>IF($A82="N/A","N/A",MAX('编组1-系统进路表'!AA81,'编组2-系统进路表'!AA81,'编组3-系统进路表'!AA81,'编组4-系统进路表'!AA81,'编组5-系统进路表'!AA81))</f>
        <v>N/A</v>
      </c>
      <c r="AE82" s="28" t="str">
        <f>IF($A82="N/A","N/A",MAX('编组1-系统进路表'!AB81,'编组2-系统进路表'!AB81,'编组3-系统进路表'!AB81,'编组4-系统进路表'!AB81,'编组5-系统进路表'!AB81))</f>
        <v>N/A</v>
      </c>
      <c r="AF82" s="28" t="str">
        <f>IF($A82="N/A","N/A",MAX('编组1-系统进路表'!AC81,'编组2-系统进路表'!AC81,'编组3-系统进路表'!AC81,'编组4-系统进路表'!AC81,'编组5-系统进路表'!AC81))</f>
        <v>N/A</v>
      </c>
    </row>
    <row r="83" spans="1:32">
      <c r="A83" s="50" t="s">
        <v>486</v>
      </c>
      <c r="B83" s="50" t="s">
        <v>486</v>
      </c>
      <c r="C83" s="50" t="s">
        <v>486</v>
      </c>
      <c r="D83" s="50" t="s">
        <v>486</v>
      </c>
      <c r="E83" s="50" t="s">
        <v>486</v>
      </c>
      <c r="F83" s="50" t="s">
        <v>486</v>
      </c>
      <c r="G83" s="50" t="s">
        <v>486</v>
      </c>
      <c r="H83" s="50" t="s">
        <v>486</v>
      </c>
      <c r="I83" s="50" t="s">
        <v>486</v>
      </c>
      <c r="J83" s="50" t="s">
        <v>486</v>
      </c>
      <c r="K83" s="53" t="s">
        <v>419</v>
      </c>
      <c r="L83" s="50" t="s">
        <v>486</v>
      </c>
      <c r="M83" s="50" t="s">
        <v>486</v>
      </c>
      <c r="N83" s="50" t="s">
        <v>486</v>
      </c>
      <c r="O83" s="50" t="s">
        <v>486</v>
      </c>
      <c r="P83" s="50" t="s">
        <v>486</v>
      </c>
      <c r="Q83" s="50" t="s">
        <v>486</v>
      </c>
      <c r="R83" s="50" t="s">
        <v>486</v>
      </c>
      <c r="S83" s="50" t="s">
        <v>486</v>
      </c>
      <c r="T83" s="50" t="s">
        <v>486</v>
      </c>
      <c r="U83" s="50" t="s">
        <v>486</v>
      </c>
      <c r="V83" s="28" t="str">
        <f>IF($A83="N/A","N/A",MAX('编组1-系统进路表'!T82,'编组2-系统进路表'!T82,'编组3-系统进路表'!T82,'编组4-系统进路表'!T82,'编组5-系统进路表'!T82))</f>
        <v>N/A</v>
      </c>
      <c r="W83" s="28" t="str">
        <f>IF($A83="N/A","N/A",MAX('编组1-系统进路表'!U82,'编组2-系统进路表'!U82,'编组3-系统进路表'!U82,'编组4-系统进路表'!U82,'编组5-系统进路表'!U82))</f>
        <v>N/A</v>
      </c>
      <c r="X83" s="28" t="str">
        <f>IF($A83="N/A","N/A",MAX('编组1-系统进路表'!V82,'编组2-系统进路表'!V82,'编组3-系统进路表'!V82,'编组4-系统进路表'!V82,'编组5-系统进路表'!V82))</f>
        <v>N/A</v>
      </c>
      <c r="Y83" s="28" t="str">
        <f>IF($A83="N/A","N/A",MAX('编组1-系统进路表'!W82,'编组2-系统进路表'!W82,'编组3-系统进路表'!W82,'编组4-系统进路表'!W82,'编组5-系统进路表'!W82))</f>
        <v>N/A</v>
      </c>
      <c r="Z83" s="28" t="str">
        <f>IF($A83="N/A","N/A",MAX('编组1-系统进路表'!X82,'编组2-系统进路表'!X82,'编组3-系统进路表'!X82,'编组4-系统进路表'!X82,'编组5-系统进路表'!X82))</f>
        <v>N/A</v>
      </c>
      <c r="AA83" s="27"/>
      <c r="AB83" s="28" t="str">
        <f>IF($A83="N/A","N/A",MAX('编组1-系统进路表'!Y82,'编组2-系统进路表'!Y82,'编组3-系统进路表'!Y82,'编组4-系统进路表'!Y82,'编组5-系统进路表'!Y82))</f>
        <v>N/A</v>
      </c>
      <c r="AC83" s="28" t="str">
        <f>IF($A83="N/A","N/A",MAX('编组1-系统进路表'!Z82,'编组2-系统进路表'!Z82,'编组3-系统进路表'!Z82,'编组4-系统进路表'!Z82,'编组5-系统进路表'!Z82))</f>
        <v>N/A</v>
      </c>
      <c r="AD83" s="28" t="str">
        <f>IF($A83="N/A","N/A",MAX('编组1-系统进路表'!AA82,'编组2-系统进路表'!AA82,'编组3-系统进路表'!AA82,'编组4-系统进路表'!AA82,'编组5-系统进路表'!AA82))</f>
        <v>N/A</v>
      </c>
      <c r="AE83" s="28" t="str">
        <f>IF($A83="N/A","N/A",MAX('编组1-系统进路表'!AB82,'编组2-系统进路表'!AB82,'编组3-系统进路表'!AB82,'编组4-系统进路表'!AB82,'编组5-系统进路表'!AB82))</f>
        <v>N/A</v>
      </c>
      <c r="AF83" s="28" t="str">
        <f>IF($A83="N/A","N/A",MAX('编组1-系统进路表'!AC82,'编组2-系统进路表'!AC82,'编组3-系统进路表'!AC82,'编组4-系统进路表'!AC82,'编组5-系统进路表'!AC82))</f>
        <v>N/A</v>
      </c>
    </row>
    <row r="84" spans="1:32">
      <c r="A84" s="50" t="s">
        <v>486</v>
      </c>
      <c r="B84" s="50" t="s">
        <v>486</v>
      </c>
      <c r="C84" s="50" t="s">
        <v>486</v>
      </c>
      <c r="D84" s="50" t="s">
        <v>486</v>
      </c>
      <c r="E84" s="50" t="s">
        <v>486</v>
      </c>
      <c r="F84" s="50" t="s">
        <v>486</v>
      </c>
      <c r="G84" s="50" t="s">
        <v>486</v>
      </c>
      <c r="H84" s="50" t="s">
        <v>486</v>
      </c>
      <c r="I84" s="50" t="s">
        <v>486</v>
      </c>
      <c r="J84" s="50" t="s">
        <v>486</v>
      </c>
      <c r="K84" s="53" t="s">
        <v>419</v>
      </c>
      <c r="L84" s="50" t="s">
        <v>486</v>
      </c>
      <c r="M84" s="50" t="s">
        <v>486</v>
      </c>
      <c r="N84" s="50" t="s">
        <v>486</v>
      </c>
      <c r="O84" s="50" t="s">
        <v>486</v>
      </c>
      <c r="P84" s="50" t="s">
        <v>486</v>
      </c>
      <c r="Q84" s="50" t="s">
        <v>486</v>
      </c>
      <c r="R84" s="50" t="s">
        <v>486</v>
      </c>
      <c r="S84" s="50" t="s">
        <v>486</v>
      </c>
      <c r="T84" s="50" t="s">
        <v>486</v>
      </c>
      <c r="U84" s="50" t="s">
        <v>486</v>
      </c>
      <c r="V84" s="28" t="str">
        <f>IF($A84="N/A","N/A",MAX('编组1-系统进路表'!T83,'编组2-系统进路表'!T83,'编组3-系统进路表'!T83,'编组4-系统进路表'!T83,'编组5-系统进路表'!T83))</f>
        <v>N/A</v>
      </c>
      <c r="W84" s="28" t="str">
        <f>IF($A84="N/A","N/A",MAX('编组1-系统进路表'!U83,'编组2-系统进路表'!U83,'编组3-系统进路表'!U83,'编组4-系统进路表'!U83,'编组5-系统进路表'!U83))</f>
        <v>N/A</v>
      </c>
      <c r="X84" s="28" t="str">
        <f>IF($A84="N/A","N/A",MAX('编组1-系统进路表'!V83,'编组2-系统进路表'!V83,'编组3-系统进路表'!V83,'编组4-系统进路表'!V83,'编组5-系统进路表'!V83))</f>
        <v>N/A</v>
      </c>
      <c r="Y84" s="28" t="str">
        <f>IF($A84="N/A","N/A",MAX('编组1-系统进路表'!W83,'编组2-系统进路表'!W83,'编组3-系统进路表'!W83,'编组4-系统进路表'!W83,'编组5-系统进路表'!W83))</f>
        <v>N/A</v>
      </c>
      <c r="Z84" s="28" t="str">
        <f>IF($A84="N/A","N/A",MAX('编组1-系统进路表'!X83,'编组2-系统进路表'!X83,'编组3-系统进路表'!X83,'编组4-系统进路表'!X83,'编组5-系统进路表'!X83))</f>
        <v>N/A</v>
      </c>
      <c r="AA84" s="27"/>
      <c r="AB84" s="28" t="str">
        <f>IF($A84="N/A","N/A",MAX('编组1-系统进路表'!Y83,'编组2-系统进路表'!Y83,'编组3-系统进路表'!Y83,'编组4-系统进路表'!Y83,'编组5-系统进路表'!Y83))</f>
        <v>N/A</v>
      </c>
      <c r="AC84" s="28" t="str">
        <f>IF($A84="N/A","N/A",MAX('编组1-系统进路表'!Z83,'编组2-系统进路表'!Z83,'编组3-系统进路表'!Z83,'编组4-系统进路表'!Z83,'编组5-系统进路表'!Z83))</f>
        <v>N/A</v>
      </c>
      <c r="AD84" s="28" t="str">
        <f>IF($A84="N/A","N/A",MAX('编组1-系统进路表'!AA83,'编组2-系统进路表'!AA83,'编组3-系统进路表'!AA83,'编组4-系统进路表'!AA83,'编组5-系统进路表'!AA83))</f>
        <v>N/A</v>
      </c>
      <c r="AE84" s="28" t="str">
        <f>IF($A84="N/A","N/A",MAX('编组1-系统进路表'!AB83,'编组2-系统进路表'!AB83,'编组3-系统进路表'!AB83,'编组4-系统进路表'!AB83,'编组5-系统进路表'!AB83))</f>
        <v>N/A</v>
      </c>
      <c r="AF84" s="28" t="str">
        <f>IF($A84="N/A","N/A",MAX('编组1-系统进路表'!AC83,'编组2-系统进路表'!AC83,'编组3-系统进路表'!AC83,'编组4-系统进路表'!AC83,'编组5-系统进路表'!AC83))</f>
        <v>N/A</v>
      </c>
    </row>
    <row r="85" spans="1:32">
      <c r="A85" s="50" t="s">
        <v>486</v>
      </c>
      <c r="B85" s="50" t="s">
        <v>486</v>
      </c>
      <c r="C85" s="50" t="s">
        <v>486</v>
      </c>
      <c r="D85" s="50" t="s">
        <v>486</v>
      </c>
      <c r="E85" s="50" t="s">
        <v>486</v>
      </c>
      <c r="F85" s="50" t="s">
        <v>486</v>
      </c>
      <c r="G85" s="50" t="s">
        <v>486</v>
      </c>
      <c r="H85" s="50" t="s">
        <v>486</v>
      </c>
      <c r="I85" s="50" t="s">
        <v>486</v>
      </c>
      <c r="J85" s="50" t="s">
        <v>486</v>
      </c>
      <c r="K85" s="53" t="s">
        <v>419</v>
      </c>
      <c r="L85" s="50" t="s">
        <v>486</v>
      </c>
      <c r="M85" s="50" t="s">
        <v>486</v>
      </c>
      <c r="N85" s="50" t="s">
        <v>486</v>
      </c>
      <c r="O85" s="50" t="s">
        <v>486</v>
      </c>
      <c r="P85" s="50" t="s">
        <v>486</v>
      </c>
      <c r="Q85" s="50" t="s">
        <v>486</v>
      </c>
      <c r="R85" s="50" t="s">
        <v>486</v>
      </c>
      <c r="S85" s="50" t="s">
        <v>486</v>
      </c>
      <c r="T85" s="50" t="s">
        <v>486</v>
      </c>
      <c r="U85" s="50" t="s">
        <v>486</v>
      </c>
      <c r="V85" s="28" t="str">
        <f>IF($A85="N/A","N/A",MAX('编组1-系统进路表'!T84,'编组2-系统进路表'!T84,'编组3-系统进路表'!T84,'编组4-系统进路表'!T84,'编组5-系统进路表'!T84))</f>
        <v>N/A</v>
      </c>
      <c r="W85" s="28" t="str">
        <f>IF($A85="N/A","N/A",MAX('编组1-系统进路表'!U84,'编组2-系统进路表'!U84,'编组3-系统进路表'!U84,'编组4-系统进路表'!U84,'编组5-系统进路表'!U84))</f>
        <v>N/A</v>
      </c>
      <c r="X85" s="28" t="str">
        <f>IF($A85="N/A","N/A",MAX('编组1-系统进路表'!V84,'编组2-系统进路表'!V84,'编组3-系统进路表'!V84,'编组4-系统进路表'!V84,'编组5-系统进路表'!V84))</f>
        <v>N/A</v>
      </c>
      <c r="Y85" s="28" t="str">
        <f>IF($A85="N/A","N/A",MAX('编组1-系统进路表'!W84,'编组2-系统进路表'!W84,'编组3-系统进路表'!W84,'编组4-系统进路表'!W84,'编组5-系统进路表'!W84))</f>
        <v>N/A</v>
      </c>
      <c r="Z85" s="28" t="str">
        <f>IF($A85="N/A","N/A",MAX('编组1-系统进路表'!X84,'编组2-系统进路表'!X84,'编组3-系统进路表'!X84,'编组4-系统进路表'!X84,'编组5-系统进路表'!X84))</f>
        <v>N/A</v>
      </c>
      <c r="AA85" s="27"/>
      <c r="AB85" s="28" t="str">
        <f>IF($A85="N/A","N/A",MAX('编组1-系统进路表'!Y84,'编组2-系统进路表'!Y84,'编组3-系统进路表'!Y84,'编组4-系统进路表'!Y84,'编组5-系统进路表'!Y84))</f>
        <v>N/A</v>
      </c>
      <c r="AC85" s="28" t="str">
        <f>IF($A85="N/A","N/A",MAX('编组1-系统进路表'!Z84,'编组2-系统进路表'!Z84,'编组3-系统进路表'!Z84,'编组4-系统进路表'!Z84,'编组5-系统进路表'!Z84))</f>
        <v>N/A</v>
      </c>
      <c r="AD85" s="28" t="str">
        <f>IF($A85="N/A","N/A",MAX('编组1-系统进路表'!AA84,'编组2-系统进路表'!AA84,'编组3-系统进路表'!AA84,'编组4-系统进路表'!AA84,'编组5-系统进路表'!AA84))</f>
        <v>N/A</v>
      </c>
      <c r="AE85" s="28" t="str">
        <f>IF($A85="N/A","N/A",MAX('编组1-系统进路表'!AB84,'编组2-系统进路表'!AB84,'编组3-系统进路表'!AB84,'编组4-系统进路表'!AB84,'编组5-系统进路表'!AB84))</f>
        <v>N/A</v>
      </c>
      <c r="AF85" s="28" t="str">
        <f>IF($A85="N/A","N/A",MAX('编组1-系统进路表'!AC84,'编组2-系统进路表'!AC84,'编组3-系统进路表'!AC84,'编组4-系统进路表'!AC84,'编组5-系统进路表'!AC84))</f>
        <v>N/A</v>
      </c>
    </row>
    <row r="86" spans="1:32">
      <c r="A86" s="50" t="s">
        <v>486</v>
      </c>
      <c r="B86" s="50" t="s">
        <v>486</v>
      </c>
      <c r="C86" s="50" t="s">
        <v>486</v>
      </c>
      <c r="D86" s="50" t="s">
        <v>486</v>
      </c>
      <c r="E86" s="50" t="s">
        <v>486</v>
      </c>
      <c r="F86" s="50" t="s">
        <v>486</v>
      </c>
      <c r="G86" s="50" t="s">
        <v>486</v>
      </c>
      <c r="H86" s="50" t="s">
        <v>486</v>
      </c>
      <c r="I86" s="50" t="s">
        <v>486</v>
      </c>
      <c r="J86" s="50" t="s">
        <v>486</v>
      </c>
      <c r="K86" s="53" t="s">
        <v>419</v>
      </c>
      <c r="L86" s="50" t="s">
        <v>486</v>
      </c>
      <c r="M86" s="50" t="s">
        <v>486</v>
      </c>
      <c r="N86" s="50" t="s">
        <v>486</v>
      </c>
      <c r="O86" s="50" t="s">
        <v>486</v>
      </c>
      <c r="P86" s="50" t="s">
        <v>486</v>
      </c>
      <c r="Q86" s="50" t="s">
        <v>486</v>
      </c>
      <c r="R86" s="50" t="s">
        <v>486</v>
      </c>
      <c r="S86" s="50" t="s">
        <v>486</v>
      </c>
      <c r="T86" s="50" t="s">
        <v>486</v>
      </c>
      <c r="U86" s="50" t="s">
        <v>486</v>
      </c>
      <c r="V86" s="28" t="str">
        <f>IF($A86="N/A","N/A",MAX('编组1-系统进路表'!T85,'编组2-系统进路表'!T85,'编组3-系统进路表'!T85,'编组4-系统进路表'!T85,'编组5-系统进路表'!T85))</f>
        <v>N/A</v>
      </c>
      <c r="W86" s="28" t="str">
        <f>IF($A86="N/A","N/A",MAX('编组1-系统进路表'!U85,'编组2-系统进路表'!U85,'编组3-系统进路表'!U85,'编组4-系统进路表'!U85,'编组5-系统进路表'!U85))</f>
        <v>N/A</v>
      </c>
      <c r="X86" s="28" t="str">
        <f>IF($A86="N/A","N/A",MAX('编组1-系统进路表'!V85,'编组2-系统进路表'!V85,'编组3-系统进路表'!V85,'编组4-系统进路表'!V85,'编组5-系统进路表'!V85))</f>
        <v>N/A</v>
      </c>
      <c r="Y86" s="28" t="str">
        <f>IF($A86="N/A","N/A",MAX('编组1-系统进路表'!W85,'编组2-系统进路表'!W85,'编组3-系统进路表'!W85,'编组4-系统进路表'!W85,'编组5-系统进路表'!W85))</f>
        <v>N/A</v>
      </c>
      <c r="Z86" s="28" t="str">
        <f>IF($A86="N/A","N/A",MAX('编组1-系统进路表'!X85,'编组2-系统进路表'!X85,'编组3-系统进路表'!X85,'编组4-系统进路表'!X85,'编组5-系统进路表'!X85))</f>
        <v>N/A</v>
      </c>
      <c r="AA86" s="27"/>
      <c r="AB86" s="28" t="str">
        <f>IF($A86="N/A","N/A",MAX('编组1-系统进路表'!Y85,'编组2-系统进路表'!Y85,'编组3-系统进路表'!Y85,'编组4-系统进路表'!Y85,'编组5-系统进路表'!Y85))</f>
        <v>N/A</v>
      </c>
      <c r="AC86" s="28" t="str">
        <f>IF($A86="N/A","N/A",MAX('编组1-系统进路表'!Z85,'编组2-系统进路表'!Z85,'编组3-系统进路表'!Z85,'编组4-系统进路表'!Z85,'编组5-系统进路表'!Z85))</f>
        <v>N/A</v>
      </c>
      <c r="AD86" s="28" t="str">
        <f>IF($A86="N/A","N/A",MAX('编组1-系统进路表'!AA85,'编组2-系统进路表'!AA85,'编组3-系统进路表'!AA85,'编组4-系统进路表'!AA85,'编组5-系统进路表'!AA85))</f>
        <v>N/A</v>
      </c>
      <c r="AE86" s="28" t="str">
        <f>IF($A86="N/A","N/A",MAX('编组1-系统进路表'!AB85,'编组2-系统进路表'!AB85,'编组3-系统进路表'!AB85,'编组4-系统进路表'!AB85,'编组5-系统进路表'!AB85))</f>
        <v>N/A</v>
      </c>
      <c r="AF86" s="28" t="str">
        <f>IF($A86="N/A","N/A",MAX('编组1-系统进路表'!AC85,'编组2-系统进路表'!AC85,'编组3-系统进路表'!AC85,'编组4-系统进路表'!AC85,'编组5-系统进路表'!AC85))</f>
        <v>N/A</v>
      </c>
    </row>
    <row r="87" spans="1:32">
      <c r="A87" s="50" t="s">
        <v>486</v>
      </c>
      <c r="B87" s="50" t="s">
        <v>486</v>
      </c>
      <c r="C87" s="50" t="s">
        <v>486</v>
      </c>
      <c r="D87" s="50" t="s">
        <v>486</v>
      </c>
      <c r="E87" s="50" t="s">
        <v>486</v>
      </c>
      <c r="F87" s="50" t="s">
        <v>486</v>
      </c>
      <c r="G87" s="50" t="s">
        <v>486</v>
      </c>
      <c r="H87" s="50" t="s">
        <v>486</v>
      </c>
      <c r="I87" s="50" t="s">
        <v>486</v>
      </c>
      <c r="J87" s="50" t="s">
        <v>486</v>
      </c>
      <c r="K87" s="53" t="s">
        <v>419</v>
      </c>
      <c r="L87" s="50" t="s">
        <v>486</v>
      </c>
      <c r="M87" s="50" t="s">
        <v>486</v>
      </c>
      <c r="N87" s="50" t="s">
        <v>486</v>
      </c>
      <c r="O87" s="50" t="s">
        <v>486</v>
      </c>
      <c r="P87" s="50" t="s">
        <v>486</v>
      </c>
      <c r="Q87" s="50" t="s">
        <v>486</v>
      </c>
      <c r="R87" s="50" t="s">
        <v>486</v>
      </c>
      <c r="S87" s="50" t="s">
        <v>486</v>
      </c>
      <c r="T87" s="50" t="s">
        <v>486</v>
      </c>
      <c r="U87" s="50" t="s">
        <v>486</v>
      </c>
      <c r="V87" s="28" t="str">
        <f>IF($A87="N/A","N/A",MAX('编组1-系统进路表'!T86,'编组2-系统进路表'!T86,'编组3-系统进路表'!T86,'编组4-系统进路表'!T86,'编组5-系统进路表'!T86))</f>
        <v>N/A</v>
      </c>
      <c r="W87" s="28" t="str">
        <f>IF($A87="N/A","N/A",MAX('编组1-系统进路表'!U86,'编组2-系统进路表'!U86,'编组3-系统进路表'!U86,'编组4-系统进路表'!U86,'编组5-系统进路表'!U86))</f>
        <v>N/A</v>
      </c>
      <c r="X87" s="28" t="str">
        <f>IF($A87="N/A","N/A",MAX('编组1-系统进路表'!V86,'编组2-系统进路表'!V86,'编组3-系统进路表'!V86,'编组4-系统进路表'!V86,'编组5-系统进路表'!V86))</f>
        <v>N/A</v>
      </c>
      <c r="Y87" s="28" t="str">
        <f>IF($A87="N/A","N/A",MAX('编组1-系统进路表'!W86,'编组2-系统进路表'!W86,'编组3-系统进路表'!W86,'编组4-系统进路表'!W86,'编组5-系统进路表'!W86))</f>
        <v>N/A</v>
      </c>
      <c r="Z87" s="28" t="str">
        <f>IF($A87="N/A","N/A",MAX('编组1-系统进路表'!X86,'编组2-系统进路表'!X86,'编组3-系统进路表'!X86,'编组4-系统进路表'!X86,'编组5-系统进路表'!X86))</f>
        <v>N/A</v>
      </c>
      <c r="AA87" s="27"/>
      <c r="AB87" s="28" t="str">
        <f>IF($A87="N/A","N/A",MAX('编组1-系统进路表'!Y86,'编组2-系统进路表'!Y86,'编组3-系统进路表'!Y86,'编组4-系统进路表'!Y86,'编组5-系统进路表'!Y86))</f>
        <v>N/A</v>
      </c>
      <c r="AC87" s="28" t="str">
        <f>IF($A87="N/A","N/A",MAX('编组1-系统进路表'!Z86,'编组2-系统进路表'!Z86,'编组3-系统进路表'!Z86,'编组4-系统进路表'!Z86,'编组5-系统进路表'!Z86))</f>
        <v>N/A</v>
      </c>
      <c r="AD87" s="28" t="str">
        <f>IF($A87="N/A","N/A",MAX('编组1-系统进路表'!AA86,'编组2-系统进路表'!AA86,'编组3-系统进路表'!AA86,'编组4-系统进路表'!AA86,'编组5-系统进路表'!AA86))</f>
        <v>N/A</v>
      </c>
      <c r="AE87" s="28" t="str">
        <f>IF($A87="N/A","N/A",MAX('编组1-系统进路表'!AB86,'编组2-系统进路表'!AB86,'编组3-系统进路表'!AB86,'编组4-系统进路表'!AB86,'编组5-系统进路表'!AB86))</f>
        <v>N/A</v>
      </c>
      <c r="AF87" s="28" t="str">
        <f>IF($A87="N/A","N/A",MAX('编组1-系统进路表'!AC86,'编组2-系统进路表'!AC86,'编组3-系统进路表'!AC86,'编组4-系统进路表'!AC86,'编组5-系统进路表'!AC86))</f>
        <v>N/A</v>
      </c>
    </row>
    <row r="88" spans="1:32">
      <c r="A88" s="50" t="s">
        <v>486</v>
      </c>
      <c r="B88" s="50" t="s">
        <v>486</v>
      </c>
      <c r="C88" s="50" t="s">
        <v>486</v>
      </c>
      <c r="D88" s="50" t="s">
        <v>486</v>
      </c>
      <c r="E88" s="50" t="s">
        <v>486</v>
      </c>
      <c r="F88" s="50" t="s">
        <v>486</v>
      </c>
      <c r="G88" s="50" t="s">
        <v>486</v>
      </c>
      <c r="H88" s="50" t="s">
        <v>486</v>
      </c>
      <c r="I88" s="50" t="s">
        <v>486</v>
      </c>
      <c r="J88" s="50" t="s">
        <v>486</v>
      </c>
      <c r="K88" s="53" t="s">
        <v>419</v>
      </c>
      <c r="L88" s="50" t="s">
        <v>486</v>
      </c>
      <c r="M88" s="50" t="s">
        <v>486</v>
      </c>
      <c r="N88" s="50" t="s">
        <v>486</v>
      </c>
      <c r="O88" s="50" t="s">
        <v>486</v>
      </c>
      <c r="P88" s="50" t="s">
        <v>486</v>
      </c>
      <c r="Q88" s="50" t="s">
        <v>486</v>
      </c>
      <c r="R88" s="50" t="s">
        <v>486</v>
      </c>
      <c r="S88" s="50" t="s">
        <v>486</v>
      </c>
      <c r="T88" s="50" t="s">
        <v>486</v>
      </c>
      <c r="U88" s="50" t="s">
        <v>486</v>
      </c>
      <c r="V88" s="28" t="str">
        <f>IF($A88="N/A","N/A",MAX('编组1-系统进路表'!T87,'编组2-系统进路表'!T87,'编组3-系统进路表'!T87,'编组4-系统进路表'!T87,'编组5-系统进路表'!T87))</f>
        <v>N/A</v>
      </c>
      <c r="W88" s="28" t="str">
        <f>IF($A88="N/A","N/A",MAX('编组1-系统进路表'!U87,'编组2-系统进路表'!U87,'编组3-系统进路表'!U87,'编组4-系统进路表'!U87,'编组5-系统进路表'!U87))</f>
        <v>N/A</v>
      </c>
      <c r="X88" s="28" t="str">
        <f>IF($A88="N/A","N/A",MAX('编组1-系统进路表'!V87,'编组2-系统进路表'!V87,'编组3-系统进路表'!V87,'编组4-系统进路表'!V87,'编组5-系统进路表'!V87))</f>
        <v>N/A</v>
      </c>
      <c r="Y88" s="28" t="str">
        <f>IF($A88="N/A","N/A",MAX('编组1-系统进路表'!W87,'编组2-系统进路表'!W87,'编组3-系统进路表'!W87,'编组4-系统进路表'!W87,'编组5-系统进路表'!W87))</f>
        <v>N/A</v>
      </c>
      <c r="Z88" s="28" t="str">
        <f>IF($A88="N/A","N/A",MAX('编组1-系统进路表'!X87,'编组2-系统进路表'!X87,'编组3-系统进路表'!X87,'编组4-系统进路表'!X87,'编组5-系统进路表'!X87))</f>
        <v>N/A</v>
      </c>
      <c r="AA88" s="27"/>
      <c r="AB88" s="28" t="str">
        <f>IF($A88="N/A","N/A",MAX('编组1-系统进路表'!Y87,'编组2-系统进路表'!Y87,'编组3-系统进路表'!Y87,'编组4-系统进路表'!Y87,'编组5-系统进路表'!Y87))</f>
        <v>N/A</v>
      </c>
      <c r="AC88" s="28" t="str">
        <f>IF($A88="N/A","N/A",MAX('编组1-系统进路表'!Z87,'编组2-系统进路表'!Z87,'编组3-系统进路表'!Z87,'编组4-系统进路表'!Z87,'编组5-系统进路表'!Z87))</f>
        <v>N/A</v>
      </c>
      <c r="AD88" s="28" t="str">
        <f>IF($A88="N/A","N/A",MAX('编组1-系统进路表'!AA87,'编组2-系统进路表'!AA87,'编组3-系统进路表'!AA87,'编组4-系统进路表'!AA87,'编组5-系统进路表'!AA87))</f>
        <v>N/A</v>
      </c>
      <c r="AE88" s="28" t="str">
        <f>IF($A88="N/A","N/A",MAX('编组1-系统进路表'!AB87,'编组2-系统进路表'!AB87,'编组3-系统进路表'!AB87,'编组4-系统进路表'!AB87,'编组5-系统进路表'!AB87))</f>
        <v>N/A</v>
      </c>
      <c r="AF88" s="28" t="str">
        <f>IF($A88="N/A","N/A",MAX('编组1-系统进路表'!AC87,'编组2-系统进路表'!AC87,'编组3-系统进路表'!AC87,'编组4-系统进路表'!AC87,'编组5-系统进路表'!AC87))</f>
        <v>N/A</v>
      </c>
    </row>
    <row r="89" spans="1:32">
      <c r="A89" s="50" t="s">
        <v>486</v>
      </c>
      <c r="B89" s="50" t="s">
        <v>486</v>
      </c>
      <c r="C89" s="50" t="s">
        <v>486</v>
      </c>
      <c r="D89" s="50" t="s">
        <v>486</v>
      </c>
      <c r="E89" s="50" t="s">
        <v>486</v>
      </c>
      <c r="F89" s="50" t="s">
        <v>486</v>
      </c>
      <c r="G89" s="50" t="s">
        <v>486</v>
      </c>
      <c r="H89" s="50" t="s">
        <v>486</v>
      </c>
      <c r="I89" s="50" t="s">
        <v>486</v>
      </c>
      <c r="J89" s="50" t="s">
        <v>486</v>
      </c>
      <c r="K89" s="53" t="s">
        <v>419</v>
      </c>
      <c r="L89" s="50" t="s">
        <v>486</v>
      </c>
      <c r="M89" s="50" t="s">
        <v>486</v>
      </c>
      <c r="N89" s="50" t="s">
        <v>486</v>
      </c>
      <c r="O89" s="50" t="s">
        <v>486</v>
      </c>
      <c r="P89" s="50" t="s">
        <v>486</v>
      </c>
      <c r="Q89" s="50" t="s">
        <v>486</v>
      </c>
      <c r="R89" s="50" t="s">
        <v>486</v>
      </c>
      <c r="S89" s="50" t="s">
        <v>486</v>
      </c>
      <c r="T89" s="50" t="s">
        <v>486</v>
      </c>
      <c r="U89" s="50" t="s">
        <v>486</v>
      </c>
      <c r="V89" s="28" t="str">
        <f>IF($A89="N/A","N/A",MAX('编组1-系统进路表'!T88,'编组2-系统进路表'!T88,'编组3-系统进路表'!T88,'编组4-系统进路表'!T88,'编组5-系统进路表'!T88))</f>
        <v>N/A</v>
      </c>
      <c r="W89" s="28" t="str">
        <f>IF($A89="N/A","N/A",MAX('编组1-系统进路表'!U88,'编组2-系统进路表'!U88,'编组3-系统进路表'!U88,'编组4-系统进路表'!U88,'编组5-系统进路表'!U88))</f>
        <v>N/A</v>
      </c>
      <c r="X89" s="28" t="str">
        <f>IF($A89="N/A","N/A",MAX('编组1-系统进路表'!V88,'编组2-系统进路表'!V88,'编组3-系统进路表'!V88,'编组4-系统进路表'!V88,'编组5-系统进路表'!V88))</f>
        <v>N/A</v>
      </c>
      <c r="Y89" s="28" t="str">
        <f>IF($A89="N/A","N/A",MAX('编组1-系统进路表'!W88,'编组2-系统进路表'!W88,'编组3-系统进路表'!W88,'编组4-系统进路表'!W88,'编组5-系统进路表'!W88))</f>
        <v>N/A</v>
      </c>
      <c r="Z89" s="28" t="str">
        <f>IF($A89="N/A","N/A",MAX('编组1-系统进路表'!X88,'编组2-系统进路表'!X88,'编组3-系统进路表'!X88,'编组4-系统进路表'!X88,'编组5-系统进路表'!X88))</f>
        <v>N/A</v>
      </c>
      <c r="AA89" s="27"/>
      <c r="AB89" s="28" t="str">
        <f>IF($A89="N/A","N/A",MAX('编组1-系统进路表'!Y88,'编组2-系统进路表'!Y88,'编组3-系统进路表'!Y88,'编组4-系统进路表'!Y88,'编组5-系统进路表'!Y88))</f>
        <v>N/A</v>
      </c>
      <c r="AC89" s="28" t="str">
        <f>IF($A89="N/A","N/A",MAX('编组1-系统进路表'!Z88,'编组2-系统进路表'!Z88,'编组3-系统进路表'!Z88,'编组4-系统进路表'!Z88,'编组5-系统进路表'!Z88))</f>
        <v>N/A</v>
      </c>
      <c r="AD89" s="28" t="str">
        <f>IF($A89="N/A","N/A",MAX('编组1-系统进路表'!AA88,'编组2-系统进路表'!AA88,'编组3-系统进路表'!AA88,'编组4-系统进路表'!AA88,'编组5-系统进路表'!AA88))</f>
        <v>N/A</v>
      </c>
      <c r="AE89" s="28" t="str">
        <f>IF($A89="N/A","N/A",MAX('编组1-系统进路表'!AB88,'编组2-系统进路表'!AB88,'编组3-系统进路表'!AB88,'编组4-系统进路表'!AB88,'编组5-系统进路表'!AB88))</f>
        <v>N/A</v>
      </c>
      <c r="AF89" s="28" t="str">
        <f>IF($A89="N/A","N/A",MAX('编组1-系统进路表'!AC88,'编组2-系统进路表'!AC88,'编组3-系统进路表'!AC88,'编组4-系统进路表'!AC88,'编组5-系统进路表'!AC88))</f>
        <v>N/A</v>
      </c>
    </row>
    <row r="90" spans="1:32">
      <c r="A90" s="50" t="s">
        <v>486</v>
      </c>
      <c r="B90" s="50" t="s">
        <v>486</v>
      </c>
      <c r="C90" s="50" t="s">
        <v>486</v>
      </c>
      <c r="D90" s="50" t="s">
        <v>486</v>
      </c>
      <c r="E90" s="50" t="s">
        <v>486</v>
      </c>
      <c r="F90" s="50" t="s">
        <v>486</v>
      </c>
      <c r="G90" s="50" t="s">
        <v>486</v>
      </c>
      <c r="H90" s="50" t="s">
        <v>486</v>
      </c>
      <c r="I90" s="50" t="s">
        <v>486</v>
      </c>
      <c r="J90" s="50" t="s">
        <v>486</v>
      </c>
      <c r="K90" s="53" t="s">
        <v>419</v>
      </c>
      <c r="L90" s="50" t="s">
        <v>486</v>
      </c>
      <c r="M90" s="50" t="s">
        <v>486</v>
      </c>
      <c r="N90" s="50" t="s">
        <v>486</v>
      </c>
      <c r="O90" s="50" t="s">
        <v>486</v>
      </c>
      <c r="P90" s="50" t="s">
        <v>486</v>
      </c>
      <c r="Q90" s="50" t="s">
        <v>486</v>
      </c>
      <c r="R90" s="50" t="s">
        <v>486</v>
      </c>
      <c r="S90" s="50" t="s">
        <v>486</v>
      </c>
      <c r="T90" s="50" t="s">
        <v>486</v>
      </c>
      <c r="U90" s="50" t="s">
        <v>486</v>
      </c>
      <c r="V90" s="28" t="str">
        <f>IF($A90="N/A","N/A",MAX('编组1-系统进路表'!T89,'编组2-系统进路表'!T89,'编组3-系统进路表'!T89,'编组4-系统进路表'!T89,'编组5-系统进路表'!T89))</f>
        <v>N/A</v>
      </c>
      <c r="W90" s="28" t="str">
        <f>IF($A90="N/A","N/A",MAX('编组1-系统进路表'!U89,'编组2-系统进路表'!U89,'编组3-系统进路表'!U89,'编组4-系统进路表'!U89,'编组5-系统进路表'!U89))</f>
        <v>N/A</v>
      </c>
      <c r="X90" s="28" t="str">
        <f>IF($A90="N/A","N/A",MAX('编组1-系统进路表'!V89,'编组2-系统进路表'!V89,'编组3-系统进路表'!V89,'编组4-系统进路表'!V89,'编组5-系统进路表'!V89))</f>
        <v>N/A</v>
      </c>
      <c r="Y90" s="28" t="str">
        <f>IF($A90="N/A","N/A",MAX('编组1-系统进路表'!W89,'编组2-系统进路表'!W89,'编组3-系统进路表'!W89,'编组4-系统进路表'!W89,'编组5-系统进路表'!W89))</f>
        <v>N/A</v>
      </c>
      <c r="Z90" s="28" t="str">
        <f>IF($A90="N/A","N/A",MAX('编组1-系统进路表'!X89,'编组2-系统进路表'!X89,'编组3-系统进路表'!X89,'编组4-系统进路表'!X89,'编组5-系统进路表'!X89))</f>
        <v>N/A</v>
      </c>
      <c r="AA90" s="27"/>
      <c r="AB90" s="28" t="str">
        <f>IF($A90="N/A","N/A",MAX('编组1-系统进路表'!Y89,'编组2-系统进路表'!Y89,'编组3-系统进路表'!Y89,'编组4-系统进路表'!Y89,'编组5-系统进路表'!Y89))</f>
        <v>N/A</v>
      </c>
      <c r="AC90" s="28" t="str">
        <f>IF($A90="N/A","N/A",MAX('编组1-系统进路表'!Z89,'编组2-系统进路表'!Z89,'编组3-系统进路表'!Z89,'编组4-系统进路表'!Z89,'编组5-系统进路表'!Z89))</f>
        <v>N/A</v>
      </c>
      <c r="AD90" s="28" t="str">
        <f>IF($A90="N/A","N/A",MAX('编组1-系统进路表'!AA89,'编组2-系统进路表'!AA89,'编组3-系统进路表'!AA89,'编组4-系统进路表'!AA89,'编组5-系统进路表'!AA89))</f>
        <v>N/A</v>
      </c>
      <c r="AE90" s="28" t="str">
        <f>IF($A90="N/A","N/A",MAX('编组1-系统进路表'!AB89,'编组2-系统进路表'!AB89,'编组3-系统进路表'!AB89,'编组4-系统进路表'!AB89,'编组5-系统进路表'!AB89))</f>
        <v>N/A</v>
      </c>
      <c r="AF90" s="28" t="str">
        <f>IF($A90="N/A","N/A",MAX('编组1-系统进路表'!AC89,'编组2-系统进路表'!AC89,'编组3-系统进路表'!AC89,'编组4-系统进路表'!AC89,'编组5-系统进路表'!AC89))</f>
        <v>N/A</v>
      </c>
    </row>
    <row r="91" spans="1:32">
      <c r="A91" s="50" t="s">
        <v>486</v>
      </c>
      <c r="B91" s="50" t="s">
        <v>486</v>
      </c>
      <c r="C91" s="50" t="s">
        <v>486</v>
      </c>
      <c r="D91" s="50" t="s">
        <v>486</v>
      </c>
      <c r="E91" s="50" t="s">
        <v>486</v>
      </c>
      <c r="F91" s="50" t="s">
        <v>486</v>
      </c>
      <c r="G91" s="50" t="s">
        <v>486</v>
      </c>
      <c r="H91" s="50" t="s">
        <v>486</v>
      </c>
      <c r="I91" s="50" t="s">
        <v>486</v>
      </c>
      <c r="J91" s="50" t="s">
        <v>486</v>
      </c>
      <c r="K91" s="53" t="s">
        <v>419</v>
      </c>
      <c r="L91" s="50" t="s">
        <v>486</v>
      </c>
      <c r="M91" s="50" t="s">
        <v>486</v>
      </c>
      <c r="N91" s="50" t="s">
        <v>486</v>
      </c>
      <c r="O91" s="50" t="s">
        <v>486</v>
      </c>
      <c r="P91" s="50" t="s">
        <v>486</v>
      </c>
      <c r="Q91" s="50" t="s">
        <v>486</v>
      </c>
      <c r="R91" s="50" t="s">
        <v>486</v>
      </c>
      <c r="S91" s="50" t="s">
        <v>486</v>
      </c>
      <c r="T91" s="50" t="s">
        <v>486</v>
      </c>
      <c r="U91" s="50" t="s">
        <v>486</v>
      </c>
      <c r="V91" s="28" t="str">
        <f>IF($A91="N/A","N/A",MAX('编组1-系统进路表'!T90,'编组2-系统进路表'!T90,'编组3-系统进路表'!T90,'编组4-系统进路表'!T90,'编组5-系统进路表'!T90))</f>
        <v>N/A</v>
      </c>
      <c r="W91" s="28" t="str">
        <f>IF($A91="N/A","N/A",MAX('编组1-系统进路表'!U90,'编组2-系统进路表'!U90,'编组3-系统进路表'!U90,'编组4-系统进路表'!U90,'编组5-系统进路表'!U90))</f>
        <v>N/A</v>
      </c>
      <c r="X91" s="28" t="str">
        <f>IF($A91="N/A","N/A",MAX('编组1-系统进路表'!V90,'编组2-系统进路表'!V90,'编组3-系统进路表'!V90,'编组4-系统进路表'!V90,'编组5-系统进路表'!V90))</f>
        <v>N/A</v>
      </c>
      <c r="Y91" s="28" t="str">
        <f>IF($A91="N/A","N/A",MAX('编组1-系统进路表'!W90,'编组2-系统进路表'!W90,'编组3-系统进路表'!W90,'编组4-系统进路表'!W90,'编组5-系统进路表'!W90))</f>
        <v>N/A</v>
      </c>
      <c r="Z91" s="28" t="str">
        <f>IF($A91="N/A","N/A",MAX('编组1-系统进路表'!X90,'编组2-系统进路表'!X90,'编组3-系统进路表'!X90,'编组4-系统进路表'!X90,'编组5-系统进路表'!X90))</f>
        <v>N/A</v>
      </c>
      <c r="AA91" s="27"/>
      <c r="AB91" s="28" t="str">
        <f>IF($A91="N/A","N/A",MAX('编组1-系统进路表'!Y90,'编组2-系统进路表'!Y90,'编组3-系统进路表'!Y90,'编组4-系统进路表'!Y90,'编组5-系统进路表'!Y90))</f>
        <v>N/A</v>
      </c>
      <c r="AC91" s="28" t="str">
        <f>IF($A91="N/A","N/A",MAX('编组1-系统进路表'!Z90,'编组2-系统进路表'!Z90,'编组3-系统进路表'!Z90,'编组4-系统进路表'!Z90,'编组5-系统进路表'!Z90))</f>
        <v>N/A</v>
      </c>
      <c r="AD91" s="28" t="str">
        <f>IF($A91="N/A","N/A",MAX('编组1-系统进路表'!AA90,'编组2-系统进路表'!AA90,'编组3-系统进路表'!AA90,'编组4-系统进路表'!AA90,'编组5-系统进路表'!AA90))</f>
        <v>N/A</v>
      </c>
      <c r="AE91" s="28" t="str">
        <f>IF($A91="N/A","N/A",MAX('编组1-系统进路表'!AB90,'编组2-系统进路表'!AB90,'编组3-系统进路表'!AB90,'编组4-系统进路表'!AB90,'编组5-系统进路表'!AB90))</f>
        <v>N/A</v>
      </c>
      <c r="AF91" s="28" t="str">
        <f>IF($A91="N/A","N/A",MAX('编组1-系统进路表'!AC90,'编组2-系统进路表'!AC90,'编组3-系统进路表'!AC90,'编组4-系统进路表'!AC90,'编组5-系统进路表'!AC90))</f>
        <v>N/A</v>
      </c>
    </row>
    <row r="92" spans="1:32">
      <c r="A92" s="50" t="s">
        <v>486</v>
      </c>
      <c r="B92" s="50" t="s">
        <v>486</v>
      </c>
      <c r="C92" s="50" t="s">
        <v>486</v>
      </c>
      <c r="D92" s="50" t="s">
        <v>486</v>
      </c>
      <c r="E92" s="50" t="s">
        <v>486</v>
      </c>
      <c r="F92" s="50" t="s">
        <v>486</v>
      </c>
      <c r="G92" s="50" t="s">
        <v>486</v>
      </c>
      <c r="H92" s="50" t="s">
        <v>486</v>
      </c>
      <c r="I92" s="50" t="s">
        <v>486</v>
      </c>
      <c r="J92" s="50" t="s">
        <v>486</v>
      </c>
      <c r="K92" s="53" t="s">
        <v>419</v>
      </c>
      <c r="L92" s="50" t="s">
        <v>486</v>
      </c>
      <c r="M92" s="50" t="s">
        <v>486</v>
      </c>
      <c r="N92" s="50" t="s">
        <v>486</v>
      </c>
      <c r="O92" s="50" t="s">
        <v>486</v>
      </c>
      <c r="P92" s="50" t="s">
        <v>486</v>
      </c>
      <c r="Q92" s="50" t="s">
        <v>486</v>
      </c>
      <c r="R92" s="50" t="s">
        <v>486</v>
      </c>
      <c r="S92" s="50" t="s">
        <v>486</v>
      </c>
      <c r="T92" s="50" t="s">
        <v>486</v>
      </c>
      <c r="U92" s="50" t="s">
        <v>486</v>
      </c>
      <c r="V92" s="28" t="str">
        <f>IF($A92="N/A","N/A",MAX('编组1-系统进路表'!T91,'编组2-系统进路表'!T91,'编组3-系统进路表'!T91,'编组4-系统进路表'!T91,'编组5-系统进路表'!T91))</f>
        <v>N/A</v>
      </c>
      <c r="W92" s="28" t="str">
        <f>IF($A92="N/A","N/A",MAX('编组1-系统进路表'!U91,'编组2-系统进路表'!U91,'编组3-系统进路表'!U91,'编组4-系统进路表'!U91,'编组5-系统进路表'!U91))</f>
        <v>N/A</v>
      </c>
      <c r="X92" s="28" t="str">
        <f>IF($A92="N/A","N/A",MAX('编组1-系统进路表'!V91,'编组2-系统进路表'!V91,'编组3-系统进路表'!V91,'编组4-系统进路表'!V91,'编组5-系统进路表'!V91))</f>
        <v>N/A</v>
      </c>
      <c r="Y92" s="28" t="str">
        <f>IF($A92="N/A","N/A",MAX('编组1-系统进路表'!W91,'编组2-系统进路表'!W91,'编组3-系统进路表'!W91,'编组4-系统进路表'!W91,'编组5-系统进路表'!W91))</f>
        <v>N/A</v>
      </c>
      <c r="Z92" s="28" t="str">
        <f>IF($A92="N/A","N/A",MAX('编组1-系统进路表'!X91,'编组2-系统进路表'!X91,'编组3-系统进路表'!X91,'编组4-系统进路表'!X91,'编组5-系统进路表'!X91))</f>
        <v>N/A</v>
      </c>
      <c r="AA92" s="27"/>
      <c r="AB92" s="28" t="str">
        <f>IF($A92="N/A","N/A",MAX('编组1-系统进路表'!Y91,'编组2-系统进路表'!Y91,'编组3-系统进路表'!Y91,'编组4-系统进路表'!Y91,'编组5-系统进路表'!Y91))</f>
        <v>N/A</v>
      </c>
      <c r="AC92" s="28" t="str">
        <f>IF($A92="N/A","N/A",MAX('编组1-系统进路表'!Z91,'编组2-系统进路表'!Z91,'编组3-系统进路表'!Z91,'编组4-系统进路表'!Z91,'编组5-系统进路表'!Z91))</f>
        <v>N/A</v>
      </c>
      <c r="AD92" s="28" t="str">
        <f>IF($A92="N/A","N/A",MAX('编组1-系统进路表'!AA91,'编组2-系统进路表'!AA91,'编组3-系统进路表'!AA91,'编组4-系统进路表'!AA91,'编组5-系统进路表'!AA91))</f>
        <v>N/A</v>
      </c>
      <c r="AE92" s="28" t="str">
        <f>IF($A92="N/A","N/A",MAX('编组1-系统进路表'!AB91,'编组2-系统进路表'!AB91,'编组3-系统进路表'!AB91,'编组4-系统进路表'!AB91,'编组5-系统进路表'!AB91))</f>
        <v>N/A</v>
      </c>
      <c r="AF92" s="28" t="str">
        <f>IF($A92="N/A","N/A",MAX('编组1-系统进路表'!AC91,'编组2-系统进路表'!AC91,'编组3-系统进路表'!AC91,'编组4-系统进路表'!AC91,'编组5-系统进路表'!AC91))</f>
        <v>N/A</v>
      </c>
    </row>
    <row r="93" spans="1:32">
      <c r="A93" s="50" t="s">
        <v>486</v>
      </c>
      <c r="B93" s="50" t="s">
        <v>486</v>
      </c>
      <c r="C93" s="50" t="s">
        <v>486</v>
      </c>
      <c r="D93" s="50" t="s">
        <v>486</v>
      </c>
      <c r="E93" s="50" t="s">
        <v>486</v>
      </c>
      <c r="F93" s="50" t="s">
        <v>486</v>
      </c>
      <c r="G93" s="50" t="s">
        <v>486</v>
      </c>
      <c r="H93" s="50" t="s">
        <v>486</v>
      </c>
      <c r="I93" s="50" t="s">
        <v>486</v>
      </c>
      <c r="J93" s="50" t="s">
        <v>486</v>
      </c>
      <c r="K93" s="53" t="s">
        <v>419</v>
      </c>
      <c r="L93" s="50" t="s">
        <v>486</v>
      </c>
      <c r="M93" s="50" t="s">
        <v>486</v>
      </c>
      <c r="N93" s="50" t="s">
        <v>486</v>
      </c>
      <c r="O93" s="50" t="s">
        <v>486</v>
      </c>
      <c r="P93" s="50" t="s">
        <v>486</v>
      </c>
      <c r="Q93" s="50" t="s">
        <v>486</v>
      </c>
      <c r="R93" s="50" t="s">
        <v>486</v>
      </c>
      <c r="S93" s="50" t="s">
        <v>486</v>
      </c>
      <c r="T93" s="50" t="s">
        <v>486</v>
      </c>
      <c r="U93" s="50" t="s">
        <v>486</v>
      </c>
      <c r="V93" s="28" t="str">
        <f>IF($A93="N/A","N/A",MAX('编组1-系统进路表'!T92,'编组2-系统进路表'!T92,'编组3-系统进路表'!T92,'编组4-系统进路表'!T92,'编组5-系统进路表'!T92))</f>
        <v>N/A</v>
      </c>
      <c r="W93" s="28" t="str">
        <f>IF($A93="N/A","N/A",MAX('编组1-系统进路表'!U92,'编组2-系统进路表'!U92,'编组3-系统进路表'!U92,'编组4-系统进路表'!U92,'编组5-系统进路表'!U92))</f>
        <v>N/A</v>
      </c>
      <c r="X93" s="28" t="str">
        <f>IF($A93="N/A","N/A",MAX('编组1-系统进路表'!V92,'编组2-系统进路表'!V92,'编组3-系统进路表'!V92,'编组4-系统进路表'!V92,'编组5-系统进路表'!V92))</f>
        <v>N/A</v>
      </c>
      <c r="Y93" s="28" t="str">
        <f>IF($A93="N/A","N/A",MAX('编组1-系统进路表'!W92,'编组2-系统进路表'!W92,'编组3-系统进路表'!W92,'编组4-系统进路表'!W92,'编组5-系统进路表'!W92))</f>
        <v>N/A</v>
      </c>
      <c r="Z93" s="28" t="str">
        <f>IF($A93="N/A","N/A",MAX('编组1-系统进路表'!X92,'编组2-系统进路表'!X92,'编组3-系统进路表'!X92,'编组4-系统进路表'!X92,'编组5-系统进路表'!X92))</f>
        <v>N/A</v>
      </c>
      <c r="AA93" s="27"/>
      <c r="AB93" s="28" t="str">
        <f>IF($A93="N/A","N/A",MAX('编组1-系统进路表'!Y92,'编组2-系统进路表'!Y92,'编组3-系统进路表'!Y92,'编组4-系统进路表'!Y92,'编组5-系统进路表'!Y92))</f>
        <v>N/A</v>
      </c>
      <c r="AC93" s="28" t="str">
        <f>IF($A93="N/A","N/A",MAX('编组1-系统进路表'!Z92,'编组2-系统进路表'!Z92,'编组3-系统进路表'!Z92,'编组4-系统进路表'!Z92,'编组5-系统进路表'!Z92))</f>
        <v>N/A</v>
      </c>
      <c r="AD93" s="28" t="str">
        <f>IF($A93="N/A","N/A",MAX('编组1-系统进路表'!AA92,'编组2-系统进路表'!AA92,'编组3-系统进路表'!AA92,'编组4-系统进路表'!AA92,'编组5-系统进路表'!AA92))</f>
        <v>N/A</v>
      </c>
      <c r="AE93" s="28" t="str">
        <f>IF($A93="N/A","N/A",MAX('编组1-系统进路表'!AB92,'编组2-系统进路表'!AB92,'编组3-系统进路表'!AB92,'编组4-系统进路表'!AB92,'编组5-系统进路表'!AB92))</f>
        <v>N/A</v>
      </c>
      <c r="AF93" s="28" t="str">
        <f>IF($A93="N/A","N/A",MAX('编组1-系统进路表'!AC92,'编组2-系统进路表'!AC92,'编组3-系统进路表'!AC92,'编组4-系统进路表'!AC92,'编组5-系统进路表'!AC92))</f>
        <v>N/A</v>
      </c>
    </row>
    <row r="94" spans="1:32">
      <c r="A94" s="50" t="s">
        <v>486</v>
      </c>
      <c r="B94" s="50" t="s">
        <v>486</v>
      </c>
      <c r="C94" s="50" t="s">
        <v>486</v>
      </c>
      <c r="D94" s="50" t="s">
        <v>486</v>
      </c>
      <c r="E94" s="50" t="s">
        <v>486</v>
      </c>
      <c r="F94" s="50" t="s">
        <v>486</v>
      </c>
      <c r="G94" s="50" t="s">
        <v>486</v>
      </c>
      <c r="H94" s="50" t="s">
        <v>486</v>
      </c>
      <c r="I94" s="50" t="s">
        <v>486</v>
      </c>
      <c r="J94" s="50" t="s">
        <v>486</v>
      </c>
      <c r="K94" s="53" t="s">
        <v>419</v>
      </c>
      <c r="L94" s="50" t="s">
        <v>486</v>
      </c>
      <c r="M94" s="50" t="s">
        <v>486</v>
      </c>
      <c r="N94" s="50" t="s">
        <v>486</v>
      </c>
      <c r="O94" s="50" t="s">
        <v>486</v>
      </c>
      <c r="P94" s="50" t="s">
        <v>486</v>
      </c>
      <c r="Q94" s="50" t="s">
        <v>486</v>
      </c>
      <c r="R94" s="50" t="s">
        <v>486</v>
      </c>
      <c r="S94" s="50" t="s">
        <v>486</v>
      </c>
      <c r="T94" s="50" t="s">
        <v>486</v>
      </c>
      <c r="U94" s="50" t="s">
        <v>486</v>
      </c>
      <c r="V94" s="28" t="str">
        <f>IF($A94="N/A","N/A",MAX('编组1-系统进路表'!T93,'编组2-系统进路表'!T93,'编组3-系统进路表'!T93,'编组4-系统进路表'!T93,'编组5-系统进路表'!T93))</f>
        <v>N/A</v>
      </c>
      <c r="W94" s="28" t="str">
        <f>IF($A94="N/A","N/A",MAX('编组1-系统进路表'!U93,'编组2-系统进路表'!U93,'编组3-系统进路表'!U93,'编组4-系统进路表'!U93,'编组5-系统进路表'!U93))</f>
        <v>N/A</v>
      </c>
      <c r="X94" s="28" t="str">
        <f>IF($A94="N/A","N/A",MAX('编组1-系统进路表'!V93,'编组2-系统进路表'!V93,'编组3-系统进路表'!V93,'编组4-系统进路表'!V93,'编组5-系统进路表'!V93))</f>
        <v>N/A</v>
      </c>
      <c r="Y94" s="28" t="str">
        <f>IF($A94="N/A","N/A",MAX('编组1-系统进路表'!W93,'编组2-系统进路表'!W93,'编组3-系统进路表'!W93,'编组4-系统进路表'!W93,'编组5-系统进路表'!W93))</f>
        <v>N/A</v>
      </c>
      <c r="Z94" s="28" t="str">
        <f>IF($A94="N/A","N/A",MAX('编组1-系统进路表'!X93,'编组2-系统进路表'!X93,'编组3-系统进路表'!X93,'编组4-系统进路表'!X93,'编组5-系统进路表'!X93))</f>
        <v>N/A</v>
      </c>
      <c r="AA94" s="27"/>
      <c r="AB94" s="28" t="str">
        <f>IF($A94="N/A","N/A",MAX('编组1-系统进路表'!Y93,'编组2-系统进路表'!Y93,'编组3-系统进路表'!Y93,'编组4-系统进路表'!Y93,'编组5-系统进路表'!Y93))</f>
        <v>N/A</v>
      </c>
      <c r="AC94" s="28" t="str">
        <f>IF($A94="N/A","N/A",MAX('编组1-系统进路表'!Z93,'编组2-系统进路表'!Z93,'编组3-系统进路表'!Z93,'编组4-系统进路表'!Z93,'编组5-系统进路表'!Z93))</f>
        <v>N/A</v>
      </c>
      <c r="AD94" s="28" t="str">
        <f>IF($A94="N/A","N/A",MAX('编组1-系统进路表'!AA93,'编组2-系统进路表'!AA93,'编组3-系统进路表'!AA93,'编组4-系统进路表'!AA93,'编组5-系统进路表'!AA93))</f>
        <v>N/A</v>
      </c>
      <c r="AE94" s="28" t="str">
        <f>IF($A94="N/A","N/A",MAX('编组1-系统进路表'!AB93,'编组2-系统进路表'!AB93,'编组3-系统进路表'!AB93,'编组4-系统进路表'!AB93,'编组5-系统进路表'!AB93))</f>
        <v>N/A</v>
      </c>
      <c r="AF94" s="28" t="str">
        <f>IF($A94="N/A","N/A",MAX('编组1-系统进路表'!AC93,'编组2-系统进路表'!AC93,'编组3-系统进路表'!AC93,'编组4-系统进路表'!AC93,'编组5-系统进路表'!AC93))</f>
        <v>N/A</v>
      </c>
    </row>
    <row r="95" spans="1:32">
      <c r="A95" s="50" t="s">
        <v>486</v>
      </c>
      <c r="B95" s="50" t="s">
        <v>486</v>
      </c>
      <c r="C95" s="50" t="s">
        <v>486</v>
      </c>
      <c r="D95" s="50" t="s">
        <v>486</v>
      </c>
      <c r="E95" s="50" t="s">
        <v>486</v>
      </c>
      <c r="F95" s="50" t="s">
        <v>486</v>
      </c>
      <c r="G95" s="50" t="s">
        <v>486</v>
      </c>
      <c r="H95" s="50" t="s">
        <v>486</v>
      </c>
      <c r="I95" s="50" t="s">
        <v>486</v>
      </c>
      <c r="J95" s="50" t="s">
        <v>486</v>
      </c>
      <c r="K95" s="53" t="s">
        <v>419</v>
      </c>
      <c r="L95" s="50" t="s">
        <v>486</v>
      </c>
      <c r="M95" s="50" t="s">
        <v>486</v>
      </c>
      <c r="N95" s="50" t="s">
        <v>486</v>
      </c>
      <c r="O95" s="50" t="s">
        <v>486</v>
      </c>
      <c r="P95" s="50" t="s">
        <v>486</v>
      </c>
      <c r="Q95" s="50" t="s">
        <v>486</v>
      </c>
      <c r="R95" s="50" t="s">
        <v>486</v>
      </c>
      <c r="S95" s="50" t="s">
        <v>486</v>
      </c>
      <c r="T95" s="50" t="s">
        <v>486</v>
      </c>
      <c r="U95" s="50" t="s">
        <v>486</v>
      </c>
      <c r="V95" s="28" t="str">
        <f>IF($A95="N/A","N/A",MAX('编组1-系统进路表'!T94,'编组2-系统进路表'!T94,'编组3-系统进路表'!T94,'编组4-系统进路表'!T94,'编组5-系统进路表'!T94))</f>
        <v>N/A</v>
      </c>
      <c r="W95" s="28" t="str">
        <f>IF($A95="N/A","N/A",MAX('编组1-系统进路表'!U94,'编组2-系统进路表'!U94,'编组3-系统进路表'!U94,'编组4-系统进路表'!U94,'编组5-系统进路表'!U94))</f>
        <v>N/A</v>
      </c>
      <c r="X95" s="28" t="str">
        <f>IF($A95="N/A","N/A",MAX('编组1-系统进路表'!V94,'编组2-系统进路表'!V94,'编组3-系统进路表'!V94,'编组4-系统进路表'!V94,'编组5-系统进路表'!V94))</f>
        <v>N/A</v>
      </c>
      <c r="Y95" s="28" t="str">
        <f>IF($A95="N/A","N/A",MAX('编组1-系统进路表'!W94,'编组2-系统进路表'!W94,'编组3-系统进路表'!W94,'编组4-系统进路表'!W94,'编组5-系统进路表'!W94))</f>
        <v>N/A</v>
      </c>
      <c r="Z95" s="28" t="str">
        <f>IF($A95="N/A","N/A",MAX('编组1-系统进路表'!X94,'编组2-系统进路表'!X94,'编组3-系统进路表'!X94,'编组4-系统进路表'!X94,'编组5-系统进路表'!X94))</f>
        <v>N/A</v>
      </c>
      <c r="AA95" s="27"/>
      <c r="AB95" s="28" t="str">
        <f>IF($A95="N/A","N/A",MAX('编组1-系统进路表'!Y94,'编组2-系统进路表'!Y94,'编组3-系统进路表'!Y94,'编组4-系统进路表'!Y94,'编组5-系统进路表'!Y94))</f>
        <v>N/A</v>
      </c>
      <c r="AC95" s="28" t="str">
        <f>IF($A95="N/A","N/A",MAX('编组1-系统进路表'!Z94,'编组2-系统进路表'!Z94,'编组3-系统进路表'!Z94,'编组4-系统进路表'!Z94,'编组5-系统进路表'!Z94))</f>
        <v>N/A</v>
      </c>
      <c r="AD95" s="28" t="str">
        <f>IF($A95="N/A","N/A",MAX('编组1-系统进路表'!AA94,'编组2-系统进路表'!AA94,'编组3-系统进路表'!AA94,'编组4-系统进路表'!AA94,'编组5-系统进路表'!AA94))</f>
        <v>N/A</v>
      </c>
      <c r="AE95" s="28" t="str">
        <f>IF($A95="N/A","N/A",MAX('编组1-系统进路表'!AB94,'编组2-系统进路表'!AB94,'编组3-系统进路表'!AB94,'编组4-系统进路表'!AB94,'编组5-系统进路表'!AB94))</f>
        <v>N/A</v>
      </c>
      <c r="AF95" s="28" t="str">
        <f>IF($A95="N/A","N/A",MAX('编组1-系统进路表'!AC94,'编组2-系统进路表'!AC94,'编组3-系统进路表'!AC94,'编组4-系统进路表'!AC94,'编组5-系统进路表'!AC94))</f>
        <v>N/A</v>
      </c>
    </row>
    <row r="96" spans="1:32">
      <c r="A96" s="50" t="s">
        <v>486</v>
      </c>
      <c r="B96" s="50" t="s">
        <v>486</v>
      </c>
      <c r="C96" s="50" t="s">
        <v>486</v>
      </c>
      <c r="D96" s="50" t="s">
        <v>486</v>
      </c>
      <c r="E96" s="50" t="s">
        <v>486</v>
      </c>
      <c r="F96" s="50" t="s">
        <v>486</v>
      </c>
      <c r="G96" s="50" t="s">
        <v>486</v>
      </c>
      <c r="H96" s="50" t="s">
        <v>486</v>
      </c>
      <c r="I96" s="50" t="s">
        <v>486</v>
      </c>
      <c r="J96" s="50" t="s">
        <v>486</v>
      </c>
      <c r="K96" s="53" t="s">
        <v>419</v>
      </c>
      <c r="L96" s="50" t="s">
        <v>486</v>
      </c>
      <c r="M96" s="50" t="s">
        <v>486</v>
      </c>
      <c r="N96" s="50" t="s">
        <v>486</v>
      </c>
      <c r="O96" s="50" t="s">
        <v>486</v>
      </c>
      <c r="P96" s="50" t="s">
        <v>486</v>
      </c>
      <c r="Q96" s="50" t="s">
        <v>486</v>
      </c>
      <c r="R96" s="50" t="s">
        <v>486</v>
      </c>
      <c r="S96" s="50" t="s">
        <v>486</v>
      </c>
      <c r="T96" s="50" t="s">
        <v>486</v>
      </c>
      <c r="U96" s="50" t="s">
        <v>486</v>
      </c>
      <c r="V96" s="28" t="str">
        <f>IF($A96="N/A","N/A",MAX('编组1-系统进路表'!T95,'编组2-系统进路表'!T95,'编组3-系统进路表'!T95,'编组4-系统进路表'!T95,'编组5-系统进路表'!T95))</f>
        <v>N/A</v>
      </c>
      <c r="W96" s="28" t="str">
        <f>IF($A96="N/A","N/A",MAX('编组1-系统进路表'!U95,'编组2-系统进路表'!U95,'编组3-系统进路表'!U95,'编组4-系统进路表'!U95,'编组5-系统进路表'!U95))</f>
        <v>N/A</v>
      </c>
      <c r="X96" s="28" t="str">
        <f>IF($A96="N/A","N/A",MAX('编组1-系统进路表'!V95,'编组2-系统进路表'!V95,'编组3-系统进路表'!V95,'编组4-系统进路表'!V95,'编组5-系统进路表'!V95))</f>
        <v>N/A</v>
      </c>
      <c r="Y96" s="28" t="str">
        <f>IF($A96="N/A","N/A",MAX('编组1-系统进路表'!W95,'编组2-系统进路表'!W95,'编组3-系统进路表'!W95,'编组4-系统进路表'!W95,'编组5-系统进路表'!W95))</f>
        <v>N/A</v>
      </c>
      <c r="Z96" s="28" t="str">
        <f>IF($A96="N/A","N/A",MAX('编组1-系统进路表'!X95,'编组2-系统进路表'!X95,'编组3-系统进路表'!X95,'编组4-系统进路表'!X95,'编组5-系统进路表'!X95))</f>
        <v>N/A</v>
      </c>
      <c r="AA96" s="27"/>
      <c r="AB96" s="28" t="str">
        <f>IF($A96="N/A","N/A",MAX('编组1-系统进路表'!Y95,'编组2-系统进路表'!Y95,'编组3-系统进路表'!Y95,'编组4-系统进路表'!Y95,'编组5-系统进路表'!Y95))</f>
        <v>N/A</v>
      </c>
      <c r="AC96" s="28" t="str">
        <f>IF($A96="N/A","N/A",MAX('编组1-系统进路表'!Z95,'编组2-系统进路表'!Z95,'编组3-系统进路表'!Z95,'编组4-系统进路表'!Z95,'编组5-系统进路表'!Z95))</f>
        <v>N/A</v>
      </c>
      <c r="AD96" s="28" t="str">
        <f>IF($A96="N/A","N/A",MAX('编组1-系统进路表'!AA95,'编组2-系统进路表'!AA95,'编组3-系统进路表'!AA95,'编组4-系统进路表'!AA95,'编组5-系统进路表'!AA95))</f>
        <v>N/A</v>
      </c>
      <c r="AE96" s="28" t="str">
        <f>IF($A96="N/A","N/A",MAX('编组1-系统进路表'!AB95,'编组2-系统进路表'!AB95,'编组3-系统进路表'!AB95,'编组4-系统进路表'!AB95,'编组5-系统进路表'!AB95))</f>
        <v>N/A</v>
      </c>
      <c r="AF96" s="28" t="str">
        <f>IF($A96="N/A","N/A",MAX('编组1-系统进路表'!AC95,'编组2-系统进路表'!AC95,'编组3-系统进路表'!AC95,'编组4-系统进路表'!AC95,'编组5-系统进路表'!AC95))</f>
        <v>N/A</v>
      </c>
    </row>
    <row r="97" spans="1:32">
      <c r="A97" s="50" t="s">
        <v>486</v>
      </c>
      <c r="B97" s="50" t="s">
        <v>486</v>
      </c>
      <c r="C97" s="50" t="s">
        <v>486</v>
      </c>
      <c r="D97" s="50" t="s">
        <v>486</v>
      </c>
      <c r="E97" s="50" t="s">
        <v>486</v>
      </c>
      <c r="F97" s="50" t="s">
        <v>486</v>
      </c>
      <c r="G97" s="50" t="s">
        <v>486</v>
      </c>
      <c r="H97" s="50" t="s">
        <v>486</v>
      </c>
      <c r="I97" s="50" t="s">
        <v>486</v>
      </c>
      <c r="J97" s="50" t="s">
        <v>486</v>
      </c>
      <c r="K97" s="53" t="s">
        <v>419</v>
      </c>
      <c r="L97" s="50" t="s">
        <v>486</v>
      </c>
      <c r="M97" s="50" t="s">
        <v>486</v>
      </c>
      <c r="N97" s="50" t="s">
        <v>486</v>
      </c>
      <c r="O97" s="50" t="s">
        <v>486</v>
      </c>
      <c r="P97" s="50" t="s">
        <v>486</v>
      </c>
      <c r="Q97" s="50" t="s">
        <v>486</v>
      </c>
      <c r="R97" s="50" t="s">
        <v>486</v>
      </c>
      <c r="S97" s="50" t="s">
        <v>486</v>
      </c>
      <c r="T97" s="50" t="s">
        <v>486</v>
      </c>
      <c r="U97" s="50" t="s">
        <v>486</v>
      </c>
      <c r="V97" s="28" t="str">
        <f>IF($A97="N/A","N/A",MAX('编组1-系统进路表'!T96,'编组2-系统进路表'!T96,'编组3-系统进路表'!T96,'编组4-系统进路表'!T96,'编组5-系统进路表'!T96))</f>
        <v>N/A</v>
      </c>
      <c r="W97" s="28" t="str">
        <f>IF($A97="N/A","N/A",MAX('编组1-系统进路表'!U96,'编组2-系统进路表'!U96,'编组3-系统进路表'!U96,'编组4-系统进路表'!U96,'编组5-系统进路表'!U96))</f>
        <v>N/A</v>
      </c>
      <c r="X97" s="28" t="str">
        <f>IF($A97="N/A","N/A",MAX('编组1-系统进路表'!V96,'编组2-系统进路表'!V96,'编组3-系统进路表'!V96,'编组4-系统进路表'!V96,'编组5-系统进路表'!V96))</f>
        <v>N/A</v>
      </c>
      <c r="Y97" s="28" t="str">
        <f>IF($A97="N/A","N/A",MAX('编组1-系统进路表'!W96,'编组2-系统进路表'!W96,'编组3-系统进路表'!W96,'编组4-系统进路表'!W96,'编组5-系统进路表'!W96))</f>
        <v>N/A</v>
      </c>
      <c r="Z97" s="28" t="str">
        <f>IF($A97="N/A","N/A",MAX('编组1-系统进路表'!X96,'编组2-系统进路表'!X96,'编组3-系统进路表'!X96,'编组4-系统进路表'!X96,'编组5-系统进路表'!X96))</f>
        <v>N/A</v>
      </c>
      <c r="AA97" s="27"/>
      <c r="AB97" s="28" t="str">
        <f>IF($A97="N/A","N/A",MAX('编组1-系统进路表'!Y96,'编组2-系统进路表'!Y96,'编组3-系统进路表'!Y96,'编组4-系统进路表'!Y96,'编组5-系统进路表'!Y96))</f>
        <v>N/A</v>
      </c>
      <c r="AC97" s="28" t="str">
        <f>IF($A97="N/A","N/A",MAX('编组1-系统进路表'!Z96,'编组2-系统进路表'!Z96,'编组3-系统进路表'!Z96,'编组4-系统进路表'!Z96,'编组5-系统进路表'!Z96))</f>
        <v>N/A</v>
      </c>
      <c r="AD97" s="28" t="str">
        <f>IF($A97="N/A","N/A",MAX('编组1-系统进路表'!AA96,'编组2-系统进路表'!AA96,'编组3-系统进路表'!AA96,'编组4-系统进路表'!AA96,'编组5-系统进路表'!AA96))</f>
        <v>N/A</v>
      </c>
      <c r="AE97" s="28" t="str">
        <f>IF($A97="N/A","N/A",MAX('编组1-系统进路表'!AB96,'编组2-系统进路表'!AB96,'编组3-系统进路表'!AB96,'编组4-系统进路表'!AB96,'编组5-系统进路表'!AB96))</f>
        <v>N/A</v>
      </c>
      <c r="AF97" s="28" t="str">
        <f>IF($A97="N/A","N/A",MAX('编组1-系统进路表'!AC96,'编组2-系统进路表'!AC96,'编组3-系统进路表'!AC96,'编组4-系统进路表'!AC96,'编组5-系统进路表'!AC96))</f>
        <v>N/A</v>
      </c>
    </row>
    <row r="98" spans="1:32">
      <c r="A98" s="50" t="s">
        <v>486</v>
      </c>
      <c r="B98" s="50" t="s">
        <v>486</v>
      </c>
      <c r="C98" s="50" t="s">
        <v>486</v>
      </c>
      <c r="D98" s="50" t="s">
        <v>486</v>
      </c>
      <c r="E98" s="50" t="s">
        <v>486</v>
      </c>
      <c r="F98" s="50" t="s">
        <v>486</v>
      </c>
      <c r="G98" s="50" t="s">
        <v>486</v>
      </c>
      <c r="H98" s="50" t="s">
        <v>486</v>
      </c>
      <c r="I98" s="50" t="s">
        <v>486</v>
      </c>
      <c r="J98" s="50" t="s">
        <v>486</v>
      </c>
      <c r="K98" s="53" t="s">
        <v>419</v>
      </c>
      <c r="L98" s="50" t="s">
        <v>486</v>
      </c>
      <c r="M98" s="50" t="s">
        <v>486</v>
      </c>
      <c r="N98" s="50" t="s">
        <v>486</v>
      </c>
      <c r="O98" s="50" t="s">
        <v>486</v>
      </c>
      <c r="P98" s="50" t="s">
        <v>486</v>
      </c>
      <c r="Q98" s="50" t="s">
        <v>486</v>
      </c>
      <c r="R98" s="50" t="s">
        <v>486</v>
      </c>
      <c r="S98" s="50" t="s">
        <v>486</v>
      </c>
      <c r="T98" s="50" t="s">
        <v>486</v>
      </c>
      <c r="U98" s="50" t="s">
        <v>486</v>
      </c>
      <c r="V98" s="28" t="str">
        <f>IF($A98="N/A","N/A",MAX('编组1-系统进路表'!T97,'编组2-系统进路表'!T97,'编组3-系统进路表'!T97,'编组4-系统进路表'!T97,'编组5-系统进路表'!T97))</f>
        <v>N/A</v>
      </c>
      <c r="W98" s="28" t="str">
        <f>IF($A98="N/A","N/A",MAX('编组1-系统进路表'!U97,'编组2-系统进路表'!U97,'编组3-系统进路表'!U97,'编组4-系统进路表'!U97,'编组5-系统进路表'!U97))</f>
        <v>N/A</v>
      </c>
      <c r="X98" s="28" t="str">
        <f>IF($A98="N/A","N/A",MAX('编组1-系统进路表'!V97,'编组2-系统进路表'!V97,'编组3-系统进路表'!V97,'编组4-系统进路表'!V97,'编组5-系统进路表'!V97))</f>
        <v>N/A</v>
      </c>
      <c r="Y98" s="28" t="str">
        <f>IF($A98="N/A","N/A",MAX('编组1-系统进路表'!W97,'编组2-系统进路表'!W97,'编组3-系统进路表'!W97,'编组4-系统进路表'!W97,'编组5-系统进路表'!W97))</f>
        <v>N/A</v>
      </c>
      <c r="Z98" s="28" t="str">
        <f>IF($A98="N/A","N/A",MAX('编组1-系统进路表'!X97,'编组2-系统进路表'!X97,'编组3-系统进路表'!X97,'编组4-系统进路表'!X97,'编组5-系统进路表'!X97))</f>
        <v>N/A</v>
      </c>
      <c r="AA98" s="27"/>
      <c r="AB98" s="28" t="str">
        <f>IF($A98="N/A","N/A",MAX('编组1-系统进路表'!Y97,'编组2-系统进路表'!Y97,'编组3-系统进路表'!Y97,'编组4-系统进路表'!Y97,'编组5-系统进路表'!Y97))</f>
        <v>N/A</v>
      </c>
      <c r="AC98" s="28" t="str">
        <f>IF($A98="N/A","N/A",MAX('编组1-系统进路表'!Z97,'编组2-系统进路表'!Z97,'编组3-系统进路表'!Z97,'编组4-系统进路表'!Z97,'编组5-系统进路表'!Z97))</f>
        <v>N/A</v>
      </c>
      <c r="AD98" s="28" t="str">
        <f>IF($A98="N/A","N/A",MAX('编组1-系统进路表'!AA97,'编组2-系统进路表'!AA97,'编组3-系统进路表'!AA97,'编组4-系统进路表'!AA97,'编组5-系统进路表'!AA97))</f>
        <v>N/A</v>
      </c>
      <c r="AE98" s="28" t="str">
        <f>IF($A98="N/A","N/A",MAX('编组1-系统进路表'!AB97,'编组2-系统进路表'!AB97,'编组3-系统进路表'!AB97,'编组4-系统进路表'!AB97,'编组5-系统进路表'!AB97))</f>
        <v>N/A</v>
      </c>
      <c r="AF98" s="28" t="str">
        <f>IF($A98="N/A","N/A",MAX('编组1-系统进路表'!AC97,'编组2-系统进路表'!AC97,'编组3-系统进路表'!AC97,'编组4-系统进路表'!AC97,'编组5-系统进路表'!AC97))</f>
        <v>N/A</v>
      </c>
    </row>
    <row r="99" spans="1:32">
      <c r="A99" s="50" t="s">
        <v>486</v>
      </c>
      <c r="B99" s="50" t="s">
        <v>486</v>
      </c>
      <c r="C99" s="50" t="s">
        <v>486</v>
      </c>
      <c r="D99" s="50" t="s">
        <v>486</v>
      </c>
      <c r="E99" s="50" t="s">
        <v>486</v>
      </c>
      <c r="F99" s="50" t="s">
        <v>486</v>
      </c>
      <c r="G99" s="50" t="s">
        <v>486</v>
      </c>
      <c r="H99" s="50" t="s">
        <v>486</v>
      </c>
      <c r="I99" s="50" t="s">
        <v>486</v>
      </c>
      <c r="J99" s="50" t="s">
        <v>486</v>
      </c>
      <c r="K99" s="53" t="s">
        <v>419</v>
      </c>
      <c r="L99" s="50" t="s">
        <v>486</v>
      </c>
      <c r="M99" s="50" t="s">
        <v>486</v>
      </c>
      <c r="N99" s="50" t="s">
        <v>486</v>
      </c>
      <c r="O99" s="50" t="s">
        <v>486</v>
      </c>
      <c r="P99" s="50" t="s">
        <v>486</v>
      </c>
      <c r="Q99" s="50" t="s">
        <v>486</v>
      </c>
      <c r="R99" s="50" t="s">
        <v>486</v>
      </c>
      <c r="S99" s="50" t="s">
        <v>486</v>
      </c>
      <c r="T99" s="50" t="s">
        <v>486</v>
      </c>
      <c r="U99" s="50" t="s">
        <v>486</v>
      </c>
      <c r="V99" s="28" t="str">
        <f>IF($A99="N/A","N/A",MAX('编组1-系统进路表'!T98,'编组2-系统进路表'!T98,'编组3-系统进路表'!T98,'编组4-系统进路表'!T98,'编组5-系统进路表'!T98))</f>
        <v>N/A</v>
      </c>
      <c r="W99" s="28" t="str">
        <f>IF($A99="N/A","N/A",MAX('编组1-系统进路表'!U98,'编组2-系统进路表'!U98,'编组3-系统进路表'!U98,'编组4-系统进路表'!U98,'编组5-系统进路表'!U98))</f>
        <v>N/A</v>
      </c>
      <c r="X99" s="28" t="str">
        <f>IF($A99="N/A","N/A",MAX('编组1-系统进路表'!V98,'编组2-系统进路表'!V98,'编组3-系统进路表'!V98,'编组4-系统进路表'!V98,'编组5-系统进路表'!V98))</f>
        <v>N/A</v>
      </c>
      <c r="Y99" s="28" t="str">
        <f>IF($A99="N/A","N/A",MAX('编组1-系统进路表'!W98,'编组2-系统进路表'!W98,'编组3-系统进路表'!W98,'编组4-系统进路表'!W98,'编组5-系统进路表'!W98))</f>
        <v>N/A</v>
      </c>
      <c r="Z99" s="28" t="str">
        <f>IF($A99="N/A","N/A",MAX('编组1-系统进路表'!X98,'编组2-系统进路表'!X98,'编组3-系统进路表'!X98,'编组4-系统进路表'!X98,'编组5-系统进路表'!X98))</f>
        <v>N/A</v>
      </c>
      <c r="AA99" s="27"/>
      <c r="AB99" s="28" t="str">
        <f>IF($A99="N/A","N/A",MAX('编组1-系统进路表'!Y98,'编组2-系统进路表'!Y98,'编组3-系统进路表'!Y98,'编组4-系统进路表'!Y98,'编组5-系统进路表'!Y98))</f>
        <v>N/A</v>
      </c>
      <c r="AC99" s="28" t="str">
        <f>IF($A99="N/A","N/A",MAX('编组1-系统进路表'!Z98,'编组2-系统进路表'!Z98,'编组3-系统进路表'!Z98,'编组4-系统进路表'!Z98,'编组5-系统进路表'!Z98))</f>
        <v>N/A</v>
      </c>
      <c r="AD99" s="28" t="str">
        <f>IF($A99="N/A","N/A",MAX('编组1-系统进路表'!AA98,'编组2-系统进路表'!AA98,'编组3-系统进路表'!AA98,'编组4-系统进路表'!AA98,'编组5-系统进路表'!AA98))</f>
        <v>N/A</v>
      </c>
      <c r="AE99" s="28" t="str">
        <f>IF($A99="N/A","N/A",MAX('编组1-系统进路表'!AB98,'编组2-系统进路表'!AB98,'编组3-系统进路表'!AB98,'编组4-系统进路表'!AB98,'编组5-系统进路表'!AB98))</f>
        <v>N/A</v>
      </c>
      <c r="AF99" s="28" t="str">
        <f>IF($A99="N/A","N/A",MAX('编组1-系统进路表'!AC98,'编组2-系统进路表'!AC98,'编组3-系统进路表'!AC98,'编组4-系统进路表'!AC98,'编组5-系统进路表'!AC98))</f>
        <v>N/A</v>
      </c>
    </row>
    <row r="100" spans="1:32">
      <c r="A100" s="50" t="s">
        <v>486</v>
      </c>
      <c r="B100" s="50" t="s">
        <v>486</v>
      </c>
      <c r="C100" s="50" t="s">
        <v>486</v>
      </c>
      <c r="D100" s="50" t="s">
        <v>486</v>
      </c>
      <c r="E100" s="50" t="s">
        <v>486</v>
      </c>
      <c r="F100" s="50" t="s">
        <v>486</v>
      </c>
      <c r="G100" s="50" t="s">
        <v>486</v>
      </c>
      <c r="H100" s="50" t="s">
        <v>486</v>
      </c>
      <c r="I100" s="50" t="s">
        <v>486</v>
      </c>
      <c r="J100" s="50" t="s">
        <v>486</v>
      </c>
      <c r="K100" s="53" t="s">
        <v>419</v>
      </c>
      <c r="L100" s="50" t="s">
        <v>486</v>
      </c>
      <c r="M100" s="50" t="s">
        <v>486</v>
      </c>
      <c r="N100" s="50" t="s">
        <v>486</v>
      </c>
      <c r="O100" s="50" t="s">
        <v>486</v>
      </c>
      <c r="P100" s="50" t="s">
        <v>486</v>
      </c>
      <c r="Q100" s="50" t="s">
        <v>486</v>
      </c>
      <c r="R100" s="50" t="s">
        <v>486</v>
      </c>
      <c r="S100" s="50" t="s">
        <v>486</v>
      </c>
      <c r="T100" s="50" t="s">
        <v>486</v>
      </c>
      <c r="U100" s="50" t="s">
        <v>486</v>
      </c>
      <c r="V100" s="28" t="str">
        <f>IF($A100="N/A","N/A",MAX('编组1-系统进路表'!T99,'编组2-系统进路表'!T99,'编组3-系统进路表'!T99,'编组4-系统进路表'!T99,'编组5-系统进路表'!T99))</f>
        <v>N/A</v>
      </c>
      <c r="W100" s="28" t="str">
        <f>IF($A100="N/A","N/A",MAX('编组1-系统进路表'!U99,'编组2-系统进路表'!U99,'编组3-系统进路表'!U99,'编组4-系统进路表'!U99,'编组5-系统进路表'!U99))</f>
        <v>N/A</v>
      </c>
      <c r="X100" s="28" t="str">
        <f>IF($A100="N/A","N/A",MAX('编组1-系统进路表'!V99,'编组2-系统进路表'!V99,'编组3-系统进路表'!V99,'编组4-系统进路表'!V99,'编组5-系统进路表'!V99))</f>
        <v>N/A</v>
      </c>
      <c r="Y100" s="28" t="str">
        <f>IF($A100="N/A","N/A",MAX('编组1-系统进路表'!W99,'编组2-系统进路表'!W99,'编组3-系统进路表'!W99,'编组4-系统进路表'!W99,'编组5-系统进路表'!W99))</f>
        <v>N/A</v>
      </c>
      <c r="Z100" s="28" t="str">
        <f>IF($A100="N/A","N/A",MAX('编组1-系统进路表'!X99,'编组2-系统进路表'!X99,'编组3-系统进路表'!X99,'编组4-系统进路表'!X99,'编组5-系统进路表'!X99))</f>
        <v>N/A</v>
      </c>
      <c r="AA100" s="27"/>
      <c r="AB100" s="28" t="str">
        <f>IF($A100="N/A","N/A",MAX('编组1-系统进路表'!Y99,'编组2-系统进路表'!Y99,'编组3-系统进路表'!Y99,'编组4-系统进路表'!Y99,'编组5-系统进路表'!Y99))</f>
        <v>N/A</v>
      </c>
      <c r="AC100" s="28" t="str">
        <f>IF($A100="N/A","N/A",MAX('编组1-系统进路表'!Z99,'编组2-系统进路表'!Z99,'编组3-系统进路表'!Z99,'编组4-系统进路表'!Z99,'编组5-系统进路表'!Z99))</f>
        <v>N/A</v>
      </c>
      <c r="AD100" s="28" t="str">
        <f>IF($A100="N/A","N/A",MAX('编组1-系统进路表'!AA99,'编组2-系统进路表'!AA99,'编组3-系统进路表'!AA99,'编组4-系统进路表'!AA99,'编组5-系统进路表'!AA99))</f>
        <v>N/A</v>
      </c>
      <c r="AE100" s="28" t="str">
        <f>IF($A100="N/A","N/A",MAX('编组1-系统进路表'!AB99,'编组2-系统进路表'!AB99,'编组3-系统进路表'!AB99,'编组4-系统进路表'!AB99,'编组5-系统进路表'!AB99))</f>
        <v>N/A</v>
      </c>
      <c r="AF100" s="28" t="str">
        <f>IF($A100="N/A","N/A",MAX('编组1-系统进路表'!AC99,'编组2-系统进路表'!AC99,'编组3-系统进路表'!AC99,'编组4-系统进路表'!AC99,'编组5-系统进路表'!AC99))</f>
        <v>N/A</v>
      </c>
    </row>
    <row r="101" spans="1:32">
      <c r="A101" s="50" t="s">
        <v>486</v>
      </c>
      <c r="B101" s="50" t="s">
        <v>486</v>
      </c>
      <c r="C101" s="50" t="s">
        <v>486</v>
      </c>
      <c r="D101" s="50" t="s">
        <v>486</v>
      </c>
      <c r="E101" s="50" t="s">
        <v>486</v>
      </c>
      <c r="F101" s="50" t="s">
        <v>486</v>
      </c>
      <c r="G101" s="50" t="s">
        <v>486</v>
      </c>
      <c r="H101" s="50" t="s">
        <v>486</v>
      </c>
      <c r="I101" s="50" t="s">
        <v>486</v>
      </c>
      <c r="J101" s="50" t="s">
        <v>486</v>
      </c>
      <c r="K101" s="53" t="s">
        <v>419</v>
      </c>
      <c r="L101" s="50" t="s">
        <v>486</v>
      </c>
      <c r="M101" s="50" t="s">
        <v>486</v>
      </c>
      <c r="N101" s="50" t="s">
        <v>486</v>
      </c>
      <c r="O101" s="50" t="s">
        <v>486</v>
      </c>
      <c r="P101" s="50" t="s">
        <v>486</v>
      </c>
      <c r="Q101" s="50" t="s">
        <v>486</v>
      </c>
      <c r="R101" s="50" t="s">
        <v>486</v>
      </c>
      <c r="S101" s="50" t="s">
        <v>486</v>
      </c>
      <c r="T101" s="50" t="s">
        <v>486</v>
      </c>
      <c r="U101" s="50" t="s">
        <v>486</v>
      </c>
      <c r="V101" s="28" t="str">
        <f>IF($A101="N/A","N/A",MAX('编组1-系统进路表'!T100,'编组2-系统进路表'!T100,'编组3-系统进路表'!T100,'编组4-系统进路表'!T100,'编组5-系统进路表'!T100))</f>
        <v>N/A</v>
      </c>
      <c r="W101" s="28" t="str">
        <f>IF($A101="N/A","N/A",MAX('编组1-系统进路表'!U100,'编组2-系统进路表'!U100,'编组3-系统进路表'!U100,'编组4-系统进路表'!U100,'编组5-系统进路表'!U100))</f>
        <v>N/A</v>
      </c>
      <c r="X101" s="28" t="str">
        <f>IF($A101="N/A","N/A",MAX('编组1-系统进路表'!V100,'编组2-系统进路表'!V100,'编组3-系统进路表'!V100,'编组4-系统进路表'!V100,'编组5-系统进路表'!V100))</f>
        <v>N/A</v>
      </c>
      <c r="Y101" s="28" t="str">
        <f>IF($A101="N/A","N/A",MAX('编组1-系统进路表'!W100,'编组2-系统进路表'!W100,'编组3-系统进路表'!W100,'编组4-系统进路表'!W100,'编组5-系统进路表'!W100))</f>
        <v>N/A</v>
      </c>
      <c r="Z101" s="28" t="str">
        <f>IF($A101="N/A","N/A",MAX('编组1-系统进路表'!X100,'编组2-系统进路表'!X100,'编组3-系统进路表'!X100,'编组4-系统进路表'!X100,'编组5-系统进路表'!X100))</f>
        <v>N/A</v>
      </c>
      <c r="AA101" s="27"/>
      <c r="AB101" s="28" t="str">
        <f>IF($A101="N/A","N/A",MAX('编组1-系统进路表'!Y100,'编组2-系统进路表'!Y100,'编组3-系统进路表'!Y100,'编组4-系统进路表'!Y100,'编组5-系统进路表'!Y100))</f>
        <v>N/A</v>
      </c>
      <c r="AC101" s="28" t="str">
        <f>IF($A101="N/A","N/A",MAX('编组1-系统进路表'!Z100,'编组2-系统进路表'!Z100,'编组3-系统进路表'!Z100,'编组4-系统进路表'!Z100,'编组5-系统进路表'!Z100))</f>
        <v>N/A</v>
      </c>
      <c r="AD101" s="28" t="str">
        <f>IF($A101="N/A","N/A",MAX('编组1-系统进路表'!AA100,'编组2-系统进路表'!AA100,'编组3-系统进路表'!AA100,'编组4-系统进路表'!AA100,'编组5-系统进路表'!AA100))</f>
        <v>N/A</v>
      </c>
      <c r="AE101" s="28" t="str">
        <f>IF($A101="N/A","N/A",MAX('编组1-系统进路表'!AB100,'编组2-系统进路表'!AB100,'编组3-系统进路表'!AB100,'编组4-系统进路表'!AB100,'编组5-系统进路表'!AB100))</f>
        <v>N/A</v>
      </c>
      <c r="AF101" s="28" t="str">
        <f>IF($A101="N/A","N/A",MAX('编组1-系统进路表'!AC100,'编组2-系统进路表'!AC100,'编组3-系统进路表'!AC100,'编组4-系统进路表'!AC100,'编组5-系统进路表'!AC100))</f>
        <v>N/A</v>
      </c>
    </row>
    <row r="102" spans="1:32">
      <c r="A102" s="50" t="s">
        <v>486</v>
      </c>
      <c r="B102" s="50" t="s">
        <v>486</v>
      </c>
      <c r="C102" s="50" t="s">
        <v>486</v>
      </c>
      <c r="D102" s="50" t="s">
        <v>486</v>
      </c>
      <c r="E102" s="50" t="s">
        <v>486</v>
      </c>
      <c r="F102" s="50" t="s">
        <v>486</v>
      </c>
      <c r="G102" s="50" t="s">
        <v>486</v>
      </c>
      <c r="H102" s="50" t="s">
        <v>486</v>
      </c>
      <c r="I102" s="50" t="s">
        <v>486</v>
      </c>
      <c r="J102" s="50" t="s">
        <v>486</v>
      </c>
      <c r="K102" s="53" t="s">
        <v>419</v>
      </c>
      <c r="L102" s="50" t="s">
        <v>486</v>
      </c>
      <c r="M102" s="50" t="s">
        <v>486</v>
      </c>
      <c r="N102" s="50" t="s">
        <v>486</v>
      </c>
      <c r="O102" s="50" t="s">
        <v>486</v>
      </c>
      <c r="P102" s="50" t="s">
        <v>486</v>
      </c>
      <c r="Q102" s="50" t="s">
        <v>486</v>
      </c>
      <c r="R102" s="50" t="s">
        <v>486</v>
      </c>
      <c r="S102" s="50" t="s">
        <v>486</v>
      </c>
      <c r="T102" s="50" t="s">
        <v>486</v>
      </c>
      <c r="U102" s="50" t="s">
        <v>486</v>
      </c>
      <c r="V102" s="28" t="str">
        <f>IF($A102="N/A","N/A",MAX('编组1-系统进路表'!T101,'编组2-系统进路表'!T101,'编组3-系统进路表'!T101,'编组4-系统进路表'!T101,'编组5-系统进路表'!T101))</f>
        <v>N/A</v>
      </c>
      <c r="W102" s="28" t="str">
        <f>IF($A102="N/A","N/A",MAX('编组1-系统进路表'!U101,'编组2-系统进路表'!U101,'编组3-系统进路表'!U101,'编组4-系统进路表'!U101,'编组5-系统进路表'!U101))</f>
        <v>N/A</v>
      </c>
      <c r="X102" s="28" t="str">
        <f>IF($A102="N/A","N/A",MAX('编组1-系统进路表'!V101,'编组2-系统进路表'!V101,'编组3-系统进路表'!V101,'编组4-系统进路表'!V101,'编组5-系统进路表'!V101))</f>
        <v>N/A</v>
      </c>
      <c r="Y102" s="28" t="str">
        <f>IF($A102="N/A","N/A",MAX('编组1-系统进路表'!W101,'编组2-系统进路表'!W101,'编组3-系统进路表'!W101,'编组4-系统进路表'!W101,'编组5-系统进路表'!W101))</f>
        <v>N/A</v>
      </c>
      <c r="Z102" s="28" t="str">
        <f>IF($A102="N/A","N/A",MAX('编组1-系统进路表'!X101,'编组2-系统进路表'!X101,'编组3-系统进路表'!X101,'编组4-系统进路表'!X101,'编组5-系统进路表'!X101))</f>
        <v>N/A</v>
      </c>
      <c r="AA102" s="27"/>
      <c r="AB102" s="28" t="str">
        <f>IF($A102="N/A","N/A",MAX('编组1-系统进路表'!Y101,'编组2-系统进路表'!Y101,'编组3-系统进路表'!Y101,'编组4-系统进路表'!Y101,'编组5-系统进路表'!Y101))</f>
        <v>N/A</v>
      </c>
      <c r="AC102" s="28" t="str">
        <f>IF($A102="N/A","N/A",MAX('编组1-系统进路表'!Z101,'编组2-系统进路表'!Z101,'编组3-系统进路表'!Z101,'编组4-系统进路表'!Z101,'编组5-系统进路表'!Z101))</f>
        <v>N/A</v>
      </c>
      <c r="AD102" s="28" t="str">
        <f>IF($A102="N/A","N/A",MAX('编组1-系统进路表'!AA101,'编组2-系统进路表'!AA101,'编组3-系统进路表'!AA101,'编组4-系统进路表'!AA101,'编组5-系统进路表'!AA101))</f>
        <v>N/A</v>
      </c>
      <c r="AE102" s="28" t="str">
        <f>IF($A102="N/A","N/A",MAX('编组1-系统进路表'!AB101,'编组2-系统进路表'!AB101,'编组3-系统进路表'!AB101,'编组4-系统进路表'!AB101,'编组5-系统进路表'!AB101))</f>
        <v>N/A</v>
      </c>
      <c r="AF102" s="28" t="str">
        <f>IF($A102="N/A","N/A",MAX('编组1-系统进路表'!AC101,'编组2-系统进路表'!AC101,'编组3-系统进路表'!AC101,'编组4-系统进路表'!AC101,'编组5-系统进路表'!AC101))</f>
        <v>N/A</v>
      </c>
    </row>
    <row r="103" spans="1:32">
      <c r="A103" s="50" t="s">
        <v>486</v>
      </c>
      <c r="B103" s="50" t="s">
        <v>486</v>
      </c>
      <c r="C103" s="50" t="s">
        <v>486</v>
      </c>
      <c r="D103" s="50" t="s">
        <v>486</v>
      </c>
      <c r="E103" s="50" t="s">
        <v>486</v>
      </c>
      <c r="F103" s="50" t="s">
        <v>486</v>
      </c>
      <c r="G103" s="50" t="s">
        <v>486</v>
      </c>
      <c r="H103" s="50" t="s">
        <v>486</v>
      </c>
      <c r="I103" s="50" t="s">
        <v>486</v>
      </c>
      <c r="J103" s="50" t="s">
        <v>486</v>
      </c>
      <c r="K103" s="53" t="s">
        <v>419</v>
      </c>
      <c r="L103" s="50" t="s">
        <v>486</v>
      </c>
      <c r="M103" s="50" t="s">
        <v>486</v>
      </c>
      <c r="N103" s="50" t="s">
        <v>486</v>
      </c>
      <c r="O103" s="50" t="s">
        <v>486</v>
      </c>
      <c r="P103" s="50" t="s">
        <v>486</v>
      </c>
      <c r="Q103" s="50" t="s">
        <v>486</v>
      </c>
      <c r="R103" s="50" t="s">
        <v>486</v>
      </c>
      <c r="S103" s="50" t="s">
        <v>486</v>
      </c>
      <c r="T103" s="50" t="s">
        <v>486</v>
      </c>
      <c r="U103" s="50" t="s">
        <v>486</v>
      </c>
      <c r="V103" s="51" t="str">
        <f>IF($A103="N/A","N/A",MAX('编组1-系统进路表'!T102,'编组2-系统进路表'!T102,'编组3-系统进路表'!T102,'编组4-系统进路表'!T102,'编组5-系统进路表'!T102))</f>
        <v>N/A</v>
      </c>
      <c r="W103" s="51" t="str">
        <f>IF($A103="N/A","N/A",MAX('编组1-系统进路表'!U102,'编组2-系统进路表'!U102,'编组3-系统进路表'!U102,'编组4-系统进路表'!U102,'编组5-系统进路表'!U102))</f>
        <v>N/A</v>
      </c>
      <c r="X103" s="51" t="str">
        <f>IF($A103="N/A","N/A",MAX('编组1-系统进路表'!V102,'编组2-系统进路表'!V102,'编组3-系统进路表'!V102,'编组4-系统进路表'!V102,'编组5-系统进路表'!V102))</f>
        <v>N/A</v>
      </c>
      <c r="Y103" s="51" t="str">
        <f>IF($A103="N/A","N/A",MAX('编组1-系统进路表'!W102,'编组2-系统进路表'!W102,'编组3-系统进路表'!W102,'编组4-系统进路表'!W102,'编组5-系统进路表'!W102))</f>
        <v>N/A</v>
      </c>
      <c r="Z103" s="51" t="str">
        <f>IF($A103="N/A","N/A",MAX('编组1-系统进路表'!X102,'编组2-系统进路表'!X102,'编组3-系统进路表'!X102,'编组4-系统进路表'!X102,'编组5-系统进路表'!X102))</f>
        <v>N/A</v>
      </c>
      <c r="AA103" s="27"/>
      <c r="AB103" s="51" t="str">
        <f>IF($A103="N/A","N/A",MAX('编组1-系统进路表'!Y102,'编组2-系统进路表'!Y102,'编组3-系统进路表'!Y102,'编组4-系统进路表'!Y102,'编组5-系统进路表'!Y102))</f>
        <v>N/A</v>
      </c>
      <c r="AC103" s="51" t="str">
        <f>IF($A103="N/A","N/A",MAX('编组1-系统进路表'!Z102,'编组2-系统进路表'!Z102,'编组3-系统进路表'!Z102,'编组4-系统进路表'!Z102,'编组5-系统进路表'!Z102))</f>
        <v>N/A</v>
      </c>
      <c r="AD103" s="51" t="str">
        <f>IF($A103="N/A","N/A",MAX('编组1-系统进路表'!AA102,'编组2-系统进路表'!AA102,'编组3-系统进路表'!AA102,'编组4-系统进路表'!AA102,'编组5-系统进路表'!AA102))</f>
        <v>N/A</v>
      </c>
      <c r="AE103" s="51" t="str">
        <f>IF($A103="N/A","N/A",MAX('编组1-系统进路表'!AB102,'编组2-系统进路表'!AB102,'编组3-系统进路表'!AB102,'编组4-系统进路表'!AB102,'编组5-系统进路表'!AB102))</f>
        <v>N/A</v>
      </c>
      <c r="AF103" s="51" t="str">
        <f>IF($A103="N/A","N/A",MAX('编组1-系统进路表'!AC102,'编组2-系统进路表'!AC102,'编组3-系统进路表'!AC102,'编组4-系统进路表'!AC102,'编组5-系统进路表'!AC102))</f>
        <v>N/A</v>
      </c>
    </row>
    <row r="104" spans="1:32">
      <c r="A104" s="50" t="s">
        <v>486</v>
      </c>
      <c r="B104" s="50" t="s">
        <v>486</v>
      </c>
      <c r="C104" s="50" t="s">
        <v>486</v>
      </c>
      <c r="D104" s="50" t="s">
        <v>486</v>
      </c>
      <c r="E104" s="50" t="s">
        <v>486</v>
      </c>
      <c r="F104" s="50" t="s">
        <v>486</v>
      </c>
      <c r="G104" s="50" t="s">
        <v>486</v>
      </c>
      <c r="H104" s="50" t="s">
        <v>486</v>
      </c>
      <c r="I104" s="50" t="s">
        <v>486</v>
      </c>
      <c r="J104" s="50" t="s">
        <v>486</v>
      </c>
      <c r="K104" s="53" t="s">
        <v>419</v>
      </c>
      <c r="L104" s="50" t="s">
        <v>486</v>
      </c>
      <c r="M104" s="50" t="s">
        <v>486</v>
      </c>
      <c r="N104" s="50" t="s">
        <v>486</v>
      </c>
      <c r="O104" s="50" t="s">
        <v>486</v>
      </c>
      <c r="P104" s="50" t="s">
        <v>486</v>
      </c>
      <c r="Q104" s="50" t="s">
        <v>486</v>
      </c>
      <c r="R104" s="50" t="s">
        <v>486</v>
      </c>
      <c r="S104" s="50" t="s">
        <v>486</v>
      </c>
      <c r="T104" s="50" t="s">
        <v>486</v>
      </c>
      <c r="U104" s="50" t="s">
        <v>486</v>
      </c>
      <c r="V104" s="51" t="str">
        <f>IF($A104="N/A","N/A",MAX('编组1-系统进路表'!T103,'编组2-系统进路表'!T103,'编组3-系统进路表'!T103,'编组4-系统进路表'!T103,'编组5-系统进路表'!T103))</f>
        <v>N/A</v>
      </c>
      <c r="W104" s="51" t="str">
        <f>IF($A104="N/A","N/A",MAX('编组1-系统进路表'!U103,'编组2-系统进路表'!U103,'编组3-系统进路表'!U103,'编组4-系统进路表'!U103,'编组5-系统进路表'!U103))</f>
        <v>N/A</v>
      </c>
      <c r="X104" s="51" t="str">
        <f>IF($A104="N/A","N/A",MAX('编组1-系统进路表'!V103,'编组2-系统进路表'!V103,'编组3-系统进路表'!V103,'编组4-系统进路表'!V103,'编组5-系统进路表'!V103))</f>
        <v>N/A</v>
      </c>
      <c r="Y104" s="51" t="str">
        <f>IF($A104="N/A","N/A",MAX('编组1-系统进路表'!W103,'编组2-系统进路表'!W103,'编组3-系统进路表'!W103,'编组4-系统进路表'!W103,'编组5-系统进路表'!W103))</f>
        <v>N/A</v>
      </c>
      <c r="Z104" s="51" t="str">
        <f>IF($A104="N/A","N/A",MAX('编组1-系统进路表'!X103,'编组2-系统进路表'!X103,'编组3-系统进路表'!X103,'编组4-系统进路表'!X103,'编组5-系统进路表'!X103))</f>
        <v>N/A</v>
      </c>
      <c r="AA104" s="27"/>
      <c r="AB104" s="51" t="str">
        <f>IF($A104="N/A","N/A",MAX('编组1-系统进路表'!Y103,'编组2-系统进路表'!Y103,'编组3-系统进路表'!Y103,'编组4-系统进路表'!Y103,'编组5-系统进路表'!Y103))</f>
        <v>N/A</v>
      </c>
      <c r="AC104" s="51" t="str">
        <f>IF($A104="N/A","N/A",MAX('编组1-系统进路表'!Z103,'编组2-系统进路表'!Z103,'编组3-系统进路表'!Z103,'编组4-系统进路表'!Z103,'编组5-系统进路表'!Z103))</f>
        <v>N/A</v>
      </c>
      <c r="AD104" s="51" t="str">
        <f>IF($A104="N/A","N/A",MAX('编组1-系统进路表'!AA103,'编组2-系统进路表'!AA103,'编组3-系统进路表'!AA103,'编组4-系统进路表'!AA103,'编组5-系统进路表'!AA103))</f>
        <v>N/A</v>
      </c>
      <c r="AE104" s="51" t="str">
        <f>IF($A104="N/A","N/A",MAX('编组1-系统进路表'!AB103,'编组2-系统进路表'!AB103,'编组3-系统进路表'!AB103,'编组4-系统进路表'!AB103,'编组5-系统进路表'!AB103))</f>
        <v>N/A</v>
      </c>
      <c r="AF104" s="51" t="str">
        <f>IF($A104="N/A","N/A",MAX('编组1-系统进路表'!AC103,'编组2-系统进路表'!AC103,'编组3-系统进路表'!AC103,'编组4-系统进路表'!AC103,'编组5-系统进路表'!AC103))</f>
        <v>N/A</v>
      </c>
    </row>
    <row r="105" spans="1:32">
      <c r="A105" s="50" t="s">
        <v>486</v>
      </c>
      <c r="B105" s="50" t="s">
        <v>486</v>
      </c>
      <c r="C105" s="50" t="s">
        <v>486</v>
      </c>
      <c r="D105" s="50" t="s">
        <v>486</v>
      </c>
      <c r="E105" s="50" t="s">
        <v>486</v>
      </c>
      <c r="F105" s="50" t="s">
        <v>486</v>
      </c>
      <c r="G105" s="50" t="s">
        <v>486</v>
      </c>
      <c r="H105" s="50" t="s">
        <v>486</v>
      </c>
      <c r="I105" s="50" t="s">
        <v>486</v>
      </c>
      <c r="J105" s="50" t="s">
        <v>486</v>
      </c>
      <c r="K105" s="53" t="s">
        <v>419</v>
      </c>
      <c r="L105" s="50" t="s">
        <v>486</v>
      </c>
      <c r="M105" s="50" t="s">
        <v>486</v>
      </c>
      <c r="N105" s="50" t="s">
        <v>486</v>
      </c>
      <c r="O105" s="50" t="s">
        <v>486</v>
      </c>
      <c r="P105" s="50" t="s">
        <v>486</v>
      </c>
      <c r="Q105" s="50" t="s">
        <v>486</v>
      </c>
      <c r="R105" s="50" t="s">
        <v>486</v>
      </c>
      <c r="S105" s="50" t="s">
        <v>486</v>
      </c>
      <c r="T105" s="50" t="s">
        <v>486</v>
      </c>
      <c r="U105" s="50" t="s">
        <v>486</v>
      </c>
      <c r="V105" s="51" t="str">
        <f>IF($A105="N/A","N/A",MAX('编组1-系统进路表'!T104,'编组2-系统进路表'!T104,'编组3-系统进路表'!T104,'编组4-系统进路表'!T104,'编组5-系统进路表'!T104))</f>
        <v>N/A</v>
      </c>
      <c r="W105" s="51" t="str">
        <f>IF($A105="N/A","N/A",MAX('编组1-系统进路表'!U104,'编组2-系统进路表'!U104,'编组3-系统进路表'!U104,'编组4-系统进路表'!U104,'编组5-系统进路表'!U104))</f>
        <v>N/A</v>
      </c>
      <c r="X105" s="51" t="str">
        <f>IF($A105="N/A","N/A",MAX('编组1-系统进路表'!V104,'编组2-系统进路表'!V104,'编组3-系统进路表'!V104,'编组4-系统进路表'!V104,'编组5-系统进路表'!V104))</f>
        <v>N/A</v>
      </c>
      <c r="Y105" s="51" t="str">
        <f>IF($A105="N/A","N/A",MAX('编组1-系统进路表'!W104,'编组2-系统进路表'!W104,'编组3-系统进路表'!W104,'编组4-系统进路表'!W104,'编组5-系统进路表'!W104))</f>
        <v>N/A</v>
      </c>
      <c r="Z105" s="51" t="str">
        <f>IF($A105="N/A","N/A",MAX('编组1-系统进路表'!X104,'编组2-系统进路表'!X104,'编组3-系统进路表'!X104,'编组4-系统进路表'!X104,'编组5-系统进路表'!X104))</f>
        <v>N/A</v>
      </c>
      <c r="AA105" s="27"/>
      <c r="AB105" s="51" t="str">
        <f>IF($A105="N/A","N/A",MAX('编组1-系统进路表'!Y104,'编组2-系统进路表'!Y104,'编组3-系统进路表'!Y104,'编组4-系统进路表'!Y104,'编组5-系统进路表'!Y104))</f>
        <v>N/A</v>
      </c>
      <c r="AC105" s="51" t="str">
        <f>IF($A105="N/A","N/A",MAX('编组1-系统进路表'!Z104,'编组2-系统进路表'!Z104,'编组3-系统进路表'!Z104,'编组4-系统进路表'!Z104,'编组5-系统进路表'!Z104))</f>
        <v>N/A</v>
      </c>
      <c r="AD105" s="51" t="str">
        <f>IF($A105="N/A","N/A",MAX('编组1-系统进路表'!AA104,'编组2-系统进路表'!AA104,'编组3-系统进路表'!AA104,'编组4-系统进路表'!AA104,'编组5-系统进路表'!AA104))</f>
        <v>N/A</v>
      </c>
      <c r="AE105" s="51" t="str">
        <f>IF($A105="N/A","N/A",MAX('编组1-系统进路表'!AB104,'编组2-系统进路表'!AB104,'编组3-系统进路表'!AB104,'编组4-系统进路表'!AB104,'编组5-系统进路表'!AB104))</f>
        <v>N/A</v>
      </c>
      <c r="AF105" s="51" t="str">
        <f>IF($A105="N/A","N/A",MAX('编组1-系统进路表'!AC104,'编组2-系统进路表'!AC104,'编组3-系统进路表'!AC104,'编组4-系统进路表'!AC104,'编组5-系统进路表'!AC104))</f>
        <v>N/A</v>
      </c>
    </row>
    <row r="106" spans="1:32">
      <c r="A106" s="50" t="s">
        <v>486</v>
      </c>
      <c r="B106" s="50" t="s">
        <v>486</v>
      </c>
      <c r="C106" s="50" t="s">
        <v>486</v>
      </c>
      <c r="D106" s="50" t="s">
        <v>486</v>
      </c>
      <c r="E106" s="50" t="s">
        <v>486</v>
      </c>
      <c r="F106" s="50" t="s">
        <v>486</v>
      </c>
      <c r="G106" s="50" t="s">
        <v>486</v>
      </c>
      <c r="H106" s="50" t="s">
        <v>486</v>
      </c>
      <c r="I106" s="50" t="s">
        <v>486</v>
      </c>
      <c r="J106" s="50" t="s">
        <v>486</v>
      </c>
      <c r="K106" s="53" t="s">
        <v>419</v>
      </c>
      <c r="L106" s="50" t="s">
        <v>486</v>
      </c>
      <c r="M106" s="50" t="s">
        <v>486</v>
      </c>
      <c r="N106" s="50" t="s">
        <v>486</v>
      </c>
      <c r="O106" s="50" t="s">
        <v>486</v>
      </c>
      <c r="P106" s="50" t="s">
        <v>486</v>
      </c>
      <c r="Q106" s="50" t="s">
        <v>486</v>
      </c>
      <c r="R106" s="50" t="s">
        <v>486</v>
      </c>
      <c r="S106" s="50" t="s">
        <v>486</v>
      </c>
      <c r="T106" s="50" t="s">
        <v>486</v>
      </c>
      <c r="U106" s="50" t="s">
        <v>486</v>
      </c>
      <c r="V106" s="51" t="str">
        <f>IF($A106="N/A","N/A",MAX('编组1-系统进路表'!T105,'编组2-系统进路表'!T105,'编组3-系统进路表'!T105,'编组4-系统进路表'!T105,'编组5-系统进路表'!T105))</f>
        <v>N/A</v>
      </c>
      <c r="W106" s="51" t="str">
        <f>IF($A106="N/A","N/A",MAX('编组1-系统进路表'!U105,'编组2-系统进路表'!U105,'编组3-系统进路表'!U105,'编组4-系统进路表'!U105,'编组5-系统进路表'!U105))</f>
        <v>N/A</v>
      </c>
      <c r="X106" s="51" t="str">
        <f>IF($A106="N/A","N/A",MAX('编组1-系统进路表'!V105,'编组2-系统进路表'!V105,'编组3-系统进路表'!V105,'编组4-系统进路表'!V105,'编组5-系统进路表'!V105))</f>
        <v>N/A</v>
      </c>
      <c r="Y106" s="51" t="str">
        <f>IF($A106="N/A","N/A",MAX('编组1-系统进路表'!W105,'编组2-系统进路表'!W105,'编组3-系统进路表'!W105,'编组4-系统进路表'!W105,'编组5-系统进路表'!W105))</f>
        <v>N/A</v>
      </c>
      <c r="Z106" s="51" t="str">
        <f>IF($A106="N/A","N/A",MAX('编组1-系统进路表'!X105,'编组2-系统进路表'!X105,'编组3-系统进路表'!X105,'编组4-系统进路表'!X105,'编组5-系统进路表'!X105))</f>
        <v>N/A</v>
      </c>
      <c r="AA106" s="27"/>
      <c r="AB106" s="51" t="str">
        <f>IF($A106="N/A","N/A",MAX('编组1-系统进路表'!Y105,'编组2-系统进路表'!Y105,'编组3-系统进路表'!Y105,'编组4-系统进路表'!Y105,'编组5-系统进路表'!Y105))</f>
        <v>N/A</v>
      </c>
      <c r="AC106" s="51" t="str">
        <f>IF($A106="N/A","N/A",MAX('编组1-系统进路表'!Z105,'编组2-系统进路表'!Z105,'编组3-系统进路表'!Z105,'编组4-系统进路表'!Z105,'编组5-系统进路表'!Z105))</f>
        <v>N/A</v>
      </c>
      <c r="AD106" s="51" t="str">
        <f>IF($A106="N/A","N/A",MAX('编组1-系统进路表'!AA105,'编组2-系统进路表'!AA105,'编组3-系统进路表'!AA105,'编组4-系统进路表'!AA105,'编组5-系统进路表'!AA105))</f>
        <v>N/A</v>
      </c>
      <c r="AE106" s="51" t="str">
        <f>IF($A106="N/A","N/A",MAX('编组1-系统进路表'!AB105,'编组2-系统进路表'!AB105,'编组3-系统进路表'!AB105,'编组4-系统进路表'!AB105,'编组5-系统进路表'!AB105))</f>
        <v>N/A</v>
      </c>
      <c r="AF106" s="51" t="str">
        <f>IF($A106="N/A","N/A",MAX('编组1-系统进路表'!AC105,'编组2-系统进路表'!AC105,'编组3-系统进路表'!AC105,'编组4-系统进路表'!AC105,'编组5-系统进路表'!AC105))</f>
        <v>N/A</v>
      </c>
    </row>
    <row r="107" spans="1:32">
      <c r="A107" s="50" t="s">
        <v>486</v>
      </c>
      <c r="B107" s="50" t="s">
        <v>486</v>
      </c>
      <c r="C107" s="50" t="s">
        <v>486</v>
      </c>
      <c r="D107" s="50" t="s">
        <v>486</v>
      </c>
      <c r="E107" s="50" t="s">
        <v>486</v>
      </c>
      <c r="F107" s="50" t="s">
        <v>486</v>
      </c>
      <c r="G107" s="50" t="s">
        <v>486</v>
      </c>
      <c r="H107" s="50" t="s">
        <v>486</v>
      </c>
      <c r="I107" s="50" t="s">
        <v>486</v>
      </c>
      <c r="J107" s="50" t="s">
        <v>486</v>
      </c>
      <c r="K107" s="53" t="s">
        <v>419</v>
      </c>
      <c r="L107" s="50" t="s">
        <v>486</v>
      </c>
      <c r="M107" s="50" t="s">
        <v>486</v>
      </c>
      <c r="N107" s="50" t="s">
        <v>486</v>
      </c>
      <c r="O107" s="50" t="s">
        <v>486</v>
      </c>
      <c r="P107" s="50" t="s">
        <v>486</v>
      </c>
      <c r="Q107" s="50" t="s">
        <v>486</v>
      </c>
      <c r="R107" s="50" t="s">
        <v>486</v>
      </c>
      <c r="S107" s="50" t="s">
        <v>486</v>
      </c>
      <c r="T107" s="50" t="s">
        <v>486</v>
      </c>
      <c r="U107" s="50" t="s">
        <v>486</v>
      </c>
      <c r="V107" s="51" t="str">
        <f>IF($A107="N/A","N/A",MAX('编组1-系统进路表'!T106,'编组2-系统进路表'!T106,'编组3-系统进路表'!T106,'编组4-系统进路表'!T106,'编组5-系统进路表'!T106))</f>
        <v>N/A</v>
      </c>
      <c r="W107" s="51" t="str">
        <f>IF($A107="N/A","N/A",MAX('编组1-系统进路表'!U106,'编组2-系统进路表'!U106,'编组3-系统进路表'!U106,'编组4-系统进路表'!U106,'编组5-系统进路表'!U106))</f>
        <v>N/A</v>
      </c>
      <c r="X107" s="51" t="str">
        <f>IF($A107="N/A","N/A",MAX('编组1-系统进路表'!V106,'编组2-系统进路表'!V106,'编组3-系统进路表'!V106,'编组4-系统进路表'!V106,'编组5-系统进路表'!V106))</f>
        <v>N/A</v>
      </c>
      <c r="Y107" s="51" t="str">
        <f>IF($A107="N/A","N/A",MAX('编组1-系统进路表'!W106,'编组2-系统进路表'!W106,'编组3-系统进路表'!W106,'编组4-系统进路表'!W106,'编组5-系统进路表'!W106))</f>
        <v>N/A</v>
      </c>
      <c r="Z107" s="51" t="str">
        <f>IF($A107="N/A","N/A",MAX('编组1-系统进路表'!X106,'编组2-系统进路表'!X106,'编组3-系统进路表'!X106,'编组4-系统进路表'!X106,'编组5-系统进路表'!X106))</f>
        <v>N/A</v>
      </c>
      <c r="AA107" s="27"/>
      <c r="AB107" s="51" t="str">
        <f>IF($A107="N/A","N/A",MAX('编组1-系统进路表'!Y106,'编组2-系统进路表'!Y106,'编组3-系统进路表'!Y106,'编组4-系统进路表'!Y106,'编组5-系统进路表'!Y106))</f>
        <v>N/A</v>
      </c>
      <c r="AC107" s="51" t="str">
        <f>IF($A107="N/A","N/A",MAX('编组1-系统进路表'!Z106,'编组2-系统进路表'!Z106,'编组3-系统进路表'!Z106,'编组4-系统进路表'!Z106,'编组5-系统进路表'!Z106))</f>
        <v>N/A</v>
      </c>
      <c r="AD107" s="51" t="str">
        <f>IF($A107="N/A","N/A",MAX('编组1-系统进路表'!AA106,'编组2-系统进路表'!AA106,'编组3-系统进路表'!AA106,'编组4-系统进路表'!AA106,'编组5-系统进路表'!AA106))</f>
        <v>N/A</v>
      </c>
      <c r="AE107" s="51" t="str">
        <f>IF($A107="N/A","N/A",MAX('编组1-系统进路表'!AB106,'编组2-系统进路表'!AB106,'编组3-系统进路表'!AB106,'编组4-系统进路表'!AB106,'编组5-系统进路表'!AB106))</f>
        <v>N/A</v>
      </c>
      <c r="AF107" s="51" t="str">
        <f>IF($A107="N/A","N/A",MAX('编组1-系统进路表'!AC106,'编组2-系统进路表'!AC106,'编组3-系统进路表'!AC106,'编组4-系统进路表'!AC106,'编组5-系统进路表'!AC106))</f>
        <v>N/A</v>
      </c>
    </row>
    <row r="108" spans="1:32">
      <c r="A108" s="50" t="s">
        <v>486</v>
      </c>
      <c r="B108" s="50" t="s">
        <v>486</v>
      </c>
      <c r="C108" s="50" t="s">
        <v>486</v>
      </c>
      <c r="D108" s="50" t="s">
        <v>486</v>
      </c>
      <c r="E108" s="50" t="s">
        <v>486</v>
      </c>
      <c r="F108" s="50" t="s">
        <v>486</v>
      </c>
      <c r="G108" s="50" t="s">
        <v>486</v>
      </c>
      <c r="H108" s="50" t="s">
        <v>486</v>
      </c>
      <c r="I108" s="50" t="s">
        <v>486</v>
      </c>
      <c r="J108" s="50" t="s">
        <v>486</v>
      </c>
      <c r="K108" s="53" t="s">
        <v>419</v>
      </c>
      <c r="L108" s="50" t="s">
        <v>486</v>
      </c>
      <c r="M108" s="50" t="s">
        <v>486</v>
      </c>
      <c r="N108" s="50" t="s">
        <v>486</v>
      </c>
      <c r="O108" s="50" t="s">
        <v>486</v>
      </c>
      <c r="P108" s="50" t="s">
        <v>486</v>
      </c>
      <c r="Q108" s="50" t="s">
        <v>486</v>
      </c>
      <c r="R108" s="50" t="s">
        <v>486</v>
      </c>
      <c r="S108" s="50" t="s">
        <v>486</v>
      </c>
      <c r="T108" s="50" t="s">
        <v>486</v>
      </c>
      <c r="U108" s="50" t="s">
        <v>486</v>
      </c>
      <c r="V108" s="51" t="str">
        <f>IF($A108="N/A","N/A",MAX('编组1-系统进路表'!T107,'编组2-系统进路表'!T107,'编组3-系统进路表'!T107,'编组4-系统进路表'!T107,'编组5-系统进路表'!T107))</f>
        <v>N/A</v>
      </c>
      <c r="W108" s="51" t="str">
        <f>IF($A108="N/A","N/A",MAX('编组1-系统进路表'!U107,'编组2-系统进路表'!U107,'编组3-系统进路表'!U107,'编组4-系统进路表'!U107,'编组5-系统进路表'!U107))</f>
        <v>N/A</v>
      </c>
      <c r="X108" s="51" t="str">
        <f>IF($A108="N/A","N/A",MAX('编组1-系统进路表'!V107,'编组2-系统进路表'!V107,'编组3-系统进路表'!V107,'编组4-系统进路表'!V107,'编组5-系统进路表'!V107))</f>
        <v>N/A</v>
      </c>
      <c r="Y108" s="51" t="str">
        <f>IF($A108="N/A","N/A",MAX('编组1-系统进路表'!W107,'编组2-系统进路表'!W107,'编组3-系统进路表'!W107,'编组4-系统进路表'!W107,'编组5-系统进路表'!W107))</f>
        <v>N/A</v>
      </c>
      <c r="Z108" s="51" t="str">
        <f>IF($A108="N/A","N/A",MAX('编组1-系统进路表'!X107,'编组2-系统进路表'!X107,'编组3-系统进路表'!X107,'编组4-系统进路表'!X107,'编组5-系统进路表'!X107))</f>
        <v>N/A</v>
      </c>
      <c r="AA108" s="27"/>
      <c r="AB108" s="51" t="str">
        <f>IF($A108="N/A","N/A",MAX('编组1-系统进路表'!Y107,'编组2-系统进路表'!Y107,'编组3-系统进路表'!Y107,'编组4-系统进路表'!Y107,'编组5-系统进路表'!Y107))</f>
        <v>N/A</v>
      </c>
      <c r="AC108" s="51" t="str">
        <f>IF($A108="N/A","N/A",MAX('编组1-系统进路表'!Z107,'编组2-系统进路表'!Z107,'编组3-系统进路表'!Z107,'编组4-系统进路表'!Z107,'编组5-系统进路表'!Z107))</f>
        <v>N/A</v>
      </c>
      <c r="AD108" s="51" t="str">
        <f>IF($A108="N/A","N/A",MAX('编组1-系统进路表'!AA107,'编组2-系统进路表'!AA107,'编组3-系统进路表'!AA107,'编组4-系统进路表'!AA107,'编组5-系统进路表'!AA107))</f>
        <v>N/A</v>
      </c>
      <c r="AE108" s="51" t="str">
        <f>IF($A108="N/A","N/A",MAX('编组1-系统进路表'!AB107,'编组2-系统进路表'!AB107,'编组3-系统进路表'!AB107,'编组4-系统进路表'!AB107,'编组5-系统进路表'!AB107))</f>
        <v>N/A</v>
      </c>
      <c r="AF108" s="51" t="str">
        <f>IF($A108="N/A","N/A",MAX('编组1-系统进路表'!AC107,'编组2-系统进路表'!AC107,'编组3-系统进路表'!AC107,'编组4-系统进路表'!AC107,'编组5-系统进路表'!AC107))</f>
        <v>N/A</v>
      </c>
    </row>
    <row r="109" spans="1:32">
      <c r="A109" s="50" t="s">
        <v>486</v>
      </c>
      <c r="B109" s="50" t="s">
        <v>486</v>
      </c>
      <c r="C109" s="50" t="s">
        <v>486</v>
      </c>
      <c r="D109" s="50" t="s">
        <v>486</v>
      </c>
      <c r="E109" s="50" t="s">
        <v>486</v>
      </c>
      <c r="F109" s="50" t="s">
        <v>486</v>
      </c>
      <c r="G109" s="50" t="s">
        <v>486</v>
      </c>
      <c r="H109" s="50" t="s">
        <v>486</v>
      </c>
      <c r="I109" s="50" t="s">
        <v>486</v>
      </c>
      <c r="J109" s="50" t="s">
        <v>486</v>
      </c>
      <c r="K109" s="53" t="s">
        <v>419</v>
      </c>
      <c r="L109" s="50" t="s">
        <v>486</v>
      </c>
      <c r="M109" s="50" t="s">
        <v>486</v>
      </c>
      <c r="N109" s="50" t="s">
        <v>486</v>
      </c>
      <c r="O109" s="50" t="s">
        <v>486</v>
      </c>
      <c r="P109" s="50" t="s">
        <v>486</v>
      </c>
      <c r="Q109" s="50" t="s">
        <v>486</v>
      </c>
      <c r="R109" s="50" t="s">
        <v>486</v>
      </c>
      <c r="S109" s="50" t="s">
        <v>486</v>
      </c>
      <c r="T109" s="50" t="s">
        <v>486</v>
      </c>
      <c r="U109" s="50" t="s">
        <v>486</v>
      </c>
      <c r="V109" s="51" t="str">
        <f>IF($A109="N/A","N/A",MAX('编组1-系统进路表'!T108,'编组2-系统进路表'!T108,'编组3-系统进路表'!T108,'编组4-系统进路表'!T108,'编组5-系统进路表'!T108))</f>
        <v>N/A</v>
      </c>
      <c r="W109" s="51" t="str">
        <f>IF($A109="N/A","N/A",MAX('编组1-系统进路表'!U108,'编组2-系统进路表'!U108,'编组3-系统进路表'!U108,'编组4-系统进路表'!U108,'编组5-系统进路表'!U108))</f>
        <v>N/A</v>
      </c>
      <c r="X109" s="51" t="str">
        <f>IF($A109="N/A","N/A",MAX('编组1-系统进路表'!V108,'编组2-系统进路表'!V108,'编组3-系统进路表'!V108,'编组4-系统进路表'!V108,'编组5-系统进路表'!V108))</f>
        <v>N/A</v>
      </c>
      <c r="Y109" s="51" t="str">
        <f>IF($A109="N/A","N/A",MAX('编组1-系统进路表'!W108,'编组2-系统进路表'!W108,'编组3-系统进路表'!W108,'编组4-系统进路表'!W108,'编组5-系统进路表'!W108))</f>
        <v>N/A</v>
      </c>
      <c r="Z109" s="51" t="str">
        <f>IF($A109="N/A","N/A",MAX('编组1-系统进路表'!X108,'编组2-系统进路表'!X108,'编组3-系统进路表'!X108,'编组4-系统进路表'!X108,'编组5-系统进路表'!X108))</f>
        <v>N/A</v>
      </c>
      <c r="AA109" s="27"/>
      <c r="AB109" s="51" t="str">
        <f>IF($A109="N/A","N/A",MAX('编组1-系统进路表'!Y108,'编组2-系统进路表'!Y108,'编组3-系统进路表'!Y108,'编组4-系统进路表'!Y108,'编组5-系统进路表'!Y108))</f>
        <v>N/A</v>
      </c>
      <c r="AC109" s="51" t="str">
        <f>IF($A109="N/A","N/A",MAX('编组1-系统进路表'!Z108,'编组2-系统进路表'!Z108,'编组3-系统进路表'!Z108,'编组4-系统进路表'!Z108,'编组5-系统进路表'!Z108))</f>
        <v>N/A</v>
      </c>
      <c r="AD109" s="51" t="str">
        <f>IF($A109="N/A","N/A",MAX('编组1-系统进路表'!AA108,'编组2-系统进路表'!AA108,'编组3-系统进路表'!AA108,'编组4-系统进路表'!AA108,'编组5-系统进路表'!AA108))</f>
        <v>N/A</v>
      </c>
      <c r="AE109" s="51" t="str">
        <f>IF($A109="N/A","N/A",MAX('编组1-系统进路表'!AB108,'编组2-系统进路表'!AB108,'编组3-系统进路表'!AB108,'编组4-系统进路表'!AB108,'编组5-系统进路表'!AB108))</f>
        <v>N/A</v>
      </c>
      <c r="AF109" s="51" t="str">
        <f>IF($A109="N/A","N/A",MAX('编组1-系统进路表'!AC108,'编组2-系统进路表'!AC108,'编组3-系统进路表'!AC108,'编组4-系统进路表'!AC108,'编组5-系统进路表'!AC108))</f>
        <v>N/A</v>
      </c>
    </row>
    <row r="110" spans="1:32">
      <c r="A110" s="50" t="s">
        <v>486</v>
      </c>
      <c r="B110" s="50" t="s">
        <v>486</v>
      </c>
      <c r="C110" s="50" t="s">
        <v>486</v>
      </c>
      <c r="D110" s="50" t="s">
        <v>486</v>
      </c>
      <c r="E110" s="50" t="s">
        <v>486</v>
      </c>
      <c r="F110" s="50" t="s">
        <v>486</v>
      </c>
      <c r="G110" s="50" t="s">
        <v>486</v>
      </c>
      <c r="H110" s="50" t="s">
        <v>486</v>
      </c>
      <c r="I110" s="50" t="s">
        <v>486</v>
      </c>
      <c r="J110" s="50" t="s">
        <v>486</v>
      </c>
      <c r="K110" s="53" t="s">
        <v>419</v>
      </c>
      <c r="L110" s="50" t="s">
        <v>486</v>
      </c>
      <c r="M110" s="50" t="s">
        <v>486</v>
      </c>
      <c r="N110" s="50" t="s">
        <v>486</v>
      </c>
      <c r="O110" s="50" t="s">
        <v>486</v>
      </c>
      <c r="P110" s="50" t="s">
        <v>486</v>
      </c>
      <c r="Q110" s="50" t="s">
        <v>486</v>
      </c>
      <c r="R110" s="50" t="s">
        <v>486</v>
      </c>
      <c r="S110" s="50" t="s">
        <v>486</v>
      </c>
      <c r="T110" s="50" t="s">
        <v>486</v>
      </c>
      <c r="U110" s="50" t="s">
        <v>486</v>
      </c>
      <c r="V110" s="51" t="str">
        <f>IF($A110="N/A","N/A",MAX('编组1-系统进路表'!T109,'编组2-系统进路表'!T109,'编组3-系统进路表'!T109,'编组4-系统进路表'!T109,'编组5-系统进路表'!T109))</f>
        <v>N/A</v>
      </c>
      <c r="W110" s="51" t="str">
        <f>IF($A110="N/A","N/A",MAX('编组1-系统进路表'!U109,'编组2-系统进路表'!U109,'编组3-系统进路表'!U109,'编组4-系统进路表'!U109,'编组5-系统进路表'!U109))</f>
        <v>N/A</v>
      </c>
      <c r="X110" s="51" t="str">
        <f>IF($A110="N/A","N/A",MAX('编组1-系统进路表'!V109,'编组2-系统进路表'!V109,'编组3-系统进路表'!V109,'编组4-系统进路表'!V109,'编组5-系统进路表'!V109))</f>
        <v>N/A</v>
      </c>
      <c r="Y110" s="51" t="str">
        <f>IF($A110="N/A","N/A",MAX('编组1-系统进路表'!W109,'编组2-系统进路表'!W109,'编组3-系统进路表'!W109,'编组4-系统进路表'!W109,'编组5-系统进路表'!W109))</f>
        <v>N/A</v>
      </c>
      <c r="Z110" s="51" t="str">
        <f>IF($A110="N/A","N/A",MAX('编组1-系统进路表'!X109,'编组2-系统进路表'!X109,'编组3-系统进路表'!X109,'编组4-系统进路表'!X109,'编组5-系统进路表'!X109))</f>
        <v>N/A</v>
      </c>
      <c r="AA110" s="27"/>
      <c r="AB110" s="51" t="str">
        <f>IF($A110="N/A","N/A",MAX('编组1-系统进路表'!Y109,'编组2-系统进路表'!Y109,'编组3-系统进路表'!Y109,'编组4-系统进路表'!Y109,'编组5-系统进路表'!Y109))</f>
        <v>N/A</v>
      </c>
      <c r="AC110" s="51" t="str">
        <f>IF($A110="N/A","N/A",MAX('编组1-系统进路表'!Z109,'编组2-系统进路表'!Z109,'编组3-系统进路表'!Z109,'编组4-系统进路表'!Z109,'编组5-系统进路表'!Z109))</f>
        <v>N/A</v>
      </c>
      <c r="AD110" s="51" t="str">
        <f>IF($A110="N/A","N/A",MAX('编组1-系统进路表'!AA109,'编组2-系统进路表'!AA109,'编组3-系统进路表'!AA109,'编组4-系统进路表'!AA109,'编组5-系统进路表'!AA109))</f>
        <v>N/A</v>
      </c>
      <c r="AE110" s="51" t="str">
        <f>IF($A110="N/A","N/A",MAX('编组1-系统进路表'!AB109,'编组2-系统进路表'!AB109,'编组3-系统进路表'!AB109,'编组4-系统进路表'!AB109,'编组5-系统进路表'!AB109))</f>
        <v>N/A</v>
      </c>
      <c r="AF110" s="51" t="str">
        <f>IF($A110="N/A","N/A",MAX('编组1-系统进路表'!AC109,'编组2-系统进路表'!AC109,'编组3-系统进路表'!AC109,'编组4-系统进路表'!AC109,'编组5-系统进路表'!AC109))</f>
        <v>N/A</v>
      </c>
    </row>
    <row r="111" spans="1:32">
      <c r="A111" s="50" t="s">
        <v>486</v>
      </c>
      <c r="B111" s="50" t="s">
        <v>486</v>
      </c>
      <c r="C111" s="50" t="s">
        <v>486</v>
      </c>
      <c r="D111" s="50" t="s">
        <v>486</v>
      </c>
      <c r="E111" s="50" t="s">
        <v>486</v>
      </c>
      <c r="F111" s="50" t="s">
        <v>486</v>
      </c>
      <c r="G111" s="50" t="s">
        <v>486</v>
      </c>
      <c r="H111" s="50" t="s">
        <v>486</v>
      </c>
      <c r="I111" s="50" t="s">
        <v>486</v>
      </c>
      <c r="J111" s="50" t="s">
        <v>486</v>
      </c>
      <c r="K111" s="53" t="s">
        <v>419</v>
      </c>
      <c r="L111" s="50" t="s">
        <v>486</v>
      </c>
      <c r="M111" s="50" t="s">
        <v>486</v>
      </c>
      <c r="N111" s="50" t="s">
        <v>486</v>
      </c>
      <c r="O111" s="50" t="s">
        <v>486</v>
      </c>
      <c r="P111" s="50" t="s">
        <v>486</v>
      </c>
      <c r="Q111" s="50" t="s">
        <v>486</v>
      </c>
      <c r="R111" s="50" t="s">
        <v>486</v>
      </c>
      <c r="S111" s="50" t="s">
        <v>486</v>
      </c>
      <c r="T111" s="50" t="s">
        <v>486</v>
      </c>
      <c r="U111" s="50" t="s">
        <v>486</v>
      </c>
      <c r="V111" s="51" t="str">
        <f>IF($A111="N/A","N/A",MAX('编组1-系统进路表'!T110,'编组2-系统进路表'!T110,'编组3-系统进路表'!T110,'编组4-系统进路表'!T110,'编组5-系统进路表'!T110))</f>
        <v>N/A</v>
      </c>
      <c r="W111" s="51" t="str">
        <f>IF($A111="N/A","N/A",MAX('编组1-系统进路表'!U110,'编组2-系统进路表'!U110,'编组3-系统进路表'!U110,'编组4-系统进路表'!U110,'编组5-系统进路表'!U110))</f>
        <v>N/A</v>
      </c>
      <c r="X111" s="51" t="str">
        <f>IF($A111="N/A","N/A",MAX('编组1-系统进路表'!V110,'编组2-系统进路表'!V110,'编组3-系统进路表'!V110,'编组4-系统进路表'!V110,'编组5-系统进路表'!V110))</f>
        <v>N/A</v>
      </c>
      <c r="Y111" s="51" t="str">
        <f>IF($A111="N/A","N/A",MAX('编组1-系统进路表'!W110,'编组2-系统进路表'!W110,'编组3-系统进路表'!W110,'编组4-系统进路表'!W110,'编组5-系统进路表'!W110))</f>
        <v>N/A</v>
      </c>
      <c r="Z111" s="51" t="str">
        <f>IF($A111="N/A","N/A",MAX('编组1-系统进路表'!X110,'编组2-系统进路表'!X110,'编组3-系统进路表'!X110,'编组4-系统进路表'!X110,'编组5-系统进路表'!X110))</f>
        <v>N/A</v>
      </c>
      <c r="AA111" s="27"/>
      <c r="AB111" s="51" t="str">
        <f>IF($A111="N/A","N/A",MAX('编组1-系统进路表'!Y110,'编组2-系统进路表'!Y110,'编组3-系统进路表'!Y110,'编组4-系统进路表'!Y110,'编组5-系统进路表'!Y110))</f>
        <v>N/A</v>
      </c>
      <c r="AC111" s="51" t="str">
        <f>IF($A111="N/A","N/A",MAX('编组1-系统进路表'!Z110,'编组2-系统进路表'!Z110,'编组3-系统进路表'!Z110,'编组4-系统进路表'!Z110,'编组5-系统进路表'!Z110))</f>
        <v>N/A</v>
      </c>
      <c r="AD111" s="51" t="str">
        <f>IF($A111="N/A","N/A",MAX('编组1-系统进路表'!AA110,'编组2-系统进路表'!AA110,'编组3-系统进路表'!AA110,'编组4-系统进路表'!AA110,'编组5-系统进路表'!AA110))</f>
        <v>N/A</v>
      </c>
      <c r="AE111" s="51" t="str">
        <f>IF($A111="N/A","N/A",MAX('编组1-系统进路表'!AB110,'编组2-系统进路表'!AB110,'编组3-系统进路表'!AB110,'编组4-系统进路表'!AB110,'编组5-系统进路表'!AB110))</f>
        <v>N/A</v>
      </c>
      <c r="AF111" s="51" t="str">
        <f>IF($A111="N/A","N/A",MAX('编组1-系统进路表'!AC110,'编组2-系统进路表'!AC110,'编组3-系统进路表'!AC110,'编组4-系统进路表'!AC110,'编组5-系统进路表'!AC110))</f>
        <v>N/A</v>
      </c>
    </row>
    <row r="112" spans="1:32">
      <c r="A112" s="50" t="s">
        <v>486</v>
      </c>
      <c r="B112" s="50" t="s">
        <v>486</v>
      </c>
      <c r="C112" s="50" t="s">
        <v>486</v>
      </c>
      <c r="D112" s="50" t="s">
        <v>486</v>
      </c>
      <c r="E112" s="50" t="s">
        <v>486</v>
      </c>
      <c r="F112" s="50" t="s">
        <v>486</v>
      </c>
      <c r="G112" s="50" t="s">
        <v>486</v>
      </c>
      <c r="H112" s="50" t="s">
        <v>486</v>
      </c>
      <c r="I112" s="50" t="s">
        <v>486</v>
      </c>
      <c r="J112" s="50" t="s">
        <v>486</v>
      </c>
      <c r="K112" s="53" t="s">
        <v>419</v>
      </c>
      <c r="L112" s="50" t="s">
        <v>486</v>
      </c>
      <c r="M112" s="50" t="s">
        <v>486</v>
      </c>
      <c r="N112" s="50" t="s">
        <v>486</v>
      </c>
      <c r="O112" s="50" t="s">
        <v>486</v>
      </c>
      <c r="P112" s="50" t="s">
        <v>486</v>
      </c>
      <c r="Q112" s="50" t="s">
        <v>486</v>
      </c>
      <c r="R112" s="50" t="s">
        <v>486</v>
      </c>
      <c r="S112" s="50" t="s">
        <v>486</v>
      </c>
      <c r="T112" s="50" t="s">
        <v>486</v>
      </c>
      <c r="U112" s="50" t="s">
        <v>486</v>
      </c>
      <c r="V112" s="51" t="str">
        <f>IF($A112="N/A","N/A",MAX('编组1-系统进路表'!T111,'编组2-系统进路表'!T111,'编组3-系统进路表'!T111,'编组4-系统进路表'!T111,'编组5-系统进路表'!T111))</f>
        <v>N/A</v>
      </c>
      <c r="W112" s="51" t="str">
        <f>IF($A112="N/A","N/A",MAX('编组1-系统进路表'!U111,'编组2-系统进路表'!U111,'编组3-系统进路表'!U111,'编组4-系统进路表'!U111,'编组5-系统进路表'!U111))</f>
        <v>N/A</v>
      </c>
      <c r="X112" s="51" t="str">
        <f>IF($A112="N/A","N/A",MAX('编组1-系统进路表'!V111,'编组2-系统进路表'!V111,'编组3-系统进路表'!V111,'编组4-系统进路表'!V111,'编组5-系统进路表'!V111))</f>
        <v>N/A</v>
      </c>
      <c r="Y112" s="51" t="str">
        <f>IF($A112="N/A","N/A",MAX('编组1-系统进路表'!W111,'编组2-系统进路表'!W111,'编组3-系统进路表'!W111,'编组4-系统进路表'!W111,'编组5-系统进路表'!W111))</f>
        <v>N/A</v>
      </c>
      <c r="Z112" s="51" t="str">
        <f>IF($A112="N/A","N/A",MAX('编组1-系统进路表'!X111,'编组2-系统进路表'!X111,'编组3-系统进路表'!X111,'编组4-系统进路表'!X111,'编组5-系统进路表'!X111))</f>
        <v>N/A</v>
      </c>
      <c r="AA112" s="27"/>
      <c r="AB112" s="51" t="str">
        <f>IF($A112="N/A","N/A",MAX('编组1-系统进路表'!Y111,'编组2-系统进路表'!Y111,'编组3-系统进路表'!Y111,'编组4-系统进路表'!Y111,'编组5-系统进路表'!Y111))</f>
        <v>N/A</v>
      </c>
      <c r="AC112" s="51" t="str">
        <f>IF($A112="N/A","N/A",MAX('编组1-系统进路表'!Z111,'编组2-系统进路表'!Z111,'编组3-系统进路表'!Z111,'编组4-系统进路表'!Z111,'编组5-系统进路表'!Z111))</f>
        <v>N/A</v>
      </c>
      <c r="AD112" s="51" t="str">
        <f>IF($A112="N/A","N/A",MAX('编组1-系统进路表'!AA111,'编组2-系统进路表'!AA111,'编组3-系统进路表'!AA111,'编组4-系统进路表'!AA111,'编组5-系统进路表'!AA111))</f>
        <v>N/A</v>
      </c>
      <c r="AE112" s="51" t="str">
        <f>IF($A112="N/A","N/A",MAX('编组1-系统进路表'!AB111,'编组2-系统进路表'!AB111,'编组3-系统进路表'!AB111,'编组4-系统进路表'!AB111,'编组5-系统进路表'!AB111))</f>
        <v>N/A</v>
      </c>
      <c r="AF112" s="51" t="str">
        <f>IF($A112="N/A","N/A",MAX('编组1-系统进路表'!AC111,'编组2-系统进路表'!AC111,'编组3-系统进路表'!AC111,'编组4-系统进路表'!AC111,'编组5-系统进路表'!AC111))</f>
        <v>N/A</v>
      </c>
    </row>
    <row r="113" spans="1:32">
      <c r="A113" s="50" t="s">
        <v>486</v>
      </c>
      <c r="B113" s="50" t="s">
        <v>486</v>
      </c>
      <c r="C113" s="50" t="s">
        <v>486</v>
      </c>
      <c r="D113" s="50" t="s">
        <v>486</v>
      </c>
      <c r="E113" s="50" t="s">
        <v>486</v>
      </c>
      <c r="F113" s="50" t="s">
        <v>486</v>
      </c>
      <c r="G113" s="50" t="s">
        <v>486</v>
      </c>
      <c r="H113" s="50" t="s">
        <v>486</v>
      </c>
      <c r="I113" s="50" t="s">
        <v>486</v>
      </c>
      <c r="J113" s="50" t="s">
        <v>486</v>
      </c>
      <c r="K113" s="53" t="s">
        <v>419</v>
      </c>
      <c r="L113" s="50" t="s">
        <v>486</v>
      </c>
      <c r="M113" s="50" t="s">
        <v>486</v>
      </c>
      <c r="N113" s="50" t="s">
        <v>486</v>
      </c>
      <c r="O113" s="50" t="s">
        <v>486</v>
      </c>
      <c r="P113" s="50" t="s">
        <v>486</v>
      </c>
      <c r="Q113" s="50" t="s">
        <v>486</v>
      </c>
      <c r="R113" s="50" t="s">
        <v>486</v>
      </c>
      <c r="S113" s="50" t="s">
        <v>486</v>
      </c>
      <c r="T113" s="50" t="s">
        <v>486</v>
      </c>
      <c r="U113" s="50" t="s">
        <v>486</v>
      </c>
      <c r="V113" s="51" t="str">
        <f>IF($A113="N/A","N/A",MAX('编组1-系统进路表'!T112,'编组2-系统进路表'!T112,'编组3-系统进路表'!T112,'编组4-系统进路表'!T112,'编组5-系统进路表'!T112))</f>
        <v>N/A</v>
      </c>
      <c r="W113" s="51" t="str">
        <f>IF($A113="N/A","N/A",MAX('编组1-系统进路表'!U112,'编组2-系统进路表'!U112,'编组3-系统进路表'!U112,'编组4-系统进路表'!U112,'编组5-系统进路表'!U112))</f>
        <v>N/A</v>
      </c>
      <c r="X113" s="51" t="str">
        <f>IF($A113="N/A","N/A",MAX('编组1-系统进路表'!V112,'编组2-系统进路表'!V112,'编组3-系统进路表'!V112,'编组4-系统进路表'!V112,'编组5-系统进路表'!V112))</f>
        <v>N/A</v>
      </c>
      <c r="Y113" s="51" t="str">
        <f>IF($A113="N/A","N/A",MAX('编组1-系统进路表'!W112,'编组2-系统进路表'!W112,'编组3-系统进路表'!W112,'编组4-系统进路表'!W112,'编组5-系统进路表'!W112))</f>
        <v>N/A</v>
      </c>
      <c r="Z113" s="51" t="str">
        <f>IF($A113="N/A","N/A",MAX('编组1-系统进路表'!X112,'编组2-系统进路表'!X112,'编组3-系统进路表'!X112,'编组4-系统进路表'!X112,'编组5-系统进路表'!X112))</f>
        <v>N/A</v>
      </c>
      <c r="AA113" s="27"/>
      <c r="AB113" s="51" t="str">
        <f>IF($A113="N/A","N/A",MAX('编组1-系统进路表'!Y112,'编组2-系统进路表'!Y112,'编组3-系统进路表'!Y112,'编组4-系统进路表'!Y112,'编组5-系统进路表'!Y112))</f>
        <v>N/A</v>
      </c>
      <c r="AC113" s="51" t="str">
        <f>IF($A113="N/A","N/A",MAX('编组1-系统进路表'!Z112,'编组2-系统进路表'!Z112,'编组3-系统进路表'!Z112,'编组4-系统进路表'!Z112,'编组5-系统进路表'!Z112))</f>
        <v>N/A</v>
      </c>
      <c r="AD113" s="51" t="str">
        <f>IF($A113="N/A","N/A",MAX('编组1-系统进路表'!AA112,'编组2-系统进路表'!AA112,'编组3-系统进路表'!AA112,'编组4-系统进路表'!AA112,'编组5-系统进路表'!AA112))</f>
        <v>N/A</v>
      </c>
      <c r="AE113" s="51" t="str">
        <f>IF($A113="N/A","N/A",MAX('编组1-系统进路表'!AB112,'编组2-系统进路表'!AB112,'编组3-系统进路表'!AB112,'编组4-系统进路表'!AB112,'编组5-系统进路表'!AB112))</f>
        <v>N/A</v>
      </c>
      <c r="AF113" s="51" t="str">
        <f>IF($A113="N/A","N/A",MAX('编组1-系统进路表'!AC112,'编组2-系统进路表'!AC112,'编组3-系统进路表'!AC112,'编组4-系统进路表'!AC112,'编组5-系统进路表'!AC112))</f>
        <v>N/A</v>
      </c>
    </row>
    <row r="114" spans="1:32">
      <c r="A114" s="50" t="s">
        <v>486</v>
      </c>
      <c r="B114" s="50" t="s">
        <v>486</v>
      </c>
      <c r="C114" s="50" t="s">
        <v>486</v>
      </c>
      <c r="D114" s="50" t="s">
        <v>486</v>
      </c>
      <c r="E114" s="50" t="s">
        <v>486</v>
      </c>
      <c r="F114" s="50" t="s">
        <v>486</v>
      </c>
      <c r="G114" s="50" t="s">
        <v>486</v>
      </c>
      <c r="H114" s="50" t="s">
        <v>486</v>
      </c>
      <c r="I114" s="50" t="s">
        <v>486</v>
      </c>
      <c r="J114" s="50" t="s">
        <v>486</v>
      </c>
      <c r="K114" s="53" t="s">
        <v>419</v>
      </c>
      <c r="L114" s="50" t="s">
        <v>486</v>
      </c>
      <c r="M114" s="50" t="s">
        <v>486</v>
      </c>
      <c r="N114" s="50" t="s">
        <v>486</v>
      </c>
      <c r="O114" s="50" t="s">
        <v>486</v>
      </c>
      <c r="P114" s="50" t="s">
        <v>486</v>
      </c>
      <c r="Q114" s="50" t="s">
        <v>486</v>
      </c>
      <c r="R114" s="50" t="s">
        <v>486</v>
      </c>
      <c r="S114" s="50" t="s">
        <v>486</v>
      </c>
      <c r="T114" s="50" t="s">
        <v>486</v>
      </c>
      <c r="U114" s="50" t="s">
        <v>486</v>
      </c>
      <c r="V114" s="51" t="str">
        <f>IF($A114="N/A","N/A",MAX('编组1-系统进路表'!T113,'编组2-系统进路表'!T113,'编组3-系统进路表'!T113,'编组4-系统进路表'!T113,'编组5-系统进路表'!T113))</f>
        <v>N/A</v>
      </c>
      <c r="W114" s="51" t="str">
        <f>IF($A114="N/A","N/A",MAX('编组1-系统进路表'!U113,'编组2-系统进路表'!U113,'编组3-系统进路表'!U113,'编组4-系统进路表'!U113,'编组5-系统进路表'!U113))</f>
        <v>N/A</v>
      </c>
      <c r="X114" s="51" t="str">
        <f>IF($A114="N/A","N/A",MAX('编组1-系统进路表'!V113,'编组2-系统进路表'!V113,'编组3-系统进路表'!V113,'编组4-系统进路表'!V113,'编组5-系统进路表'!V113))</f>
        <v>N/A</v>
      </c>
      <c r="Y114" s="51" t="str">
        <f>IF($A114="N/A","N/A",MAX('编组1-系统进路表'!W113,'编组2-系统进路表'!W113,'编组3-系统进路表'!W113,'编组4-系统进路表'!W113,'编组5-系统进路表'!W113))</f>
        <v>N/A</v>
      </c>
      <c r="Z114" s="51" t="str">
        <f>IF($A114="N/A","N/A",MAX('编组1-系统进路表'!X113,'编组2-系统进路表'!X113,'编组3-系统进路表'!X113,'编组4-系统进路表'!X113,'编组5-系统进路表'!X113))</f>
        <v>N/A</v>
      </c>
      <c r="AA114" s="27"/>
      <c r="AB114" s="51" t="str">
        <f>IF($A114="N/A","N/A",MAX('编组1-系统进路表'!Y113,'编组2-系统进路表'!Y113,'编组3-系统进路表'!Y113,'编组4-系统进路表'!Y113,'编组5-系统进路表'!Y113))</f>
        <v>N/A</v>
      </c>
      <c r="AC114" s="51" t="str">
        <f>IF($A114="N/A","N/A",MAX('编组1-系统进路表'!Z113,'编组2-系统进路表'!Z113,'编组3-系统进路表'!Z113,'编组4-系统进路表'!Z113,'编组5-系统进路表'!Z113))</f>
        <v>N/A</v>
      </c>
      <c r="AD114" s="51" t="str">
        <f>IF($A114="N/A","N/A",MAX('编组1-系统进路表'!AA113,'编组2-系统进路表'!AA113,'编组3-系统进路表'!AA113,'编组4-系统进路表'!AA113,'编组5-系统进路表'!AA113))</f>
        <v>N/A</v>
      </c>
      <c r="AE114" s="51" t="str">
        <f>IF($A114="N/A","N/A",MAX('编组1-系统进路表'!AB113,'编组2-系统进路表'!AB113,'编组3-系统进路表'!AB113,'编组4-系统进路表'!AB113,'编组5-系统进路表'!AB113))</f>
        <v>N/A</v>
      </c>
      <c r="AF114" s="51" t="str">
        <f>IF($A114="N/A","N/A",MAX('编组1-系统进路表'!AC113,'编组2-系统进路表'!AC113,'编组3-系统进路表'!AC113,'编组4-系统进路表'!AC113,'编组5-系统进路表'!AC113))</f>
        <v>N/A</v>
      </c>
    </row>
    <row r="115" spans="1:32">
      <c r="A115" s="50" t="s">
        <v>486</v>
      </c>
      <c r="B115" s="50" t="s">
        <v>486</v>
      </c>
      <c r="C115" s="50" t="s">
        <v>486</v>
      </c>
      <c r="D115" s="50" t="s">
        <v>486</v>
      </c>
      <c r="E115" s="50" t="s">
        <v>486</v>
      </c>
      <c r="F115" s="50" t="s">
        <v>486</v>
      </c>
      <c r="G115" s="50" t="s">
        <v>486</v>
      </c>
      <c r="H115" s="50" t="s">
        <v>486</v>
      </c>
      <c r="I115" s="50" t="s">
        <v>486</v>
      </c>
      <c r="J115" s="50" t="s">
        <v>486</v>
      </c>
      <c r="K115" s="53" t="s">
        <v>419</v>
      </c>
      <c r="L115" s="50" t="s">
        <v>486</v>
      </c>
      <c r="M115" s="50" t="s">
        <v>486</v>
      </c>
      <c r="N115" s="50" t="s">
        <v>486</v>
      </c>
      <c r="O115" s="50" t="s">
        <v>486</v>
      </c>
      <c r="P115" s="50" t="s">
        <v>486</v>
      </c>
      <c r="Q115" s="50" t="s">
        <v>486</v>
      </c>
      <c r="R115" s="50" t="s">
        <v>486</v>
      </c>
      <c r="S115" s="50" t="s">
        <v>486</v>
      </c>
      <c r="T115" s="50" t="s">
        <v>486</v>
      </c>
      <c r="U115" s="50" t="s">
        <v>486</v>
      </c>
      <c r="V115" s="51" t="str">
        <f>IF($A115="N/A","N/A",MAX('编组1-系统进路表'!T114,'编组2-系统进路表'!T114,'编组3-系统进路表'!T114,'编组4-系统进路表'!T114,'编组5-系统进路表'!T114))</f>
        <v>N/A</v>
      </c>
      <c r="W115" s="51" t="str">
        <f>IF($A115="N/A","N/A",MAX('编组1-系统进路表'!U114,'编组2-系统进路表'!U114,'编组3-系统进路表'!U114,'编组4-系统进路表'!U114,'编组5-系统进路表'!U114))</f>
        <v>N/A</v>
      </c>
      <c r="X115" s="51" t="str">
        <f>IF($A115="N/A","N/A",MAX('编组1-系统进路表'!V114,'编组2-系统进路表'!V114,'编组3-系统进路表'!V114,'编组4-系统进路表'!V114,'编组5-系统进路表'!V114))</f>
        <v>N/A</v>
      </c>
      <c r="Y115" s="51" t="str">
        <f>IF($A115="N/A","N/A",MAX('编组1-系统进路表'!W114,'编组2-系统进路表'!W114,'编组3-系统进路表'!W114,'编组4-系统进路表'!W114,'编组5-系统进路表'!W114))</f>
        <v>N/A</v>
      </c>
      <c r="Z115" s="51" t="str">
        <f>IF($A115="N/A","N/A",MAX('编组1-系统进路表'!X114,'编组2-系统进路表'!X114,'编组3-系统进路表'!X114,'编组4-系统进路表'!X114,'编组5-系统进路表'!X114))</f>
        <v>N/A</v>
      </c>
      <c r="AA115" s="27"/>
      <c r="AB115" s="51" t="str">
        <f>IF($A115="N/A","N/A",MAX('编组1-系统进路表'!Y114,'编组2-系统进路表'!Y114,'编组3-系统进路表'!Y114,'编组4-系统进路表'!Y114,'编组5-系统进路表'!Y114))</f>
        <v>N/A</v>
      </c>
      <c r="AC115" s="51" t="str">
        <f>IF($A115="N/A","N/A",MAX('编组1-系统进路表'!Z114,'编组2-系统进路表'!Z114,'编组3-系统进路表'!Z114,'编组4-系统进路表'!Z114,'编组5-系统进路表'!Z114))</f>
        <v>N/A</v>
      </c>
      <c r="AD115" s="51" t="str">
        <f>IF($A115="N/A","N/A",MAX('编组1-系统进路表'!AA114,'编组2-系统进路表'!AA114,'编组3-系统进路表'!AA114,'编组4-系统进路表'!AA114,'编组5-系统进路表'!AA114))</f>
        <v>N/A</v>
      </c>
      <c r="AE115" s="51" t="str">
        <f>IF($A115="N/A","N/A",MAX('编组1-系统进路表'!AB114,'编组2-系统进路表'!AB114,'编组3-系统进路表'!AB114,'编组4-系统进路表'!AB114,'编组5-系统进路表'!AB114))</f>
        <v>N/A</v>
      </c>
      <c r="AF115" s="51" t="str">
        <f>IF($A115="N/A","N/A",MAX('编组1-系统进路表'!AC114,'编组2-系统进路表'!AC114,'编组3-系统进路表'!AC114,'编组4-系统进路表'!AC114,'编组5-系统进路表'!AC114))</f>
        <v>N/A</v>
      </c>
    </row>
    <row r="116" spans="1:32">
      <c r="A116" s="50" t="s">
        <v>486</v>
      </c>
      <c r="B116" s="50" t="s">
        <v>486</v>
      </c>
      <c r="C116" s="50" t="s">
        <v>486</v>
      </c>
      <c r="D116" s="50" t="s">
        <v>486</v>
      </c>
      <c r="E116" s="50" t="s">
        <v>486</v>
      </c>
      <c r="F116" s="50" t="s">
        <v>486</v>
      </c>
      <c r="G116" s="50" t="s">
        <v>486</v>
      </c>
      <c r="H116" s="50" t="s">
        <v>486</v>
      </c>
      <c r="I116" s="50" t="s">
        <v>486</v>
      </c>
      <c r="J116" s="50" t="s">
        <v>486</v>
      </c>
      <c r="K116" s="53" t="s">
        <v>419</v>
      </c>
      <c r="L116" s="50" t="s">
        <v>486</v>
      </c>
      <c r="M116" s="50" t="s">
        <v>486</v>
      </c>
      <c r="N116" s="50" t="s">
        <v>486</v>
      </c>
      <c r="O116" s="50" t="s">
        <v>486</v>
      </c>
      <c r="P116" s="50" t="s">
        <v>486</v>
      </c>
      <c r="Q116" s="50" t="s">
        <v>486</v>
      </c>
      <c r="R116" s="50" t="s">
        <v>486</v>
      </c>
      <c r="S116" s="50" t="s">
        <v>486</v>
      </c>
      <c r="T116" s="50" t="s">
        <v>486</v>
      </c>
      <c r="U116" s="50" t="s">
        <v>486</v>
      </c>
      <c r="V116" s="51" t="str">
        <f>IF($A116="N/A","N/A",MAX('编组1-系统进路表'!T115,'编组2-系统进路表'!T115,'编组3-系统进路表'!T115,'编组4-系统进路表'!T115,'编组5-系统进路表'!T115))</f>
        <v>N/A</v>
      </c>
      <c r="W116" s="51" t="str">
        <f>IF($A116="N/A","N/A",MAX('编组1-系统进路表'!U115,'编组2-系统进路表'!U115,'编组3-系统进路表'!U115,'编组4-系统进路表'!U115,'编组5-系统进路表'!U115))</f>
        <v>N/A</v>
      </c>
      <c r="X116" s="51" t="str">
        <f>IF($A116="N/A","N/A",MAX('编组1-系统进路表'!V115,'编组2-系统进路表'!V115,'编组3-系统进路表'!V115,'编组4-系统进路表'!V115,'编组5-系统进路表'!V115))</f>
        <v>N/A</v>
      </c>
      <c r="Y116" s="51" t="str">
        <f>IF($A116="N/A","N/A",MAX('编组1-系统进路表'!W115,'编组2-系统进路表'!W115,'编组3-系统进路表'!W115,'编组4-系统进路表'!W115,'编组5-系统进路表'!W115))</f>
        <v>N/A</v>
      </c>
      <c r="Z116" s="51" t="str">
        <f>IF($A116="N/A","N/A",MAX('编组1-系统进路表'!X115,'编组2-系统进路表'!X115,'编组3-系统进路表'!X115,'编组4-系统进路表'!X115,'编组5-系统进路表'!X115))</f>
        <v>N/A</v>
      </c>
      <c r="AA116" s="27"/>
      <c r="AB116" s="51" t="str">
        <f>IF($A116="N/A","N/A",MAX('编组1-系统进路表'!Y115,'编组2-系统进路表'!Y115,'编组3-系统进路表'!Y115,'编组4-系统进路表'!Y115,'编组5-系统进路表'!Y115))</f>
        <v>N/A</v>
      </c>
      <c r="AC116" s="51" t="str">
        <f>IF($A116="N/A","N/A",MAX('编组1-系统进路表'!Z115,'编组2-系统进路表'!Z115,'编组3-系统进路表'!Z115,'编组4-系统进路表'!Z115,'编组5-系统进路表'!Z115))</f>
        <v>N/A</v>
      </c>
      <c r="AD116" s="51" t="str">
        <f>IF($A116="N/A","N/A",MAX('编组1-系统进路表'!AA115,'编组2-系统进路表'!AA115,'编组3-系统进路表'!AA115,'编组4-系统进路表'!AA115,'编组5-系统进路表'!AA115))</f>
        <v>N/A</v>
      </c>
      <c r="AE116" s="51" t="str">
        <f>IF($A116="N/A","N/A",MAX('编组1-系统进路表'!AB115,'编组2-系统进路表'!AB115,'编组3-系统进路表'!AB115,'编组4-系统进路表'!AB115,'编组5-系统进路表'!AB115))</f>
        <v>N/A</v>
      </c>
      <c r="AF116" s="51" t="str">
        <f>IF($A116="N/A","N/A",MAX('编组1-系统进路表'!AC115,'编组2-系统进路表'!AC115,'编组3-系统进路表'!AC115,'编组4-系统进路表'!AC115,'编组5-系统进路表'!AC115))</f>
        <v>N/A</v>
      </c>
    </row>
    <row r="117" spans="1:32">
      <c r="A117" s="50" t="s">
        <v>486</v>
      </c>
      <c r="B117" s="50" t="s">
        <v>486</v>
      </c>
      <c r="C117" s="50" t="s">
        <v>486</v>
      </c>
      <c r="D117" s="50" t="s">
        <v>486</v>
      </c>
      <c r="E117" s="50" t="s">
        <v>486</v>
      </c>
      <c r="F117" s="50" t="s">
        <v>486</v>
      </c>
      <c r="G117" s="50" t="s">
        <v>486</v>
      </c>
      <c r="H117" s="50" t="s">
        <v>486</v>
      </c>
      <c r="I117" s="50" t="s">
        <v>486</v>
      </c>
      <c r="J117" s="50" t="s">
        <v>486</v>
      </c>
      <c r="K117" s="53" t="s">
        <v>419</v>
      </c>
      <c r="L117" s="50" t="s">
        <v>486</v>
      </c>
      <c r="M117" s="50" t="s">
        <v>486</v>
      </c>
      <c r="N117" s="50" t="s">
        <v>486</v>
      </c>
      <c r="O117" s="50" t="s">
        <v>486</v>
      </c>
      <c r="P117" s="50" t="s">
        <v>486</v>
      </c>
      <c r="Q117" s="50" t="s">
        <v>486</v>
      </c>
      <c r="R117" s="50" t="s">
        <v>486</v>
      </c>
      <c r="S117" s="50" t="s">
        <v>486</v>
      </c>
      <c r="T117" s="50" t="s">
        <v>486</v>
      </c>
      <c r="U117" s="50" t="s">
        <v>486</v>
      </c>
      <c r="V117" s="51" t="str">
        <f>IF($A117="N/A","N/A",MAX('编组1-系统进路表'!T116,'编组2-系统进路表'!T116,'编组3-系统进路表'!T116,'编组4-系统进路表'!T116,'编组5-系统进路表'!T116))</f>
        <v>N/A</v>
      </c>
      <c r="W117" s="51" t="str">
        <f>IF($A117="N/A","N/A",MAX('编组1-系统进路表'!U116,'编组2-系统进路表'!U116,'编组3-系统进路表'!U116,'编组4-系统进路表'!U116,'编组5-系统进路表'!U116))</f>
        <v>N/A</v>
      </c>
      <c r="X117" s="51" t="str">
        <f>IF($A117="N/A","N/A",MAX('编组1-系统进路表'!V116,'编组2-系统进路表'!V116,'编组3-系统进路表'!V116,'编组4-系统进路表'!V116,'编组5-系统进路表'!V116))</f>
        <v>N/A</v>
      </c>
      <c r="Y117" s="51" t="str">
        <f>IF($A117="N/A","N/A",MAX('编组1-系统进路表'!W116,'编组2-系统进路表'!W116,'编组3-系统进路表'!W116,'编组4-系统进路表'!W116,'编组5-系统进路表'!W116))</f>
        <v>N/A</v>
      </c>
      <c r="Z117" s="51" t="str">
        <f>IF($A117="N/A","N/A",MAX('编组1-系统进路表'!X116,'编组2-系统进路表'!X116,'编组3-系统进路表'!X116,'编组4-系统进路表'!X116,'编组5-系统进路表'!X116))</f>
        <v>N/A</v>
      </c>
      <c r="AA117" s="27"/>
      <c r="AB117" s="51" t="str">
        <f>IF($A117="N/A","N/A",MAX('编组1-系统进路表'!Y116,'编组2-系统进路表'!Y116,'编组3-系统进路表'!Y116,'编组4-系统进路表'!Y116,'编组5-系统进路表'!Y116))</f>
        <v>N/A</v>
      </c>
      <c r="AC117" s="51" t="str">
        <f>IF($A117="N/A","N/A",MAX('编组1-系统进路表'!Z116,'编组2-系统进路表'!Z116,'编组3-系统进路表'!Z116,'编组4-系统进路表'!Z116,'编组5-系统进路表'!Z116))</f>
        <v>N/A</v>
      </c>
      <c r="AD117" s="51" t="str">
        <f>IF($A117="N/A","N/A",MAX('编组1-系统进路表'!AA116,'编组2-系统进路表'!AA116,'编组3-系统进路表'!AA116,'编组4-系统进路表'!AA116,'编组5-系统进路表'!AA116))</f>
        <v>N/A</v>
      </c>
      <c r="AE117" s="51" t="str">
        <f>IF($A117="N/A","N/A",MAX('编组1-系统进路表'!AB116,'编组2-系统进路表'!AB116,'编组3-系统进路表'!AB116,'编组4-系统进路表'!AB116,'编组5-系统进路表'!AB116))</f>
        <v>N/A</v>
      </c>
      <c r="AF117" s="51" t="str">
        <f>IF($A117="N/A","N/A",MAX('编组1-系统进路表'!AC116,'编组2-系统进路表'!AC116,'编组3-系统进路表'!AC116,'编组4-系统进路表'!AC116,'编组5-系统进路表'!AC116))</f>
        <v>N/A</v>
      </c>
    </row>
    <row r="118" spans="1:32">
      <c r="A118" s="50" t="s">
        <v>486</v>
      </c>
      <c r="B118" s="50" t="s">
        <v>486</v>
      </c>
      <c r="C118" s="50" t="s">
        <v>486</v>
      </c>
      <c r="D118" s="50" t="s">
        <v>486</v>
      </c>
      <c r="E118" s="50" t="s">
        <v>486</v>
      </c>
      <c r="F118" s="50" t="s">
        <v>486</v>
      </c>
      <c r="G118" s="50" t="s">
        <v>486</v>
      </c>
      <c r="H118" s="50" t="s">
        <v>486</v>
      </c>
      <c r="I118" s="50" t="s">
        <v>486</v>
      </c>
      <c r="J118" s="50" t="s">
        <v>486</v>
      </c>
      <c r="K118" s="53" t="s">
        <v>419</v>
      </c>
      <c r="L118" s="50" t="s">
        <v>486</v>
      </c>
      <c r="M118" s="50" t="s">
        <v>486</v>
      </c>
      <c r="N118" s="50" t="s">
        <v>486</v>
      </c>
      <c r="O118" s="50" t="s">
        <v>486</v>
      </c>
      <c r="P118" s="50" t="s">
        <v>486</v>
      </c>
      <c r="Q118" s="50" t="s">
        <v>486</v>
      </c>
      <c r="R118" s="50" t="s">
        <v>486</v>
      </c>
      <c r="S118" s="50" t="s">
        <v>486</v>
      </c>
      <c r="T118" s="50" t="s">
        <v>486</v>
      </c>
      <c r="U118" s="50" t="s">
        <v>486</v>
      </c>
      <c r="V118" s="51" t="str">
        <f>IF($A118="N/A","N/A",MAX('编组1-系统进路表'!T117,'编组2-系统进路表'!T117,'编组3-系统进路表'!T117,'编组4-系统进路表'!T117,'编组5-系统进路表'!T117))</f>
        <v>N/A</v>
      </c>
      <c r="W118" s="51" t="str">
        <f>IF($A118="N/A","N/A",MAX('编组1-系统进路表'!U117,'编组2-系统进路表'!U117,'编组3-系统进路表'!U117,'编组4-系统进路表'!U117,'编组5-系统进路表'!U117))</f>
        <v>N/A</v>
      </c>
      <c r="X118" s="51" t="str">
        <f>IF($A118="N/A","N/A",MAX('编组1-系统进路表'!V117,'编组2-系统进路表'!V117,'编组3-系统进路表'!V117,'编组4-系统进路表'!V117,'编组5-系统进路表'!V117))</f>
        <v>N/A</v>
      </c>
      <c r="Y118" s="51" t="str">
        <f>IF($A118="N/A","N/A",MAX('编组1-系统进路表'!W117,'编组2-系统进路表'!W117,'编组3-系统进路表'!W117,'编组4-系统进路表'!W117,'编组5-系统进路表'!W117))</f>
        <v>N/A</v>
      </c>
      <c r="Z118" s="51" t="str">
        <f>IF($A118="N/A","N/A",MAX('编组1-系统进路表'!X117,'编组2-系统进路表'!X117,'编组3-系统进路表'!X117,'编组4-系统进路表'!X117,'编组5-系统进路表'!X117))</f>
        <v>N/A</v>
      </c>
      <c r="AA118" s="27"/>
      <c r="AB118" s="51" t="str">
        <f>IF($A118="N/A","N/A",MAX('编组1-系统进路表'!Y117,'编组2-系统进路表'!Y117,'编组3-系统进路表'!Y117,'编组4-系统进路表'!Y117,'编组5-系统进路表'!Y117))</f>
        <v>N/A</v>
      </c>
      <c r="AC118" s="51" t="str">
        <f>IF($A118="N/A","N/A",MAX('编组1-系统进路表'!Z117,'编组2-系统进路表'!Z117,'编组3-系统进路表'!Z117,'编组4-系统进路表'!Z117,'编组5-系统进路表'!Z117))</f>
        <v>N/A</v>
      </c>
      <c r="AD118" s="51" t="str">
        <f>IF($A118="N/A","N/A",MAX('编组1-系统进路表'!AA117,'编组2-系统进路表'!AA117,'编组3-系统进路表'!AA117,'编组4-系统进路表'!AA117,'编组5-系统进路表'!AA117))</f>
        <v>N/A</v>
      </c>
      <c r="AE118" s="51" t="str">
        <f>IF($A118="N/A","N/A",MAX('编组1-系统进路表'!AB117,'编组2-系统进路表'!AB117,'编组3-系统进路表'!AB117,'编组4-系统进路表'!AB117,'编组5-系统进路表'!AB117))</f>
        <v>N/A</v>
      </c>
      <c r="AF118" s="51" t="str">
        <f>IF($A118="N/A","N/A",MAX('编组1-系统进路表'!AC117,'编组2-系统进路表'!AC117,'编组3-系统进路表'!AC117,'编组4-系统进路表'!AC117,'编组5-系统进路表'!AC117))</f>
        <v>N/A</v>
      </c>
    </row>
    <row r="119" spans="1:32">
      <c r="A119" s="50" t="s">
        <v>486</v>
      </c>
      <c r="B119" s="50" t="s">
        <v>486</v>
      </c>
      <c r="C119" s="50" t="s">
        <v>486</v>
      </c>
      <c r="D119" s="50" t="s">
        <v>486</v>
      </c>
      <c r="E119" s="50" t="s">
        <v>486</v>
      </c>
      <c r="F119" s="50" t="s">
        <v>486</v>
      </c>
      <c r="G119" s="50" t="s">
        <v>486</v>
      </c>
      <c r="H119" s="50" t="s">
        <v>486</v>
      </c>
      <c r="I119" s="50" t="s">
        <v>486</v>
      </c>
      <c r="J119" s="50" t="s">
        <v>486</v>
      </c>
      <c r="K119" s="53" t="s">
        <v>419</v>
      </c>
      <c r="L119" s="50" t="s">
        <v>486</v>
      </c>
      <c r="M119" s="50" t="s">
        <v>486</v>
      </c>
      <c r="N119" s="50" t="s">
        <v>486</v>
      </c>
      <c r="O119" s="50" t="s">
        <v>486</v>
      </c>
      <c r="P119" s="50" t="s">
        <v>486</v>
      </c>
      <c r="Q119" s="50" t="s">
        <v>486</v>
      </c>
      <c r="R119" s="50" t="s">
        <v>486</v>
      </c>
      <c r="S119" s="50" t="s">
        <v>486</v>
      </c>
      <c r="T119" s="50" t="s">
        <v>486</v>
      </c>
      <c r="U119" s="50" t="s">
        <v>486</v>
      </c>
      <c r="V119" s="51" t="str">
        <f>IF($A119="N/A","N/A",MAX('编组1-系统进路表'!T118,'编组2-系统进路表'!T118,'编组3-系统进路表'!T118,'编组4-系统进路表'!T118,'编组5-系统进路表'!T118))</f>
        <v>N/A</v>
      </c>
      <c r="W119" s="51" t="str">
        <f>IF($A119="N/A","N/A",MAX('编组1-系统进路表'!U118,'编组2-系统进路表'!U118,'编组3-系统进路表'!U118,'编组4-系统进路表'!U118,'编组5-系统进路表'!U118))</f>
        <v>N/A</v>
      </c>
      <c r="X119" s="51" t="str">
        <f>IF($A119="N/A","N/A",MAX('编组1-系统进路表'!V118,'编组2-系统进路表'!V118,'编组3-系统进路表'!V118,'编组4-系统进路表'!V118,'编组5-系统进路表'!V118))</f>
        <v>N/A</v>
      </c>
      <c r="Y119" s="51" t="str">
        <f>IF($A119="N/A","N/A",MAX('编组1-系统进路表'!W118,'编组2-系统进路表'!W118,'编组3-系统进路表'!W118,'编组4-系统进路表'!W118,'编组5-系统进路表'!W118))</f>
        <v>N/A</v>
      </c>
      <c r="Z119" s="51" t="str">
        <f>IF($A119="N/A","N/A",MAX('编组1-系统进路表'!X118,'编组2-系统进路表'!X118,'编组3-系统进路表'!X118,'编组4-系统进路表'!X118,'编组5-系统进路表'!X118))</f>
        <v>N/A</v>
      </c>
      <c r="AA119" s="27"/>
      <c r="AB119" s="51" t="str">
        <f>IF($A119="N/A","N/A",MAX('编组1-系统进路表'!Y118,'编组2-系统进路表'!Y118,'编组3-系统进路表'!Y118,'编组4-系统进路表'!Y118,'编组5-系统进路表'!Y118))</f>
        <v>N/A</v>
      </c>
      <c r="AC119" s="51" t="str">
        <f>IF($A119="N/A","N/A",MAX('编组1-系统进路表'!Z118,'编组2-系统进路表'!Z118,'编组3-系统进路表'!Z118,'编组4-系统进路表'!Z118,'编组5-系统进路表'!Z118))</f>
        <v>N/A</v>
      </c>
      <c r="AD119" s="51" t="str">
        <f>IF($A119="N/A","N/A",MAX('编组1-系统进路表'!AA118,'编组2-系统进路表'!AA118,'编组3-系统进路表'!AA118,'编组4-系统进路表'!AA118,'编组5-系统进路表'!AA118))</f>
        <v>N/A</v>
      </c>
      <c r="AE119" s="51" t="str">
        <f>IF($A119="N/A","N/A",MAX('编组1-系统进路表'!AB118,'编组2-系统进路表'!AB118,'编组3-系统进路表'!AB118,'编组4-系统进路表'!AB118,'编组5-系统进路表'!AB118))</f>
        <v>N/A</v>
      </c>
      <c r="AF119" s="51" t="str">
        <f>IF($A119="N/A","N/A",MAX('编组1-系统进路表'!AC118,'编组2-系统进路表'!AC118,'编组3-系统进路表'!AC118,'编组4-系统进路表'!AC118,'编组5-系统进路表'!AC118))</f>
        <v>N/A</v>
      </c>
    </row>
    <row r="120" spans="1:32">
      <c r="A120" s="50" t="s">
        <v>486</v>
      </c>
      <c r="B120" s="50" t="s">
        <v>486</v>
      </c>
      <c r="C120" s="50" t="s">
        <v>486</v>
      </c>
      <c r="D120" s="50" t="s">
        <v>486</v>
      </c>
      <c r="E120" s="50" t="s">
        <v>486</v>
      </c>
      <c r="F120" s="50" t="s">
        <v>486</v>
      </c>
      <c r="G120" s="50" t="s">
        <v>486</v>
      </c>
      <c r="H120" s="50" t="s">
        <v>486</v>
      </c>
      <c r="I120" s="50" t="s">
        <v>486</v>
      </c>
      <c r="J120" s="50" t="s">
        <v>486</v>
      </c>
      <c r="K120" s="53" t="s">
        <v>419</v>
      </c>
      <c r="L120" s="50" t="s">
        <v>486</v>
      </c>
      <c r="M120" s="50" t="s">
        <v>486</v>
      </c>
      <c r="N120" s="50" t="s">
        <v>486</v>
      </c>
      <c r="O120" s="50" t="s">
        <v>486</v>
      </c>
      <c r="P120" s="50" t="s">
        <v>486</v>
      </c>
      <c r="Q120" s="50" t="s">
        <v>486</v>
      </c>
      <c r="R120" s="50" t="s">
        <v>486</v>
      </c>
      <c r="S120" s="50" t="s">
        <v>486</v>
      </c>
      <c r="T120" s="50" t="s">
        <v>486</v>
      </c>
      <c r="U120" s="50" t="s">
        <v>486</v>
      </c>
      <c r="V120" s="51" t="str">
        <f>IF($A120="N/A","N/A",MAX('编组1-系统进路表'!T119,'编组2-系统进路表'!T119,'编组3-系统进路表'!T119,'编组4-系统进路表'!T119,'编组5-系统进路表'!T119))</f>
        <v>N/A</v>
      </c>
      <c r="W120" s="51" t="str">
        <f>IF($A120="N/A","N/A",MAX('编组1-系统进路表'!U119,'编组2-系统进路表'!U119,'编组3-系统进路表'!U119,'编组4-系统进路表'!U119,'编组5-系统进路表'!U119))</f>
        <v>N/A</v>
      </c>
      <c r="X120" s="51" t="str">
        <f>IF($A120="N/A","N/A",MAX('编组1-系统进路表'!V119,'编组2-系统进路表'!V119,'编组3-系统进路表'!V119,'编组4-系统进路表'!V119,'编组5-系统进路表'!V119))</f>
        <v>N/A</v>
      </c>
      <c r="Y120" s="51" t="str">
        <f>IF($A120="N/A","N/A",MAX('编组1-系统进路表'!W119,'编组2-系统进路表'!W119,'编组3-系统进路表'!W119,'编组4-系统进路表'!W119,'编组5-系统进路表'!W119))</f>
        <v>N/A</v>
      </c>
      <c r="Z120" s="51" t="str">
        <f>IF($A120="N/A","N/A",MAX('编组1-系统进路表'!X119,'编组2-系统进路表'!X119,'编组3-系统进路表'!X119,'编组4-系统进路表'!X119,'编组5-系统进路表'!X119))</f>
        <v>N/A</v>
      </c>
      <c r="AA120" s="27"/>
      <c r="AB120" s="51" t="str">
        <f>IF($A120="N/A","N/A",MAX('编组1-系统进路表'!Y119,'编组2-系统进路表'!Y119,'编组3-系统进路表'!Y119,'编组4-系统进路表'!Y119,'编组5-系统进路表'!Y119))</f>
        <v>N/A</v>
      </c>
      <c r="AC120" s="51" t="str">
        <f>IF($A120="N/A","N/A",MAX('编组1-系统进路表'!Z119,'编组2-系统进路表'!Z119,'编组3-系统进路表'!Z119,'编组4-系统进路表'!Z119,'编组5-系统进路表'!Z119))</f>
        <v>N/A</v>
      </c>
      <c r="AD120" s="51" t="str">
        <f>IF($A120="N/A","N/A",MAX('编组1-系统进路表'!AA119,'编组2-系统进路表'!AA119,'编组3-系统进路表'!AA119,'编组4-系统进路表'!AA119,'编组5-系统进路表'!AA119))</f>
        <v>N/A</v>
      </c>
      <c r="AE120" s="51" t="str">
        <f>IF($A120="N/A","N/A",MAX('编组1-系统进路表'!AB119,'编组2-系统进路表'!AB119,'编组3-系统进路表'!AB119,'编组4-系统进路表'!AB119,'编组5-系统进路表'!AB119))</f>
        <v>N/A</v>
      </c>
      <c r="AF120" s="51" t="str">
        <f>IF($A120="N/A","N/A",MAX('编组1-系统进路表'!AC119,'编组2-系统进路表'!AC119,'编组3-系统进路表'!AC119,'编组4-系统进路表'!AC119,'编组5-系统进路表'!AC119))</f>
        <v>N/A</v>
      </c>
    </row>
    <row r="121" spans="1:32">
      <c r="A121" s="50" t="s">
        <v>486</v>
      </c>
      <c r="B121" s="50" t="s">
        <v>486</v>
      </c>
      <c r="C121" s="50" t="s">
        <v>486</v>
      </c>
      <c r="D121" s="50" t="s">
        <v>486</v>
      </c>
      <c r="E121" s="50" t="s">
        <v>486</v>
      </c>
      <c r="F121" s="50" t="s">
        <v>486</v>
      </c>
      <c r="G121" s="50" t="s">
        <v>486</v>
      </c>
      <c r="H121" s="50" t="s">
        <v>486</v>
      </c>
      <c r="I121" s="50" t="s">
        <v>486</v>
      </c>
      <c r="J121" s="50" t="s">
        <v>486</v>
      </c>
      <c r="K121" s="53" t="s">
        <v>419</v>
      </c>
      <c r="L121" s="50" t="s">
        <v>486</v>
      </c>
      <c r="M121" s="50" t="s">
        <v>486</v>
      </c>
      <c r="N121" s="50" t="s">
        <v>486</v>
      </c>
      <c r="O121" s="50" t="s">
        <v>486</v>
      </c>
      <c r="P121" s="50" t="s">
        <v>486</v>
      </c>
      <c r="Q121" s="50" t="s">
        <v>486</v>
      </c>
      <c r="R121" s="50" t="s">
        <v>486</v>
      </c>
      <c r="S121" s="50" t="s">
        <v>486</v>
      </c>
      <c r="T121" s="50" t="s">
        <v>486</v>
      </c>
      <c r="U121" s="50" t="s">
        <v>486</v>
      </c>
      <c r="V121" s="51" t="str">
        <f>IF($A121="N/A","N/A",MAX('编组1-系统进路表'!T120,'编组2-系统进路表'!T120,'编组3-系统进路表'!T120,'编组4-系统进路表'!T120,'编组5-系统进路表'!T120))</f>
        <v>N/A</v>
      </c>
      <c r="W121" s="51" t="str">
        <f>IF($A121="N/A","N/A",MAX('编组1-系统进路表'!U120,'编组2-系统进路表'!U120,'编组3-系统进路表'!U120,'编组4-系统进路表'!U120,'编组5-系统进路表'!U120))</f>
        <v>N/A</v>
      </c>
      <c r="X121" s="51" t="str">
        <f>IF($A121="N/A","N/A",MAX('编组1-系统进路表'!V120,'编组2-系统进路表'!V120,'编组3-系统进路表'!V120,'编组4-系统进路表'!V120,'编组5-系统进路表'!V120))</f>
        <v>N/A</v>
      </c>
      <c r="Y121" s="51" t="str">
        <f>IF($A121="N/A","N/A",MAX('编组1-系统进路表'!W120,'编组2-系统进路表'!W120,'编组3-系统进路表'!W120,'编组4-系统进路表'!W120,'编组5-系统进路表'!W120))</f>
        <v>N/A</v>
      </c>
      <c r="Z121" s="51" t="str">
        <f>IF($A121="N/A","N/A",MAX('编组1-系统进路表'!X120,'编组2-系统进路表'!X120,'编组3-系统进路表'!X120,'编组4-系统进路表'!X120,'编组5-系统进路表'!X120))</f>
        <v>N/A</v>
      </c>
      <c r="AA121" s="27"/>
      <c r="AB121" s="51" t="str">
        <f>IF($A121="N/A","N/A",MAX('编组1-系统进路表'!Y120,'编组2-系统进路表'!Y120,'编组3-系统进路表'!Y120,'编组4-系统进路表'!Y120,'编组5-系统进路表'!Y120))</f>
        <v>N/A</v>
      </c>
      <c r="AC121" s="51" t="str">
        <f>IF($A121="N/A","N/A",MAX('编组1-系统进路表'!Z120,'编组2-系统进路表'!Z120,'编组3-系统进路表'!Z120,'编组4-系统进路表'!Z120,'编组5-系统进路表'!Z120))</f>
        <v>N/A</v>
      </c>
      <c r="AD121" s="51" t="str">
        <f>IF($A121="N/A","N/A",MAX('编组1-系统进路表'!AA120,'编组2-系统进路表'!AA120,'编组3-系统进路表'!AA120,'编组4-系统进路表'!AA120,'编组5-系统进路表'!AA120))</f>
        <v>N/A</v>
      </c>
      <c r="AE121" s="51" t="str">
        <f>IF($A121="N/A","N/A",MAX('编组1-系统进路表'!AB120,'编组2-系统进路表'!AB120,'编组3-系统进路表'!AB120,'编组4-系统进路表'!AB120,'编组5-系统进路表'!AB120))</f>
        <v>N/A</v>
      </c>
      <c r="AF121" s="51" t="str">
        <f>IF($A121="N/A","N/A",MAX('编组1-系统进路表'!AC120,'编组2-系统进路表'!AC120,'编组3-系统进路表'!AC120,'编组4-系统进路表'!AC120,'编组5-系统进路表'!AC120))</f>
        <v>N/A</v>
      </c>
    </row>
    <row r="122" spans="1:32">
      <c r="A122" s="50" t="s">
        <v>486</v>
      </c>
      <c r="B122" s="50" t="s">
        <v>486</v>
      </c>
      <c r="C122" s="50" t="s">
        <v>486</v>
      </c>
      <c r="D122" s="50" t="s">
        <v>486</v>
      </c>
      <c r="E122" s="50" t="s">
        <v>486</v>
      </c>
      <c r="F122" s="50" t="s">
        <v>486</v>
      </c>
      <c r="G122" s="50" t="s">
        <v>486</v>
      </c>
      <c r="H122" s="50" t="s">
        <v>486</v>
      </c>
      <c r="I122" s="50" t="s">
        <v>486</v>
      </c>
      <c r="J122" s="50" t="s">
        <v>486</v>
      </c>
      <c r="K122" s="53" t="s">
        <v>419</v>
      </c>
      <c r="L122" s="50" t="s">
        <v>486</v>
      </c>
      <c r="M122" s="50" t="s">
        <v>486</v>
      </c>
      <c r="N122" s="50" t="s">
        <v>486</v>
      </c>
      <c r="O122" s="50" t="s">
        <v>486</v>
      </c>
      <c r="P122" s="50" t="s">
        <v>486</v>
      </c>
      <c r="Q122" s="50" t="s">
        <v>486</v>
      </c>
      <c r="R122" s="50" t="s">
        <v>486</v>
      </c>
      <c r="S122" s="50" t="s">
        <v>486</v>
      </c>
      <c r="T122" s="50" t="s">
        <v>486</v>
      </c>
      <c r="U122" s="50" t="s">
        <v>486</v>
      </c>
      <c r="V122" s="51" t="str">
        <f>IF($A122="N/A","N/A",MAX('编组1-系统进路表'!T121,'编组2-系统进路表'!T121,'编组3-系统进路表'!T121,'编组4-系统进路表'!T121,'编组5-系统进路表'!T121))</f>
        <v>N/A</v>
      </c>
      <c r="W122" s="51" t="str">
        <f>IF($A122="N/A","N/A",MAX('编组1-系统进路表'!U121,'编组2-系统进路表'!U121,'编组3-系统进路表'!U121,'编组4-系统进路表'!U121,'编组5-系统进路表'!U121))</f>
        <v>N/A</v>
      </c>
      <c r="X122" s="51" t="str">
        <f>IF($A122="N/A","N/A",MAX('编组1-系统进路表'!V121,'编组2-系统进路表'!V121,'编组3-系统进路表'!V121,'编组4-系统进路表'!V121,'编组5-系统进路表'!V121))</f>
        <v>N/A</v>
      </c>
      <c r="Y122" s="51" t="str">
        <f>IF($A122="N/A","N/A",MAX('编组1-系统进路表'!W121,'编组2-系统进路表'!W121,'编组3-系统进路表'!W121,'编组4-系统进路表'!W121,'编组5-系统进路表'!W121))</f>
        <v>N/A</v>
      </c>
      <c r="Z122" s="51" t="str">
        <f>IF($A122="N/A","N/A",MAX('编组1-系统进路表'!X121,'编组2-系统进路表'!X121,'编组3-系统进路表'!X121,'编组4-系统进路表'!X121,'编组5-系统进路表'!X121))</f>
        <v>N/A</v>
      </c>
      <c r="AA122" s="27"/>
      <c r="AB122" s="51" t="str">
        <f>IF($A122="N/A","N/A",MAX('编组1-系统进路表'!Y121,'编组2-系统进路表'!Y121,'编组3-系统进路表'!Y121,'编组4-系统进路表'!Y121,'编组5-系统进路表'!Y121))</f>
        <v>N/A</v>
      </c>
      <c r="AC122" s="51" t="str">
        <f>IF($A122="N/A","N/A",MAX('编组1-系统进路表'!Z121,'编组2-系统进路表'!Z121,'编组3-系统进路表'!Z121,'编组4-系统进路表'!Z121,'编组5-系统进路表'!Z121))</f>
        <v>N/A</v>
      </c>
      <c r="AD122" s="51" t="str">
        <f>IF($A122="N/A","N/A",MAX('编组1-系统进路表'!AA121,'编组2-系统进路表'!AA121,'编组3-系统进路表'!AA121,'编组4-系统进路表'!AA121,'编组5-系统进路表'!AA121))</f>
        <v>N/A</v>
      </c>
      <c r="AE122" s="51" t="str">
        <f>IF($A122="N/A","N/A",MAX('编组1-系统进路表'!AB121,'编组2-系统进路表'!AB121,'编组3-系统进路表'!AB121,'编组4-系统进路表'!AB121,'编组5-系统进路表'!AB121))</f>
        <v>N/A</v>
      </c>
      <c r="AF122" s="51" t="str">
        <f>IF($A122="N/A","N/A",MAX('编组1-系统进路表'!AC121,'编组2-系统进路表'!AC121,'编组3-系统进路表'!AC121,'编组4-系统进路表'!AC121,'编组5-系统进路表'!AC121))</f>
        <v>N/A</v>
      </c>
    </row>
    <row r="123" spans="1:32">
      <c r="A123" s="50" t="s">
        <v>486</v>
      </c>
      <c r="B123" s="50" t="s">
        <v>486</v>
      </c>
      <c r="C123" s="50" t="s">
        <v>486</v>
      </c>
      <c r="D123" s="50" t="s">
        <v>486</v>
      </c>
      <c r="E123" s="50" t="s">
        <v>486</v>
      </c>
      <c r="F123" s="50" t="s">
        <v>486</v>
      </c>
      <c r="G123" s="50" t="s">
        <v>486</v>
      </c>
      <c r="H123" s="50" t="s">
        <v>486</v>
      </c>
      <c r="I123" s="50" t="s">
        <v>486</v>
      </c>
      <c r="J123" s="50" t="s">
        <v>486</v>
      </c>
      <c r="K123" s="53" t="s">
        <v>419</v>
      </c>
      <c r="L123" s="50" t="s">
        <v>486</v>
      </c>
      <c r="M123" s="50" t="s">
        <v>486</v>
      </c>
      <c r="N123" s="50" t="s">
        <v>486</v>
      </c>
      <c r="O123" s="50" t="s">
        <v>486</v>
      </c>
      <c r="P123" s="50" t="s">
        <v>486</v>
      </c>
      <c r="Q123" s="50" t="s">
        <v>486</v>
      </c>
      <c r="R123" s="50" t="s">
        <v>486</v>
      </c>
      <c r="S123" s="50" t="s">
        <v>486</v>
      </c>
      <c r="T123" s="50" t="s">
        <v>486</v>
      </c>
      <c r="U123" s="50" t="s">
        <v>486</v>
      </c>
      <c r="V123" s="51" t="str">
        <f>IF($A123="N/A","N/A",MAX('编组1-系统进路表'!T122,'编组2-系统进路表'!T122,'编组3-系统进路表'!T122,'编组4-系统进路表'!T122,'编组5-系统进路表'!T122))</f>
        <v>N/A</v>
      </c>
      <c r="W123" s="51" t="str">
        <f>IF($A123="N/A","N/A",MAX('编组1-系统进路表'!U122,'编组2-系统进路表'!U122,'编组3-系统进路表'!U122,'编组4-系统进路表'!U122,'编组5-系统进路表'!U122))</f>
        <v>N/A</v>
      </c>
      <c r="X123" s="51" t="str">
        <f>IF($A123="N/A","N/A",MAX('编组1-系统进路表'!V122,'编组2-系统进路表'!V122,'编组3-系统进路表'!V122,'编组4-系统进路表'!V122,'编组5-系统进路表'!V122))</f>
        <v>N/A</v>
      </c>
      <c r="Y123" s="51" t="str">
        <f>IF($A123="N/A","N/A",MAX('编组1-系统进路表'!W122,'编组2-系统进路表'!W122,'编组3-系统进路表'!W122,'编组4-系统进路表'!W122,'编组5-系统进路表'!W122))</f>
        <v>N/A</v>
      </c>
      <c r="Z123" s="51" t="str">
        <f>IF($A123="N/A","N/A",MAX('编组1-系统进路表'!X122,'编组2-系统进路表'!X122,'编组3-系统进路表'!X122,'编组4-系统进路表'!X122,'编组5-系统进路表'!X122))</f>
        <v>N/A</v>
      </c>
      <c r="AA123" s="27"/>
      <c r="AB123" s="51" t="str">
        <f>IF($A123="N/A","N/A",MAX('编组1-系统进路表'!Y122,'编组2-系统进路表'!Y122,'编组3-系统进路表'!Y122,'编组4-系统进路表'!Y122,'编组5-系统进路表'!Y122))</f>
        <v>N/A</v>
      </c>
      <c r="AC123" s="51" t="str">
        <f>IF($A123="N/A","N/A",MAX('编组1-系统进路表'!Z122,'编组2-系统进路表'!Z122,'编组3-系统进路表'!Z122,'编组4-系统进路表'!Z122,'编组5-系统进路表'!Z122))</f>
        <v>N/A</v>
      </c>
      <c r="AD123" s="51" t="str">
        <f>IF($A123="N/A","N/A",MAX('编组1-系统进路表'!AA122,'编组2-系统进路表'!AA122,'编组3-系统进路表'!AA122,'编组4-系统进路表'!AA122,'编组5-系统进路表'!AA122))</f>
        <v>N/A</v>
      </c>
      <c r="AE123" s="51" t="str">
        <f>IF($A123="N/A","N/A",MAX('编组1-系统进路表'!AB122,'编组2-系统进路表'!AB122,'编组3-系统进路表'!AB122,'编组4-系统进路表'!AB122,'编组5-系统进路表'!AB122))</f>
        <v>N/A</v>
      </c>
      <c r="AF123" s="51" t="str">
        <f>IF($A123="N/A","N/A",MAX('编组1-系统进路表'!AC122,'编组2-系统进路表'!AC122,'编组3-系统进路表'!AC122,'编组4-系统进路表'!AC122,'编组5-系统进路表'!AC122))</f>
        <v>N/A</v>
      </c>
    </row>
    <row r="124" spans="1:32">
      <c r="A124" s="50" t="s">
        <v>486</v>
      </c>
      <c r="B124" s="50" t="s">
        <v>486</v>
      </c>
      <c r="C124" s="50" t="s">
        <v>486</v>
      </c>
      <c r="D124" s="50" t="s">
        <v>486</v>
      </c>
      <c r="E124" s="50" t="s">
        <v>486</v>
      </c>
      <c r="F124" s="50" t="s">
        <v>486</v>
      </c>
      <c r="G124" s="50" t="s">
        <v>486</v>
      </c>
      <c r="H124" s="50" t="s">
        <v>486</v>
      </c>
      <c r="I124" s="50" t="s">
        <v>486</v>
      </c>
      <c r="J124" s="50" t="s">
        <v>486</v>
      </c>
      <c r="K124" s="53" t="s">
        <v>419</v>
      </c>
      <c r="L124" s="50" t="s">
        <v>486</v>
      </c>
      <c r="M124" s="50" t="s">
        <v>486</v>
      </c>
      <c r="N124" s="50" t="s">
        <v>486</v>
      </c>
      <c r="O124" s="50" t="s">
        <v>486</v>
      </c>
      <c r="P124" s="50" t="s">
        <v>486</v>
      </c>
      <c r="Q124" s="50" t="s">
        <v>486</v>
      </c>
      <c r="R124" s="50" t="s">
        <v>486</v>
      </c>
      <c r="S124" s="50" t="s">
        <v>486</v>
      </c>
      <c r="T124" s="50" t="s">
        <v>486</v>
      </c>
      <c r="U124" s="50" t="s">
        <v>486</v>
      </c>
      <c r="V124" s="51" t="str">
        <f>IF($A124="N/A","N/A",MAX('编组1-系统进路表'!T123,'编组2-系统进路表'!T123,'编组3-系统进路表'!T123,'编组4-系统进路表'!T123,'编组5-系统进路表'!T123))</f>
        <v>N/A</v>
      </c>
      <c r="W124" s="51" t="str">
        <f>IF($A124="N/A","N/A",MAX('编组1-系统进路表'!U123,'编组2-系统进路表'!U123,'编组3-系统进路表'!U123,'编组4-系统进路表'!U123,'编组5-系统进路表'!U123))</f>
        <v>N/A</v>
      </c>
      <c r="X124" s="51" t="str">
        <f>IF($A124="N/A","N/A",MAX('编组1-系统进路表'!V123,'编组2-系统进路表'!V123,'编组3-系统进路表'!V123,'编组4-系统进路表'!V123,'编组5-系统进路表'!V123))</f>
        <v>N/A</v>
      </c>
      <c r="Y124" s="51" t="str">
        <f>IF($A124="N/A","N/A",MAX('编组1-系统进路表'!W123,'编组2-系统进路表'!W123,'编组3-系统进路表'!W123,'编组4-系统进路表'!W123,'编组5-系统进路表'!W123))</f>
        <v>N/A</v>
      </c>
      <c r="Z124" s="51" t="str">
        <f>IF($A124="N/A","N/A",MAX('编组1-系统进路表'!X123,'编组2-系统进路表'!X123,'编组3-系统进路表'!X123,'编组4-系统进路表'!X123,'编组5-系统进路表'!X123))</f>
        <v>N/A</v>
      </c>
      <c r="AA124" s="27"/>
      <c r="AB124" s="51" t="str">
        <f>IF($A124="N/A","N/A",MAX('编组1-系统进路表'!Y123,'编组2-系统进路表'!Y123,'编组3-系统进路表'!Y123,'编组4-系统进路表'!Y123,'编组5-系统进路表'!Y123))</f>
        <v>N/A</v>
      </c>
      <c r="AC124" s="51" t="str">
        <f>IF($A124="N/A","N/A",MAX('编组1-系统进路表'!Z123,'编组2-系统进路表'!Z123,'编组3-系统进路表'!Z123,'编组4-系统进路表'!Z123,'编组5-系统进路表'!Z123))</f>
        <v>N/A</v>
      </c>
      <c r="AD124" s="51" t="str">
        <f>IF($A124="N/A","N/A",MAX('编组1-系统进路表'!AA123,'编组2-系统进路表'!AA123,'编组3-系统进路表'!AA123,'编组4-系统进路表'!AA123,'编组5-系统进路表'!AA123))</f>
        <v>N/A</v>
      </c>
      <c r="AE124" s="51" t="str">
        <f>IF($A124="N/A","N/A",MAX('编组1-系统进路表'!AB123,'编组2-系统进路表'!AB123,'编组3-系统进路表'!AB123,'编组4-系统进路表'!AB123,'编组5-系统进路表'!AB123))</f>
        <v>N/A</v>
      </c>
      <c r="AF124" s="51" t="str">
        <f>IF($A124="N/A","N/A",MAX('编组1-系统进路表'!AC123,'编组2-系统进路表'!AC123,'编组3-系统进路表'!AC123,'编组4-系统进路表'!AC123,'编组5-系统进路表'!AC123))</f>
        <v>N/A</v>
      </c>
    </row>
    <row r="125" spans="1:32">
      <c r="A125" s="50" t="s">
        <v>486</v>
      </c>
      <c r="B125" s="50" t="s">
        <v>486</v>
      </c>
      <c r="C125" s="50" t="s">
        <v>486</v>
      </c>
      <c r="D125" s="50" t="s">
        <v>486</v>
      </c>
      <c r="E125" s="50" t="s">
        <v>486</v>
      </c>
      <c r="F125" s="50" t="s">
        <v>486</v>
      </c>
      <c r="G125" s="50" t="s">
        <v>486</v>
      </c>
      <c r="H125" s="50" t="s">
        <v>486</v>
      </c>
      <c r="I125" s="50" t="s">
        <v>486</v>
      </c>
      <c r="J125" s="50" t="s">
        <v>486</v>
      </c>
      <c r="K125" s="53" t="s">
        <v>419</v>
      </c>
      <c r="L125" s="50" t="s">
        <v>486</v>
      </c>
      <c r="M125" s="50" t="s">
        <v>486</v>
      </c>
      <c r="N125" s="50" t="s">
        <v>486</v>
      </c>
      <c r="O125" s="50" t="s">
        <v>486</v>
      </c>
      <c r="P125" s="50" t="s">
        <v>486</v>
      </c>
      <c r="Q125" s="50" t="s">
        <v>486</v>
      </c>
      <c r="R125" s="50" t="s">
        <v>486</v>
      </c>
      <c r="S125" s="50" t="s">
        <v>486</v>
      </c>
      <c r="T125" s="50" t="s">
        <v>486</v>
      </c>
      <c r="U125" s="50" t="s">
        <v>486</v>
      </c>
      <c r="V125" s="51" t="str">
        <f>IF($A125="N/A","N/A",MAX('编组1-系统进路表'!T124,'编组2-系统进路表'!T124,'编组3-系统进路表'!T124,'编组4-系统进路表'!T124,'编组5-系统进路表'!T124))</f>
        <v>N/A</v>
      </c>
      <c r="W125" s="51" t="str">
        <f>IF($A125="N/A","N/A",MAX('编组1-系统进路表'!U124,'编组2-系统进路表'!U124,'编组3-系统进路表'!U124,'编组4-系统进路表'!U124,'编组5-系统进路表'!U124))</f>
        <v>N/A</v>
      </c>
      <c r="X125" s="51" t="str">
        <f>IF($A125="N/A","N/A",MAX('编组1-系统进路表'!V124,'编组2-系统进路表'!V124,'编组3-系统进路表'!V124,'编组4-系统进路表'!V124,'编组5-系统进路表'!V124))</f>
        <v>N/A</v>
      </c>
      <c r="Y125" s="51" t="str">
        <f>IF($A125="N/A","N/A",MAX('编组1-系统进路表'!W124,'编组2-系统进路表'!W124,'编组3-系统进路表'!W124,'编组4-系统进路表'!W124,'编组5-系统进路表'!W124))</f>
        <v>N/A</v>
      </c>
      <c r="Z125" s="51" t="str">
        <f>IF($A125="N/A","N/A",MAX('编组1-系统进路表'!X124,'编组2-系统进路表'!X124,'编组3-系统进路表'!X124,'编组4-系统进路表'!X124,'编组5-系统进路表'!X124))</f>
        <v>N/A</v>
      </c>
      <c r="AA125" s="27"/>
      <c r="AB125" s="51" t="str">
        <f>IF($A125="N/A","N/A",MAX('编组1-系统进路表'!Y124,'编组2-系统进路表'!Y124,'编组3-系统进路表'!Y124,'编组4-系统进路表'!Y124,'编组5-系统进路表'!Y124))</f>
        <v>N/A</v>
      </c>
      <c r="AC125" s="51" t="str">
        <f>IF($A125="N/A","N/A",MAX('编组1-系统进路表'!Z124,'编组2-系统进路表'!Z124,'编组3-系统进路表'!Z124,'编组4-系统进路表'!Z124,'编组5-系统进路表'!Z124))</f>
        <v>N/A</v>
      </c>
      <c r="AD125" s="51" t="str">
        <f>IF($A125="N/A","N/A",MAX('编组1-系统进路表'!AA124,'编组2-系统进路表'!AA124,'编组3-系统进路表'!AA124,'编组4-系统进路表'!AA124,'编组5-系统进路表'!AA124))</f>
        <v>N/A</v>
      </c>
      <c r="AE125" s="51" t="str">
        <f>IF($A125="N/A","N/A",MAX('编组1-系统进路表'!AB124,'编组2-系统进路表'!AB124,'编组3-系统进路表'!AB124,'编组4-系统进路表'!AB124,'编组5-系统进路表'!AB124))</f>
        <v>N/A</v>
      </c>
      <c r="AF125" s="51" t="str">
        <f>IF($A125="N/A","N/A",MAX('编组1-系统进路表'!AC124,'编组2-系统进路表'!AC124,'编组3-系统进路表'!AC124,'编组4-系统进路表'!AC124,'编组5-系统进路表'!AC124))</f>
        <v>N/A</v>
      </c>
    </row>
    <row r="126" spans="1:32">
      <c r="A126" s="50" t="s">
        <v>486</v>
      </c>
      <c r="B126" s="50" t="s">
        <v>486</v>
      </c>
      <c r="C126" s="50" t="s">
        <v>486</v>
      </c>
      <c r="D126" s="50" t="s">
        <v>486</v>
      </c>
      <c r="E126" s="50" t="s">
        <v>486</v>
      </c>
      <c r="F126" s="50" t="s">
        <v>486</v>
      </c>
      <c r="G126" s="50" t="s">
        <v>486</v>
      </c>
      <c r="H126" s="50" t="s">
        <v>486</v>
      </c>
      <c r="I126" s="50" t="s">
        <v>486</v>
      </c>
      <c r="J126" s="50" t="s">
        <v>486</v>
      </c>
      <c r="K126" s="53" t="s">
        <v>419</v>
      </c>
      <c r="L126" s="50" t="s">
        <v>486</v>
      </c>
      <c r="M126" s="50" t="s">
        <v>486</v>
      </c>
      <c r="N126" s="50" t="s">
        <v>486</v>
      </c>
      <c r="O126" s="50" t="s">
        <v>486</v>
      </c>
      <c r="P126" s="50" t="s">
        <v>486</v>
      </c>
      <c r="Q126" s="50" t="s">
        <v>486</v>
      </c>
      <c r="R126" s="50" t="s">
        <v>486</v>
      </c>
      <c r="S126" s="50" t="s">
        <v>486</v>
      </c>
      <c r="T126" s="50" t="s">
        <v>486</v>
      </c>
      <c r="U126" s="50" t="s">
        <v>486</v>
      </c>
      <c r="V126" s="51" t="str">
        <f>IF($A126="N/A","N/A",MAX('编组1-系统进路表'!T125,'编组2-系统进路表'!T125,'编组3-系统进路表'!T125,'编组4-系统进路表'!T125,'编组5-系统进路表'!T125))</f>
        <v>N/A</v>
      </c>
      <c r="W126" s="51" t="str">
        <f>IF($A126="N/A","N/A",MAX('编组1-系统进路表'!U125,'编组2-系统进路表'!U125,'编组3-系统进路表'!U125,'编组4-系统进路表'!U125,'编组5-系统进路表'!U125))</f>
        <v>N/A</v>
      </c>
      <c r="X126" s="51" t="str">
        <f>IF($A126="N/A","N/A",MAX('编组1-系统进路表'!V125,'编组2-系统进路表'!V125,'编组3-系统进路表'!V125,'编组4-系统进路表'!V125,'编组5-系统进路表'!V125))</f>
        <v>N/A</v>
      </c>
      <c r="Y126" s="51" t="str">
        <f>IF($A126="N/A","N/A",MAX('编组1-系统进路表'!W125,'编组2-系统进路表'!W125,'编组3-系统进路表'!W125,'编组4-系统进路表'!W125,'编组5-系统进路表'!W125))</f>
        <v>N/A</v>
      </c>
      <c r="Z126" s="51" t="str">
        <f>IF($A126="N/A","N/A",MAX('编组1-系统进路表'!X125,'编组2-系统进路表'!X125,'编组3-系统进路表'!X125,'编组4-系统进路表'!X125,'编组5-系统进路表'!X125))</f>
        <v>N/A</v>
      </c>
      <c r="AA126" s="27"/>
      <c r="AB126" s="51" t="str">
        <f>IF($A126="N/A","N/A",MAX('编组1-系统进路表'!Y125,'编组2-系统进路表'!Y125,'编组3-系统进路表'!Y125,'编组4-系统进路表'!Y125,'编组5-系统进路表'!Y125))</f>
        <v>N/A</v>
      </c>
      <c r="AC126" s="51" t="str">
        <f>IF($A126="N/A","N/A",MAX('编组1-系统进路表'!Z125,'编组2-系统进路表'!Z125,'编组3-系统进路表'!Z125,'编组4-系统进路表'!Z125,'编组5-系统进路表'!Z125))</f>
        <v>N/A</v>
      </c>
      <c r="AD126" s="51" t="str">
        <f>IF($A126="N/A","N/A",MAX('编组1-系统进路表'!AA125,'编组2-系统进路表'!AA125,'编组3-系统进路表'!AA125,'编组4-系统进路表'!AA125,'编组5-系统进路表'!AA125))</f>
        <v>N/A</v>
      </c>
      <c r="AE126" s="51" t="str">
        <f>IF($A126="N/A","N/A",MAX('编组1-系统进路表'!AB125,'编组2-系统进路表'!AB125,'编组3-系统进路表'!AB125,'编组4-系统进路表'!AB125,'编组5-系统进路表'!AB125))</f>
        <v>N/A</v>
      </c>
      <c r="AF126" s="51" t="str">
        <f>IF($A126="N/A","N/A",MAX('编组1-系统进路表'!AC125,'编组2-系统进路表'!AC125,'编组3-系统进路表'!AC125,'编组4-系统进路表'!AC125,'编组5-系统进路表'!AC125))</f>
        <v>N/A</v>
      </c>
    </row>
    <row r="127" spans="1:32">
      <c r="A127" s="50" t="s">
        <v>486</v>
      </c>
      <c r="B127" s="50" t="s">
        <v>486</v>
      </c>
      <c r="C127" s="50" t="s">
        <v>486</v>
      </c>
      <c r="D127" s="50" t="s">
        <v>486</v>
      </c>
      <c r="E127" s="50" t="s">
        <v>486</v>
      </c>
      <c r="F127" s="50" t="s">
        <v>486</v>
      </c>
      <c r="G127" s="50" t="s">
        <v>486</v>
      </c>
      <c r="H127" s="50" t="s">
        <v>486</v>
      </c>
      <c r="I127" s="50" t="s">
        <v>486</v>
      </c>
      <c r="J127" s="50" t="s">
        <v>486</v>
      </c>
      <c r="K127" s="53" t="s">
        <v>419</v>
      </c>
      <c r="L127" s="50" t="s">
        <v>486</v>
      </c>
      <c r="M127" s="50" t="s">
        <v>486</v>
      </c>
      <c r="N127" s="50" t="s">
        <v>486</v>
      </c>
      <c r="O127" s="50" t="s">
        <v>486</v>
      </c>
      <c r="P127" s="50" t="s">
        <v>486</v>
      </c>
      <c r="Q127" s="50" t="s">
        <v>486</v>
      </c>
      <c r="R127" s="50" t="s">
        <v>486</v>
      </c>
      <c r="S127" s="50" t="s">
        <v>486</v>
      </c>
      <c r="T127" s="50" t="s">
        <v>486</v>
      </c>
      <c r="U127" s="50" t="s">
        <v>486</v>
      </c>
      <c r="V127" s="51" t="str">
        <f>IF($A127="N/A","N/A",MAX('编组1-系统进路表'!T126,'编组2-系统进路表'!T126,'编组3-系统进路表'!T126,'编组4-系统进路表'!T126,'编组5-系统进路表'!T126))</f>
        <v>N/A</v>
      </c>
      <c r="W127" s="51" t="str">
        <f>IF($A127="N/A","N/A",MAX('编组1-系统进路表'!U126,'编组2-系统进路表'!U126,'编组3-系统进路表'!U126,'编组4-系统进路表'!U126,'编组5-系统进路表'!U126))</f>
        <v>N/A</v>
      </c>
      <c r="X127" s="51" t="str">
        <f>IF($A127="N/A","N/A",MAX('编组1-系统进路表'!V126,'编组2-系统进路表'!V126,'编组3-系统进路表'!V126,'编组4-系统进路表'!V126,'编组5-系统进路表'!V126))</f>
        <v>N/A</v>
      </c>
      <c r="Y127" s="51" t="str">
        <f>IF($A127="N/A","N/A",MAX('编组1-系统进路表'!W126,'编组2-系统进路表'!W126,'编组3-系统进路表'!W126,'编组4-系统进路表'!W126,'编组5-系统进路表'!W126))</f>
        <v>N/A</v>
      </c>
      <c r="Z127" s="51" t="str">
        <f>IF($A127="N/A","N/A",MAX('编组1-系统进路表'!X126,'编组2-系统进路表'!X126,'编组3-系统进路表'!X126,'编组4-系统进路表'!X126,'编组5-系统进路表'!X126))</f>
        <v>N/A</v>
      </c>
      <c r="AA127" s="27"/>
      <c r="AB127" s="51" t="str">
        <f>IF($A127="N/A","N/A",MAX('编组1-系统进路表'!Y126,'编组2-系统进路表'!Y126,'编组3-系统进路表'!Y126,'编组4-系统进路表'!Y126,'编组5-系统进路表'!Y126))</f>
        <v>N/A</v>
      </c>
      <c r="AC127" s="51" t="str">
        <f>IF($A127="N/A","N/A",MAX('编组1-系统进路表'!Z126,'编组2-系统进路表'!Z126,'编组3-系统进路表'!Z126,'编组4-系统进路表'!Z126,'编组5-系统进路表'!Z126))</f>
        <v>N/A</v>
      </c>
      <c r="AD127" s="51" t="str">
        <f>IF($A127="N/A","N/A",MAX('编组1-系统进路表'!AA126,'编组2-系统进路表'!AA126,'编组3-系统进路表'!AA126,'编组4-系统进路表'!AA126,'编组5-系统进路表'!AA126))</f>
        <v>N/A</v>
      </c>
      <c r="AE127" s="51" t="str">
        <f>IF($A127="N/A","N/A",MAX('编组1-系统进路表'!AB126,'编组2-系统进路表'!AB126,'编组3-系统进路表'!AB126,'编组4-系统进路表'!AB126,'编组5-系统进路表'!AB126))</f>
        <v>N/A</v>
      </c>
      <c r="AF127" s="51" t="str">
        <f>IF($A127="N/A","N/A",MAX('编组1-系统进路表'!AC126,'编组2-系统进路表'!AC126,'编组3-系统进路表'!AC126,'编组4-系统进路表'!AC126,'编组5-系统进路表'!AC126))</f>
        <v>N/A</v>
      </c>
    </row>
    <row r="128" spans="1:32">
      <c r="A128" s="50" t="s">
        <v>486</v>
      </c>
      <c r="B128" s="50" t="s">
        <v>486</v>
      </c>
      <c r="C128" s="50" t="s">
        <v>486</v>
      </c>
      <c r="D128" s="50" t="s">
        <v>486</v>
      </c>
      <c r="E128" s="50" t="s">
        <v>486</v>
      </c>
      <c r="F128" s="50" t="s">
        <v>486</v>
      </c>
      <c r="G128" s="50" t="s">
        <v>486</v>
      </c>
      <c r="H128" s="50" t="s">
        <v>486</v>
      </c>
      <c r="I128" s="50" t="s">
        <v>486</v>
      </c>
      <c r="J128" s="50" t="s">
        <v>486</v>
      </c>
      <c r="K128" s="53" t="s">
        <v>419</v>
      </c>
      <c r="L128" s="50" t="s">
        <v>486</v>
      </c>
      <c r="M128" s="50" t="s">
        <v>486</v>
      </c>
      <c r="N128" s="50" t="s">
        <v>486</v>
      </c>
      <c r="O128" s="50" t="s">
        <v>486</v>
      </c>
      <c r="P128" s="50" t="s">
        <v>486</v>
      </c>
      <c r="Q128" s="50" t="s">
        <v>486</v>
      </c>
      <c r="R128" s="50" t="s">
        <v>486</v>
      </c>
      <c r="S128" s="50" t="s">
        <v>486</v>
      </c>
      <c r="T128" s="50" t="s">
        <v>486</v>
      </c>
      <c r="U128" s="50" t="s">
        <v>486</v>
      </c>
      <c r="V128" s="51" t="str">
        <f>IF($A128="N/A","N/A",MAX('编组1-系统进路表'!T127,'编组2-系统进路表'!T127,'编组3-系统进路表'!T127,'编组4-系统进路表'!T127,'编组5-系统进路表'!T127))</f>
        <v>N/A</v>
      </c>
      <c r="W128" s="51" t="str">
        <f>IF($A128="N/A","N/A",MAX('编组1-系统进路表'!U127,'编组2-系统进路表'!U127,'编组3-系统进路表'!U127,'编组4-系统进路表'!U127,'编组5-系统进路表'!U127))</f>
        <v>N/A</v>
      </c>
      <c r="X128" s="51" t="str">
        <f>IF($A128="N/A","N/A",MAX('编组1-系统进路表'!V127,'编组2-系统进路表'!V127,'编组3-系统进路表'!V127,'编组4-系统进路表'!V127,'编组5-系统进路表'!V127))</f>
        <v>N/A</v>
      </c>
      <c r="Y128" s="51" t="str">
        <f>IF($A128="N/A","N/A",MAX('编组1-系统进路表'!W127,'编组2-系统进路表'!W127,'编组3-系统进路表'!W127,'编组4-系统进路表'!W127,'编组5-系统进路表'!W127))</f>
        <v>N/A</v>
      </c>
      <c r="Z128" s="51" t="str">
        <f>IF($A128="N/A","N/A",MAX('编组1-系统进路表'!X127,'编组2-系统进路表'!X127,'编组3-系统进路表'!X127,'编组4-系统进路表'!X127,'编组5-系统进路表'!X127))</f>
        <v>N/A</v>
      </c>
      <c r="AA128" s="27"/>
      <c r="AB128" s="51" t="str">
        <f>IF($A128="N/A","N/A",MAX('编组1-系统进路表'!Y127,'编组2-系统进路表'!Y127,'编组3-系统进路表'!Y127,'编组4-系统进路表'!Y127,'编组5-系统进路表'!Y127))</f>
        <v>N/A</v>
      </c>
      <c r="AC128" s="51" t="str">
        <f>IF($A128="N/A","N/A",MAX('编组1-系统进路表'!Z127,'编组2-系统进路表'!Z127,'编组3-系统进路表'!Z127,'编组4-系统进路表'!Z127,'编组5-系统进路表'!Z127))</f>
        <v>N/A</v>
      </c>
      <c r="AD128" s="51" t="str">
        <f>IF($A128="N/A","N/A",MAX('编组1-系统进路表'!AA127,'编组2-系统进路表'!AA127,'编组3-系统进路表'!AA127,'编组4-系统进路表'!AA127,'编组5-系统进路表'!AA127))</f>
        <v>N/A</v>
      </c>
      <c r="AE128" s="51" t="str">
        <f>IF($A128="N/A","N/A",MAX('编组1-系统进路表'!AB127,'编组2-系统进路表'!AB127,'编组3-系统进路表'!AB127,'编组4-系统进路表'!AB127,'编组5-系统进路表'!AB127))</f>
        <v>N/A</v>
      </c>
      <c r="AF128" s="51" t="str">
        <f>IF($A128="N/A","N/A",MAX('编组1-系统进路表'!AC127,'编组2-系统进路表'!AC127,'编组3-系统进路表'!AC127,'编组4-系统进路表'!AC127,'编组5-系统进路表'!AC127))</f>
        <v>N/A</v>
      </c>
    </row>
    <row r="129" spans="1:32">
      <c r="A129" s="50" t="s">
        <v>486</v>
      </c>
      <c r="B129" s="50" t="s">
        <v>486</v>
      </c>
      <c r="C129" s="50" t="s">
        <v>486</v>
      </c>
      <c r="D129" s="50" t="s">
        <v>486</v>
      </c>
      <c r="E129" s="50" t="s">
        <v>486</v>
      </c>
      <c r="F129" s="50" t="s">
        <v>486</v>
      </c>
      <c r="G129" s="50" t="s">
        <v>486</v>
      </c>
      <c r="H129" s="50" t="s">
        <v>486</v>
      </c>
      <c r="I129" s="50" t="s">
        <v>486</v>
      </c>
      <c r="J129" s="50" t="s">
        <v>486</v>
      </c>
      <c r="K129" s="53" t="s">
        <v>419</v>
      </c>
      <c r="L129" s="50" t="s">
        <v>486</v>
      </c>
      <c r="M129" s="50" t="s">
        <v>486</v>
      </c>
      <c r="N129" s="50" t="s">
        <v>486</v>
      </c>
      <c r="O129" s="50" t="s">
        <v>486</v>
      </c>
      <c r="P129" s="50" t="s">
        <v>486</v>
      </c>
      <c r="Q129" s="50" t="s">
        <v>486</v>
      </c>
      <c r="R129" s="50" t="s">
        <v>486</v>
      </c>
      <c r="S129" s="50" t="s">
        <v>486</v>
      </c>
      <c r="T129" s="50" t="s">
        <v>486</v>
      </c>
      <c r="U129" s="50" t="s">
        <v>486</v>
      </c>
      <c r="V129" s="51" t="str">
        <f>IF($A129="N/A","N/A",MAX('编组1-系统进路表'!T128,'编组2-系统进路表'!T128,'编组3-系统进路表'!T128,'编组4-系统进路表'!T128,'编组5-系统进路表'!T128))</f>
        <v>N/A</v>
      </c>
      <c r="W129" s="51" t="str">
        <f>IF($A129="N/A","N/A",MAX('编组1-系统进路表'!U128,'编组2-系统进路表'!U128,'编组3-系统进路表'!U128,'编组4-系统进路表'!U128,'编组5-系统进路表'!U128))</f>
        <v>N/A</v>
      </c>
      <c r="X129" s="51" t="str">
        <f>IF($A129="N/A","N/A",MAX('编组1-系统进路表'!V128,'编组2-系统进路表'!V128,'编组3-系统进路表'!V128,'编组4-系统进路表'!V128,'编组5-系统进路表'!V128))</f>
        <v>N/A</v>
      </c>
      <c r="Y129" s="51" t="str">
        <f>IF($A129="N/A","N/A",MAX('编组1-系统进路表'!W128,'编组2-系统进路表'!W128,'编组3-系统进路表'!W128,'编组4-系统进路表'!W128,'编组5-系统进路表'!W128))</f>
        <v>N/A</v>
      </c>
      <c r="Z129" s="51" t="str">
        <f>IF($A129="N/A","N/A",MAX('编组1-系统进路表'!X128,'编组2-系统进路表'!X128,'编组3-系统进路表'!X128,'编组4-系统进路表'!X128,'编组5-系统进路表'!X128))</f>
        <v>N/A</v>
      </c>
      <c r="AA129" s="27"/>
      <c r="AB129" s="51" t="str">
        <f>IF($A129="N/A","N/A",MAX('编组1-系统进路表'!Y128,'编组2-系统进路表'!Y128,'编组3-系统进路表'!Y128,'编组4-系统进路表'!Y128,'编组5-系统进路表'!Y128))</f>
        <v>N/A</v>
      </c>
      <c r="AC129" s="51" t="str">
        <f>IF($A129="N/A","N/A",MAX('编组1-系统进路表'!Z128,'编组2-系统进路表'!Z128,'编组3-系统进路表'!Z128,'编组4-系统进路表'!Z128,'编组5-系统进路表'!Z128))</f>
        <v>N/A</v>
      </c>
      <c r="AD129" s="51" t="str">
        <f>IF($A129="N/A","N/A",MAX('编组1-系统进路表'!AA128,'编组2-系统进路表'!AA128,'编组3-系统进路表'!AA128,'编组4-系统进路表'!AA128,'编组5-系统进路表'!AA128))</f>
        <v>N/A</v>
      </c>
      <c r="AE129" s="51" t="str">
        <f>IF($A129="N/A","N/A",MAX('编组1-系统进路表'!AB128,'编组2-系统进路表'!AB128,'编组3-系统进路表'!AB128,'编组4-系统进路表'!AB128,'编组5-系统进路表'!AB128))</f>
        <v>N/A</v>
      </c>
      <c r="AF129" s="51" t="str">
        <f>IF($A129="N/A","N/A",MAX('编组1-系统进路表'!AC128,'编组2-系统进路表'!AC128,'编组3-系统进路表'!AC128,'编组4-系统进路表'!AC128,'编组5-系统进路表'!AC128))</f>
        <v>N/A</v>
      </c>
    </row>
    <row r="130" spans="1:32">
      <c r="A130" s="50" t="s">
        <v>486</v>
      </c>
      <c r="B130" s="50" t="s">
        <v>486</v>
      </c>
      <c r="C130" s="50" t="s">
        <v>486</v>
      </c>
      <c r="D130" s="50" t="s">
        <v>486</v>
      </c>
      <c r="E130" s="50" t="s">
        <v>486</v>
      </c>
      <c r="F130" s="50" t="s">
        <v>486</v>
      </c>
      <c r="G130" s="50" t="s">
        <v>486</v>
      </c>
      <c r="H130" s="50" t="s">
        <v>486</v>
      </c>
      <c r="I130" s="50" t="s">
        <v>486</v>
      </c>
      <c r="J130" s="50" t="s">
        <v>486</v>
      </c>
      <c r="K130" s="53" t="s">
        <v>419</v>
      </c>
      <c r="L130" s="50" t="s">
        <v>486</v>
      </c>
      <c r="M130" s="50" t="s">
        <v>486</v>
      </c>
      <c r="N130" s="50" t="s">
        <v>486</v>
      </c>
      <c r="O130" s="50" t="s">
        <v>486</v>
      </c>
      <c r="P130" s="50" t="s">
        <v>486</v>
      </c>
      <c r="Q130" s="50" t="s">
        <v>486</v>
      </c>
      <c r="R130" s="50" t="s">
        <v>486</v>
      </c>
      <c r="S130" s="50" t="s">
        <v>486</v>
      </c>
      <c r="T130" s="50" t="s">
        <v>486</v>
      </c>
      <c r="U130" s="50" t="s">
        <v>486</v>
      </c>
      <c r="V130" s="51" t="str">
        <f>IF($A130="N/A","N/A",MAX('编组1-系统进路表'!T129,'编组2-系统进路表'!T129,'编组3-系统进路表'!T129,'编组4-系统进路表'!T129,'编组5-系统进路表'!T129))</f>
        <v>N/A</v>
      </c>
      <c r="W130" s="51" t="str">
        <f>IF($A130="N/A","N/A",MAX('编组1-系统进路表'!U129,'编组2-系统进路表'!U129,'编组3-系统进路表'!U129,'编组4-系统进路表'!U129,'编组5-系统进路表'!U129))</f>
        <v>N/A</v>
      </c>
      <c r="X130" s="51" t="str">
        <f>IF($A130="N/A","N/A",MAX('编组1-系统进路表'!V129,'编组2-系统进路表'!V129,'编组3-系统进路表'!V129,'编组4-系统进路表'!V129,'编组5-系统进路表'!V129))</f>
        <v>N/A</v>
      </c>
      <c r="Y130" s="51" t="str">
        <f>IF($A130="N/A","N/A",MAX('编组1-系统进路表'!W129,'编组2-系统进路表'!W129,'编组3-系统进路表'!W129,'编组4-系统进路表'!W129,'编组5-系统进路表'!W129))</f>
        <v>N/A</v>
      </c>
      <c r="Z130" s="51" t="str">
        <f>IF($A130="N/A","N/A",MAX('编组1-系统进路表'!X129,'编组2-系统进路表'!X129,'编组3-系统进路表'!X129,'编组4-系统进路表'!X129,'编组5-系统进路表'!X129))</f>
        <v>N/A</v>
      </c>
      <c r="AA130" s="27"/>
      <c r="AB130" s="51" t="str">
        <f>IF($A130="N/A","N/A",MAX('编组1-系统进路表'!Y129,'编组2-系统进路表'!Y129,'编组3-系统进路表'!Y129,'编组4-系统进路表'!Y129,'编组5-系统进路表'!Y129))</f>
        <v>N/A</v>
      </c>
      <c r="AC130" s="51" t="str">
        <f>IF($A130="N/A","N/A",MAX('编组1-系统进路表'!Z129,'编组2-系统进路表'!Z129,'编组3-系统进路表'!Z129,'编组4-系统进路表'!Z129,'编组5-系统进路表'!Z129))</f>
        <v>N/A</v>
      </c>
      <c r="AD130" s="51" t="str">
        <f>IF($A130="N/A","N/A",MAX('编组1-系统进路表'!AA129,'编组2-系统进路表'!AA129,'编组3-系统进路表'!AA129,'编组4-系统进路表'!AA129,'编组5-系统进路表'!AA129))</f>
        <v>N/A</v>
      </c>
      <c r="AE130" s="51" t="str">
        <f>IF($A130="N/A","N/A",MAX('编组1-系统进路表'!AB129,'编组2-系统进路表'!AB129,'编组3-系统进路表'!AB129,'编组4-系统进路表'!AB129,'编组5-系统进路表'!AB129))</f>
        <v>N/A</v>
      </c>
      <c r="AF130" s="51" t="str">
        <f>IF($A130="N/A","N/A",MAX('编组1-系统进路表'!AC129,'编组2-系统进路表'!AC129,'编组3-系统进路表'!AC129,'编组4-系统进路表'!AC129,'编组5-系统进路表'!AC129))</f>
        <v>N/A</v>
      </c>
    </row>
    <row r="131" spans="1:32">
      <c r="A131" s="50" t="s">
        <v>486</v>
      </c>
      <c r="B131" s="50" t="s">
        <v>486</v>
      </c>
      <c r="C131" s="50" t="s">
        <v>486</v>
      </c>
      <c r="D131" s="50" t="s">
        <v>486</v>
      </c>
      <c r="E131" s="50" t="s">
        <v>486</v>
      </c>
      <c r="F131" s="50" t="s">
        <v>486</v>
      </c>
      <c r="G131" s="50" t="s">
        <v>486</v>
      </c>
      <c r="H131" s="50" t="s">
        <v>486</v>
      </c>
      <c r="I131" s="50" t="s">
        <v>486</v>
      </c>
      <c r="J131" s="50" t="s">
        <v>486</v>
      </c>
      <c r="K131" s="53" t="s">
        <v>419</v>
      </c>
      <c r="L131" s="50" t="s">
        <v>486</v>
      </c>
      <c r="M131" s="50" t="s">
        <v>486</v>
      </c>
      <c r="N131" s="50" t="s">
        <v>486</v>
      </c>
      <c r="O131" s="50" t="s">
        <v>486</v>
      </c>
      <c r="P131" s="50" t="s">
        <v>486</v>
      </c>
      <c r="Q131" s="50" t="s">
        <v>486</v>
      </c>
      <c r="R131" s="50" t="s">
        <v>486</v>
      </c>
      <c r="S131" s="50" t="s">
        <v>486</v>
      </c>
      <c r="T131" s="50" t="s">
        <v>486</v>
      </c>
      <c r="U131" s="50" t="s">
        <v>486</v>
      </c>
      <c r="V131" s="51" t="str">
        <f>IF($A131="N/A","N/A",MAX('编组1-系统进路表'!T130,'编组2-系统进路表'!T130,'编组3-系统进路表'!T130,'编组4-系统进路表'!T130,'编组5-系统进路表'!T130))</f>
        <v>N/A</v>
      </c>
      <c r="W131" s="51" t="str">
        <f>IF($A131="N/A","N/A",MAX('编组1-系统进路表'!U130,'编组2-系统进路表'!U130,'编组3-系统进路表'!U130,'编组4-系统进路表'!U130,'编组5-系统进路表'!U130))</f>
        <v>N/A</v>
      </c>
      <c r="X131" s="51" t="str">
        <f>IF($A131="N/A","N/A",MAX('编组1-系统进路表'!V130,'编组2-系统进路表'!V130,'编组3-系统进路表'!V130,'编组4-系统进路表'!V130,'编组5-系统进路表'!V130))</f>
        <v>N/A</v>
      </c>
      <c r="Y131" s="51" t="str">
        <f>IF($A131="N/A","N/A",MAX('编组1-系统进路表'!W130,'编组2-系统进路表'!W130,'编组3-系统进路表'!W130,'编组4-系统进路表'!W130,'编组5-系统进路表'!W130))</f>
        <v>N/A</v>
      </c>
      <c r="Z131" s="51" t="str">
        <f>IF($A131="N/A","N/A",MAX('编组1-系统进路表'!X130,'编组2-系统进路表'!X130,'编组3-系统进路表'!X130,'编组4-系统进路表'!X130,'编组5-系统进路表'!X130))</f>
        <v>N/A</v>
      </c>
      <c r="AA131" s="27"/>
      <c r="AB131" s="51" t="str">
        <f>IF($A131="N/A","N/A",MAX('编组1-系统进路表'!Y130,'编组2-系统进路表'!Y130,'编组3-系统进路表'!Y130,'编组4-系统进路表'!Y130,'编组5-系统进路表'!Y130))</f>
        <v>N/A</v>
      </c>
      <c r="AC131" s="51" t="str">
        <f>IF($A131="N/A","N/A",MAX('编组1-系统进路表'!Z130,'编组2-系统进路表'!Z130,'编组3-系统进路表'!Z130,'编组4-系统进路表'!Z130,'编组5-系统进路表'!Z130))</f>
        <v>N/A</v>
      </c>
      <c r="AD131" s="51" t="str">
        <f>IF($A131="N/A","N/A",MAX('编组1-系统进路表'!AA130,'编组2-系统进路表'!AA130,'编组3-系统进路表'!AA130,'编组4-系统进路表'!AA130,'编组5-系统进路表'!AA130))</f>
        <v>N/A</v>
      </c>
      <c r="AE131" s="51" t="str">
        <f>IF($A131="N/A","N/A",MAX('编组1-系统进路表'!AB130,'编组2-系统进路表'!AB130,'编组3-系统进路表'!AB130,'编组4-系统进路表'!AB130,'编组5-系统进路表'!AB130))</f>
        <v>N/A</v>
      </c>
      <c r="AF131" s="51" t="str">
        <f>IF($A131="N/A","N/A",MAX('编组1-系统进路表'!AC130,'编组2-系统进路表'!AC130,'编组3-系统进路表'!AC130,'编组4-系统进路表'!AC130,'编组5-系统进路表'!AC130))</f>
        <v>N/A</v>
      </c>
    </row>
    <row r="132" spans="1:32">
      <c r="A132" s="50" t="s">
        <v>486</v>
      </c>
      <c r="B132" s="50" t="s">
        <v>486</v>
      </c>
      <c r="C132" s="50" t="s">
        <v>486</v>
      </c>
      <c r="D132" s="50" t="s">
        <v>486</v>
      </c>
      <c r="E132" s="50" t="s">
        <v>486</v>
      </c>
      <c r="F132" s="50" t="s">
        <v>486</v>
      </c>
      <c r="G132" s="50" t="s">
        <v>486</v>
      </c>
      <c r="H132" s="50" t="s">
        <v>486</v>
      </c>
      <c r="I132" s="50" t="s">
        <v>486</v>
      </c>
      <c r="J132" s="50" t="s">
        <v>486</v>
      </c>
      <c r="K132" s="53" t="s">
        <v>419</v>
      </c>
      <c r="L132" s="50" t="s">
        <v>486</v>
      </c>
      <c r="M132" s="50" t="s">
        <v>486</v>
      </c>
      <c r="N132" s="50" t="s">
        <v>486</v>
      </c>
      <c r="O132" s="50" t="s">
        <v>486</v>
      </c>
      <c r="P132" s="50" t="s">
        <v>486</v>
      </c>
      <c r="Q132" s="50" t="s">
        <v>486</v>
      </c>
      <c r="R132" s="50" t="s">
        <v>486</v>
      </c>
      <c r="S132" s="50" t="s">
        <v>486</v>
      </c>
      <c r="T132" s="50" t="s">
        <v>486</v>
      </c>
      <c r="U132" s="50" t="s">
        <v>486</v>
      </c>
      <c r="V132" s="51" t="str">
        <f>IF($A132="N/A","N/A",MAX('编组1-系统进路表'!T131,'编组2-系统进路表'!T131,'编组3-系统进路表'!T131,'编组4-系统进路表'!T131,'编组5-系统进路表'!T131))</f>
        <v>N/A</v>
      </c>
      <c r="W132" s="51" t="str">
        <f>IF($A132="N/A","N/A",MAX('编组1-系统进路表'!U131,'编组2-系统进路表'!U131,'编组3-系统进路表'!U131,'编组4-系统进路表'!U131,'编组5-系统进路表'!U131))</f>
        <v>N/A</v>
      </c>
      <c r="X132" s="51" t="str">
        <f>IF($A132="N/A","N/A",MAX('编组1-系统进路表'!V131,'编组2-系统进路表'!V131,'编组3-系统进路表'!V131,'编组4-系统进路表'!V131,'编组5-系统进路表'!V131))</f>
        <v>N/A</v>
      </c>
      <c r="Y132" s="51" t="str">
        <f>IF($A132="N/A","N/A",MAX('编组1-系统进路表'!W131,'编组2-系统进路表'!W131,'编组3-系统进路表'!W131,'编组4-系统进路表'!W131,'编组5-系统进路表'!W131))</f>
        <v>N/A</v>
      </c>
      <c r="Z132" s="51" t="str">
        <f>IF($A132="N/A","N/A",MAX('编组1-系统进路表'!X131,'编组2-系统进路表'!X131,'编组3-系统进路表'!X131,'编组4-系统进路表'!X131,'编组5-系统进路表'!X131))</f>
        <v>N/A</v>
      </c>
      <c r="AA132" s="27"/>
      <c r="AB132" s="51" t="str">
        <f>IF($A132="N/A","N/A",MAX('编组1-系统进路表'!Y131,'编组2-系统进路表'!Y131,'编组3-系统进路表'!Y131,'编组4-系统进路表'!Y131,'编组5-系统进路表'!Y131))</f>
        <v>N/A</v>
      </c>
      <c r="AC132" s="51" t="str">
        <f>IF($A132="N/A","N/A",MAX('编组1-系统进路表'!Z131,'编组2-系统进路表'!Z131,'编组3-系统进路表'!Z131,'编组4-系统进路表'!Z131,'编组5-系统进路表'!Z131))</f>
        <v>N/A</v>
      </c>
      <c r="AD132" s="51" t="str">
        <f>IF($A132="N/A","N/A",MAX('编组1-系统进路表'!AA131,'编组2-系统进路表'!AA131,'编组3-系统进路表'!AA131,'编组4-系统进路表'!AA131,'编组5-系统进路表'!AA131))</f>
        <v>N/A</v>
      </c>
      <c r="AE132" s="51" t="str">
        <f>IF($A132="N/A","N/A",MAX('编组1-系统进路表'!AB131,'编组2-系统进路表'!AB131,'编组3-系统进路表'!AB131,'编组4-系统进路表'!AB131,'编组5-系统进路表'!AB131))</f>
        <v>N/A</v>
      </c>
      <c r="AF132" s="51" t="str">
        <f>IF($A132="N/A","N/A",MAX('编组1-系统进路表'!AC131,'编组2-系统进路表'!AC131,'编组3-系统进路表'!AC131,'编组4-系统进路表'!AC131,'编组5-系统进路表'!AC131))</f>
        <v>N/A</v>
      </c>
    </row>
    <row r="133" spans="1:32">
      <c r="A133" s="50" t="s">
        <v>486</v>
      </c>
      <c r="B133" s="50" t="s">
        <v>486</v>
      </c>
      <c r="C133" s="50" t="s">
        <v>486</v>
      </c>
      <c r="D133" s="50" t="s">
        <v>486</v>
      </c>
      <c r="E133" s="50" t="s">
        <v>486</v>
      </c>
      <c r="F133" s="50" t="s">
        <v>486</v>
      </c>
      <c r="G133" s="50" t="s">
        <v>486</v>
      </c>
      <c r="H133" s="50" t="s">
        <v>486</v>
      </c>
      <c r="I133" s="50" t="s">
        <v>486</v>
      </c>
      <c r="J133" s="50" t="s">
        <v>486</v>
      </c>
      <c r="K133" s="53" t="s">
        <v>419</v>
      </c>
      <c r="L133" s="50" t="s">
        <v>486</v>
      </c>
      <c r="M133" s="50" t="s">
        <v>486</v>
      </c>
      <c r="N133" s="50" t="s">
        <v>486</v>
      </c>
      <c r="O133" s="50" t="s">
        <v>486</v>
      </c>
      <c r="P133" s="50" t="s">
        <v>486</v>
      </c>
      <c r="Q133" s="50" t="s">
        <v>486</v>
      </c>
      <c r="R133" s="50" t="s">
        <v>486</v>
      </c>
      <c r="S133" s="50" t="s">
        <v>486</v>
      </c>
      <c r="T133" s="50" t="s">
        <v>486</v>
      </c>
      <c r="U133" s="50" t="s">
        <v>486</v>
      </c>
      <c r="V133" s="51" t="str">
        <f>IF($A133="N/A","N/A",MAX('编组1-系统进路表'!T132,'编组2-系统进路表'!T132,'编组3-系统进路表'!T132,'编组4-系统进路表'!T132,'编组5-系统进路表'!T132))</f>
        <v>N/A</v>
      </c>
      <c r="W133" s="51" t="str">
        <f>IF($A133="N/A","N/A",MAX('编组1-系统进路表'!U132,'编组2-系统进路表'!U132,'编组3-系统进路表'!U132,'编组4-系统进路表'!U132,'编组5-系统进路表'!U132))</f>
        <v>N/A</v>
      </c>
      <c r="X133" s="51" t="str">
        <f>IF($A133="N/A","N/A",MAX('编组1-系统进路表'!V132,'编组2-系统进路表'!V132,'编组3-系统进路表'!V132,'编组4-系统进路表'!V132,'编组5-系统进路表'!V132))</f>
        <v>N/A</v>
      </c>
      <c r="Y133" s="51" t="str">
        <f>IF($A133="N/A","N/A",MAX('编组1-系统进路表'!W132,'编组2-系统进路表'!W132,'编组3-系统进路表'!W132,'编组4-系统进路表'!W132,'编组5-系统进路表'!W132))</f>
        <v>N/A</v>
      </c>
      <c r="Z133" s="51" t="str">
        <f>IF($A133="N/A","N/A",MAX('编组1-系统进路表'!X132,'编组2-系统进路表'!X132,'编组3-系统进路表'!X132,'编组4-系统进路表'!X132,'编组5-系统进路表'!X132))</f>
        <v>N/A</v>
      </c>
      <c r="AA133" s="27"/>
      <c r="AB133" s="51" t="str">
        <f>IF($A133="N/A","N/A",MAX('编组1-系统进路表'!Y132,'编组2-系统进路表'!Y132,'编组3-系统进路表'!Y132,'编组4-系统进路表'!Y132,'编组5-系统进路表'!Y132))</f>
        <v>N/A</v>
      </c>
      <c r="AC133" s="51" t="str">
        <f>IF($A133="N/A","N/A",MAX('编组1-系统进路表'!Z132,'编组2-系统进路表'!Z132,'编组3-系统进路表'!Z132,'编组4-系统进路表'!Z132,'编组5-系统进路表'!Z132))</f>
        <v>N/A</v>
      </c>
      <c r="AD133" s="51" t="str">
        <f>IF($A133="N/A","N/A",MAX('编组1-系统进路表'!AA132,'编组2-系统进路表'!AA132,'编组3-系统进路表'!AA132,'编组4-系统进路表'!AA132,'编组5-系统进路表'!AA132))</f>
        <v>N/A</v>
      </c>
      <c r="AE133" s="51" t="str">
        <f>IF($A133="N/A","N/A",MAX('编组1-系统进路表'!AB132,'编组2-系统进路表'!AB132,'编组3-系统进路表'!AB132,'编组4-系统进路表'!AB132,'编组5-系统进路表'!AB132))</f>
        <v>N/A</v>
      </c>
      <c r="AF133" s="51" t="str">
        <f>IF($A133="N/A","N/A",MAX('编组1-系统进路表'!AC132,'编组2-系统进路表'!AC132,'编组3-系统进路表'!AC132,'编组4-系统进路表'!AC132,'编组5-系统进路表'!AC132))</f>
        <v>N/A</v>
      </c>
    </row>
    <row r="134" spans="1:32">
      <c r="A134" s="50" t="s">
        <v>486</v>
      </c>
      <c r="B134" s="50" t="s">
        <v>486</v>
      </c>
      <c r="C134" s="50" t="s">
        <v>486</v>
      </c>
      <c r="D134" s="50" t="s">
        <v>486</v>
      </c>
      <c r="E134" s="50" t="s">
        <v>486</v>
      </c>
      <c r="F134" s="50" t="s">
        <v>486</v>
      </c>
      <c r="G134" s="50" t="s">
        <v>486</v>
      </c>
      <c r="H134" s="50" t="s">
        <v>486</v>
      </c>
      <c r="I134" s="50" t="s">
        <v>486</v>
      </c>
      <c r="J134" s="50" t="s">
        <v>486</v>
      </c>
      <c r="K134" s="53" t="s">
        <v>419</v>
      </c>
      <c r="L134" s="50" t="s">
        <v>486</v>
      </c>
      <c r="M134" s="50" t="s">
        <v>486</v>
      </c>
      <c r="N134" s="50" t="s">
        <v>486</v>
      </c>
      <c r="O134" s="50" t="s">
        <v>486</v>
      </c>
      <c r="P134" s="50" t="s">
        <v>486</v>
      </c>
      <c r="Q134" s="50" t="s">
        <v>486</v>
      </c>
      <c r="R134" s="50" t="s">
        <v>486</v>
      </c>
      <c r="S134" s="50" t="s">
        <v>486</v>
      </c>
      <c r="T134" s="50" t="s">
        <v>486</v>
      </c>
      <c r="U134" s="50" t="s">
        <v>486</v>
      </c>
      <c r="V134" s="51" t="str">
        <f>IF($A134="N/A","N/A",MAX('编组1-系统进路表'!T133,'编组2-系统进路表'!T133,'编组3-系统进路表'!T133,'编组4-系统进路表'!T133,'编组5-系统进路表'!T133))</f>
        <v>N/A</v>
      </c>
      <c r="W134" s="51" t="str">
        <f>IF($A134="N/A","N/A",MAX('编组1-系统进路表'!U133,'编组2-系统进路表'!U133,'编组3-系统进路表'!U133,'编组4-系统进路表'!U133,'编组5-系统进路表'!U133))</f>
        <v>N/A</v>
      </c>
      <c r="X134" s="51" t="str">
        <f>IF($A134="N/A","N/A",MAX('编组1-系统进路表'!V133,'编组2-系统进路表'!V133,'编组3-系统进路表'!V133,'编组4-系统进路表'!V133,'编组5-系统进路表'!V133))</f>
        <v>N/A</v>
      </c>
      <c r="Y134" s="51" t="str">
        <f>IF($A134="N/A","N/A",MAX('编组1-系统进路表'!W133,'编组2-系统进路表'!W133,'编组3-系统进路表'!W133,'编组4-系统进路表'!W133,'编组5-系统进路表'!W133))</f>
        <v>N/A</v>
      </c>
      <c r="Z134" s="51" t="str">
        <f>IF($A134="N/A","N/A",MAX('编组1-系统进路表'!X133,'编组2-系统进路表'!X133,'编组3-系统进路表'!X133,'编组4-系统进路表'!X133,'编组5-系统进路表'!X133))</f>
        <v>N/A</v>
      </c>
      <c r="AA134" s="27"/>
      <c r="AB134" s="51" t="str">
        <f>IF($A134="N/A","N/A",MAX('编组1-系统进路表'!Y133,'编组2-系统进路表'!Y133,'编组3-系统进路表'!Y133,'编组4-系统进路表'!Y133,'编组5-系统进路表'!Y133))</f>
        <v>N/A</v>
      </c>
      <c r="AC134" s="51" t="str">
        <f>IF($A134="N/A","N/A",MAX('编组1-系统进路表'!Z133,'编组2-系统进路表'!Z133,'编组3-系统进路表'!Z133,'编组4-系统进路表'!Z133,'编组5-系统进路表'!Z133))</f>
        <v>N/A</v>
      </c>
      <c r="AD134" s="51" t="str">
        <f>IF($A134="N/A","N/A",MAX('编组1-系统进路表'!AA133,'编组2-系统进路表'!AA133,'编组3-系统进路表'!AA133,'编组4-系统进路表'!AA133,'编组5-系统进路表'!AA133))</f>
        <v>N/A</v>
      </c>
      <c r="AE134" s="51" t="str">
        <f>IF($A134="N/A","N/A",MAX('编组1-系统进路表'!AB133,'编组2-系统进路表'!AB133,'编组3-系统进路表'!AB133,'编组4-系统进路表'!AB133,'编组5-系统进路表'!AB133))</f>
        <v>N/A</v>
      </c>
      <c r="AF134" s="51" t="str">
        <f>IF($A134="N/A","N/A",MAX('编组1-系统进路表'!AC133,'编组2-系统进路表'!AC133,'编组3-系统进路表'!AC133,'编组4-系统进路表'!AC133,'编组5-系统进路表'!AC133))</f>
        <v>N/A</v>
      </c>
    </row>
    <row r="135" spans="1:32">
      <c r="A135" s="50" t="s">
        <v>486</v>
      </c>
      <c r="B135" s="50" t="s">
        <v>486</v>
      </c>
      <c r="C135" s="50" t="s">
        <v>486</v>
      </c>
      <c r="D135" s="50" t="s">
        <v>486</v>
      </c>
      <c r="E135" s="50" t="s">
        <v>486</v>
      </c>
      <c r="F135" s="50" t="s">
        <v>486</v>
      </c>
      <c r="G135" s="50" t="s">
        <v>486</v>
      </c>
      <c r="H135" s="50" t="s">
        <v>486</v>
      </c>
      <c r="I135" s="50" t="s">
        <v>486</v>
      </c>
      <c r="J135" s="50" t="s">
        <v>486</v>
      </c>
      <c r="K135" s="53" t="s">
        <v>419</v>
      </c>
      <c r="L135" s="50" t="s">
        <v>486</v>
      </c>
      <c r="M135" s="50" t="s">
        <v>486</v>
      </c>
      <c r="N135" s="50" t="s">
        <v>486</v>
      </c>
      <c r="O135" s="50" t="s">
        <v>486</v>
      </c>
      <c r="P135" s="50" t="s">
        <v>486</v>
      </c>
      <c r="Q135" s="50" t="s">
        <v>486</v>
      </c>
      <c r="R135" s="50" t="s">
        <v>486</v>
      </c>
      <c r="S135" s="50" t="s">
        <v>486</v>
      </c>
      <c r="T135" s="50" t="s">
        <v>486</v>
      </c>
      <c r="U135" s="50" t="s">
        <v>486</v>
      </c>
      <c r="V135" s="51" t="str">
        <f>IF($A135="N/A","N/A",MAX('编组1-系统进路表'!T134,'编组2-系统进路表'!T134,'编组3-系统进路表'!T134,'编组4-系统进路表'!T134,'编组5-系统进路表'!T134))</f>
        <v>N/A</v>
      </c>
      <c r="W135" s="51" t="str">
        <f>IF($A135="N/A","N/A",MAX('编组1-系统进路表'!U134,'编组2-系统进路表'!U134,'编组3-系统进路表'!U134,'编组4-系统进路表'!U134,'编组5-系统进路表'!U134))</f>
        <v>N/A</v>
      </c>
      <c r="X135" s="51" t="str">
        <f>IF($A135="N/A","N/A",MAX('编组1-系统进路表'!V134,'编组2-系统进路表'!V134,'编组3-系统进路表'!V134,'编组4-系统进路表'!V134,'编组5-系统进路表'!V134))</f>
        <v>N/A</v>
      </c>
      <c r="Y135" s="51" t="str">
        <f>IF($A135="N/A","N/A",MAX('编组1-系统进路表'!W134,'编组2-系统进路表'!W134,'编组3-系统进路表'!W134,'编组4-系统进路表'!W134,'编组5-系统进路表'!W134))</f>
        <v>N/A</v>
      </c>
      <c r="Z135" s="51" t="str">
        <f>IF($A135="N/A","N/A",MAX('编组1-系统进路表'!X134,'编组2-系统进路表'!X134,'编组3-系统进路表'!X134,'编组4-系统进路表'!X134,'编组5-系统进路表'!X134))</f>
        <v>N/A</v>
      </c>
      <c r="AA135" s="27"/>
      <c r="AB135" s="51" t="str">
        <f>IF($A135="N/A","N/A",MAX('编组1-系统进路表'!Y134,'编组2-系统进路表'!Y134,'编组3-系统进路表'!Y134,'编组4-系统进路表'!Y134,'编组5-系统进路表'!Y134))</f>
        <v>N/A</v>
      </c>
      <c r="AC135" s="51" t="str">
        <f>IF($A135="N/A","N/A",MAX('编组1-系统进路表'!Z134,'编组2-系统进路表'!Z134,'编组3-系统进路表'!Z134,'编组4-系统进路表'!Z134,'编组5-系统进路表'!Z134))</f>
        <v>N/A</v>
      </c>
      <c r="AD135" s="51" t="str">
        <f>IF($A135="N/A","N/A",MAX('编组1-系统进路表'!AA134,'编组2-系统进路表'!AA134,'编组3-系统进路表'!AA134,'编组4-系统进路表'!AA134,'编组5-系统进路表'!AA134))</f>
        <v>N/A</v>
      </c>
      <c r="AE135" s="51" t="str">
        <f>IF($A135="N/A","N/A",MAX('编组1-系统进路表'!AB134,'编组2-系统进路表'!AB134,'编组3-系统进路表'!AB134,'编组4-系统进路表'!AB134,'编组5-系统进路表'!AB134))</f>
        <v>N/A</v>
      </c>
      <c r="AF135" s="51" t="str">
        <f>IF($A135="N/A","N/A",MAX('编组1-系统进路表'!AC134,'编组2-系统进路表'!AC134,'编组3-系统进路表'!AC134,'编组4-系统进路表'!AC134,'编组5-系统进路表'!AC134))</f>
        <v>N/A</v>
      </c>
    </row>
    <row r="136" spans="1:32">
      <c r="A136" s="50" t="s">
        <v>486</v>
      </c>
      <c r="B136" s="50" t="s">
        <v>486</v>
      </c>
      <c r="C136" s="50" t="s">
        <v>486</v>
      </c>
      <c r="D136" s="50" t="s">
        <v>486</v>
      </c>
      <c r="E136" s="50" t="s">
        <v>486</v>
      </c>
      <c r="F136" s="50" t="s">
        <v>486</v>
      </c>
      <c r="G136" s="50" t="s">
        <v>486</v>
      </c>
      <c r="H136" s="50" t="s">
        <v>486</v>
      </c>
      <c r="I136" s="50" t="s">
        <v>486</v>
      </c>
      <c r="J136" s="50" t="s">
        <v>486</v>
      </c>
      <c r="K136" s="53" t="s">
        <v>419</v>
      </c>
      <c r="L136" s="50" t="s">
        <v>486</v>
      </c>
      <c r="M136" s="50" t="s">
        <v>486</v>
      </c>
      <c r="N136" s="50" t="s">
        <v>486</v>
      </c>
      <c r="O136" s="50" t="s">
        <v>486</v>
      </c>
      <c r="P136" s="50" t="s">
        <v>486</v>
      </c>
      <c r="Q136" s="50" t="s">
        <v>486</v>
      </c>
      <c r="R136" s="50" t="s">
        <v>486</v>
      </c>
      <c r="S136" s="50" t="s">
        <v>486</v>
      </c>
      <c r="T136" s="50" t="s">
        <v>486</v>
      </c>
      <c r="U136" s="50" t="s">
        <v>486</v>
      </c>
      <c r="V136" s="51" t="str">
        <f>IF($A136="N/A","N/A",MAX('编组1-系统进路表'!T135,'编组2-系统进路表'!T135,'编组3-系统进路表'!T135,'编组4-系统进路表'!T135,'编组5-系统进路表'!T135))</f>
        <v>N/A</v>
      </c>
      <c r="W136" s="51" t="str">
        <f>IF($A136="N/A","N/A",MAX('编组1-系统进路表'!U135,'编组2-系统进路表'!U135,'编组3-系统进路表'!U135,'编组4-系统进路表'!U135,'编组5-系统进路表'!U135))</f>
        <v>N/A</v>
      </c>
      <c r="X136" s="51" t="str">
        <f>IF($A136="N/A","N/A",MAX('编组1-系统进路表'!V135,'编组2-系统进路表'!V135,'编组3-系统进路表'!V135,'编组4-系统进路表'!V135,'编组5-系统进路表'!V135))</f>
        <v>N/A</v>
      </c>
      <c r="Y136" s="51" t="str">
        <f>IF($A136="N/A","N/A",MAX('编组1-系统进路表'!W135,'编组2-系统进路表'!W135,'编组3-系统进路表'!W135,'编组4-系统进路表'!W135,'编组5-系统进路表'!W135))</f>
        <v>N/A</v>
      </c>
      <c r="Z136" s="51" t="str">
        <f>IF($A136="N/A","N/A",MAX('编组1-系统进路表'!X135,'编组2-系统进路表'!X135,'编组3-系统进路表'!X135,'编组4-系统进路表'!X135,'编组5-系统进路表'!X135))</f>
        <v>N/A</v>
      </c>
      <c r="AA136" s="27"/>
      <c r="AB136" s="51" t="str">
        <f>IF($A136="N/A","N/A",MAX('编组1-系统进路表'!Y135,'编组2-系统进路表'!Y135,'编组3-系统进路表'!Y135,'编组4-系统进路表'!Y135,'编组5-系统进路表'!Y135))</f>
        <v>N/A</v>
      </c>
      <c r="AC136" s="51" t="str">
        <f>IF($A136="N/A","N/A",MAX('编组1-系统进路表'!Z135,'编组2-系统进路表'!Z135,'编组3-系统进路表'!Z135,'编组4-系统进路表'!Z135,'编组5-系统进路表'!Z135))</f>
        <v>N/A</v>
      </c>
      <c r="AD136" s="51" t="str">
        <f>IF($A136="N/A","N/A",MAX('编组1-系统进路表'!AA135,'编组2-系统进路表'!AA135,'编组3-系统进路表'!AA135,'编组4-系统进路表'!AA135,'编组5-系统进路表'!AA135))</f>
        <v>N/A</v>
      </c>
      <c r="AE136" s="51" t="str">
        <f>IF($A136="N/A","N/A",MAX('编组1-系统进路表'!AB135,'编组2-系统进路表'!AB135,'编组3-系统进路表'!AB135,'编组4-系统进路表'!AB135,'编组5-系统进路表'!AB135))</f>
        <v>N/A</v>
      </c>
      <c r="AF136" s="51" t="str">
        <f>IF($A136="N/A","N/A",MAX('编组1-系统进路表'!AC135,'编组2-系统进路表'!AC135,'编组3-系统进路表'!AC135,'编组4-系统进路表'!AC135,'编组5-系统进路表'!AC135))</f>
        <v>N/A</v>
      </c>
    </row>
    <row r="137" spans="1:32">
      <c r="A137" s="50" t="s">
        <v>486</v>
      </c>
      <c r="B137" s="50" t="s">
        <v>486</v>
      </c>
      <c r="C137" s="50" t="s">
        <v>486</v>
      </c>
      <c r="D137" s="50" t="s">
        <v>486</v>
      </c>
      <c r="E137" s="50" t="s">
        <v>486</v>
      </c>
      <c r="F137" s="50" t="s">
        <v>486</v>
      </c>
      <c r="G137" s="50" t="s">
        <v>486</v>
      </c>
      <c r="H137" s="50" t="s">
        <v>486</v>
      </c>
      <c r="I137" s="50" t="s">
        <v>486</v>
      </c>
      <c r="J137" s="50" t="s">
        <v>486</v>
      </c>
      <c r="K137" s="53" t="s">
        <v>419</v>
      </c>
      <c r="L137" s="50" t="s">
        <v>486</v>
      </c>
      <c r="M137" s="50" t="s">
        <v>486</v>
      </c>
      <c r="N137" s="50" t="s">
        <v>486</v>
      </c>
      <c r="O137" s="50" t="s">
        <v>486</v>
      </c>
      <c r="P137" s="50" t="s">
        <v>486</v>
      </c>
      <c r="Q137" s="50" t="s">
        <v>486</v>
      </c>
      <c r="R137" s="50" t="s">
        <v>486</v>
      </c>
      <c r="S137" s="50" t="s">
        <v>486</v>
      </c>
      <c r="T137" s="50" t="s">
        <v>486</v>
      </c>
      <c r="U137" s="50" t="s">
        <v>486</v>
      </c>
      <c r="V137" s="51" t="str">
        <f>IF($A137="N/A","N/A",MAX('编组1-系统进路表'!T136,'编组2-系统进路表'!T136,'编组3-系统进路表'!T136,'编组4-系统进路表'!T136,'编组5-系统进路表'!T136))</f>
        <v>N/A</v>
      </c>
      <c r="W137" s="51" t="str">
        <f>IF($A137="N/A","N/A",MAX('编组1-系统进路表'!U136,'编组2-系统进路表'!U136,'编组3-系统进路表'!U136,'编组4-系统进路表'!U136,'编组5-系统进路表'!U136))</f>
        <v>N/A</v>
      </c>
      <c r="X137" s="51" t="str">
        <f>IF($A137="N/A","N/A",MAX('编组1-系统进路表'!V136,'编组2-系统进路表'!V136,'编组3-系统进路表'!V136,'编组4-系统进路表'!V136,'编组5-系统进路表'!V136))</f>
        <v>N/A</v>
      </c>
      <c r="Y137" s="51" t="str">
        <f>IF($A137="N/A","N/A",MAX('编组1-系统进路表'!W136,'编组2-系统进路表'!W136,'编组3-系统进路表'!W136,'编组4-系统进路表'!W136,'编组5-系统进路表'!W136))</f>
        <v>N/A</v>
      </c>
      <c r="Z137" s="51" t="str">
        <f>IF($A137="N/A","N/A",MAX('编组1-系统进路表'!X136,'编组2-系统进路表'!X136,'编组3-系统进路表'!X136,'编组4-系统进路表'!X136,'编组5-系统进路表'!X136))</f>
        <v>N/A</v>
      </c>
      <c r="AA137" s="27"/>
      <c r="AB137" s="51" t="str">
        <f>IF($A137="N/A","N/A",MAX('编组1-系统进路表'!Y136,'编组2-系统进路表'!Y136,'编组3-系统进路表'!Y136,'编组4-系统进路表'!Y136,'编组5-系统进路表'!Y136))</f>
        <v>N/A</v>
      </c>
      <c r="AC137" s="51" t="str">
        <f>IF($A137="N/A","N/A",MAX('编组1-系统进路表'!Z136,'编组2-系统进路表'!Z136,'编组3-系统进路表'!Z136,'编组4-系统进路表'!Z136,'编组5-系统进路表'!Z136))</f>
        <v>N/A</v>
      </c>
      <c r="AD137" s="51" t="str">
        <f>IF($A137="N/A","N/A",MAX('编组1-系统进路表'!AA136,'编组2-系统进路表'!AA136,'编组3-系统进路表'!AA136,'编组4-系统进路表'!AA136,'编组5-系统进路表'!AA136))</f>
        <v>N/A</v>
      </c>
      <c r="AE137" s="51" t="str">
        <f>IF($A137="N/A","N/A",MAX('编组1-系统进路表'!AB136,'编组2-系统进路表'!AB136,'编组3-系统进路表'!AB136,'编组4-系统进路表'!AB136,'编组5-系统进路表'!AB136))</f>
        <v>N/A</v>
      </c>
      <c r="AF137" s="51" t="str">
        <f>IF($A137="N/A","N/A",MAX('编组1-系统进路表'!AC136,'编组2-系统进路表'!AC136,'编组3-系统进路表'!AC136,'编组4-系统进路表'!AC136,'编组5-系统进路表'!AC136))</f>
        <v>N/A</v>
      </c>
    </row>
    <row r="138" spans="1:32">
      <c r="A138" s="50" t="s">
        <v>486</v>
      </c>
      <c r="B138" s="50" t="s">
        <v>486</v>
      </c>
      <c r="C138" s="50" t="s">
        <v>486</v>
      </c>
      <c r="D138" s="50" t="s">
        <v>486</v>
      </c>
      <c r="E138" s="50" t="s">
        <v>486</v>
      </c>
      <c r="F138" s="50" t="s">
        <v>486</v>
      </c>
      <c r="G138" s="50" t="s">
        <v>486</v>
      </c>
      <c r="H138" s="50" t="s">
        <v>486</v>
      </c>
      <c r="I138" s="50" t="s">
        <v>486</v>
      </c>
      <c r="J138" s="50" t="s">
        <v>486</v>
      </c>
      <c r="K138" s="53" t="s">
        <v>419</v>
      </c>
      <c r="L138" s="50" t="s">
        <v>486</v>
      </c>
      <c r="M138" s="50" t="s">
        <v>486</v>
      </c>
      <c r="N138" s="50" t="s">
        <v>486</v>
      </c>
      <c r="O138" s="50" t="s">
        <v>486</v>
      </c>
      <c r="P138" s="50" t="s">
        <v>486</v>
      </c>
      <c r="Q138" s="50" t="s">
        <v>486</v>
      </c>
      <c r="R138" s="50" t="s">
        <v>486</v>
      </c>
      <c r="S138" s="50" t="s">
        <v>486</v>
      </c>
      <c r="T138" s="50" t="s">
        <v>486</v>
      </c>
      <c r="U138" s="50" t="s">
        <v>486</v>
      </c>
      <c r="V138" s="51" t="str">
        <f>IF($A138="N/A","N/A",MAX('编组1-系统进路表'!T137,'编组2-系统进路表'!T137,'编组3-系统进路表'!T137,'编组4-系统进路表'!T137,'编组5-系统进路表'!T137))</f>
        <v>N/A</v>
      </c>
      <c r="W138" s="51" t="str">
        <f>IF($A138="N/A","N/A",MAX('编组1-系统进路表'!U137,'编组2-系统进路表'!U137,'编组3-系统进路表'!U137,'编组4-系统进路表'!U137,'编组5-系统进路表'!U137))</f>
        <v>N/A</v>
      </c>
      <c r="X138" s="51" t="str">
        <f>IF($A138="N/A","N/A",MAX('编组1-系统进路表'!V137,'编组2-系统进路表'!V137,'编组3-系统进路表'!V137,'编组4-系统进路表'!V137,'编组5-系统进路表'!V137))</f>
        <v>N/A</v>
      </c>
      <c r="Y138" s="51" t="str">
        <f>IF($A138="N/A","N/A",MAX('编组1-系统进路表'!W137,'编组2-系统进路表'!W137,'编组3-系统进路表'!W137,'编组4-系统进路表'!W137,'编组5-系统进路表'!W137))</f>
        <v>N/A</v>
      </c>
      <c r="Z138" s="51" t="str">
        <f>IF($A138="N/A","N/A",MAX('编组1-系统进路表'!X137,'编组2-系统进路表'!X137,'编组3-系统进路表'!X137,'编组4-系统进路表'!X137,'编组5-系统进路表'!X137))</f>
        <v>N/A</v>
      </c>
      <c r="AA138" s="27"/>
      <c r="AB138" s="51" t="str">
        <f>IF($A138="N/A","N/A",MAX('编组1-系统进路表'!Y137,'编组2-系统进路表'!Y137,'编组3-系统进路表'!Y137,'编组4-系统进路表'!Y137,'编组5-系统进路表'!Y137))</f>
        <v>N/A</v>
      </c>
      <c r="AC138" s="51" t="str">
        <f>IF($A138="N/A","N/A",MAX('编组1-系统进路表'!Z137,'编组2-系统进路表'!Z137,'编组3-系统进路表'!Z137,'编组4-系统进路表'!Z137,'编组5-系统进路表'!Z137))</f>
        <v>N/A</v>
      </c>
      <c r="AD138" s="51" t="str">
        <f>IF($A138="N/A","N/A",MAX('编组1-系统进路表'!AA137,'编组2-系统进路表'!AA137,'编组3-系统进路表'!AA137,'编组4-系统进路表'!AA137,'编组5-系统进路表'!AA137))</f>
        <v>N/A</v>
      </c>
      <c r="AE138" s="51" t="str">
        <f>IF($A138="N/A","N/A",MAX('编组1-系统进路表'!AB137,'编组2-系统进路表'!AB137,'编组3-系统进路表'!AB137,'编组4-系统进路表'!AB137,'编组5-系统进路表'!AB137))</f>
        <v>N/A</v>
      </c>
      <c r="AF138" s="51" t="str">
        <f>IF($A138="N/A","N/A",MAX('编组1-系统进路表'!AC137,'编组2-系统进路表'!AC137,'编组3-系统进路表'!AC137,'编组4-系统进路表'!AC137,'编组5-系统进路表'!AC137))</f>
        <v>N/A</v>
      </c>
    </row>
    <row r="139" spans="1:32">
      <c r="A139" s="50" t="s">
        <v>486</v>
      </c>
      <c r="B139" s="50" t="s">
        <v>486</v>
      </c>
      <c r="C139" s="50" t="s">
        <v>486</v>
      </c>
      <c r="D139" s="50" t="s">
        <v>486</v>
      </c>
      <c r="E139" s="50" t="s">
        <v>486</v>
      </c>
      <c r="F139" s="50" t="s">
        <v>486</v>
      </c>
      <c r="G139" s="50" t="s">
        <v>486</v>
      </c>
      <c r="H139" s="50" t="s">
        <v>486</v>
      </c>
      <c r="I139" s="50" t="s">
        <v>486</v>
      </c>
      <c r="J139" s="50" t="s">
        <v>486</v>
      </c>
      <c r="K139" s="53" t="s">
        <v>419</v>
      </c>
      <c r="L139" s="50" t="s">
        <v>486</v>
      </c>
      <c r="M139" s="50" t="s">
        <v>486</v>
      </c>
      <c r="N139" s="50" t="s">
        <v>486</v>
      </c>
      <c r="O139" s="50" t="s">
        <v>486</v>
      </c>
      <c r="P139" s="50" t="s">
        <v>486</v>
      </c>
      <c r="Q139" s="50" t="s">
        <v>486</v>
      </c>
      <c r="R139" s="50" t="s">
        <v>486</v>
      </c>
      <c r="S139" s="50" t="s">
        <v>486</v>
      </c>
      <c r="T139" s="50" t="s">
        <v>486</v>
      </c>
      <c r="U139" s="50" t="s">
        <v>486</v>
      </c>
      <c r="V139" s="51" t="str">
        <f>IF($A139="N/A","N/A",MAX('编组1-系统进路表'!T138,'编组2-系统进路表'!T138,'编组3-系统进路表'!T138,'编组4-系统进路表'!T138,'编组5-系统进路表'!T138))</f>
        <v>N/A</v>
      </c>
      <c r="W139" s="51" t="str">
        <f>IF($A139="N/A","N/A",MAX('编组1-系统进路表'!U138,'编组2-系统进路表'!U138,'编组3-系统进路表'!U138,'编组4-系统进路表'!U138,'编组5-系统进路表'!U138))</f>
        <v>N/A</v>
      </c>
      <c r="X139" s="51" t="str">
        <f>IF($A139="N/A","N/A",MAX('编组1-系统进路表'!V138,'编组2-系统进路表'!V138,'编组3-系统进路表'!V138,'编组4-系统进路表'!V138,'编组5-系统进路表'!V138))</f>
        <v>N/A</v>
      </c>
      <c r="Y139" s="51" t="str">
        <f>IF($A139="N/A","N/A",MAX('编组1-系统进路表'!W138,'编组2-系统进路表'!W138,'编组3-系统进路表'!W138,'编组4-系统进路表'!W138,'编组5-系统进路表'!W138))</f>
        <v>N/A</v>
      </c>
      <c r="Z139" s="51" t="str">
        <f>IF($A139="N/A","N/A",MAX('编组1-系统进路表'!X138,'编组2-系统进路表'!X138,'编组3-系统进路表'!X138,'编组4-系统进路表'!X138,'编组5-系统进路表'!X138))</f>
        <v>N/A</v>
      </c>
      <c r="AA139" s="27"/>
      <c r="AB139" s="51" t="str">
        <f>IF($A139="N/A","N/A",MAX('编组1-系统进路表'!Y138,'编组2-系统进路表'!Y138,'编组3-系统进路表'!Y138,'编组4-系统进路表'!Y138,'编组5-系统进路表'!Y138))</f>
        <v>N/A</v>
      </c>
      <c r="AC139" s="51" t="str">
        <f>IF($A139="N/A","N/A",MAX('编组1-系统进路表'!Z138,'编组2-系统进路表'!Z138,'编组3-系统进路表'!Z138,'编组4-系统进路表'!Z138,'编组5-系统进路表'!Z138))</f>
        <v>N/A</v>
      </c>
      <c r="AD139" s="51" t="str">
        <f>IF($A139="N/A","N/A",MAX('编组1-系统进路表'!AA138,'编组2-系统进路表'!AA138,'编组3-系统进路表'!AA138,'编组4-系统进路表'!AA138,'编组5-系统进路表'!AA138))</f>
        <v>N/A</v>
      </c>
      <c r="AE139" s="51" t="str">
        <f>IF($A139="N/A","N/A",MAX('编组1-系统进路表'!AB138,'编组2-系统进路表'!AB138,'编组3-系统进路表'!AB138,'编组4-系统进路表'!AB138,'编组5-系统进路表'!AB138))</f>
        <v>N/A</v>
      </c>
      <c r="AF139" s="51" t="str">
        <f>IF($A139="N/A","N/A",MAX('编组1-系统进路表'!AC138,'编组2-系统进路表'!AC138,'编组3-系统进路表'!AC138,'编组4-系统进路表'!AC138,'编组5-系统进路表'!AC138))</f>
        <v>N/A</v>
      </c>
    </row>
    <row r="140" spans="1:32">
      <c r="A140" s="50" t="s">
        <v>486</v>
      </c>
      <c r="B140" s="50" t="s">
        <v>486</v>
      </c>
      <c r="C140" s="50" t="s">
        <v>486</v>
      </c>
      <c r="D140" s="50" t="s">
        <v>486</v>
      </c>
      <c r="E140" s="50" t="s">
        <v>486</v>
      </c>
      <c r="F140" s="50" t="s">
        <v>486</v>
      </c>
      <c r="G140" s="50" t="s">
        <v>486</v>
      </c>
      <c r="H140" s="50" t="s">
        <v>486</v>
      </c>
      <c r="I140" s="50" t="s">
        <v>486</v>
      </c>
      <c r="J140" s="50" t="s">
        <v>486</v>
      </c>
      <c r="K140" s="53" t="s">
        <v>419</v>
      </c>
      <c r="L140" s="50" t="s">
        <v>486</v>
      </c>
      <c r="M140" s="50" t="s">
        <v>486</v>
      </c>
      <c r="N140" s="50" t="s">
        <v>486</v>
      </c>
      <c r="O140" s="50" t="s">
        <v>486</v>
      </c>
      <c r="P140" s="50" t="s">
        <v>486</v>
      </c>
      <c r="Q140" s="50" t="s">
        <v>486</v>
      </c>
      <c r="R140" s="50" t="s">
        <v>486</v>
      </c>
      <c r="S140" s="50" t="s">
        <v>486</v>
      </c>
      <c r="T140" s="50" t="s">
        <v>486</v>
      </c>
      <c r="U140" s="50" t="s">
        <v>486</v>
      </c>
      <c r="V140" s="51" t="str">
        <f>IF($A140="N/A","N/A",MAX('编组1-系统进路表'!T139,'编组2-系统进路表'!T139,'编组3-系统进路表'!T139,'编组4-系统进路表'!T139,'编组5-系统进路表'!T139))</f>
        <v>N/A</v>
      </c>
      <c r="W140" s="51" t="str">
        <f>IF($A140="N/A","N/A",MAX('编组1-系统进路表'!U139,'编组2-系统进路表'!U139,'编组3-系统进路表'!U139,'编组4-系统进路表'!U139,'编组5-系统进路表'!U139))</f>
        <v>N/A</v>
      </c>
      <c r="X140" s="51" t="str">
        <f>IF($A140="N/A","N/A",MAX('编组1-系统进路表'!V139,'编组2-系统进路表'!V139,'编组3-系统进路表'!V139,'编组4-系统进路表'!V139,'编组5-系统进路表'!V139))</f>
        <v>N/A</v>
      </c>
      <c r="Y140" s="51" t="str">
        <f>IF($A140="N/A","N/A",MAX('编组1-系统进路表'!W139,'编组2-系统进路表'!W139,'编组3-系统进路表'!W139,'编组4-系统进路表'!W139,'编组5-系统进路表'!W139))</f>
        <v>N/A</v>
      </c>
      <c r="Z140" s="51" t="str">
        <f>IF($A140="N/A","N/A",MAX('编组1-系统进路表'!X139,'编组2-系统进路表'!X139,'编组3-系统进路表'!X139,'编组4-系统进路表'!X139,'编组5-系统进路表'!X139))</f>
        <v>N/A</v>
      </c>
      <c r="AA140" s="27"/>
      <c r="AB140" s="51" t="str">
        <f>IF($A140="N/A","N/A",MAX('编组1-系统进路表'!Y139,'编组2-系统进路表'!Y139,'编组3-系统进路表'!Y139,'编组4-系统进路表'!Y139,'编组5-系统进路表'!Y139))</f>
        <v>N/A</v>
      </c>
      <c r="AC140" s="51" t="str">
        <f>IF($A140="N/A","N/A",MAX('编组1-系统进路表'!Z139,'编组2-系统进路表'!Z139,'编组3-系统进路表'!Z139,'编组4-系统进路表'!Z139,'编组5-系统进路表'!Z139))</f>
        <v>N/A</v>
      </c>
      <c r="AD140" s="51" t="str">
        <f>IF($A140="N/A","N/A",MAX('编组1-系统进路表'!AA139,'编组2-系统进路表'!AA139,'编组3-系统进路表'!AA139,'编组4-系统进路表'!AA139,'编组5-系统进路表'!AA139))</f>
        <v>N/A</v>
      </c>
      <c r="AE140" s="51" t="str">
        <f>IF($A140="N/A","N/A",MAX('编组1-系统进路表'!AB139,'编组2-系统进路表'!AB139,'编组3-系统进路表'!AB139,'编组4-系统进路表'!AB139,'编组5-系统进路表'!AB139))</f>
        <v>N/A</v>
      </c>
      <c r="AF140" s="51" t="str">
        <f>IF($A140="N/A","N/A",MAX('编组1-系统进路表'!AC139,'编组2-系统进路表'!AC139,'编组3-系统进路表'!AC139,'编组4-系统进路表'!AC139,'编组5-系统进路表'!AC139))</f>
        <v>N/A</v>
      </c>
    </row>
    <row r="141" spans="1:32">
      <c r="A141" s="50" t="s">
        <v>486</v>
      </c>
      <c r="B141" s="50" t="s">
        <v>486</v>
      </c>
      <c r="C141" s="50" t="s">
        <v>486</v>
      </c>
      <c r="D141" s="50" t="s">
        <v>486</v>
      </c>
      <c r="E141" s="50" t="s">
        <v>486</v>
      </c>
      <c r="F141" s="50" t="s">
        <v>486</v>
      </c>
      <c r="G141" s="50" t="s">
        <v>486</v>
      </c>
      <c r="H141" s="50" t="s">
        <v>486</v>
      </c>
      <c r="I141" s="50" t="s">
        <v>486</v>
      </c>
      <c r="J141" s="50" t="s">
        <v>486</v>
      </c>
      <c r="K141" s="53" t="s">
        <v>419</v>
      </c>
      <c r="L141" s="50" t="s">
        <v>486</v>
      </c>
      <c r="M141" s="50" t="s">
        <v>486</v>
      </c>
      <c r="N141" s="50" t="s">
        <v>486</v>
      </c>
      <c r="O141" s="50" t="s">
        <v>486</v>
      </c>
      <c r="P141" s="50" t="s">
        <v>486</v>
      </c>
      <c r="Q141" s="50" t="s">
        <v>486</v>
      </c>
      <c r="R141" s="50" t="s">
        <v>486</v>
      </c>
      <c r="S141" s="50" t="s">
        <v>486</v>
      </c>
      <c r="T141" s="50" t="s">
        <v>486</v>
      </c>
      <c r="U141" s="50" t="s">
        <v>486</v>
      </c>
      <c r="V141" s="51" t="str">
        <f>IF($A141="N/A","N/A",MAX('编组1-系统进路表'!T140,'编组2-系统进路表'!T140,'编组3-系统进路表'!T140,'编组4-系统进路表'!T140,'编组5-系统进路表'!T140))</f>
        <v>N/A</v>
      </c>
      <c r="W141" s="51" t="str">
        <f>IF($A141="N/A","N/A",MAX('编组1-系统进路表'!U140,'编组2-系统进路表'!U140,'编组3-系统进路表'!U140,'编组4-系统进路表'!U140,'编组5-系统进路表'!U140))</f>
        <v>N/A</v>
      </c>
      <c r="X141" s="51" t="str">
        <f>IF($A141="N/A","N/A",MAX('编组1-系统进路表'!V140,'编组2-系统进路表'!V140,'编组3-系统进路表'!V140,'编组4-系统进路表'!V140,'编组5-系统进路表'!V140))</f>
        <v>N/A</v>
      </c>
      <c r="Y141" s="51" t="str">
        <f>IF($A141="N/A","N/A",MAX('编组1-系统进路表'!W140,'编组2-系统进路表'!W140,'编组3-系统进路表'!W140,'编组4-系统进路表'!W140,'编组5-系统进路表'!W140))</f>
        <v>N/A</v>
      </c>
      <c r="Z141" s="51" t="str">
        <f>IF($A141="N/A","N/A",MAX('编组1-系统进路表'!X140,'编组2-系统进路表'!X140,'编组3-系统进路表'!X140,'编组4-系统进路表'!X140,'编组5-系统进路表'!X140))</f>
        <v>N/A</v>
      </c>
      <c r="AA141" s="27"/>
      <c r="AB141" s="51" t="str">
        <f>IF($A141="N/A","N/A",MAX('编组1-系统进路表'!Y140,'编组2-系统进路表'!Y140,'编组3-系统进路表'!Y140,'编组4-系统进路表'!Y140,'编组5-系统进路表'!Y140))</f>
        <v>N/A</v>
      </c>
      <c r="AC141" s="51" t="str">
        <f>IF($A141="N/A","N/A",MAX('编组1-系统进路表'!Z140,'编组2-系统进路表'!Z140,'编组3-系统进路表'!Z140,'编组4-系统进路表'!Z140,'编组5-系统进路表'!Z140))</f>
        <v>N/A</v>
      </c>
      <c r="AD141" s="51" t="str">
        <f>IF($A141="N/A","N/A",MAX('编组1-系统进路表'!AA140,'编组2-系统进路表'!AA140,'编组3-系统进路表'!AA140,'编组4-系统进路表'!AA140,'编组5-系统进路表'!AA140))</f>
        <v>N/A</v>
      </c>
      <c r="AE141" s="51" t="str">
        <f>IF($A141="N/A","N/A",MAX('编组1-系统进路表'!AB140,'编组2-系统进路表'!AB140,'编组3-系统进路表'!AB140,'编组4-系统进路表'!AB140,'编组5-系统进路表'!AB140))</f>
        <v>N/A</v>
      </c>
      <c r="AF141" s="51" t="str">
        <f>IF($A141="N/A","N/A",MAX('编组1-系统进路表'!AC140,'编组2-系统进路表'!AC140,'编组3-系统进路表'!AC140,'编组4-系统进路表'!AC140,'编组5-系统进路表'!AC140))</f>
        <v>N/A</v>
      </c>
    </row>
    <row r="142" spans="1:32">
      <c r="A142" s="50" t="s">
        <v>486</v>
      </c>
      <c r="B142" s="50" t="s">
        <v>486</v>
      </c>
      <c r="C142" s="50" t="s">
        <v>486</v>
      </c>
      <c r="D142" s="50" t="s">
        <v>486</v>
      </c>
      <c r="E142" s="50" t="s">
        <v>486</v>
      </c>
      <c r="F142" s="50" t="s">
        <v>486</v>
      </c>
      <c r="G142" s="50" t="s">
        <v>486</v>
      </c>
      <c r="H142" s="50" t="s">
        <v>486</v>
      </c>
      <c r="I142" s="50" t="s">
        <v>486</v>
      </c>
      <c r="J142" s="50" t="s">
        <v>486</v>
      </c>
      <c r="K142" s="53" t="s">
        <v>419</v>
      </c>
      <c r="L142" s="50" t="s">
        <v>486</v>
      </c>
      <c r="M142" s="50" t="s">
        <v>486</v>
      </c>
      <c r="N142" s="50" t="s">
        <v>486</v>
      </c>
      <c r="O142" s="50" t="s">
        <v>486</v>
      </c>
      <c r="P142" s="50" t="s">
        <v>486</v>
      </c>
      <c r="Q142" s="50" t="s">
        <v>486</v>
      </c>
      <c r="R142" s="50" t="s">
        <v>486</v>
      </c>
      <c r="S142" s="50" t="s">
        <v>486</v>
      </c>
      <c r="T142" s="50" t="s">
        <v>486</v>
      </c>
      <c r="U142" s="50" t="s">
        <v>486</v>
      </c>
      <c r="V142" s="51" t="str">
        <f>IF($A142="N/A","N/A",MAX('编组1-系统进路表'!T141,'编组2-系统进路表'!T141,'编组3-系统进路表'!T141,'编组4-系统进路表'!T141,'编组5-系统进路表'!T141))</f>
        <v>N/A</v>
      </c>
      <c r="W142" s="51" t="str">
        <f>IF($A142="N/A","N/A",MAX('编组1-系统进路表'!U141,'编组2-系统进路表'!U141,'编组3-系统进路表'!U141,'编组4-系统进路表'!U141,'编组5-系统进路表'!U141))</f>
        <v>N/A</v>
      </c>
      <c r="X142" s="51" t="str">
        <f>IF($A142="N/A","N/A",MAX('编组1-系统进路表'!V141,'编组2-系统进路表'!V141,'编组3-系统进路表'!V141,'编组4-系统进路表'!V141,'编组5-系统进路表'!V141))</f>
        <v>N/A</v>
      </c>
      <c r="Y142" s="51" t="str">
        <f>IF($A142="N/A","N/A",MAX('编组1-系统进路表'!W141,'编组2-系统进路表'!W141,'编组3-系统进路表'!W141,'编组4-系统进路表'!W141,'编组5-系统进路表'!W141))</f>
        <v>N/A</v>
      </c>
      <c r="Z142" s="51" t="str">
        <f>IF($A142="N/A","N/A",MAX('编组1-系统进路表'!X141,'编组2-系统进路表'!X141,'编组3-系统进路表'!X141,'编组4-系统进路表'!X141,'编组5-系统进路表'!X141))</f>
        <v>N/A</v>
      </c>
      <c r="AA142" s="27"/>
      <c r="AB142" s="51" t="str">
        <f>IF($A142="N/A","N/A",MAX('编组1-系统进路表'!Y141,'编组2-系统进路表'!Y141,'编组3-系统进路表'!Y141,'编组4-系统进路表'!Y141,'编组5-系统进路表'!Y141))</f>
        <v>N/A</v>
      </c>
      <c r="AC142" s="51" t="str">
        <f>IF($A142="N/A","N/A",MAX('编组1-系统进路表'!Z141,'编组2-系统进路表'!Z141,'编组3-系统进路表'!Z141,'编组4-系统进路表'!Z141,'编组5-系统进路表'!Z141))</f>
        <v>N/A</v>
      </c>
      <c r="AD142" s="51" t="str">
        <f>IF($A142="N/A","N/A",MAX('编组1-系统进路表'!AA141,'编组2-系统进路表'!AA141,'编组3-系统进路表'!AA141,'编组4-系统进路表'!AA141,'编组5-系统进路表'!AA141))</f>
        <v>N/A</v>
      </c>
      <c r="AE142" s="51" t="str">
        <f>IF($A142="N/A","N/A",MAX('编组1-系统进路表'!AB141,'编组2-系统进路表'!AB141,'编组3-系统进路表'!AB141,'编组4-系统进路表'!AB141,'编组5-系统进路表'!AB141))</f>
        <v>N/A</v>
      </c>
      <c r="AF142" s="51" t="str">
        <f>IF($A142="N/A","N/A",MAX('编组1-系统进路表'!AC141,'编组2-系统进路表'!AC141,'编组3-系统进路表'!AC141,'编组4-系统进路表'!AC141,'编组5-系统进路表'!AC141))</f>
        <v>N/A</v>
      </c>
    </row>
    <row r="143" spans="1:32">
      <c r="A143" s="50" t="s">
        <v>486</v>
      </c>
      <c r="B143" s="50" t="s">
        <v>486</v>
      </c>
      <c r="C143" s="50" t="s">
        <v>486</v>
      </c>
      <c r="D143" s="50" t="s">
        <v>486</v>
      </c>
      <c r="E143" s="50" t="s">
        <v>486</v>
      </c>
      <c r="F143" s="50" t="s">
        <v>486</v>
      </c>
      <c r="G143" s="50" t="s">
        <v>486</v>
      </c>
      <c r="H143" s="50" t="s">
        <v>486</v>
      </c>
      <c r="I143" s="50" t="s">
        <v>486</v>
      </c>
      <c r="J143" s="50" t="s">
        <v>486</v>
      </c>
      <c r="K143" s="53" t="s">
        <v>419</v>
      </c>
      <c r="L143" s="50" t="s">
        <v>486</v>
      </c>
      <c r="M143" s="50" t="s">
        <v>486</v>
      </c>
      <c r="N143" s="50" t="s">
        <v>486</v>
      </c>
      <c r="O143" s="50" t="s">
        <v>486</v>
      </c>
      <c r="P143" s="50" t="s">
        <v>486</v>
      </c>
      <c r="Q143" s="50" t="s">
        <v>486</v>
      </c>
      <c r="R143" s="50" t="s">
        <v>486</v>
      </c>
      <c r="S143" s="50" t="s">
        <v>486</v>
      </c>
      <c r="T143" s="50" t="s">
        <v>486</v>
      </c>
      <c r="U143" s="50" t="s">
        <v>486</v>
      </c>
      <c r="V143" s="51" t="str">
        <f>IF($A143="N/A","N/A",MAX('编组1-系统进路表'!T142,'编组2-系统进路表'!T142,'编组3-系统进路表'!T142,'编组4-系统进路表'!T142,'编组5-系统进路表'!T142))</f>
        <v>N/A</v>
      </c>
      <c r="W143" s="51" t="str">
        <f>IF($A143="N/A","N/A",MAX('编组1-系统进路表'!U142,'编组2-系统进路表'!U142,'编组3-系统进路表'!U142,'编组4-系统进路表'!U142,'编组5-系统进路表'!U142))</f>
        <v>N/A</v>
      </c>
      <c r="X143" s="51" t="str">
        <f>IF($A143="N/A","N/A",MAX('编组1-系统进路表'!V142,'编组2-系统进路表'!V142,'编组3-系统进路表'!V142,'编组4-系统进路表'!V142,'编组5-系统进路表'!V142))</f>
        <v>N/A</v>
      </c>
      <c r="Y143" s="51" t="str">
        <f>IF($A143="N/A","N/A",MAX('编组1-系统进路表'!W142,'编组2-系统进路表'!W142,'编组3-系统进路表'!W142,'编组4-系统进路表'!W142,'编组5-系统进路表'!W142))</f>
        <v>N/A</v>
      </c>
      <c r="Z143" s="51" t="str">
        <f>IF($A143="N/A","N/A",MAX('编组1-系统进路表'!X142,'编组2-系统进路表'!X142,'编组3-系统进路表'!X142,'编组4-系统进路表'!X142,'编组5-系统进路表'!X142))</f>
        <v>N/A</v>
      </c>
      <c r="AA143" s="27"/>
      <c r="AB143" s="51" t="str">
        <f>IF($A143="N/A","N/A",MAX('编组1-系统进路表'!Y142,'编组2-系统进路表'!Y142,'编组3-系统进路表'!Y142,'编组4-系统进路表'!Y142,'编组5-系统进路表'!Y142))</f>
        <v>N/A</v>
      </c>
      <c r="AC143" s="51" t="str">
        <f>IF($A143="N/A","N/A",MAX('编组1-系统进路表'!Z142,'编组2-系统进路表'!Z142,'编组3-系统进路表'!Z142,'编组4-系统进路表'!Z142,'编组5-系统进路表'!Z142))</f>
        <v>N/A</v>
      </c>
      <c r="AD143" s="51" t="str">
        <f>IF($A143="N/A","N/A",MAX('编组1-系统进路表'!AA142,'编组2-系统进路表'!AA142,'编组3-系统进路表'!AA142,'编组4-系统进路表'!AA142,'编组5-系统进路表'!AA142))</f>
        <v>N/A</v>
      </c>
      <c r="AE143" s="51" t="str">
        <f>IF($A143="N/A","N/A",MAX('编组1-系统进路表'!AB142,'编组2-系统进路表'!AB142,'编组3-系统进路表'!AB142,'编组4-系统进路表'!AB142,'编组5-系统进路表'!AB142))</f>
        <v>N/A</v>
      </c>
      <c r="AF143" s="51" t="str">
        <f>IF($A143="N/A","N/A",MAX('编组1-系统进路表'!AC142,'编组2-系统进路表'!AC142,'编组3-系统进路表'!AC142,'编组4-系统进路表'!AC142,'编组5-系统进路表'!AC142))</f>
        <v>N/A</v>
      </c>
    </row>
    <row r="144" spans="1:32">
      <c r="A144" s="50" t="s">
        <v>486</v>
      </c>
      <c r="B144" s="50" t="s">
        <v>486</v>
      </c>
      <c r="C144" s="50" t="s">
        <v>486</v>
      </c>
      <c r="D144" s="50" t="s">
        <v>486</v>
      </c>
      <c r="E144" s="50" t="s">
        <v>486</v>
      </c>
      <c r="F144" s="50" t="s">
        <v>486</v>
      </c>
      <c r="G144" s="50" t="s">
        <v>486</v>
      </c>
      <c r="H144" s="50" t="s">
        <v>486</v>
      </c>
      <c r="I144" s="50" t="s">
        <v>486</v>
      </c>
      <c r="J144" s="50" t="s">
        <v>486</v>
      </c>
      <c r="K144" s="53" t="s">
        <v>419</v>
      </c>
      <c r="L144" s="50" t="s">
        <v>486</v>
      </c>
      <c r="M144" s="50" t="s">
        <v>486</v>
      </c>
      <c r="N144" s="50" t="s">
        <v>486</v>
      </c>
      <c r="O144" s="50" t="s">
        <v>486</v>
      </c>
      <c r="P144" s="50" t="s">
        <v>486</v>
      </c>
      <c r="Q144" s="50" t="s">
        <v>486</v>
      </c>
      <c r="R144" s="50" t="s">
        <v>486</v>
      </c>
      <c r="S144" s="50" t="s">
        <v>486</v>
      </c>
      <c r="T144" s="50" t="s">
        <v>486</v>
      </c>
      <c r="U144" s="50" t="s">
        <v>486</v>
      </c>
      <c r="V144" s="51" t="str">
        <f>IF($A144="N/A","N/A",MAX('编组1-系统进路表'!T143,'编组2-系统进路表'!T143,'编组3-系统进路表'!T143,'编组4-系统进路表'!T143,'编组5-系统进路表'!T143))</f>
        <v>N/A</v>
      </c>
      <c r="W144" s="51" t="str">
        <f>IF($A144="N/A","N/A",MAX('编组1-系统进路表'!U143,'编组2-系统进路表'!U143,'编组3-系统进路表'!U143,'编组4-系统进路表'!U143,'编组5-系统进路表'!U143))</f>
        <v>N/A</v>
      </c>
      <c r="X144" s="51" t="str">
        <f>IF($A144="N/A","N/A",MAX('编组1-系统进路表'!V143,'编组2-系统进路表'!V143,'编组3-系统进路表'!V143,'编组4-系统进路表'!V143,'编组5-系统进路表'!V143))</f>
        <v>N/A</v>
      </c>
      <c r="Y144" s="51" t="str">
        <f>IF($A144="N/A","N/A",MAX('编组1-系统进路表'!W143,'编组2-系统进路表'!W143,'编组3-系统进路表'!W143,'编组4-系统进路表'!W143,'编组5-系统进路表'!W143))</f>
        <v>N/A</v>
      </c>
      <c r="Z144" s="51" t="str">
        <f>IF($A144="N/A","N/A",MAX('编组1-系统进路表'!X143,'编组2-系统进路表'!X143,'编组3-系统进路表'!X143,'编组4-系统进路表'!X143,'编组5-系统进路表'!X143))</f>
        <v>N/A</v>
      </c>
      <c r="AA144" s="27"/>
      <c r="AB144" s="51" t="str">
        <f>IF($A144="N/A","N/A",MAX('编组1-系统进路表'!Y143,'编组2-系统进路表'!Y143,'编组3-系统进路表'!Y143,'编组4-系统进路表'!Y143,'编组5-系统进路表'!Y143))</f>
        <v>N/A</v>
      </c>
      <c r="AC144" s="51" t="str">
        <f>IF($A144="N/A","N/A",MAX('编组1-系统进路表'!Z143,'编组2-系统进路表'!Z143,'编组3-系统进路表'!Z143,'编组4-系统进路表'!Z143,'编组5-系统进路表'!Z143))</f>
        <v>N/A</v>
      </c>
      <c r="AD144" s="51" t="str">
        <f>IF($A144="N/A","N/A",MAX('编组1-系统进路表'!AA143,'编组2-系统进路表'!AA143,'编组3-系统进路表'!AA143,'编组4-系统进路表'!AA143,'编组5-系统进路表'!AA143))</f>
        <v>N/A</v>
      </c>
      <c r="AE144" s="51" t="str">
        <f>IF($A144="N/A","N/A",MAX('编组1-系统进路表'!AB143,'编组2-系统进路表'!AB143,'编组3-系统进路表'!AB143,'编组4-系统进路表'!AB143,'编组5-系统进路表'!AB143))</f>
        <v>N/A</v>
      </c>
      <c r="AF144" s="51" t="str">
        <f>IF($A144="N/A","N/A",MAX('编组1-系统进路表'!AC143,'编组2-系统进路表'!AC143,'编组3-系统进路表'!AC143,'编组4-系统进路表'!AC143,'编组5-系统进路表'!AC143))</f>
        <v>N/A</v>
      </c>
    </row>
    <row r="145" spans="1:32">
      <c r="A145" s="50" t="s">
        <v>486</v>
      </c>
      <c r="B145" s="50" t="s">
        <v>486</v>
      </c>
      <c r="C145" s="50" t="s">
        <v>486</v>
      </c>
      <c r="D145" s="50" t="s">
        <v>486</v>
      </c>
      <c r="E145" s="50" t="s">
        <v>486</v>
      </c>
      <c r="F145" s="50" t="s">
        <v>486</v>
      </c>
      <c r="G145" s="50" t="s">
        <v>486</v>
      </c>
      <c r="H145" s="50" t="s">
        <v>486</v>
      </c>
      <c r="I145" s="50" t="s">
        <v>486</v>
      </c>
      <c r="J145" s="50" t="s">
        <v>486</v>
      </c>
      <c r="K145" s="53" t="s">
        <v>419</v>
      </c>
      <c r="L145" s="50" t="s">
        <v>486</v>
      </c>
      <c r="M145" s="50" t="s">
        <v>486</v>
      </c>
      <c r="N145" s="50" t="s">
        <v>486</v>
      </c>
      <c r="O145" s="50" t="s">
        <v>486</v>
      </c>
      <c r="P145" s="50" t="s">
        <v>486</v>
      </c>
      <c r="Q145" s="50" t="s">
        <v>486</v>
      </c>
      <c r="R145" s="50" t="s">
        <v>486</v>
      </c>
      <c r="S145" s="50" t="s">
        <v>486</v>
      </c>
      <c r="T145" s="50" t="s">
        <v>486</v>
      </c>
      <c r="U145" s="50" t="s">
        <v>486</v>
      </c>
      <c r="V145" s="51" t="str">
        <f>IF($A145="N/A","N/A",MAX('编组1-系统进路表'!T144,'编组2-系统进路表'!T144,'编组3-系统进路表'!T144,'编组4-系统进路表'!T144,'编组5-系统进路表'!T144))</f>
        <v>N/A</v>
      </c>
      <c r="W145" s="51" t="str">
        <f>IF($A145="N/A","N/A",MAX('编组1-系统进路表'!U144,'编组2-系统进路表'!U144,'编组3-系统进路表'!U144,'编组4-系统进路表'!U144,'编组5-系统进路表'!U144))</f>
        <v>N/A</v>
      </c>
      <c r="X145" s="51" t="str">
        <f>IF($A145="N/A","N/A",MAX('编组1-系统进路表'!V144,'编组2-系统进路表'!V144,'编组3-系统进路表'!V144,'编组4-系统进路表'!V144,'编组5-系统进路表'!V144))</f>
        <v>N/A</v>
      </c>
      <c r="Y145" s="51" t="str">
        <f>IF($A145="N/A","N/A",MAX('编组1-系统进路表'!W144,'编组2-系统进路表'!W144,'编组3-系统进路表'!W144,'编组4-系统进路表'!W144,'编组5-系统进路表'!W144))</f>
        <v>N/A</v>
      </c>
      <c r="Z145" s="51" t="str">
        <f>IF($A145="N/A","N/A",MAX('编组1-系统进路表'!X144,'编组2-系统进路表'!X144,'编组3-系统进路表'!X144,'编组4-系统进路表'!X144,'编组5-系统进路表'!X144))</f>
        <v>N/A</v>
      </c>
      <c r="AA145" s="27"/>
      <c r="AB145" s="51" t="str">
        <f>IF($A145="N/A","N/A",MAX('编组1-系统进路表'!Y144,'编组2-系统进路表'!Y144,'编组3-系统进路表'!Y144,'编组4-系统进路表'!Y144,'编组5-系统进路表'!Y144))</f>
        <v>N/A</v>
      </c>
      <c r="AC145" s="51" t="str">
        <f>IF($A145="N/A","N/A",MAX('编组1-系统进路表'!Z144,'编组2-系统进路表'!Z144,'编组3-系统进路表'!Z144,'编组4-系统进路表'!Z144,'编组5-系统进路表'!Z144))</f>
        <v>N/A</v>
      </c>
      <c r="AD145" s="51" t="str">
        <f>IF($A145="N/A","N/A",MAX('编组1-系统进路表'!AA144,'编组2-系统进路表'!AA144,'编组3-系统进路表'!AA144,'编组4-系统进路表'!AA144,'编组5-系统进路表'!AA144))</f>
        <v>N/A</v>
      </c>
      <c r="AE145" s="51" t="str">
        <f>IF($A145="N/A","N/A",MAX('编组1-系统进路表'!AB144,'编组2-系统进路表'!AB144,'编组3-系统进路表'!AB144,'编组4-系统进路表'!AB144,'编组5-系统进路表'!AB144))</f>
        <v>N/A</v>
      </c>
      <c r="AF145" s="51" t="str">
        <f>IF($A145="N/A","N/A",MAX('编组1-系统进路表'!AC144,'编组2-系统进路表'!AC144,'编组3-系统进路表'!AC144,'编组4-系统进路表'!AC144,'编组5-系统进路表'!AC144))</f>
        <v>N/A</v>
      </c>
    </row>
    <row r="146" spans="1:32">
      <c r="A146" s="50" t="s">
        <v>486</v>
      </c>
      <c r="B146" s="50" t="s">
        <v>486</v>
      </c>
      <c r="C146" s="50" t="s">
        <v>486</v>
      </c>
      <c r="D146" s="50" t="s">
        <v>486</v>
      </c>
      <c r="E146" s="50" t="s">
        <v>486</v>
      </c>
      <c r="F146" s="50" t="s">
        <v>486</v>
      </c>
      <c r="G146" s="50" t="s">
        <v>486</v>
      </c>
      <c r="H146" s="50" t="s">
        <v>486</v>
      </c>
      <c r="I146" s="50" t="s">
        <v>486</v>
      </c>
      <c r="J146" s="50" t="s">
        <v>486</v>
      </c>
      <c r="K146" s="53" t="s">
        <v>419</v>
      </c>
      <c r="L146" s="50" t="s">
        <v>486</v>
      </c>
      <c r="M146" s="50" t="s">
        <v>486</v>
      </c>
      <c r="N146" s="50" t="s">
        <v>486</v>
      </c>
      <c r="O146" s="50" t="s">
        <v>486</v>
      </c>
      <c r="P146" s="50" t="s">
        <v>486</v>
      </c>
      <c r="Q146" s="50" t="s">
        <v>486</v>
      </c>
      <c r="R146" s="50" t="s">
        <v>486</v>
      </c>
      <c r="S146" s="50" t="s">
        <v>486</v>
      </c>
      <c r="T146" s="50" t="s">
        <v>486</v>
      </c>
      <c r="U146" s="50" t="s">
        <v>486</v>
      </c>
      <c r="V146" s="51" t="str">
        <f>IF($A146="N/A","N/A",MAX('编组1-系统进路表'!T145,'编组2-系统进路表'!T145,'编组3-系统进路表'!T145,'编组4-系统进路表'!T145,'编组5-系统进路表'!T145))</f>
        <v>N/A</v>
      </c>
      <c r="W146" s="51" t="str">
        <f>IF($A146="N/A","N/A",MAX('编组1-系统进路表'!U145,'编组2-系统进路表'!U145,'编组3-系统进路表'!U145,'编组4-系统进路表'!U145,'编组5-系统进路表'!U145))</f>
        <v>N/A</v>
      </c>
      <c r="X146" s="51" t="str">
        <f>IF($A146="N/A","N/A",MAX('编组1-系统进路表'!V145,'编组2-系统进路表'!V145,'编组3-系统进路表'!V145,'编组4-系统进路表'!V145,'编组5-系统进路表'!V145))</f>
        <v>N/A</v>
      </c>
      <c r="Y146" s="51" t="str">
        <f>IF($A146="N/A","N/A",MAX('编组1-系统进路表'!W145,'编组2-系统进路表'!W145,'编组3-系统进路表'!W145,'编组4-系统进路表'!W145,'编组5-系统进路表'!W145))</f>
        <v>N/A</v>
      </c>
      <c r="Z146" s="51" t="str">
        <f>IF($A146="N/A","N/A",MAX('编组1-系统进路表'!X145,'编组2-系统进路表'!X145,'编组3-系统进路表'!X145,'编组4-系统进路表'!X145,'编组5-系统进路表'!X145))</f>
        <v>N/A</v>
      </c>
      <c r="AA146" s="27"/>
      <c r="AB146" s="51" t="str">
        <f>IF($A146="N/A","N/A",MAX('编组1-系统进路表'!Y145,'编组2-系统进路表'!Y145,'编组3-系统进路表'!Y145,'编组4-系统进路表'!Y145,'编组5-系统进路表'!Y145))</f>
        <v>N/A</v>
      </c>
      <c r="AC146" s="51" t="str">
        <f>IF($A146="N/A","N/A",MAX('编组1-系统进路表'!Z145,'编组2-系统进路表'!Z145,'编组3-系统进路表'!Z145,'编组4-系统进路表'!Z145,'编组5-系统进路表'!Z145))</f>
        <v>N/A</v>
      </c>
      <c r="AD146" s="51" t="str">
        <f>IF($A146="N/A","N/A",MAX('编组1-系统进路表'!AA145,'编组2-系统进路表'!AA145,'编组3-系统进路表'!AA145,'编组4-系统进路表'!AA145,'编组5-系统进路表'!AA145))</f>
        <v>N/A</v>
      </c>
      <c r="AE146" s="51" t="str">
        <f>IF($A146="N/A","N/A",MAX('编组1-系统进路表'!AB145,'编组2-系统进路表'!AB145,'编组3-系统进路表'!AB145,'编组4-系统进路表'!AB145,'编组5-系统进路表'!AB145))</f>
        <v>N/A</v>
      </c>
      <c r="AF146" s="51" t="str">
        <f>IF($A146="N/A","N/A",MAX('编组1-系统进路表'!AC145,'编组2-系统进路表'!AC145,'编组3-系统进路表'!AC145,'编组4-系统进路表'!AC145,'编组5-系统进路表'!AC145))</f>
        <v>N/A</v>
      </c>
    </row>
    <row r="147" spans="1:32">
      <c r="A147" s="50" t="s">
        <v>486</v>
      </c>
      <c r="B147" s="50" t="s">
        <v>486</v>
      </c>
      <c r="C147" s="50" t="s">
        <v>486</v>
      </c>
      <c r="D147" s="50" t="s">
        <v>486</v>
      </c>
      <c r="E147" s="50" t="s">
        <v>486</v>
      </c>
      <c r="F147" s="50" t="s">
        <v>486</v>
      </c>
      <c r="G147" s="50" t="s">
        <v>486</v>
      </c>
      <c r="H147" s="50" t="s">
        <v>486</v>
      </c>
      <c r="I147" s="50" t="s">
        <v>486</v>
      </c>
      <c r="J147" s="50" t="s">
        <v>486</v>
      </c>
      <c r="K147" s="53" t="s">
        <v>419</v>
      </c>
      <c r="L147" s="50" t="s">
        <v>486</v>
      </c>
      <c r="M147" s="50" t="s">
        <v>486</v>
      </c>
      <c r="N147" s="50" t="s">
        <v>486</v>
      </c>
      <c r="O147" s="50" t="s">
        <v>486</v>
      </c>
      <c r="P147" s="50" t="s">
        <v>486</v>
      </c>
      <c r="Q147" s="50" t="s">
        <v>486</v>
      </c>
      <c r="R147" s="50" t="s">
        <v>486</v>
      </c>
      <c r="S147" s="50" t="s">
        <v>486</v>
      </c>
      <c r="T147" s="50" t="s">
        <v>486</v>
      </c>
      <c r="U147" s="50" t="s">
        <v>486</v>
      </c>
      <c r="V147" s="51" t="str">
        <f>IF($A147="N/A","N/A",MAX('编组1-系统进路表'!T146,'编组2-系统进路表'!T146,'编组3-系统进路表'!T146,'编组4-系统进路表'!T146,'编组5-系统进路表'!T146))</f>
        <v>N/A</v>
      </c>
      <c r="W147" s="51" t="str">
        <f>IF($A147="N/A","N/A",MAX('编组1-系统进路表'!U146,'编组2-系统进路表'!U146,'编组3-系统进路表'!U146,'编组4-系统进路表'!U146,'编组5-系统进路表'!U146))</f>
        <v>N/A</v>
      </c>
      <c r="X147" s="51" t="str">
        <f>IF($A147="N/A","N/A",MAX('编组1-系统进路表'!V146,'编组2-系统进路表'!V146,'编组3-系统进路表'!V146,'编组4-系统进路表'!V146,'编组5-系统进路表'!V146))</f>
        <v>N/A</v>
      </c>
      <c r="Y147" s="51" t="str">
        <f>IF($A147="N/A","N/A",MAX('编组1-系统进路表'!W146,'编组2-系统进路表'!W146,'编组3-系统进路表'!W146,'编组4-系统进路表'!W146,'编组5-系统进路表'!W146))</f>
        <v>N/A</v>
      </c>
      <c r="Z147" s="51" t="str">
        <f>IF($A147="N/A","N/A",MAX('编组1-系统进路表'!X146,'编组2-系统进路表'!X146,'编组3-系统进路表'!X146,'编组4-系统进路表'!X146,'编组5-系统进路表'!X146))</f>
        <v>N/A</v>
      </c>
      <c r="AA147" s="27"/>
      <c r="AB147" s="51" t="str">
        <f>IF($A147="N/A","N/A",MAX('编组1-系统进路表'!Y146,'编组2-系统进路表'!Y146,'编组3-系统进路表'!Y146,'编组4-系统进路表'!Y146,'编组5-系统进路表'!Y146))</f>
        <v>N/A</v>
      </c>
      <c r="AC147" s="51" t="str">
        <f>IF($A147="N/A","N/A",MAX('编组1-系统进路表'!Z146,'编组2-系统进路表'!Z146,'编组3-系统进路表'!Z146,'编组4-系统进路表'!Z146,'编组5-系统进路表'!Z146))</f>
        <v>N/A</v>
      </c>
      <c r="AD147" s="51" t="str">
        <f>IF($A147="N/A","N/A",MAX('编组1-系统进路表'!AA146,'编组2-系统进路表'!AA146,'编组3-系统进路表'!AA146,'编组4-系统进路表'!AA146,'编组5-系统进路表'!AA146))</f>
        <v>N/A</v>
      </c>
      <c r="AE147" s="51" t="str">
        <f>IF($A147="N/A","N/A",MAX('编组1-系统进路表'!AB146,'编组2-系统进路表'!AB146,'编组3-系统进路表'!AB146,'编组4-系统进路表'!AB146,'编组5-系统进路表'!AB146))</f>
        <v>N/A</v>
      </c>
      <c r="AF147" s="51" t="str">
        <f>IF($A147="N/A","N/A",MAX('编组1-系统进路表'!AC146,'编组2-系统进路表'!AC146,'编组3-系统进路表'!AC146,'编组4-系统进路表'!AC146,'编组5-系统进路表'!AC146))</f>
        <v>N/A</v>
      </c>
    </row>
    <row r="148" spans="1:32">
      <c r="A148" s="50" t="s">
        <v>486</v>
      </c>
      <c r="B148" s="50" t="s">
        <v>486</v>
      </c>
      <c r="C148" s="50" t="s">
        <v>486</v>
      </c>
      <c r="D148" s="50" t="s">
        <v>486</v>
      </c>
      <c r="E148" s="50" t="s">
        <v>486</v>
      </c>
      <c r="F148" s="50" t="s">
        <v>486</v>
      </c>
      <c r="G148" s="50" t="s">
        <v>486</v>
      </c>
      <c r="H148" s="50" t="s">
        <v>486</v>
      </c>
      <c r="I148" s="50" t="s">
        <v>486</v>
      </c>
      <c r="J148" s="50" t="s">
        <v>486</v>
      </c>
      <c r="K148" s="53" t="s">
        <v>419</v>
      </c>
      <c r="L148" s="50" t="s">
        <v>486</v>
      </c>
      <c r="M148" s="50" t="s">
        <v>486</v>
      </c>
      <c r="N148" s="50" t="s">
        <v>486</v>
      </c>
      <c r="O148" s="50" t="s">
        <v>486</v>
      </c>
      <c r="P148" s="50" t="s">
        <v>486</v>
      </c>
      <c r="Q148" s="50" t="s">
        <v>486</v>
      </c>
      <c r="R148" s="50" t="s">
        <v>486</v>
      </c>
      <c r="S148" s="50" t="s">
        <v>486</v>
      </c>
      <c r="T148" s="50" t="s">
        <v>486</v>
      </c>
      <c r="U148" s="50" t="s">
        <v>486</v>
      </c>
      <c r="V148" s="51" t="str">
        <f>IF($A148="N/A","N/A",MAX('编组1-系统进路表'!T147,'编组2-系统进路表'!T147,'编组3-系统进路表'!T147,'编组4-系统进路表'!T147,'编组5-系统进路表'!T147))</f>
        <v>N/A</v>
      </c>
      <c r="W148" s="51" t="str">
        <f>IF($A148="N/A","N/A",MAX('编组1-系统进路表'!U147,'编组2-系统进路表'!U147,'编组3-系统进路表'!U147,'编组4-系统进路表'!U147,'编组5-系统进路表'!U147))</f>
        <v>N/A</v>
      </c>
      <c r="X148" s="51" t="str">
        <f>IF($A148="N/A","N/A",MAX('编组1-系统进路表'!V147,'编组2-系统进路表'!V147,'编组3-系统进路表'!V147,'编组4-系统进路表'!V147,'编组5-系统进路表'!V147))</f>
        <v>N/A</v>
      </c>
      <c r="Y148" s="51" t="str">
        <f>IF($A148="N/A","N/A",MAX('编组1-系统进路表'!W147,'编组2-系统进路表'!W147,'编组3-系统进路表'!W147,'编组4-系统进路表'!W147,'编组5-系统进路表'!W147))</f>
        <v>N/A</v>
      </c>
      <c r="Z148" s="51" t="str">
        <f>IF($A148="N/A","N/A",MAX('编组1-系统进路表'!X147,'编组2-系统进路表'!X147,'编组3-系统进路表'!X147,'编组4-系统进路表'!X147,'编组5-系统进路表'!X147))</f>
        <v>N/A</v>
      </c>
      <c r="AA148" s="27"/>
      <c r="AB148" s="51" t="str">
        <f>IF($A148="N/A","N/A",MAX('编组1-系统进路表'!Y147,'编组2-系统进路表'!Y147,'编组3-系统进路表'!Y147,'编组4-系统进路表'!Y147,'编组5-系统进路表'!Y147))</f>
        <v>N/A</v>
      </c>
      <c r="AC148" s="51" t="str">
        <f>IF($A148="N/A","N/A",MAX('编组1-系统进路表'!Z147,'编组2-系统进路表'!Z147,'编组3-系统进路表'!Z147,'编组4-系统进路表'!Z147,'编组5-系统进路表'!Z147))</f>
        <v>N/A</v>
      </c>
      <c r="AD148" s="51" t="str">
        <f>IF($A148="N/A","N/A",MAX('编组1-系统进路表'!AA147,'编组2-系统进路表'!AA147,'编组3-系统进路表'!AA147,'编组4-系统进路表'!AA147,'编组5-系统进路表'!AA147))</f>
        <v>N/A</v>
      </c>
      <c r="AE148" s="51" t="str">
        <f>IF($A148="N/A","N/A",MAX('编组1-系统进路表'!AB147,'编组2-系统进路表'!AB147,'编组3-系统进路表'!AB147,'编组4-系统进路表'!AB147,'编组5-系统进路表'!AB147))</f>
        <v>N/A</v>
      </c>
      <c r="AF148" s="51" t="str">
        <f>IF($A148="N/A","N/A",MAX('编组1-系统进路表'!AC147,'编组2-系统进路表'!AC147,'编组3-系统进路表'!AC147,'编组4-系统进路表'!AC147,'编组5-系统进路表'!AC147))</f>
        <v>N/A</v>
      </c>
    </row>
    <row r="149" spans="1:32">
      <c r="A149" s="50" t="s">
        <v>486</v>
      </c>
      <c r="B149" s="50" t="s">
        <v>486</v>
      </c>
      <c r="C149" s="50" t="s">
        <v>486</v>
      </c>
      <c r="D149" s="50" t="s">
        <v>486</v>
      </c>
      <c r="E149" s="50" t="s">
        <v>486</v>
      </c>
      <c r="F149" s="50" t="s">
        <v>486</v>
      </c>
      <c r="G149" s="50" t="s">
        <v>486</v>
      </c>
      <c r="H149" s="50" t="s">
        <v>486</v>
      </c>
      <c r="I149" s="50" t="s">
        <v>486</v>
      </c>
      <c r="J149" s="50" t="s">
        <v>486</v>
      </c>
      <c r="K149" s="53" t="s">
        <v>419</v>
      </c>
      <c r="L149" s="50" t="s">
        <v>486</v>
      </c>
      <c r="M149" s="50" t="s">
        <v>486</v>
      </c>
      <c r="N149" s="50" t="s">
        <v>486</v>
      </c>
      <c r="O149" s="50" t="s">
        <v>486</v>
      </c>
      <c r="P149" s="50" t="s">
        <v>486</v>
      </c>
      <c r="Q149" s="50" t="s">
        <v>486</v>
      </c>
      <c r="R149" s="50" t="s">
        <v>486</v>
      </c>
      <c r="S149" s="50" t="s">
        <v>486</v>
      </c>
      <c r="T149" s="50" t="s">
        <v>486</v>
      </c>
      <c r="U149" s="50" t="s">
        <v>486</v>
      </c>
      <c r="V149" s="51" t="str">
        <f>IF($A149="N/A","N/A",MAX('编组1-系统进路表'!T148,'编组2-系统进路表'!T148,'编组3-系统进路表'!T148,'编组4-系统进路表'!T148,'编组5-系统进路表'!T148))</f>
        <v>N/A</v>
      </c>
      <c r="W149" s="51" t="str">
        <f>IF($A149="N/A","N/A",MAX('编组1-系统进路表'!U148,'编组2-系统进路表'!U148,'编组3-系统进路表'!U148,'编组4-系统进路表'!U148,'编组5-系统进路表'!U148))</f>
        <v>N/A</v>
      </c>
      <c r="X149" s="51" t="str">
        <f>IF($A149="N/A","N/A",MAX('编组1-系统进路表'!V148,'编组2-系统进路表'!V148,'编组3-系统进路表'!V148,'编组4-系统进路表'!V148,'编组5-系统进路表'!V148))</f>
        <v>N/A</v>
      </c>
      <c r="Y149" s="51" t="str">
        <f>IF($A149="N/A","N/A",MAX('编组1-系统进路表'!W148,'编组2-系统进路表'!W148,'编组3-系统进路表'!W148,'编组4-系统进路表'!W148,'编组5-系统进路表'!W148))</f>
        <v>N/A</v>
      </c>
      <c r="Z149" s="51" t="str">
        <f>IF($A149="N/A","N/A",MAX('编组1-系统进路表'!X148,'编组2-系统进路表'!X148,'编组3-系统进路表'!X148,'编组4-系统进路表'!X148,'编组5-系统进路表'!X148))</f>
        <v>N/A</v>
      </c>
      <c r="AA149" s="27"/>
      <c r="AB149" s="51" t="str">
        <f>IF($A149="N/A","N/A",MAX('编组1-系统进路表'!Y148,'编组2-系统进路表'!Y148,'编组3-系统进路表'!Y148,'编组4-系统进路表'!Y148,'编组5-系统进路表'!Y148))</f>
        <v>N/A</v>
      </c>
      <c r="AC149" s="51" t="str">
        <f>IF($A149="N/A","N/A",MAX('编组1-系统进路表'!Z148,'编组2-系统进路表'!Z148,'编组3-系统进路表'!Z148,'编组4-系统进路表'!Z148,'编组5-系统进路表'!Z148))</f>
        <v>N/A</v>
      </c>
      <c r="AD149" s="51" t="str">
        <f>IF($A149="N/A","N/A",MAX('编组1-系统进路表'!AA148,'编组2-系统进路表'!AA148,'编组3-系统进路表'!AA148,'编组4-系统进路表'!AA148,'编组5-系统进路表'!AA148))</f>
        <v>N/A</v>
      </c>
      <c r="AE149" s="51" t="str">
        <f>IF($A149="N/A","N/A",MAX('编组1-系统进路表'!AB148,'编组2-系统进路表'!AB148,'编组3-系统进路表'!AB148,'编组4-系统进路表'!AB148,'编组5-系统进路表'!AB148))</f>
        <v>N/A</v>
      </c>
      <c r="AF149" s="51" t="str">
        <f>IF($A149="N/A","N/A",MAX('编组1-系统进路表'!AC148,'编组2-系统进路表'!AC148,'编组3-系统进路表'!AC148,'编组4-系统进路表'!AC148,'编组5-系统进路表'!AC148))</f>
        <v>N/A</v>
      </c>
    </row>
    <row r="150" spans="1:32">
      <c r="A150" s="50" t="s">
        <v>486</v>
      </c>
      <c r="B150" s="50" t="s">
        <v>486</v>
      </c>
      <c r="C150" s="50" t="s">
        <v>486</v>
      </c>
      <c r="D150" s="50" t="s">
        <v>486</v>
      </c>
      <c r="E150" s="50" t="s">
        <v>486</v>
      </c>
      <c r="F150" s="50" t="s">
        <v>486</v>
      </c>
      <c r="G150" s="50" t="s">
        <v>486</v>
      </c>
      <c r="H150" s="50" t="s">
        <v>486</v>
      </c>
      <c r="I150" s="50" t="s">
        <v>486</v>
      </c>
      <c r="J150" s="50" t="s">
        <v>486</v>
      </c>
      <c r="K150" s="53" t="s">
        <v>419</v>
      </c>
      <c r="L150" s="50" t="s">
        <v>486</v>
      </c>
      <c r="M150" s="50" t="s">
        <v>486</v>
      </c>
      <c r="N150" s="50" t="s">
        <v>486</v>
      </c>
      <c r="O150" s="50" t="s">
        <v>486</v>
      </c>
      <c r="P150" s="50" t="s">
        <v>486</v>
      </c>
      <c r="Q150" s="50" t="s">
        <v>486</v>
      </c>
      <c r="R150" s="50" t="s">
        <v>486</v>
      </c>
      <c r="S150" s="50" t="s">
        <v>486</v>
      </c>
      <c r="T150" s="50" t="s">
        <v>486</v>
      </c>
      <c r="U150" s="50" t="s">
        <v>486</v>
      </c>
      <c r="V150" s="51" t="str">
        <f>IF($A150="N/A","N/A",MAX('编组1-系统进路表'!T149,'编组2-系统进路表'!T149,'编组3-系统进路表'!T149,'编组4-系统进路表'!T149,'编组5-系统进路表'!T149))</f>
        <v>N/A</v>
      </c>
      <c r="W150" s="51" t="str">
        <f>IF($A150="N/A","N/A",MAX('编组1-系统进路表'!U149,'编组2-系统进路表'!U149,'编组3-系统进路表'!U149,'编组4-系统进路表'!U149,'编组5-系统进路表'!U149))</f>
        <v>N/A</v>
      </c>
      <c r="X150" s="51" t="str">
        <f>IF($A150="N/A","N/A",MAX('编组1-系统进路表'!V149,'编组2-系统进路表'!V149,'编组3-系统进路表'!V149,'编组4-系统进路表'!V149,'编组5-系统进路表'!V149))</f>
        <v>N/A</v>
      </c>
      <c r="Y150" s="51" t="str">
        <f>IF($A150="N/A","N/A",MAX('编组1-系统进路表'!W149,'编组2-系统进路表'!W149,'编组3-系统进路表'!W149,'编组4-系统进路表'!W149,'编组5-系统进路表'!W149))</f>
        <v>N/A</v>
      </c>
      <c r="Z150" s="51" t="str">
        <f>IF($A150="N/A","N/A",MAX('编组1-系统进路表'!X149,'编组2-系统进路表'!X149,'编组3-系统进路表'!X149,'编组4-系统进路表'!X149,'编组5-系统进路表'!X149))</f>
        <v>N/A</v>
      </c>
      <c r="AA150" s="27"/>
      <c r="AB150" s="51" t="str">
        <f>IF($A150="N/A","N/A",MAX('编组1-系统进路表'!Y149,'编组2-系统进路表'!Y149,'编组3-系统进路表'!Y149,'编组4-系统进路表'!Y149,'编组5-系统进路表'!Y149))</f>
        <v>N/A</v>
      </c>
      <c r="AC150" s="51" t="str">
        <f>IF($A150="N/A","N/A",MAX('编组1-系统进路表'!Z149,'编组2-系统进路表'!Z149,'编组3-系统进路表'!Z149,'编组4-系统进路表'!Z149,'编组5-系统进路表'!Z149))</f>
        <v>N/A</v>
      </c>
      <c r="AD150" s="51" t="str">
        <f>IF($A150="N/A","N/A",MAX('编组1-系统进路表'!AA149,'编组2-系统进路表'!AA149,'编组3-系统进路表'!AA149,'编组4-系统进路表'!AA149,'编组5-系统进路表'!AA149))</f>
        <v>N/A</v>
      </c>
      <c r="AE150" s="51" t="str">
        <f>IF($A150="N/A","N/A",MAX('编组1-系统进路表'!AB149,'编组2-系统进路表'!AB149,'编组3-系统进路表'!AB149,'编组4-系统进路表'!AB149,'编组5-系统进路表'!AB149))</f>
        <v>N/A</v>
      </c>
      <c r="AF150" s="51" t="str">
        <f>IF($A150="N/A","N/A",MAX('编组1-系统进路表'!AC149,'编组2-系统进路表'!AC149,'编组3-系统进路表'!AC149,'编组4-系统进路表'!AC149,'编组5-系统进路表'!AC149))</f>
        <v>N/A</v>
      </c>
    </row>
    <row r="151" spans="1:32">
      <c r="A151" s="50" t="s">
        <v>486</v>
      </c>
      <c r="B151" s="50" t="s">
        <v>486</v>
      </c>
      <c r="C151" s="50" t="s">
        <v>486</v>
      </c>
      <c r="D151" s="50" t="s">
        <v>486</v>
      </c>
      <c r="E151" s="50" t="s">
        <v>486</v>
      </c>
      <c r="F151" s="50" t="s">
        <v>486</v>
      </c>
      <c r="G151" s="50" t="s">
        <v>486</v>
      </c>
      <c r="H151" s="50" t="s">
        <v>486</v>
      </c>
      <c r="I151" s="50" t="s">
        <v>486</v>
      </c>
      <c r="J151" s="50" t="s">
        <v>486</v>
      </c>
      <c r="K151" s="53" t="s">
        <v>419</v>
      </c>
      <c r="L151" s="50" t="s">
        <v>486</v>
      </c>
      <c r="M151" s="50" t="s">
        <v>486</v>
      </c>
      <c r="N151" s="50" t="s">
        <v>486</v>
      </c>
      <c r="O151" s="50" t="s">
        <v>486</v>
      </c>
      <c r="P151" s="50" t="s">
        <v>486</v>
      </c>
      <c r="Q151" s="50" t="s">
        <v>486</v>
      </c>
      <c r="R151" s="50" t="s">
        <v>486</v>
      </c>
      <c r="S151" s="50" t="s">
        <v>486</v>
      </c>
      <c r="T151" s="50" t="s">
        <v>486</v>
      </c>
      <c r="U151" s="50" t="s">
        <v>486</v>
      </c>
      <c r="V151" s="51" t="str">
        <f>IF($A151="N/A","N/A",MAX('编组1-系统进路表'!T150,'编组2-系统进路表'!T150,'编组3-系统进路表'!T150,'编组4-系统进路表'!T150,'编组5-系统进路表'!T150))</f>
        <v>N/A</v>
      </c>
      <c r="W151" s="51" t="str">
        <f>IF($A151="N/A","N/A",MAX('编组1-系统进路表'!U150,'编组2-系统进路表'!U150,'编组3-系统进路表'!U150,'编组4-系统进路表'!U150,'编组5-系统进路表'!U150))</f>
        <v>N/A</v>
      </c>
      <c r="X151" s="51" t="str">
        <f>IF($A151="N/A","N/A",MAX('编组1-系统进路表'!V150,'编组2-系统进路表'!V150,'编组3-系统进路表'!V150,'编组4-系统进路表'!V150,'编组5-系统进路表'!V150))</f>
        <v>N/A</v>
      </c>
      <c r="Y151" s="51" t="str">
        <f>IF($A151="N/A","N/A",MAX('编组1-系统进路表'!W150,'编组2-系统进路表'!W150,'编组3-系统进路表'!W150,'编组4-系统进路表'!W150,'编组5-系统进路表'!W150))</f>
        <v>N/A</v>
      </c>
      <c r="Z151" s="51" t="str">
        <f>IF($A151="N/A","N/A",MAX('编组1-系统进路表'!X150,'编组2-系统进路表'!X150,'编组3-系统进路表'!X150,'编组4-系统进路表'!X150,'编组5-系统进路表'!X150))</f>
        <v>N/A</v>
      </c>
      <c r="AA151" s="27"/>
      <c r="AB151" s="51" t="str">
        <f>IF($A151="N/A","N/A",MAX('编组1-系统进路表'!Y150,'编组2-系统进路表'!Y150,'编组3-系统进路表'!Y150,'编组4-系统进路表'!Y150,'编组5-系统进路表'!Y150))</f>
        <v>N/A</v>
      </c>
      <c r="AC151" s="51" t="str">
        <f>IF($A151="N/A","N/A",MAX('编组1-系统进路表'!Z150,'编组2-系统进路表'!Z150,'编组3-系统进路表'!Z150,'编组4-系统进路表'!Z150,'编组5-系统进路表'!Z150))</f>
        <v>N/A</v>
      </c>
      <c r="AD151" s="51" t="str">
        <f>IF($A151="N/A","N/A",MAX('编组1-系统进路表'!AA150,'编组2-系统进路表'!AA150,'编组3-系统进路表'!AA150,'编组4-系统进路表'!AA150,'编组5-系统进路表'!AA150))</f>
        <v>N/A</v>
      </c>
      <c r="AE151" s="51" t="str">
        <f>IF($A151="N/A","N/A",MAX('编组1-系统进路表'!AB150,'编组2-系统进路表'!AB150,'编组3-系统进路表'!AB150,'编组4-系统进路表'!AB150,'编组5-系统进路表'!AB150))</f>
        <v>N/A</v>
      </c>
      <c r="AF151" s="51" t="str">
        <f>IF($A151="N/A","N/A",MAX('编组1-系统进路表'!AC150,'编组2-系统进路表'!AC150,'编组3-系统进路表'!AC150,'编组4-系统进路表'!AC150,'编组5-系统进路表'!AC150))</f>
        <v>N/A</v>
      </c>
    </row>
    <row r="152" spans="1:32">
      <c r="A152" s="50" t="s">
        <v>486</v>
      </c>
      <c r="B152" s="50" t="s">
        <v>486</v>
      </c>
      <c r="C152" s="50" t="s">
        <v>486</v>
      </c>
      <c r="D152" s="50" t="s">
        <v>486</v>
      </c>
      <c r="E152" s="50" t="s">
        <v>486</v>
      </c>
      <c r="F152" s="50" t="s">
        <v>486</v>
      </c>
      <c r="G152" s="50" t="s">
        <v>486</v>
      </c>
      <c r="H152" s="50" t="s">
        <v>486</v>
      </c>
      <c r="I152" s="50" t="s">
        <v>486</v>
      </c>
      <c r="J152" s="50" t="s">
        <v>486</v>
      </c>
      <c r="K152" s="53" t="s">
        <v>419</v>
      </c>
      <c r="L152" s="50" t="s">
        <v>486</v>
      </c>
      <c r="M152" s="50" t="s">
        <v>486</v>
      </c>
      <c r="N152" s="50" t="s">
        <v>486</v>
      </c>
      <c r="O152" s="50" t="s">
        <v>486</v>
      </c>
      <c r="P152" s="50" t="s">
        <v>486</v>
      </c>
      <c r="Q152" s="50" t="s">
        <v>486</v>
      </c>
      <c r="R152" s="50" t="s">
        <v>486</v>
      </c>
      <c r="S152" s="50" t="s">
        <v>486</v>
      </c>
      <c r="T152" s="50" t="s">
        <v>486</v>
      </c>
      <c r="U152" s="50" t="s">
        <v>486</v>
      </c>
      <c r="V152" s="51" t="str">
        <f>IF($A152="N/A","N/A",MAX('编组1-系统进路表'!T151,'编组2-系统进路表'!T151,'编组3-系统进路表'!T151,'编组4-系统进路表'!T151,'编组5-系统进路表'!T151))</f>
        <v>N/A</v>
      </c>
      <c r="W152" s="51" t="str">
        <f>IF($A152="N/A","N/A",MAX('编组1-系统进路表'!U151,'编组2-系统进路表'!U151,'编组3-系统进路表'!U151,'编组4-系统进路表'!U151,'编组5-系统进路表'!U151))</f>
        <v>N/A</v>
      </c>
      <c r="X152" s="51" t="str">
        <f>IF($A152="N/A","N/A",MAX('编组1-系统进路表'!V151,'编组2-系统进路表'!V151,'编组3-系统进路表'!V151,'编组4-系统进路表'!V151,'编组5-系统进路表'!V151))</f>
        <v>N/A</v>
      </c>
      <c r="Y152" s="51" t="str">
        <f>IF($A152="N/A","N/A",MAX('编组1-系统进路表'!W151,'编组2-系统进路表'!W151,'编组3-系统进路表'!W151,'编组4-系统进路表'!W151,'编组5-系统进路表'!W151))</f>
        <v>N/A</v>
      </c>
      <c r="Z152" s="51" t="str">
        <f>IF($A152="N/A","N/A",MAX('编组1-系统进路表'!X151,'编组2-系统进路表'!X151,'编组3-系统进路表'!X151,'编组4-系统进路表'!X151,'编组5-系统进路表'!X151))</f>
        <v>N/A</v>
      </c>
      <c r="AA152" s="27"/>
      <c r="AB152" s="51" t="str">
        <f>IF($A152="N/A","N/A",MAX('编组1-系统进路表'!Y151,'编组2-系统进路表'!Y151,'编组3-系统进路表'!Y151,'编组4-系统进路表'!Y151,'编组5-系统进路表'!Y151))</f>
        <v>N/A</v>
      </c>
      <c r="AC152" s="51" t="str">
        <f>IF($A152="N/A","N/A",MAX('编组1-系统进路表'!Z151,'编组2-系统进路表'!Z151,'编组3-系统进路表'!Z151,'编组4-系统进路表'!Z151,'编组5-系统进路表'!Z151))</f>
        <v>N/A</v>
      </c>
      <c r="AD152" s="51" t="str">
        <f>IF($A152="N/A","N/A",MAX('编组1-系统进路表'!AA151,'编组2-系统进路表'!AA151,'编组3-系统进路表'!AA151,'编组4-系统进路表'!AA151,'编组5-系统进路表'!AA151))</f>
        <v>N/A</v>
      </c>
      <c r="AE152" s="51" t="str">
        <f>IF($A152="N/A","N/A",MAX('编组1-系统进路表'!AB151,'编组2-系统进路表'!AB151,'编组3-系统进路表'!AB151,'编组4-系统进路表'!AB151,'编组5-系统进路表'!AB151))</f>
        <v>N/A</v>
      </c>
      <c r="AF152" s="51" t="str">
        <f>IF($A152="N/A","N/A",MAX('编组1-系统进路表'!AC151,'编组2-系统进路表'!AC151,'编组3-系统进路表'!AC151,'编组4-系统进路表'!AC151,'编组5-系统进路表'!AC151))</f>
        <v>N/A</v>
      </c>
    </row>
    <row r="153" spans="1:32">
      <c r="A153" s="50" t="s">
        <v>486</v>
      </c>
      <c r="B153" s="50" t="s">
        <v>486</v>
      </c>
      <c r="C153" s="50" t="s">
        <v>486</v>
      </c>
      <c r="D153" s="50" t="s">
        <v>486</v>
      </c>
      <c r="E153" s="50" t="s">
        <v>486</v>
      </c>
      <c r="F153" s="50" t="s">
        <v>486</v>
      </c>
      <c r="G153" s="50" t="s">
        <v>486</v>
      </c>
      <c r="H153" s="50" t="s">
        <v>486</v>
      </c>
      <c r="I153" s="50" t="s">
        <v>486</v>
      </c>
      <c r="J153" s="50" t="s">
        <v>486</v>
      </c>
      <c r="K153" s="53" t="s">
        <v>419</v>
      </c>
      <c r="L153" s="50" t="s">
        <v>486</v>
      </c>
      <c r="M153" s="50" t="s">
        <v>486</v>
      </c>
      <c r="N153" s="50" t="s">
        <v>486</v>
      </c>
      <c r="O153" s="50" t="s">
        <v>486</v>
      </c>
      <c r="P153" s="50" t="s">
        <v>486</v>
      </c>
      <c r="Q153" s="50" t="s">
        <v>486</v>
      </c>
      <c r="R153" s="50" t="s">
        <v>486</v>
      </c>
      <c r="S153" s="50" t="s">
        <v>486</v>
      </c>
      <c r="T153" s="50" t="s">
        <v>486</v>
      </c>
      <c r="U153" s="50" t="s">
        <v>486</v>
      </c>
      <c r="V153" s="51" t="str">
        <f>IF($A153="N/A","N/A",MAX('编组1-系统进路表'!T152,'编组2-系统进路表'!T152,'编组3-系统进路表'!T152,'编组4-系统进路表'!T152,'编组5-系统进路表'!T152))</f>
        <v>N/A</v>
      </c>
      <c r="W153" s="51" t="str">
        <f>IF($A153="N/A","N/A",MAX('编组1-系统进路表'!U152,'编组2-系统进路表'!U152,'编组3-系统进路表'!U152,'编组4-系统进路表'!U152,'编组5-系统进路表'!U152))</f>
        <v>N/A</v>
      </c>
      <c r="X153" s="51" t="str">
        <f>IF($A153="N/A","N/A",MAX('编组1-系统进路表'!V152,'编组2-系统进路表'!V152,'编组3-系统进路表'!V152,'编组4-系统进路表'!V152,'编组5-系统进路表'!V152))</f>
        <v>N/A</v>
      </c>
      <c r="Y153" s="51" t="str">
        <f>IF($A153="N/A","N/A",MAX('编组1-系统进路表'!W152,'编组2-系统进路表'!W152,'编组3-系统进路表'!W152,'编组4-系统进路表'!W152,'编组5-系统进路表'!W152))</f>
        <v>N/A</v>
      </c>
      <c r="Z153" s="51" t="str">
        <f>IF($A153="N/A","N/A",MAX('编组1-系统进路表'!X152,'编组2-系统进路表'!X152,'编组3-系统进路表'!X152,'编组4-系统进路表'!X152,'编组5-系统进路表'!X152))</f>
        <v>N/A</v>
      </c>
      <c r="AA153" s="27"/>
      <c r="AB153" s="51" t="str">
        <f>IF($A153="N/A","N/A",MAX('编组1-系统进路表'!Y152,'编组2-系统进路表'!Y152,'编组3-系统进路表'!Y152,'编组4-系统进路表'!Y152,'编组5-系统进路表'!Y152))</f>
        <v>N/A</v>
      </c>
      <c r="AC153" s="51" t="str">
        <f>IF($A153="N/A","N/A",MAX('编组1-系统进路表'!Z152,'编组2-系统进路表'!Z152,'编组3-系统进路表'!Z152,'编组4-系统进路表'!Z152,'编组5-系统进路表'!Z152))</f>
        <v>N/A</v>
      </c>
      <c r="AD153" s="51" t="str">
        <f>IF($A153="N/A","N/A",MAX('编组1-系统进路表'!AA152,'编组2-系统进路表'!AA152,'编组3-系统进路表'!AA152,'编组4-系统进路表'!AA152,'编组5-系统进路表'!AA152))</f>
        <v>N/A</v>
      </c>
      <c r="AE153" s="51" t="str">
        <f>IF($A153="N/A","N/A",MAX('编组1-系统进路表'!AB152,'编组2-系统进路表'!AB152,'编组3-系统进路表'!AB152,'编组4-系统进路表'!AB152,'编组5-系统进路表'!AB152))</f>
        <v>N/A</v>
      </c>
      <c r="AF153" s="51" t="str">
        <f>IF($A153="N/A","N/A",MAX('编组1-系统进路表'!AC152,'编组2-系统进路表'!AC152,'编组3-系统进路表'!AC152,'编组4-系统进路表'!AC152,'编组5-系统进路表'!AC152))</f>
        <v>N/A</v>
      </c>
    </row>
    <row r="154" spans="1:32">
      <c r="A154" s="50" t="s">
        <v>486</v>
      </c>
      <c r="B154" s="50" t="s">
        <v>486</v>
      </c>
      <c r="C154" s="50" t="s">
        <v>486</v>
      </c>
      <c r="D154" s="50" t="s">
        <v>486</v>
      </c>
      <c r="E154" s="50" t="s">
        <v>486</v>
      </c>
      <c r="F154" s="50" t="s">
        <v>486</v>
      </c>
      <c r="G154" s="50" t="s">
        <v>486</v>
      </c>
      <c r="H154" s="50" t="s">
        <v>486</v>
      </c>
      <c r="I154" s="50" t="s">
        <v>486</v>
      </c>
      <c r="J154" s="50" t="s">
        <v>486</v>
      </c>
      <c r="K154" s="53" t="s">
        <v>419</v>
      </c>
      <c r="L154" s="50" t="s">
        <v>486</v>
      </c>
      <c r="M154" s="50" t="s">
        <v>486</v>
      </c>
      <c r="N154" s="50" t="s">
        <v>486</v>
      </c>
      <c r="O154" s="50" t="s">
        <v>486</v>
      </c>
      <c r="P154" s="50" t="s">
        <v>486</v>
      </c>
      <c r="Q154" s="50" t="s">
        <v>486</v>
      </c>
      <c r="R154" s="50" t="s">
        <v>486</v>
      </c>
      <c r="S154" s="50" t="s">
        <v>486</v>
      </c>
      <c r="T154" s="50" t="s">
        <v>486</v>
      </c>
      <c r="U154" s="50" t="s">
        <v>486</v>
      </c>
      <c r="V154" s="51" t="str">
        <f>IF($A154="N/A","N/A",MAX('编组1-系统进路表'!T153,'编组2-系统进路表'!T153,'编组3-系统进路表'!T153,'编组4-系统进路表'!T153,'编组5-系统进路表'!T153))</f>
        <v>N/A</v>
      </c>
      <c r="W154" s="51" t="str">
        <f>IF($A154="N/A","N/A",MAX('编组1-系统进路表'!U153,'编组2-系统进路表'!U153,'编组3-系统进路表'!U153,'编组4-系统进路表'!U153,'编组5-系统进路表'!U153))</f>
        <v>N/A</v>
      </c>
      <c r="X154" s="51" t="str">
        <f>IF($A154="N/A","N/A",MAX('编组1-系统进路表'!V153,'编组2-系统进路表'!V153,'编组3-系统进路表'!V153,'编组4-系统进路表'!V153,'编组5-系统进路表'!V153))</f>
        <v>N/A</v>
      </c>
      <c r="Y154" s="51" t="str">
        <f>IF($A154="N/A","N/A",MAX('编组1-系统进路表'!W153,'编组2-系统进路表'!W153,'编组3-系统进路表'!W153,'编组4-系统进路表'!W153,'编组5-系统进路表'!W153))</f>
        <v>N/A</v>
      </c>
      <c r="Z154" s="51" t="str">
        <f>IF($A154="N/A","N/A",MAX('编组1-系统进路表'!X153,'编组2-系统进路表'!X153,'编组3-系统进路表'!X153,'编组4-系统进路表'!X153,'编组5-系统进路表'!X153))</f>
        <v>N/A</v>
      </c>
      <c r="AA154" s="27"/>
      <c r="AB154" s="51" t="str">
        <f>IF($A154="N/A","N/A",MAX('编组1-系统进路表'!Y153,'编组2-系统进路表'!Y153,'编组3-系统进路表'!Y153,'编组4-系统进路表'!Y153,'编组5-系统进路表'!Y153))</f>
        <v>N/A</v>
      </c>
      <c r="AC154" s="51" t="str">
        <f>IF($A154="N/A","N/A",MAX('编组1-系统进路表'!Z153,'编组2-系统进路表'!Z153,'编组3-系统进路表'!Z153,'编组4-系统进路表'!Z153,'编组5-系统进路表'!Z153))</f>
        <v>N/A</v>
      </c>
      <c r="AD154" s="51" t="str">
        <f>IF($A154="N/A","N/A",MAX('编组1-系统进路表'!AA153,'编组2-系统进路表'!AA153,'编组3-系统进路表'!AA153,'编组4-系统进路表'!AA153,'编组5-系统进路表'!AA153))</f>
        <v>N/A</v>
      </c>
      <c r="AE154" s="51" t="str">
        <f>IF($A154="N/A","N/A",MAX('编组1-系统进路表'!AB153,'编组2-系统进路表'!AB153,'编组3-系统进路表'!AB153,'编组4-系统进路表'!AB153,'编组5-系统进路表'!AB153))</f>
        <v>N/A</v>
      </c>
      <c r="AF154" s="51" t="str">
        <f>IF($A154="N/A","N/A",MAX('编组1-系统进路表'!AC153,'编组2-系统进路表'!AC153,'编组3-系统进路表'!AC153,'编组4-系统进路表'!AC153,'编组5-系统进路表'!AC153))</f>
        <v>N/A</v>
      </c>
    </row>
    <row r="155" spans="1:32">
      <c r="A155" s="50" t="s">
        <v>486</v>
      </c>
      <c r="B155" s="50" t="s">
        <v>486</v>
      </c>
      <c r="C155" s="50" t="s">
        <v>486</v>
      </c>
      <c r="D155" s="50" t="s">
        <v>486</v>
      </c>
      <c r="E155" s="50" t="s">
        <v>486</v>
      </c>
      <c r="F155" s="50" t="s">
        <v>486</v>
      </c>
      <c r="G155" s="50" t="s">
        <v>486</v>
      </c>
      <c r="H155" s="50" t="s">
        <v>486</v>
      </c>
      <c r="I155" s="50" t="s">
        <v>486</v>
      </c>
      <c r="J155" s="50" t="s">
        <v>486</v>
      </c>
      <c r="K155" s="53" t="s">
        <v>419</v>
      </c>
      <c r="L155" s="50" t="s">
        <v>486</v>
      </c>
      <c r="M155" s="50" t="s">
        <v>486</v>
      </c>
      <c r="N155" s="50" t="s">
        <v>486</v>
      </c>
      <c r="O155" s="50" t="s">
        <v>486</v>
      </c>
      <c r="P155" s="50" t="s">
        <v>486</v>
      </c>
      <c r="Q155" s="50" t="s">
        <v>486</v>
      </c>
      <c r="R155" s="50" t="s">
        <v>486</v>
      </c>
      <c r="S155" s="50" t="s">
        <v>486</v>
      </c>
      <c r="T155" s="50" t="s">
        <v>486</v>
      </c>
      <c r="U155" s="50" t="s">
        <v>486</v>
      </c>
      <c r="V155" s="51" t="str">
        <f>IF($A155="N/A","N/A",MAX('编组1-系统进路表'!T154,'编组2-系统进路表'!T154,'编组3-系统进路表'!T154,'编组4-系统进路表'!T154,'编组5-系统进路表'!T154))</f>
        <v>N/A</v>
      </c>
      <c r="W155" s="51" t="str">
        <f>IF($A155="N/A","N/A",MAX('编组1-系统进路表'!U154,'编组2-系统进路表'!U154,'编组3-系统进路表'!U154,'编组4-系统进路表'!U154,'编组5-系统进路表'!U154))</f>
        <v>N/A</v>
      </c>
      <c r="X155" s="51" t="str">
        <f>IF($A155="N/A","N/A",MAX('编组1-系统进路表'!V154,'编组2-系统进路表'!V154,'编组3-系统进路表'!V154,'编组4-系统进路表'!V154,'编组5-系统进路表'!V154))</f>
        <v>N/A</v>
      </c>
      <c r="Y155" s="51" t="str">
        <f>IF($A155="N/A","N/A",MAX('编组1-系统进路表'!W154,'编组2-系统进路表'!W154,'编组3-系统进路表'!W154,'编组4-系统进路表'!W154,'编组5-系统进路表'!W154))</f>
        <v>N/A</v>
      </c>
      <c r="Z155" s="51" t="str">
        <f>IF($A155="N/A","N/A",MAX('编组1-系统进路表'!X154,'编组2-系统进路表'!X154,'编组3-系统进路表'!X154,'编组4-系统进路表'!X154,'编组5-系统进路表'!X154))</f>
        <v>N/A</v>
      </c>
      <c r="AA155" s="27"/>
      <c r="AB155" s="51" t="str">
        <f>IF($A155="N/A","N/A",MAX('编组1-系统进路表'!Y154,'编组2-系统进路表'!Y154,'编组3-系统进路表'!Y154,'编组4-系统进路表'!Y154,'编组5-系统进路表'!Y154))</f>
        <v>N/A</v>
      </c>
      <c r="AC155" s="51" t="str">
        <f>IF($A155="N/A","N/A",MAX('编组1-系统进路表'!Z154,'编组2-系统进路表'!Z154,'编组3-系统进路表'!Z154,'编组4-系统进路表'!Z154,'编组5-系统进路表'!Z154))</f>
        <v>N/A</v>
      </c>
      <c r="AD155" s="51" t="str">
        <f>IF($A155="N/A","N/A",MAX('编组1-系统进路表'!AA154,'编组2-系统进路表'!AA154,'编组3-系统进路表'!AA154,'编组4-系统进路表'!AA154,'编组5-系统进路表'!AA154))</f>
        <v>N/A</v>
      </c>
      <c r="AE155" s="51" t="str">
        <f>IF($A155="N/A","N/A",MAX('编组1-系统进路表'!AB154,'编组2-系统进路表'!AB154,'编组3-系统进路表'!AB154,'编组4-系统进路表'!AB154,'编组5-系统进路表'!AB154))</f>
        <v>N/A</v>
      </c>
      <c r="AF155" s="51" t="str">
        <f>IF($A155="N/A","N/A",MAX('编组1-系统进路表'!AC154,'编组2-系统进路表'!AC154,'编组3-系统进路表'!AC154,'编组4-系统进路表'!AC154,'编组5-系统进路表'!AC154))</f>
        <v>N/A</v>
      </c>
    </row>
    <row r="156" spans="1:32">
      <c r="A156" s="50" t="s">
        <v>486</v>
      </c>
      <c r="B156" s="50" t="s">
        <v>486</v>
      </c>
      <c r="C156" s="50" t="s">
        <v>486</v>
      </c>
      <c r="D156" s="50" t="s">
        <v>486</v>
      </c>
      <c r="E156" s="50" t="s">
        <v>486</v>
      </c>
      <c r="F156" s="50" t="s">
        <v>486</v>
      </c>
      <c r="G156" s="50" t="s">
        <v>486</v>
      </c>
      <c r="H156" s="50" t="s">
        <v>486</v>
      </c>
      <c r="I156" s="50" t="s">
        <v>486</v>
      </c>
      <c r="J156" s="50" t="s">
        <v>486</v>
      </c>
      <c r="K156" s="53" t="s">
        <v>419</v>
      </c>
      <c r="L156" s="50" t="s">
        <v>486</v>
      </c>
      <c r="M156" s="50" t="s">
        <v>486</v>
      </c>
      <c r="N156" s="50" t="s">
        <v>486</v>
      </c>
      <c r="O156" s="50" t="s">
        <v>486</v>
      </c>
      <c r="P156" s="50" t="s">
        <v>486</v>
      </c>
      <c r="Q156" s="50" t="s">
        <v>486</v>
      </c>
      <c r="R156" s="50" t="s">
        <v>486</v>
      </c>
      <c r="S156" s="50" t="s">
        <v>486</v>
      </c>
      <c r="T156" s="50" t="s">
        <v>486</v>
      </c>
      <c r="U156" s="50" t="s">
        <v>486</v>
      </c>
      <c r="V156" s="51" t="str">
        <f>IF($A156="N/A","N/A",MAX('编组1-系统进路表'!T155,'编组2-系统进路表'!T155,'编组3-系统进路表'!T155,'编组4-系统进路表'!T155,'编组5-系统进路表'!T155))</f>
        <v>N/A</v>
      </c>
      <c r="W156" s="51" t="str">
        <f>IF($A156="N/A","N/A",MAX('编组1-系统进路表'!U155,'编组2-系统进路表'!U155,'编组3-系统进路表'!U155,'编组4-系统进路表'!U155,'编组5-系统进路表'!U155))</f>
        <v>N/A</v>
      </c>
      <c r="X156" s="51" t="str">
        <f>IF($A156="N/A","N/A",MAX('编组1-系统进路表'!V155,'编组2-系统进路表'!V155,'编组3-系统进路表'!V155,'编组4-系统进路表'!V155,'编组5-系统进路表'!V155))</f>
        <v>N/A</v>
      </c>
      <c r="Y156" s="51" t="str">
        <f>IF($A156="N/A","N/A",MAX('编组1-系统进路表'!W155,'编组2-系统进路表'!W155,'编组3-系统进路表'!W155,'编组4-系统进路表'!W155,'编组5-系统进路表'!W155))</f>
        <v>N/A</v>
      </c>
      <c r="Z156" s="51" t="str">
        <f>IF($A156="N/A","N/A",MAX('编组1-系统进路表'!X155,'编组2-系统进路表'!X155,'编组3-系统进路表'!X155,'编组4-系统进路表'!X155,'编组5-系统进路表'!X155))</f>
        <v>N/A</v>
      </c>
      <c r="AA156" s="27"/>
      <c r="AB156" s="51" t="str">
        <f>IF($A156="N/A","N/A",MAX('编组1-系统进路表'!Y155,'编组2-系统进路表'!Y155,'编组3-系统进路表'!Y155,'编组4-系统进路表'!Y155,'编组5-系统进路表'!Y155))</f>
        <v>N/A</v>
      </c>
      <c r="AC156" s="51" t="str">
        <f>IF($A156="N/A","N/A",MAX('编组1-系统进路表'!Z155,'编组2-系统进路表'!Z155,'编组3-系统进路表'!Z155,'编组4-系统进路表'!Z155,'编组5-系统进路表'!Z155))</f>
        <v>N/A</v>
      </c>
      <c r="AD156" s="51" t="str">
        <f>IF($A156="N/A","N/A",MAX('编组1-系统进路表'!AA155,'编组2-系统进路表'!AA155,'编组3-系统进路表'!AA155,'编组4-系统进路表'!AA155,'编组5-系统进路表'!AA155))</f>
        <v>N/A</v>
      </c>
      <c r="AE156" s="51" t="str">
        <f>IF($A156="N/A","N/A",MAX('编组1-系统进路表'!AB155,'编组2-系统进路表'!AB155,'编组3-系统进路表'!AB155,'编组4-系统进路表'!AB155,'编组5-系统进路表'!AB155))</f>
        <v>N/A</v>
      </c>
      <c r="AF156" s="51" t="str">
        <f>IF($A156="N/A","N/A",MAX('编组1-系统进路表'!AC155,'编组2-系统进路表'!AC155,'编组3-系统进路表'!AC155,'编组4-系统进路表'!AC155,'编组5-系统进路表'!AC155))</f>
        <v>N/A</v>
      </c>
    </row>
    <row r="157" spans="1:32">
      <c r="A157" s="50" t="s">
        <v>486</v>
      </c>
      <c r="B157" s="50" t="s">
        <v>486</v>
      </c>
      <c r="C157" s="50" t="s">
        <v>486</v>
      </c>
      <c r="D157" s="50" t="s">
        <v>486</v>
      </c>
      <c r="E157" s="50" t="s">
        <v>486</v>
      </c>
      <c r="F157" s="50" t="s">
        <v>486</v>
      </c>
      <c r="G157" s="50" t="s">
        <v>486</v>
      </c>
      <c r="H157" s="50" t="s">
        <v>486</v>
      </c>
      <c r="I157" s="50" t="s">
        <v>486</v>
      </c>
      <c r="J157" s="50" t="s">
        <v>486</v>
      </c>
      <c r="K157" s="53" t="s">
        <v>419</v>
      </c>
      <c r="L157" s="50" t="s">
        <v>486</v>
      </c>
      <c r="M157" s="50" t="s">
        <v>486</v>
      </c>
      <c r="N157" s="50" t="s">
        <v>486</v>
      </c>
      <c r="O157" s="50" t="s">
        <v>486</v>
      </c>
      <c r="P157" s="50" t="s">
        <v>486</v>
      </c>
      <c r="Q157" s="50" t="s">
        <v>486</v>
      </c>
      <c r="R157" s="50" t="s">
        <v>486</v>
      </c>
      <c r="S157" s="50" t="s">
        <v>486</v>
      </c>
      <c r="T157" s="50" t="s">
        <v>486</v>
      </c>
      <c r="U157" s="50" t="s">
        <v>486</v>
      </c>
      <c r="V157" s="51" t="str">
        <f>IF($A157="N/A","N/A",MAX('编组1-系统进路表'!T156,'编组2-系统进路表'!T156,'编组3-系统进路表'!T156,'编组4-系统进路表'!T156,'编组5-系统进路表'!T156))</f>
        <v>N/A</v>
      </c>
      <c r="W157" s="51" t="str">
        <f>IF($A157="N/A","N/A",MAX('编组1-系统进路表'!U156,'编组2-系统进路表'!U156,'编组3-系统进路表'!U156,'编组4-系统进路表'!U156,'编组5-系统进路表'!U156))</f>
        <v>N/A</v>
      </c>
      <c r="X157" s="51" t="str">
        <f>IF($A157="N/A","N/A",MAX('编组1-系统进路表'!V156,'编组2-系统进路表'!V156,'编组3-系统进路表'!V156,'编组4-系统进路表'!V156,'编组5-系统进路表'!V156))</f>
        <v>N/A</v>
      </c>
      <c r="Y157" s="51" t="str">
        <f>IF($A157="N/A","N/A",MAX('编组1-系统进路表'!W156,'编组2-系统进路表'!W156,'编组3-系统进路表'!W156,'编组4-系统进路表'!W156,'编组5-系统进路表'!W156))</f>
        <v>N/A</v>
      </c>
      <c r="Z157" s="51" t="str">
        <f>IF($A157="N/A","N/A",MAX('编组1-系统进路表'!X156,'编组2-系统进路表'!X156,'编组3-系统进路表'!X156,'编组4-系统进路表'!X156,'编组5-系统进路表'!X156))</f>
        <v>N/A</v>
      </c>
      <c r="AA157" s="27"/>
      <c r="AB157" s="51" t="str">
        <f>IF($A157="N/A","N/A",MAX('编组1-系统进路表'!Y156,'编组2-系统进路表'!Y156,'编组3-系统进路表'!Y156,'编组4-系统进路表'!Y156,'编组5-系统进路表'!Y156))</f>
        <v>N/A</v>
      </c>
      <c r="AC157" s="51" t="str">
        <f>IF($A157="N/A","N/A",MAX('编组1-系统进路表'!Z156,'编组2-系统进路表'!Z156,'编组3-系统进路表'!Z156,'编组4-系统进路表'!Z156,'编组5-系统进路表'!Z156))</f>
        <v>N/A</v>
      </c>
      <c r="AD157" s="51" t="str">
        <f>IF($A157="N/A","N/A",MAX('编组1-系统进路表'!AA156,'编组2-系统进路表'!AA156,'编组3-系统进路表'!AA156,'编组4-系统进路表'!AA156,'编组5-系统进路表'!AA156))</f>
        <v>N/A</v>
      </c>
      <c r="AE157" s="51" t="str">
        <f>IF($A157="N/A","N/A",MAX('编组1-系统进路表'!AB156,'编组2-系统进路表'!AB156,'编组3-系统进路表'!AB156,'编组4-系统进路表'!AB156,'编组5-系统进路表'!AB156))</f>
        <v>N/A</v>
      </c>
      <c r="AF157" s="51" t="str">
        <f>IF($A157="N/A","N/A",MAX('编组1-系统进路表'!AC156,'编组2-系统进路表'!AC156,'编组3-系统进路表'!AC156,'编组4-系统进路表'!AC156,'编组5-系统进路表'!AC156))</f>
        <v>N/A</v>
      </c>
    </row>
    <row r="158" spans="1:32">
      <c r="A158" s="50" t="s">
        <v>486</v>
      </c>
      <c r="B158" s="50" t="s">
        <v>486</v>
      </c>
      <c r="C158" s="50" t="s">
        <v>486</v>
      </c>
      <c r="D158" s="50" t="s">
        <v>486</v>
      </c>
      <c r="E158" s="50" t="s">
        <v>486</v>
      </c>
      <c r="F158" s="50" t="s">
        <v>486</v>
      </c>
      <c r="G158" s="50" t="s">
        <v>486</v>
      </c>
      <c r="H158" s="50" t="s">
        <v>486</v>
      </c>
      <c r="I158" s="50" t="s">
        <v>486</v>
      </c>
      <c r="J158" s="50" t="s">
        <v>486</v>
      </c>
      <c r="K158" s="53" t="s">
        <v>419</v>
      </c>
      <c r="L158" s="50" t="s">
        <v>486</v>
      </c>
      <c r="M158" s="50" t="s">
        <v>486</v>
      </c>
      <c r="N158" s="50" t="s">
        <v>486</v>
      </c>
      <c r="O158" s="50" t="s">
        <v>486</v>
      </c>
      <c r="P158" s="50" t="s">
        <v>486</v>
      </c>
      <c r="Q158" s="50" t="s">
        <v>486</v>
      </c>
      <c r="R158" s="50" t="s">
        <v>486</v>
      </c>
      <c r="S158" s="50" t="s">
        <v>486</v>
      </c>
      <c r="T158" s="50" t="s">
        <v>486</v>
      </c>
      <c r="U158" s="50" t="s">
        <v>486</v>
      </c>
      <c r="V158" s="51" t="str">
        <f>IF($A158="N/A","N/A",MAX('编组1-系统进路表'!T157,'编组2-系统进路表'!T157,'编组3-系统进路表'!T157,'编组4-系统进路表'!T157,'编组5-系统进路表'!T157))</f>
        <v>N/A</v>
      </c>
      <c r="W158" s="51" t="str">
        <f>IF($A158="N/A","N/A",MAX('编组1-系统进路表'!U157,'编组2-系统进路表'!U157,'编组3-系统进路表'!U157,'编组4-系统进路表'!U157,'编组5-系统进路表'!U157))</f>
        <v>N/A</v>
      </c>
      <c r="X158" s="51" t="str">
        <f>IF($A158="N/A","N/A",MAX('编组1-系统进路表'!V157,'编组2-系统进路表'!V157,'编组3-系统进路表'!V157,'编组4-系统进路表'!V157,'编组5-系统进路表'!V157))</f>
        <v>N/A</v>
      </c>
      <c r="Y158" s="51" t="str">
        <f>IF($A158="N/A","N/A",MAX('编组1-系统进路表'!W157,'编组2-系统进路表'!W157,'编组3-系统进路表'!W157,'编组4-系统进路表'!W157,'编组5-系统进路表'!W157))</f>
        <v>N/A</v>
      </c>
      <c r="Z158" s="51" t="str">
        <f>IF($A158="N/A","N/A",MAX('编组1-系统进路表'!X157,'编组2-系统进路表'!X157,'编组3-系统进路表'!X157,'编组4-系统进路表'!X157,'编组5-系统进路表'!X157))</f>
        <v>N/A</v>
      </c>
      <c r="AA158" s="27"/>
      <c r="AB158" s="51" t="str">
        <f>IF($A158="N/A","N/A",MAX('编组1-系统进路表'!Y157,'编组2-系统进路表'!Y157,'编组3-系统进路表'!Y157,'编组4-系统进路表'!Y157,'编组5-系统进路表'!Y157))</f>
        <v>N/A</v>
      </c>
      <c r="AC158" s="51" t="str">
        <f>IF($A158="N/A","N/A",MAX('编组1-系统进路表'!Z157,'编组2-系统进路表'!Z157,'编组3-系统进路表'!Z157,'编组4-系统进路表'!Z157,'编组5-系统进路表'!Z157))</f>
        <v>N/A</v>
      </c>
      <c r="AD158" s="51" t="str">
        <f>IF($A158="N/A","N/A",MAX('编组1-系统进路表'!AA157,'编组2-系统进路表'!AA157,'编组3-系统进路表'!AA157,'编组4-系统进路表'!AA157,'编组5-系统进路表'!AA157))</f>
        <v>N/A</v>
      </c>
      <c r="AE158" s="51" t="str">
        <f>IF($A158="N/A","N/A",MAX('编组1-系统进路表'!AB157,'编组2-系统进路表'!AB157,'编组3-系统进路表'!AB157,'编组4-系统进路表'!AB157,'编组5-系统进路表'!AB157))</f>
        <v>N/A</v>
      </c>
      <c r="AF158" s="51" t="str">
        <f>IF($A158="N/A","N/A",MAX('编组1-系统进路表'!AC157,'编组2-系统进路表'!AC157,'编组3-系统进路表'!AC157,'编组4-系统进路表'!AC157,'编组5-系统进路表'!AC157))</f>
        <v>N/A</v>
      </c>
    </row>
    <row r="159" spans="1:32">
      <c r="A159" s="50" t="s">
        <v>486</v>
      </c>
      <c r="B159" s="50" t="s">
        <v>486</v>
      </c>
      <c r="C159" s="50" t="s">
        <v>486</v>
      </c>
      <c r="D159" s="50" t="s">
        <v>486</v>
      </c>
      <c r="E159" s="50" t="s">
        <v>486</v>
      </c>
      <c r="F159" s="50" t="s">
        <v>486</v>
      </c>
      <c r="G159" s="50" t="s">
        <v>486</v>
      </c>
      <c r="H159" s="50" t="s">
        <v>486</v>
      </c>
      <c r="I159" s="50" t="s">
        <v>486</v>
      </c>
      <c r="J159" s="50" t="s">
        <v>486</v>
      </c>
      <c r="K159" s="53" t="s">
        <v>419</v>
      </c>
      <c r="L159" s="50" t="s">
        <v>486</v>
      </c>
      <c r="M159" s="50" t="s">
        <v>486</v>
      </c>
      <c r="N159" s="50" t="s">
        <v>486</v>
      </c>
      <c r="O159" s="50" t="s">
        <v>486</v>
      </c>
      <c r="P159" s="50" t="s">
        <v>486</v>
      </c>
      <c r="Q159" s="50" t="s">
        <v>486</v>
      </c>
      <c r="R159" s="50" t="s">
        <v>486</v>
      </c>
      <c r="S159" s="50" t="s">
        <v>486</v>
      </c>
      <c r="T159" s="50" t="s">
        <v>486</v>
      </c>
      <c r="U159" s="50" t="s">
        <v>486</v>
      </c>
      <c r="V159" s="51" t="str">
        <f>IF($A159="N/A","N/A",MAX('编组1-系统进路表'!T158,'编组2-系统进路表'!T158,'编组3-系统进路表'!T158,'编组4-系统进路表'!T158,'编组5-系统进路表'!T158))</f>
        <v>N/A</v>
      </c>
      <c r="W159" s="51" t="str">
        <f>IF($A159="N/A","N/A",MAX('编组1-系统进路表'!U158,'编组2-系统进路表'!U158,'编组3-系统进路表'!U158,'编组4-系统进路表'!U158,'编组5-系统进路表'!U158))</f>
        <v>N/A</v>
      </c>
      <c r="X159" s="51" t="str">
        <f>IF($A159="N/A","N/A",MAX('编组1-系统进路表'!V158,'编组2-系统进路表'!V158,'编组3-系统进路表'!V158,'编组4-系统进路表'!V158,'编组5-系统进路表'!V158))</f>
        <v>N/A</v>
      </c>
      <c r="Y159" s="51" t="str">
        <f>IF($A159="N/A","N/A",MAX('编组1-系统进路表'!W158,'编组2-系统进路表'!W158,'编组3-系统进路表'!W158,'编组4-系统进路表'!W158,'编组5-系统进路表'!W158))</f>
        <v>N/A</v>
      </c>
      <c r="Z159" s="51" t="str">
        <f>IF($A159="N/A","N/A",MAX('编组1-系统进路表'!X158,'编组2-系统进路表'!X158,'编组3-系统进路表'!X158,'编组4-系统进路表'!X158,'编组5-系统进路表'!X158))</f>
        <v>N/A</v>
      </c>
      <c r="AA159" s="27"/>
      <c r="AB159" s="51" t="str">
        <f>IF($A159="N/A","N/A",MAX('编组1-系统进路表'!Y158,'编组2-系统进路表'!Y158,'编组3-系统进路表'!Y158,'编组4-系统进路表'!Y158,'编组5-系统进路表'!Y158))</f>
        <v>N/A</v>
      </c>
      <c r="AC159" s="51" t="str">
        <f>IF($A159="N/A","N/A",MAX('编组1-系统进路表'!Z158,'编组2-系统进路表'!Z158,'编组3-系统进路表'!Z158,'编组4-系统进路表'!Z158,'编组5-系统进路表'!Z158))</f>
        <v>N/A</v>
      </c>
      <c r="AD159" s="51" t="str">
        <f>IF($A159="N/A","N/A",MAX('编组1-系统进路表'!AA158,'编组2-系统进路表'!AA158,'编组3-系统进路表'!AA158,'编组4-系统进路表'!AA158,'编组5-系统进路表'!AA158))</f>
        <v>N/A</v>
      </c>
      <c r="AE159" s="51" t="str">
        <f>IF($A159="N/A","N/A",MAX('编组1-系统进路表'!AB158,'编组2-系统进路表'!AB158,'编组3-系统进路表'!AB158,'编组4-系统进路表'!AB158,'编组5-系统进路表'!AB158))</f>
        <v>N/A</v>
      </c>
      <c r="AF159" s="51" t="str">
        <f>IF($A159="N/A","N/A",MAX('编组1-系统进路表'!AC158,'编组2-系统进路表'!AC158,'编组3-系统进路表'!AC158,'编组4-系统进路表'!AC158,'编组5-系统进路表'!AC158))</f>
        <v>N/A</v>
      </c>
    </row>
    <row r="160" spans="1:32">
      <c r="A160" s="50" t="s">
        <v>486</v>
      </c>
      <c r="B160" s="50" t="s">
        <v>486</v>
      </c>
      <c r="C160" s="50" t="s">
        <v>486</v>
      </c>
      <c r="D160" s="50" t="s">
        <v>486</v>
      </c>
      <c r="E160" s="50" t="s">
        <v>486</v>
      </c>
      <c r="F160" s="50" t="s">
        <v>486</v>
      </c>
      <c r="G160" s="50" t="s">
        <v>486</v>
      </c>
      <c r="H160" s="50" t="s">
        <v>486</v>
      </c>
      <c r="I160" s="50" t="s">
        <v>486</v>
      </c>
      <c r="J160" s="50" t="s">
        <v>486</v>
      </c>
      <c r="K160" s="53" t="s">
        <v>419</v>
      </c>
      <c r="L160" s="50" t="s">
        <v>486</v>
      </c>
      <c r="M160" s="50" t="s">
        <v>486</v>
      </c>
      <c r="N160" s="50" t="s">
        <v>486</v>
      </c>
      <c r="O160" s="50" t="s">
        <v>486</v>
      </c>
      <c r="P160" s="50" t="s">
        <v>486</v>
      </c>
      <c r="Q160" s="50" t="s">
        <v>486</v>
      </c>
      <c r="R160" s="50" t="s">
        <v>486</v>
      </c>
      <c r="S160" s="50" t="s">
        <v>486</v>
      </c>
      <c r="T160" s="50" t="s">
        <v>486</v>
      </c>
      <c r="U160" s="50" t="s">
        <v>486</v>
      </c>
      <c r="V160" s="51" t="str">
        <f>IF($A160="N/A","N/A",MAX('编组1-系统进路表'!T159,'编组2-系统进路表'!T159,'编组3-系统进路表'!T159,'编组4-系统进路表'!T159,'编组5-系统进路表'!T159))</f>
        <v>N/A</v>
      </c>
      <c r="W160" s="51" t="str">
        <f>IF($A160="N/A","N/A",MAX('编组1-系统进路表'!U159,'编组2-系统进路表'!U159,'编组3-系统进路表'!U159,'编组4-系统进路表'!U159,'编组5-系统进路表'!U159))</f>
        <v>N/A</v>
      </c>
      <c r="X160" s="51" t="str">
        <f>IF($A160="N/A","N/A",MAX('编组1-系统进路表'!V159,'编组2-系统进路表'!V159,'编组3-系统进路表'!V159,'编组4-系统进路表'!V159,'编组5-系统进路表'!V159))</f>
        <v>N/A</v>
      </c>
      <c r="Y160" s="51" t="str">
        <f>IF($A160="N/A","N/A",MAX('编组1-系统进路表'!W159,'编组2-系统进路表'!W159,'编组3-系统进路表'!W159,'编组4-系统进路表'!W159,'编组5-系统进路表'!W159))</f>
        <v>N/A</v>
      </c>
      <c r="Z160" s="51" t="str">
        <f>IF($A160="N/A","N/A",MAX('编组1-系统进路表'!X159,'编组2-系统进路表'!X159,'编组3-系统进路表'!X159,'编组4-系统进路表'!X159,'编组5-系统进路表'!X159))</f>
        <v>N/A</v>
      </c>
      <c r="AA160" s="27"/>
      <c r="AB160" s="51" t="str">
        <f>IF($A160="N/A","N/A",MAX('编组1-系统进路表'!Y159,'编组2-系统进路表'!Y159,'编组3-系统进路表'!Y159,'编组4-系统进路表'!Y159,'编组5-系统进路表'!Y159))</f>
        <v>N/A</v>
      </c>
      <c r="AC160" s="51" t="str">
        <f>IF($A160="N/A","N/A",MAX('编组1-系统进路表'!Z159,'编组2-系统进路表'!Z159,'编组3-系统进路表'!Z159,'编组4-系统进路表'!Z159,'编组5-系统进路表'!Z159))</f>
        <v>N/A</v>
      </c>
      <c r="AD160" s="51" t="str">
        <f>IF($A160="N/A","N/A",MAX('编组1-系统进路表'!AA159,'编组2-系统进路表'!AA159,'编组3-系统进路表'!AA159,'编组4-系统进路表'!AA159,'编组5-系统进路表'!AA159))</f>
        <v>N/A</v>
      </c>
      <c r="AE160" s="51" t="str">
        <f>IF($A160="N/A","N/A",MAX('编组1-系统进路表'!AB159,'编组2-系统进路表'!AB159,'编组3-系统进路表'!AB159,'编组4-系统进路表'!AB159,'编组5-系统进路表'!AB159))</f>
        <v>N/A</v>
      </c>
      <c r="AF160" s="51" t="str">
        <f>IF($A160="N/A","N/A",MAX('编组1-系统进路表'!AC159,'编组2-系统进路表'!AC159,'编组3-系统进路表'!AC159,'编组4-系统进路表'!AC159,'编组5-系统进路表'!AC159))</f>
        <v>N/A</v>
      </c>
    </row>
    <row r="161" spans="1:32">
      <c r="A161" s="50" t="s">
        <v>486</v>
      </c>
      <c r="B161" s="50" t="s">
        <v>486</v>
      </c>
      <c r="C161" s="50" t="s">
        <v>486</v>
      </c>
      <c r="D161" s="50" t="s">
        <v>486</v>
      </c>
      <c r="E161" s="50" t="s">
        <v>486</v>
      </c>
      <c r="F161" s="50" t="s">
        <v>486</v>
      </c>
      <c r="G161" s="50" t="s">
        <v>486</v>
      </c>
      <c r="H161" s="50" t="s">
        <v>486</v>
      </c>
      <c r="I161" s="50" t="s">
        <v>486</v>
      </c>
      <c r="J161" s="50" t="s">
        <v>486</v>
      </c>
      <c r="K161" s="53" t="s">
        <v>419</v>
      </c>
      <c r="L161" s="50" t="s">
        <v>486</v>
      </c>
      <c r="M161" s="50" t="s">
        <v>486</v>
      </c>
      <c r="N161" s="50" t="s">
        <v>486</v>
      </c>
      <c r="O161" s="50" t="s">
        <v>486</v>
      </c>
      <c r="P161" s="50" t="s">
        <v>486</v>
      </c>
      <c r="Q161" s="50" t="s">
        <v>486</v>
      </c>
      <c r="R161" s="50" t="s">
        <v>486</v>
      </c>
      <c r="S161" s="50" t="s">
        <v>486</v>
      </c>
      <c r="T161" s="50" t="s">
        <v>486</v>
      </c>
      <c r="U161" s="50" t="s">
        <v>486</v>
      </c>
      <c r="V161" s="51" t="str">
        <f>IF($A161="N/A","N/A",MAX('编组1-系统进路表'!T160,'编组2-系统进路表'!T160,'编组3-系统进路表'!T160,'编组4-系统进路表'!T160,'编组5-系统进路表'!T160))</f>
        <v>N/A</v>
      </c>
      <c r="W161" s="51" t="str">
        <f>IF($A161="N/A","N/A",MAX('编组1-系统进路表'!U160,'编组2-系统进路表'!U160,'编组3-系统进路表'!U160,'编组4-系统进路表'!U160,'编组5-系统进路表'!U160))</f>
        <v>N/A</v>
      </c>
      <c r="X161" s="51" t="str">
        <f>IF($A161="N/A","N/A",MAX('编组1-系统进路表'!V160,'编组2-系统进路表'!V160,'编组3-系统进路表'!V160,'编组4-系统进路表'!V160,'编组5-系统进路表'!V160))</f>
        <v>N/A</v>
      </c>
      <c r="Y161" s="51" t="str">
        <f>IF($A161="N/A","N/A",MAX('编组1-系统进路表'!W160,'编组2-系统进路表'!W160,'编组3-系统进路表'!W160,'编组4-系统进路表'!W160,'编组5-系统进路表'!W160))</f>
        <v>N/A</v>
      </c>
      <c r="Z161" s="51" t="str">
        <f>IF($A161="N/A","N/A",MAX('编组1-系统进路表'!X160,'编组2-系统进路表'!X160,'编组3-系统进路表'!X160,'编组4-系统进路表'!X160,'编组5-系统进路表'!X160))</f>
        <v>N/A</v>
      </c>
      <c r="AA161" s="27"/>
      <c r="AB161" s="51" t="str">
        <f>IF($A161="N/A","N/A",MAX('编组1-系统进路表'!Y160,'编组2-系统进路表'!Y160,'编组3-系统进路表'!Y160,'编组4-系统进路表'!Y160,'编组5-系统进路表'!Y160))</f>
        <v>N/A</v>
      </c>
      <c r="AC161" s="51" t="str">
        <f>IF($A161="N/A","N/A",MAX('编组1-系统进路表'!Z160,'编组2-系统进路表'!Z160,'编组3-系统进路表'!Z160,'编组4-系统进路表'!Z160,'编组5-系统进路表'!Z160))</f>
        <v>N/A</v>
      </c>
      <c r="AD161" s="51" t="str">
        <f>IF($A161="N/A","N/A",MAX('编组1-系统进路表'!AA160,'编组2-系统进路表'!AA160,'编组3-系统进路表'!AA160,'编组4-系统进路表'!AA160,'编组5-系统进路表'!AA160))</f>
        <v>N/A</v>
      </c>
      <c r="AE161" s="51" t="str">
        <f>IF($A161="N/A","N/A",MAX('编组1-系统进路表'!AB160,'编组2-系统进路表'!AB160,'编组3-系统进路表'!AB160,'编组4-系统进路表'!AB160,'编组5-系统进路表'!AB160))</f>
        <v>N/A</v>
      </c>
      <c r="AF161" s="51" t="str">
        <f>IF($A161="N/A","N/A",MAX('编组1-系统进路表'!AC160,'编组2-系统进路表'!AC160,'编组3-系统进路表'!AC160,'编组4-系统进路表'!AC160,'编组5-系统进路表'!AC160))</f>
        <v>N/A</v>
      </c>
    </row>
    <row r="162" spans="1:32">
      <c r="A162" s="50" t="s">
        <v>486</v>
      </c>
      <c r="B162" s="50" t="s">
        <v>486</v>
      </c>
      <c r="C162" s="50" t="s">
        <v>486</v>
      </c>
      <c r="D162" s="50" t="s">
        <v>486</v>
      </c>
      <c r="E162" s="50" t="s">
        <v>486</v>
      </c>
      <c r="F162" s="50" t="s">
        <v>486</v>
      </c>
      <c r="G162" s="50" t="s">
        <v>486</v>
      </c>
      <c r="H162" s="50" t="s">
        <v>486</v>
      </c>
      <c r="I162" s="50" t="s">
        <v>486</v>
      </c>
      <c r="J162" s="50" t="s">
        <v>486</v>
      </c>
      <c r="K162" s="53" t="s">
        <v>419</v>
      </c>
      <c r="L162" s="50" t="s">
        <v>486</v>
      </c>
      <c r="M162" s="50" t="s">
        <v>486</v>
      </c>
      <c r="N162" s="50" t="s">
        <v>486</v>
      </c>
      <c r="O162" s="50" t="s">
        <v>486</v>
      </c>
      <c r="P162" s="50" t="s">
        <v>486</v>
      </c>
      <c r="Q162" s="50" t="s">
        <v>486</v>
      </c>
      <c r="R162" s="50" t="s">
        <v>486</v>
      </c>
      <c r="S162" s="50" t="s">
        <v>486</v>
      </c>
      <c r="T162" s="50" t="s">
        <v>486</v>
      </c>
      <c r="U162" s="50" t="s">
        <v>486</v>
      </c>
      <c r="V162" s="51" t="str">
        <f>IF($A162="N/A","N/A",MAX('编组1-系统进路表'!T161,'编组2-系统进路表'!T161,'编组3-系统进路表'!T161,'编组4-系统进路表'!T161,'编组5-系统进路表'!T161))</f>
        <v>N/A</v>
      </c>
      <c r="W162" s="51" t="str">
        <f>IF($A162="N/A","N/A",MAX('编组1-系统进路表'!U161,'编组2-系统进路表'!U161,'编组3-系统进路表'!U161,'编组4-系统进路表'!U161,'编组5-系统进路表'!U161))</f>
        <v>N/A</v>
      </c>
      <c r="X162" s="51" t="str">
        <f>IF($A162="N/A","N/A",MAX('编组1-系统进路表'!V161,'编组2-系统进路表'!V161,'编组3-系统进路表'!V161,'编组4-系统进路表'!V161,'编组5-系统进路表'!V161))</f>
        <v>N/A</v>
      </c>
      <c r="Y162" s="51" t="str">
        <f>IF($A162="N/A","N/A",MAX('编组1-系统进路表'!W161,'编组2-系统进路表'!W161,'编组3-系统进路表'!W161,'编组4-系统进路表'!W161,'编组5-系统进路表'!W161))</f>
        <v>N/A</v>
      </c>
      <c r="Z162" s="51" t="str">
        <f>IF($A162="N/A","N/A",MAX('编组1-系统进路表'!X161,'编组2-系统进路表'!X161,'编组3-系统进路表'!X161,'编组4-系统进路表'!X161,'编组5-系统进路表'!X161))</f>
        <v>N/A</v>
      </c>
      <c r="AA162" s="27"/>
      <c r="AB162" s="51" t="str">
        <f>IF($A162="N/A","N/A",MAX('编组1-系统进路表'!Y161,'编组2-系统进路表'!Y161,'编组3-系统进路表'!Y161,'编组4-系统进路表'!Y161,'编组5-系统进路表'!Y161))</f>
        <v>N/A</v>
      </c>
      <c r="AC162" s="51" t="str">
        <f>IF($A162="N/A","N/A",MAX('编组1-系统进路表'!Z161,'编组2-系统进路表'!Z161,'编组3-系统进路表'!Z161,'编组4-系统进路表'!Z161,'编组5-系统进路表'!Z161))</f>
        <v>N/A</v>
      </c>
      <c r="AD162" s="51" t="str">
        <f>IF($A162="N/A","N/A",MAX('编组1-系统进路表'!AA161,'编组2-系统进路表'!AA161,'编组3-系统进路表'!AA161,'编组4-系统进路表'!AA161,'编组5-系统进路表'!AA161))</f>
        <v>N/A</v>
      </c>
      <c r="AE162" s="51" t="str">
        <f>IF($A162="N/A","N/A",MAX('编组1-系统进路表'!AB161,'编组2-系统进路表'!AB161,'编组3-系统进路表'!AB161,'编组4-系统进路表'!AB161,'编组5-系统进路表'!AB161))</f>
        <v>N/A</v>
      </c>
      <c r="AF162" s="51" t="str">
        <f>IF($A162="N/A","N/A",MAX('编组1-系统进路表'!AC161,'编组2-系统进路表'!AC161,'编组3-系统进路表'!AC161,'编组4-系统进路表'!AC161,'编组5-系统进路表'!AC161))</f>
        <v>N/A</v>
      </c>
    </row>
    <row r="163" spans="1:32">
      <c r="A163" s="50" t="s">
        <v>486</v>
      </c>
      <c r="B163" s="50" t="s">
        <v>486</v>
      </c>
      <c r="C163" s="50" t="s">
        <v>486</v>
      </c>
      <c r="D163" s="50" t="s">
        <v>486</v>
      </c>
      <c r="E163" s="50" t="s">
        <v>486</v>
      </c>
      <c r="F163" s="50" t="s">
        <v>486</v>
      </c>
      <c r="G163" s="50" t="s">
        <v>486</v>
      </c>
      <c r="H163" s="50" t="s">
        <v>486</v>
      </c>
      <c r="I163" s="50" t="s">
        <v>486</v>
      </c>
      <c r="J163" s="50" t="s">
        <v>486</v>
      </c>
      <c r="K163" s="53" t="s">
        <v>419</v>
      </c>
      <c r="L163" s="50" t="s">
        <v>486</v>
      </c>
      <c r="M163" s="50" t="s">
        <v>486</v>
      </c>
      <c r="N163" s="50" t="s">
        <v>486</v>
      </c>
      <c r="O163" s="50" t="s">
        <v>486</v>
      </c>
      <c r="P163" s="50" t="s">
        <v>486</v>
      </c>
      <c r="Q163" s="50" t="s">
        <v>486</v>
      </c>
      <c r="R163" s="50" t="s">
        <v>486</v>
      </c>
      <c r="S163" s="50" t="s">
        <v>486</v>
      </c>
      <c r="T163" s="50" t="s">
        <v>486</v>
      </c>
      <c r="U163" s="50" t="s">
        <v>486</v>
      </c>
      <c r="V163" s="51" t="str">
        <f>IF($A163="N/A","N/A",MAX('编组1-系统进路表'!T162,'编组2-系统进路表'!T162,'编组3-系统进路表'!T162,'编组4-系统进路表'!T162,'编组5-系统进路表'!T162))</f>
        <v>N/A</v>
      </c>
      <c r="W163" s="51" t="str">
        <f>IF($A163="N/A","N/A",MAX('编组1-系统进路表'!U162,'编组2-系统进路表'!U162,'编组3-系统进路表'!U162,'编组4-系统进路表'!U162,'编组5-系统进路表'!U162))</f>
        <v>N/A</v>
      </c>
      <c r="X163" s="51" t="str">
        <f>IF($A163="N/A","N/A",MAX('编组1-系统进路表'!V162,'编组2-系统进路表'!V162,'编组3-系统进路表'!V162,'编组4-系统进路表'!V162,'编组5-系统进路表'!V162))</f>
        <v>N/A</v>
      </c>
      <c r="Y163" s="51" t="str">
        <f>IF($A163="N/A","N/A",MAX('编组1-系统进路表'!W162,'编组2-系统进路表'!W162,'编组3-系统进路表'!W162,'编组4-系统进路表'!W162,'编组5-系统进路表'!W162))</f>
        <v>N/A</v>
      </c>
      <c r="Z163" s="51" t="str">
        <f>IF($A163="N/A","N/A",MAX('编组1-系统进路表'!X162,'编组2-系统进路表'!X162,'编组3-系统进路表'!X162,'编组4-系统进路表'!X162,'编组5-系统进路表'!X162))</f>
        <v>N/A</v>
      </c>
      <c r="AA163" s="27"/>
      <c r="AB163" s="51" t="str">
        <f>IF($A163="N/A","N/A",MAX('编组1-系统进路表'!Y162,'编组2-系统进路表'!Y162,'编组3-系统进路表'!Y162,'编组4-系统进路表'!Y162,'编组5-系统进路表'!Y162))</f>
        <v>N/A</v>
      </c>
      <c r="AC163" s="51" t="str">
        <f>IF($A163="N/A","N/A",MAX('编组1-系统进路表'!Z162,'编组2-系统进路表'!Z162,'编组3-系统进路表'!Z162,'编组4-系统进路表'!Z162,'编组5-系统进路表'!Z162))</f>
        <v>N/A</v>
      </c>
      <c r="AD163" s="51" t="str">
        <f>IF($A163="N/A","N/A",MAX('编组1-系统进路表'!AA162,'编组2-系统进路表'!AA162,'编组3-系统进路表'!AA162,'编组4-系统进路表'!AA162,'编组5-系统进路表'!AA162))</f>
        <v>N/A</v>
      </c>
      <c r="AE163" s="51" t="str">
        <f>IF($A163="N/A","N/A",MAX('编组1-系统进路表'!AB162,'编组2-系统进路表'!AB162,'编组3-系统进路表'!AB162,'编组4-系统进路表'!AB162,'编组5-系统进路表'!AB162))</f>
        <v>N/A</v>
      </c>
      <c r="AF163" s="51" t="str">
        <f>IF($A163="N/A","N/A",MAX('编组1-系统进路表'!AC162,'编组2-系统进路表'!AC162,'编组3-系统进路表'!AC162,'编组4-系统进路表'!AC162,'编组5-系统进路表'!AC162))</f>
        <v>N/A</v>
      </c>
    </row>
    <row r="164" spans="1:32">
      <c r="A164" s="50" t="s">
        <v>486</v>
      </c>
      <c r="B164" s="50" t="s">
        <v>486</v>
      </c>
      <c r="C164" s="50" t="s">
        <v>486</v>
      </c>
      <c r="D164" s="50" t="s">
        <v>486</v>
      </c>
      <c r="E164" s="50" t="s">
        <v>486</v>
      </c>
      <c r="F164" s="50" t="s">
        <v>486</v>
      </c>
      <c r="G164" s="50" t="s">
        <v>486</v>
      </c>
      <c r="H164" s="50" t="s">
        <v>486</v>
      </c>
      <c r="I164" s="50" t="s">
        <v>486</v>
      </c>
      <c r="J164" s="50" t="s">
        <v>486</v>
      </c>
      <c r="K164" s="53" t="s">
        <v>419</v>
      </c>
      <c r="L164" s="50" t="s">
        <v>486</v>
      </c>
      <c r="M164" s="50" t="s">
        <v>486</v>
      </c>
      <c r="N164" s="50" t="s">
        <v>486</v>
      </c>
      <c r="O164" s="50" t="s">
        <v>486</v>
      </c>
      <c r="P164" s="50" t="s">
        <v>486</v>
      </c>
      <c r="Q164" s="50" t="s">
        <v>486</v>
      </c>
      <c r="R164" s="50" t="s">
        <v>486</v>
      </c>
      <c r="S164" s="50" t="s">
        <v>486</v>
      </c>
      <c r="T164" s="50" t="s">
        <v>486</v>
      </c>
      <c r="U164" s="50" t="s">
        <v>486</v>
      </c>
      <c r="V164" s="51" t="str">
        <f>IF($A164="N/A","N/A",MAX('编组1-系统进路表'!T163,'编组2-系统进路表'!T163,'编组3-系统进路表'!T163,'编组4-系统进路表'!T163,'编组5-系统进路表'!T163))</f>
        <v>N/A</v>
      </c>
      <c r="W164" s="51" t="str">
        <f>IF($A164="N/A","N/A",MAX('编组1-系统进路表'!U163,'编组2-系统进路表'!U163,'编组3-系统进路表'!U163,'编组4-系统进路表'!U163,'编组5-系统进路表'!U163))</f>
        <v>N/A</v>
      </c>
      <c r="X164" s="51" t="str">
        <f>IF($A164="N/A","N/A",MAX('编组1-系统进路表'!V163,'编组2-系统进路表'!V163,'编组3-系统进路表'!V163,'编组4-系统进路表'!V163,'编组5-系统进路表'!V163))</f>
        <v>N/A</v>
      </c>
      <c r="Y164" s="51" t="str">
        <f>IF($A164="N/A","N/A",MAX('编组1-系统进路表'!W163,'编组2-系统进路表'!W163,'编组3-系统进路表'!W163,'编组4-系统进路表'!W163,'编组5-系统进路表'!W163))</f>
        <v>N/A</v>
      </c>
      <c r="Z164" s="51" t="str">
        <f>IF($A164="N/A","N/A",MAX('编组1-系统进路表'!X163,'编组2-系统进路表'!X163,'编组3-系统进路表'!X163,'编组4-系统进路表'!X163,'编组5-系统进路表'!X163))</f>
        <v>N/A</v>
      </c>
      <c r="AA164" s="27"/>
      <c r="AB164" s="51" t="str">
        <f>IF($A164="N/A","N/A",MAX('编组1-系统进路表'!Y163,'编组2-系统进路表'!Y163,'编组3-系统进路表'!Y163,'编组4-系统进路表'!Y163,'编组5-系统进路表'!Y163))</f>
        <v>N/A</v>
      </c>
      <c r="AC164" s="51" t="str">
        <f>IF($A164="N/A","N/A",MAX('编组1-系统进路表'!Z163,'编组2-系统进路表'!Z163,'编组3-系统进路表'!Z163,'编组4-系统进路表'!Z163,'编组5-系统进路表'!Z163))</f>
        <v>N/A</v>
      </c>
      <c r="AD164" s="51" t="str">
        <f>IF($A164="N/A","N/A",MAX('编组1-系统进路表'!AA163,'编组2-系统进路表'!AA163,'编组3-系统进路表'!AA163,'编组4-系统进路表'!AA163,'编组5-系统进路表'!AA163))</f>
        <v>N/A</v>
      </c>
      <c r="AE164" s="51" t="str">
        <f>IF($A164="N/A","N/A",MAX('编组1-系统进路表'!AB163,'编组2-系统进路表'!AB163,'编组3-系统进路表'!AB163,'编组4-系统进路表'!AB163,'编组5-系统进路表'!AB163))</f>
        <v>N/A</v>
      </c>
      <c r="AF164" s="51" t="str">
        <f>IF($A164="N/A","N/A",MAX('编组1-系统进路表'!AC163,'编组2-系统进路表'!AC163,'编组3-系统进路表'!AC163,'编组4-系统进路表'!AC163,'编组5-系统进路表'!AC163))</f>
        <v>N/A</v>
      </c>
    </row>
    <row r="165" spans="1:32">
      <c r="A165" s="50" t="s">
        <v>486</v>
      </c>
      <c r="B165" s="50" t="s">
        <v>486</v>
      </c>
      <c r="C165" s="50" t="s">
        <v>486</v>
      </c>
      <c r="D165" s="50" t="s">
        <v>486</v>
      </c>
      <c r="E165" s="50" t="s">
        <v>486</v>
      </c>
      <c r="F165" s="50" t="s">
        <v>486</v>
      </c>
      <c r="G165" s="50" t="s">
        <v>486</v>
      </c>
      <c r="H165" s="50" t="s">
        <v>486</v>
      </c>
      <c r="I165" s="50" t="s">
        <v>486</v>
      </c>
      <c r="J165" s="50" t="s">
        <v>486</v>
      </c>
      <c r="K165" s="53" t="s">
        <v>419</v>
      </c>
      <c r="L165" s="50" t="s">
        <v>486</v>
      </c>
      <c r="M165" s="50" t="s">
        <v>486</v>
      </c>
      <c r="N165" s="50" t="s">
        <v>486</v>
      </c>
      <c r="O165" s="50" t="s">
        <v>486</v>
      </c>
      <c r="P165" s="50" t="s">
        <v>486</v>
      </c>
      <c r="Q165" s="50" t="s">
        <v>486</v>
      </c>
      <c r="R165" s="50" t="s">
        <v>486</v>
      </c>
      <c r="S165" s="50" t="s">
        <v>486</v>
      </c>
      <c r="T165" s="50" t="s">
        <v>486</v>
      </c>
      <c r="U165" s="50" t="s">
        <v>486</v>
      </c>
      <c r="V165" s="51" t="str">
        <f>IF($A165="N/A","N/A",MAX('编组1-系统进路表'!T164,'编组2-系统进路表'!T164,'编组3-系统进路表'!T164,'编组4-系统进路表'!T164,'编组5-系统进路表'!T164))</f>
        <v>N/A</v>
      </c>
      <c r="W165" s="51" t="str">
        <f>IF($A165="N/A","N/A",MAX('编组1-系统进路表'!U164,'编组2-系统进路表'!U164,'编组3-系统进路表'!U164,'编组4-系统进路表'!U164,'编组5-系统进路表'!U164))</f>
        <v>N/A</v>
      </c>
      <c r="X165" s="51" t="str">
        <f>IF($A165="N/A","N/A",MAX('编组1-系统进路表'!V164,'编组2-系统进路表'!V164,'编组3-系统进路表'!V164,'编组4-系统进路表'!V164,'编组5-系统进路表'!V164))</f>
        <v>N/A</v>
      </c>
      <c r="Y165" s="51" t="str">
        <f>IF($A165="N/A","N/A",MAX('编组1-系统进路表'!W164,'编组2-系统进路表'!W164,'编组3-系统进路表'!W164,'编组4-系统进路表'!W164,'编组5-系统进路表'!W164))</f>
        <v>N/A</v>
      </c>
      <c r="Z165" s="51" t="str">
        <f>IF($A165="N/A","N/A",MAX('编组1-系统进路表'!X164,'编组2-系统进路表'!X164,'编组3-系统进路表'!X164,'编组4-系统进路表'!X164,'编组5-系统进路表'!X164))</f>
        <v>N/A</v>
      </c>
      <c r="AA165" s="27"/>
      <c r="AB165" s="51" t="str">
        <f>IF($A165="N/A","N/A",MAX('编组1-系统进路表'!Y164,'编组2-系统进路表'!Y164,'编组3-系统进路表'!Y164,'编组4-系统进路表'!Y164,'编组5-系统进路表'!Y164))</f>
        <v>N/A</v>
      </c>
      <c r="AC165" s="51" t="str">
        <f>IF($A165="N/A","N/A",MAX('编组1-系统进路表'!Z164,'编组2-系统进路表'!Z164,'编组3-系统进路表'!Z164,'编组4-系统进路表'!Z164,'编组5-系统进路表'!Z164))</f>
        <v>N/A</v>
      </c>
      <c r="AD165" s="51" t="str">
        <f>IF($A165="N/A","N/A",MAX('编组1-系统进路表'!AA164,'编组2-系统进路表'!AA164,'编组3-系统进路表'!AA164,'编组4-系统进路表'!AA164,'编组5-系统进路表'!AA164))</f>
        <v>N/A</v>
      </c>
      <c r="AE165" s="51" t="str">
        <f>IF($A165="N/A","N/A",MAX('编组1-系统进路表'!AB164,'编组2-系统进路表'!AB164,'编组3-系统进路表'!AB164,'编组4-系统进路表'!AB164,'编组5-系统进路表'!AB164))</f>
        <v>N/A</v>
      </c>
      <c r="AF165" s="51" t="str">
        <f>IF($A165="N/A","N/A",MAX('编组1-系统进路表'!AC164,'编组2-系统进路表'!AC164,'编组3-系统进路表'!AC164,'编组4-系统进路表'!AC164,'编组5-系统进路表'!AC164))</f>
        <v>N/A</v>
      </c>
    </row>
    <row r="166" spans="1:32">
      <c r="A166" s="50" t="s">
        <v>486</v>
      </c>
      <c r="B166" s="50" t="s">
        <v>486</v>
      </c>
      <c r="C166" s="50" t="s">
        <v>486</v>
      </c>
      <c r="D166" s="50" t="s">
        <v>486</v>
      </c>
      <c r="E166" s="50" t="s">
        <v>486</v>
      </c>
      <c r="F166" s="50" t="s">
        <v>486</v>
      </c>
      <c r="G166" s="50" t="s">
        <v>486</v>
      </c>
      <c r="H166" s="50" t="s">
        <v>486</v>
      </c>
      <c r="I166" s="50" t="s">
        <v>486</v>
      </c>
      <c r="J166" s="50" t="s">
        <v>486</v>
      </c>
      <c r="K166" s="53" t="s">
        <v>419</v>
      </c>
      <c r="L166" s="50" t="s">
        <v>486</v>
      </c>
      <c r="M166" s="50" t="s">
        <v>486</v>
      </c>
      <c r="N166" s="50" t="s">
        <v>486</v>
      </c>
      <c r="O166" s="50" t="s">
        <v>486</v>
      </c>
      <c r="P166" s="50" t="s">
        <v>486</v>
      </c>
      <c r="Q166" s="50" t="s">
        <v>486</v>
      </c>
      <c r="R166" s="50" t="s">
        <v>486</v>
      </c>
      <c r="S166" s="50" t="s">
        <v>486</v>
      </c>
      <c r="T166" s="50" t="s">
        <v>486</v>
      </c>
      <c r="U166" s="50" t="s">
        <v>486</v>
      </c>
      <c r="V166" s="51" t="str">
        <f>IF($A166="N/A","N/A",MAX('编组1-系统进路表'!T165,'编组2-系统进路表'!T165,'编组3-系统进路表'!T165,'编组4-系统进路表'!T165,'编组5-系统进路表'!T165))</f>
        <v>N/A</v>
      </c>
      <c r="W166" s="51" t="str">
        <f>IF($A166="N/A","N/A",MAX('编组1-系统进路表'!U165,'编组2-系统进路表'!U165,'编组3-系统进路表'!U165,'编组4-系统进路表'!U165,'编组5-系统进路表'!U165))</f>
        <v>N/A</v>
      </c>
      <c r="X166" s="51" t="str">
        <f>IF($A166="N/A","N/A",MAX('编组1-系统进路表'!V165,'编组2-系统进路表'!V165,'编组3-系统进路表'!V165,'编组4-系统进路表'!V165,'编组5-系统进路表'!V165))</f>
        <v>N/A</v>
      </c>
      <c r="Y166" s="51" t="str">
        <f>IF($A166="N/A","N/A",MAX('编组1-系统进路表'!W165,'编组2-系统进路表'!W165,'编组3-系统进路表'!W165,'编组4-系统进路表'!W165,'编组5-系统进路表'!W165))</f>
        <v>N/A</v>
      </c>
      <c r="Z166" s="51" t="str">
        <f>IF($A166="N/A","N/A",MAX('编组1-系统进路表'!X165,'编组2-系统进路表'!X165,'编组3-系统进路表'!X165,'编组4-系统进路表'!X165,'编组5-系统进路表'!X165))</f>
        <v>N/A</v>
      </c>
      <c r="AA166" s="27"/>
      <c r="AB166" s="51" t="str">
        <f>IF($A166="N/A","N/A",MAX('编组1-系统进路表'!Y165,'编组2-系统进路表'!Y165,'编组3-系统进路表'!Y165,'编组4-系统进路表'!Y165,'编组5-系统进路表'!Y165))</f>
        <v>N/A</v>
      </c>
      <c r="AC166" s="51" t="str">
        <f>IF($A166="N/A","N/A",MAX('编组1-系统进路表'!Z165,'编组2-系统进路表'!Z165,'编组3-系统进路表'!Z165,'编组4-系统进路表'!Z165,'编组5-系统进路表'!Z165))</f>
        <v>N/A</v>
      </c>
      <c r="AD166" s="51" t="str">
        <f>IF($A166="N/A","N/A",MAX('编组1-系统进路表'!AA165,'编组2-系统进路表'!AA165,'编组3-系统进路表'!AA165,'编组4-系统进路表'!AA165,'编组5-系统进路表'!AA165))</f>
        <v>N/A</v>
      </c>
      <c r="AE166" s="51" t="str">
        <f>IF($A166="N/A","N/A",MAX('编组1-系统进路表'!AB165,'编组2-系统进路表'!AB165,'编组3-系统进路表'!AB165,'编组4-系统进路表'!AB165,'编组5-系统进路表'!AB165))</f>
        <v>N/A</v>
      </c>
      <c r="AF166" s="51" t="str">
        <f>IF($A166="N/A","N/A",MAX('编组1-系统进路表'!AC165,'编组2-系统进路表'!AC165,'编组3-系统进路表'!AC165,'编组4-系统进路表'!AC165,'编组5-系统进路表'!AC165))</f>
        <v>N/A</v>
      </c>
    </row>
    <row r="167" spans="1:32">
      <c r="A167" s="50" t="s">
        <v>486</v>
      </c>
      <c r="B167" s="50" t="s">
        <v>486</v>
      </c>
      <c r="C167" s="50" t="s">
        <v>486</v>
      </c>
      <c r="D167" s="50" t="s">
        <v>486</v>
      </c>
      <c r="E167" s="50" t="s">
        <v>486</v>
      </c>
      <c r="F167" s="50" t="s">
        <v>486</v>
      </c>
      <c r="G167" s="50" t="s">
        <v>486</v>
      </c>
      <c r="H167" s="50" t="s">
        <v>486</v>
      </c>
      <c r="I167" s="50" t="s">
        <v>486</v>
      </c>
      <c r="J167" s="50" t="s">
        <v>486</v>
      </c>
      <c r="K167" s="53" t="s">
        <v>419</v>
      </c>
      <c r="L167" s="50" t="s">
        <v>486</v>
      </c>
      <c r="M167" s="50" t="s">
        <v>486</v>
      </c>
      <c r="N167" s="50" t="s">
        <v>486</v>
      </c>
      <c r="O167" s="50" t="s">
        <v>486</v>
      </c>
      <c r="P167" s="50" t="s">
        <v>486</v>
      </c>
      <c r="Q167" s="50" t="s">
        <v>486</v>
      </c>
      <c r="R167" s="50" t="s">
        <v>486</v>
      </c>
      <c r="S167" s="50" t="s">
        <v>486</v>
      </c>
      <c r="T167" s="50" t="s">
        <v>486</v>
      </c>
      <c r="U167" s="50" t="s">
        <v>486</v>
      </c>
      <c r="V167" s="51" t="str">
        <f>IF($A167="N/A","N/A",MAX('编组1-系统进路表'!T166,'编组2-系统进路表'!T166,'编组3-系统进路表'!T166,'编组4-系统进路表'!T166,'编组5-系统进路表'!T166))</f>
        <v>N/A</v>
      </c>
      <c r="W167" s="51" t="str">
        <f>IF($A167="N/A","N/A",MAX('编组1-系统进路表'!U166,'编组2-系统进路表'!U166,'编组3-系统进路表'!U166,'编组4-系统进路表'!U166,'编组5-系统进路表'!U166))</f>
        <v>N/A</v>
      </c>
      <c r="X167" s="51" t="str">
        <f>IF($A167="N/A","N/A",MAX('编组1-系统进路表'!V166,'编组2-系统进路表'!V166,'编组3-系统进路表'!V166,'编组4-系统进路表'!V166,'编组5-系统进路表'!V166))</f>
        <v>N/A</v>
      </c>
      <c r="Y167" s="51" t="str">
        <f>IF($A167="N/A","N/A",MAX('编组1-系统进路表'!W166,'编组2-系统进路表'!W166,'编组3-系统进路表'!W166,'编组4-系统进路表'!W166,'编组5-系统进路表'!W166))</f>
        <v>N/A</v>
      </c>
      <c r="Z167" s="51" t="str">
        <f>IF($A167="N/A","N/A",MAX('编组1-系统进路表'!X166,'编组2-系统进路表'!X166,'编组3-系统进路表'!X166,'编组4-系统进路表'!X166,'编组5-系统进路表'!X166))</f>
        <v>N/A</v>
      </c>
      <c r="AA167" s="27"/>
      <c r="AB167" s="51" t="str">
        <f>IF($A167="N/A","N/A",MAX('编组1-系统进路表'!Y166,'编组2-系统进路表'!Y166,'编组3-系统进路表'!Y166,'编组4-系统进路表'!Y166,'编组5-系统进路表'!Y166))</f>
        <v>N/A</v>
      </c>
      <c r="AC167" s="51" t="str">
        <f>IF($A167="N/A","N/A",MAX('编组1-系统进路表'!Z166,'编组2-系统进路表'!Z166,'编组3-系统进路表'!Z166,'编组4-系统进路表'!Z166,'编组5-系统进路表'!Z166))</f>
        <v>N/A</v>
      </c>
      <c r="AD167" s="51" t="str">
        <f>IF($A167="N/A","N/A",MAX('编组1-系统进路表'!AA166,'编组2-系统进路表'!AA166,'编组3-系统进路表'!AA166,'编组4-系统进路表'!AA166,'编组5-系统进路表'!AA166))</f>
        <v>N/A</v>
      </c>
      <c r="AE167" s="51" t="str">
        <f>IF($A167="N/A","N/A",MAX('编组1-系统进路表'!AB166,'编组2-系统进路表'!AB166,'编组3-系统进路表'!AB166,'编组4-系统进路表'!AB166,'编组5-系统进路表'!AB166))</f>
        <v>N/A</v>
      </c>
      <c r="AF167" s="51" t="str">
        <f>IF($A167="N/A","N/A",MAX('编组1-系统进路表'!AC166,'编组2-系统进路表'!AC166,'编组3-系统进路表'!AC166,'编组4-系统进路表'!AC166,'编组5-系统进路表'!AC166))</f>
        <v>N/A</v>
      </c>
    </row>
    <row r="168" spans="1:32">
      <c r="A168" s="50" t="s">
        <v>486</v>
      </c>
      <c r="B168" s="50" t="s">
        <v>486</v>
      </c>
      <c r="C168" s="50" t="s">
        <v>486</v>
      </c>
      <c r="D168" s="50" t="s">
        <v>486</v>
      </c>
      <c r="E168" s="50" t="s">
        <v>486</v>
      </c>
      <c r="F168" s="50" t="s">
        <v>486</v>
      </c>
      <c r="G168" s="50" t="s">
        <v>486</v>
      </c>
      <c r="H168" s="50" t="s">
        <v>486</v>
      </c>
      <c r="I168" s="50" t="s">
        <v>486</v>
      </c>
      <c r="J168" s="50" t="s">
        <v>486</v>
      </c>
      <c r="K168" s="53" t="s">
        <v>419</v>
      </c>
      <c r="L168" s="50" t="s">
        <v>486</v>
      </c>
      <c r="M168" s="50" t="s">
        <v>486</v>
      </c>
      <c r="N168" s="50" t="s">
        <v>486</v>
      </c>
      <c r="O168" s="50" t="s">
        <v>486</v>
      </c>
      <c r="P168" s="50" t="s">
        <v>486</v>
      </c>
      <c r="Q168" s="50" t="s">
        <v>486</v>
      </c>
      <c r="R168" s="50" t="s">
        <v>486</v>
      </c>
      <c r="S168" s="50" t="s">
        <v>486</v>
      </c>
      <c r="T168" s="50" t="s">
        <v>486</v>
      </c>
      <c r="U168" s="50" t="s">
        <v>486</v>
      </c>
      <c r="V168" s="51" t="str">
        <f>IF($A168="N/A","N/A",MAX('编组1-系统进路表'!T167,'编组2-系统进路表'!T167,'编组3-系统进路表'!T167,'编组4-系统进路表'!T167,'编组5-系统进路表'!T167))</f>
        <v>N/A</v>
      </c>
      <c r="W168" s="51" t="str">
        <f>IF($A168="N/A","N/A",MAX('编组1-系统进路表'!U167,'编组2-系统进路表'!U167,'编组3-系统进路表'!U167,'编组4-系统进路表'!U167,'编组5-系统进路表'!U167))</f>
        <v>N/A</v>
      </c>
      <c r="X168" s="51" t="str">
        <f>IF($A168="N/A","N/A",MAX('编组1-系统进路表'!V167,'编组2-系统进路表'!V167,'编组3-系统进路表'!V167,'编组4-系统进路表'!V167,'编组5-系统进路表'!V167))</f>
        <v>N/A</v>
      </c>
      <c r="Y168" s="51" t="str">
        <f>IF($A168="N/A","N/A",MAX('编组1-系统进路表'!W167,'编组2-系统进路表'!W167,'编组3-系统进路表'!W167,'编组4-系统进路表'!W167,'编组5-系统进路表'!W167))</f>
        <v>N/A</v>
      </c>
      <c r="Z168" s="51" t="str">
        <f>IF($A168="N/A","N/A",MAX('编组1-系统进路表'!X167,'编组2-系统进路表'!X167,'编组3-系统进路表'!X167,'编组4-系统进路表'!X167,'编组5-系统进路表'!X167))</f>
        <v>N/A</v>
      </c>
      <c r="AA168" s="27"/>
      <c r="AB168" s="51" t="str">
        <f>IF($A168="N/A","N/A",MAX('编组1-系统进路表'!Y167,'编组2-系统进路表'!Y167,'编组3-系统进路表'!Y167,'编组4-系统进路表'!Y167,'编组5-系统进路表'!Y167))</f>
        <v>N/A</v>
      </c>
      <c r="AC168" s="51" t="str">
        <f>IF($A168="N/A","N/A",MAX('编组1-系统进路表'!Z167,'编组2-系统进路表'!Z167,'编组3-系统进路表'!Z167,'编组4-系统进路表'!Z167,'编组5-系统进路表'!Z167))</f>
        <v>N/A</v>
      </c>
      <c r="AD168" s="51" t="str">
        <f>IF($A168="N/A","N/A",MAX('编组1-系统进路表'!AA167,'编组2-系统进路表'!AA167,'编组3-系统进路表'!AA167,'编组4-系统进路表'!AA167,'编组5-系统进路表'!AA167))</f>
        <v>N/A</v>
      </c>
      <c r="AE168" s="51" t="str">
        <f>IF($A168="N/A","N/A",MAX('编组1-系统进路表'!AB167,'编组2-系统进路表'!AB167,'编组3-系统进路表'!AB167,'编组4-系统进路表'!AB167,'编组5-系统进路表'!AB167))</f>
        <v>N/A</v>
      </c>
      <c r="AF168" s="51" t="str">
        <f>IF($A168="N/A","N/A",MAX('编组1-系统进路表'!AC167,'编组2-系统进路表'!AC167,'编组3-系统进路表'!AC167,'编组4-系统进路表'!AC167,'编组5-系统进路表'!AC167))</f>
        <v>N/A</v>
      </c>
    </row>
    <row r="169" spans="1:32">
      <c r="A169" s="50" t="s">
        <v>486</v>
      </c>
      <c r="B169" s="50" t="s">
        <v>486</v>
      </c>
      <c r="C169" s="50" t="s">
        <v>486</v>
      </c>
      <c r="D169" s="50" t="s">
        <v>486</v>
      </c>
      <c r="E169" s="50" t="s">
        <v>486</v>
      </c>
      <c r="F169" s="50" t="s">
        <v>486</v>
      </c>
      <c r="G169" s="50" t="s">
        <v>486</v>
      </c>
      <c r="H169" s="50" t="s">
        <v>486</v>
      </c>
      <c r="I169" s="50" t="s">
        <v>486</v>
      </c>
      <c r="J169" s="50" t="s">
        <v>486</v>
      </c>
      <c r="K169" s="53" t="s">
        <v>419</v>
      </c>
      <c r="L169" s="50" t="s">
        <v>486</v>
      </c>
      <c r="M169" s="50" t="s">
        <v>486</v>
      </c>
      <c r="N169" s="50" t="s">
        <v>486</v>
      </c>
      <c r="O169" s="50" t="s">
        <v>486</v>
      </c>
      <c r="P169" s="50" t="s">
        <v>486</v>
      </c>
      <c r="Q169" s="50" t="s">
        <v>486</v>
      </c>
      <c r="R169" s="50" t="s">
        <v>486</v>
      </c>
      <c r="S169" s="50" t="s">
        <v>486</v>
      </c>
      <c r="T169" s="50" t="s">
        <v>486</v>
      </c>
      <c r="U169" s="50" t="s">
        <v>486</v>
      </c>
      <c r="V169" s="51" t="str">
        <f>IF($A169="N/A","N/A",MAX('编组1-系统进路表'!T168,'编组2-系统进路表'!T168,'编组3-系统进路表'!T168,'编组4-系统进路表'!T168,'编组5-系统进路表'!T168))</f>
        <v>N/A</v>
      </c>
      <c r="W169" s="51" t="str">
        <f>IF($A169="N/A","N/A",MAX('编组1-系统进路表'!U168,'编组2-系统进路表'!U168,'编组3-系统进路表'!U168,'编组4-系统进路表'!U168,'编组5-系统进路表'!U168))</f>
        <v>N/A</v>
      </c>
      <c r="X169" s="51" t="str">
        <f>IF($A169="N/A","N/A",MAX('编组1-系统进路表'!V168,'编组2-系统进路表'!V168,'编组3-系统进路表'!V168,'编组4-系统进路表'!V168,'编组5-系统进路表'!V168))</f>
        <v>N/A</v>
      </c>
      <c r="Y169" s="51" t="str">
        <f>IF($A169="N/A","N/A",MAX('编组1-系统进路表'!W168,'编组2-系统进路表'!W168,'编组3-系统进路表'!W168,'编组4-系统进路表'!W168,'编组5-系统进路表'!W168))</f>
        <v>N/A</v>
      </c>
      <c r="Z169" s="51" t="str">
        <f>IF($A169="N/A","N/A",MAX('编组1-系统进路表'!X168,'编组2-系统进路表'!X168,'编组3-系统进路表'!X168,'编组4-系统进路表'!X168,'编组5-系统进路表'!X168))</f>
        <v>N/A</v>
      </c>
      <c r="AA169" s="27"/>
      <c r="AB169" s="51" t="str">
        <f>IF($A169="N/A","N/A",MAX('编组1-系统进路表'!Y168,'编组2-系统进路表'!Y168,'编组3-系统进路表'!Y168,'编组4-系统进路表'!Y168,'编组5-系统进路表'!Y168))</f>
        <v>N/A</v>
      </c>
      <c r="AC169" s="51" t="str">
        <f>IF($A169="N/A","N/A",MAX('编组1-系统进路表'!Z168,'编组2-系统进路表'!Z168,'编组3-系统进路表'!Z168,'编组4-系统进路表'!Z168,'编组5-系统进路表'!Z168))</f>
        <v>N/A</v>
      </c>
      <c r="AD169" s="51" t="str">
        <f>IF($A169="N/A","N/A",MAX('编组1-系统进路表'!AA168,'编组2-系统进路表'!AA168,'编组3-系统进路表'!AA168,'编组4-系统进路表'!AA168,'编组5-系统进路表'!AA168))</f>
        <v>N/A</v>
      </c>
      <c r="AE169" s="51" t="str">
        <f>IF($A169="N/A","N/A",MAX('编组1-系统进路表'!AB168,'编组2-系统进路表'!AB168,'编组3-系统进路表'!AB168,'编组4-系统进路表'!AB168,'编组5-系统进路表'!AB168))</f>
        <v>N/A</v>
      </c>
      <c r="AF169" s="51" t="str">
        <f>IF($A169="N/A","N/A",MAX('编组1-系统进路表'!AC168,'编组2-系统进路表'!AC168,'编组3-系统进路表'!AC168,'编组4-系统进路表'!AC168,'编组5-系统进路表'!AC168))</f>
        <v>N/A</v>
      </c>
    </row>
    <row r="170" spans="1:32">
      <c r="A170" s="50" t="s">
        <v>486</v>
      </c>
      <c r="B170" s="50" t="s">
        <v>486</v>
      </c>
      <c r="C170" s="50" t="s">
        <v>486</v>
      </c>
      <c r="D170" s="50" t="s">
        <v>486</v>
      </c>
      <c r="E170" s="50" t="s">
        <v>486</v>
      </c>
      <c r="F170" s="50" t="s">
        <v>486</v>
      </c>
      <c r="G170" s="50" t="s">
        <v>486</v>
      </c>
      <c r="H170" s="50" t="s">
        <v>486</v>
      </c>
      <c r="I170" s="50" t="s">
        <v>486</v>
      </c>
      <c r="J170" s="50" t="s">
        <v>486</v>
      </c>
      <c r="K170" s="53" t="s">
        <v>419</v>
      </c>
      <c r="L170" s="50" t="s">
        <v>486</v>
      </c>
      <c r="M170" s="50" t="s">
        <v>486</v>
      </c>
      <c r="N170" s="50" t="s">
        <v>486</v>
      </c>
      <c r="O170" s="50" t="s">
        <v>486</v>
      </c>
      <c r="P170" s="50" t="s">
        <v>486</v>
      </c>
      <c r="Q170" s="50" t="s">
        <v>486</v>
      </c>
      <c r="R170" s="50" t="s">
        <v>486</v>
      </c>
      <c r="S170" s="50" t="s">
        <v>486</v>
      </c>
      <c r="T170" s="50" t="s">
        <v>486</v>
      </c>
      <c r="U170" s="50" t="s">
        <v>486</v>
      </c>
      <c r="V170" s="51" t="str">
        <f>IF($A170="N/A","N/A",MAX('编组1-系统进路表'!T169,'编组2-系统进路表'!T169,'编组3-系统进路表'!T169,'编组4-系统进路表'!T169,'编组5-系统进路表'!T169))</f>
        <v>N/A</v>
      </c>
      <c r="W170" s="51" t="str">
        <f>IF($A170="N/A","N/A",MAX('编组1-系统进路表'!U169,'编组2-系统进路表'!U169,'编组3-系统进路表'!U169,'编组4-系统进路表'!U169,'编组5-系统进路表'!U169))</f>
        <v>N/A</v>
      </c>
      <c r="X170" s="51" t="str">
        <f>IF($A170="N/A","N/A",MAX('编组1-系统进路表'!V169,'编组2-系统进路表'!V169,'编组3-系统进路表'!V169,'编组4-系统进路表'!V169,'编组5-系统进路表'!V169))</f>
        <v>N/A</v>
      </c>
      <c r="Y170" s="51" t="str">
        <f>IF($A170="N/A","N/A",MAX('编组1-系统进路表'!W169,'编组2-系统进路表'!W169,'编组3-系统进路表'!W169,'编组4-系统进路表'!W169,'编组5-系统进路表'!W169))</f>
        <v>N/A</v>
      </c>
      <c r="Z170" s="51" t="str">
        <f>IF($A170="N/A","N/A",MAX('编组1-系统进路表'!X169,'编组2-系统进路表'!X169,'编组3-系统进路表'!X169,'编组4-系统进路表'!X169,'编组5-系统进路表'!X169))</f>
        <v>N/A</v>
      </c>
      <c r="AA170" s="27"/>
      <c r="AB170" s="51" t="str">
        <f>IF($A170="N/A","N/A",MAX('编组1-系统进路表'!Y169,'编组2-系统进路表'!Y169,'编组3-系统进路表'!Y169,'编组4-系统进路表'!Y169,'编组5-系统进路表'!Y169))</f>
        <v>N/A</v>
      </c>
      <c r="AC170" s="51" t="str">
        <f>IF($A170="N/A","N/A",MAX('编组1-系统进路表'!Z169,'编组2-系统进路表'!Z169,'编组3-系统进路表'!Z169,'编组4-系统进路表'!Z169,'编组5-系统进路表'!Z169))</f>
        <v>N/A</v>
      </c>
      <c r="AD170" s="51" t="str">
        <f>IF($A170="N/A","N/A",MAX('编组1-系统进路表'!AA169,'编组2-系统进路表'!AA169,'编组3-系统进路表'!AA169,'编组4-系统进路表'!AA169,'编组5-系统进路表'!AA169))</f>
        <v>N/A</v>
      </c>
      <c r="AE170" s="51" t="str">
        <f>IF($A170="N/A","N/A",MAX('编组1-系统进路表'!AB169,'编组2-系统进路表'!AB169,'编组3-系统进路表'!AB169,'编组4-系统进路表'!AB169,'编组5-系统进路表'!AB169))</f>
        <v>N/A</v>
      </c>
      <c r="AF170" s="51" t="str">
        <f>IF($A170="N/A","N/A",MAX('编组1-系统进路表'!AC169,'编组2-系统进路表'!AC169,'编组3-系统进路表'!AC169,'编组4-系统进路表'!AC169,'编组5-系统进路表'!AC169))</f>
        <v>N/A</v>
      </c>
    </row>
    <row r="171" spans="1:32">
      <c r="A171" s="50" t="s">
        <v>486</v>
      </c>
      <c r="B171" s="50" t="s">
        <v>486</v>
      </c>
      <c r="C171" s="50" t="s">
        <v>486</v>
      </c>
      <c r="D171" s="50" t="s">
        <v>486</v>
      </c>
      <c r="E171" s="50" t="s">
        <v>486</v>
      </c>
      <c r="F171" s="50" t="s">
        <v>486</v>
      </c>
      <c r="G171" s="50" t="s">
        <v>486</v>
      </c>
      <c r="H171" s="50" t="s">
        <v>486</v>
      </c>
      <c r="I171" s="50" t="s">
        <v>486</v>
      </c>
      <c r="J171" s="50" t="s">
        <v>486</v>
      </c>
      <c r="K171" s="53" t="s">
        <v>419</v>
      </c>
      <c r="L171" s="50" t="s">
        <v>486</v>
      </c>
      <c r="M171" s="50" t="s">
        <v>486</v>
      </c>
      <c r="N171" s="50" t="s">
        <v>486</v>
      </c>
      <c r="O171" s="50" t="s">
        <v>486</v>
      </c>
      <c r="P171" s="50" t="s">
        <v>486</v>
      </c>
      <c r="Q171" s="50" t="s">
        <v>486</v>
      </c>
      <c r="R171" s="50" t="s">
        <v>486</v>
      </c>
      <c r="S171" s="50" t="s">
        <v>486</v>
      </c>
      <c r="T171" s="50" t="s">
        <v>486</v>
      </c>
      <c r="U171" s="50" t="s">
        <v>486</v>
      </c>
      <c r="V171" s="51" t="str">
        <f>IF($A171="N/A","N/A",MAX('编组1-系统进路表'!T170,'编组2-系统进路表'!T170,'编组3-系统进路表'!T170,'编组4-系统进路表'!T170,'编组5-系统进路表'!T170))</f>
        <v>N/A</v>
      </c>
      <c r="W171" s="51" t="str">
        <f>IF($A171="N/A","N/A",MAX('编组1-系统进路表'!U170,'编组2-系统进路表'!U170,'编组3-系统进路表'!U170,'编组4-系统进路表'!U170,'编组5-系统进路表'!U170))</f>
        <v>N/A</v>
      </c>
      <c r="X171" s="51" t="str">
        <f>IF($A171="N/A","N/A",MAX('编组1-系统进路表'!V170,'编组2-系统进路表'!V170,'编组3-系统进路表'!V170,'编组4-系统进路表'!V170,'编组5-系统进路表'!V170))</f>
        <v>N/A</v>
      </c>
      <c r="Y171" s="51" t="str">
        <f>IF($A171="N/A","N/A",MAX('编组1-系统进路表'!W170,'编组2-系统进路表'!W170,'编组3-系统进路表'!W170,'编组4-系统进路表'!W170,'编组5-系统进路表'!W170))</f>
        <v>N/A</v>
      </c>
      <c r="Z171" s="51" t="str">
        <f>IF($A171="N/A","N/A",MAX('编组1-系统进路表'!X170,'编组2-系统进路表'!X170,'编组3-系统进路表'!X170,'编组4-系统进路表'!X170,'编组5-系统进路表'!X170))</f>
        <v>N/A</v>
      </c>
      <c r="AA171" s="27"/>
      <c r="AB171" s="51" t="str">
        <f>IF($A171="N/A","N/A",MAX('编组1-系统进路表'!Y170,'编组2-系统进路表'!Y170,'编组3-系统进路表'!Y170,'编组4-系统进路表'!Y170,'编组5-系统进路表'!Y170))</f>
        <v>N/A</v>
      </c>
      <c r="AC171" s="51" t="str">
        <f>IF($A171="N/A","N/A",MAX('编组1-系统进路表'!Z170,'编组2-系统进路表'!Z170,'编组3-系统进路表'!Z170,'编组4-系统进路表'!Z170,'编组5-系统进路表'!Z170))</f>
        <v>N/A</v>
      </c>
      <c r="AD171" s="51" t="str">
        <f>IF($A171="N/A","N/A",MAX('编组1-系统进路表'!AA170,'编组2-系统进路表'!AA170,'编组3-系统进路表'!AA170,'编组4-系统进路表'!AA170,'编组5-系统进路表'!AA170))</f>
        <v>N/A</v>
      </c>
      <c r="AE171" s="51" t="str">
        <f>IF($A171="N/A","N/A",MAX('编组1-系统进路表'!AB170,'编组2-系统进路表'!AB170,'编组3-系统进路表'!AB170,'编组4-系统进路表'!AB170,'编组5-系统进路表'!AB170))</f>
        <v>N/A</v>
      </c>
      <c r="AF171" s="51" t="str">
        <f>IF($A171="N/A","N/A",MAX('编组1-系统进路表'!AC170,'编组2-系统进路表'!AC170,'编组3-系统进路表'!AC170,'编组4-系统进路表'!AC170,'编组5-系统进路表'!AC170))</f>
        <v>N/A</v>
      </c>
    </row>
    <row r="172" spans="1:32">
      <c r="A172" s="50" t="s">
        <v>486</v>
      </c>
      <c r="B172" s="50" t="s">
        <v>486</v>
      </c>
      <c r="C172" s="50" t="s">
        <v>486</v>
      </c>
      <c r="D172" s="50" t="s">
        <v>486</v>
      </c>
      <c r="E172" s="50" t="s">
        <v>486</v>
      </c>
      <c r="F172" s="50" t="s">
        <v>486</v>
      </c>
      <c r="G172" s="50" t="s">
        <v>486</v>
      </c>
      <c r="H172" s="50" t="s">
        <v>486</v>
      </c>
      <c r="I172" s="50" t="s">
        <v>486</v>
      </c>
      <c r="J172" s="50" t="s">
        <v>486</v>
      </c>
      <c r="K172" s="53" t="s">
        <v>419</v>
      </c>
      <c r="L172" s="50" t="s">
        <v>486</v>
      </c>
      <c r="M172" s="50" t="s">
        <v>486</v>
      </c>
      <c r="N172" s="50" t="s">
        <v>486</v>
      </c>
      <c r="O172" s="50" t="s">
        <v>486</v>
      </c>
      <c r="P172" s="50" t="s">
        <v>486</v>
      </c>
      <c r="Q172" s="50" t="s">
        <v>486</v>
      </c>
      <c r="R172" s="50" t="s">
        <v>486</v>
      </c>
      <c r="S172" s="50" t="s">
        <v>486</v>
      </c>
      <c r="T172" s="50" t="s">
        <v>486</v>
      </c>
      <c r="U172" s="50" t="s">
        <v>486</v>
      </c>
      <c r="V172" s="51" t="str">
        <f>IF($A172="N/A","N/A",MAX('编组1-系统进路表'!T171,'编组2-系统进路表'!T171,'编组3-系统进路表'!T171,'编组4-系统进路表'!T171,'编组5-系统进路表'!T171))</f>
        <v>N/A</v>
      </c>
      <c r="W172" s="51" t="str">
        <f>IF($A172="N/A","N/A",MAX('编组1-系统进路表'!U171,'编组2-系统进路表'!U171,'编组3-系统进路表'!U171,'编组4-系统进路表'!U171,'编组5-系统进路表'!U171))</f>
        <v>N/A</v>
      </c>
      <c r="X172" s="51" t="str">
        <f>IF($A172="N/A","N/A",MAX('编组1-系统进路表'!V171,'编组2-系统进路表'!V171,'编组3-系统进路表'!V171,'编组4-系统进路表'!V171,'编组5-系统进路表'!V171))</f>
        <v>N/A</v>
      </c>
      <c r="Y172" s="51" t="str">
        <f>IF($A172="N/A","N/A",MAX('编组1-系统进路表'!W171,'编组2-系统进路表'!W171,'编组3-系统进路表'!W171,'编组4-系统进路表'!W171,'编组5-系统进路表'!W171))</f>
        <v>N/A</v>
      </c>
      <c r="Z172" s="51" t="str">
        <f>IF($A172="N/A","N/A",MAX('编组1-系统进路表'!X171,'编组2-系统进路表'!X171,'编组3-系统进路表'!X171,'编组4-系统进路表'!X171,'编组5-系统进路表'!X171))</f>
        <v>N/A</v>
      </c>
      <c r="AA172" s="27"/>
      <c r="AB172" s="51" t="str">
        <f>IF($A172="N/A","N/A",MAX('编组1-系统进路表'!Y171,'编组2-系统进路表'!Y171,'编组3-系统进路表'!Y171,'编组4-系统进路表'!Y171,'编组5-系统进路表'!Y171))</f>
        <v>N/A</v>
      </c>
      <c r="AC172" s="51" t="str">
        <f>IF($A172="N/A","N/A",MAX('编组1-系统进路表'!Z171,'编组2-系统进路表'!Z171,'编组3-系统进路表'!Z171,'编组4-系统进路表'!Z171,'编组5-系统进路表'!Z171))</f>
        <v>N/A</v>
      </c>
      <c r="AD172" s="51" t="str">
        <f>IF($A172="N/A","N/A",MAX('编组1-系统进路表'!AA171,'编组2-系统进路表'!AA171,'编组3-系统进路表'!AA171,'编组4-系统进路表'!AA171,'编组5-系统进路表'!AA171))</f>
        <v>N/A</v>
      </c>
      <c r="AE172" s="51" t="str">
        <f>IF($A172="N/A","N/A",MAX('编组1-系统进路表'!AB171,'编组2-系统进路表'!AB171,'编组3-系统进路表'!AB171,'编组4-系统进路表'!AB171,'编组5-系统进路表'!AB171))</f>
        <v>N/A</v>
      </c>
      <c r="AF172" s="51" t="str">
        <f>IF($A172="N/A","N/A",MAX('编组1-系统进路表'!AC171,'编组2-系统进路表'!AC171,'编组3-系统进路表'!AC171,'编组4-系统进路表'!AC171,'编组5-系统进路表'!AC171))</f>
        <v>N/A</v>
      </c>
    </row>
    <row r="173" spans="1:32">
      <c r="A173" s="50" t="s">
        <v>486</v>
      </c>
      <c r="B173" s="50" t="s">
        <v>486</v>
      </c>
      <c r="C173" s="50" t="s">
        <v>486</v>
      </c>
      <c r="D173" s="50" t="s">
        <v>486</v>
      </c>
      <c r="E173" s="50" t="s">
        <v>486</v>
      </c>
      <c r="F173" s="50" t="s">
        <v>486</v>
      </c>
      <c r="G173" s="50" t="s">
        <v>486</v>
      </c>
      <c r="H173" s="50" t="s">
        <v>486</v>
      </c>
      <c r="I173" s="50" t="s">
        <v>486</v>
      </c>
      <c r="J173" s="50" t="s">
        <v>486</v>
      </c>
      <c r="K173" s="53" t="s">
        <v>419</v>
      </c>
      <c r="L173" s="50" t="s">
        <v>486</v>
      </c>
      <c r="M173" s="50" t="s">
        <v>486</v>
      </c>
      <c r="N173" s="50" t="s">
        <v>486</v>
      </c>
      <c r="O173" s="50" t="s">
        <v>486</v>
      </c>
      <c r="P173" s="50" t="s">
        <v>486</v>
      </c>
      <c r="Q173" s="50" t="s">
        <v>486</v>
      </c>
      <c r="R173" s="50" t="s">
        <v>486</v>
      </c>
      <c r="S173" s="50" t="s">
        <v>486</v>
      </c>
      <c r="T173" s="50" t="s">
        <v>486</v>
      </c>
      <c r="U173" s="50" t="s">
        <v>486</v>
      </c>
      <c r="V173" s="51" t="str">
        <f>IF($A173="N/A","N/A",MAX('编组1-系统进路表'!T172,'编组2-系统进路表'!T172,'编组3-系统进路表'!T172,'编组4-系统进路表'!T172,'编组5-系统进路表'!T172))</f>
        <v>N/A</v>
      </c>
      <c r="W173" s="51" t="str">
        <f>IF($A173="N/A","N/A",MAX('编组1-系统进路表'!U172,'编组2-系统进路表'!U172,'编组3-系统进路表'!U172,'编组4-系统进路表'!U172,'编组5-系统进路表'!U172))</f>
        <v>N/A</v>
      </c>
      <c r="X173" s="51" t="str">
        <f>IF($A173="N/A","N/A",MAX('编组1-系统进路表'!V172,'编组2-系统进路表'!V172,'编组3-系统进路表'!V172,'编组4-系统进路表'!V172,'编组5-系统进路表'!V172))</f>
        <v>N/A</v>
      </c>
      <c r="Y173" s="51" t="str">
        <f>IF($A173="N/A","N/A",MAX('编组1-系统进路表'!W172,'编组2-系统进路表'!W172,'编组3-系统进路表'!W172,'编组4-系统进路表'!W172,'编组5-系统进路表'!W172))</f>
        <v>N/A</v>
      </c>
      <c r="Z173" s="51" t="str">
        <f>IF($A173="N/A","N/A",MAX('编组1-系统进路表'!X172,'编组2-系统进路表'!X172,'编组3-系统进路表'!X172,'编组4-系统进路表'!X172,'编组5-系统进路表'!X172))</f>
        <v>N/A</v>
      </c>
      <c r="AA173" s="27"/>
      <c r="AB173" s="51" t="str">
        <f>IF($A173="N/A","N/A",MAX('编组1-系统进路表'!Y172,'编组2-系统进路表'!Y172,'编组3-系统进路表'!Y172,'编组4-系统进路表'!Y172,'编组5-系统进路表'!Y172))</f>
        <v>N/A</v>
      </c>
      <c r="AC173" s="51" t="str">
        <f>IF($A173="N/A","N/A",MAX('编组1-系统进路表'!Z172,'编组2-系统进路表'!Z172,'编组3-系统进路表'!Z172,'编组4-系统进路表'!Z172,'编组5-系统进路表'!Z172))</f>
        <v>N/A</v>
      </c>
      <c r="AD173" s="51" t="str">
        <f>IF($A173="N/A","N/A",MAX('编组1-系统进路表'!AA172,'编组2-系统进路表'!AA172,'编组3-系统进路表'!AA172,'编组4-系统进路表'!AA172,'编组5-系统进路表'!AA172))</f>
        <v>N/A</v>
      </c>
      <c r="AE173" s="51" t="str">
        <f>IF($A173="N/A","N/A",MAX('编组1-系统进路表'!AB172,'编组2-系统进路表'!AB172,'编组3-系统进路表'!AB172,'编组4-系统进路表'!AB172,'编组5-系统进路表'!AB172))</f>
        <v>N/A</v>
      </c>
      <c r="AF173" s="51" t="str">
        <f>IF($A173="N/A","N/A",MAX('编组1-系统进路表'!AC172,'编组2-系统进路表'!AC172,'编组3-系统进路表'!AC172,'编组4-系统进路表'!AC172,'编组5-系统进路表'!AC172))</f>
        <v>N/A</v>
      </c>
    </row>
    <row r="174" spans="1:32">
      <c r="A174" s="50" t="s">
        <v>486</v>
      </c>
      <c r="B174" s="50" t="s">
        <v>486</v>
      </c>
      <c r="C174" s="50" t="s">
        <v>486</v>
      </c>
      <c r="D174" s="50" t="s">
        <v>486</v>
      </c>
      <c r="E174" s="50" t="s">
        <v>486</v>
      </c>
      <c r="F174" s="50" t="s">
        <v>486</v>
      </c>
      <c r="G174" s="50" t="s">
        <v>486</v>
      </c>
      <c r="H174" s="50" t="s">
        <v>486</v>
      </c>
      <c r="I174" s="50" t="s">
        <v>486</v>
      </c>
      <c r="J174" s="50" t="s">
        <v>486</v>
      </c>
      <c r="K174" s="53" t="s">
        <v>419</v>
      </c>
      <c r="L174" s="50" t="s">
        <v>486</v>
      </c>
      <c r="M174" s="50" t="s">
        <v>486</v>
      </c>
      <c r="N174" s="50" t="s">
        <v>486</v>
      </c>
      <c r="O174" s="50" t="s">
        <v>486</v>
      </c>
      <c r="P174" s="50" t="s">
        <v>486</v>
      </c>
      <c r="Q174" s="50" t="s">
        <v>486</v>
      </c>
      <c r="R174" s="50" t="s">
        <v>486</v>
      </c>
      <c r="S174" s="50" t="s">
        <v>486</v>
      </c>
      <c r="T174" s="50" t="s">
        <v>486</v>
      </c>
      <c r="U174" s="50" t="s">
        <v>486</v>
      </c>
      <c r="V174" s="51" t="str">
        <f>IF($A174="N/A","N/A",MAX('编组1-系统进路表'!T173,'编组2-系统进路表'!T173,'编组3-系统进路表'!T173,'编组4-系统进路表'!T173,'编组5-系统进路表'!T173))</f>
        <v>N/A</v>
      </c>
      <c r="W174" s="51" t="str">
        <f>IF($A174="N/A","N/A",MAX('编组1-系统进路表'!U173,'编组2-系统进路表'!U173,'编组3-系统进路表'!U173,'编组4-系统进路表'!U173,'编组5-系统进路表'!U173))</f>
        <v>N/A</v>
      </c>
      <c r="X174" s="51" t="str">
        <f>IF($A174="N/A","N/A",MAX('编组1-系统进路表'!V173,'编组2-系统进路表'!V173,'编组3-系统进路表'!V173,'编组4-系统进路表'!V173,'编组5-系统进路表'!V173))</f>
        <v>N/A</v>
      </c>
      <c r="Y174" s="51" t="str">
        <f>IF($A174="N/A","N/A",MAX('编组1-系统进路表'!W173,'编组2-系统进路表'!W173,'编组3-系统进路表'!W173,'编组4-系统进路表'!W173,'编组5-系统进路表'!W173))</f>
        <v>N/A</v>
      </c>
      <c r="Z174" s="51" t="str">
        <f>IF($A174="N/A","N/A",MAX('编组1-系统进路表'!X173,'编组2-系统进路表'!X173,'编组3-系统进路表'!X173,'编组4-系统进路表'!X173,'编组5-系统进路表'!X173))</f>
        <v>N/A</v>
      </c>
      <c r="AA174" s="27"/>
      <c r="AB174" s="51" t="str">
        <f>IF($A174="N/A","N/A",MAX('编组1-系统进路表'!Y173,'编组2-系统进路表'!Y173,'编组3-系统进路表'!Y173,'编组4-系统进路表'!Y173,'编组5-系统进路表'!Y173))</f>
        <v>N/A</v>
      </c>
      <c r="AC174" s="51" t="str">
        <f>IF($A174="N/A","N/A",MAX('编组1-系统进路表'!Z173,'编组2-系统进路表'!Z173,'编组3-系统进路表'!Z173,'编组4-系统进路表'!Z173,'编组5-系统进路表'!Z173))</f>
        <v>N/A</v>
      </c>
      <c r="AD174" s="51" t="str">
        <f>IF($A174="N/A","N/A",MAX('编组1-系统进路表'!AA173,'编组2-系统进路表'!AA173,'编组3-系统进路表'!AA173,'编组4-系统进路表'!AA173,'编组5-系统进路表'!AA173))</f>
        <v>N/A</v>
      </c>
      <c r="AE174" s="51" t="str">
        <f>IF($A174="N/A","N/A",MAX('编组1-系统进路表'!AB173,'编组2-系统进路表'!AB173,'编组3-系统进路表'!AB173,'编组4-系统进路表'!AB173,'编组5-系统进路表'!AB173))</f>
        <v>N/A</v>
      </c>
      <c r="AF174" s="51" t="str">
        <f>IF($A174="N/A","N/A",MAX('编组1-系统进路表'!AC173,'编组2-系统进路表'!AC173,'编组3-系统进路表'!AC173,'编组4-系统进路表'!AC173,'编组5-系统进路表'!AC173))</f>
        <v>N/A</v>
      </c>
    </row>
    <row r="175" spans="1:32">
      <c r="A175" s="50" t="s">
        <v>486</v>
      </c>
      <c r="B175" s="50" t="s">
        <v>486</v>
      </c>
      <c r="C175" s="50" t="s">
        <v>486</v>
      </c>
      <c r="D175" s="50" t="s">
        <v>486</v>
      </c>
      <c r="E175" s="50" t="s">
        <v>486</v>
      </c>
      <c r="F175" s="50" t="s">
        <v>486</v>
      </c>
      <c r="G175" s="50" t="s">
        <v>486</v>
      </c>
      <c r="H175" s="50" t="s">
        <v>486</v>
      </c>
      <c r="I175" s="50" t="s">
        <v>486</v>
      </c>
      <c r="J175" s="50" t="s">
        <v>486</v>
      </c>
      <c r="K175" s="53" t="s">
        <v>419</v>
      </c>
      <c r="L175" s="50" t="s">
        <v>486</v>
      </c>
      <c r="M175" s="50" t="s">
        <v>486</v>
      </c>
      <c r="N175" s="50" t="s">
        <v>486</v>
      </c>
      <c r="O175" s="50" t="s">
        <v>486</v>
      </c>
      <c r="P175" s="50" t="s">
        <v>486</v>
      </c>
      <c r="Q175" s="50" t="s">
        <v>486</v>
      </c>
      <c r="R175" s="50" t="s">
        <v>486</v>
      </c>
      <c r="S175" s="50" t="s">
        <v>486</v>
      </c>
      <c r="T175" s="50" t="s">
        <v>486</v>
      </c>
      <c r="U175" s="50" t="s">
        <v>486</v>
      </c>
      <c r="V175" s="51" t="str">
        <f>IF($A175="N/A","N/A",MAX('编组1-系统进路表'!T174,'编组2-系统进路表'!T174,'编组3-系统进路表'!T174,'编组4-系统进路表'!T174,'编组5-系统进路表'!T174))</f>
        <v>N/A</v>
      </c>
      <c r="W175" s="51" t="str">
        <f>IF($A175="N/A","N/A",MAX('编组1-系统进路表'!U174,'编组2-系统进路表'!U174,'编组3-系统进路表'!U174,'编组4-系统进路表'!U174,'编组5-系统进路表'!U174))</f>
        <v>N/A</v>
      </c>
      <c r="X175" s="51" t="str">
        <f>IF($A175="N/A","N/A",MAX('编组1-系统进路表'!V174,'编组2-系统进路表'!V174,'编组3-系统进路表'!V174,'编组4-系统进路表'!V174,'编组5-系统进路表'!V174))</f>
        <v>N/A</v>
      </c>
      <c r="Y175" s="51" t="str">
        <f>IF($A175="N/A","N/A",MAX('编组1-系统进路表'!W174,'编组2-系统进路表'!W174,'编组3-系统进路表'!W174,'编组4-系统进路表'!W174,'编组5-系统进路表'!W174))</f>
        <v>N/A</v>
      </c>
      <c r="Z175" s="51" t="str">
        <f>IF($A175="N/A","N/A",MAX('编组1-系统进路表'!X174,'编组2-系统进路表'!X174,'编组3-系统进路表'!X174,'编组4-系统进路表'!X174,'编组5-系统进路表'!X174))</f>
        <v>N/A</v>
      </c>
      <c r="AA175" s="27"/>
      <c r="AB175" s="51" t="str">
        <f>IF($A175="N/A","N/A",MAX('编组1-系统进路表'!Y174,'编组2-系统进路表'!Y174,'编组3-系统进路表'!Y174,'编组4-系统进路表'!Y174,'编组5-系统进路表'!Y174))</f>
        <v>N/A</v>
      </c>
      <c r="AC175" s="51" t="str">
        <f>IF($A175="N/A","N/A",MAX('编组1-系统进路表'!Z174,'编组2-系统进路表'!Z174,'编组3-系统进路表'!Z174,'编组4-系统进路表'!Z174,'编组5-系统进路表'!Z174))</f>
        <v>N/A</v>
      </c>
      <c r="AD175" s="51" t="str">
        <f>IF($A175="N/A","N/A",MAX('编组1-系统进路表'!AA174,'编组2-系统进路表'!AA174,'编组3-系统进路表'!AA174,'编组4-系统进路表'!AA174,'编组5-系统进路表'!AA174))</f>
        <v>N/A</v>
      </c>
      <c r="AE175" s="51" t="str">
        <f>IF($A175="N/A","N/A",MAX('编组1-系统进路表'!AB174,'编组2-系统进路表'!AB174,'编组3-系统进路表'!AB174,'编组4-系统进路表'!AB174,'编组5-系统进路表'!AB174))</f>
        <v>N/A</v>
      </c>
      <c r="AF175" s="51" t="str">
        <f>IF($A175="N/A","N/A",MAX('编组1-系统进路表'!AC174,'编组2-系统进路表'!AC174,'编组3-系统进路表'!AC174,'编组4-系统进路表'!AC174,'编组5-系统进路表'!AC174))</f>
        <v>N/A</v>
      </c>
    </row>
    <row r="176" spans="1:32">
      <c r="A176" s="50" t="s">
        <v>486</v>
      </c>
      <c r="B176" s="50" t="s">
        <v>486</v>
      </c>
      <c r="C176" s="50" t="s">
        <v>486</v>
      </c>
      <c r="D176" s="50" t="s">
        <v>486</v>
      </c>
      <c r="E176" s="50" t="s">
        <v>486</v>
      </c>
      <c r="F176" s="50" t="s">
        <v>486</v>
      </c>
      <c r="G176" s="50" t="s">
        <v>486</v>
      </c>
      <c r="H176" s="50" t="s">
        <v>486</v>
      </c>
      <c r="I176" s="50" t="s">
        <v>486</v>
      </c>
      <c r="J176" s="50" t="s">
        <v>486</v>
      </c>
      <c r="K176" s="53" t="s">
        <v>419</v>
      </c>
      <c r="L176" s="50" t="s">
        <v>486</v>
      </c>
      <c r="M176" s="50" t="s">
        <v>486</v>
      </c>
      <c r="N176" s="50" t="s">
        <v>486</v>
      </c>
      <c r="O176" s="50" t="s">
        <v>486</v>
      </c>
      <c r="P176" s="50" t="s">
        <v>486</v>
      </c>
      <c r="Q176" s="50" t="s">
        <v>486</v>
      </c>
      <c r="R176" s="50" t="s">
        <v>486</v>
      </c>
      <c r="S176" s="50" t="s">
        <v>486</v>
      </c>
      <c r="T176" s="50" t="s">
        <v>486</v>
      </c>
      <c r="U176" s="50" t="s">
        <v>486</v>
      </c>
      <c r="V176" s="51" t="str">
        <f>IF($A176="N/A","N/A",MAX('编组1-系统进路表'!T175,'编组2-系统进路表'!T175,'编组3-系统进路表'!T175,'编组4-系统进路表'!T175,'编组5-系统进路表'!T175))</f>
        <v>N/A</v>
      </c>
      <c r="W176" s="51" t="str">
        <f>IF($A176="N/A","N/A",MAX('编组1-系统进路表'!U175,'编组2-系统进路表'!U175,'编组3-系统进路表'!U175,'编组4-系统进路表'!U175,'编组5-系统进路表'!U175))</f>
        <v>N/A</v>
      </c>
      <c r="X176" s="51" t="str">
        <f>IF($A176="N/A","N/A",MAX('编组1-系统进路表'!V175,'编组2-系统进路表'!V175,'编组3-系统进路表'!V175,'编组4-系统进路表'!V175,'编组5-系统进路表'!V175))</f>
        <v>N/A</v>
      </c>
      <c r="Y176" s="51" t="str">
        <f>IF($A176="N/A","N/A",MAX('编组1-系统进路表'!W175,'编组2-系统进路表'!W175,'编组3-系统进路表'!W175,'编组4-系统进路表'!W175,'编组5-系统进路表'!W175))</f>
        <v>N/A</v>
      </c>
      <c r="Z176" s="51" t="str">
        <f>IF($A176="N/A","N/A",MAX('编组1-系统进路表'!X175,'编组2-系统进路表'!X175,'编组3-系统进路表'!X175,'编组4-系统进路表'!X175,'编组5-系统进路表'!X175))</f>
        <v>N/A</v>
      </c>
      <c r="AA176" s="27"/>
      <c r="AB176" s="51" t="str">
        <f>IF($A176="N/A","N/A",MAX('编组1-系统进路表'!Y175,'编组2-系统进路表'!Y175,'编组3-系统进路表'!Y175,'编组4-系统进路表'!Y175,'编组5-系统进路表'!Y175))</f>
        <v>N/A</v>
      </c>
      <c r="AC176" s="51" t="str">
        <f>IF($A176="N/A","N/A",MAX('编组1-系统进路表'!Z175,'编组2-系统进路表'!Z175,'编组3-系统进路表'!Z175,'编组4-系统进路表'!Z175,'编组5-系统进路表'!Z175))</f>
        <v>N/A</v>
      </c>
      <c r="AD176" s="51" t="str">
        <f>IF($A176="N/A","N/A",MAX('编组1-系统进路表'!AA175,'编组2-系统进路表'!AA175,'编组3-系统进路表'!AA175,'编组4-系统进路表'!AA175,'编组5-系统进路表'!AA175))</f>
        <v>N/A</v>
      </c>
      <c r="AE176" s="51" t="str">
        <f>IF($A176="N/A","N/A",MAX('编组1-系统进路表'!AB175,'编组2-系统进路表'!AB175,'编组3-系统进路表'!AB175,'编组4-系统进路表'!AB175,'编组5-系统进路表'!AB175))</f>
        <v>N/A</v>
      </c>
      <c r="AF176" s="51" t="str">
        <f>IF($A176="N/A","N/A",MAX('编组1-系统进路表'!AC175,'编组2-系统进路表'!AC175,'编组3-系统进路表'!AC175,'编组4-系统进路表'!AC175,'编组5-系统进路表'!AC175))</f>
        <v>N/A</v>
      </c>
    </row>
    <row r="177" spans="1:32">
      <c r="A177" s="50" t="s">
        <v>486</v>
      </c>
      <c r="B177" s="50" t="s">
        <v>486</v>
      </c>
      <c r="C177" s="50" t="s">
        <v>486</v>
      </c>
      <c r="D177" s="50" t="s">
        <v>486</v>
      </c>
      <c r="E177" s="50" t="s">
        <v>486</v>
      </c>
      <c r="F177" s="50" t="s">
        <v>486</v>
      </c>
      <c r="G177" s="50" t="s">
        <v>486</v>
      </c>
      <c r="H177" s="50" t="s">
        <v>486</v>
      </c>
      <c r="I177" s="50" t="s">
        <v>486</v>
      </c>
      <c r="J177" s="50" t="s">
        <v>486</v>
      </c>
      <c r="K177" s="53" t="s">
        <v>419</v>
      </c>
      <c r="L177" s="50" t="s">
        <v>486</v>
      </c>
      <c r="M177" s="50" t="s">
        <v>486</v>
      </c>
      <c r="N177" s="50" t="s">
        <v>486</v>
      </c>
      <c r="O177" s="50" t="s">
        <v>486</v>
      </c>
      <c r="P177" s="50" t="s">
        <v>486</v>
      </c>
      <c r="Q177" s="50" t="s">
        <v>486</v>
      </c>
      <c r="R177" s="50" t="s">
        <v>486</v>
      </c>
      <c r="S177" s="50" t="s">
        <v>486</v>
      </c>
      <c r="T177" s="50" t="s">
        <v>486</v>
      </c>
      <c r="U177" s="50" t="s">
        <v>486</v>
      </c>
      <c r="V177" s="51" t="str">
        <f>IF($A177="N/A","N/A",MAX('编组1-系统进路表'!T176,'编组2-系统进路表'!T176,'编组3-系统进路表'!T176,'编组4-系统进路表'!T176,'编组5-系统进路表'!T176))</f>
        <v>N/A</v>
      </c>
      <c r="W177" s="51" t="str">
        <f>IF($A177="N/A","N/A",MAX('编组1-系统进路表'!U176,'编组2-系统进路表'!U176,'编组3-系统进路表'!U176,'编组4-系统进路表'!U176,'编组5-系统进路表'!U176))</f>
        <v>N/A</v>
      </c>
      <c r="X177" s="51" t="str">
        <f>IF($A177="N/A","N/A",MAX('编组1-系统进路表'!V176,'编组2-系统进路表'!V176,'编组3-系统进路表'!V176,'编组4-系统进路表'!V176,'编组5-系统进路表'!V176))</f>
        <v>N/A</v>
      </c>
      <c r="Y177" s="51" t="str">
        <f>IF($A177="N/A","N/A",MAX('编组1-系统进路表'!W176,'编组2-系统进路表'!W176,'编组3-系统进路表'!W176,'编组4-系统进路表'!W176,'编组5-系统进路表'!W176))</f>
        <v>N/A</v>
      </c>
      <c r="Z177" s="51" t="str">
        <f>IF($A177="N/A","N/A",MAX('编组1-系统进路表'!X176,'编组2-系统进路表'!X176,'编组3-系统进路表'!X176,'编组4-系统进路表'!X176,'编组5-系统进路表'!X176))</f>
        <v>N/A</v>
      </c>
      <c r="AA177" s="27"/>
      <c r="AB177" s="51" t="str">
        <f>IF($A177="N/A","N/A",MAX('编组1-系统进路表'!Y176,'编组2-系统进路表'!Y176,'编组3-系统进路表'!Y176,'编组4-系统进路表'!Y176,'编组5-系统进路表'!Y176))</f>
        <v>N/A</v>
      </c>
      <c r="AC177" s="51" t="str">
        <f>IF($A177="N/A","N/A",MAX('编组1-系统进路表'!Z176,'编组2-系统进路表'!Z176,'编组3-系统进路表'!Z176,'编组4-系统进路表'!Z176,'编组5-系统进路表'!Z176))</f>
        <v>N/A</v>
      </c>
      <c r="AD177" s="51" t="str">
        <f>IF($A177="N/A","N/A",MAX('编组1-系统进路表'!AA176,'编组2-系统进路表'!AA176,'编组3-系统进路表'!AA176,'编组4-系统进路表'!AA176,'编组5-系统进路表'!AA176))</f>
        <v>N/A</v>
      </c>
      <c r="AE177" s="51" t="str">
        <f>IF($A177="N/A","N/A",MAX('编组1-系统进路表'!AB176,'编组2-系统进路表'!AB176,'编组3-系统进路表'!AB176,'编组4-系统进路表'!AB176,'编组5-系统进路表'!AB176))</f>
        <v>N/A</v>
      </c>
      <c r="AF177" s="51" t="str">
        <f>IF($A177="N/A","N/A",MAX('编组1-系统进路表'!AC176,'编组2-系统进路表'!AC176,'编组3-系统进路表'!AC176,'编组4-系统进路表'!AC176,'编组5-系统进路表'!AC176))</f>
        <v>N/A</v>
      </c>
    </row>
    <row r="178" spans="1:32">
      <c r="A178" s="50" t="s">
        <v>486</v>
      </c>
      <c r="B178" s="50" t="s">
        <v>486</v>
      </c>
      <c r="C178" s="50" t="s">
        <v>486</v>
      </c>
      <c r="D178" s="50" t="s">
        <v>486</v>
      </c>
      <c r="E178" s="50" t="s">
        <v>486</v>
      </c>
      <c r="F178" s="50" t="s">
        <v>486</v>
      </c>
      <c r="G178" s="50" t="s">
        <v>486</v>
      </c>
      <c r="H178" s="50" t="s">
        <v>486</v>
      </c>
      <c r="I178" s="50" t="s">
        <v>486</v>
      </c>
      <c r="J178" s="50" t="s">
        <v>486</v>
      </c>
      <c r="K178" s="53" t="s">
        <v>419</v>
      </c>
      <c r="L178" s="50" t="s">
        <v>486</v>
      </c>
      <c r="M178" s="50" t="s">
        <v>486</v>
      </c>
      <c r="N178" s="50" t="s">
        <v>486</v>
      </c>
      <c r="O178" s="50" t="s">
        <v>486</v>
      </c>
      <c r="P178" s="50" t="s">
        <v>486</v>
      </c>
      <c r="Q178" s="50" t="s">
        <v>486</v>
      </c>
      <c r="R178" s="50" t="s">
        <v>486</v>
      </c>
      <c r="S178" s="50" t="s">
        <v>486</v>
      </c>
      <c r="T178" s="50" t="s">
        <v>486</v>
      </c>
      <c r="U178" s="50" t="s">
        <v>486</v>
      </c>
      <c r="V178" s="51" t="str">
        <f>IF($A178="N/A","N/A",MAX('编组1-系统进路表'!T177,'编组2-系统进路表'!T177,'编组3-系统进路表'!T177,'编组4-系统进路表'!T177,'编组5-系统进路表'!T177))</f>
        <v>N/A</v>
      </c>
      <c r="W178" s="51" t="str">
        <f>IF($A178="N/A","N/A",MAX('编组1-系统进路表'!U177,'编组2-系统进路表'!U177,'编组3-系统进路表'!U177,'编组4-系统进路表'!U177,'编组5-系统进路表'!U177))</f>
        <v>N/A</v>
      </c>
      <c r="X178" s="51" t="str">
        <f>IF($A178="N/A","N/A",MAX('编组1-系统进路表'!V177,'编组2-系统进路表'!V177,'编组3-系统进路表'!V177,'编组4-系统进路表'!V177,'编组5-系统进路表'!V177))</f>
        <v>N/A</v>
      </c>
      <c r="Y178" s="51" t="str">
        <f>IF($A178="N/A","N/A",MAX('编组1-系统进路表'!W177,'编组2-系统进路表'!W177,'编组3-系统进路表'!W177,'编组4-系统进路表'!W177,'编组5-系统进路表'!W177))</f>
        <v>N/A</v>
      </c>
      <c r="Z178" s="51" t="str">
        <f>IF($A178="N/A","N/A",MAX('编组1-系统进路表'!X177,'编组2-系统进路表'!X177,'编组3-系统进路表'!X177,'编组4-系统进路表'!X177,'编组5-系统进路表'!X177))</f>
        <v>N/A</v>
      </c>
      <c r="AA178" s="27"/>
      <c r="AB178" s="51" t="str">
        <f>IF($A178="N/A","N/A",MAX('编组1-系统进路表'!Y177,'编组2-系统进路表'!Y177,'编组3-系统进路表'!Y177,'编组4-系统进路表'!Y177,'编组5-系统进路表'!Y177))</f>
        <v>N/A</v>
      </c>
      <c r="AC178" s="51" t="str">
        <f>IF($A178="N/A","N/A",MAX('编组1-系统进路表'!Z177,'编组2-系统进路表'!Z177,'编组3-系统进路表'!Z177,'编组4-系统进路表'!Z177,'编组5-系统进路表'!Z177))</f>
        <v>N/A</v>
      </c>
      <c r="AD178" s="51" t="str">
        <f>IF($A178="N/A","N/A",MAX('编组1-系统进路表'!AA177,'编组2-系统进路表'!AA177,'编组3-系统进路表'!AA177,'编组4-系统进路表'!AA177,'编组5-系统进路表'!AA177))</f>
        <v>N/A</v>
      </c>
      <c r="AE178" s="51" t="str">
        <f>IF($A178="N/A","N/A",MAX('编组1-系统进路表'!AB177,'编组2-系统进路表'!AB177,'编组3-系统进路表'!AB177,'编组4-系统进路表'!AB177,'编组5-系统进路表'!AB177))</f>
        <v>N/A</v>
      </c>
      <c r="AF178" s="51" t="str">
        <f>IF($A178="N/A","N/A",MAX('编组1-系统进路表'!AC177,'编组2-系统进路表'!AC177,'编组3-系统进路表'!AC177,'编组4-系统进路表'!AC177,'编组5-系统进路表'!AC177))</f>
        <v>N/A</v>
      </c>
    </row>
    <row r="179" spans="1:32">
      <c r="A179" s="50" t="s">
        <v>486</v>
      </c>
      <c r="B179" s="50" t="s">
        <v>486</v>
      </c>
      <c r="C179" s="50" t="s">
        <v>486</v>
      </c>
      <c r="D179" s="50" t="s">
        <v>486</v>
      </c>
      <c r="E179" s="50" t="s">
        <v>486</v>
      </c>
      <c r="F179" s="50" t="s">
        <v>486</v>
      </c>
      <c r="G179" s="50" t="s">
        <v>486</v>
      </c>
      <c r="H179" s="50" t="s">
        <v>486</v>
      </c>
      <c r="I179" s="50" t="s">
        <v>486</v>
      </c>
      <c r="J179" s="50" t="s">
        <v>486</v>
      </c>
      <c r="K179" s="53" t="s">
        <v>419</v>
      </c>
      <c r="L179" s="50" t="s">
        <v>486</v>
      </c>
      <c r="M179" s="50" t="s">
        <v>486</v>
      </c>
      <c r="N179" s="50" t="s">
        <v>486</v>
      </c>
      <c r="O179" s="50" t="s">
        <v>486</v>
      </c>
      <c r="P179" s="50" t="s">
        <v>486</v>
      </c>
      <c r="Q179" s="50" t="s">
        <v>486</v>
      </c>
      <c r="R179" s="50" t="s">
        <v>486</v>
      </c>
      <c r="S179" s="50" t="s">
        <v>486</v>
      </c>
      <c r="T179" s="50" t="s">
        <v>486</v>
      </c>
      <c r="U179" s="50" t="s">
        <v>486</v>
      </c>
      <c r="V179" s="51" t="str">
        <f>IF($A179="N/A","N/A",MAX('编组1-系统进路表'!T178,'编组2-系统进路表'!T178,'编组3-系统进路表'!T178,'编组4-系统进路表'!T178,'编组5-系统进路表'!T178))</f>
        <v>N/A</v>
      </c>
      <c r="W179" s="51" t="str">
        <f>IF($A179="N/A","N/A",MAX('编组1-系统进路表'!U178,'编组2-系统进路表'!U178,'编组3-系统进路表'!U178,'编组4-系统进路表'!U178,'编组5-系统进路表'!U178))</f>
        <v>N/A</v>
      </c>
      <c r="X179" s="51" t="str">
        <f>IF($A179="N/A","N/A",MAX('编组1-系统进路表'!V178,'编组2-系统进路表'!V178,'编组3-系统进路表'!V178,'编组4-系统进路表'!V178,'编组5-系统进路表'!V178))</f>
        <v>N/A</v>
      </c>
      <c r="Y179" s="51" t="str">
        <f>IF($A179="N/A","N/A",MAX('编组1-系统进路表'!W178,'编组2-系统进路表'!W178,'编组3-系统进路表'!W178,'编组4-系统进路表'!W178,'编组5-系统进路表'!W178))</f>
        <v>N/A</v>
      </c>
      <c r="Z179" s="51" t="str">
        <f>IF($A179="N/A","N/A",MAX('编组1-系统进路表'!X178,'编组2-系统进路表'!X178,'编组3-系统进路表'!X178,'编组4-系统进路表'!X178,'编组5-系统进路表'!X178))</f>
        <v>N/A</v>
      </c>
      <c r="AA179" s="27"/>
      <c r="AB179" s="51" t="str">
        <f>IF($A179="N/A","N/A",MAX('编组1-系统进路表'!Y178,'编组2-系统进路表'!Y178,'编组3-系统进路表'!Y178,'编组4-系统进路表'!Y178,'编组5-系统进路表'!Y178))</f>
        <v>N/A</v>
      </c>
      <c r="AC179" s="51" t="str">
        <f>IF($A179="N/A","N/A",MAX('编组1-系统进路表'!Z178,'编组2-系统进路表'!Z178,'编组3-系统进路表'!Z178,'编组4-系统进路表'!Z178,'编组5-系统进路表'!Z178))</f>
        <v>N/A</v>
      </c>
      <c r="AD179" s="51" t="str">
        <f>IF($A179="N/A","N/A",MAX('编组1-系统进路表'!AA178,'编组2-系统进路表'!AA178,'编组3-系统进路表'!AA178,'编组4-系统进路表'!AA178,'编组5-系统进路表'!AA178))</f>
        <v>N/A</v>
      </c>
      <c r="AE179" s="51" t="str">
        <f>IF($A179="N/A","N/A",MAX('编组1-系统进路表'!AB178,'编组2-系统进路表'!AB178,'编组3-系统进路表'!AB178,'编组4-系统进路表'!AB178,'编组5-系统进路表'!AB178))</f>
        <v>N/A</v>
      </c>
      <c r="AF179" s="51" t="str">
        <f>IF($A179="N/A","N/A",MAX('编组1-系统进路表'!AC178,'编组2-系统进路表'!AC178,'编组3-系统进路表'!AC178,'编组4-系统进路表'!AC178,'编组5-系统进路表'!AC178))</f>
        <v>N/A</v>
      </c>
    </row>
    <row r="180" spans="1:32">
      <c r="A180" s="50" t="s">
        <v>486</v>
      </c>
      <c r="B180" s="50" t="s">
        <v>486</v>
      </c>
      <c r="C180" s="50" t="s">
        <v>486</v>
      </c>
      <c r="D180" s="50" t="s">
        <v>486</v>
      </c>
      <c r="E180" s="50" t="s">
        <v>486</v>
      </c>
      <c r="F180" s="50" t="s">
        <v>486</v>
      </c>
      <c r="G180" s="50" t="s">
        <v>486</v>
      </c>
      <c r="H180" s="50" t="s">
        <v>486</v>
      </c>
      <c r="I180" s="50" t="s">
        <v>486</v>
      </c>
      <c r="J180" s="50" t="s">
        <v>486</v>
      </c>
      <c r="K180" s="53" t="s">
        <v>419</v>
      </c>
      <c r="L180" s="50" t="s">
        <v>486</v>
      </c>
      <c r="M180" s="50" t="s">
        <v>486</v>
      </c>
      <c r="N180" s="50" t="s">
        <v>486</v>
      </c>
      <c r="O180" s="50" t="s">
        <v>486</v>
      </c>
      <c r="P180" s="50" t="s">
        <v>486</v>
      </c>
      <c r="Q180" s="50" t="s">
        <v>486</v>
      </c>
      <c r="R180" s="50" t="s">
        <v>486</v>
      </c>
      <c r="S180" s="50" t="s">
        <v>486</v>
      </c>
      <c r="T180" s="50" t="s">
        <v>486</v>
      </c>
      <c r="U180" s="50" t="s">
        <v>486</v>
      </c>
      <c r="V180" s="51" t="str">
        <f>IF($A180="N/A","N/A",MAX('编组1-系统进路表'!T179,'编组2-系统进路表'!T179,'编组3-系统进路表'!T179,'编组4-系统进路表'!T179,'编组5-系统进路表'!T179))</f>
        <v>N/A</v>
      </c>
      <c r="W180" s="51" t="str">
        <f>IF($A180="N/A","N/A",MAX('编组1-系统进路表'!U179,'编组2-系统进路表'!U179,'编组3-系统进路表'!U179,'编组4-系统进路表'!U179,'编组5-系统进路表'!U179))</f>
        <v>N/A</v>
      </c>
      <c r="X180" s="51" t="str">
        <f>IF($A180="N/A","N/A",MAX('编组1-系统进路表'!V179,'编组2-系统进路表'!V179,'编组3-系统进路表'!V179,'编组4-系统进路表'!V179,'编组5-系统进路表'!V179))</f>
        <v>N/A</v>
      </c>
      <c r="Y180" s="51" t="str">
        <f>IF($A180="N/A","N/A",MAX('编组1-系统进路表'!W179,'编组2-系统进路表'!W179,'编组3-系统进路表'!W179,'编组4-系统进路表'!W179,'编组5-系统进路表'!W179))</f>
        <v>N/A</v>
      </c>
      <c r="Z180" s="51" t="str">
        <f>IF($A180="N/A","N/A",MAX('编组1-系统进路表'!X179,'编组2-系统进路表'!X179,'编组3-系统进路表'!X179,'编组4-系统进路表'!X179,'编组5-系统进路表'!X179))</f>
        <v>N/A</v>
      </c>
      <c r="AA180" s="27"/>
      <c r="AB180" s="51" t="str">
        <f>IF($A180="N/A","N/A",MAX('编组1-系统进路表'!Y179,'编组2-系统进路表'!Y179,'编组3-系统进路表'!Y179,'编组4-系统进路表'!Y179,'编组5-系统进路表'!Y179))</f>
        <v>N/A</v>
      </c>
      <c r="AC180" s="51" t="str">
        <f>IF($A180="N/A","N/A",MAX('编组1-系统进路表'!Z179,'编组2-系统进路表'!Z179,'编组3-系统进路表'!Z179,'编组4-系统进路表'!Z179,'编组5-系统进路表'!Z179))</f>
        <v>N/A</v>
      </c>
      <c r="AD180" s="51" t="str">
        <f>IF($A180="N/A","N/A",MAX('编组1-系统进路表'!AA179,'编组2-系统进路表'!AA179,'编组3-系统进路表'!AA179,'编组4-系统进路表'!AA179,'编组5-系统进路表'!AA179))</f>
        <v>N/A</v>
      </c>
      <c r="AE180" s="51" t="str">
        <f>IF($A180="N/A","N/A",MAX('编组1-系统进路表'!AB179,'编组2-系统进路表'!AB179,'编组3-系统进路表'!AB179,'编组4-系统进路表'!AB179,'编组5-系统进路表'!AB179))</f>
        <v>N/A</v>
      </c>
      <c r="AF180" s="51" t="str">
        <f>IF($A180="N/A","N/A",MAX('编组1-系统进路表'!AC179,'编组2-系统进路表'!AC179,'编组3-系统进路表'!AC179,'编组4-系统进路表'!AC179,'编组5-系统进路表'!AC179))</f>
        <v>N/A</v>
      </c>
    </row>
    <row r="181" spans="1:32">
      <c r="A181" s="50" t="s">
        <v>486</v>
      </c>
      <c r="B181" s="50" t="s">
        <v>486</v>
      </c>
      <c r="C181" s="50" t="s">
        <v>486</v>
      </c>
      <c r="D181" s="50" t="s">
        <v>486</v>
      </c>
      <c r="E181" s="50" t="s">
        <v>486</v>
      </c>
      <c r="F181" s="50" t="s">
        <v>486</v>
      </c>
      <c r="G181" s="50" t="s">
        <v>486</v>
      </c>
      <c r="H181" s="50" t="s">
        <v>486</v>
      </c>
      <c r="I181" s="50" t="s">
        <v>486</v>
      </c>
      <c r="J181" s="50" t="s">
        <v>486</v>
      </c>
      <c r="K181" s="53" t="s">
        <v>419</v>
      </c>
      <c r="L181" s="50" t="s">
        <v>486</v>
      </c>
      <c r="M181" s="50" t="s">
        <v>486</v>
      </c>
      <c r="N181" s="50" t="s">
        <v>486</v>
      </c>
      <c r="O181" s="50" t="s">
        <v>486</v>
      </c>
      <c r="P181" s="50" t="s">
        <v>486</v>
      </c>
      <c r="Q181" s="50" t="s">
        <v>486</v>
      </c>
      <c r="R181" s="50" t="s">
        <v>486</v>
      </c>
      <c r="S181" s="50" t="s">
        <v>486</v>
      </c>
      <c r="T181" s="50" t="s">
        <v>486</v>
      </c>
      <c r="U181" s="50" t="s">
        <v>486</v>
      </c>
      <c r="V181" s="51" t="str">
        <f>IF($A181="N/A","N/A",MAX('编组1-系统进路表'!T180,'编组2-系统进路表'!T180,'编组3-系统进路表'!T180,'编组4-系统进路表'!T180,'编组5-系统进路表'!T180))</f>
        <v>N/A</v>
      </c>
      <c r="W181" s="51" t="str">
        <f>IF($A181="N/A","N/A",MAX('编组1-系统进路表'!U180,'编组2-系统进路表'!U180,'编组3-系统进路表'!U180,'编组4-系统进路表'!U180,'编组5-系统进路表'!U180))</f>
        <v>N/A</v>
      </c>
      <c r="X181" s="51" t="str">
        <f>IF($A181="N/A","N/A",MAX('编组1-系统进路表'!V180,'编组2-系统进路表'!V180,'编组3-系统进路表'!V180,'编组4-系统进路表'!V180,'编组5-系统进路表'!V180))</f>
        <v>N/A</v>
      </c>
      <c r="Y181" s="51" t="str">
        <f>IF($A181="N/A","N/A",MAX('编组1-系统进路表'!W180,'编组2-系统进路表'!W180,'编组3-系统进路表'!W180,'编组4-系统进路表'!W180,'编组5-系统进路表'!W180))</f>
        <v>N/A</v>
      </c>
      <c r="Z181" s="51" t="str">
        <f>IF($A181="N/A","N/A",MAX('编组1-系统进路表'!X180,'编组2-系统进路表'!X180,'编组3-系统进路表'!X180,'编组4-系统进路表'!X180,'编组5-系统进路表'!X180))</f>
        <v>N/A</v>
      </c>
      <c r="AA181" s="27"/>
      <c r="AB181" s="51" t="str">
        <f>IF($A181="N/A","N/A",MAX('编组1-系统进路表'!Y180,'编组2-系统进路表'!Y180,'编组3-系统进路表'!Y180,'编组4-系统进路表'!Y180,'编组5-系统进路表'!Y180))</f>
        <v>N/A</v>
      </c>
      <c r="AC181" s="51" t="str">
        <f>IF($A181="N/A","N/A",MAX('编组1-系统进路表'!Z180,'编组2-系统进路表'!Z180,'编组3-系统进路表'!Z180,'编组4-系统进路表'!Z180,'编组5-系统进路表'!Z180))</f>
        <v>N/A</v>
      </c>
      <c r="AD181" s="51" t="str">
        <f>IF($A181="N/A","N/A",MAX('编组1-系统进路表'!AA180,'编组2-系统进路表'!AA180,'编组3-系统进路表'!AA180,'编组4-系统进路表'!AA180,'编组5-系统进路表'!AA180))</f>
        <v>N/A</v>
      </c>
      <c r="AE181" s="51" t="str">
        <f>IF($A181="N/A","N/A",MAX('编组1-系统进路表'!AB180,'编组2-系统进路表'!AB180,'编组3-系统进路表'!AB180,'编组4-系统进路表'!AB180,'编组5-系统进路表'!AB180))</f>
        <v>N/A</v>
      </c>
      <c r="AF181" s="51" t="str">
        <f>IF($A181="N/A","N/A",MAX('编组1-系统进路表'!AC180,'编组2-系统进路表'!AC180,'编组3-系统进路表'!AC180,'编组4-系统进路表'!AC180,'编组5-系统进路表'!AC180))</f>
        <v>N/A</v>
      </c>
    </row>
    <row r="182" spans="1:32">
      <c r="A182" s="50" t="s">
        <v>486</v>
      </c>
      <c r="B182" s="50" t="s">
        <v>486</v>
      </c>
      <c r="C182" s="50" t="s">
        <v>486</v>
      </c>
      <c r="D182" s="50" t="s">
        <v>486</v>
      </c>
      <c r="E182" s="50" t="s">
        <v>486</v>
      </c>
      <c r="F182" s="50" t="s">
        <v>486</v>
      </c>
      <c r="G182" s="50" t="s">
        <v>486</v>
      </c>
      <c r="H182" s="50" t="s">
        <v>486</v>
      </c>
      <c r="I182" s="50" t="s">
        <v>486</v>
      </c>
      <c r="J182" s="50" t="s">
        <v>486</v>
      </c>
      <c r="K182" s="53" t="s">
        <v>419</v>
      </c>
      <c r="L182" s="50" t="s">
        <v>486</v>
      </c>
      <c r="M182" s="50" t="s">
        <v>486</v>
      </c>
      <c r="N182" s="50" t="s">
        <v>486</v>
      </c>
      <c r="O182" s="50" t="s">
        <v>486</v>
      </c>
      <c r="P182" s="50" t="s">
        <v>486</v>
      </c>
      <c r="Q182" s="50" t="s">
        <v>486</v>
      </c>
      <c r="R182" s="50" t="s">
        <v>486</v>
      </c>
      <c r="S182" s="50" t="s">
        <v>486</v>
      </c>
      <c r="T182" s="50" t="s">
        <v>486</v>
      </c>
      <c r="U182" s="50" t="s">
        <v>486</v>
      </c>
      <c r="V182" s="51" t="str">
        <f>IF($A182="N/A","N/A",MAX('编组1-系统进路表'!T181,'编组2-系统进路表'!T181,'编组3-系统进路表'!T181,'编组4-系统进路表'!T181,'编组5-系统进路表'!T181))</f>
        <v>N/A</v>
      </c>
      <c r="W182" s="51" t="str">
        <f>IF($A182="N/A","N/A",MAX('编组1-系统进路表'!U181,'编组2-系统进路表'!U181,'编组3-系统进路表'!U181,'编组4-系统进路表'!U181,'编组5-系统进路表'!U181))</f>
        <v>N/A</v>
      </c>
      <c r="X182" s="51" t="str">
        <f>IF($A182="N/A","N/A",MAX('编组1-系统进路表'!V181,'编组2-系统进路表'!V181,'编组3-系统进路表'!V181,'编组4-系统进路表'!V181,'编组5-系统进路表'!V181))</f>
        <v>N/A</v>
      </c>
      <c r="Y182" s="51" t="str">
        <f>IF($A182="N/A","N/A",MAX('编组1-系统进路表'!W181,'编组2-系统进路表'!W181,'编组3-系统进路表'!W181,'编组4-系统进路表'!W181,'编组5-系统进路表'!W181))</f>
        <v>N/A</v>
      </c>
      <c r="Z182" s="51" t="str">
        <f>IF($A182="N/A","N/A",MAX('编组1-系统进路表'!X181,'编组2-系统进路表'!X181,'编组3-系统进路表'!X181,'编组4-系统进路表'!X181,'编组5-系统进路表'!X181))</f>
        <v>N/A</v>
      </c>
      <c r="AA182" s="27"/>
      <c r="AB182" s="51" t="str">
        <f>IF($A182="N/A","N/A",MAX('编组1-系统进路表'!Y181,'编组2-系统进路表'!Y181,'编组3-系统进路表'!Y181,'编组4-系统进路表'!Y181,'编组5-系统进路表'!Y181))</f>
        <v>N/A</v>
      </c>
      <c r="AC182" s="51" t="str">
        <f>IF($A182="N/A","N/A",MAX('编组1-系统进路表'!Z181,'编组2-系统进路表'!Z181,'编组3-系统进路表'!Z181,'编组4-系统进路表'!Z181,'编组5-系统进路表'!Z181))</f>
        <v>N/A</v>
      </c>
      <c r="AD182" s="51" t="str">
        <f>IF($A182="N/A","N/A",MAX('编组1-系统进路表'!AA181,'编组2-系统进路表'!AA181,'编组3-系统进路表'!AA181,'编组4-系统进路表'!AA181,'编组5-系统进路表'!AA181))</f>
        <v>N/A</v>
      </c>
      <c r="AE182" s="51" t="str">
        <f>IF($A182="N/A","N/A",MAX('编组1-系统进路表'!AB181,'编组2-系统进路表'!AB181,'编组3-系统进路表'!AB181,'编组4-系统进路表'!AB181,'编组5-系统进路表'!AB181))</f>
        <v>N/A</v>
      </c>
      <c r="AF182" s="51" t="str">
        <f>IF($A182="N/A","N/A",MAX('编组1-系统进路表'!AC181,'编组2-系统进路表'!AC181,'编组3-系统进路表'!AC181,'编组4-系统进路表'!AC181,'编组5-系统进路表'!AC181))</f>
        <v>N/A</v>
      </c>
    </row>
    <row r="183" spans="1:32">
      <c r="A183" s="50" t="s">
        <v>486</v>
      </c>
      <c r="B183" s="50" t="s">
        <v>486</v>
      </c>
      <c r="C183" s="50" t="s">
        <v>486</v>
      </c>
      <c r="D183" s="50" t="s">
        <v>486</v>
      </c>
      <c r="E183" s="50" t="s">
        <v>486</v>
      </c>
      <c r="F183" s="50" t="s">
        <v>486</v>
      </c>
      <c r="G183" s="50" t="s">
        <v>486</v>
      </c>
      <c r="H183" s="50" t="s">
        <v>486</v>
      </c>
      <c r="I183" s="50" t="s">
        <v>486</v>
      </c>
      <c r="J183" s="50" t="s">
        <v>486</v>
      </c>
      <c r="K183" s="53" t="s">
        <v>419</v>
      </c>
      <c r="L183" s="50" t="s">
        <v>486</v>
      </c>
      <c r="M183" s="50" t="s">
        <v>486</v>
      </c>
      <c r="N183" s="50" t="s">
        <v>486</v>
      </c>
      <c r="O183" s="50" t="s">
        <v>486</v>
      </c>
      <c r="P183" s="50" t="s">
        <v>486</v>
      </c>
      <c r="Q183" s="50" t="s">
        <v>486</v>
      </c>
      <c r="R183" s="50" t="s">
        <v>486</v>
      </c>
      <c r="S183" s="50" t="s">
        <v>486</v>
      </c>
      <c r="T183" s="50" t="s">
        <v>486</v>
      </c>
      <c r="U183" s="50" t="s">
        <v>486</v>
      </c>
      <c r="V183" s="51" t="str">
        <f>IF($A183="N/A","N/A",MAX('编组1-系统进路表'!T182,'编组2-系统进路表'!T182,'编组3-系统进路表'!T182,'编组4-系统进路表'!T182,'编组5-系统进路表'!T182))</f>
        <v>N/A</v>
      </c>
      <c r="W183" s="51" t="str">
        <f>IF($A183="N/A","N/A",MAX('编组1-系统进路表'!U182,'编组2-系统进路表'!U182,'编组3-系统进路表'!U182,'编组4-系统进路表'!U182,'编组5-系统进路表'!U182))</f>
        <v>N/A</v>
      </c>
      <c r="X183" s="51" t="str">
        <f>IF($A183="N/A","N/A",MAX('编组1-系统进路表'!V182,'编组2-系统进路表'!V182,'编组3-系统进路表'!V182,'编组4-系统进路表'!V182,'编组5-系统进路表'!V182))</f>
        <v>N/A</v>
      </c>
      <c r="Y183" s="51" t="str">
        <f>IF($A183="N/A","N/A",MAX('编组1-系统进路表'!W182,'编组2-系统进路表'!W182,'编组3-系统进路表'!W182,'编组4-系统进路表'!W182,'编组5-系统进路表'!W182))</f>
        <v>N/A</v>
      </c>
      <c r="Z183" s="51" t="str">
        <f>IF($A183="N/A","N/A",MAX('编组1-系统进路表'!X182,'编组2-系统进路表'!X182,'编组3-系统进路表'!X182,'编组4-系统进路表'!X182,'编组5-系统进路表'!X182))</f>
        <v>N/A</v>
      </c>
      <c r="AA183" s="27"/>
      <c r="AB183" s="51" t="str">
        <f>IF($A183="N/A","N/A",MAX('编组1-系统进路表'!Y182,'编组2-系统进路表'!Y182,'编组3-系统进路表'!Y182,'编组4-系统进路表'!Y182,'编组5-系统进路表'!Y182))</f>
        <v>N/A</v>
      </c>
      <c r="AC183" s="51" t="str">
        <f>IF($A183="N/A","N/A",MAX('编组1-系统进路表'!Z182,'编组2-系统进路表'!Z182,'编组3-系统进路表'!Z182,'编组4-系统进路表'!Z182,'编组5-系统进路表'!Z182))</f>
        <v>N/A</v>
      </c>
      <c r="AD183" s="51" t="str">
        <f>IF($A183="N/A","N/A",MAX('编组1-系统进路表'!AA182,'编组2-系统进路表'!AA182,'编组3-系统进路表'!AA182,'编组4-系统进路表'!AA182,'编组5-系统进路表'!AA182))</f>
        <v>N/A</v>
      </c>
      <c r="AE183" s="51" t="str">
        <f>IF($A183="N/A","N/A",MAX('编组1-系统进路表'!AB182,'编组2-系统进路表'!AB182,'编组3-系统进路表'!AB182,'编组4-系统进路表'!AB182,'编组5-系统进路表'!AB182))</f>
        <v>N/A</v>
      </c>
      <c r="AF183" s="51" t="str">
        <f>IF($A183="N/A","N/A",MAX('编组1-系统进路表'!AC182,'编组2-系统进路表'!AC182,'编组3-系统进路表'!AC182,'编组4-系统进路表'!AC182,'编组5-系统进路表'!AC182))</f>
        <v>N/A</v>
      </c>
    </row>
    <row r="184" spans="1:32">
      <c r="A184" s="50" t="s">
        <v>486</v>
      </c>
      <c r="B184" s="50" t="s">
        <v>486</v>
      </c>
      <c r="C184" s="50" t="s">
        <v>486</v>
      </c>
      <c r="D184" s="50" t="s">
        <v>486</v>
      </c>
      <c r="E184" s="50" t="s">
        <v>486</v>
      </c>
      <c r="F184" s="50" t="s">
        <v>486</v>
      </c>
      <c r="G184" s="50" t="s">
        <v>486</v>
      </c>
      <c r="H184" s="50" t="s">
        <v>486</v>
      </c>
      <c r="I184" s="50" t="s">
        <v>486</v>
      </c>
      <c r="J184" s="50" t="s">
        <v>486</v>
      </c>
      <c r="K184" s="53" t="s">
        <v>419</v>
      </c>
      <c r="L184" s="50" t="s">
        <v>486</v>
      </c>
      <c r="M184" s="50" t="s">
        <v>486</v>
      </c>
      <c r="N184" s="50" t="s">
        <v>486</v>
      </c>
      <c r="O184" s="50" t="s">
        <v>486</v>
      </c>
      <c r="P184" s="50" t="s">
        <v>486</v>
      </c>
      <c r="Q184" s="50" t="s">
        <v>486</v>
      </c>
      <c r="R184" s="50" t="s">
        <v>486</v>
      </c>
      <c r="S184" s="50" t="s">
        <v>486</v>
      </c>
      <c r="T184" s="50" t="s">
        <v>486</v>
      </c>
      <c r="U184" s="50" t="s">
        <v>486</v>
      </c>
      <c r="V184" s="51" t="str">
        <f>IF($A184="N/A","N/A",MAX('编组1-系统进路表'!T183,'编组2-系统进路表'!T183,'编组3-系统进路表'!T183,'编组4-系统进路表'!T183,'编组5-系统进路表'!T183))</f>
        <v>N/A</v>
      </c>
      <c r="W184" s="51" t="str">
        <f>IF($A184="N/A","N/A",MAX('编组1-系统进路表'!U183,'编组2-系统进路表'!U183,'编组3-系统进路表'!U183,'编组4-系统进路表'!U183,'编组5-系统进路表'!U183))</f>
        <v>N/A</v>
      </c>
      <c r="X184" s="51" t="str">
        <f>IF($A184="N/A","N/A",MAX('编组1-系统进路表'!V183,'编组2-系统进路表'!V183,'编组3-系统进路表'!V183,'编组4-系统进路表'!V183,'编组5-系统进路表'!V183))</f>
        <v>N/A</v>
      </c>
      <c r="Y184" s="51" t="str">
        <f>IF($A184="N/A","N/A",MAX('编组1-系统进路表'!W183,'编组2-系统进路表'!W183,'编组3-系统进路表'!W183,'编组4-系统进路表'!W183,'编组5-系统进路表'!W183))</f>
        <v>N/A</v>
      </c>
      <c r="Z184" s="51" t="str">
        <f>IF($A184="N/A","N/A",MAX('编组1-系统进路表'!X183,'编组2-系统进路表'!X183,'编组3-系统进路表'!X183,'编组4-系统进路表'!X183,'编组5-系统进路表'!X183))</f>
        <v>N/A</v>
      </c>
      <c r="AA184" s="27"/>
      <c r="AB184" s="51" t="str">
        <f>IF($A184="N/A","N/A",MAX('编组1-系统进路表'!Y183,'编组2-系统进路表'!Y183,'编组3-系统进路表'!Y183,'编组4-系统进路表'!Y183,'编组5-系统进路表'!Y183))</f>
        <v>N/A</v>
      </c>
      <c r="AC184" s="51" t="str">
        <f>IF($A184="N/A","N/A",MAX('编组1-系统进路表'!Z183,'编组2-系统进路表'!Z183,'编组3-系统进路表'!Z183,'编组4-系统进路表'!Z183,'编组5-系统进路表'!Z183))</f>
        <v>N/A</v>
      </c>
      <c r="AD184" s="51" t="str">
        <f>IF($A184="N/A","N/A",MAX('编组1-系统进路表'!AA183,'编组2-系统进路表'!AA183,'编组3-系统进路表'!AA183,'编组4-系统进路表'!AA183,'编组5-系统进路表'!AA183))</f>
        <v>N/A</v>
      </c>
      <c r="AE184" s="51" t="str">
        <f>IF($A184="N/A","N/A",MAX('编组1-系统进路表'!AB183,'编组2-系统进路表'!AB183,'编组3-系统进路表'!AB183,'编组4-系统进路表'!AB183,'编组5-系统进路表'!AB183))</f>
        <v>N/A</v>
      </c>
      <c r="AF184" s="51" t="str">
        <f>IF($A184="N/A","N/A",MAX('编组1-系统进路表'!AC183,'编组2-系统进路表'!AC183,'编组3-系统进路表'!AC183,'编组4-系统进路表'!AC183,'编组5-系统进路表'!AC183))</f>
        <v>N/A</v>
      </c>
    </row>
    <row r="185" spans="1:32">
      <c r="A185" s="50" t="s">
        <v>486</v>
      </c>
      <c r="B185" s="50" t="s">
        <v>486</v>
      </c>
      <c r="C185" s="50" t="s">
        <v>486</v>
      </c>
      <c r="D185" s="50" t="s">
        <v>486</v>
      </c>
      <c r="E185" s="50" t="s">
        <v>486</v>
      </c>
      <c r="F185" s="50" t="s">
        <v>486</v>
      </c>
      <c r="G185" s="50" t="s">
        <v>486</v>
      </c>
      <c r="H185" s="50" t="s">
        <v>486</v>
      </c>
      <c r="I185" s="50" t="s">
        <v>486</v>
      </c>
      <c r="J185" s="50" t="s">
        <v>486</v>
      </c>
      <c r="K185" s="53" t="s">
        <v>419</v>
      </c>
      <c r="L185" s="50" t="s">
        <v>486</v>
      </c>
      <c r="M185" s="50" t="s">
        <v>486</v>
      </c>
      <c r="N185" s="50" t="s">
        <v>486</v>
      </c>
      <c r="O185" s="50" t="s">
        <v>486</v>
      </c>
      <c r="P185" s="50" t="s">
        <v>486</v>
      </c>
      <c r="Q185" s="50" t="s">
        <v>486</v>
      </c>
      <c r="R185" s="50" t="s">
        <v>486</v>
      </c>
      <c r="S185" s="50" t="s">
        <v>486</v>
      </c>
      <c r="T185" s="50" t="s">
        <v>486</v>
      </c>
      <c r="U185" s="50" t="s">
        <v>486</v>
      </c>
      <c r="V185" s="51" t="str">
        <f>IF($A185="N/A","N/A",MAX('编组1-系统进路表'!T184,'编组2-系统进路表'!T184,'编组3-系统进路表'!T184,'编组4-系统进路表'!T184,'编组5-系统进路表'!T184))</f>
        <v>N/A</v>
      </c>
      <c r="W185" s="51" t="str">
        <f>IF($A185="N/A","N/A",MAX('编组1-系统进路表'!U184,'编组2-系统进路表'!U184,'编组3-系统进路表'!U184,'编组4-系统进路表'!U184,'编组5-系统进路表'!U184))</f>
        <v>N/A</v>
      </c>
      <c r="X185" s="51" t="str">
        <f>IF($A185="N/A","N/A",MAX('编组1-系统进路表'!V184,'编组2-系统进路表'!V184,'编组3-系统进路表'!V184,'编组4-系统进路表'!V184,'编组5-系统进路表'!V184))</f>
        <v>N/A</v>
      </c>
      <c r="Y185" s="51" t="str">
        <f>IF($A185="N/A","N/A",MAX('编组1-系统进路表'!W184,'编组2-系统进路表'!W184,'编组3-系统进路表'!W184,'编组4-系统进路表'!W184,'编组5-系统进路表'!W184))</f>
        <v>N/A</v>
      </c>
      <c r="Z185" s="51" t="str">
        <f>IF($A185="N/A","N/A",MAX('编组1-系统进路表'!X184,'编组2-系统进路表'!X184,'编组3-系统进路表'!X184,'编组4-系统进路表'!X184,'编组5-系统进路表'!X184))</f>
        <v>N/A</v>
      </c>
      <c r="AA185" s="27"/>
      <c r="AB185" s="51" t="str">
        <f>IF($A185="N/A","N/A",MAX('编组1-系统进路表'!Y184,'编组2-系统进路表'!Y184,'编组3-系统进路表'!Y184,'编组4-系统进路表'!Y184,'编组5-系统进路表'!Y184))</f>
        <v>N/A</v>
      </c>
      <c r="AC185" s="51" t="str">
        <f>IF($A185="N/A","N/A",MAX('编组1-系统进路表'!Z184,'编组2-系统进路表'!Z184,'编组3-系统进路表'!Z184,'编组4-系统进路表'!Z184,'编组5-系统进路表'!Z184))</f>
        <v>N/A</v>
      </c>
      <c r="AD185" s="51" t="str">
        <f>IF($A185="N/A","N/A",MAX('编组1-系统进路表'!AA184,'编组2-系统进路表'!AA184,'编组3-系统进路表'!AA184,'编组4-系统进路表'!AA184,'编组5-系统进路表'!AA184))</f>
        <v>N/A</v>
      </c>
      <c r="AE185" s="51" t="str">
        <f>IF($A185="N/A","N/A",MAX('编组1-系统进路表'!AB184,'编组2-系统进路表'!AB184,'编组3-系统进路表'!AB184,'编组4-系统进路表'!AB184,'编组5-系统进路表'!AB184))</f>
        <v>N/A</v>
      </c>
      <c r="AF185" s="51" t="str">
        <f>IF($A185="N/A","N/A",MAX('编组1-系统进路表'!AC184,'编组2-系统进路表'!AC184,'编组3-系统进路表'!AC184,'编组4-系统进路表'!AC184,'编组5-系统进路表'!AC184))</f>
        <v>N/A</v>
      </c>
    </row>
    <row r="186" spans="1:32">
      <c r="A186" s="50" t="s">
        <v>486</v>
      </c>
      <c r="B186" s="50" t="s">
        <v>486</v>
      </c>
      <c r="C186" s="50" t="s">
        <v>486</v>
      </c>
      <c r="D186" s="50" t="s">
        <v>486</v>
      </c>
      <c r="E186" s="50" t="s">
        <v>486</v>
      </c>
      <c r="F186" s="50" t="s">
        <v>486</v>
      </c>
      <c r="G186" s="50" t="s">
        <v>486</v>
      </c>
      <c r="H186" s="50" t="s">
        <v>486</v>
      </c>
      <c r="I186" s="50" t="s">
        <v>486</v>
      </c>
      <c r="J186" s="50" t="s">
        <v>486</v>
      </c>
      <c r="K186" s="53" t="s">
        <v>419</v>
      </c>
      <c r="L186" s="50" t="s">
        <v>486</v>
      </c>
      <c r="M186" s="50" t="s">
        <v>486</v>
      </c>
      <c r="N186" s="50" t="s">
        <v>486</v>
      </c>
      <c r="O186" s="50" t="s">
        <v>486</v>
      </c>
      <c r="P186" s="50" t="s">
        <v>486</v>
      </c>
      <c r="Q186" s="50" t="s">
        <v>486</v>
      </c>
      <c r="R186" s="50" t="s">
        <v>486</v>
      </c>
      <c r="S186" s="50" t="s">
        <v>486</v>
      </c>
      <c r="T186" s="50" t="s">
        <v>486</v>
      </c>
      <c r="U186" s="50" t="s">
        <v>486</v>
      </c>
      <c r="V186" s="51" t="str">
        <f>IF($A186="N/A","N/A",MAX('编组1-系统进路表'!T185,'编组2-系统进路表'!T185,'编组3-系统进路表'!T185,'编组4-系统进路表'!T185,'编组5-系统进路表'!T185))</f>
        <v>N/A</v>
      </c>
      <c r="W186" s="51" t="str">
        <f>IF($A186="N/A","N/A",MAX('编组1-系统进路表'!U185,'编组2-系统进路表'!U185,'编组3-系统进路表'!U185,'编组4-系统进路表'!U185,'编组5-系统进路表'!U185))</f>
        <v>N/A</v>
      </c>
      <c r="X186" s="51" t="str">
        <f>IF($A186="N/A","N/A",MAX('编组1-系统进路表'!V185,'编组2-系统进路表'!V185,'编组3-系统进路表'!V185,'编组4-系统进路表'!V185,'编组5-系统进路表'!V185))</f>
        <v>N/A</v>
      </c>
      <c r="Y186" s="51" t="str">
        <f>IF($A186="N/A","N/A",MAX('编组1-系统进路表'!W185,'编组2-系统进路表'!W185,'编组3-系统进路表'!W185,'编组4-系统进路表'!W185,'编组5-系统进路表'!W185))</f>
        <v>N/A</v>
      </c>
      <c r="Z186" s="51" t="str">
        <f>IF($A186="N/A","N/A",MAX('编组1-系统进路表'!X185,'编组2-系统进路表'!X185,'编组3-系统进路表'!X185,'编组4-系统进路表'!X185,'编组5-系统进路表'!X185))</f>
        <v>N/A</v>
      </c>
      <c r="AA186" s="27"/>
      <c r="AB186" s="51" t="str">
        <f>IF($A186="N/A","N/A",MAX('编组1-系统进路表'!Y185,'编组2-系统进路表'!Y185,'编组3-系统进路表'!Y185,'编组4-系统进路表'!Y185,'编组5-系统进路表'!Y185))</f>
        <v>N/A</v>
      </c>
      <c r="AC186" s="51" t="str">
        <f>IF($A186="N/A","N/A",MAX('编组1-系统进路表'!Z185,'编组2-系统进路表'!Z185,'编组3-系统进路表'!Z185,'编组4-系统进路表'!Z185,'编组5-系统进路表'!Z185))</f>
        <v>N/A</v>
      </c>
      <c r="AD186" s="51" t="str">
        <f>IF($A186="N/A","N/A",MAX('编组1-系统进路表'!AA185,'编组2-系统进路表'!AA185,'编组3-系统进路表'!AA185,'编组4-系统进路表'!AA185,'编组5-系统进路表'!AA185))</f>
        <v>N/A</v>
      </c>
      <c r="AE186" s="51" t="str">
        <f>IF($A186="N/A","N/A",MAX('编组1-系统进路表'!AB185,'编组2-系统进路表'!AB185,'编组3-系统进路表'!AB185,'编组4-系统进路表'!AB185,'编组5-系统进路表'!AB185))</f>
        <v>N/A</v>
      </c>
      <c r="AF186" s="51" t="str">
        <f>IF($A186="N/A","N/A",MAX('编组1-系统进路表'!AC185,'编组2-系统进路表'!AC185,'编组3-系统进路表'!AC185,'编组4-系统进路表'!AC185,'编组5-系统进路表'!AC185))</f>
        <v>N/A</v>
      </c>
    </row>
    <row r="187" spans="1:32">
      <c r="A187" s="50" t="s">
        <v>486</v>
      </c>
      <c r="B187" s="50" t="s">
        <v>486</v>
      </c>
      <c r="C187" s="50" t="s">
        <v>486</v>
      </c>
      <c r="D187" s="50" t="s">
        <v>486</v>
      </c>
      <c r="E187" s="50" t="s">
        <v>486</v>
      </c>
      <c r="F187" s="50" t="s">
        <v>486</v>
      </c>
      <c r="G187" s="50" t="s">
        <v>486</v>
      </c>
      <c r="H187" s="50" t="s">
        <v>486</v>
      </c>
      <c r="I187" s="50" t="s">
        <v>486</v>
      </c>
      <c r="J187" s="50" t="s">
        <v>486</v>
      </c>
      <c r="K187" s="53" t="s">
        <v>419</v>
      </c>
      <c r="L187" s="50" t="s">
        <v>486</v>
      </c>
      <c r="M187" s="50" t="s">
        <v>486</v>
      </c>
      <c r="N187" s="50" t="s">
        <v>486</v>
      </c>
      <c r="O187" s="50" t="s">
        <v>486</v>
      </c>
      <c r="P187" s="50" t="s">
        <v>486</v>
      </c>
      <c r="Q187" s="50" t="s">
        <v>486</v>
      </c>
      <c r="R187" s="50" t="s">
        <v>486</v>
      </c>
      <c r="S187" s="50" t="s">
        <v>486</v>
      </c>
      <c r="T187" s="50" t="s">
        <v>486</v>
      </c>
      <c r="U187" s="50" t="s">
        <v>486</v>
      </c>
      <c r="V187" s="51" t="str">
        <f>IF($A187="N/A","N/A",MAX('编组1-系统进路表'!T186,'编组2-系统进路表'!T186,'编组3-系统进路表'!T186,'编组4-系统进路表'!T186,'编组5-系统进路表'!T186))</f>
        <v>N/A</v>
      </c>
      <c r="W187" s="51" t="str">
        <f>IF($A187="N/A","N/A",MAX('编组1-系统进路表'!U186,'编组2-系统进路表'!U186,'编组3-系统进路表'!U186,'编组4-系统进路表'!U186,'编组5-系统进路表'!U186))</f>
        <v>N/A</v>
      </c>
      <c r="X187" s="51" t="str">
        <f>IF($A187="N/A","N/A",MAX('编组1-系统进路表'!V186,'编组2-系统进路表'!V186,'编组3-系统进路表'!V186,'编组4-系统进路表'!V186,'编组5-系统进路表'!V186))</f>
        <v>N/A</v>
      </c>
      <c r="Y187" s="51" t="str">
        <f>IF($A187="N/A","N/A",MAX('编组1-系统进路表'!W186,'编组2-系统进路表'!W186,'编组3-系统进路表'!W186,'编组4-系统进路表'!W186,'编组5-系统进路表'!W186))</f>
        <v>N/A</v>
      </c>
      <c r="Z187" s="51" t="str">
        <f>IF($A187="N/A","N/A",MAX('编组1-系统进路表'!X186,'编组2-系统进路表'!X186,'编组3-系统进路表'!X186,'编组4-系统进路表'!X186,'编组5-系统进路表'!X186))</f>
        <v>N/A</v>
      </c>
      <c r="AA187" s="27"/>
      <c r="AB187" s="51" t="str">
        <f>IF($A187="N/A","N/A",MAX('编组1-系统进路表'!Y186,'编组2-系统进路表'!Y186,'编组3-系统进路表'!Y186,'编组4-系统进路表'!Y186,'编组5-系统进路表'!Y186))</f>
        <v>N/A</v>
      </c>
      <c r="AC187" s="51" t="str">
        <f>IF($A187="N/A","N/A",MAX('编组1-系统进路表'!Z186,'编组2-系统进路表'!Z186,'编组3-系统进路表'!Z186,'编组4-系统进路表'!Z186,'编组5-系统进路表'!Z186))</f>
        <v>N/A</v>
      </c>
      <c r="AD187" s="51" t="str">
        <f>IF($A187="N/A","N/A",MAX('编组1-系统进路表'!AA186,'编组2-系统进路表'!AA186,'编组3-系统进路表'!AA186,'编组4-系统进路表'!AA186,'编组5-系统进路表'!AA186))</f>
        <v>N/A</v>
      </c>
      <c r="AE187" s="51" t="str">
        <f>IF($A187="N/A","N/A",MAX('编组1-系统进路表'!AB186,'编组2-系统进路表'!AB186,'编组3-系统进路表'!AB186,'编组4-系统进路表'!AB186,'编组5-系统进路表'!AB186))</f>
        <v>N/A</v>
      </c>
      <c r="AF187" s="51" t="str">
        <f>IF($A187="N/A","N/A",MAX('编组1-系统进路表'!AC186,'编组2-系统进路表'!AC186,'编组3-系统进路表'!AC186,'编组4-系统进路表'!AC186,'编组5-系统进路表'!AC186))</f>
        <v>N/A</v>
      </c>
    </row>
    <row r="188" spans="1:32">
      <c r="A188" s="50" t="s">
        <v>486</v>
      </c>
      <c r="B188" s="50" t="s">
        <v>486</v>
      </c>
      <c r="C188" s="50" t="s">
        <v>486</v>
      </c>
      <c r="D188" s="50" t="s">
        <v>486</v>
      </c>
      <c r="E188" s="50" t="s">
        <v>486</v>
      </c>
      <c r="F188" s="50" t="s">
        <v>486</v>
      </c>
      <c r="G188" s="50" t="s">
        <v>486</v>
      </c>
      <c r="H188" s="50" t="s">
        <v>486</v>
      </c>
      <c r="I188" s="50" t="s">
        <v>486</v>
      </c>
      <c r="J188" s="50" t="s">
        <v>486</v>
      </c>
      <c r="K188" s="53" t="s">
        <v>419</v>
      </c>
      <c r="L188" s="50" t="s">
        <v>486</v>
      </c>
      <c r="M188" s="50" t="s">
        <v>486</v>
      </c>
      <c r="N188" s="50" t="s">
        <v>486</v>
      </c>
      <c r="O188" s="50" t="s">
        <v>486</v>
      </c>
      <c r="P188" s="50" t="s">
        <v>486</v>
      </c>
      <c r="Q188" s="50" t="s">
        <v>486</v>
      </c>
      <c r="R188" s="50" t="s">
        <v>486</v>
      </c>
      <c r="S188" s="50" t="s">
        <v>486</v>
      </c>
      <c r="T188" s="50" t="s">
        <v>486</v>
      </c>
      <c r="U188" s="50" t="s">
        <v>486</v>
      </c>
      <c r="V188" s="51" t="str">
        <f>IF($A188="N/A","N/A",MAX('编组1-系统进路表'!T187,'编组2-系统进路表'!T187,'编组3-系统进路表'!T187,'编组4-系统进路表'!T187,'编组5-系统进路表'!T187))</f>
        <v>N/A</v>
      </c>
      <c r="W188" s="51" t="str">
        <f>IF($A188="N/A","N/A",MAX('编组1-系统进路表'!U187,'编组2-系统进路表'!U187,'编组3-系统进路表'!U187,'编组4-系统进路表'!U187,'编组5-系统进路表'!U187))</f>
        <v>N/A</v>
      </c>
      <c r="X188" s="51" t="str">
        <f>IF($A188="N/A","N/A",MAX('编组1-系统进路表'!V187,'编组2-系统进路表'!V187,'编组3-系统进路表'!V187,'编组4-系统进路表'!V187,'编组5-系统进路表'!V187))</f>
        <v>N/A</v>
      </c>
      <c r="Y188" s="51" t="str">
        <f>IF($A188="N/A","N/A",MAX('编组1-系统进路表'!W187,'编组2-系统进路表'!W187,'编组3-系统进路表'!W187,'编组4-系统进路表'!W187,'编组5-系统进路表'!W187))</f>
        <v>N/A</v>
      </c>
      <c r="Z188" s="51" t="str">
        <f>IF($A188="N/A","N/A",MAX('编组1-系统进路表'!X187,'编组2-系统进路表'!X187,'编组3-系统进路表'!X187,'编组4-系统进路表'!X187,'编组5-系统进路表'!X187))</f>
        <v>N/A</v>
      </c>
      <c r="AA188" s="27"/>
      <c r="AB188" s="51" t="str">
        <f>IF($A188="N/A","N/A",MAX('编组1-系统进路表'!Y187,'编组2-系统进路表'!Y187,'编组3-系统进路表'!Y187,'编组4-系统进路表'!Y187,'编组5-系统进路表'!Y187))</f>
        <v>N/A</v>
      </c>
      <c r="AC188" s="51" t="str">
        <f>IF($A188="N/A","N/A",MAX('编组1-系统进路表'!Z187,'编组2-系统进路表'!Z187,'编组3-系统进路表'!Z187,'编组4-系统进路表'!Z187,'编组5-系统进路表'!Z187))</f>
        <v>N/A</v>
      </c>
      <c r="AD188" s="51" t="str">
        <f>IF($A188="N/A","N/A",MAX('编组1-系统进路表'!AA187,'编组2-系统进路表'!AA187,'编组3-系统进路表'!AA187,'编组4-系统进路表'!AA187,'编组5-系统进路表'!AA187))</f>
        <v>N/A</v>
      </c>
      <c r="AE188" s="51" t="str">
        <f>IF($A188="N/A","N/A",MAX('编组1-系统进路表'!AB187,'编组2-系统进路表'!AB187,'编组3-系统进路表'!AB187,'编组4-系统进路表'!AB187,'编组5-系统进路表'!AB187))</f>
        <v>N/A</v>
      </c>
      <c r="AF188" s="51" t="str">
        <f>IF($A188="N/A","N/A",MAX('编组1-系统进路表'!AC187,'编组2-系统进路表'!AC187,'编组3-系统进路表'!AC187,'编组4-系统进路表'!AC187,'编组5-系统进路表'!AC187))</f>
        <v>N/A</v>
      </c>
    </row>
    <row r="189" spans="1:32">
      <c r="A189" s="50" t="s">
        <v>486</v>
      </c>
      <c r="B189" s="50" t="s">
        <v>486</v>
      </c>
      <c r="C189" s="50" t="s">
        <v>486</v>
      </c>
      <c r="D189" s="50" t="s">
        <v>486</v>
      </c>
      <c r="E189" s="50" t="s">
        <v>486</v>
      </c>
      <c r="F189" s="50" t="s">
        <v>486</v>
      </c>
      <c r="G189" s="50" t="s">
        <v>486</v>
      </c>
      <c r="H189" s="50" t="s">
        <v>486</v>
      </c>
      <c r="I189" s="50" t="s">
        <v>486</v>
      </c>
      <c r="J189" s="50" t="s">
        <v>486</v>
      </c>
      <c r="K189" s="53" t="s">
        <v>419</v>
      </c>
      <c r="L189" s="50" t="s">
        <v>486</v>
      </c>
      <c r="M189" s="50" t="s">
        <v>486</v>
      </c>
      <c r="N189" s="50" t="s">
        <v>486</v>
      </c>
      <c r="O189" s="50" t="s">
        <v>486</v>
      </c>
      <c r="P189" s="50" t="s">
        <v>486</v>
      </c>
      <c r="Q189" s="50" t="s">
        <v>486</v>
      </c>
      <c r="R189" s="50" t="s">
        <v>486</v>
      </c>
      <c r="S189" s="50" t="s">
        <v>486</v>
      </c>
      <c r="T189" s="50" t="s">
        <v>486</v>
      </c>
      <c r="U189" s="50" t="s">
        <v>486</v>
      </c>
      <c r="V189" s="51" t="str">
        <f>IF($A189="N/A","N/A",MAX('编组1-系统进路表'!T188,'编组2-系统进路表'!T188,'编组3-系统进路表'!T188,'编组4-系统进路表'!T188,'编组5-系统进路表'!T188))</f>
        <v>N/A</v>
      </c>
      <c r="W189" s="51" t="str">
        <f>IF($A189="N/A","N/A",MAX('编组1-系统进路表'!U188,'编组2-系统进路表'!U188,'编组3-系统进路表'!U188,'编组4-系统进路表'!U188,'编组5-系统进路表'!U188))</f>
        <v>N/A</v>
      </c>
      <c r="X189" s="51" t="str">
        <f>IF($A189="N/A","N/A",MAX('编组1-系统进路表'!V188,'编组2-系统进路表'!V188,'编组3-系统进路表'!V188,'编组4-系统进路表'!V188,'编组5-系统进路表'!V188))</f>
        <v>N/A</v>
      </c>
      <c r="Y189" s="51" t="str">
        <f>IF($A189="N/A","N/A",MAX('编组1-系统进路表'!W188,'编组2-系统进路表'!W188,'编组3-系统进路表'!W188,'编组4-系统进路表'!W188,'编组5-系统进路表'!W188))</f>
        <v>N/A</v>
      </c>
      <c r="Z189" s="51" t="str">
        <f>IF($A189="N/A","N/A",MAX('编组1-系统进路表'!X188,'编组2-系统进路表'!X188,'编组3-系统进路表'!X188,'编组4-系统进路表'!X188,'编组5-系统进路表'!X188))</f>
        <v>N/A</v>
      </c>
      <c r="AA189" s="27"/>
      <c r="AB189" s="51" t="str">
        <f>IF($A189="N/A","N/A",MAX('编组1-系统进路表'!Y188,'编组2-系统进路表'!Y188,'编组3-系统进路表'!Y188,'编组4-系统进路表'!Y188,'编组5-系统进路表'!Y188))</f>
        <v>N/A</v>
      </c>
      <c r="AC189" s="51" t="str">
        <f>IF($A189="N/A","N/A",MAX('编组1-系统进路表'!Z188,'编组2-系统进路表'!Z188,'编组3-系统进路表'!Z188,'编组4-系统进路表'!Z188,'编组5-系统进路表'!Z188))</f>
        <v>N/A</v>
      </c>
      <c r="AD189" s="51" t="str">
        <f>IF($A189="N/A","N/A",MAX('编组1-系统进路表'!AA188,'编组2-系统进路表'!AA188,'编组3-系统进路表'!AA188,'编组4-系统进路表'!AA188,'编组5-系统进路表'!AA188))</f>
        <v>N/A</v>
      </c>
      <c r="AE189" s="51" t="str">
        <f>IF($A189="N/A","N/A",MAX('编组1-系统进路表'!AB188,'编组2-系统进路表'!AB188,'编组3-系统进路表'!AB188,'编组4-系统进路表'!AB188,'编组5-系统进路表'!AB188))</f>
        <v>N/A</v>
      </c>
      <c r="AF189" s="51" t="str">
        <f>IF($A189="N/A","N/A",MAX('编组1-系统进路表'!AC188,'编组2-系统进路表'!AC188,'编组3-系统进路表'!AC188,'编组4-系统进路表'!AC188,'编组5-系统进路表'!AC188))</f>
        <v>N/A</v>
      </c>
    </row>
    <row r="190" spans="1:32">
      <c r="A190" s="50" t="s">
        <v>486</v>
      </c>
      <c r="B190" s="50" t="s">
        <v>486</v>
      </c>
      <c r="C190" s="50" t="s">
        <v>486</v>
      </c>
      <c r="D190" s="50" t="s">
        <v>486</v>
      </c>
      <c r="E190" s="50" t="s">
        <v>486</v>
      </c>
      <c r="F190" s="50" t="s">
        <v>486</v>
      </c>
      <c r="G190" s="50" t="s">
        <v>486</v>
      </c>
      <c r="H190" s="50" t="s">
        <v>486</v>
      </c>
      <c r="I190" s="50" t="s">
        <v>486</v>
      </c>
      <c r="J190" s="50" t="s">
        <v>486</v>
      </c>
      <c r="K190" s="53" t="s">
        <v>419</v>
      </c>
      <c r="L190" s="50" t="s">
        <v>486</v>
      </c>
      <c r="M190" s="50" t="s">
        <v>486</v>
      </c>
      <c r="N190" s="50" t="s">
        <v>486</v>
      </c>
      <c r="O190" s="50" t="s">
        <v>486</v>
      </c>
      <c r="P190" s="50" t="s">
        <v>486</v>
      </c>
      <c r="Q190" s="50" t="s">
        <v>486</v>
      </c>
      <c r="R190" s="50" t="s">
        <v>486</v>
      </c>
      <c r="S190" s="50" t="s">
        <v>486</v>
      </c>
      <c r="T190" s="50" t="s">
        <v>486</v>
      </c>
      <c r="U190" s="50" t="s">
        <v>486</v>
      </c>
      <c r="V190" s="51" t="str">
        <f>IF($A190="N/A","N/A",MAX('编组1-系统进路表'!T189,'编组2-系统进路表'!T189,'编组3-系统进路表'!T189,'编组4-系统进路表'!T189,'编组5-系统进路表'!T189))</f>
        <v>N/A</v>
      </c>
      <c r="W190" s="51" t="str">
        <f>IF($A190="N/A","N/A",MAX('编组1-系统进路表'!U189,'编组2-系统进路表'!U189,'编组3-系统进路表'!U189,'编组4-系统进路表'!U189,'编组5-系统进路表'!U189))</f>
        <v>N/A</v>
      </c>
      <c r="X190" s="51" t="str">
        <f>IF($A190="N/A","N/A",MAX('编组1-系统进路表'!V189,'编组2-系统进路表'!V189,'编组3-系统进路表'!V189,'编组4-系统进路表'!V189,'编组5-系统进路表'!V189))</f>
        <v>N/A</v>
      </c>
      <c r="Y190" s="51" t="str">
        <f>IF($A190="N/A","N/A",MAX('编组1-系统进路表'!W189,'编组2-系统进路表'!W189,'编组3-系统进路表'!W189,'编组4-系统进路表'!W189,'编组5-系统进路表'!W189))</f>
        <v>N/A</v>
      </c>
      <c r="Z190" s="51" t="str">
        <f>IF($A190="N/A","N/A",MAX('编组1-系统进路表'!X189,'编组2-系统进路表'!X189,'编组3-系统进路表'!X189,'编组4-系统进路表'!X189,'编组5-系统进路表'!X189))</f>
        <v>N/A</v>
      </c>
      <c r="AA190" s="27"/>
      <c r="AB190" s="51" t="str">
        <f>IF($A190="N/A","N/A",MAX('编组1-系统进路表'!Y189,'编组2-系统进路表'!Y189,'编组3-系统进路表'!Y189,'编组4-系统进路表'!Y189,'编组5-系统进路表'!Y189))</f>
        <v>N/A</v>
      </c>
      <c r="AC190" s="51" t="str">
        <f>IF($A190="N/A","N/A",MAX('编组1-系统进路表'!Z189,'编组2-系统进路表'!Z189,'编组3-系统进路表'!Z189,'编组4-系统进路表'!Z189,'编组5-系统进路表'!Z189))</f>
        <v>N/A</v>
      </c>
      <c r="AD190" s="51" t="str">
        <f>IF($A190="N/A","N/A",MAX('编组1-系统进路表'!AA189,'编组2-系统进路表'!AA189,'编组3-系统进路表'!AA189,'编组4-系统进路表'!AA189,'编组5-系统进路表'!AA189))</f>
        <v>N/A</v>
      </c>
      <c r="AE190" s="51" t="str">
        <f>IF($A190="N/A","N/A",MAX('编组1-系统进路表'!AB189,'编组2-系统进路表'!AB189,'编组3-系统进路表'!AB189,'编组4-系统进路表'!AB189,'编组5-系统进路表'!AB189))</f>
        <v>N/A</v>
      </c>
      <c r="AF190" s="51" t="str">
        <f>IF($A190="N/A","N/A",MAX('编组1-系统进路表'!AC189,'编组2-系统进路表'!AC189,'编组3-系统进路表'!AC189,'编组4-系统进路表'!AC189,'编组5-系统进路表'!AC189))</f>
        <v>N/A</v>
      </c>
    </row>
    <row r="191" spans="1:32">
      <c r="A191" s="50" t="s">
        <v>486</v>
      </c>
      <c r="B191" s="50" t="s">
        <v>486</v>
      </c>
      <c r="C191" s="50" t="s">
        <v>486</v>
      </c>
      <c r="D191" s="50" t="s">
        <v>486</v>
      </c>
      <c r="E191" s="50" t="s">
        <v>486</v>
      </c>
      <c r="F191" s="50" t="s">
        <v>486</v>
      </c>
      <c r="G191" s="50" t="s">
        <v>486</v>
      </c>
      <c r="H191" s="50" t="s">
        <v>486</v>
      </c>
      <c r="I191" s="50" t="s">
        <v>486</v>
      </c>
      <c r="J191" s="50" t="s">
        <v>486</v>
      </c>
      <c r="K191" s="53" t="s">
        <v>419</v>
      </c>
      <c r="L191" s="50" t="s">
        <v>486</v>
      </c>
      <c r="M191" s="50" t="s">
        <v>486</v>
      </c>
      <c r="N191" s="50" t="s">
        <v>486</v>
      </c>
      <c r="O191" s="50" t="s">
        <v>486</v>
      </c>
      <c r="P191" s="50" t="s">
        <v>486</v>
      </c>
      <c r="Q191" s="50" t="s">
        <v>486</v>
      </c>
      <c r="R191" s="50" t="s">
        <v>486</v>
      </c>
      <c r="S191" s="50" t="s">
        <v>486</v>
      </c>
      <c r="T191" s="50" t="s">
        <v>486</v>
      </c>
      <c r="U191" s="50" t="s">
        <v>486</v>
      </c>
      <c r="V191" s="51" t="str">
        <f>IF($A191="N/A","N/A",MAX('编组1-系统进路表'!T190,'编组2-系统进路表'!T190,'编组3-系统进路表'!T190,'编组4-系统进路表'!T190,'编组5-系统进路表'!T190))</f>
        <v>N/A</v>
      </c>
      <c r="W191" s="51" t="str">
        <f>IF($A191="N/A","N/A",MAX('编组1-系统进路表'!U190,'编组2-系统进路表'!U190,'编组3-系统进路表'!U190,'编组4-系统进路表'!U190,'编组5-系统进路表'!U190))</f>
        <v>N/A</v>
      </c>
      <c r="X191" s="51" t="str">
        <f>IF($A191="N/A","N/A",MAX('编组1-系统进路表'!V190,'编组2-系统进路表'!V190,'编组3-系统进路表'!V190,'编组4-系统进路表'!V190,'编组5-系统进路表'!V190))</f>
        <v>N/A</v>
      </c>
      <c r="Y191" s="51" t="str">
        <f>IF($A191="N/A","N/A",MAX('编组1-系统进路表'!W190,'编组2-系统进路表'!W190,'编组3-系统进路表'!W190,'编组4-系统进路表'!W190,'编组5-系统进路表'!W190))</f>
        <v>N/A</v>
      </c>
      <c r="Z191" s="51" t="str">
        <f>IF($A191="N/A","N/A",MAX('编组1-系统进路表'!X190,'编组2-系统进路表'!X190,'编组3-系统进路表'!X190,'编组4-系统进路表'!X190,'编组5-系统进路表'!X190))</f>
        <v>N/A</v>
      </c>
      <c r="AA191" s="27"/>
      <c r="AB191" s="51" t="str">
        <f>IF($A191="N/A","N/A",MAX('编组1-系统进路表'!Y190,'编组2-系统进路表'!Y190,'编组3-系统进路表'!Y190,'编组4-系统进路表'!Y190,'编组5-系统进路表'!Y190))</f>
        <v>N/A</v>
      </c>
      <c r="AC191" s="51" t="str">
        <f>IF($A191="N/A","N/A",MAX('编组1-系统进路表'!Z190,'编组2-系统进路表'!Z190,'编组3-系统进路表'!Z190,'编组4-系统进路表'!Z190,'编组5-系统进路表'!Z190))</f>
        <v>N/A</v>
      </c>
      <c r="AD191" s="51" t="str">
        <f>IF($A191="N/A","N/A",MAX('编组1-系统进路表'!AA190,'编组2-系统进路表'!AA190,'编组3-系统进路表'!AA190,'编组4-系统进路表'!AA190,'编组5-系统进路表'!AA190))</f>
        <v>N/A</v>
      </c>
      <c r="AE191" s="51" t="str">
        <f>IF($A191="N/A","N/A",MAX('编组1-系统进路表'!AB190,'编组2-系统进路表'!AB190,'编组3-系统进路表'!AB190,'编组4-系统进路表'!AB190,'编组5-系统进路表'!AB190))</f>
        <v>N/A</v>
      </c>
      <c r="AF191" s="51" t="str">
        <f>IF($A191="N/A","N/A",MAX('编组1-系统进路表'!AC190,'编组2-系统进路表'!AC190,'编组3-系统进路表'!AC190,'编组4-系统进路表'!AC190,'编组5-系统进路表'!AC190))</f>
        <v>N/A</v>
      </c>
    </row>
    <row r="192" spans="1:32">
      <c r="A192" s="50" t="s">
        <v>486</v>
      </c>
      <c r="B192" s="50" t="s">
        <v>486</v>
      </c>
      <c r="C192" s="50" t="s">
        <v>486</v>
      </c>
      <c r="D192" s="50" t="s">
        <v>486</v>
      </c>
      <c r="E192" s="50" t="s">
        <v>486</v>
      </c>
      <c r="F192" s="50" t="s">
        <v>486</v>
      </c>
      <c r="G192" s="50" t="s">
        <v>486</v>
      </c>
      <c r="H192" s="50" t="s">
        <v>486</v>
      </c>
      <c r="I192" s="50" t="s">
        <v>486</v>
      </c>
      <c r="J192" s="50" t="s">
        <v>486</v>
      </c>
      <c r="K192" s="53" t="s">
        <v>419</v>
      </c>
      <c r="L192" s="50" t="s">
        <v>486</v>
      </c>
      <c r="M192" s="50" t="s">
        <v>486</v>
      </c>
      <c r="N192" s="50" t="s">
        <v>486</v>
      </c>
      <c r="O192" s="50" t="s">
        <v>486</v>
      </c>
      <c r="P192" s="50" t="s">
        <v>486</v>
      </c>
      <c r="Q192" s="50" t="s">
        <v>486</v>
      </c>
      <c r="R192" s="50" t="s">
        <v>486</v>
      </c>
      <c r="S192" s="50" t="s">
        <v>486</v>
      </c>
      <c r="T192" s="50" t="s">
        <v>486</v>
      </c>
      <c r="U192" s="50" t="s">
        <v>486</v>
      </c>
      <c r="V192" s="51" t="str">
        <f>IF($A192="N/A","N/A",MAX('编组1-系统进路表'!T191,'编组2-系统进路表'!T191,'编组3-系统进路表'!T191,'编组4-系统进路表'!T191,'编组5-系统进路表'!T191))</f>
        <v>N/A</v>
      </c>
      <c r="W192" s="51" t="str">
        <f>IF($A192="N/A","N/A",MAX('编组1-系统进路表'!U191,'编组2-系统进路表'!U191,'编组3-系统进路表'!U191,'编组4-系统进路表'!U191,'编组5-系统进路表'!U191))</f>
        <v>N/A</v>
      </c>
      <c r="X192" s="51" t="str">
        <f>IF($A192="N/A","N/A",MAX('编组1-系统进路表'!V191,'编组2-系统进路表'!V191,'编组3-系统进路表'!V191,'编组4-系统进路表'!V191,'编组5-系统进路表'!V191))</f>
        <v>N/A</v>
      </c>
      <c r="Y192" s="51" t="str">
        <f>IF($A192="N/A","N/A",MAX('编组1-系统进路表'!W191,'编组2-系统进路表'!W191,'编组3-系统进路表'!W191,'编组4-系统进路表'!W191,'编组5-系统进路表'!W191))</f>
        <v>N/A</v>
      </c>
      <c r="Z192" s="51" t="str">
        <f>IF($A192="N/A","N/A",MAX('编组1-系统进路表'!X191,'编组2-系统进路表'!X191,'编组3-系统进路表'!X191,'编组4-系统进路表'!X191,'编组5-系统进路表'!X191))</f>
        <v>N/A</v>
      </c>
      <c r="AA192" s="27"/>
      <c r="AB192" s="51" t="str">
        <f>IF($A192="N/A","N/A",MAX('编组1-系统进路表'!Y191,'编组2-系统进路表'!Y191,'编组3-系统进路表'!Y191,'编组4-系统进路表'!Y191,'编组5-系统进路表'!Y191))</f>
        <v>N/A</v>
      </c>
      <c r="AC192" s="51" t="str">
        <f>IF($A192="N/A","N/A",MAX('编组1-系统进路表'!Z191,'编组2-系统进路表'!Z191,'编组3-系统进路表'!Z191,'编组4-系统进路表'!Z191,'编组5-系统进路表'!Z191))</f>
        <v>N/A</v>
      </c>
      <c r="AD192" s="51" t="str">
        <f>IF($A192="N/A","N/A",MAX('编组1-系统进路表'!AA191,'编组2-系统进路表'!AA191,'编组3-系统进路表'!AA191,'编组4-系统进路表'!AA191,'编组5-系统进路表'!AA191))</f>
        <v>N/A</v>
      </c>
      <c r="AE192" s="51" t="str">
        <f>IF($A192="N/A","N/A",MAX('编组1-系统进路表'!AB191,'编组2-系统进路表'!AB191,'编组3-系统进路表'!AB191,'编组4-系统进路表'!AB191,'编组5-系统进路表'!AB191))</f>
        <v>N/A</v>
      </c>
      <c r="AF192" s="51" t="str">
        <f>IF($A192="N/A","N/A",MAX('编组1-系统进路表'!AC191,'编组2-系统进路表'!AC191,'编组3-系统进路表'!AC191,'编组4-系统进路表'!AC191,'编组5-系统进路表'!AC191))</f>
        <v>N/A</v>
      </c>
    </row>
    <row r="193" spans="1:32">
      <c r="A193" s="50" t="s">
        <v>486</v>
      </c>
      <c r="B193" s="50" t="s">
        <v>486</v>
      </c>
      <c r="C193" s="50" t="s">
        <v>486</v>
      </c>
      <c r="D193" s="50" t="s">
        <v>486</v>
      </c>
      <c r="E193" s="50" t="s">
        <v>486</v>
      </c>
      <c r="F193" s="50" t="s">
        <v>486</v>
      </c>
      <c r="G193" s="50" t="s">
        <v>486</v>
      </c>
      <c r="H193" s="50" t="s">
        <v>486</v>
      </c>
      <c r="I193" s="50" t="s">
        <v>486</v>
      </c>
      <c r="J193" s="50" t="s">
        <v>486</v>
      </c>
      <c r="K193" s="53" t="s">
        <v>419</v>
      </c>
      <c r="L193" s="50" t="s">
        <v>486</v>
      </c>
      <c r="M193" s="50" t="s">
        <v>486</v>
      </c>
      <c r="N193" s="50" t="s">
        <v>486</v>
      </c>
      <c r="O193" s="50" t="s">
        <v>486</v>
      </c>
      <c r="P193" s="50" t="s">
        <v>486</v>
      </c>
      <c r="Q193" s="50" t="s">
        <v>486</v>
      </c>
      <c r="R193" s="50" t="s">
        <v>486</v>
      </c>
      <c r="S193" s="50" t="s">
        <v>486</v>
      </c>
      <c r="T193" s="50" t="s">
        <v>486</v>
      </c>
      <c r="U193" s="50" t="s">
        <v>486</v>
      </c>
      <c r="V193" s="51" t="str">
        <f>IF($A193="N/A","N/A",MAX('编组1-系统进路表'!T192,'编组2-系统进路表'!T192,'编组3-系统进路表'!T192,'编组4-系统进路表'!T192,'编组5-系统进路表'!T192))</f>
        <v>N/A</v>
      </c>
      <c r="W193" s="51" t="str">
        <f>IF($A193="N/A","N/A",MAX('编组1-系统进路表'!U192,'编组2-系统进路表'!U192,'编组3-系统进路表'!U192,'编组4-系统进路表'!U192,'编组5-系统进路表'!U192))</f>
        <v>N/A</v>
      </c>
      <c r="X193" s="51" t="str">
        <f>IF($A193="N/A","N/A",MAX('编组1-系统进路表'!V192,'编组2-系统进路表'!V192,'编组3-系统进路表'!V192,'编组4-系统进路表'!V192,'编组5-系统进路表'!V192))</f>
        <v>N/A</v>
      </c>
      <c r="Y193" s="51" t="str">
        <f>IF($A193="N/A","N/A",MAX('编组1-系统进路表'!W192,'编组2-系统进路表'!W192,'编组3-系统进路表'!W192,'编组4-系统进路表'!W192,'编组5-系统进路表'!W192))</f>
        <v>N/A</v>
      </c>
      <c r="Z193" s="51" t="str">
        <f>IF($A193="N/A","N/A",MAX('编组1-系统进路表'!X192,'编组2-系统进路表'!X192,'编组3-系统进路表'!X192,'编组4-系统进路表'!X192,'编组5-系统进路表'!X192))</f>
        <v>N/A</v>
      </c>
      <c r="AA193" s="27"/>
      <c r="AB193" s="51" t="str">
        <f>IF($A193="N/A","N/A",MAX('编组1-系统进路表'!Y192,'编组2-系统进路表'!Y192,'编组3-系统进路表'!Y192,'编组4-系统进路表'!Y192,'编组5-系统进路表'!Y192))</f>
        <v>N/A</v>
      </c>
      <c r="AC193" s="51" t="str">
        <f>IF($A193="N/A","N/A",MAX('编组1-系统进路表'!Z192,'编组2-系统进路表'!Z192,'编组3-系统进路表'!Z192,'编组4-系统进路表'!Z192,'编组5-系统进路表'!Z192))</f>
        <v>N/A</v>
      </c>
      <c r="AD193" s="51" t="str">
        <f>IF($A193="N/A","N/A",MAX('编组1-系统进路表'!AA192,'编组2-系统进路表'!AA192,'编组3-系统进路表'!AA192,'编组4-系统进路表'!AA192,'编组5-系统进路表'!AA192))</f>
        <v>N/A</v>
      </c>
      <c r="AE193" s="51" t="str">
        <f>IF($A193="N/A","N/A",MAX('编组1-系统进路表'!AB192,'编组2-系统进路表'!AB192,'编组3-系统进路表'!AB192,'编组4-系统进路表'!AB192,'编组5-系统进路表'!AB192))</f>
        <v>N/A</v>
      </c>
      <c r="AF193" s="51" t="str">
        <f>IF($A193="N/A","N/A",MAX('编组1-系统进路表'!AC192,'编组2-系统进路表'!AC192,'编组3-系统进路表'!AC192,'编组4-系统进路表'!AC192,'编组5-系统进路表'!AC192))</f>
        <v>N/A</v>
      </c>
    </row>
    <row r="194" spans="1:32">
      <c r="A194" s="50" t="s">
        <v>486</v>
      </c>
      <c r="B194" s="50" t="s">
        <v>486</v>
      </c>
      <c r="C194" s="50" t="s">
        <v>486</v>
      </c>
      <c r="D194" s="50" t="s">
        <v>486</v>
      </c>
      <c r="E194" s="50" t="s">
        <v>486</v>
      </c>
      <c r="F194" s="50" t="s">
        <v>486</v>
      </c>
      <c r="G194" s="50" t="s">
        <v>486</v>
      </c>
      <c r="H194" s="50" t="s">
        <v>486</v>
      </c>
      <c r="I194" s="50" t="s">
        <v>486</v>
      </c>
      <c r="J194" s="50" t="s">
        <v>486</v>
      </c>
      <c r="K194" s="53" t="s">
        <v>419</v>
      </c>
      <c r="L194" s="50" t="s">
        <v>486</v>
      </c>
      <c r="M194" s="50" t="s">
        <v>486</v>
      </c>
      <c r="N194" s="50" t="s">
        <v>486</v>
      </c>
      <c r="O194" s="50" t="s">
        <v>486</v>
      </c>
      <c r="P194" s="50" t="s">
        <v>486</v>
      </c>
      <c r="Q194" s="50" t="s">
        <v>486</v>
      </c>
      <c r="R194" s="50" t="s">
        <v>486</v>
      </c>
      <c r="S194" s="50" t="s">
        <v>486</v>
      </c>
      <c r="T194" s="50" t="s">
        <v>486</v>
      </c>
      <c r="U194" s="50" t="s">
        <v>486</v>
      </c>
      <c r="V194" s="51" t="str">
        <f>IF($A194="N/A","N/A",MAX('编组1-系统进路表'!T193,'编组2-系统进路表'!T193,'编组3-系统进路表'!T193,'编组4-系统进路表'!T193,'编组5-系统进路表'!T193))</f>
        <v>N/A</v>
      </c>
      <c r="W194" s="51" t="str">
        <f>IF($A194="N/A","N/A",MAX('编组1-系统进路表'!U193,'编组2-系统进路表'!U193,'编组3-系统进路表'!U193,'编组4-系统进路表'!U193,'编组5-系统进路表'!U193))</f>
        <v>N/A</v>
      </c>
      <c r="X194" s="51" t="str">
        <f>IF($A194="N/A","N/A",MAX('编组1-系统进路表'!V193,'编组2-系统进路表'!V193,'编组3-系统进路表'!V193,'编组4-系统进路表'!V193,'编组5-系统进路表'!V193))</f>
        <v>N/A</v>
      </c>
      <c r="Y194" s="51" t="str">
        <f>IF($A194="N/A","N/A",MAX('编组1-系统进路表'!W193,'编组2-系统进路表'!W193,'编组3-系统进路表'!W193,'编组4-系统进路表'!W193,'编组5-系统进路表'!W193))</f>
        <v>N/A</v>
      </c>
      <c r="Z194" s="51" t="str">
        <f>IF($A194="N/A","N/A",MAX('编组1-系统进路表'!X193,'编组2-系统进路表'!X193,'编组3-系统进路表'!X193,'编组4-系统进路表'!X193,'编组5-系统进路表'!X193))</f>
        <v>N/A</v>
      </c>
      <c r="AA194" s="27"/>
      <c r="AB194" s="51" t="str">
        <f>IF($A194="N/A","N/A",MAX('编组1-系统进路表'!Y193,'编组2-系统进路表'!Y193,'编组3-系统进路表'!Y193,'编组4-系统进路表'!Y193,'编组5-系统进路表'!Y193))</f>
        <v>N/A</v>
      </c>
      <c r="AC194" s="51" t="str">
        <f>IF($A194="N/A","N/A",MAX('编组1-系统进路表'!Z193,'编组2-系统进路表'!Z193,'编组3-系统进路表'!Z193,'编组4-系统进路表'!Z193,'编组5-系统进路表'!Z193))</f>
        <v>N/A</v>
      </c>
      <c r="AD194" s="51" t="str">
        <f>IF($A194="N/A","N/A",MAX('编组1-系统进路表'!AA193,'编组2-系统进路表'!AA193,'编组3-系统进路表'!AA193,'编组4-系统进路表'!AA193,'编组5-系统进路表'!AA193))</f>
        <v>N/A</v>
      </c>
      <c r="AE194" s="51" t="str">
        <f>IF($A194="N/A","N/A",MAX('编组1-系统进路表'!AB193,'编组2-系统进路表'!AB193,'编组3-系统进路表'!AB193,'编组4-系统进路表'!AB193,'编组5-系统进路表'!AB193))</f>
        <v>N/A</v>
      </c>
      <c r="AF194" s="51" t="str">
        <f>IF($A194="N/A","N/A",MAX('编组1-系统进路表'!AC193,'编组2-系统进路表'!AC193,'编组3-系统进路表'!AC193,'编组4-系统进路表'!AC193,'编组5-系统进路表'!AC193))</f>
        <v>N/A</v>
      </c>
    </row>
    <row r="195" spans="1:32">
      <c r="A195" s="50" t="s">
        <v>486</v>
      </c>
      <c r="B195" s="50" t="s">
        <v>486</v>
      </c>
      <c r="C195" s="50" t="s">
        <v>486</v>
      </c>
      <c r="D195" s="50" t="s">
        <v>486</v>
      </c>
      <c r="E195" s="50" t="s">
        <v>486</v>
      </c>
      <c r="F195" s="50" t="s">
        <v>486</v>
      </c>
      <c r="G195" s="50" t="s">
        <v>486</v>
      </c>
      <c r="H195" s="50" t="s">
        <v>486</v>
      </c>
      <c r="I195" s="50" t="s">
        <v>486</v>
      </c>
      <c r="J195" s="50" t="s">
        <v>486</v>
      </c>
      <c r="K195" s="53" t="s">
        <v>419</v>
      </c>
      <c r="L195" s="50" t="s">
        <v>486</v>
      </c>
      <c r="M195" s="50" t="s">
        <v>486</v>
      </c>
      <c r="N195" s="50" t="s">
        <v>486</v>
      </c>
      <c r="O195" s="50" t="s">
        <v>486</v>
      </c>
      <c r="P195" s="50" t="s">
        <v>486</v>
      </c>
      <c r="Q195" s="50" t="s">
        <v>486</v>
      </c>
      <c r="R195" s="50" t="s">
        <v>486</v>
      </c>
      <c r="S195" s="50" t="s">
        <v>486</v>
      </c>
      <c r="T195" s="50" t="s">
        <v>486</v>
      </c>
      <c r="U195" s="50" t="s">
        <v>486</v>
      </c>
      <c r="V195" s="51" t="str">
        <f>IF($A195="N/A","N/A",MAX('编组1-系统进路表'!T194,'编组2-系统进路表'!T194,'编组3-系统进路表'!T194,'编组4-系统进路表'!T194,'编组5-系统进路表'!T194))</f>
        <v>N/A</v>
      </c>
      <c r="W195" s="51" t="str">
        <f>IF($A195="N/A","N/A",MAX('编组1-系统进路表'!U194,'编组2-系统进路表'!U194,'编组3-系统进路表'!U194,'编组4-系统进路表'!U194,'编组5-系统进路表'!U194))</f>
        <v>N/A</v>
      </c>
      <c r="X195" s="51" t="str">
        <f>IF($A195="N/A","N/A",MAX('编组1-系统进路表'!V194,'编组2-系统进路表'!V194,'编组3-系统进路表'!V194,'编组4-系统进路表'!V194,'编组5-系统进路表'!V194))</f>
        <v>N/A</v>
      </c>
      <c r="Y195" s="51" t="str">
        <f>IF($A195="N/A","N/A",MAX('编组1-系统进路表'!W194,'编组2-系统进路表'!W194,'编组3-系统进路表'!W194,'编组4-系统进路表'!W194,'编组5-系统进路表'!W194))</f>
        <v>N/A</v>
      </c>
      <c r="Z195" s="51" t="str">
        <f>IF($A195="N/A","N/A",MAX('编组1-系统进路表'!X194,'编组2-系统进路表'!X194,'编组3-系统进路表'!X194,'编组4-系统进路表'!X194,'编组5-系统进路表'!X194))</f>
        <v>N/A</v>
      </c>
      <c r="AA195" s="27"/>
      <c r="AB195" s="51" t="str">
        <f>IF($A195="N/A","N/A",MAX('编组1-系统进路表'!Y194,'编组2-系统进路表'!Y194,'编组3-系统进路表'!Y194,'编组4-系统进路表'!Y194,'编组5-系统进路表'!Y194))</f>
        <v>N/A</v>
      </c>
      <c r="AC195" s="51" t="str">
        <f>IF($A195="N/A","N/A",MAX('编组1-系统进路表'!Z194,'编组2-系统进路表'!Z194,'编组3-系统进路表'!Z194,'编组4-系统进路表'!Z194,'编组5-系统进路表'!Z194))</f>
        <v>N/A</v>
      </c>
      <c r="AD195" s="51" t="str">
        <f>IF($A195="N/A","N/A",MAX('编组1-系统进路表'!AA194,'编组2-系统进路表'!AA194,'编组3-系统进路表'!AA194,'编组4-系统进路表'!AA194,'编组5-系统进路表'!AA194))</f>
        <v>N/A</v>
      </c>
      <c r="AE195" s="51" t="str">
        <f>IF($A195="N/A","N/A",MAX('编组1-系统进路表'!AB194,'编组2-系统进路表'!AB194,'编组3-系统进路表'!AB194,'编组4-系统进路表'!AB194,'编组5-系统进路表'!AB194))</f>
        <v>N/A</v>
      </c>
      <c r="AF195" s="51" t="str">
        <f>IF($A195="N/A","N/A",MAX('编组1-系统进路表'!AC194,'编组2-系统进路表'!AC194,'编组3-系统进路表'!AC194,'编组4-系统进路表'!AC194,'编组5-系统进路表'!AC194))</f>
        <v>N/A</v>
      </c>
    </row>
    <row r="196" spans="1:32">
      <c r="A196" s="50" t="s">
        <v>486</v>
      </c>
      <c r="B196" s="50" t="s">
        <v>486</v>
      </c>
      <c r="C196" s="50" t="s">
        <v>486</v>
      </c>
      <c r="D196" s="50" t="s">
        <v>486</v>
      </c>
      <c r="E196" s="50" t="s">
        <v>486</v>
      </c>
      <c r="F196" s="50" t="s">
        <v>486</v>
      </c>
      <c r="G196" s="50" t="s">
        <v>486</v>
      </c>
      <c r="H196" s="50" t="s">
        <v>486</v>
      </c>
      <c r="I196" s="50" t="s">
        <v>486</v>
      </c>
      <c r="J196" s="50" t="s">
        <v>486</v>
      </c>
      <c r="K196" s="53" t="s">
        <v>419</v>
      </c>
      <c r="L196" s="50" t="s">
        <v>486</v>
      </c>
      <c r="M196" s="50" t="s">
        <v>486</v>
      </c>
      <c r="N196" s="50" t="s">
        <v>486</v>
      </c>
      <c r="O196" s="50" t="s">
        <v>486</v>
      </c>
      <c r="P196" s="50" t="s">
        <v>486</v>
      </c>
      <c r="Q196" s="50" t="s">
        <v>486</v>
      </c>
      <c r="R196" s="50" t="s">
        <v>486</v>
      </c>
      <c r="S196" s="50" t="s">
        <v>486</v>
      </c>
      <c r="T196" s="50" t="s">
        <v>486</v>
      </c>
      <c r="U196" s="50" t="s">
        <v>486</v>
      </c>
      <c r="V196" s="51" t="str">
        <f>IF($A196="N/A","N/A",MAX('编组1-系统进路表'!T195,'编组2-系统进路表'!T195,'编组3-系统进路表'!T195,'编组4-系统进路表'!T195,'编组5-系统进路表'!T195))</f>
        <v>N/A</v>
      </c>
      <c r="W196" s="51" t="str">
        <f>IF($A196="N/A","N/A",MAX('编组1-系统进路表'!U195,'编组2-系统进路表'!U195,'编组3-系统进路表'!U195,'编组4-系统进路表'!U195,'编组5-系统进路表'!U195))</f>
        <v>N/A</v>
      </c>
      <c r="X196" s="51" t="str">
        <f>IF($A196="N/A","N/A",MAX('编组1-系统进路表'!V195,'编组2-系统进路表'!V195,'编组3-系统进路表'!V195,'编组4-系统进路表'!V195,'编组5-系统进路表'!V195))</f>
        <v>N/A</v>
      </c>
      <c r="Y196" s="51" t="str">
        <f>IF($A196="N/A","N/A",MAX('编组1-系统进路表'!W195,'编组2-系统进路表'!W195,'编组3-系统进路表'!W195,'编组4-系统进路表'!W195,'编组5-系统进路表'!W195))</f>
        <v>N/A</v>
      </c>
      <c r="Z196" s="51" t="str">
        <f>IF($A196="N/A","N/A",MAX('编组1-系统进路表'!X195,'编组2-系统进路表'!X195,'编组3-系统进路表'!X195,'编组4-系统进路表'!X195,'编组5-系统进路表'!X195))</f>
        <v>N/A</v>
      </c>
      <c r="AA196" s="27"/>
      <c r="AB196" s="51" t="str">
        <f>IF($A196="N/A","N/A",MAX('编组1-系统进路表'!Y195,'编组2-系统进路表'!Y195,'编组3-系统进路表'!Y195,'编组4-系统进路表'!Y195,'编组5-系统进路表'!Y195))</f>
        <v>N/A</v>
      </c>
      <c r="AC196" s="51" t="str">
        <f>IF($A196="N/A","N/A",MAX('编组1-系统进路表'!Z195,'编组2-系统进路表'!Z195,'编组3-系统进路表'!Z195,'编组4-系统进路表'!Z195,'编组5-系统进路表'!Z195))</f>
        <v>N/A</v>
      </c>
      <c r="AD196" s="51" t="str">
        <f>IF($A196="N/A","N/A",MAX('编组1-系统进路表'!AA195,'编组2-系统进路表'!AA195,'编组3-系统进路表'!AA195,'编组4-系统进路表'!AA195,'编组5-系统进路表'!AA195))</f>
        <v>N/A</v>
      </c>
      <c r="AE196" s="51" t="str">
        <f>IF($A196="N/A","N/A",MAX('编组1-系统进路表'!AB195,'编组2-系统进路表'!AB195,'编组3-系统进路表'!AB195,'编组4-系统进路表'!AB195,'编组5-系统进路表'!AB195))</f>
        <v>N/A</v>
      </c>
      <c r="AF196" s="51" t="str">
        <f>IF($A196="N/A","N/A",MAX('编组1-系统进路表'!AC195,'编组2-系统进路表'!AC195,'编组3-系统进路表'!AC195,'编组4-系统进路表'!AC195,'编组5-系统进路表'!AC195))</f>
        <v>N/A</v>
      </c>
    </row>
    <row r="197" spans="1:32">
      <c r="A197" s="50" t="s">
        <v>486</v>
      </c>
      <c r="B197" s="50" t="s">
        <v>486</v>
      </c>
      <c r="C197" s="50" t="s">
        <v>486</v>
      </c>
      <c r="D197" s="50" t="s">
        <v>486</v>
      </c>
      <c r="E197" s="50" t="s">
        <v>486</v>
      </c>
      <c r="F197" s="50" t="s">
        <v>486</v>
      </c>
      <c r="G197" s="50" t="s">
        <v>486</v>
      </c>
      <c r="H197" s="50" t="s">
        <v>486</v>
      </c>
      <c r="I197" s="50" t="s">
        <v>486</v>
      </c>
      <c r="J197" s="50" t="s">
        <v>486</v>
      </c>
      <c r="K197" s="53" t="s">
        <v>419</v>
      </c>
      <c r="L197" s="50" t="s">
        <v>486</v>
      </c>
      <c r="M197" s="50" t="s">
        <v>486</v>
      </c>
      <c r="N197" s="50" t="s">
        <v>486</v>
      </c>
      <c r="O197" s="50" t="s">
        <v>486</v>
      </c>
      <c r="P197" s="50" t="s">
        <v>486</v>
      </c>
      <c r="Q197" s="50" t="s">
        <v>486</v>
      </c>
      <c r="R197" s="50" t="s">
        <v>486</v>
      </c>
      <c r="S197" s="50" t="s">
        <v>486</v>
      </c>
      <c r="T197" s="50" t="s">
        <v>486</v>
      </c>
      <c r="U197" s="50" t="s">
        <v>486</v>
      </c>
      <c r="V197" s="51" t="str">
        <f>IF($A197="N/A","N/A",MAX('编组1-系统进路表'!T196,'编组2-系统进路表'!T196,'编组3-系统进路表'!T196,'编组4-系统进路表'!T196,'编组5-系统进路表'!T196))</f>
        <v>N/A</v>
      </c>
      <c r="W197" s="51" t="str">
        <f>IF($A197="N/A","N/A",MAX('编组1-系统进路表'!U196,'编组2-系统进路表'!U196,'编组3-系统进路表'!U196,'编组4-系统进路表'!U196,'编组5-系统进路表'!U196))</f>
        <v>N/A</v>
      </c>
      <c r="X197" s="51" t="str">
        <f>IF($A197="N/A","N/A",MAX('编组1-系统进路表'!V196,'编组2-系统进路表'!V196,'编组3-系统进路表'!V196,'编组4-系统进路表'!V196,'编组5-系统进路表'!V196))</f>
        <v>N/A</v>
      </c>
      <c r="Y197" s="51" t="str">
        <f>IF($A197="N/A","N/A",MAX('编组1-系统进路表'!W196,'编组2-系统进路表'!W196,'编组3-系统进路表'!W196,'编组4-系统进路表'!W196,'编组5-系统进路表'!W196))</f>
        <v>N/A</v>
      </c>
      <c r="Z197" s="51" t="str">
        <f>IF($A197="N/A","N/A",MAX('编组1-系统进路表'!X196,'编组2-系统进路表'!X196,'编组3-系统进路表'!X196,'编组4-系统进路表'!X196,'编组5-系统进路表'!X196))</f>
        <v>N/A</v>
      </c>
      <c r="AA197" s="27"/>
      <c r="AB197" s="51" t="str">
        <f>IF($A197="N/A","N/A",MAX('编组1-系统进路表'!Y196,'编组2-系统进路表'!Y196,'编组3-系统进路表'!Y196,'编组4-系统进路表'!Y196,'编组5-系统进路表'!Y196))</f>
        <v>N/A</v>
      </c>
      <c r="AC197" s="51" t="str">
        <f>IF($A197="N/A","N/A",MAX('编组1-系统进路表'!Z196,'编组2-系统进路表'!Z196,'编组3-系统进路表'!Z196,'编组4-系统进路表'!Z196,'编组5-系统进路表'!Z196))</f>
        <v>N/A</v>
      </c>
      <c r="AD197" s="51" t="str">
        <f>IF($A197="N/A","N/A",MAX('编组1-系统进路表'!AA196,'编组2-系统进路表'!AA196,'编组3-系统进路表'!AA196,'编组4-系统进路表'!AA196,'编组5-系统进路表'!AA196))</f>
        <v>N/A</v>
      </c>
      <c r="AE197" s="51" t="str">
        <f>IF($A197="N/A","N/A",MAX('编组1-系统进路表'!AB196,'编组2-系统进路表'!AB196,'编组3-系统进路表'!AB196,'编组4-系统进路表'!AB196,'编组5-系统进路表'!AB196))</f>
        <v>N/A</v>
      </c>
      <c r="AF197" s="51" t="str">
        <f>IF($A197="N/A","N/A",MAX('编组1-系统进路表'!AC196,'编组2-系统进路表'!AC196,'编组3-系统进路表'!AC196,'编组4-系统进路表'!AC196,'编组5-系统进路表'!AC196))</f>
        <v>N/A</v>
      </c>
    </row>
    <row r="198" spans="1:32">
      <c r="A198" s="50" t="s">
        <v>486</v>
      </c>
      <c r="B198" s="50" t="s">
        <v>486</v>
      </c>
      <c r="C198" s="50" t="s">
        <v>486</v>
      </c>
      <c r="D198" s="50" t="s">
        <v>486</v>
      </c>
      <c r="E198" s="50" t="s">
        <v>486</v>
      </c>
      <c r="F198" s="50" t="s">
        <v>486</v>
      </c>
      <c r="G198" s="50" t="s">
        <v>486</v>
      </c>
      <c r="H198" s="50" t="s">
        <v>486</v>
      </c>
      <c r="I198" s="50" t="s">
        <v>486</v>
      </c>
      <c r="J198" s="50" t="s">
        <v>486</v>
      </c>
      <c r="K198" s="53" t="s">
        <v>419</v>
      </c>
      <c r="L198" s="50" t="s">
        <v>486</v>
      </c>
      <c r="M198" s="50" t="s">
        <v>486</v>
      </c>
      <c r="N198" s="50" t="s">
        <v>486</v>
      </c>
      <c r="O198" s="50" t="s">
        <v>486</v>
      </c>
      <c r="P198" s="50" t="s">
        <v>486</v>
      </c>
      <c r="Q198" s="50" t="s">
        <v>486</v>
      </c>
      <c r="R198" s="50" t="s">
        <v>486</v>
      </c>
      <c r="S198" s="50" t="s">
        <v>486</v>
      </c>
      <c r="T198" s="50" t="s">
        <v>486</v>
      </c>
      <c r="U198" s="50" t="s">
        <v>486</v>
      </c>
      <c r="V198" s="51" t="str">
        <f>IF($A198="N/A","N/A",MAX('编组1-系统进路表'!T197,'编组2-系统进路表'!T197,'编组3-系统进路表'!T197,'编组4-系统进路表'!T197,'编组5-系统进路表'!T197))</f>
        <v>N/A</v>
      </c>
      <c r="W198" s="51" t="str">
        <f>IF($A198="N/A","N/A",MAX('编组1-系统进路表'!U197,'编组2-系统进路表'!U197,'编组3-系统进路表'!U197,'编组4-系统进路表'!U197,'编组5-系统进路表'!U197))</f>
        <v>N/A</v>
      </c>
      <c r="X198" s="51" t="str">
        <f>IF($A198="N/A","N/A",MAX('编组1-系统进路表'!V197,'编组2-系统进路表'!V197,'编组3-系统进路表'!V197,'编组4-系统进路表'!V197,'编组5-系统进路表'!V197))</f>
        <v>N/A</v>
      </c>
      <c r="Y198" s="51" t="str">
        <f>IF($A198="N/A","N/A",MAX('编组1-系统进路表'!W197,'编组2-系统进路表'!W197,'编组3-系统进路表'!W197,'编组4-系统进路表'!W197,'编组5-系统进路表'!W197))</f>
        <v>N/A</v>
      </c>
      <c r="Z198" s="51" t="str">
        <f>IF($A198="N/A","N/A",MAX('编组1-系统进路表'!X197,'编组2-系统进路表'!X197,'编组3-系统进路表'!X197,'编组4-系统进路表'!X197,'编组5-系统进路表'!X197))</f>
        <v>N/A</v>
      </c>
      <c r="AA198" s="27"/>
      <c r="AB198" s="51" t="str">
        <f>IF($A198="N/A","N/A",MAX('编组1-系统进路表'!Y197,'编组2-系统进路表'!Y197,'编组3-系统进路表'!Y197,'编组4-系统进路表'!Y197,'编组5-系统进路表'!Y197))</f>
        <v>N/A</v>
      </c>
      <c r="AC198" s="51" t="str">
        <f>IF($A198="N/A","N/A",MAX('编组1-系统进路表'!Z197,'编组2-系统进路表'!Z197,'编组3-系统进路表'!Z197,'编组4-系统进路表'!Z197,'编组5-系统进路表'!Z197))</f>
        <v>N/A</v>
      </c>
      <c r="AD198" s="51" t="str">
        <f>IF($A198="N/A","N/A",MAX('编组1-系统进路表'!AA197,'编组2-系统进路表'!AA197,'编组3-系统进路表'!AA197,'编组4-系统进路表'!AA197,'编组5-系统进路表'!AA197))</f>
        <v>N/A</v>
      </c>
      <c r="AE198" s="51" t="str">
        <f>IF($A198="N/A","N/A",MAX('编组1-系统进路表'!AB197,'编组2-系统进路表'!AB197,'编组3-系统进路表'!AB197,'编组4-系统进路表'!AB197,'编组5-系统进路表'!AB197))</f>
        <v>N/A</v>
      </c>
      <c r="AF198" s="51" t="str">
        <f>IF($A198="N/A","N/A",MAX('编组1-系统进路表'!AC197,'编组2-系统进路表'!AC197,'编组3-系统进路表'!AC197,'编组4-系统进路表'!AC197,'编组5-系统进路表'!AC197))</f>
        <v>N/A</v>
      </c>
    </row>
    <row r="199" spans="1:32">
      <c r="A199" s="50" t="s">
        <v>486</v>
      </c>
      <c r="B199" s="50" t="s">
        <v>486</v>
      </c>
      <c r="C199" s="50" t="s">
        <v>486</v>
      </c>
      <c r="D199" s="50" t="s">
        <v>486</v>
      </c>
      <c r="E199" s="50" t="s">
        <v>486</v>
      </c>
      <c r="F199" s="50" t="s">
        <v>486</v>
      </c>
      <c r="G199" s="50" t="s">
        <v>486</v>
      </c>
      <c r="H199" s="50" t="s">
        <v>486</v>
      </c>
      <c r="I199" s="50" t="s">
        <v>486</v>
      </c>
      <c r="J199" s="50" t="s">
        <v>486</v>
      </c>
      <c r="K199" s="53" t="s">
        <v>419</v>
      </c>
      <c r="L199" s="50" t="s">
        <v>486</v>
      </c>
      <c r="M199" s="50" t="s">
        <v>486</v>
      </c>
      <c r="N199" s="50" t="s">
        <v>486</v>
      </c>
      <c r="O199" s="50" t="s">
        <v>486</v>
      </c>
      <c r="P199" s="50" t="s">
        <v>486</v>
      </c>
      <c r="Q199" s="50" t="s">
        <v>486</v>
      </c>
      <c r="R199" s="50" t="s">
        <v>486</v>
      </c>
      <c r="S199" s="50" t="s">
        <v>486</v>
      </c>
      <c r="T199" s="50" t="s">
        <v>486</v>
      </c>
      <c r="U199" s="50" t="s">
        <v>486</v>
      </c>
      <c r="V199" s="51" t="str">
        <f>IF($A199="N/A","N/A",MAX('编组1-系统进路表'!T198,'编组2-系统进路表'!T198,'编组3-系统进路表'!T198,'编组4-系统进路表'!T198,'编组5-系统进路表'!T198))</f>
        <v>N/A</v>
      </c>
      <c r="W199" s="51" t="str">
        <f>IF($A199="N/A","N/A",MAX('编组1-系统进路表'!U198,'编组2-系统进路表'!U198,'编组3-系统进路表'!U198,'编组4-系统进路表'!U198,'编组5-系统进路表'!U198))</f>
        <v>N/A</v>
      </c>
      <c r="X199" s="51" t="str">
        <f>IF($A199="N/A","N/A",MAX('编组1-系统进路表'!V198,'编组2-系统进路表'!V198,'编组3-系统进路表'!V198,'编组4-系统进路表'!V198,'编组5-系统进路表'!V198))</f>
        <v>N/A</v>
      </c>
      <c r="Y199" s="51" t="str">
        <f>IF($A199="N/A","N/A",MAX('编组1-系统进路表'!W198,'编组2-系统进路表'!W198,'编组3-系统进路表'!W198,'编组4-系统进路表'!W198,'编组5-系统进路表'!W198))</f>
        <v>N/A</v>
      </c>
      <c r="Z199" s="51" t="str">
        <f>IF($A199="N/A","N/A",MAX('编组1-系统进路表'!X198,'编组2-系统进路表'!X198,'编组3-系统进路表'!X198,'编组4-系统进路表'!X198,'编组5-系统进路表'!X198))</f>
        <v>N/A</v>
      </c>
      <c r="AA199" s="27"/>
      <c r="AB199" s="51" t="str">
        <f>IF($A199="N/A","N/A",MAX('编组1-系统进路表'!Y198,'编组2-系统进路表'!Y198,'编组3-系统进路表'!Y198,'编组4-系统进路表'!Y198,'编组5-系统进路表'!Y198))</f>
        <v>N/A</v>
      </c>
      <c r="AC199" s="51" t="str">
        <f>IF($A199="N/A","N/A",MAX('编组1-系统进路表'!Z198,'编组2-系统进路表'!Z198,'编组3-系统进路表'!Z198,'编组4-系统进路表'!Z198,'编组5-系统进路表'!Z198))</f>
        <v>N/A</v>
      </c>
      <c r="AD199" s="51" t="str">
        <f>IF($A199="N/A","N/A",MAX('编组1-系统进路表'!AA198,'编组2-系统进路表'!AA198,'编组3-系统进路表'!AA198,'编组4-系统进路表'!AA198,'编组5-系统进路表'!AA198))</f>
        <v>N/A</v>
      </c>
      <c r="AE199" s="51" t="str">
        <f>IF($A199="N/A","N/A",MAX('编组1-系统进路表'!AB198,'编组2-系统进路表'!AB198,'编组3-系统进路表'!AB198,'编组4-系统进路表'!AB198,'编组5-系统进路表'!AB198))</f>
        <v>N/A</v>
      </c>
      <c r="AF199" s="51" t="str">
        <f>IF($A199="N/A","N/A",MAX('编组1-系统进路表'!AC198,'编组2-系统进路表'!AC198,'编组3-系统进路表'!AC198,'编组4-系统进路表'!AC198,'编组5-系统进路表'!AC198))</f>
        <v>N/A</v>
      </c>
    </row>
    <row r="200" spans="1:32">
      <c r="A200" s="50" t="s">
        <v>486</v>
      </c>
      <c r="B200" s="50" t="s">
        <v>486</v>
      </c>
      <c r="C200" s="50" t="s">
        <v>486</v>
      </c>
      <c r="D200" s="50" t="s">
        <v>486</v>
      </c>
      <c r="E200" s="50" t="s">
        <v>486</v>
      </c>
      <c r="F200" s="50" t="s">
        <v>486</v>
      </c>
      <c r="G200" s="50" t="s">
        <v>486</v>
      </c>
      <c r="H200" s="50" t="s">
        <v>486</v>
      </c>
      <c r="I200" s="50" t="s">
        <v>486</v>
      </c>
      <c r="J200" s="50" t="s">
        <v>486</v>
      </c>
      <c r="K200" s="53" t="s">
        <v>419</v>
      </c>
      <c r="L200" s="50" t="s">
        <v>486</v>
      </c>
      <c r="M200" s="50" t="s">
        <v>486</v>
      </c>
      <c r="N200" s="50" t="s">
        <v>486</v>
      </c>
      <c r="O200" s="50" t="s">
        <v>486</v>
      </c>
      <c r="P200" s="50" t="s">
        <v>486</v>
      </c>
      <c r="Q200" s="50" t="s">
        <v>486</v>
      </c>
      <c r="R200" s="50" t="s">
        <v>486</v>
      </c>
      <c r="S200" s="50" t="s">
        <v>486</v>
      </c>
      <c r="T200" s="50" t="s">
        <v>486</v>
      </c>
      <c r="U200" s="50" t="s">
        <v>486</v>
      </c>
      <c r="V200" s="51" t="str">
        <f>IF($A200="N/A","N/A",MAX('编组1-系统进路表'!T199,'编组2-系统进路表'!T199,'编组3-系统进路表'!T199,'编组4-系统进路表'!T199,'编组5-系统进路表'!T199))</f>
        <v>N/A</v>
      </c>
      <c r="W200" s="51" t="str">
        <f>IF($A200="N/A","N/A",MAX('编组1-系统进路表'!U199,'编组2-系统进路表'!U199,'编组3-系统进路表'!U199,'编组4-系统进路表'!U199,'编组5-系统进路表'!U199))</f>
        <v>N/A</v>
      </c>
      <c r="X200" s="51" t="str">
        <f>IF($A200="N/A","N/A",MAX('编组1-系统进路表'!V199,'编组2-系统进路表'!V199,'编组3-系统进路表'!V199,'编组4-系统进路表'!V199,'编组5-系统进路表'!V199))</f>
        <v>N/A</v>
      </c>
      <c r="Y200" s="51" t="str">
        <f>IF($A200="N/A","N/A",MAX('编组1-系统进路表'!W199,'编组2-系统进路表'!W199,'编组3-系统进路表'!W199,'编组4-系统进路表'!W199,'编组5-系统进路表'!W199))</f>
        <v>N/A</v>
      </c>
      <c r="Z200" s="51" t="str">
        <f>IF($A200="N/A","N/A",MAX('编组1-系统进路表'!X199,'编组2-系统进路表'!X199,'编组3-系统进路表'!X199,'编组4-系统进路表'!X199,'编组5-系统进路表'!X199))</f>
        <v>N/A</v>
      </c>
      <c r="AA200" s="27"/>
      <c r="AB200" s="51" t="str">
        <f>IF($A200="N/A","N/A",MAX('编组1-系统进路表'!Y199,'编组2-系统进路表'!Y199,'编组3-系统进路表'!Y199,'编组4-系统进路表'!Y199,'编组5-系统进路表'!Y199))</f>
        <v>N/A</v>
      </c>
      <c r="AC200" s="51" t="str">
        <f>IF($A200="N/A","N/A",MAX('编组1-系统进路表'!Z199,'编组2-系统进路表'!Z199,'编组3-系统进路表'!Z199,'编组4-系统进路表'!Z199,'编组5-系统进路表'!Z199))</f>
        <v>N/A</v>
      </c>
      <c r="AD200" s="51" t="str">
        <f>IF($A200="N/A","N/A",MAX('编组1-系统进路表'!AA199,'编组2-系统进路表'!AA199,'编组3-系统进路表'!AA199,'编组4-系统进路表'!AA199,'编组5-系统进路表'!AA199))</f>
        <v>N/A</v>
      </c>
      <c r="AE200" s="51" t="str">
        <f>IF($A200="N/A","N/A",MAX('编组1-系统进路表'!AB199,'编组2-系统进路表'!AB199,'编组3-系统进路表'!AB199,'编组4-系统进路表'!AB199,'编组5-系统进路表'!AB199))</f>
        <v>N/A</v>
      </c>
      <c r="AF200" s="51" t="str">
        <f>IF($A200="N/A","N/A",MAX('编组1-系统进路表'!AC199,'编组2-系统进路表'!AC199,'编组3-系统进路表'!AC199,'编组4-系统进路表'!AC199,'编组5-系统进路表'!AC199))</f>
        <v>N/A</v>
      </c>
    </row>
    <row r="201" spans="1:32">
      <c r="A201" s="50" t="s">
        <v>486</v>
      </c>
      <c r="B201" s="50" t="s">
        <v>486</v>
      </c>
      <c r="C201" s="50" t="s">
        <v>486</v>
      </c>
      <c r="D201" s="50" t="s">
        <v>486</v>
      </c>
      <c r="E201" s="50" t="s">
        <v>486</v>
      </c>
      <c r="F201" s="50" t="s">
        <v>486</v>
      </c>
      <c r="G201" s="50" t="s">
        <v>486</v>
      </c>
      <c r="H201" s="50" t="s">
        <v>486</v>
      </c>
      <c r="I201" s="50" t="s">
        <v>486</v>
      </c>
      <c r="J201" s="50" t="s">
        <v>486</v>
      </c>
      <c r="K201" s="53" t="s">
        <v>419</v>
      </c>
      <c r="L201" s="50" t="s">
        <v>486</v>
      </c>
      <c r="M201" s="50" t="s">
        <v>486</v>
      </c>
      <c r="N201" s="50" t="s">
        <v>486</v>
      </c>
      <c r="O201" s="50" t="s">
        <v>486</v>
      </c>
      <c r="P201" s="50" t="s">
        <v>486</v>
      </c>
      <c r="Q201" s="50" t="s">
        <v>486</v>
      </c>
      <c r="R201" s="50" t="s">
        <v>486</v>
      </c>
      <c r="S201" s="50" t="s">
        <v>486</v>
      </c>
      <c r="T201" s="50" t="s">
        <v>486</v>
      </c>
      <c r="U201" s="50" t="s">
        <v>486</v>
      </c>
      <c r="V201" s="51" t="str">
        <f>IF($A201="N/A","N/A",MAX('编组1-系统进路表'!T200,'编组2-系统进路表'!T200,'编组3-系统进路表'!T200,'编组4-系统进路表'!T200,'编组5-系统进路表'!T200))</f>
        <v>N/A</v>
      </c>
      <c r="W201" s="51" t="str">
        <f>IF($A201="N/A","N/A",MAX('编组1-系统进路表'!U200,'编组2-系统进路表'!U200,'编组3-系统进路表'!U200,'编组4-系统进路表'!U200,'编组5-系统进路表'!U200))</f>
        <v>N/A</v>
      </c>
      <c r="X201" s="51" t="str">
        <f>IF($A201="N/A","N/A",MAX('编组1-系统进路表'!V200,'编组2-系统进路表'!V200,'编组3-系统进路表'!V200,'编组4-系统进路表'!V200,'编组5-系统进路表'!V200))</f>
        <v>N/A</v>
      </c>
      <c r="Y201" s="51" t="str">
        <f>IF($A201="N/A","N/A",MAX('编组1-系统进路表'!W200,'编组2-系统进路表'!W200,'编组3-系统进路表'!W200,'编组4-系统进路表'!W200,'编组5-系统进路表'!W200))</f>
        <v>N/A</v>
      </c>
      <c r="Z201" s="51" t="str">
        <f>IF($A201="N/A","N/A",MAX('编组1-系统进路表'!X200,'编组2-系统进路表'!X200,'编组3-系统进路表'!X200,'编组4-系统进路表'!X200,'编组5-系统进路表'!X200))</f>
        <v>N/A</v>
      </c>
      <c r="AA201" s="27"/>
      <c r="AB201" s="51" t="str">
        <f>IF($A201="N/A","N/A",MAX('编组1-系统进路表'!Y200,'编组2-系统进路表'!Y200,'编组3-系统进路表'!Y200,'编组4-系统进路表'!Y200,'编组5-系统进路表'!Y200))</f>
        <v>N/A</v>
      </c>
      <c r="AC201" s="51" t="str">
        <f>IF($A201="N/A","N/A",MAX('编组1-系统进路表'!Z200,'编组2-系统进路表'!Z200,'编组3-系统进路表'!Z200,'编组4-系统进路表'!Z200,'编组5-系统进路表'!Z200))</f>
        <v>N/A</v>
      </c>
      <c r="AD201" s="51" t="str">
        <f>IF($A201="N/A","N/A",MAX('编组1-系统进路表'!AA200,'编组2-系统进路表'!AA200,'编组3-系统进路表'!AA200,'编组4-系统进路表'!AA200,'编组5-系统进路表'!AA200))</f>
        <v>N/A</v>
      </c>
      <c r="AE201" s="51" t="str">
        <f>IF($A201="N/A","N/A",MAX('编组1-系统进路表'!AB200,'编组2-系统进路表'!AB200,'编组3-系统进路表'!AB200,'编组4-系统进路表'!AB200,'编组5-系统进路表'!AB200))</f>
        <v>N/A</v>
      </c>
      <c r="AF201" s="51" t="str">
        <f>IF($A201="N/A","N/A",MAX('编组1-系统进路表'!AC200,'编组2-系统进路表'!AC200,'编组3-系统进路表'!AC200,'编组4-系统进路表'!AC200,'编组5-系统进路表'!AC200))</f>
        <v>N/A</v>
      </c>
    </row>
    <row r="202" spans="1:32">
      <c r="A202" s="50" t="s">
        <v>486</v>
      </c>
      <c r="B202" s="50" t="s">
        <v>486</v>
      </c>
      <c r="C202" s="50" t="s">
        <v>486</v>
      </c>
      <c r="D202" s="50" t="s">
        <v>486</v>
      </c>
      <c r="E202" s="50" t="s">
        <v>486</v>
      </c>
      <c r="F202" s="50" t="s">
        <v>486</v>
      </c>
      <c r="G202" s="50" t="s">
        <v>486</v>
      </c>
      <c r="H202" s="50" t="s">
        <v>486</v>
      </c>
      <c r="I202" s="50" t="s">
        <v>486</v>
      </c>
      <c r="J202" s="50" t="s">
        <v>486</v>
      </c>
      <c r="K202" s="53" t="s">
        <v>419</v>
      </c>
      <c r="L202" s="50" t="s">
        <v>486</v>
      </c>
      <c r="M202" s="50" t="s">
        <v>486</v>
      </c>
      <c r="N202" s="50" t="s">
        <v>486</v>
      </c>
      <c r="O202" s="50" t="s">
        <v>486</v>
      </c>
      <c r="P202" s="50" t="s">
        <v>486</v>
      </c>
      <c r="Q202" s="50" t="s">
        <v>486</v>
      </c>
      <c r="R202" s="50" t="s">
        <v>486</v>
      </c>
      <c r="S202" s="50" t="s">
        <v>486</v>
      </c>
      <c r="T202" s="50" t="s">
        <v>486</v>
      </c>
      <c r="U202" s="50" t="s">
        <v>486</v>
      </c>
      <c r="V202" s="51" t="str">
        <f>IF($A202="N/A","N/A",MAX('编组1-系统进路表'!T201,'编组2-系统进路表'!T201,'编组3-系统进路表'!T201,'编组4-系统进路表'!T201,'编组5-系统进路表'!T201))</f>
        <v>N/A</v>
      </c>
      <c r="W202" s="51" t="str">
        <f>IF($A202="N/A","N/A",MAX('编组1-系统进路表'!U201,'编组2-系统进路表'!U201,'编组3-系统进路表'!U201,'编组4-系统进路表'!U201,'编组5-系统进路表'!U201))</f>
        <v>N/A</v>
      </c>
      <c r="X202" s="51" t="str">
        <f>IF($A202="N/A","N/A",MAX('编组1-系统进路表'!V201,'编组2-系统进路表'!V201,'编组3-系统进路表'!V201,'编组4-系统进路表'!V201,'编组5-系统进路表'!V201))</f>
        <v>N/A</v>
      </c>
      <c r="Y202" s="51" t="str">
        <f>IF($A202="N/A","N/A",MAX('编组1-系统进路表'!W201,'编组2-系统进路表'!W201,'编组3-系统进路表'!W201,'编组4-系统进路表'!W201,'编组5-系统进路表'!W201))</f>
        <v>N/A</v>
      </c>
      <c r="Z202" s="51" t="str">
        <f>IF($A202="N/A","N/A",MAX('编组1-系统进路表'!X201,'编组2-系统进路表'!X201,'编组3-系统进路表'!X201,'编组4-系统进路表'!X201,'编组5-系统进路表'!X201))</f>
        <v>N/A</v>
      </c>
      <c r="AA202" s="27"/>
      <c r="AB202" s="51" t="str">
        <f>IF($A202="N/A","N/A",MAX('编组1-系统进路表'!Y201,'编组2-系统进路表'!Y201,'编组3-系统进路表'!Y201,'编组4-系统进路表'!Y201,'编组5-系统进路表'!Y201))</f>
        <v>N/A</v>
      </c>
      <c r="AC202" s="51" t="str">
        <f>IF($A202="N/A","N/A",MAX('编组1-系统进路表'!Z201,'编组2-系统进路表'!Z201,'编组3-系统进路表'!Z201,'编组4-系统进路表'!Z201,'编组5-系统进路表'!Z201))</f>
        <v>N/A</v>
      </c>
      <c r="AD202" s="51" t="str">
        <f>IF($A202="N/A","N/A",MAX('编组1-系统进路表'!AA201,'编组2-系统进路表'!AA201,'编组3-系统进路表'!AA201,'编组4-系统进路表'!AA201,'编组5-系统进路表'!AA201))</f>
        <v>N/A</v>
      </c>
      <c r="AE202" s="51" t="str">
        <f>IF($A202="N/A","N/A",MAX('编组1-系统进路表'!AB201,'编组2-系统进路表'!AB201,'编组3-系统进路表'!AB201,'编组4-系统进路表'!AB201,'编组5-系统进路表'!AB201))</f>
        <v>N/A</v>
      </c>
      <c r="AF202" s="51" t="str">
        <f>IF($A202="N/A","N/A",MAX('编组1-系统进路表'!AC201,'编组2-系统进路表'!AC201,'编组3-系统进路表'!AC201,'编组4-系统进路表'!AC201,'编组5-系统进路表'!AC201))</f>
        <v>N/A</v>
      </c>
    </row>
    <row r="203" spans="1:32">
      <c r="A203" s="50" t="s">
        <v>486</v>
      </c>
      <c r="B203" s="50" t="s">
        <v>486</v>
      </c>
      <c r="C203" s="50" t="s">
        <v>486</v>
      </c>
      <c r="D203" s="50" t="s">
        <v>486</v>
      </c>
      <c r="E203" s="50" t="s">
        <v>486</v>
      </c>
      <c r="F203" s="50" t="s">
        <v>486</v>
      </c>
      <c r="G203" s="50" t="s">
        <v>486</v>
      </c>
      <c r="H203" s="50" t="s">
        <v>486</v>
      </c>
      <c r="I203" s="50" t="s">
        <v>486</v>
      </c>
      <c r="J203" s="50" t="s">
        <v>486</v>
      </c>
      <c r="K203" s="53" t="s">
        <v>419</v>
      </c>
      <c r="L203" s="50" t="s">
        <v>486</v>
      </c>
      <c r="M203" s="50" t="s">
        <v>486</v>
      </c>
      <c r="N203" s="50" t="s">
        <v>486</v>
      </c>
      <c r="O203" s="50" t="s">
        <v>486</v>
      </c>
      <c r="P203" s="50" t="s">
        <v>486</v>
      </c>
      <c r="Q203" s="50" t="s">
        <v>486</v>
      </c>
      <c r="R203" s="50" t="s">
        <v>486</v>
      </c>
      <c r="S203" s="50" t="s">
        <v>486</v>
      </c>
      <c r="T203" s="50" t="s">
        <v>486</v>
      </c>
      <c r="U203" s="50" t="s">
        <v>486</v>
      </c>
      <c r="V203" s="51" t="str">
        <f>IF($A203="N/A","N/A",MAX('编组1-系统进路表'!T202,'编组2-系统进路表'!T202,'编组3-系统进路表'!T202,'编组4-系统进路表'!T202,'编组5-系统进路表'!T202))</f>
        <v>N/A</v>
      </c>
      <c r="W203" s="51" t="str">
        <f>IF($A203="N/A","N/A",MAX('编组1-系统进路表'!U202,'编组2-系统进路表'!U202,'编组3-系统进路表'!U202,'编组4-系统进路表'!U202,'编组5-系统进路表'!U202))</f>
        <v>N/A</v>
      </c>
      <c r="X203" s="51" t="str">
        <f>IF($A203="N/A","N/A",MAX('编组1-系统进路表'!V202,'编组2-系统进路表'!V202,'编组3-系统进路表'!V202,'编组4-系统进路表'!V202,'编组5-系统进路表'!V202))</f>
        <v>N/A</v>
      </c>
      <c r="Y203" s="51" t="str">
        <f>IF($A203="N/A","N/A",MAX('编组1-系统进路表'!W202,'编组2-系统进路表'!W202,'编组3-系统进路表'!W202,'编组4-系统进路表'!W202,'编组5-系统进路表'!W202))</f>
        <v>N/A</v>
      </c>
      <c r="Z203" s="51" t="str">
        <f>IF($A203="N/A","N/A",MAX('编组1-系统进路表'!X202,'编组2-系统进路表'!X202,'编组3-系统进路表'!X202,'编组4-系统进路表'!X202,'编组5-系统进路表'!X202))</f>
        <v>N/A</v>
      </c>
      <c r="AA203" s="27"/>
      <c r="AB203" s="51" t="str">
        <f>IF($A203="N/A","N/A",MAX('编组1-系统进路表'!Y202,'编组2-系统进路表'!Y202,'编组3-系统进路表'!Y202,'编组4-系统进路表'!Y202,'编组5-系统进路表'!Y202))</f>
        <v>N/A</v>
      </c>
      <c r="AC203" s="51" t="str">
        <f>IF($A203="N/A","N/A",MAX('编组1-系统进路表'!Z202,'编组2-系统进路表'!Z202,'编组3-系统进路表'!Z202,'编组4-系统进路表'!Z202,'编组5-系统进路表'!Z202))</f>
        <v>N/A</v>
      </c>
      <c r="AD203" s="51" t="str">
        <f>IF($A203="N/A","N/A",MAX('编组1-系统进路表'!AA202,'编组2-系统进路表'!AA202,'编组3-系统进路表'!AA202,'编组4-系统进路表'!AA202,'编组5-系统进路表'!AA202))</f>
        <v>N/A</v>
      </c>
      <c r="AE203" s="51" t="str">
        <f>IF($A203="N/A","N/A",MAX('编组1-系统进路表'!AB202,'编组2-系统进路表'!AB202,'编组3-系统进路表'!AB202,'编组4-系统进路表'!AB202,'编组5-系统进路表'!AB202))</f>
        <v>N/A</v>
      </c>
      <c r="AF203" s="51" t="str">
        <f>IF($A203="N/A","N/A",MAX('编组1-系统进路表'!AC202,'编组2-系统进路表'!AC202,'编组3-系统进路表'!AC202,'编组4-系统进路表'!AC202,'编组5-系统进路表'!AC202))</f>
        <v>N/A</v>
      </c>
    </row>
    <row r="204" spans="1:32">
      <c r="A204" s="50" t="s">
        <v>486</v>
      </c>
      <c r="B204" s="50" t="s">
        <v>486</v>
      </c>
      <c r="C204" s="50" t="s">
        <v>486</v>
      </c>
      <c r="D204" s="50" t="s">
        <v>486</v>
      </c>
      <c r="E204" s="50" t="s">
        <v>486</v>
      </c>
      <c r="F204" s="50" t="s">
        <v>486</v>
      </c>
      <c r="G204" s="50" t="s">
        <v>486</v>
      </c>
      <c r="H204" s="50" t="s">
        <v>486</v>
      </c>
      <c r="I204" s="50" t="s">
        <v>486</v>
      </c>
      <c r="J204" s="50" t="s">
        <v>486</v>
      </c>
      <c r="K204" s="53" t="s">
        <v>419</v>
      </c>
      <c r="L204" s="50" t="s">
        <v>486</v>
      </c>
      <c r="M204" s="50" t="s">
        <v>486</v>
      </c>
      <c r="N204" s="50" t="s">
        <v>486</v>
      </c>
      <c r="O204" s="50" t="s">
        <v>486</v>
      </c>
      <c r="P204" s="50" t="s">
        <v>486</v>
      </c>
      <c r="Q204" s="50" t="s">
        <v>486</v>
      </c>
      <c r="R204" s="50" t="s">
        <v>486</v>
      </c>
      <c r="S204" s="50" t="s">
        <v>486</v>
      </c>
      <c r="T204" s="50" t="s">
        <v>486</v>
      </c>
      <c r="U204" s="50" t="s">
        <v>486</v>
      </c>
      <c r="V204" s="51" t="str">
        <f>IF($A204="N/A","N/A",MAX('编组1-系统进路表'!T203,'编组2-系统进路表'!T203,'编组3-系统进路表'!T203,'编组4-系统进路表'!T203,'编组5-系统进路表'!T203))</f>
        <v>N/A</v>
      </c>
      <c r="W204" s="51" t="str">
        <f>IF($A204="N/A","N/A",MAX('编组1-系统进路表'!U203,'编组2-系统进路表'!U203,'编组3-系统进路表'!U203,'编组4-系统进路表'!U203,'编组5-系统进路表'!U203))</f>
        <v>N/A</v>
      </c>
      <c r="X204" s="51" t="str">
        <f>IF($A204="N/A","N/A",MAX('编组1-系统进路表'!V203,'编组2-系统进路表'!V203,'编组3-系统进路表'!V203,'编组4-系统进路表'!V203,'编组5-系统进路表'!V203))</f>
        <v>N/A</v>
      </c>
      <c r="Y204" s="51" t="str">
        <f>IF($A204="N/A","N/A",MAX('编组1-系统进路表'!W203,'编组2-系统进路表'!W203,'编组3-系统进路表'!W203,'编组4-系统进路表'!W203,'编组5-系统进路表'!W203))</f>
        <v>N/A</v>
      </c>
      <c r="Z204" s="51" t="str">
        <f>IF($A204="N/A","N/A",MAX('编组1-系统进路表'!X203,'编组2-系统进路表'!X203,'编组3-系统进路表'!X203,'编组4-系统进路表'!X203,'编组5-系统进路表'!X203))</f>
        <v>N/A</v>
      </c>
      <c r="AA204" s="27"/>
      <c r="AB204" s="51" t="str">
        <f>IF($A204="N/A","N/A",MAX('编组1-系统进路表'!Y203,'编组2-系统进路表'!Y203,'编组3-系统进路表'!Y203,'编组4-系统进路表'!Y203,'编组5-系统进路表'!Y203))</f>
        <v>N/A</v>
      </c>
      <c r="AC204" s="51" t="str">
        <f>IF($A204="N/A","N/A",MAX('编组1-系统进路表'!Z203,'编组2-系统进路表'!Z203,'编组3-系统进路表'!Z203,'编组4-系统进路表'!Z203,'编组5-系统进路表'!Z203))</f>
        <v>N/A</v>
      </c>
      <c r="AD204" s="51" t="str">
        <f>IF($A204="N/A","N/A",MAX('编组1-系统进路表'!AA203,'编组2-系统进路表'!AA203,'编组3-系统进路表'!AA203,'编组4-系统进路表'!AA203,'编组5-系统进路表'!AA203))</f>
        <v>N/A</v>
      </c>
      <c r="AE204" s="51" t="str">
        <f>IF($A204="N/A","N/A",MAX('编组1-系统进路表'!AB203,'编组2-系统进路表'!AB203,'编组3-系统进路表'!AB203,'编组4-系统进路表'!AB203,'编组5-系统进路表'!AB203))</f>
        <v>N/A</v>
      </c>
      <c r="AF204" s="51" t="str">
        <f>IF($A204="N/A","N/A",MAX('编组1-系统进路表'!AC203,'编组2-系统进路表'!AC203,'编组3-系统进路表'!AC203,'编组4-系统进路表'!AC203,'编组5-系统进路表'!AC203))</f>
        <v>N/A</v>
      </c>
    </row>
    <row r="205" spans="1:32">
      <c r="A205" s="50" t="s">
        <v>486</v>
      </c>
      <c r="B205" s="50" t="s">
        <v>486</v>
      </c>
      <c r="C205" s="50" t="s">
        <v>486</v>
      </c>
      <c r="D205" s="50" t="s">
        <v>486</v>
      </c>
      <c r="E205" s="50" t="s">
        <v>486</v>
      </c>
      <c r="F205" s="50" t="s">
        <v>486</v>
      </c>
      <c r="G205" s="50" t="s">
        <v>486</v>
      </c>
      <c r="H205" s="50" t="s">
        <v>486</v>
      </c>
      <c r="I205" s="50" t="s">
        <v>486</v>
      </c>
      <c r="J205" s="50" t="s">
        <v>486</v>
      </c>
      <c r="K205" s="53" t="s">
        <v>419</v>
      </c>
      <c r="L205" s="50" t="s">
        <v>486</v>
      </c>
      <c r="M205" s="50" t="s">
        <v>486</v>
      </c>
      <c r="N205" s="50" t="s">
        <v>486</v>
      </c>
      <c r="O205" s="50" t="s">
        <v>486</v>
      </c>
      <c r="P205" s="50" t="s">
        <v>486</v>
      </c>
      <c r="Q205" s="50" t="s">
        <v>486</v>
      </c>
      <c r="R205" s="50" t="s">
        <v>486</v>
      </c>
      <c r="S205" s="50" t="s">
        <v>486</v>
      </c>
      <c r="T205" s="50" t="s">
        <v>486</v>
      </c>
      <c r="U205" s="50" t="s">
        <v>486</v>
      </c>
      <c r="V205" s="51" t="str">
        <f>IF($A205="N/A","N/A",MAX('编组1-系统进路表'!T204,'编组2-系统进路表'!T204,'编组3-系统进路表'!T204,'编组4-系统进路表'!T204,'编组5-系统进路表'!T204))</f>
        <v>N/A</v>
      </c>
      <c r="W205" s="51" t="str">
        <f>IF($A205="N/A","N/A",MAX('编组1-系统进路表'!U204,'编组2-系统进路表'!U204,'编组3-系统进路表'!U204,'编组4-系统进路表'!U204,'编组5-系统进路表'!U204))</f>
        <v>N/A</v>
      </c>
      <c r="X205" s="51" t="str">
        <f>IF($A205="N/A","N/A",MAX('编组1-系统进路表'!V204,'编组2-系统进路表'!V204,'编组3-系统进路表'!V204,'编组4-系统进路表'!V204,'编组5-系统进路表'!V204))</f>
        <v>N/A</v>
      </c>
      <c r="Y205" s="51" t="str">
        <f>IF($A205="N/A","N/A",MAX('编组1-系统进路表'!W204,'编组2-系统进路表'!W204,'编组3-系统进路表'!W204,'编组4-系统进路表'!W204,'编组5-系统进路表'!W204))</f>
        <v>N/A</v>
      </c>
      <c r="Z205" s="51" t="str">
        <f>IF($A205="N/A","N/A",MAX('编组1-系统进路表'!X204,'编组2-系统进路表'!X204,'编组3-系统进路表'!X204,'编组4-系统进路表'!X204,'编组5-系统进路表'!X204))</f>
        <v>N/A</v>
      </c>
      <c r="AA205" s="27"/>
      <c r="AB205" s="51" t="str">
        <f>IF($A205="N/A","N/A",MAX('编组1-系统进路表'!Y204,'编组2-系统进路表'!Y204,'编组3-系统进路表'!Y204,'编组4-系统进路表'!Y204,'编组5-系统进路表'!Y204))</f>
        <v>N/A</v>
      </c>
      <c r="AC205" s="51" t="str">
        <f>IF($A205="N/A","N/A",MAX('编组1-系统进路表'!Z204,'编组2-系统进路表'!Z204,'编组3-系统进路表'!Z204,'编组4-系统进路表'!Z204,'编组5-系统进路表'!Z204))</f>
        <v>N/A</v>
      </c>
      <c r="AD205" s="51" t="str">
        <f>IF($A205="N/A","N/A",MAX('编组1-系统进路表'!AA204,'编组2-系统进路表'!AA204,'编组3-系统进路表'!AA204,'编组4-系统进路表'!AA204,'编组5-系统进路表'!AA204))</f>
        <v>N/A</v>
      </c>
      <c r="AE205" s="51" t="str">
        <f>IF($A205="N/A","N/A",MAX('编组1-系统进路表'!AB204,'编组2-系统进路表'!AB204,'编组3-系统进路表'!AB204,'编组4-系统进路表'!AB204,'编组5-系统进路表'!AB204))</f>
        <v>N/A</v>
      </c>
      <c r="AF205" s="51" t="str">
        <f>IF($A205="N/A","N/A",MAX('编组1-系统进路表'!AC204,'编组2-系统进路表'!AC204,'编组3-系统进路表'!AC204,'编组4-系统进路表'!AC204,'编组5-系统进路表'!AC204))</f>
        <v>N/A</v>
      </c>
    </row>
    <row r="206" spans="1:32">
      <c r="A206" s="50" t="s">
        <v>486</v>
      </c>
      <c r="B206" s="50" t="s">
        <v>486</v>
      </c>
      <c r="C206" s="50" t="s">
        <v>486</v>
      </c>
      <c r="D206" s="50" t="s">
        <v>486</v>
      </c>
      <c r="E206" s="50" t="s">
        <v>486</v>
      </c>
      <c r="F206" s="50" t="s">
        <v>486</v>
      </c>
      <c r="G206" s="50" t="s">
        <v>486</v>
      </c>
      <c r="H206" s="50" t="s">
        <v>486</v>
      </c>
      <c r="I206" s="50" t="s">
        <v>486</v>
      </c>
      <c r="J206" s="50" t="s">
        <v>486</v>
      </c>
      <c r="K206" s="53" t="s">
        <v>419</v>
      </c>
      <c r="L206" s="50" t="s">
        <v>486</v>
      </c>
      <c r="M206" s="50" t="s">
        <v>486</v>
      </c>
      <c r="N206" s="50" t="s">
        <v>486</v>
      </c>
      <c r="O206" s="50" t="s">
        <v>486</v>
      </c>
      <c r="P206" s="50" t="s">
        <v>486</v>
      </c>
      <c r="Q206" s="50" t="s">
        <v>486</v>
      </c>
      <c r="R206" s="50" t="s">
        <v>486</v>
      </c>
      <c r="S206" s="50" t="s">
        <v>486</v>
      </c>
      <c r="T206" s="50" t="s">
        <v>486</v>
      </c>
      <c r="U206" s="50" t="s">
        <v>486</v>
      </c>
      <c r="V206" s="51" t="str">
        <f>IF($A206="N/A","N/A",MAX('编组1-系统进路表'!T205,'编组2-系统进路表'!T205,'编组3-系统进路表'!T205,'编组4-系统进路表'!T205,'编组5-系统进路表'!T205))</f>
        <v>N/A</v>
      </c>
      <c r="W206" s="51" t="str">
        <f>IF($A206="N/A","N/A",MAX('编组1-系统进路表'!U205,'编组2-系统进路表'!U205,'编组3-系统进路表'!U205,'编组4-系统进路表'!U205,'编组5-系统进路表'!U205))</f>
        <v>N/A</v>
      </c>
      <c r="X206" s="51" t="str">
        <f>IF($A206="N/A","N/A",MAX('编组1-系统进路表'!V205,'编组2-系统进路表'!V205,'编组3-系统进路表'!V205,'编组4-系统进路表'!V205,'编组5-系统进路表'!V205))</f>
        <v>N/A</v>
      </c>
      <c r="Y206" s="51" t="str">
        <f>IF($A206="N/A","N/A",MAX('编组1-系统进路表'!W205,'编组2-系统进路表'!W205,'编组3-系统进路表'!W205,'编组4-系统进路表'!W205,'编组5-系统进路表'!W205))</f>
        <v>N/A</v>
      </c>
      <c r="Z206" s="51" t="str">
        <f>IF($A206="N/A","N/A",MAX('编组1-系统进路表'!X205,'编组2-系统进路表'!X205,'编组3-系统进路表'!X205,'编组4-系统进路表'!X205,'编组5-系统进路表'!X205))</f>
        <v>N/A</v>
      </c>
      <c r="AA206" s="27"/>
      <c r="AB206" s="51" t="str">
        <f>IF($A206="N/A","N/A",MAX('编组1-系统进路表'!Y205,'编组2-系统进路表'!Y205,'编组3-系统进路表'!Y205,'编组4-系统进路表'!Y205,'编组5-系统进路表'!Y205))</f>
        <v>N/A</v>
      </c>
      <c r="AC206" s="51" t="str">
        <f>IF($A206="N/A","N/A",MAX('编组1-系统进路表'!Z205,'编组2-系统进路表'!Z205,'编组3-系统进路表'!Z205,'编组4-系统进路表'!Z205,'编组5-系统进路表'!Z205))</f>
        <v>N/A</v>
      </c>
      <c r="AD206" s="51" t="str">
        <f>IF($A206="N/A","N/A",MAX('编组1-系统进路表'!AA205,'编组2-系统进路表'!AA205,'编组3-系统进路表'!AA205,'编组4-系统进路表'!AA205,'编组5-系统进路表'!AA205))</f>
        <v>N/A</v>
      </c>
      <c r="AE206" s="51" t="str">
        <f>IF($A206="N/A","N/A",MAX('编组1-系统进路表'!AB205,'编组2-系统进路表'!AB205,'编组3-系统进路表'!AB205,'编组4-系统进路表'!AB205,'编组5-系统进路表'!AB205))</f>
        <v>N/A</v>
      </c>
      <c r="AF206" s="51" t="str">
        <f>IF($A206="N/A","N/A",MAX('编组1-系统进路表'!AC205,'编组2-系统进路表'!AC205,'编组3-系统进路表'!AC205,'编组4-系统进路表'!AC205,'编组5-系统进路表'!AC205))</f>
        <v>N/A</v>
      </c>
    </row>
    <row r="207" spans="1:32">
      <c r="A207" s="50" t="s">
        <v>486</v>
      </c>
      <c r="B207" s="50" t="s">
        <v>486</v>
      </c>
      <c r="C207" s="50" t="s">
        <v>486</v>
      </c>
      <c r="D207" s="50" t="s">
        <v>486</v>
      </c>
      <c r="E207" s="50" t="s">
        <v>486</v>
      </c>
      <c r="F207" s="50" t="s">
        <v>486</v>
      </c>
      <c r="G207" s="50" t="s">
        <v>486</v>
      </c>
      <c r="H207" s="50" t="s">
        <v>486</v>
      </c>
      <c r="I207" s="50" t="s">
        <v>486</v>
      </c>
      <c r="J207" s="50" t="s">
        <v>486</v>
      </c>
      <c r="K207" s="53" t="s">
        <v>419</v>
      </c>
      <c r="L207" s="50" t="s">
        <v>486</v>
      </c>
      <c r="M207" s="50" t="s">
        <v>486</v>
      </c>
      <c r="N207" s="50" t="s">
        <v>486</v>
      </c>
      <c r="O207" s="50" t="s">
        <v>486</v>
      </c>
      <c r="P207" s="50" t="s">
        <v>486</v>
      </c>
      <c r="Q207" s="50" t="s">
        <v>486</v>
      </c>
      <c r="R207" s="50" t="s">
        <v>486</v>
      </c>
      <c r="S207" s="50" t="s">
        <v>486</v>
      </c>
      <c r="T207" s="50" t="s">
        <v>486</v>
      </c>
      <c r="U207" s="50" t="s">
        <v>486</v>
      </c>
      <c r="V207" s="51" t="str">
        <f>IF($A207="N/A","N/A",MAX('编组1-系统进路表'!T206,'编组2-系统进路表'!T206,'编组3-系统进路表'!T206,'编组4-系统进路表'!T206,'编组5-系统进路表'!T206))</f>
        <v>N/A</v>
      </c>
      <c r="W207" s="51" t="str">
        <f>IF($A207="N/A","N/A",MAX('编组1-系统进路表'!U206,'编组2-系统进路表'!U206,'编组3-系统进路表'!U206,'编组4-系统进路表'!U206,'编组5-系统进路表'!U206))</f>
        <v>N/A</v>
      </c>
      <c r="X207" s="51" t="str">
        <f>IF($A207="N/A","N/A",MAX('编组1-系统进路表'!V206,'编组2-系统进路表'!V206,'编组3-系统进路表'!V206,'编组4-系统进路表'!V206,'编组5-系统进路表'!V206))</f>
        <v>N/A</v>
      </c>
      <c r="Y207" s="51" t="str">
        <f>IF($A207="N/A","N/A",MAX('编组1-系统进路表'!W206,'编组2-系统进路表'!W206,'编组3-系统进路表'!W206,'编组4-系统进路表'!W206,'编组5-系统进路表'!W206))</f>
        <v>N/A</v>
      </c>
      <c r="Z207" s="51" t="str">
        <f>IF($A207="N/A","N/A",MAX('编组1-系统进路表'!X206,'编组2-系统进路表'!X206,'编组3-系统进路表'!X206,'编组4-系统进路表'!X206,'编组5-系统进路表'!X206))</f>
        <v>N/A</v>
      </c>
      <c r="AA207" s="27"/>
      <c r="AB207" s="51" t="str">
        <f>IF($A207="N/A","N/A",MAX('编组1-系统进路表'!Y206,'编组2-系统进路表'!Y206,'编组3-系统进路表'!Y206,'编组4-系统进路表'!Y206,'编组5-系统进路表'!Y206))</f>
        <v>N/A</v>
      </c>
      <c r="AC207" s="51" t="str">
        <f>IF($A207="N/A","N/A",MAX('编组1-系统进路表'!Z206,'编组2-系统进路表'!Z206,'编组3-系统进路表'!Z206,'编组4-系统进路表'!Z206,'编组5-系统进路表'!Z206))</f>
        <v>N/A</v>
      </c>
      <c r="AD207" s="51" t="str">
        <f>IF($A207="N/A","N/A",MAX('编组1-系统进路表'!AA206,'编组2-系统进路表'!AA206,'编组3-系统进路表'!AA206,'编组4-系统进路表'!AA206,'编组5-系统进路表'!AA206))</f>
        <v>N/A</v>
      </c>
      <c r="AE207" s="51" t="str">
        <f>IF($A207="N/A","N/A",MAX('编组1-系统进路表'!AB206,'编组2-系统进路表'!AB206,'编组3-系统进路表'!AB206,'编组4-系统进路表'!AB206,'编组5-系统进路表'!AB206))</f>
        <v>N/A</v>
      </c>
      <c r="AF207" s="51" t="str">
        <f>IF($A207="N/A","N/A",MAX('编组1-系统进路表'!AC206,'编组2-系统进路表'!AC206,'编组3-系统进路表'!AC206,'编组4-系统进路表'!AC206,'编组5-系统进路表'!AC206))</f>
        <v>N/A</v>
      </c>
    </row>
    <row r="208" spans="1:32">
      <c r="A208" s="50" t="s">
        <v>486</v>
      </c>
      <c r="B208" s="50" t="s">
        <v>486</v>
      </c>
      <c r="C208" s="50" t="s">
        <v>486</v>
      </c>
      <c r="D208" s="50" t="s">
        <v>486</v>
      </c>
      <c r="E208" s="50" t="s">
        <v>486</v>
      </c>
      <c r="F208" s="50" t="s">
        <v>486</v>
      </c>
      <c r="G208" s="50" t="s">
        <v>486</v>
      </c>
      <c r="H208" s="50" t="s">
        <v>486</v>
      </c>
      <c r="I208" s="50" t="s">
        <v>486</v>
      </c>
      <c r="J208" s="50" t="s">
        <v>486</v>
      </c>
      <c r="K208" s="53" t="s">
        <v>419</v>
      </c>
      <c r="L208" s="50" t="s">
        <v>486</v>
      </c>
      <c r="M208" s="50" t="s">
        <v>486</v>
      </c>
      <c r="N208" s="50" t="s">
        <v>486</v>
      </c>
      <c r="O208" s="50" t="s">
        <v>486</v>
      </c>
      <c r="P208" s="50" t="s">
        <v>486</v>
      </c>
      <c r="Q208" s="50" t="s">
        <v>486</v>
      </c>
      <c r="R208" s="50" t="s">
        <v>486</v>
      </c>
      <c r="S208" s="50" t="s">
        <v>486</v>
      </c>
      <c r="T208" s="50" t="s">
        <v>486</v>
      </c>
      <c r="U208" s="50" t="s">
        <v>486</v>
      </c>
      <c r="V208" s="51" t="str">
        <f>IF($A208="N/A","N/A",MAX('编组1-系统进路表'!T207,'编组2-系统进路表'!T207,'编组3-系统进路表'!T207,'编组4-系统进路表'!T207,'编组5-系统进路表'!T207))</f>
        <v>N/A</v>
      </c>
      <c r="W208" s="51" t="str">
        <f>IF($A208="N/A","N/A",MAX('编组1-系统进路表'!U207,'编组2-系统进路表'!U207,'编组3-系统进路表'!U207,'编组4-系统进路表'!U207,'编组5-系统进路表'!U207))</f>
        <v>N/A</v>
      </c>
      <c r="X208" s="51" t="str">
        <f>IF($A208="N/A","N/A",MAX('编组1-系统进路表'!V207,'编组2-系统进路表'!V207,'编组3-系统进路表'!V207,'编组4-系统进路表'!V207,'编组5-系统进路表'!V207))</f>
        <v>N/A</v>
      </c>
      <c r="Y208" s="51" t="str">
        <f>IF($A208="N/A","N/A",MAX('编组1-系统进路表'!W207,'编组2-系统进路表'!W207,'编组3-系统进路表'!W207,'编组4-系统进路表'!W207,'编组5-系统进路表'!W207))</f>
        <v>N/A</v>
      </c>
      <c r="Z208" s="51" t="str">
        <f>IF($A208="N/A","N/A",MAX('编组1-系统进路表'!X207,'编组2-系统进路表'!X207,'编组3-系统进路表'!X207,'编组4-系统进路表'!X207,'编组5-系统进路表'!X207))</f>
        <v>N/A</v>
      </c>
      <c r="AA208" s="27"/>
      <c r="AB208" s="51" t="str">
        <f>IF($A208="N/A","N/A",MAX('编组1-系统进路表'!Y207,'编组2-系统进路表'!Y207,'编组3-系统进路表'!Y207,'编组4-系统进路表'!Y207,'编组5-系统进路表'!Y207))</f>
        <v>N/A</v>
      </c>
      <c r="AC208" s="51" t="str">
        <f>IF($A208="N/A","N/A",MAX('编组1-系统进路表'!Z207,'编组2-系统进路表'!Z207,'编组3-系统进路表'!Z207,'编组4-系统进路表'!Z207,'编组5-系统进路表'!Z207))</f>
        <v>N/A</v>
      </c>
      <c r="AD208" s="51" t="str">
        <f>IF($A208="N/A","N/A",MAX('编组1-系统进路表'!AA207,'编组2-系统进路表'!AA207,'编组3-系统进路表'!AA207,'编组4-系统进路表'!AA207,'编组5-系统进路表'!AA207))</f>
        <v>N/A</v>
      </c>
      <c r="AE208" s="51" t="str">
        <f>IF($A208="N/A","N/A",MAX('编组1-系统进路表'!AB207,'编组2-系统进路表'!AB207,'编组3-系统进路表'!AB207,'编组4-系统进路表'!AB207,'编组5-系统进路表'!AB207))</f>
        <v>N/A</v>
      </c>
      <c r="AF208" s="51" t="str">
        <f>IF($A208="N/A","N/A",MAX('编组1-系统进路表'!AC207,'编组2-系统进路表'!AC207,'编组3-系统进路表'!AC207,'编组4-系统进路表'!AC207,'编组5-系统进路表'!AC207))</f>
        <v>N/A</v>
      </c>
    </row>
    <row r="209" spans="1:32">
      <c r="A209" s="50" t="s">
        <v>486</v>
      </c>
      <c r="B209" s="50" t="s">
        <v>486</v>
      </c>
      <c r="C209" s="50" t="s">
        <v>486</v>
      </c>
      <c r="D209" s="50" t="s">
        <v>486</v>
      </c>
      <c r="E209" s="50" t="s">
        <v>486</v>
      </c>
      <c r="F209" s="50" t="s">
        <v>486</v>
      </c>
      <c r="G209" s="50" t="s">
        <v>486</v>
      </c>
      <c r="H209" s="50" t="s">
        <v>486</v>
      </c>
      <c r="I209" s="50" t="s">
        <v>486</v>
      </c>
      <c r="J209" s="50" t="s">
        <v>486</v>
      </c>
      <c r="K209" s="53" t="s">
        <v>419</v>
      </c>
      <c r="L209" s="50" t="s">
        <v>486</v>
      </c>
      <c r="M209" s="50" t="s">
        <v>486</v>
      </c>
      <c r="N209" s="50" t="s">
        <v>486</v>
      </c>
      <c r="O209" s="50" t="s">
        <v>486</v>
      </c>
      <c r="P209" s="50" t="s">
        <v>486</v>
      </c>
      <c r="Q209" s="50" t="s">
        <v>486</v>
      </c>
      <c r="R209" s="50" t="s">
        <v>486</v>
      </c>
      <c r="S209" s="50" t="s">
        <v>486</v>
      </c>
      <c r="T209" s="50" t="s">
        <v>486</v>
      </c>
      <c r="U209" s="50" t="s">
        <v>486</v>
      </c>
      <c r="V209" s="51" t="str">
        <f>IF($A209="N/A","N/A",MAX('编组1-系统进路表'!T208,'编组2-系统进路表'!T208,'编组3-系统进路表'!T208,'编组4-系统进路表'!T208,'编组5-系统进路表'!T208))</f>
        <v>N/A</v>
      </c>
      <c r="W209" s="51" t="str">
        <f>IF($A209="N/A","N/A",MAX('编组1-系统进路表'!U208,'编组2-系统进路表'!U208,'编组3-系统进路表'!U208,'编组4-系统进路表'!U208,'编组5-系统进路表'!U208))</f>
        <v>N/A</v>
      </c>
      <c r="X209" s="51" t="str">
        <f>IF($A209="N/A","N/A",MAX('编组1-系统进路表'!V208,'编组2-系统进路表'!V208,'编组3-系统进路表'!V208,'编组4-系统进路表'!V208,'编组5-系统进路表'!V208))</f>
        <v>N/A</v>
      </c>
      <c r="Y209" s="51" t="str">
        <f>IF($A209="N/A","N/A",MAX('编组1-系统进路表'!W208,'编组2-系统进路表'!W208,'编组3-系统进路表'!W208,'编组4-系统进路表'!W208,'编组5-系统进路表'!W208))</f>
        <v>N/A</v>
      </c>
      <c r="Z209" s="51" t="str">
        <f>IF($A209="N/A","N/A",MAX('编组1-系统进路表'!X208,'编组2-系统进路表'!X208,'编组3-系统进路表'!X208,'编组4-系统进路表'!X208,'编组5-系统进路表'!X208))</f>
        <v>N/A</v>
      </c>
      <c r="AA209" s="27"/>
      <c r="AB209" s="51" t="str">
        <f>IF($A209="N/A","N/A",MAX('编组1-系统进路表'!Y208,'编组2-系统进路表'!Y208,'编组3-系统进路表'!Y208,'编组4-系统进路表'!Y208,'编组5-系统进路表'!Y208))</f>
        <v>N/A</v>
      </c>
      <c r="AC209" s="51" t="str">
        <f>IF($A209="N/A","N/A",MAX('编组1-系统进路表'!Z208,'编组2-系统进路表'!Z208,'编组3-系统进路表'!Z208,'编组4-系统进路表'!Z208,'编组5-系统进路表'!Z208))</f>
        <v>N/A</v>
      </c>
      <c r="AD209" s="51" t="str">
        <f>IF($A209="N/A","N/A",MAX('编组1-系统进路表'!AA208,'编组2-系统进路表'!AA208,'编组3-系统进路表'!AA208,'编组4-系统进路表'!AA208,'编组5-系统进路表'!AA208))</f>
        <v>N/A</v>
      </c>
      <c r="AE209" s="51" t="str">
        <f>IF($A209="N/A","N/A",MAX('编组1-系统进路表'!AB208,'编组2-系统进路表'!AB208,'编组3-系统进路表'!AB208,'编组4-系统进路表'!AB208,'编组5-系统进路表'!AB208))</f>
        <v>N/A</v>
      </c>
      <c r="AF209" s="51" t="str">
        <f>IF($A209="N/A","N/A",MAX('编组1-系统进路表'!AC208,'编组2-系统进路表'!AC208,'编组3-系统进路表'!AC208,'编组4-系统进路表'!AC208,'编组5-系统进路表'!AC208))</f>
        <v>N/A</v>
      </c>
    </row>
    <row r="210" spans="1:32">
      <c r="A210" s="50" t="s">
        <v>486</v>
      </c>
      <c r="B210" s="50" t="s">
        <v>486</v>
      </c>
      <c r="C210" s="50" t="s">
        <v>486</v>
      </c>
      <c r="D210" s="50" t="s">
        <v>486</v>
      </c>
      <c r="E210" s="50" t="s">
        <v>486</v>
      </c>
      <c r="F210" s="50" t="s">
        <v>486</v>
      </c>
      <c r="G210" s="50" t="s">
        <v>486</v>
      </c>
      <c r="H210" s="50" t="s">
        <v>486</v>
      </c>
      <c r="I210" s="50" t="s">
        <v>486</v>
      </c>
      <c r="J210" s="50" t="s">
        <v>486</v>
      </c>
      <c r="K210" s="53" t="s">
        <v>419</v>
      </c>
      <c r="L210" s="50" t="s">
        <v>486</v>
      </c>
      <c r="M210" s="50" t="s">
        <v>486</v>
      </c>
      <c r="N210" s="50" t="s">
        <v>486</v>
      </c>
      <c r="O210" s="50" t="s">
        <v>486</v>
      </c>
      <c r="P210" s="50" t="s">
        <v>486</v>
      </c>
      <c r="Q210" s="50" t="s">
        <v>486</v>
      </c>
      <c r="R210" s="50" t="s">
        <v>486</v>
      </c>
      <c r="S210" s="50" t="s">
        <v>486</v>
      </c>
      <c r="T210" s="50" t="s">
        <v>486</v>
      </c>
      <c r="U210" s="50" t="s">
        <v>486</v>
      </c>
      <c r="V210" s="51" t="str">
        <f>IF($A210="N/A","N/A",MAX('编组1-系统进路表'!T209,'编组2-系统进路表'!T209,'编组3-系统进路表'!T209,'编组4-系统进路表'!T209,'编组5-系统进路表'!T209))</f>
        <v>N/A</v>
      </c>
      <c r="W210" s="51" t="str">
        <f>IF($A210="N/A","N/A",MAX('编组1-系统进路表'!U209,'编组2-系统进路表'!U209,'编组3-系统进路表'!U209,'编组4-系统进路表'!U209,'编组5-系统进路表'!U209))</f>
        <v>N/A</v>
      </c>
      <c r="X210" s="51" t="str">
        <f>IF($A210="N/A","N/A",MAX('编组1-系统进路表'!V209,'编组2-系统进路表'!V209,'编组3-系统进路表'!V209,'编组4-系统进路表'!V209,'编组5-系统进路表'!V209))</f>
        <v>N/A</v>
      </c>
      <c r="Y210" s="51" t="str">
        <f>IF($A210="N/A","N/A",MAX('编组1-系统进路表'!W209,'编组2-系统进路表'!W209,'编组3-系统进路表'!W209,'编组4-系统进路表'!W209,'编组5-系统进路表'!W209))</f>
        <v>N/A</v>
      </c>
      <c r="Z210" s="51" t="str">
        <f>IF($A210="N/A","N/A",MAX('编组1-系统进路表'!X209,'编组2-系统进路表'!X209,'编组3-系统进路表'!X209,'编组4-系统进路表'!X209,'编组5-系统进路表'!X209))</f>
        <v>N/A</v>
      </c>
      <c r="AA210" s="27"/>
      <c r="AB210" s="51" t="str">
        <f>IF($A210="N/A","N/A",MAX('编组1-系统进路表'!Y209,'编组2-系统进路表'!Y209,'编组3-系统进路表'!Y209,'编组4-系统进路表'!Y209,'编组5-系统进路表'!Y209))</f>
        <v>N/A</v>
      </c>
      <c r="AC210" s="51" t="str">
        <f>IF($A210="N/A","N/A",MAX('编组1-系统进路表'!Z209,'编组2-系统进路表'!Z209,'编组3-系统进路表'!Z209,'编组4-系统进路表'!Z209,'编组5-系统进路表'!Z209))</f>
        <v>N/A</v>
      </c>
      <c r="AD210" s="51" t="str">
        <f>IF($A210="N/A","N/A",MAX('编组1-系统进路表'!AA209,'编组2-系统进路表'!AA209,'编组3-系统进路表'!AA209,'编组4-系统进路表'!AA209,'编组5-系统进路表'!AA209))</f>
        <v>N/A</v>
      </c>
      <c r="AE210" s="51" t="str">
        <f>IF($A210="N/A","N/A",MAX('编组1-系统进路表'!AB209,'编组2-系统进路表'!AB209,'编组3-系统进路表'!AB209,'编组4-系统进路表'!AB209,'编组5-系统进路表'!AB209))</f>
        <v>N/A</v>
      </c>
      <c r="AF210" s="51" t="str">
        <f>IF($A210="N/A","N/A",MAX('编组1-系统进路表'!AC209,'编组2-系统进路表'!AC209,'编组3-系统进路表'!AC209,'编组4-系统进路表'!AC209,'编组5-系统进路表'!AC209))</f>
        <v>N/A</v>
      </c>
    </row>
    <row r="211" spans="1:32">
      <c r="A211" s="50" t="s">
        <v>486</v>
      </c>
      <c r="B211" s="50" t="s">
        <v>486</v>
      </c>
      <c r="C211" s="50" t="s">
        <v>486</v>
      </c>
      <c r="D211" s="50" t="s">
        <v>486</v>
      </c>
      <c r="E211" s="50" t="s">
        <v>486</v>
      </c>
      <c r="F211" s="50" t="s">
        <v>486</v>
      </c>
      <c r="G211" s="50" t="s">
        <v>486</v>
      </c>
      <c r="H211" s="50" t="s">
        <v>486</v>
      </c>
      <c r="I211" s="50" t="s">
        <v>486</v>
      </c>
      <c r="J211" s="50" t="s">
        <v>486</v>
      </c>
      <c r="K211" s="53" t="s">
        <v>419</v>
      </c>
      <c r="L211" s="50" t="s">
        <v>486</v>
      </c>
      <c r="M211" s="50" t="s">
        <v>486</v>
      </c>
      <c r="N211" s="50" t="s">
        <v>486</v>
      </c>
      <c r="O211" s="50" t="s">
        <v>486</v>
      </c>
      <c r="P211" s="50" t="s">
        <v>486</v>
      </c>
      <c r="Q211" s="50" t="s">
        <v>486</v>
      </c>
      <c r="R211" s="50" t="s">
        <v>486</v>
      </c>
      <c r="S211" s="50" t="s">
        <v>486</v>
      </c>
      <c r="T211" s="50" t="s">
        <v>486</v>
      </c>
      <c r="U211" s="50" t="s">
        <v>486</v>
      </c>
      <c r="V211" s="51" t="str">
        <f>IF($A211="N/A","N/A",MAX('编组1-系统进路表'!T210,'编组2-系统进路表'!T210,'编组3-系统进路表'!T210,'编组4-系统进路表'!T210,'编组5-系统进路表'!T210))</f>
        <v>N/A</v>
      </c>
      <c r="W211" s="51" t="str">
        <f>IF($A211="N/A","N/A",MAX('编组1-系统进路表'!U210,'编组2-系统进路表'!U210,'编组3-系统进路表'!U210,'编组4-系统进路表'!U210,'编组5-系统进路表'!U210))</f>
        <v>N/A</v>
      </c>
      <c r="X211" s="51" t="str">
        <f>IF($A211="N/A","N/A",MAX('编组1-系统进路表'!V210,'编组2-系统进路表'!V210,'编组3-系统进路表'!V210,'编组4-系统进路表'!V210,'编组5-系统进路表'!V210))</f>
        <v>N/A</v>
      </c>
      <c r="Y211" s="51" t="str">
        <f>IF($A211="N/A","N/A",MAX('编组1-系统进路表'!W210,'编组2-系统进路表'!W210,'编组3-系统进路表'!W210,'编组4-系统进路表'!W210,'编组5-系统进路表'!W210))</f>
        <v>N/A</v>
      </c>
      <c r="Z211" s="51" t="str">
        <f>IF($A211="N/A","N/A",MAX('编组1-系统进路表'!X210,'编组2-系统进路表'!X210,'编组3-系统进路表'!X210,'编组4-系统进路表'!X210,'编组5-系统进路表'!X210))</f>
        <v>N/A</v>
      </c>
      <c r="AA211" s="27"/>
      <c r="AB211" s="51" t="str">
        <f>IF($A211="N/A","N/A",MAX('编组1-系统进路表'!Y210,'编组2-系统进路表'!Y210,'编组3-系统进路表'!Y210,'编组4-系统进路表'!Y210,'编组5-系统进路表'!Y210))</f>
        <v>N/A</v>
      </c>
      <c r="AC211" s="51" t="str">
        <f>IF($A211="N/A","N/A",MAX('编组1-系统进路表'!Z210,'编组2-系统进路表'!Z210,'编组3-系统进路表'!Z210,'编组4-系统进路表'!Z210,'编组5-系统进路表'!Z210))</f>
        <v>N/A</v>
      </c>
      <c r="AD211" s="51" t="str">
        <f>IF($A211="N/A","N/A",MAX('编组1-系统进路表'!AA210,'编组2-系统进路表'!AA210,'编组3-系统进路表'!AA210,'编组4-系统进路表'!AA210,'编组5-系统进路表'!AA210))</f>
        <v>N/A</v>
      </c>
      <c r="AE211" s="51" t="str">
        <f>IF($A211="N/A","N/A",MAX('编组1-系统进路表'!AB210,'编组2-系统进路表'!AB210,'编组3-系统进路表'!AB210,'编组4-系统进路表'!AB210,'编组5-系统进路表'!AB210))</f>
        <v>N/A</v>
      </c>
      <c r="AF211" s="51" t="str">
        <f>IF($A211="N/A","N/A",MAX('编组1-系统进路表'!AC210,'编组2-系统进路表'!AC210,'编组3-系统进路表'!AC210,'编组4-系统进路表'!AC210,'编组5-系统进路表'!AC210))</f>
        <v>N/A</v>
      </c>
    </row>
    <row r="212" spans="1:32">
      <c r="A212" s="50" t="s">
        <v>486</v>
      </c>
      <c r="B212" s="50" t="s">
        <v>486</v>
      </c>
      <c r="C212" s="50" t="s">
        <v>486</v>
      </c>
      <c r="D212" s="50" t="s">
        <v>486</v>
      </c>
      <c r="E212" s="50" t="s">
        <v>486</v>
      </c>
      <c r="F212" s="50" t="s">
        <v>486</v>
      </c>
      <c r="G212" s="50" t="s">
        <v>486</v>
      </c>
      <c r="H212" s="50" t="s">
        <v>486</v>
      </c>
      <c r="I212" s="50" t="s">
        <v>486</v>
      </c>
      <c r="J212" s="50" t="s">
        <v>486</v>
      </c>
      <c r="K212" s="53" t="s">
        <v>419</v>
      </c>
      <c r="L212" s="50" t="s">
        <v>486</v>
      </c>
      <c r="M212" s="50" t="s">
        <v>486</v>
      </c>
      <c r="N212" s="50" t="s">
        <v>486</v>
      </c>
      <c r="O212" s="50" t="s">
        <v>486</v>
      </c>
      <c r="P212" s="50" t="s">
        <v>486</v>
      </c>
      <c r="Q212" s="50" t="s">
        <v>486</v>
      </c>
      <c r="R212" s="50" t="s">
        <v>486</v>
      </c>
      <c r="S212" s="50" t="s">
        <v>486</v>
      </c>
      <c r="T212" s="50" t="s">
        <v>486</v>
      </c>
      <c r="U212" s="50" t="s">
        <v>486</v>
      </c>
      <c r="V212" s="51" t="str">
        <f>IF($A212="N/A","N/A",MAX('编组1-系统进路表'!T211,'编组2-系统进路表'!T211,'编组3-系统进路表'!T211,'编组4-系统进路表'!T211,'编组5-系统进路表'!T211))</f>
        <v>N/A</v>
      </c>
      <c r="W212" s="51" t="str">
        <f>IF($A212="N/A","N/A",MAX('编组1-系统进路表'!U211,'编组2-系统进路表'!U211,'编组3-系统进路表'!U211,'编组4-系统进路表'!U211,'编组5-系统进路表'!U211))</f>
        <v>N/A</v>
      </c>
      <c r="X212" s="51" t="str">
        <f>IF($A212="N/A","N/A",MAX('编组1-系统进路表'!V211,'编组2-系统进路表'!V211,'编组3-系统进路表'!V211,'编组4-系统进路表'!V211,'编组5-系统进路表'!V211))</f>
        <v>N/A</v>
      </c>
      <c r="Y212" s="51" t="str">
        <f>IF($A212="N/A","N/A",MAX('编组1-系统进路表'!W211,'编组2-系统进路表'!W211,'编组3-系统进路表'!W211,'编组4-系统进路表'!W211,'编组5-系统进路表'!W211))</f>
        <v>N/A</v>
      </c>
      <c r="Z212" s="51" t="str">
        <f>IF($A212="N/A","N/A",MAX('编组1-系统进路表'!X211,'编组2-系统进路表'!X211,'编组3-系统进路表'!X211,'编组4-系统进路表'!X211,'编组5-系统进路表'!X211))</f>
        <v>N/A</v>
      </c>
      <c r="AA212" s="27"/>
      <c r="AB212" s="51" t="str">
        <f>IF($A212="N/A","N/A",MAX('编组1-系统进路表'!Y211,'编组2-系统进路表'!Y211,'编组3-系统进路表'!Y211,'编组4-系统进路表'!Y211,'编组5-系统进路表'!Y211))</f>
        <v>N/A</v>
      </c>
      <c r="AC212" s="51" t="str">
        <f>IF($A212="N/A","N/A",MAX('编组1-系统进路表'!Z211,'编组2-系统进路表'!Z211,'编组3-系统进路表'!Z211,'编组4-系统进路表'!Z211,'编组5-系统进路表'!Z211))</f>
        <v>N/A</v>
      </c>
      <c r="AD212" s="51" t="str">
        <f>IF($A212="N/A","N/A",MAX('编组1-系统进路表'!AA211,'编组2-系统进路表'!AA211,'编组3-系统进路表'!AA211,'编组4-系统进路表'!AA211,'编组5-系统进路表'!AA211))</f>
        <v>N/A</v>
      </c>
      <c r="AE212" s="51" t="str">
        <f>IF($A212="N/A","N/A",MAX('编组1-系统进路表'!AB211,'编组2-系统进路表'!AB211,'编组3-系统进路表'!AB211,'编组4-系统进路表'!AB211,'编组5-系统进路表'!AB211))</f>
        <v>N/A</v>
      </c>
      <c r="AF212" s="51" t="str">
        <f>IF($A212="N/A","N/A",MAX('编组1-系统进路表'!AC211,'编组2-系统进路表'!AC211,'编组3-系统进路表'!AC211,'编组4-系统进路表'!AC211,'编组5-系统进路表'!AC211))</f>
        <v>N/A</v>
      </c>
    </row>
    <row r="213" spans="1:32">
      <c r="A213" s="50" t="s">
        <v>486</v>
      </c>
      <c r="B213" s="50" t="s">
        <v>486</v>
      </c>
      <c r="C213" s="50" t="s">
        <v>486</v>
      </c>
      <c r="D213" s="50" t="s">
        <v>486</v>
      </c>
      <c r="E213" s="50" t="s">
        <v>486</v>
      </c>
      <c r="F213" s="50" t="s">
        <v>486</v>
      </c>
      <c r="G213" s="50" t="s">
        <v>486</v>
      </c>
      <c r="H213" s="50" t="s">
        <v>486</v>
      </c>
      <c r="I213" s="50" t="s">
        <v>486</v>
      </c>
      <c r="J213" s="50" t="s">
        <v>486</v>
      </c>
      <c r="K213" s="53" t="s">
        <v>419</v>
      </c>
      <c r="L213" s="50" t="s">
        <v>486</v>
      </c>
      <c r="M213" s="50" t="s">
        <v>486</v>
      </c>
      <c r="N213" s="50" t="s">
        <v>486</v>
      </c>
      <c r="O213" s="50" t="s">
        <v>486</v>
      </c>
      <c r="P213" s="50" t="s">
        <v>486</v>
      </c>
      <c r="Q213" s="50" t="s">
        <v>486</v>
      </c>
      <c r="R213" s="50" t="s">
        <v>486</v>
      </c>
      <c r="S213" s="50" t="s">
        <v>486</v>
      </c>
      <c r="T213" s="50" t="s">
        <v>486</v>
      </c>
      <c r="U213" s="50" t="s">
        <v>486</v>
      </c>
      <c r="V213" s="51" t="str">
        <f>IF($A213="N/A","N/A",MAX('编组1-系统进路表'!T212,'编组2-系统进路表'!T212,'编组3-系统进路表'!T212,'编组4-系统进路表'!T212,'编组5-系统进路表'!T212))</f>
        <v>N/A</v>
      </c>
      <c r="W213" s="51" t="str">
        <f>IF($A213="N/A","N/A",MAX('编组1-系统进路表'!U212,'编组2-系统进路表'!U212,'编组3-系统进路表'!U212,'编组4-系统进路表'!U212,'编组5-系统进路表'!U212))</f>
        <v>N/A</v>
      </c>
      <c r="X213" s="51" t="str">
        <f>IF($A213="N/A","N/A",MAX('编组1-系统进路表'!V212,'编组2-系统进路表'!V212,'编组3-系统进路表'!V212,'编组4-系统进路表'!V212,'编组5-系统进路表'!V212))</f>
        <v>N/A</v>
      </c>
      <c r="Y213" s="51" t="str">
        <f>IF($A213="N/A","N/A",MAX('编组1-系统进路表'!W212,'编组2-系统进路表'!W212,'编组3-系统进路表'!W212,'编组4-系统进路表'!W212,'编组5-系统进路表'!W212))</f>
        <v>N/A</v>
      </c>
      <c r="Z213" s="51" t="str">
        <f>IF($A213="N/A","N/A",MAX('编组1-系统进路表'!X212,'编组2-系统进路表'!X212,'编组3-系统进路表'!X212,'编组4-系统进路表'!X212,'编组5-系统进路表'!X212))</f>
        <v>N/A</v>
      </c>
      <c r="AA213" s="27"/>
      <c r="AB213" s="51" t="str">
        <f>IF($A213="N/A","N/A",MAX('编组1-系统进路表'!Y212,'编组2-系统进路表'!Y212,'编组3-系统进路表'!Y212,'编组4-系统进路表'!Y212,'编组5-系统进路表'!Y212))</f>
        <v>N/A</v>
      </c>
      <c r="AC213" s="51" t="str">
        <f>IF($A213="N/A","N/A",MAX('编组1-系统进路表'!Z212,'编组2-系统进路表'!Z212,'编组3-系统进路表'!Z212,'编组4-系统进路表'!Z212,'编组5-系统进路表'!Z212))</f>
        <v>N/A</v>
      </c>
      <c r="AD213" s="51" t="str">
        <f>IF($A213="N/A","N/A",MAX('编组1-系统进路表'!AA212,'编组2-系统进路表'!AA212,'编组3-系统进路表'!AA212,'编组4-系统进路表'!AA212,'编组5-系统进路表'!AA212))</f>
        <v>N/A</v>
      </c>
      <c r="AE213" s="51" t="str">
        <f>IF($A213="N/A","N/A",MAX('编组1-系统进路表'!AB212,'编组2-系统进路表'!AB212,'编组3-系统进路表'!AB212,'编组4-系统进路表'!AB212,'编组5-系统进路表'!AB212))</f>
        <v>N/A</v>
      </c>
      <c r="AF213" s="51" t="str">
        <f>IF($A213="N/A","N/A",MAX('编组1-系统进路表'!AC212,'编组2-系统进路表'!AC212,'编组3-系统进路表'!AC212,'编组4-系统进路表'!AC212,'编组5-系统进路表'!AC212))</f>
        <v>N/A</v>
      </c>
    </row>
    <row r="214" spans="1:32">
      <c r="A214" s="50" t="s">
        <v>486</v>
      </c>
      <c r="B214" s="50" t="s">
        <v>486</v>
      </c>
      <c r="C214" s="50" t="s">
        <v>486</v>
      </c>
      <c r="D214" s="50" t="s">
        <v>486</v>
      </c>
      <c r="E214" s="50" t="s">
        <v>486</v>
      </c>
      <c r="F214" s="50" t="s">
        <v>486</v>
      </c>
      <c r="G214" s="50" t="s">
        <v>486</v>
      </c>
      <c r="H214" s="50" t="s">
        <v>486</v>
      </c>
      <c r="I214" s="50" t="s">
        <v>486</v>
      </c>
      <c r="J214" s="50" t="s">
        <v>486</v>
      </c>
      <c r="K214" s="53" t="s">
        <v>419</v>
      </c>
      <c r="L214" s="50" t="s">
        <v>486</v>
      </c>
      <c r="M214" s="50" t="s">
        <v>486</v>
      </c>
      <c r="N214" s="50" t="s">
        <v>486</v>
      </c>
      <c r="O214" s="50" t="s">
        <v>486</v>
      </c>
      <c r="P214" s="50" t="s">
        <v>486</v>
      </c>
      <c r="Q214" s="50" t="s">
        <v>486</v>
      </c>
      <c r="R214" s="50" t="s">
        <v>486</v>
      </c>
      <c r="S214" s="50" t="s">
        <v>486</v>
      </c>
      <c r="T214" s="50" t="s">
        <v>486</v>
      </c>
      <c r="U214" s="50" t="s">
        <v>486</v>
      </c>
      <c r="V214" s="51" t="str">
        <f>IF($A214="N/A","N/A",MAX('编组1-系统进路表'!T213,'编组2-系统进路表'!T213,'编组3-系统进路表'!T213,'编组4-系统进路表'!T213,'编组5-系统进路表'!T213))</f>
        <v>N/A</v>
      </c>
      <c r="W214" s="51" t="str">
        <f>IF($A214="N/A","N/A",MAX('编组1-系统进路表'!U213,'编组2-系统进路表'!U213,'编组3-系统进路表'!U213,'编组4-系统进路表'!U213,'编组5-系统进路表'!U213))</f>
        <v>N/A</v>
      </c>
      <c r="X214" s="51" t="str">
        <f>IF($A214="N/A","N/A",MAX('编组1-系统进路表'!V213,'编组2-系统进路表'!V213,'编组3-系统进路表'!V213,'编组4-系统进路表'!V213,'编组5-系统进路表'!V213))</f>
        <v>N/A</v>
      </c>
      <c r="Y214" s="51" t="str">
        <f>IF($A214="N/A","N/A",MAX('编组1-系统进路表'!W213,'编组2-系统进路表'!W213,'编组3-系统进路表'!W213,'编组4-系统进路表'!W213,'编组5-系统进路表'!W213))</f>
        <v>N/A</v>
      </c>
      <c r="Z214" s="51" t="str">
        <f>IF($A214="N/A","N/A",MAX('编组1-系统进路表'!X213,'编组2-系统进路表'!X213,'编组3-系统进路表'!X213,'编组4-系统进路表'!X213,'编组5-系统进路表'!X213))</f>
        <v>N/A</v>
      </c>
      <c r="AA214" s="27"/>
      <c r="AB214" s="51" t="str">
        <f>IF($A214="N/A","N/A",MAX('编组1-系统进路表'!Y213,'编组2-系统进路表'!Y213,'编组3-系统进路表'!Y213,'编组4-系统进路表'!Y213,'编组5-系统进路表'!Y213))</f>
        <v>N/A</v>
      </c>
      <c r="AC214" s="51" t="str">
        <f>IF($A214="N/A","N/A",MAX('编组1-系统进路表'!Z213,'编组2-系统进路表'!Z213,'编组3-系统进路表'!Z213,'编组4-系统进路表'!Z213,'编组5-系统进路表'!Z213))</f>
        <v>N/A</v>
      </c>
      <c r="AD214" s="51" t="str">
        <f>IF($A214="N/A","N/A",MAX('编组1-系统进路表'!AA213,'编组2-系统进路表'!AA213,'编组3-系统进路表'!AA213,'编组4-系统进路表'!AA213,'编组5-系统进路表'!AA213))</f>
        <v>N/A</v>
      </c>
      <c r="AE214" s="51" t="str">
        <f>IF($A214="N/A","N/A",MAX('编组1-系统进路表'!AB213,'编组2-系统进路表'!AB213,'编组3-系统进路表'!AB213,'编组4-系统进路表'!AB213,'编组5-系统进路表'!AB213))</f>
        <v>N/A</v>
      </c>
      <c r="AF214" s="51" t="str">
        <f>IF($A214="N/A","N/A",MAX('编组1-系统进路表'!AC213,'编组2-系统进路表'!AC213,'编组3-系统进路表'!AC213,'编组4-系统进路表'!AC213,'编组5-系统进路表'!AC213))</f>
        <v>N/A</v>
      </c>
    </row>
    <row r="215" spans="1:32">
      <c r="A215" s="50" t="s">
        <v>486</v>
      </c>
      <c r="B215" s="50" t="s">
        <v>486</v>
      </c>
      <c r="C215" s="50" t="s">
        <v>486</v>
      </c>
      <c r="D215" s="50" t="s">
        <v>486</v>
      </c>
      <c r="E215" s="50" t="s">
        <v>486</v>
      </c>
      <c r="F215" s="50" t="s">
        <v>486</v>
      </c>
      <c r="G215" s="50" t="s">
        <v>486</v>
      </c>
      <c r="H215" s="50" t="s">
        <v>486</v>
      </c>
      <c r="I215" s="50" t="s">
        <v>486</v>
      </c>
      <c r="J215" s="50" t="s">
        <v>486</v>
      </c>
      <c r="K215" s="53" t="s">
        <v>419</v>
      </c>
      <c r="L215" s="50" t="s">
        <v>486</v>
      </c>
      <c r="M215" s="50" t="s">
        <v>486</v>
      </c>
      <c r="N215" s="50" t="s">
        <v>486</v>
      </c>
      <c r="O215" s="50" t="s">
        <v>486</v>
      </c>
      <c r="P215" s="50" t="s">
        <v>486</v>
      </c>
      <c r="Q215" s="50" t="s">
        <v>486</v>
      </c>
      <c r="R215" s="50" t="s">
        <v>486</v>
      </c>
      <c r="S215" s="50" t="s">
        <v>486</v>
      </c>
      <c r="T215" s="50" t="s">
        <v>486</v>
      </c>
      <c r="U215" s="50" t="s">
        <v>486</v>
      </c>
      <c r="V215" s="51" t="str">
        <f>IF($A215="N/A","N/A",MAX('编组1-系统进路表'!T214,'编组2-系统进路表'!T214,'编组3-系统进路表'!T214,'编组4-系统进路表'!T214,'编组5-系统进路表'!T214))</f>
        <v>N/A</v>
      </c>
      <c r="W215" s="51" t="str">
        <f>IF($A215="N/A","N/A",MAX('编组1-系统进路表'!U214,'编组2-系统进路表'!U214,'编组3-系统进路表'!U214,'编组4-系统进路表'!U214,'编组5-系统进路表'!U214))</f>
        <v>N/A</v>
      </c>
      <c r="X215" s="51" t="str">
        <f>IF($A215="N/A","N/A",MAX('编组1-系统进路表'!V214,'编组2-系统进路表'!V214,'编组3-系统进路表'!V214,'编组4-系统进路表'!V214,'编组5-系统进路表'!V214))</f>
        <v>N/A</v>
      </c>
      <c r="Y215" s="51" t="str">
        <f>IF($A215="N/A","N/A",MAX('编组1-系统进路表'!W214,'编组2-系统进路表'!W214,'编组3-系统进路表'!W214,'编组4-系统进路表'!W214,'编组5-系统进路表'!W214))</f>
        <v>N/A</v>
      </c>
      <c r="Z215" s="51" t="str">
        <f>IF($A215="N/A","N/A",MAX('编组1-系统进路表'!X214,'编组2-系统进路表'!X214,'编组3-系统进路表'!X214,'编组4-系统进路表'!X214,'编组5-系统进路表'!X214))</f>
        <v>N/A</v>
      </c>
      <c r="AA215" s="27"/>
      <c r="AB215" s="51" t="str">
        <f>IF($A215="N/A","N/A",MAX('编组1-系统进路表'!Y214,'编组2-系统进路表'!Y214,'编组3-系统进路表'!Y214,'编组4-系统进路表'!Y214,'编组5-系统进路表'!Y214))</f>
        <v>N/A</v>
      </c>
      <c r="AC215" s="51" t="str">
        <f>IF($A215="N/A","N/A",MAX('编组1-系统进路表'!Z214,'编组2-系统进路表'!Z214,'编组3-系统进路表'!Z214,'编组4-系统进路表'!Z214,'编组5-系统进路表'!Z214))</f>
        <v>N/A</v>
      </c>
      <c r="AD215" s="51" t="str">
        <f>IF($A215="N/A","N/A",MAX('编组1-系统进路表'!AA214,'编组2-系统进路表'!AA214,'编组3-系统进路表'!AA214,'编组4-系统进路表'!AA214,'编组5-系统进路表'!AA214))</f>
        <v>N/A</v>
      </c>
      <c r="AE215" s="51" t="str">
        <f>IF($A215="N/A","N/A",MAX('编组1-系统进路表'!AB214,'编组2-系统进路表'!AB214,'编组3-系统进路表'!AB214,'编组4-系统进路表'!AB214,'编组5-系统进路表'!AB214))</f>
        <v>N/A</v>
      </c>
      <c r="AF215" s="51" t="str">
        <f>IF($A215="N/A","N/A",MAX('编组1-系统进路表'!AC214,'编组2-系统进路表'!AC214,'编组3-系统进路表'!AC214,'编组4-系统进路表'!AC214,'编组5-系统进路表'!AC214))</f>
        <v>N/A</v>
      </c>
    </row>
    <row r="216" spans="1:32">
      <c r="A216" s="50" t="s">
        <v>486</v>
      </c>
      <c r="B216" s="50" t="s">
        <v>486</v>
      </c>
      <c r="C216" s="50" t="s">
        <v>486</v>
      </c>
      <c r="D216" s="50" t="s">
        <v>486</v>
      </c>
      <c r="E216" s="50" t="s">
        <v>486</v>
      </c>
      <c r="F216" s="50" t="s">
        <v>486</v>
      </c>
      <c r="G216" s="50" t="s">
        <v>486</v>
      </c>
      <c r="H216" s="50" t="s">
        <v>486</v>
      </c>
      <c r="I216" s="50" t="s">
        <v>486</v>
      </c>
      <c r="J216" s="50" t="s">
        <v>486</v>
      </c>
      <c r="K216" s="53" t="s">
        <v>419</v>
      </c>
      <c r="L216" s="50" t="s">
        <v>486</v>
      </c>
      <c r="M216" s="50" t="s">
        <v>486</v>
      </c>
      <c r="N216" s="50" t="s">
        <v>486</v>
      </c>
      <c r="O216" s="50" t="s">
        <v>486</v>
      </c>
      <c r="P216" s="50" t="s">
        <v>486</v>
      </c>
      <c r="Q216" s="50" t="s">
        <v>486</v>
      </c>
      <c r="R216" s="50" t="s">
        <v>486</v>
      </c>
      <c r="S216" s="50" t="s">
        <v>486</v>
      </c>
      <c r="T216" s="50" t="s">
        <v>486</v>
      </c>
      <c r="U216" s="50" t="s">
        <v>486</v>
      </c>
      <c r="V216" s="51" t="str">
        <f>IF($A216="N/A","N/A",MAX('编组1-系统进路表'!T215,'编组2-系统进路表'!T215,'编组3-系统进路表'!T215,'编组4-系统进路表'!T215,'编组5-系统进路表'!T215))</f>
        <v>N/A</v>
      </c>
      <c r="W216" s="51" t="str">
        <f>IF($A216="N/A","N/A",MAX('编组1-系统进路表'!U215,'编组2-系统进路表'!U215,'编组3-系统进路表'!U215,'编组4-系统进路表'!U215,'编组5-系统进路表'!U215))</f>
        <v>N/A</v>
      </c>
      <c r="X216" s="51" t="str">
        <f>IF($A216="N/A","N/A",MAX('编组1-系统进路表'!V215,'编组2-系统进路表'!V215,'编组3-系统进路表'!V215,'编组4-系统进路表'!V215,'编组5-系统进路表'!V215))</f>
        <v>N/A</v>
      </c>
      <c r="Y216" s="51" t="str">
        <f>IF($A216="N/A","N/A",MAX('编组1-系统进路表'!W215,'编组2-系统进路表'!W215,'编组3-系统进路表'!W215,'编组4-系统进路表'!W215,'编组5-系统进路表'!W215))</f>
        <v>N/A</v>
      </c>
      <c r="Z216" s="51" t="str">
        <f>IF($A216="N/A","N/A",MAX('编组1-系统进路表'!X215,'编组2-系统进路表'!X215,'编组3-系统进路表'!X215,'编组4-系统进路表'!X215,'编组5-系统进路表'!X215))</f>
        <v>N/A</v>
      </c>
      <c r="AA216" s="27"/>
      <c r="AB216" s="51" t="str">
        <f>IF($A216="N/A","N/A",MAX('编组1-系统进路表'!Y215,'编组2-系统进路表'!Y215,'编组3-系统进路表'!Y215,'编组4-系统进路表'!Y215,'编组5-系统进路表'!Y215))</f>
        <v>N/A</v>
      </c>
      <c r="AC216" s="51" t="str">
        <f>IF($A216="N/A","N/A",MAX('编组1-系统进路表'!Z215,'编组2-系统进路表'!Z215,'编组3-系统进路表'!Z215,'编组4-系统进路表'!Z215,'编组5-系统进路表'!Z215))</f>
        <v>N/A</v>
      </c>
      <c r="AD216" s="51" t="str">
        <f>IF($A216="N/A","N/A",MAX('编组1-系统进路表'!AA215,'编组2-系统进路表'!AA215,'编组3-系统进路表'!AA215,'编组4-系统进路表'!AA215,'编组5-系统进路表'!AA215))</f>
        <v>N/A</v>
      </c>
      <c r="AE216" s="51" t="str">
        <f>IF($A216="N/A","N/A",MAX('编组1-系统进路表'!AB215,'编组2-系统进路表'!AB215,'编组3-系统进路表'!AB215,'编组4-系统进路表'!AB215,'编组5-系统进路表'!AB215))</f>
        <v>N/A</v>
      </c>
      <c r="AF216" s="51" t="str">
        <f>IF($A216="N/A","N/A",MAX('编组1-系统进路表'!AC215,'编组2-系统进路表'!AC215,'编组3-系统进路表'!AC215,'编组4-系统进路表'!AC215,'编组5-系统进路表'!AC215))</f>
        <v>N/A</v>
      </c>
    </row>
    <row r="217" spans="1:32">
      <c r="A217" s="50" t="s">
        <v>486</v>
      </c>
      <c r="B217" s="50" t="s">
        <v>486</v>
      </c>
      <c r="C217" s="50" t="s">
        <v>486</v>
      </c>
      <c r="D217" s="50" t="s">
        <v>486</v>
      </c>
      <c r="E217" s="50" t="s">
        <v>486</v>
      </c>
      <c r="F217" s="50" t="s">
        <v>486</v>
      </c>
      <c r="G217" s="50" t="s">
        <v>486</v>
      </c>
      <c r="H217" s="50" t="s">
        <v>486</v>
      </c>
      <c r="I217" s="50" t="s">
        <v>486</v>
      </c>
      <c r="J217" s="50" t="s">
        <v>486</v>
      </c>
      <c r="K217" s="53" t="s">
        <v>419</v>
      </c>
      <c r="L217" s="50" t="s">
        <v>486</v>
      </c>
      <c r="M217" s="50" t="s">
        <v>486</v>
      </c>
      <c r="N217" s="50" t="s">
        <v>486</v>
      </c>
      <c r="O217" s="50" t="s">
        <v>486</v>
      </c>
      <c r="P217" s="50" t="s">
        <v>486</v>
      </c>
      <c r="Q217" s="50" t="s">
        <v>486</v>
      </c>
      <c r="R217" s="50" t="s">
        <v>486</v>
      </c>
      <c r="S217" s="50" t="s">
        <v>486</v>
      </c>
      <c r="T217" s="50" t="s">
        <v>486</v>
      </c>
      <c r="U217" s="50" t="s">
        <v>486</v>
      </c>
      <c r="V217" s="51" t="str">
        <f>IF($A217="N/A","N/A",MAX('编组1-系统进路表'!T216,'编组2-系统进路表'!T216,'编组3-系统进路表'!T216,'编组4-系统进路表'!T216,'编组5-系统进路表'!T216))</f>
        <v>N/A</v>
      </c>
      <c r="W217" s="51" t="str">
        <f>IF($A217="N/A","N/A",MAX('编组1-系统进路表'!U216,'编组2-系统进路表'!U216,'编组3-系统进路表'!U216,'编组4-系统进路表'!U216,'编组5-系统进路表'!U216))</f>
        <v>N/A</v>
      </c>
      <c r="X217" s="51" t="str">
        <f>IF($A217="N/A","N/A",MAX('编组1-系统进路表'!V216,'编组2-系统进路表'!V216,'编组3-系统进路表'!V216,'编组4-系统进路表'!V216,'编组5-系统进路表'!V216))</f>
        <v>N/A</v>
      </c>
      <c r="Y217" s="51" t="str">
        <f>IF($A217="N/A","N/A",MAX('编组1-系统进路表'!W216,'编组2-系统进路表'!W216,'编组3-系统进路表'!W216,'编组4-系统进路表'!W216,'编组5-系统进路表'!W216))</f>
        <v>N/A</v>
      </c>
      <c r="Z217" s="51" t="str">
        <f>IF($A217="N/A","N/A",MAX('编组1-系统进路表'!X216,'编组2-系统进路表'!X216,'编组3-系统进路表'!X216,'编组4-系统进路表'!X216,'编组5-系统进路表'!X216))</f>
        <v>N/A</v>
      </c>
      <c r="AA217" s="27"/>
      <c r="AB217" s="51" t="str">
        <f>IF($A217="N/A","N/A",MAX('编组1-系统进路表'!Y216,'编组2-系统进路表'!Y216,'编组3-系统进路表'!Y216,'编组4-系统进路表'!Y216,'编组5-系统进路表'!Y216))</f>
        <v>N/A</v>
      </c>
      <c r="AC217" s="51" t="str">
        <f>IF($A217="N/A","N/A",MAX('编组1-系统进路表'!Z216,'编组2-系统进路表'!Z216,'编组3-系统进路表'!Z216,'编组4-系统进路表'!Z216,'编组5-系统进路表'!Z216))</f>
        <v>N/A</v>
      </c>
      <c r="AD217" s="51" t="str">
        <f>IF($A217="N/A","N/A",MAX('编组1-系统进路表'!AA216,'编组2-系统进路表'!AA216,'编组3-系统进路表'!AA216,'编组4-系统进路表'!AA216,'编组5-系统进路表'!AA216))</f>
        <v>N/A</v>
      </c>
      <c r="AE217" s="51" t="str">
        <f>IF($A217="N/A","N/A",MAX('编组1-系统进路表'!AB216,'编组2-系统进路表'!AB216,'编组3-系统进路表'!AB216,'编组4-系统进路表'!AB216,'编组5-系统进路表'!AB216))</f>
        <v>N/A</v>
      </c>
      <c r="AF217" s="51" t="str">
        <f>IF($A217="N/A","N/A",MAX('编组1-系统进路表'!AC216,'编组2-系统进路表'!AC216,'编组3-系统进路表'!AC216,'编组4-系统进路表'!AC216,'编组5-系统进路表'!AC216))</f>
        <v>N/A</v>
      </c>
    </row>
    <row r="218" spans="1:32">
      <c r="A218" s="50" t="s">
        <v>486</v>
      </c>
      <c r="B218" s="50" t="s">
        <v>486</v>
      </c>
      <c r="C218" s="50" t="s">
        <v>486</v>
      </c>
      <c r="D218" s="50" t="s">
        <v>486</v>
      </c>
      <c r="E218" s="50" t="s">
        <v>486</v>
      </c>
      <c r="F218" s="50" t="s">
        <v>486</v>
      </c>
      <c r="G218" s="50" t="s">
        <v>486</v>
      </c>
      <c r="H218" s="50" t="s">
        <v>486</v>
      </c>
      <c r="I218" s="50" t="s">
        <v>486</v>
      </c>
      <c r="J218" s="50" t="s">
        <v>486</v>
      </c>
      <c r="K218" s="53" t="s">
        <v>419</v>
      </c>
      <c r="L218" s="50" t="s">
        <v>486</v>
      </c>
      <c r="M218" s="50" t="s">
        <v>486</v>
      </c>
      <c r="N218" s="50" t="s">
        <v>486</v>
      </c>
      <c r="O218" s="50" t="s">
        <v>486</v>
      </c>
      <c r="P218" s="50" t="s">
        <v>486</v>
      </c>
      <c r="Q218" s="50" t="s">
        <v>486</v>
      </c>
      <c r="R218" s="50" t="s">
        <v>486</v>
      </c>
      <c r="S218" s="50" t="s">
        <v>486</v>
      </c>
      <c r="T218" s="50" t="s">
        <v>486</v>
      </c>
      <c r="U218" s="50" t="s">
        <v>486</v>
      </c>
      <c r="V218" s="51" t="str">
        <f>IF($A218="N/A","N/A",MAX('编组1-系统进路表'!T217,'编组2-系统进路表'!T217,'编组3-系统进路表'!T217,'编组4-系统进路表'!T217,'编组5-系统进路表'!T217))</f>
        <v>N/A</v>
      </c>
      <c r="W218" s="51" t="str">
        <f>IF($A218="N/A","N/A",MAX('编组1-系统进路表'!U217,'编组2-系统进路表'!U217,'编组3-系统进路表'!U217,'编组4-系统进路表'!U217,'编组5-系统进路表'!U217))</f>
        <v>N/A</v>
      </c>
      <c r="X218" s="51" t="str">
        <f>IF($A218="N/A","N/A",MAX('编组1-系统进路表'!V217,'编组2-系统进路表'!V217,'编组3-系统进路表'!V217,'编组4-系统进路表'!V217,'编组5-系统进路表'!V217))</f>
        <v>N/A</v>
      </c>
      <c r="Y218" s="51" t="str">
        <f>IF($A218="N/A","N/A",MAX('编组1-系统进路表'!W217,'编组2-系统进路表'!W217,'编组3-系统进路表'!W217,'编组4-系统进路表'!W217,'编组5-系统进路表'!W217))</f>
        <v>N/A</v>
      </c>
      <c r="Z218" s="51" t="str">
        <f>IF($A218="N/A","N/A",MAX('编组1-系统进路表'!X217,'编组2-系统进路表'!X217,'编组3-系统进路表'!X217,'编组4-系统进路表'!X217,'编组5-系统进路表'!X217))</f>
        <v>N/A</v>
      </c>
      <c r="AA218" s="27"/>
      <c r="AB218" s="51" t="str">
        <f>IF($A218="N/A","N/A",MAX('编组1-系统进路表'!Y217,'编组2-系统进路表'!Y217,'编组3-系统进路表'!Y217,'编组4-系统进路表'!Y217,'编组5-系统进路表'!Y217))</f>
        <v>N/A</v>
      </c>
      <c r="AC218" s="51" t="str">
        <f>IF($A218="N/A","N/A",MAX('编组1-系统进路表'!Z217,'编组2-系统进路表'!Z217,'编组3-系统进路表'!Z217,'编组4-系统进路表'!Z217,'编组5-系统进路表'!Z217))</f>
        <v>N/A</v>
      </c>
      <c r="AD218" s="51" t="str">
        <f>IF($A218="N/A","N/A",MAX('编组1-系统进路表'!AA217,'编组2-系统进路表'!AA217,'编组3-系统进路表'!AA217,'编组4-系统进路表'!AA217,'编组5-系统进路表'!AA217))</f>
        <v>N/A</v>
      </c>
      <c r="AE218" s="51" t="str">
        <f>IF($A218="N/A","N/A",MAX('编组1-系统进路表'!AB217,'编组2-系统进路表'!AB217,'编组3-系统进路表'!AB217,'编组4-系统进路表'!AB217,'编组5-系统进路表'!AB217))</f>
        <v>N/A</v>
      </c>
      <c r="AF218" s="51" t="str">
        <f>IF($A218="N/A","N/A",MAX('编组1-系统进路表'!AC217,'编组2-系统进路表'!AC217,'编组3-系统进路表'!AC217,'编组4-系统进路表'!AC217,'编组5-系统进路表'!AC217))</f>
        <v>N/A</v>
      </c>
    </row>
    <row r="219" spans="1:32">
      <c r="A219" s="50" t="s">
        <v>486</v>
      </c>
      <c r="B219" s="50" t="s">
        <v>486</v>
      </c>
      <c r="C219" s="50" t="s">
        <v>486</v>
      </c>
      <c r="D219" s="50" t="s">
        <v>486</v>
      </c>
      <c r="E219" s="50" t="s">
        <v>486</v>
      </c>
      <c r="F219" s="50" t="s">
        <v>486</v>
      </c>
      <c r="G219" s="50" t="s">
        <v>486</v>
      </c>
      <c r="H219" s="50" t="s">
        <v>486</v>
      </c>
      <c r="I219" s="50" t="s">
        <v>486</v>
      </c>
      <c r="J219" s="50" t="s">
        <v>486</v>
      </c>
      <c r="K219" s="53" t="s">
        <v>419</v>
      </c>
      <c r="L219" s="50" t="s">
        <v>486</v>
      </c>
      <c r="M219" s="50" t="s">
        <v>486</v>
      </c>
      <c r="N219" s="50" t="s">
        <v>486</v>
      </c>
      <c r="O219" s="50" t="s">
        <v>486</v>
      </c>
      <c r="P219" s="50" t="s">
        <v>486</v>
      </c>
      <c r="Q219" s="50" t="s">
        <v>486</v>
      </c>
      <c r="R219" s="50" t="s">
        <v>486</v>
      </c>
      <c r="S219" s="50" t="s">
        <v>486</v>
      </c>
      <c r="T219" s="50" t="s">
        <v>486</v>
      </c>
      <c r="U219" s="50" t="s">
        <v>486</v>
      </c>
      <c r="V219" s="51" t="str">
        <f>IF($A219="N/A","N/A",MAX('编组1-系统进路表'!T218,'编组2-系统进路表'!T218,'编组3-系统进路表'!T218,'编组4-系统进路表'!T218,'编组5-系统进路表'!T218))</f>
        <v>N/A</v>
      </c>
      <c r="W219" s="51" t="str">
        <f>IF($A219="N/A","N/A",MAX('编组1-系统进路表'!U218,'编组2-系统进路表'!U218,'编组3-系统进路表'!U218,'编组4-系统进路表'!U218,'编组5-系统进路表'!U218))</f>
        <v>N/A</v>
      </c>
      <c r="X219" s="51" t="str">
        <f>IF($A219="N/A","N/A",MAX('编组1-系统进路表'!V218,'编组2-系统进路表'!V218,'编组3-系统进路表'!V218,'编组4-系统进路表'!V218,'编组5-系统进路表'!V218))</f>
        <v>N/A</v>
      </c>
      <c r="Y219" s="51" t="str">
        <f>IF($A219="N/A","N/A",MAX('编组1-系统进路表'!W218,'编组2-系统进路表'!W218,'编组3-系统进路表'!W218,'编组4-系统进路表'!W218,'编组5-系统进路表'!W218))</f>
        <v>N/A</v>
      </c>
      <c r="Z219" s="51" t="str">
        <f>IF($A219="N/A","N/A",MAX('编组1-系统进路表'!X218,'编组2-系统进路表'!X218,'编组3-系统进路表'!X218,'编组4-系统进路表'!X218,'编组5-系统进路表'!X218))</f>
        <v>N/A</v>
      </c>
      <c r="AA219" s="27"/>
      <c r="AB219" s="51" t="str">
        <f>IF($A219="N/A","N/A",MAX('编组1-系统进路表'!Y218,'编组2-系统进路表'!Y218,'编组3-系统进路表'!Y218,'编组4-系统进路表'!Y218,'编组5-系统进路表'!Y218))</f>
        <v>N/A</v>
      </c>
      <c r="AC219" s="51" t="str">
        <f>IF($A219="N/A","N/A",MAX('编组1-系统进路表'!Z218,'编组2-系统进路表'!Z218,'编组3-系统进路表'!Z218,'编组4-系统进路表'!Z218,'编组5-系统进路表'!Z218))</f>
        <v>N/A</v>
      </c>
      <c r="AD219" s="51" t="str">
        <f>IF($A219="N/A","N/A",MAX('编组1-系统进路表'!AA218,'编组2-系统进路表'!AA218,'编组3-系统进路表'!AA218,'编组4-系统进路表'!AA218,'编组5-系统进路表'!AA218))</f>
        <v>N/A</v>
      </c>
      <c r="AE219" s="51" t="str">
        <f>IF($A219="N/A","N/A",MAX('编组1-系统进路表'!AB218,'编组2-系统进路表'!AB218,'编组3-系统进路表'!AB218,'编组4-系统进路表'!AB218,'编组5-系统进路表'!AB218))</f>
        <v>N/A</v>
      </c>
      <c r="AF219" s="51" t="str">
        <f>IF($A219="N/A","N/A",MAX('编组1-系统进路表'!AC218,'编组2-系统进路表'!AC218,'编组3-系统进路表'!AC218,'编组4-系统进路表'!AC218,'编组5-系统进路表'!AC218))</f>
        <v>N/A</v>
      </c>
    </row>
    <row r="220" spans="1:32">
      <c r="A220" s="50" t="s">
        <v>486</v>
      </c>
      <c r="B220" s="50" t="s">
        <v>486</v>
      </c>
      <c r="C220" s="50" t="s">
        <v>486</v>
      </c>
      <c r="D220" s="50" t="s">
        <v>486</v>
      </c>
      <c r="E220" s="50" t="s">
        <v>486</v>
      </c>
      <c r="F220" s="50" t="s">
        <v>486</v>
      </c>
      <c r="G220" s="50" t="s">
        <v>486</v>
      </c>
      <c r="H220" s="50" t="s">
        <v>486</v>
      </c>
      <c r="I220" s="50" t="s">
        <v>486</v>
      </c>
      <c r="J220" s="50" t="s">
        <v>486</v>
      </c>
      <c r="K220" s="53" t="s">
        <v>419</v>
      </c>
      <c r="L220" s="50" t="s">
        <v>486</v>
      </c>
      <c r="M220" s="50" t="s">
        <v>486</v>
      </c>
      <c r="N220" s="50" t="s">
        <v>486</v>
      </c>
      <c r="O220" s="50" t="s">
        <v>486</v>
      </c>
      <c r="P220" s="50" t="s">
        <v>486</v>
      </c>
      <c r="Q220" s="50" t="s">
        <v>486</v>
      </c>
      <c r="R220" s="50" t="s">
        <v>486</v>
      </c>
      <c r="S220" s="50" t="s">
        <v>486</v>
      </c>
      <c r="T220" s="50" t="s">
        <v>486</v>
      </c>
      <c r="U220" s="50" t="s">
        <v>486</v>
      </c>
      <c r="V220" s="51" t="str">
        <f>IF($A220="N/A","N/A",MAX('编组1-系统进路表'!T219,'编组2-系统进路表'!T219,'编组3-系统进路表'!T219,'编组4-系统进路表'!T219,'编组5-系统进路表'!T219))</f>
        <v>N/A</v>
      </c>
      <c r="W220" s="51" t="str">
        <f>IF($A220="N/A","N/A",MAX('编组1-系统进路表'!U219,'编组2-系统进路表'!U219,'编组3-系统进路表'!U219,'编组4-系统进路表'!U219,'编组5-系统进路表'!U219))</f>
        <v>N/A</v>
      </c>
      <c r="X220" s="51" t="str">
        <f>IF($A220="N/A","N/A",MAX('编组1-系统进路表'!V219,'编组2-系统进路表'!V219,'编组3-系统进路表'!V219,'编组4-系统进路表'!V219,'编组5-系统进路表'!V219))</f>
        <v>N/A</v>
      </c>
      <c r="Y220" s="51" t="str">
        <f>IF($A220="N/A","N/A",MAX('编组1-系统进路表'!W219,'编组2-系统进路表'!W219,'编组3-系统进路表'!W219,'编组4-系统进路表'!W219,'编组5-系统进路表'!W219))</f>
        <v>N/A</v>
      </c>
      <c r="Z220" s="51" t="str">
        <f>IF($A220="N/A","N/A",MAX('编组1-系统进路表'!X219,'编组2-系统进路表'!X219,'编组3-系统进路表'!X219,'编组4-系统进路表'!X219,'编组5-系统进路表'!X219))</f>
        <v>N/A</v>
      </c>
      <c r="AA220" s="27"/>
      <c r="AB220" s="51" t="str">
        <f>IF($A220="N/A","N/A",MAX('编组1-系统进路表'!Y219,'编组2-系统进路表'!Y219,'编组3-系统进路表'!Y219,'编组4-系统进路表'!Y219,'编组5-系统进路表'!Y219))</f>
        <v>N/A</v>
      </c>
      <c r="AC220" s="51" t="str">
        <f>IF($A220="N/A","N/A",MAX('编组1-系统进路表'!Z219,'编组2-系统进路表'!Z219,'编组3-系统进路表'!Z219,'编组4-系统进路表'!Z219,'编组5-系统进路表'!Z219))</f>
        <v>N/A</v>
      </c>
      <c r="AD220" s="51" t="str">
        <f>IF($A220="N/A","N/A",MAX('编组1-系统进路表'!AA219,'编组2-系统进路表'!AA219,'编组3-系统进路表'!AA219,'编组4-系统进路表'!AA219,'编组5-系统进路表'!AA219))</f>
        <v>N/A</v>
      </c>
      <c r="AE220" s="51" t="str">
        <f>IF($A220="N/A","N/A",MAX('编组1-系统进路表'!AB219,'编组2-系统进路表'!AB219,'编组3-系统进路表'!AB219,'编组4-系统进路表'!AB219,'编组5-系统进路表'!AB219))</f>
        <v>N/A</v>
      </c>
      <c r="AF220" s="51" t="str">
        <f>IF($A220="N/A","N/A",MAX('编组1-系统进路表'!AC219,'编组2-系统进路表'!AC219,'编组3-系统进路表'!AC219,'编组4-系统进路表'!AC219,'编组5-系统进路表'!AC219))</f>
        <v>N/A</v>
      </c>
    </row>
    <row r="221" spans="1:32">
      <c r="A221" s="50" t="s">
        <v>486</v>
      </c>
      <c r="B221" s="50" t="s">
        <v>486</v>
      </c>
      <c r="C221" s="50" t="s">
        <v>486</v>
      </c>
      <c r="D221" s="50" t="s">
        <v>486</v>
      </c>
      <c r="E221" s="50" t="s">
        <v>486</v>
      </c>
      <c r="F221" s="50" t="s">
        <v>486</v>
      </c>
      <c r="G221" s="50" t="s">
        <v>486</v>
      </c>
      <c r="H221" s="50" t="s">
        <v>486</v>
      </c>
      <c r="I221" s="50" t="s">
        <v>486</v>
      </c>
      <c r="J221" s="50" t="s">
        <v>486</v>
      </c>
      <c r="K221" s="53" t="s">
        <v>419</v>
      </c>
      <c r="L221" s="50" t="s">
        <v>486</v>
      </c>
      <c r="M221" s="50" t="s">
        <v>486</v>
      </c>
      <c r="N221" s="50" t="s">
        <v>486</v>
      </c>
      <c r="O221" s="50" t="s">
        <v>486</v>
      </c>
      <c r="P221" s="50" t="s">
        <v>486</v>
      </c>
      <c r="Q221" s="50" t="s">
        <v>486</v>
      </c>
      <c r="R221" s="50" t="s">
        <v>486</v>
      </c>
      <c r="S221" s="50" t="s">
        <v>486</v>
      </c>
      <c r="T221" s="50" t="s">
        <v>486</v>
      </c>
      <c r="U221" s="50" t="s">
        <v>486</v>
      </c>
      <c r="V221" s="51" t="str">
        <f>IF($A221="N/A","N/A",MAX('编组1-系统进路表'!T220,'编组2-系统进路表'!T220,'编组3-系统进路表'!T220,'编组4-系统进路表'!T220,'编组5-系统进路表'!T220))</f>
        <v>N/A</v>
      </c>
      <c r="W221" s="51" t="str">
        <f>IF($A221="N/A","N/A",MAX('编组1-系统进路表'!U220,'编组2-系统进路表'!U220,'编组3-系统进路表'!U220,'编组4-系统进路表'!U220,'编组5-系统进路表'!U220))</f>
        <v>N/A</v>
      </c>
      <c r="X221" s="51" t="str">
        <f>IF($A221="N/A","N/A",MAX('编组1-系统进路表'!V220,'编组2-系统进路表'!V220,'编组3-系统进路表'!V220,'编组4-系统进路表'!V220,'编组5-系统进路表'!V220))</f>
        <v>N/A</v>
      </c>
      <c r="Y221" s="51" t="str">
        <f>IF($A221="N/A","N/A",MAX('编组1-系统进路表'!W220,'编组2-系统进路表'!W220,'编组3-系统进路表'!W220,'编组4-系统进路表'!W220,'编组5-系统进路表'!W220))</f>
        <v>N/A</v>
      </c>
      <c r="Z221" s="51" t="str">
        <f>IF($A221="N/A","N/A",MAX('编组1-系统进路表'!X220,'编组2-系统进路表'!X220,'编组3-系统进路表'!X220,'编组4-系统进路表'!X220,'编组5-系统进路表'!X220))</f>
        <v>N/A</v>
      </c>
      <c r="AA221" s="27"/>
      <c r="AB221" s="51" t="str">
        <f>IF($A221="N/A","N/A",MAX('编组1-系统进路表'!Y220,'编组2-系统进路表'!Y220,'编组3-系统进路表'!Y220,'编组4-系统进路表'!Y220,'编组5-系统进路表'!Y220))</f>
        <v>N/A</v>
      </c>
      <c r="AC221" s="51" t="str">
        <f>IF($A221="N/A","N/A",MAX('编组1-系统进路表'!Z220,'编组2-系统进路表'!Z220,'编组3-系统进路表'!Z220,'编组4-系统进路表'!Z220,'编组5-系统进路表'!Z220))</f>
        <v>N/A</v>
      </c>
      <c r="AD221" s="51" t="str">
        <f>IF($A221="N/A","N/A",MAX('编组1-系统进路表'!AA220,'编组2-系统进路表'!AA220,'编组3-系统进路表'!AA220,'编组4-系统进路表'!AA220,'编组5-系统进路表'!AA220))</f>
        <v>N/A</v>
      </c>
      <c r="AE221" s="51" t="str">
        <f>IF($A221="N/A","N/A",MAX('编组1-系统进路表'!AB220,'编组2-系统进路表'!AB220,'编组3-系统进路表'!AB220,'编组4-系统进路表'!AB220,'编组5-系统进路表'!AB220))</f>
        <v>N/A</v>
      </c>
      <c r="AF221" s="51" t="str">
        <f>IF($A221="N/A","N/A",MAX('编组1-系统进路表'!AC220,'编组2-系统进路表'!AC220,'编组3-系统进路表'!AC220,'编组4-系统进路表'!AC220,'编组5-系统进路表'!AC220))</f>
        <v>N/A</v>
      </c>
    </row>
    <row r="222" spans="1:32">
      <c r="A222" s="50" t="s">
        <v>486</v>
      </c>
      <c r="B222" s="50" t="s">
        <v>486</v>
      </c>
      <c r="C222" s="50" t="s">
        <v>486</v>
      </c>
      <c r="D222" s="50" t="s">
        <v>486</v>
      </c>
      <c r="E222" s="50" t="s">
        <v>486</v>
      </c>
      <c r="F222" s="50" t="s">
        <v>486</v>
      </c>
      <c r="G222" s="50" t="s">
        <v>486</v>
      </c>
      <c r="H222" s="50" t="s">
        <v>486</v>
      </c>
      <c r="I222" s="50" t="s">
        <v>486</v>
      </c>
      <c r="J222" s="50" t="s">
        <v>486</v>
      </c>
      <c r="K222" s="53" t="s">
        <v>419</v>
      </c>
      <c r="L222" s="50" t="s">
        <v>486</v>
      </c>
      <c r="M222" s="50" t="s">
        <v>486</v>
      </c>
      <c r="N222" s="50" t="s">
        <v>486</v>
      </c>
      <c r="O222" s="50" t="s">
        <v>486</v>
      </c>
      <c r="P222" s="50" t="s">
        <v>486</v>
      </c>
      <c r="Q222" s="50" t="s">
        <v>486</v>
      </c>
      <c r="R222" s="50" t="s">
        <v>486</v>
      </c>
      <c r="S222" s="50" t="s">
        <v>486</v>
      </c>
      <c r="T222" s="50" t="s">
        <v>486</v>
      </c>
      <c r="U222" s="50" t="s">
        <v>486</v>
      </c>
      <c r="V222" s="51" t="str">
        <f>IF($A222="N/A","N/A",MAX('编组1-系统进路表'!T221,'编组2-系统进路表'!T221,'编组3-系统进路表'!T221,'编组4-系统进路表'!T221,'编组5-系统进路表'!T221))</f>
        <v>N/A</v>
      </c>
      <c r="W222" s="51" t="str">
        <f>IF($A222="N/A","N/A",MAX('编组1-系统进路表'!U221,'编组2-系统进路表'!U221,'编组3-系统进路表'!U221,'编组4-系统进路表'!U221,'编组5-系统进路表'!U221))</f>
        <v>N/A</v>
      </c>
      <c r="X222" s="51" t="str">
        <f>IF($A222="N/A","N/A",MAX('编组1-系统进路表'!V221,'编组2-系统进路表'!V221,'编组3-系统进路表'!V221,'编组4-系统进路表'!V221,'编组5-系统进路表'!V221))</f>
        <v>N/A</v>
      </c>
      <c r="Y222" s="51" t="str">
        <f>IF($A222="N/A","N/A",MAX('编组1-系统进路表'!W221,'编组2-系统进路表'!W221,'编组3-系统进路表'!W221,'编组4-系统进路表'!W221,'编组5-系统进路表'!W221))</f>
        <v>N/A</v>
      </c>
      <c r="Z222" s="51" t="str">
        <f>IF($A222="N/A","N/A",MAX('编组1-系统进路表'!X221,'编组2-系统进路表'!X221,'编组3-系统进路表'!X221,'编组4-系统进路表'!X221,'编组5-系统进路表'!X221))</f>
        <v>N/A</v>
      </c>
      <c r="AA222" s="27"/>
      <c r="AB222" s="51" t="str">
        <f>IF($A222="N/A","N/A",MAX('编组1-系统进路表'!Y221,'编组2-系统进路表'!Y221,'编组3-系统进路表'!Y221,'编组4-系统进路表'!Y221,'编组5-系统进路表'!Y221))</f>
        <v>N/A</v>
      </c>
      <c r="AC222" s="51" t="str">
        <f>IF($A222="N/A","N/A",MAX('编组1-系统进路表'!Z221,'编组2-系统进路表'!Z221,'编组3-系统进路表'!Z221,'编组4-系统进路表'!Z221,'编组5-系统进路表'!Z221))</f>
        <v>N/A</v>
      </c>
      <c r="AD222" s="51" t="str">
        <f>IF($A222="N/A","N/A",MAX('编组1-系统进路表'!AA221,'编组2-系统进路表'!AA221,'编组3-系统进路表'!AA221,'编组4-系统进路表'!AA221,'编组5-系统进路表'!AA221))</f>
        <v>N/A</v>
      </c>
      <c r="AE222" s="51" t="str">
        <f>IF($A222="N/A","N/A",MAX('编组1-系统进路表'!AB221,'编组2-系统进路表'!AB221,'编组3-系统进路表'!AB221,'编组4-系统进路表'!AB221,'编组5-系统进路表'!AB221))</f>
        <v>N/A</v>
      </c>
      <c r="AF222" s="51" t="str">
        <f>IF($A222="N/A","N/A",MAX('编组1-系统进路表'!AC221,'编组2-系统进路表'!AC221,'编组3-系统进路表'!AC221,'编组4-系统进路表'!AC221,'编组5-系统进路表'!AC221))</f>
        <v>N/A</v>
      </c>
    </row>
    <row r="223" spans="1:32">
      <c r="A223" s="50" t="s">
        <v>486</v>
      </c>
      <c r="B223" s="50" t="s">
        <v>486</v>
      </c>
      <c r="C223" s="50" t="s">
        <v>486</v>
      </c>
      <c r="D223" s="50" t="s">
        <v>486</v>
      </c>
      <c r="E223" s="50" t="s">
        <v>486</v>
      </c>
      <c r="F223" s="50" t="s">
        <v>486</v>
      </c>
      <c r="G223" s="50" t="s">
        <v>486</v>
      </c>
      <c r="H223" s="50" t="s">
        <v>486</v>
      </c>
      <c r="I223" s="50" t="s">
        <v>486</v>
      </c>
      <c r="J223" s="50" t="s">
        <v>486</v>
      </c>
      <c r="K223" s="53" t="s">
        <v>419</v>
      </c>
      <c r="L223" s="50" t="s">
        <v>486</v>
      </c>
      <c r="M223" s="50" t="s">
        <v>486</v>
      </c>
      <c r="N223" s="50" t="s">
        <v>486</v>
      </c>
      <c r="O223" s="50" t="s">
        <v>486</v>
      </c>
      <c r="P223" s="50" t="s">
        <v>486</v>
      </c>
      <c r="Q223" s="50" t="s">
        <v>486</v>
      </c>
      <c r="R223" s="50" t="s">
        <v>486</v>
      </c>
      <c r="S223" s="50" t="s">
        <v>486</v>
      </c>
      <c r="T223" s="50" t="s">
        <v>486</v>
      </c>
      <c r="U223" s="50" t="s">
        <v>486</v>
      </c>
      <c r="V223" s="51" t="str">
        <f>IF($A223="N/A","N/A",MAX('编组1-系统进路表'!T222,'编组2-系统进路表'!T222,'编组3-系统进路表'!T222,'编组4-系统进路表'!T222,'编组5-系统进路表'!T222))</f>
        <v>N/A</v>
      </c>
      <c r="W223" s="51" t="str">
        <f>IF($A223="N/A","N/A",MAX('编组1-系统进路表'!U222,'编组2-系统进路表'!U222,'编组3-系统进路表'!U222,'编组4-系统进路表'!U222,'编组5-系统进路表'!U222))</f>
        <v>N/A</v>
      </c>
      <c r="X223" s="51" t="str">
        <f>IF($A223="N/A","N/A",MAX('编组1-系统进路表'!V222,'编组2-系统进路表'!V222,'编组3-系统进路表'!V222,'编组4-系统进路表'!V222,'编组5-系统进路表'!V222))</f>
        <v>N/A</v>
      </c>
      <c r="Y223" s="51" t="str">
        <f>IF($A223="N/A","N/A",MAX('编组1-系统进路表'!W222,'编组2-系统进路表'!W222,'编组3-系统进路表'!W222,'编组4-系统进路表'!W222,'编组5-系统进路表'!W222))</f>
        <v>N/A</v>
      </c>
      <c r="Z223" s="51" t="str">
        <f>IF($A223="N/A","N/A",MAX('编组1-系统进路表'!X222,'编组2-系统进路表'!X222,'编组3-系统进路表'!X222,'编组4-系统进路表'!X222,'编组5-系统进路表'!X222))</f>
        <v>N/A</v>
      </c>
      <c r="AA223" s="27"/>
      <c r="AB223" s="51" t="str">
        <f>IF($A223="N/A","N/A",MAX('编组1-系统进路表'!Y222,'编组2-系统进路表'!Y222,'编组3-系统进路表'!Y222,'编组4-系统进路表'!Y222,'编组5-系统进路表'!Y222))</f>
        <v>N/A</v>
      </c>
      <c r="AC223" s="51" t="str">
        <f>IF($A223="N/A","N/A",MAX('编组1-系统进路表'!Z222,'编组2-系统进路表'!Z222,'编组3-系统进路表'!Z222,'编组4-系统进路表'!Z222,'编组5-系统进路表'!Z222))</f>
        <v>N/A</v>
      </c>
      <c r="AD223" s="51" t="str">
        <f>IF($A223="N/A","N/A",MAX('编组1-系统进路表'!AA222,'编组2-系统进路表'!AA222,'编组3-系统进路表'!AA222,'编组4-系统进路表'!AA222,'编组5-系统进路表'!AA222))</f>
        <v>N/A</v>
      </c>
      <c r="AE223" s="51" t="str">
        <f>IF($A223="N/A","N/A",MAX('编组1-系统进路表'!AB222,'编组2-系统进路表'!AB222,'编组3-系统进路表'!AB222,'编组4-系统进路表'!AB222,'编组5-系统进路表'!AB222))</f>
        <v>N/A</v>
      </c>
      <c r="AF223" s="51" t="str">
        <f>IF($A223="N/A","N/A",MAX('编组1-系统进路表'!AC222,'编组2-系统进路表'!AC222,'编组3-系统进路表'!AC222,'编组4-系统进路表'!AC222,'编组5-系统进路表'!AC222))</f>
        <v>N/A</v>
      </c>
    </row>
    <row r="224" spans="1:32">
      <c r="A224" s="50" t="s">
        <v>486</v>
      </c>
      <c r="B224" s="50" t="s">
        <v>486</v>
      </c>
      <c r="C224" s="50" t="s">
        <v>486</v>
      </c>
      <c r="D224" s="50" t="s">
        <v>486</v>
      </c>
      <c r="E224" s="50" t="s">
        <v>486</v>
      </c>
      <c r="F224" s="50" t="s">
        <v>486</v>
      </c>
      <c r="G224" s="50" t="s">
        <v>486</v>
      </c>
      <c r="H224" s="50" t="s">
        <v>486</v>
      </c>
      <c r="I224" s="50" t="s">
        <v>486</v>
      </c>
      <c r="J224" s="50" t="s">
        <v>486</v>
      </c>
      <c r="K224" s="53" t="s">
        <v>419</v>
      </c>
      <c r="L224" s="50" t="s">
        <v>486</v>
      </c>
      <c r="M224" s="50" t="s">
        <v>486</v>
      </c>
      <c r="N224" s="50" t="s">
        <v>486</v>
      </c>
      <c r="O224" s="50" t="s">
        <v>486</v>
      </c>
      <c r="P224" s="50" t="s">
        <v>486</v>
      </c>
      <c r="Q224" s="50" t="s">
        <v>486</v>
      </c>
      <c r="R224" s="50" t="s">
        <v>486</v>
      </c>
      <c r="S224" s="50" t="s">
        <v>486</v>
      </c>
      <c r="T224" s="50" t="s">
        <v>486</v>
      </c>
      <c r="U224" s="50" t="s">
        <v>486</v>
      </c>
      <c r="V224" s="51" t="str">
        <f>IF($A224="N/A","N/A",MAX('编组1-系统进路表'!T223,'编组2-系统进路表'!T223,'编组3-系统进路表'!T223,'编组4-系统进路表'!T223,'编组5-系统进路表'!T223))</f>
        <v>N/A</v>
      </c>
      <c r="W224" s="51" t="str">
        <f>IF($A224="N/A","N/A",MAX('编组1-系统进路表'!U223,'编组2-系统进路表'!U223,'编组3-系统进路表'!U223,'编组4-系统进路表'!U223,'编组5-系统进路表'!U223))</f>
        <v>N/A</v>
      </c>
      <c r="X224" s="51" t="str">
        <f>IF($A224="N/A","N/A",MAX('编组1-系统进路表'!V223,'编组2-系统进路表'!V223,'编组3-系统进路表'!V223,'编组4-系统进路表'!V223,'编组5-系统进路表'!V223))</f>
        <v>N/A</v>
      </c>
      <c r="Y224" s="51" t="str">
        <f>IF($A224="N/A","N/A",MAX('编组1-系统进路表'!W223,'编组2-系统进路表'!W223,'编组3-系统进路表'!W223,'编组4-系统进路表'!W223,'编组5-系统进路表'!W223))</f>
        <v>N/A</v>
      </c>
      <c r="Z224" s="51" t="str">
        <f>IF($A224="N/A","N/A",MAX('编组1-系统进路表'!X223,'编组2-系统进路表'!X223,'编组3-系统进路表'!X223,'编组4-系统进路表'!X223,'编组5-系统进路表'!X223))</f>
        <v>N/A</v>
      </c>
      <c r="AA224" s="27"/>
      <c r="AB224" s="51" t="str">
        <f>IF($A224="N/A","N/A",MAX('编组1-系统进路表'!Y223,'编组2-系统进路表'!Y223,'编组3-系统进路表'!Y223,'编组4-系统进路表'!Y223,'编组5-系统进路表'!Y223))</f>
        <v>N/A</v>
      </c>
      <c r="AC224" s="51" t="str">
        <f>IF($A224="N/A","N/A",MAX('编组1-系统进路表'!Z223,'编组2-系统进路表'!Z223,'编组3-系统进路表'!Z223,'编组4-系统进路表'!Z223,'编组5-系统进路表'!Z223))</f>
        <v>N/A</v>
      </c>
      <c r="AD224" s="51" t="str">
        <f>IF($A224="N/A","N/A",MAX('编组1-系统进路表'!AA223,'编组2-系统进路表'!AA223,'编组3-系统进路表'!AA223,'编组4-系统进路表'!AA223,'编组5-系统进路表'!AA223))</f>
        <v>N/A</v>
      </c>
      <c r="AE224" s="51" t="str">
        <f>IF($A224="N/A","N/A",MAX('编组1-系统进路表'!AB223,'编组2-系统进路表'!AB223,'编组3-系统进路表'!AB223,'编组4-系统进路表'!AB223,'编组5-系统进路表'!AB223))</f>
        <v>N/A</v>
      </c>
      <c r="AF224" s="51" t="str">
        <f>IF($A224="N/A","N/A",MAX('编组1-系统进路表'!AC223,'编组2-系统进路表'!AC223,'编组3-系统进路表'!AC223,'编组4-系统进路表'!AC223,'编组5-系统进路表'!AC223))</f>
        <v>N/A</v>
      </c>
    </row>
    <row r="225" spans="1:32">
      <c r="A225" s="50" t="s">
        <v>486</v>
      </c>
      <c r="B225" s="50" t="s">
        <v>486</v>
      </c>
      <c r="C225" s="50" t="s">
        <v>486</v>
      </c>
      <c r="D225" s="50" t="s">
        <v>486</v>
      </c>
      <c r="E225" s="50" t="s">
        <v>486</v>
      </c>
      <c r="F225" s="50" t="s">
        <v>486</v>
      </c>
      <c r="G225" s="50" t="s">
        <v>486</v>
      </c>
      <c r="H225" s="50" t="s">
        <v>486</v>
      </c>
      <c r="I225" s="50" t="s">
        <v>486</v>
      </c>
      <c r="J225" s="50" t="s">
        <v>486</v>
      </c>
      <c r="K225" s="53" t="s">
        <v>419</v>
      </c>
      <c r="L225" s="50" t="s">
        <v>486</v>
      </c>
      <c r="M225" s="50" t="s">
        <v>486</v>
      </c>
      <c r="N225" s="50" t="s">
        <v>486</v>
      </c>
      <c r="O225" s="50" t="s">
        <v>486</v>
      </c>
      <c r="P225" s="50" t="s">
        <v>486</v>
      </c>
      <c r="Q225" s="50" t="s">
        <v>486</v>
      </c>
      <c r="R225" s="50" t="s">
        <v>486</v>
      </c>
      <c r="S225" s="50" t="s">
        <v>486</v>
      </c>
      <c r="T225" s="50" t="s">
        <v>486</v>
      </c>
      <c r="U225" s="50" t="s">
        <v>486</v>
      </c>
      <c r="V225" s="51" t="str">
        <f>IF($A225="N/A","N/A",MAX('编组1-系统进路表'!T224,'编组2-系统进路表'!T224,'编组3-系统进路表'!T224,'编组4-系统进路表'!T224,'编组5-系统进路表'!T224))</f>
        <v>N/A</v>
      </c>
      <c r="W225" s="51" t="str">
        <f>IF($A225="N/A","N/A",MAX('编组1-系统进路表'!U224,'编组2-系统进路表'!U224,'编组3-系统进路表'!U224,'编组4-系统进路表'!U224,'编组5-系统进路表'!U224))</f>
        <v>N/A</v>
      </c>
      <c r="X225" s="51" t="str">
        <f>IF($A225="N/A","N/A",MAX('编组1-系统进路表'!V224,'编组2-系统进路表'!V224,'编组3-系统进路表'!V224,'编组4-系统进路表'!V224,'编组5-系统进路表'!V224))</f>
        <v>N/A</v>
      </c>
      <c r="Y225" s="51" t="str">
        <f>IF($A225="N/A","N/A",MAX('编组1-系统进路表'!W224,'编组2-系统进路表'!W224,'编组3-系统进路表'!W224,'编组4-系统进路表'!W224,'编组5-系统进路表'!W224))</f>
        <v>N/A</v>
      </c>
      <c r="Z225" s="51" t="str">
        <f>IF($A225="N/A","N/A",MAX('编组1-系统进路表'!X224,'编组2-系统进路表'!X224,'编组3-系统进路表'!X224,'编组4-系统进路表'!X224,'编组5-系统进路表'!X224))</f>
        <v>N/A</v>
      </c>
      <c r="AA225" s="27"/>
      <c r="AB225" s="51" t="str">
        <f>IF($A225="N/A","N/A",MAX('编组1-系统进路表'!Y224,'编组2-系统进路表'!Y224,'编组3-系统进路表'!Y224,'编组4-系统进路表'!Y224,'编组5-系统进路表'!Y224))</f>
        <v>N/A</v>
      </c>
      <c r="AC225" s="51" t="str">
        <f>IF($A225="N/A","N/A",MAX('编组1-系统进路表'!Z224,'编组2-系统进路表'!Z224,'编组3-系统进路表'!Z224,'编组4-系统进路表'!Z224,'编组5-系统进路表'!Z224))</f>
        <v>N/A</v>
      </c>
      <c r="AD225" s="51" t="str">
        <f>IF($A225="N/A","N/A",MAX('编组1-系统进路表'!AA224,'编组2-系统进路表'!AA224,'编组3-系统进路表'!AA224,'编组4-系统进路表'!AA224,'编组5-系统进路表'!AA224))</f>
        <v>N/A</v>
      </c>
      <c r="AE225" s="51" t="str">
        <f>IF($A225="N/A","N/A",MAX('编组1-系统进路表'!AB224,'编组2-系统进路表'!AB224,'编组3-系统进路表'!AB224,'编组4-系统进路表'!AB224,'编组5-系统进路表'!AB224))</f>
        <v>N/A</v>
      </c>
      <c r="AF225" s="51" t="str">
        <f>IF($A225="N/A","N/A",MAX('编组1-系统进路表'!AC224,'编组2-系统进路表'!AC224,'编组3-系统进路表'!AC224,'编组4-系统进路表'!AC224,'编组5-系统进路表'!AC224))</f>
        <v>N/A</v>
      </c>
    </row>
    <row r="226" spans="1:32">
      <c r="A226" s="50" t="s">
        <v>486</v>
      </c>
      <c r="B226" s="50" t="s">
        <v>486</v>
      </c>
      <c r="C226" s="50" t="s">
        <v>486</v>
      </c>
      <c r="D226" s="50" t="s">
        <v>486</v>
      </c>
      <c r="E226" s="50" t="s">
        <v>486</v>
      </c>
      <c r="F226" s="50" t="s">
        <v>486</v>
      </c>
      <c r="G226" s="50" t="s">
        <v>486</v>
      </c>
      <c r="H226" s="50" t="s">
        <v>486</v>
      </c>
      <c r="I226" s="50" t="s">
        <v>486</v>
      </c>
      <c r="J226" s="50" t="s">
        <v>486</v>
      </c>
      <c r="K226" s="53" t="s">
        <v>419</v>
      </c>
      <c r="L226" s="50" t="s">
        <v>486</v>
      </c>
      <c r="M226" s="50" t="s">
        <v>486</v>
      </c>
      <c r="N226" s="50" t="s">
        <v>486</v>
      </c>
      <c r="O226" s="50" t="s">
        <v>486</v>
      </c>
      <c r="P226" s="50" t="s">
        <v>486</v>
      </c>
      <c r="Q226" s="50" t="s">
        <v>486</v>
      </c>
      <c r="R226" s="50" t="s">
        <v>486</v>
      </c>
      <c r="S226" s="50" t="s">
        <v>486</v>
      </c>
      <c r="T226" s="50" t="s">
        <v>486</v>
      </c>
      <c r="U226" s="50" t="s">
        <v>486</v>
      </c>
      <c r="V226" s="51" t="str">
        <f>IF($A226="N/A","N/A",MAX('编组1-系统进路表'!T225,'编组2-系统进路表'!T225,'编组3-系统进路表'!T225,'编组4-系统进路表'!T225,'编组5-系统进路表'!T225))</f>
        <v>N/A</v>
      </c>
      <c r="W226" s="51" t="str">
        <f>IF($A226="N/A","N/A",MAX('编组1-系统进路表'!U225,'编组2-系统进路表'!U225,'编组3-系统进路表'!U225,'编组4-系统进路表'!U225,'编组5-系统进路表'!U225))</f>
        <v>N/A</v>
      </c>
      <c r="X226" s="51" t="str">
        <f>IF($A226="N/A","N/A",MAX('编组1-系统进路表'!V225,'编组2-系统进路表'!V225,'编组3-系统进路表'!V225,'编组4-系统进路表'!V225,'编组5-系统进路表'!V225))</f>
        <v>N/A</v>
      </c>
      <c r="Y226" s="51" t="str">
        <f>IF($A226="N/A","N/A",MAX('编组1-系统进路表'!W225,'编组2-系统进路表'!W225,'编组3-系统进路表'!W225,'编组4-系统进路表'!W225,'编组5-系统进路表'!W225))</f>
        <v>N/A</v>
      </c>
      <c r="Z226" s="51" t="str">
        <f>IF($A226="N/A","N/A",MAX('编组1-系统进路表'!X225,'编组2-系统进路表'!X225,'编组3-系统进路表'!X225,'编组4-系统进路表'!X225,'编组5-系统进路表'!X225))</f>
        <v>N/A</v>
      </c>
      <c r="AA226" s="27"/>
      <c r="AB226" s="51" t="str">
        <f>IF($A226="N/A","N/A",MAX('编组1-系统进路表'!Y225,'编组2-系统进路表'!Y225,'编组3-系统进路表'!Y225,'编组4-系统进路表'!Y225,'编组5-系统进路表'!Y225))</f>
        <v>N/A</v>
      </c>
      <c r="AC226" s="51" t="str">
        <f>IF($A226="N/A","N/A",MAX('编组1-系统进路表'!Z225,'编组2-系统进路表'!Z225,'编组3-系统进路表'!Z225,'编组4-系统进路表'!Z225,'编组5-系统进路表'!Z225))</f>
        <v>N/A</v>
      </c>
      <c r="AD226" s="51" t="str">
        <f>IF($A226="N/A","N/A",MAX('编组1-系统进路表'!AA225,'编组2-系统进路表'!AA225,'编组3-系统进路表'!AA225,'编组4-系统进路表'!AA225,'编组5-系统进路表'!AA225))</f>
        <v>N/A</v>
      </c>
      <c r="AE226" s="51" t="str">
        <f>IF($A226="N/A","N/A",MAX('编组1-系统进路表'!AB225,'编组2-系统进路表'!AB225,'编组3-系统进路表'!AB225,'编组4-系统进路表'!AB225,'编组5-系统进路表'!AB225))</f>
        <v>N/A</v>
      </c>
      <c r="AF226" s="51" t="str">
        <f>IF($A226="N/A","N/A",MAX('编组1-系统进路表'!AC225,'编组2-系统进路表'!AC225,'编组3-系统进路表'!AC225,'编组4-系统进路表'!AC225,'编组5-系统进路表'!AC225))</f>
        <v>N/A</v>
      </c>
    </row>
    <row r="227" spans="1:32">
      <c r="A227" s="50" t="s">
        <v>486</v>
      </c>
      <c r="B227" s="50" t="s">
        <v>486</v>
      </c>
      <c r="C227" s="50" t="s">
        <v>486</v>
      </c>
      <c r="D227" s="50" t="s">
        <v>486</v>
      </c>
      <c r="E227" s="50" t="s">
        <v>486</v>
      </c>
      <c r="F227" s="50" t="s">
        <v>486</v>
      </c>
      <c r="G227" s="50" t="s">
        <v>486</v>
      </c>
      <c r="H227" s="50" t="s">
        <v>486</v>
      </c>
      <c r="I227" s="50" t="s">
        <v>486</v>
      </c>
      <c r="J227" s="50" t="s">
        <v>486</v>
      </c>
      <c r="K227" s="53" t="s">
        <v>419</v>
      </c>
      <c r="L227" s="50" t="s">
        <v>486</v>
      </c>
      <c r="M227" s="50" t="s">
        <v>486</v>
      </c>
      <c r="N227" s="50" t="s">
        <v>486</v>
      </c>
      <c r="O227" s="50" t="s">
        <v>486</v>
      </c>
      <c r="P227" s="50" t="s">
        <v>486</v>
      </c>
      <c r="Q227" s="50" t="s">
        <v>486</v>
      </c>
      <c r="R227" s="50" t="s">
        <v>486</v>
      </c>
      <c r="S227" s="50" t="s">
        <v>486</v>
      </c>
      <c r="T227" s="50" t="s">
        <v>486</v>
      </c>
      <c r="U227" s="50" t="s">
        <v>486</v>
      </c>
      <c r="V227" s="51" t="str">
        <f>IF($A227="N/A","N/A",MAX('编组1-系统进路表'!T226,'编组2-系统进路表'!T226,'编组3-系统进路表'!T226,'编组4-系统进路表'!T226,'编组5-系统进路表'!T226))</f>
        <v>N/A</v>
      </c>
      <c r="W227" s="51" t="str">
        <f>IF($A227="N/A","N/A",MAX('编组1-系统进路表'!U226,'编组2-系统进路表'!U226,'编组3-系统进路表'!U226,'编组4-系统进路表'!U226,'编组5-系统进路表'!U226))</f>
        <v>N/A</v>
      </c>
      <c r="X227" s="51" t="str">
        <f>IF($A227="N/A","N/A",MAX('编组1-系统进路表'!V226,'编组2-系统进路表'!V226,'编组3-系统进路表'!V226,'编组4-系统进路表'!V226,'编组5-系统进路表'!V226))</f>
        <v>N/A</v>
      </c>
      <c r="Y227" s="51" t="str">
        <f>IF($A227="N/A","N/A",MAX('编组1-系统进路表'!W226,'编组2-系统进路表'!W226,'编组3-系统进路表'!W226,'编组4-系统进路表'!W226,'编组5-系统进路表'!W226))</f>
        <v>N/A</v>
      </c>
      <c r="Z227" s="51" t="str">
        <f>IF($A227="N/A","N/A",MAX('编组1-系统进路表'!X226,'编组2-系统进路表'!X226,'编组3-系统进路表'!X226,'编组4-系统进路表'!X226,'编组5-系统进路表'!X226))</f>
        <v>N/A</v>
      </c>
      <c r="AA227" s="27"/>
      <c r="AB227" s="51" t="str">
        <f>IF($A227="N/A","N/A",MAX('编组1-系统进路表'!Y226,'编组2-系统进路表'!Y226,'编组3-系统进路表'!Y226,'编组4-系统进路表'!Y226,'编组5-系统进路表'!Y226))</f>
        <v>N/A</v>
      </c>
      <c r="AC227" s="51" t="str">
        <f>IF($A227="N/A","N/A",MAX('编组1-系统进路表'!Z226,'编组2-系统进路表'!Z226,'编组3-系统进路表'!Z226,'编组4-系统进路表'!Z226,'编组5-系统进路表'!Z226))</f>
        <v>N/A</v>
      </c>
      <c r="AD227" s="51" t="str">
        <f>IF($A227="N/A","N/A",MAX('编组1-系统进路表'!AA226,'编组2-系统进路表'!AA226,'编组3-系统进路表'!AA226,'编组4-系统进路表'!AA226,'编组5-系统进路表'!AA226))</f>
        <v>N/A</v>
      </c>
      <c r="AE227" s="51" t="str">
        <f>IF($A227="N/A","N/A",MAX('编组1-系统进路表'!AB226,'编组2-系统进路表'!AB226,'编组3-系统进路表'!AB226,'编组4-系统进路表'!AB226,'编组5-系统进路表'!AB226))</f>
        <v>N/A</v>
      </c>
      <c r="AF227" s="51" t="str">
        <f>IF($A227="N/A","N/A",MAX('编组1-系统进路表'!AC226,'编组2-系统进路表'!AC226,'编组3-系统进路表'!AC226,'编组4-系统进路表'!AC226,'编组5-系统进路表'!AC226))</f>
        <v>N/A</v>
      </c>
    </row>
    <row r="228" spans="1:32">
      <c r="A228" s="50" t="s">
        <v>486</v>
      </c>
      <c r="B228" s="50" t="s">
        <v>486</v>
      </c>
      <c r="C228" s="50" t="s">
        <v>486</v>
      </c>
      <c r="D228" s="50" t="s">
        <v>486</v>
      </c>
      <c r="E228" s="50" t="s">
        <v>486</v>
      </c>
      <c r="F228" s="50" t="s">
        <v>486</v>
      </c>
      <c r="G228" s="50" t="s">
        <v>486</v>
      </c>
      <c r="H228" s="50" t="s">
        <v>486</v>
      </c>
      <c r="I228" s="50" t="s">
        <v>486</v>
      </c>
      <c r="J228" s="50" t="s">
        <v>486</v>
      </c>
      <c r="K228" s="53" t="s">
        <v>419</v>
      </c>
      <c r="L228" s="50" t="s">
        <v>486</v>
      </c>
      <c r="M228" s="50" t="s">
        <v>486</v>
      </c>
      <c r="N228" s="50" t="s">
        <v>486</v>
      </c>
      <c r="O228" s="50" t="s">
        <v>486</v>
      </c>
      <c r="P228" s="50" t="s">
        <v>486</v>
      </c>
      <c r="Q228" s="50" t="s">
        <v>486</v>
      </c>
      <c r="R228" s="50" t="s">
        <v>486</v>
      </c>
      <c r="S228" s="50" t="s">
        <v>486</v>
      </c>
      <c r="T228" s="50" t="s">
        <v>486</v>
      </c>
      <c r="U228" s="50" t="s">
        <v>486</v>
      </c>
      <c r="V228" s="51" t="str">
        <f>IF($A228="N/A","N/A",MAX('编组1-系统进路表'!T227,'编组2-系统进路表'!T227,'编组3-系统进路表'!T227,'编组4-系统进路表'!T227,'编组5-系统进路表'!T227))</f>
        <v>N/A</v>
      </c>
      <c r="W228" s="51" t="str">
        <f>IF($A228="N/A","N/A",MAX('编组1-系统进路表'!U227,'编组2-系统进路表'!U227,'编组3-系统进路表'!U227,'编组4-系统进路表'!U227,'编组5-系统进路表'!U227))</f>
        <v>N/A</v>
      </c>
      <c r="X228" s="51" t="str">
        <f>IF($A228="N/A","N/A",MAX('编组1-系统进路表'!V227,'编组2-系统进路表'!V227,'编组3-系统进路表'!V227,'编组4-系统进路表'!V227,'编组5-系统进路表'!V227))</f>
        <v>N/A</v>
      </c>
      <c r="Y228" s="51" t="str">
        <f>IF($A228="N/A","N/A",MAX('编组1-系统进路表'!W227,'编组2-系统进路表'!W227,'编组3-系统进路表'!W227,'编组4-系统进路表'!W227,'编组5-系统进路表'!W227))</f>
        <v>N/A</v>
      </c>
      <c r="Z228" s="51" t="str">
        <f>IF($A228="N/A","N/A",MAX('编组1-系统进路表'!X227,'编组2-系统进路表'!X227,'编组3-系统进路表'!X227,'编组4-系统进路表'!X227,'编组5-系统进路表'!X227))</f>
        <v>N/A</v>
      </c>
      <c r="AA228" s="27"/>
      <c r="AB228" s="51" t="str">
        <f>IF($A228="N/A","N/A",MAX('编组1-系统进路表'!Y227,'编组2-系统进路表'!Y227,'编组3-系统进路表'!Y227,'编组4-系统进路表'!Y227,'编组5-系统进路表'!Y227))</f>
        <v>N/A</v>
      </c>
      <c r="AC228" s="51" t="str">
        <f>IF($A228="N/A","N/A",MAX('编组1-系统进路表'!Z227,'编组2-系统进路表'!Z227,'编组3-系统进路表'!Z227,'编组4-系统进路表'!Z227,'编组5-系统进路表'!Z227))</f>
        <v>N/A</v>
      </c>
      <c r="AD228" s="51" t="str">
        <f>IF($A228="N/A","N/A",MAX('编组1-系统进路表'!AA227,'编组2-系统进路表'!AA227,'编组3-系统进路表'!AA227,'编组4-系统进路表'!AA227,'编组5-系统进路表'!AA227))</f>
        <v>N/A</v>
      </c>
      <c r="AE228" s="51" t="str">
        <f>IF($A228="N/A","N/A",MAX('编组1-系统进路表'!AB227,'编组2-系统进路表'!AB227,'编组3-系统进路表'!AB227,'编组4-系统进路表'!AB227,'编组5-系统进路表'!AB227))</f>
        <v>N/A</v>
      </c>
      <c r="AF228" s="51" t="str">
        <f>IF($A228="N/A","N/A",MAX('编组1-系统进路表'!AC227,'编组2-系统进路表'!AC227,'编组3-系统进路表'!AC227,'编组4-系统进路表'!AC227,'编组5-系统进路表'!AC227))</f>
        <v>N/A</v>
      </c>
    </row>
    <row r="229" spans="1:32">
      <c r="A229" s="50" t="s">
        <v>486</v>
      </c>
      <c r="B229" s="50" t="s">
        <v>486</v>
      </c>
      <c r="C229" s="50" t="s">
        <v>486</v>
      </c>
      <c r="D229" s="50" t="s">
        <v>486</v>
      </c>
      <c r="E229" s="50" t="s">
        <v>486</v>
      </c>
      <c r="F229" s="50" t="s">
        <v>486</v>
      </c>
      <c r="G229" s="50" t="s">
        <v>486</v>
      </c>
      <c r="H229" s="50" t="s">
        <v>486</v>
      </c>
      <c r="I229" s="50" t="s">
        <v>486</v>
      </c>
      <c r="J229" s="50" t="s">
        <v>486</v>
      </c>
      <c r="K229" s="53" t="s">
        <v>419</v>
      </c>
      <c r="L229" s="50" t="s">
        <v>486</v>
      </c>
      <c r="M229" s="50" t="s">
        <v>486</v>
      </c>
      <c r="N229" s="50" t="s">
        <v>486</v>
      </c>
      <c r="O229" s="50" t="s">
        <v>486</v>
      </c>
      <c r="P229" s="50" t="s">
        <v>486</v>
      </c>
      <c r="Q229" s="50" t="s">
        <v>486</v>
      </c>
      <c r="R229" s="50" t="s">
        <v>486</v>
      </c>
      <c r="S229" s="50" t="s">
        <v>486</v>
      </c>
      <c r="T229" s="50" t="s">
        <v>486</v>
      </c>
      <c r="U229" s="50" t="s">
        <v>486</v>
      </c>
      <c r="V229" s="51" t="str">
        <f>IF($A229="N/A","N/A",MAX('编组1-系统进路表'!T228,'编组2-系统进路表'!T228,'编组3-系统进路表'!T228,'编组4-系统进路表'!T228,'编组5-系统进路表'!T228))</f>
        <v>N/A</v>
      </c>
      <c r="W229" s="51" t="str">
        <f>IF($A229="N/A","N/A",MAX('编组1-系统进路表'!U228,'编组2-系统进路表'!U228,'编组3-系统进路表'!U228,'编组4-系统进路表'!U228,'编组5-系统进路表'!U228))</f>
        <v>N/A</v>
      </c>
      <c r="X229" s="51" t="str">
        <f>IF($A229="N/A","N/A",MAX('编组1-系统进路表'!V228,'编组2-系统进路表'!V228,'编组3-系统进路表'!V228,'编组4-系统进路表'!V228,'编组5-系统进路表'!V228))</f>
        <v>N/A</v>
      </c>
      <c r="Y229" s="51" t="str">
        <f>IF($A229="N/A","N/A",MAX('编组1-系统进路表'!W228,'编组2-系统进路表'!W228,'编组3-系统进路表'!W228,'编组4-系统进路表'!W228,'编组5-系统进路表'!W228))</f>
        <v>N/A</v>
      </c>
      <c r="Z229" s="51" t="str">
        <f>IF($A229="N/A","N/A",MAX('编组1-系统进路表'!X228,'编组2-系统进路表'!X228,'编组3-系统进路表'!X228,'编组4-系统进路表'!X228,'编组5-系统进路表'!X228))</f>
        <v>N/A</v>
      </c>
      <c r="AA229" s="27"/>
      <c r="AB229" s="51" t="str">
        <f>IF($A229="N/A","N/A",MAX('编组1-系统进路表'!Y228,'编组2-系统进路表'!Y228,'编组3-系统进路表'!Y228,'编组4-系统进路表'!Y228,'编组5-系统进路表'!Y228))</f>
        <v>N/A</v>
      </c>
      <c r="AC229" s="51" t="str">
        <f>IF($A229="N/A","N/A",MAX('编组1-系统进路表'!Z228,'编组2-系统进路表'!Z228,'编组3-系统进路表'!Z228,'编组4-系统进路表'!Z228,'编组5-系统进路表'!Z228))</f>
        <v>N/A</v>
      </c>
      <c r="AD229" s="51" t="str">
        <f>IF($A229="N/A","N/A",MAX('编组1-系统进路表'!AA228,'编组2-系统进路表'!AA228,'编组3-系统进路表'!AA228,'编组4-系统进路表'!AA228,'编组5-系统进路表'!AA228))</f>
        <v>N/A</v>
      </c>
      <c r="AE229" s="51" t="str">
        <f>IF($A229="N/A","N/A",MAX('编组1-系统进路表'!AB228,'编组2-系统进路表'!AB228,'编组3-系统进路表'!AB228,'编组4-系统进路表'!AB228,'编组5-系统进路表'!AB228))</f>
        <v>N/A</v>
      </c>
      <c r="AF229" s="51" t="str">
        <f>IF($A229="N/A","N/A",MAX('编组1-系统进路表'!AC228,'编组2-系统进路表'!AC228,'编组3-系统进路表'!AC228,'编组4-系统进路表'!AC228,'编组5-系统进路表'!AC228))</f>
        <v>N/A</v>
      </c>
    </row>
    <row r="230" spans="1:32">
      <c r="A230" s="50" t="s">
        <v>486</v>
      </c>
      <c r="B230" s="50" t="s">
        <v>486</v>
      </c>
      <c r="C230" s="50" t="s">
        <v>486</v>
      </c>
      <c r="D230" s="50" t="s">
        <v>486</v>
      </c>
      <c r="E230" s="50" t="s">
        <v>486</v>
      </c>
      <c r="F230" s="50" t="s">
        <v>486</v>
      </c>
      <c r="G230" s="50" t="s">
        <v>486</v>
      </c>
      <c r="H230" s="50" t="s">
        <v>486</v>
      </c>
      <c r="I230" s="50" t="s">
        <v>486</v>
      </c>
      <c r="J230" s="50" t="s">
        <v>486</v>
      </c>
      <c r="K230" s="53" t="s">
        <v>419</v>
      </c>
      <c r="L230" s="50" t="s">
        <v>486</v>
      </c>
      <c r="M230" s="50" t="s">
        <v>486</v>
      </c>
      <c r="N230" s="50" t="s">
        <v>486</v>
      </c>
      <c r="O230" s="50" t="s">
        <v>486</v>
      </c>
      <c r="P230" s="50" t="s">
        <v>486</v>
      </c>
      <c r="Q230" s="50" t="s">
        <v>486</v>
      </c>
      <c r="R230" s="50" t="s">
        <v>486</v>
      </c>
      <c r="S230" s="50" t="s">
        <v>486</v>
      </c>
      <c r="T230" s="50" t="s">
        <v>486</v>
      </c>
      <c r="U230" s="50" t="s">
        <v>486</v>
      </c>
      <c r="V230" s="51" t="str">
        <f>IF($A230="N/A","N/A",MAX('编组1-系统进路表'!T229,'编组2-系统进路表'!T229,'编组3-系统进路表'!T229,'编组4-系统进路表'!T229,'编组5-系统进路表'!T229))</f>
        <v>N/A</v>
      </c>
      <c r="W230" s="51" t="str">
        <f>IF($A230="N/A","N/A",MAX('编组1-系统进路表'!U229,'编组2-系统进路表'!U229,'编组3-系统进路表'!U229,'编组4-系统进路表'!U229,'编组5-系统进路表'!U229))</f>
        <v>N/A</v>
      </c>
      <c r="X230" s="51" t="str">
        <f>IF($A230="N/A","N/A",MAX('编组1-系统进路表'!V229,'编组2-系统进路表'!V229,'编组3-系统进路表'!V229,'编组4-系统进路表'!V229,'编组5-系统进路表'!V229))</f>
        <v>N/A</v>
      </c>
      <c r="Y230" s="51" t="str">
        <f>IF($A230="N/A","N/A",MAX('编组1-系统进路表'!W229,'编组2-系统进路表'!W229,'编组3-系统进路表'!W229,'编组4-系统进路表'!W229,'编组5-系统进路表'!W229))</f>
        <v>N/A</v>
      </c>
      <c r="Z230" s="51" t="str">
        <f>IF($A230="N/A","N/A",MAX('编组1-系统进路表'!X229,'编组2-系统进路表'!X229,'编组3-系统进路表'!X229,'编组4-系统进路表'!X229,'编组5-系统进路表'!X229))</f>
        <v>N/A</v>
      </c>
      <c r="AA230" s="27"/>
      <c r="AB230" s="51" t="str">
        <f>IF($A230="N/A","N/A",MAX('编组1-系统进路表'!Y229,'编组2-系统进路表'!Y229,'编组3-系统进路表'!Y229,'编组4-系统进路表'!Y229,'编组5-系统进路表'!Y229))</f>
        <v>N/A</v>
      </c>
      <c r="AC230" s="51" t="str">
        <f>IF($A230="N/A","N/A",MAX('编组1-系统进路表'!Z229,'编组2-系统进路表'!Z229,'编组3-系统进路表'!Z229,'编组4-系统进路表'!Z229,'编组5-系统进路表'!Z229))</f>
        <v>N/A</v>
      </c>
      <c r="AD230" s="51" t="str">
        <f>IF($A230="N/A","N/A",MAX('编组1-系统进路表'!AA229,'编组2-系统进路表'!AA229,'编组3-系统进路表'!AA229,'编组4-系统进路表'!AA229,'编组5-系统进路表'!AA229))</f>
        <v>N/A</v>
      </c>
      <c r="AE230" s="51" t="str">
        <f>IF($A230="N/A","N/A",MAX('编组1-系统进路表'!AB229,'编组2-系统进路表'!AB229,'编组3-系统进路表'!AB229,'编组4-系统进路表'!AB229,'编组5-系统进路表'!AB229))</f>
        <v>N/A</v>
      </c>
      <c r="AF230" s="51" t="str">
        <f>IF($A230="N/A","N/A",MAX('编组1-系统进路表'!AC229,'编组2-系统进路表'!AC229,'编组3-系统进路表'!AC229,'编组4-系统进路表'!AC229,'编组5-系统进路表'!AC229))</f>
        <v>N/A</v>
      </c>
    </row>
    <row r="231" spans="1:32">
      <c r="A231" s="50" t="s">
        <v>486</v>
      </c>
      <c r="B231" s="50" t="s">
        <v>486</v>
      </c>
      <c r="C231" s="50" t="s">
        <v>486</v>
      </c>
      <c r="D231" s="50" t="s">
        <v>486</v>
      </c>
      <c r="E231" s="50" t="s">
        <v>486</v>
      </c>
      <c r="F231" s="50" t="s">
        <v>486</v>
      </c>
      <c r="G231" s="50" t="s">
        <v>486</v>
      </c>
      <c r="H231" s="50" t="s">
        <v>486</v>
      </c>
      <c r="I231" s="50" t="s">
        <v>486</v>
      </c>
      <c r="J231" s="50" t="s">
        <v>486</v>
      </c>
      <c r="K231" s="53" t="s">
        <v>419</v>
      </c>
      <c r="L231" s="50" t="s">
        <v>486</v>
      </c>
      <c r="M231" s="50" t="s">
        <v>486</v>
      </c>
      <c r="N231" s="50" t="s">
        <v>486</v>
      </c>
      <c r="O231" s="50" t="s">
        <v>486</v>
      </c>
      <c r="P231" s="50" t="s">
        <v>486</v>
      </c>
      <c r="Q231" s="50" t="s">
        <v>486</v>
      </c>
      <c r="R231" s="50" t="s">
        <v>486</v>
      </c>
      <c r="S231" s="50" t="s">
        <v>486</v>
      </c>
      <c r="T231" s="50" t="s">
        <v>486</v>
      </c>
      <c r="U231" s="50" t="s">
        <v>486</v>
      </c>
      <c r="V231" s="51" t="str">
        <f>IF($A231="N/A","N/A",MAX('编组1-系统进路表'!T230,'编组2-系统进路表'!T230,'编组3-系统进路表'!T230,'编组4-系统进路表'!T230,'编组5-系统进路表'!T230))</f>
        <v>N/A</v>
      </c>
      <c r="W231" s="51" t="str">
        <f>IF($A231="N/A","N/A",MAX('编组1-系统进路表'!U230,'编组2-系统进路表'!U230,'编组3-系统进路表'!U230,'编组4-系统进路表'!U230,'编组5-系统进路表'!U230))</f>
        <v>N/A</v>
      </c>
      <c r="X231" s="51" t="str">
        <f>IF($A231="N/A","N/A",MAX('编组1-系统进路表'!V230,'编组2-系统进路表'!V230,'编组3-系统进路表'!V230,'编组4-系统进路表'!V230,'编组5-系统进路表'!V230))</f>
        <v>N/A</v>
      </c>
      <c r="Y231" s="51" t="str">
        <f>IF($A231="N/A","N/A",MAX('编组1-系统进路表'!W230,'编组2-系统进路表'!W230,'编组3-系统进路表'!W230,'编组4-系统进路表'!W230,'编组5-系统进路表'!W230))</f>
        <v>N/A</v>
      </c>
      <c r="Z231" s="51" t="str">
        <f>IF($A231="N/A","N/A",MAX('编组1-系统进路表'!X230,'编组2-系统进路表'!X230,'编组3-系统进路表'!X230,'编组4-系统进路表'!X230,'编组5-系统进路表'!X230))</f>
        <v>N/A</v>
      </c>
      <c r="AA231" s="27"/>
      <c r="AB231" s="51" t="str">
        <f>IF($A231="N/A","N/A",MAX('编组1-系统进路表'!Y230,'编组2-系统进路表'!Y230,'编组3-系统进路表'!Y230,'编组4-系统进路表'!Y230,'编组5-系统进路表'!Y230))</f>
        <v>N/A</v>
      </c>
      <c r="AC231" s="51" t="str">
        <f>IF($A231="N/A","N/A",MAX('编组1-系统进路表'!Z230,'编组2-系统进路表'!Z230,'编组3-系统进路表'!Z230,'编组4-系统进路表'!Z230,'编组5-系统进路表'!Z230))</f>
        <v>N/A</v>
      </c>
      <c r="AD231" s="51" t="str">
        <f>IF($A231="N/A","N/A",MAX('编组1-系统进路表'!AA230,'编组2-系统进路表'!AA230,'编组3-系统进路表'!AA230,'编组4-系统进路表'!AA230,'编组5-系统进路表'!AA230))</f>
        <v>N/A</v>
      </c>
      <c r="AE231" s="51" t="str">
        <f>IF($A231="N/A","N/A",MAX('编组1-系统进路表'!AB230,'编组2-系统进路表'!AB230,'编组3-系统进路表'!AB230,'编组4-系统进路表'!AB230,'编组5-系统进路表'!AB230))</f>
        <v>N/A</v>
      </c>
      <c r="AF231" s="51" t="str">
        <f>IF($A231="N/A","N/A",MAX('编组1-系统进路表'!AC230,'编组2-系统进路表'!AC230,'编组3-系统进路表'!AC230,'编组4-系统进路表'!AC230,'编组5-系统进路表'!AC230))</f>
        <v>N/A</v>
      </c>
    </row>
    <row r="232" spans="1:32">
      <c r="A232" s="50" t="s">
        <v>486</v>
      </c>
      <c r="B232" s="50" t="s">
        <v>486</v>
      </c>
      <c r="C232" s="50" t="s">
        <v>486</v>
      </c>
      <c r="D232" s="50" t="s">
        <v>486</v>
      </c>
      <c r="E232" s="50" t="s">
        <v>486</v>
      </c>
      <c r="F232" s="50" t="s">
        <v>486</v>
      </c>
      <c r="G232" s="50" t="s">
        <v>486</v>
      </c>
      <c r="H232" s="50" t="s">
        <v>486</v>
      </c>
      <c r="I232" s="50" t="s">
        <v>486</v>
      </c>
      <c r="J232" s="50" t="s">
        <v>486</v>
      </c>
      <c r="K232" s="53" t="s">
        <v>419</v>
      </c>
      <c r="L232" s="50" t="s">
        <v>486</v>
      </c>
      <c r="M232" s="50" t="s">
        <v>486</v>
      </c>
      <c r="N232" s="50" t="s">
        <v>486</v>
      </c>
      <c r="O232" s="50" t="s">
        <v>486</v>
      </c>
      <c r="P232" s="50" t="s">
        <v>486</v>
      </c>
      <c r="Q232" s="50" t="s">
        <v>486</v>
      </c>
      <c r="R232" s="50" t="s">
        <v>486</v>
      </c>
      <c r="S232" s="50" t="s">
        <v>486</v>
      </c>
      <c r="T232" s="50" t="s">
        <v>486</v>
      </c>
      <c r="U232" s="50" t="s">
        <v>486</v>
      </c>
      <c r="V232" s="51" t="str">
        <f>IF($A232="N/A","N/A",MAX('编组1-系统进路表'!T231,'编组2-系统进路表'!T231,'编组3-系统进路表'!T231,'编组4-系统进路表'!T231,'编组5-系统进路表'!T231))</f>
        <v>N/A</v>
      </c>
      <c r="W232" s="51" t="str">
        <f>IF($A232="N/A","N/A",MAX('编组1-系统进路表'!U231,'编组2-系统进路表'!U231,'编组3-系统进路表'!U231,'编组4-系统进路表'!U231,'编组5-系统进路表'!U231))</f>
        <v>N/A</v>
      </c>
      <c r="X232" s="51" t="str">
        <f>IF($A232="N/A","N/A",MAX('编组1-系统进路表'!V231,'编组2-系统进路表'!V231,'编组3-系统进路表'!V231,'编组4-系统进路表'!V231,'编组5-系统进路表'!V231))</f>
        <v>N/A</v>
      </c>
      <c r="Y232" s="51" t="str">
        <f>IF($A232="N/A","N/A",MAX('编组1-系统进路表'!W231,'编组2-系统进路表'!W231,'编组3-系统进路表'!W231,'编组4-系统进路表'!W231,'编组5-系统进路表'!W231))</f>
        <v>N/A</v>
      </c>
      <c r="Z232" s="51" t="str">
        <f>IF($A232="N/A","N/A",MAX('编组1-系统进路表'!X231,'编组2-系统进路表'!X231,'编组3-系统进路表'!X231,'编组4-系统进路表'!X231,'编组5-系统进路表'!X231))</f>
        <v>N/A</v>
      </c>
      <c r="AA232" s="27"/>
      <c r="AB232" s="51" t="str">
        <f>IF($A232="N/A","N/A",MAX('编组1-系统进路表'!Y231,'编组2-系统进路表'!Y231,'编组3-系统进路表'!Y231,'编组4-系统进路表'!Y231,'编组5-系统进路表'!Y231))</f>
        <v>N/A</v>
      </c>
      <c r="AC232" s="51" t="str">
        <f>IF($A232="N/A","N/A",MAX('编组1-系统进路表'!Z231,'编组2-系统进路表'!Z231,'编组3-系统进路表'!Z231,'编组4-系统进路表'!Z231,'编组5-系统进路表'!Z231))</f>
        <v>N/A</v>
      </c>
      <c r="AD232" s="51" t="str">
        <f>IF($A232="N/A","N/A",MAX('编组1-系统进路表'!AA231,'编组2-系统进路表'!AA231,'编组3-系统进路表'!AA231,'编组4-系统进路表'!AA231,'编组5-系统进路表'!AA231))</f>
        <v>N/A</v>
      </c>
      <c r="AE232" s="51" t="str">
        <f>IF($A232="N/A","N/A",MAX('编组1-系统进路表'!AB231,'编组2-系统进路表'!AB231,'编组3-系统进路表'!AB231,'编组4-系统进路表'!AB231,'编组5-系统进路表'!AB231))</f>
        <v>N/A</v>
      </c>
      <c r="AF232" s="51" t="str">
        <f>IF($A232="N/A","N/A",MAX('编组1-系统进路表'!AC231,'编组2-系统进路表'!AC231,'编组3-系统进路表'!AC231,'编组4-系统进路表'!AC231,'编组5-系统进路表'!AC231))</f>
        <v>N/A</v>
      </c>
    </row>
    <row r="233" spans="1:32">
      <c r="A233" s="50" t="s">
        <v>486</v>
      </c>
      <c r="B233" s="50" t="s">
        <v>486</v>
      </c>
      <c r="C233" s="50" t="s">
        <v>486</v>
      </c>
      <c r="D233" s="50" t="s">
        <v>486</v>
      </c>
      <c r="E233" s="50" t="s">
        <v>486</v>
      </c>
      <c r="F233" s="50" t="s">
        <v>486</v>
      </c>
      <c r="G233" s="50" t="s">
        <v>486</v>
      </c>
      <c r="H233" s="50" t="s">
        <v>486</v>
      </c>
      <c r="I233" s="50" t="s">
        <v>486</v>
      </c>
      <c r="J233" s="50" t="s">
        <v>486</v>
      </c>
      <c r="K233" s="53" t="s">
        <v>419</v>
      </c>
      <c r="L233" s="50" t="s">
        <v>486</v>
      </c>
      <c r="M233" s="50" t="s">
        <v>486</v>
      </c>
      <c r="N233" s="50" t="s">
        <v>486</v>
      </c>
      <c r="O233" s="50" t="s">
        <v>486</v>
      </c>
      <c r="P233" s="50" t="s">
        <v>486</v>
      </c>
      <c r="Q233" s="50" t="s">
        <v>486</v>
      </c>
      <c r="R233" s="50" t="s">
        <v>486</v>
      </c>
      <c r="S233" s="50" t="s">
        <v>486</v>
      </c>
      <c r="T233" s="50" t="s">
        <v>486</v>
      </c>
      <c r="U233" s="50" t="s">
        <v>486</v>
      </c>
      <c r="V233" s="51" t="str">
        <f>IF($A233="N/A","N/A",MAX('编组1-系统进路表'!T232,'编组2-系统进路表'!T232,'编组3-系统进路表'!T232,'编组4-系统进路表'!T232,'编组5-系统进路表'!T232))</f>
        <v>N/A</v>
      </c>
      <c r="W233" s="51" t="str">
        <f>IF($A233="N/A","N/A",MAX('编组1-系统进路表'!U232,'编组2-系统进路表'!U232,'编组3-系统进路表'!U232,'编组4-系统进路表'!U232,'编组5-系统进路表'!U232))</f>
        <v>N/A</v>
      </c>
      <c r="X233" s="51" t="str">
        <f>IF($A233="N/A","N/A",MAX('编组1-系统进路表'!V232,'编组2-系统进路表'!V232,'编组3-系统进路表'!V232,'编组4-系统进路表'!V232,'编组5-系统进路表'!V232))</f>
        <v>N/A</v>
      </c>
      <c r="Y233" s="51" t="str">
        <f>IF($A233="N/A","N/A",MAX('编组1-系统进路表'!W232,'编组2-系统进路表'!W232,'编组3-系统进路表'!W232,'编组4-系统进路表'!W232,'编组5-系统进路表'!W232))</f>
        <v>N/A</v>
      </c>
      <c r="Z233" s="51" t="str">
        <f>IF($A233="N/A","N/A",MAX('编组1-系统进路表'!X232,'编组2-系统进路表'!X232,'编组3-系统进路表'!X232,'编组4-系统进路表'!X232,'编组5-系统进路表'!X232))</f>
        <v>N/A</v>
      </c>
      <c r="AA233" s="27"/>
      <c r="AB233" s="51" t="str">
        <f>IF($A233="N/A","N/A",MAX('编组1-系统进路表'!Y232,'编组2-系统进路表'!Y232,'编组3-系统进路表'!Y232,'编组4-系统进路表'!Y232,'编组5-系统进路表'!Y232))</f>
        <v>N/A</v>
      </c>
      <c r="AC233" s="51" t="str">
        <f>IF($A233="N/A","N/A",MAX('编组1-系统进路表'!Z232,'编组2-系统进路表'!Z232,'编组3-系统进路表'!Z232,'编组4-系统进路表'!Z232,'编组5-系统进路表'!Z232))</f>
        <v>N/A</v>
      </c>
      <c r="AD233" s="51" t="str">
        <f>IF($A233="N/A","N/A",MAX('编组1-系统进路表'!AA232,'编组2-系统进路表'!AA232,'编组3-系统进路表'!AA232,'编组4-系统进路表'!AA232,'编组5-系统进路表'!AA232))</f>
        <v>N/A</v>
      </c>
      <c r="AE233" s="51" t="str">
        <f>IF($A233="N/A","N/A",MAX('编组1-系统进路表'!AB232,'编组2-系统进路表'!AB232,'编组3-系统进路表'!AB232,'编组4-系统进路表'!AB232,'编组5-系统进路表'!AB232))</f>
        <v>N/A</v>
      </c>
      <c r="AF233" s="51" t="str">
        <f>IF($A233="N/A","N/A",MAX('编组1-系统进路表'!AC232,'编组2-系统进路表'!AC232,'编组3-系统进路表'!AC232,'编组4-系统进路表'!AC232,'编组5-系统进路表'!AC232))</f>
        <v>N/A</v>
      </c>
    </row>
    <row r="234" spans="1:32">
      <c r="A234" s="50" t="s">
        <v>486</v>
      </c>
      <c r="B234" s="50" t="s">
        <v>486</v>
      </c>
      <c r="C234" s="50" t="s">
        <v>486</v>
      </c>
      <c r="D234" s="50" t="s">
        <v>486</v>
      </c>
      <c r="E234" s="50" t="s">
        <v>486</v>
      </c>
      <c r="F234" s="50" t="s">
        <v>486</v>
      </c>
      <c r="G234" s="50" t="s">
        <v>486</v>
      </c>
      <c r="H234" s="50" t="s">
        <v>486</v>
      </c>
      <c r="I234" s="50" t="s">
        <v>486</v>
      </c>
      <c r="J234" s="50" t="s">
        <v>486</v>
      </c>
      <c r="K234" s="53" t="s">
        <v>419</v>
      </c>
      <c r="L234" s="50" t="s">
        <v>486</v>
      </c>
      <c r="M234" s="50" t="s">
        <v>486</v>
      </c>
      <c r="N234" s="50" t="s">
        <v>486</v>
      </c>
      <c r="O234" s="50" t="s">
        <v>486</v>
      </c>
      <c r="P234" s="50" t="s">
        <v>486</v>
      </c>
      <c r="Q234" s="50" t="s">
        <v>486</v>
      </c>
      <c r="R234" s="50" t="s">
        <v>486</v>
      </c>
      <c r="S234" s="50" t="s">
        <v>486</v>
      </c>
      <c r="T234" s="50" t="s">
        <v>486</v>
      </c>
      <c r="U234" s="50" t="s">
        <v>486</v>
      </c>
      <c r="V234" s="51" t="str">
        <f>IF($A234="N/A","N/A",MAX('编组1-系统进路表'!T233,'编组2-系统进路表'!T233,'编组3-系统进路表'!T233,'编组4-系统进路表'!T233,'编组5-系统进路表'!T233))</f>
        <v>N/A</v>
      </c>
      <c r="W234" s="51" t="str">
        <f>IF($A234="N/A","N/A",MAX('编组1-系统进路表'!U233,'编组2-系统进路表'!U233,'编组3-系统进路表'!U233,'编组4-系统进路表'!U233,'编组5-系统进路表'!U233))</f>
        <v>N/A</v>
      </c>
      <c r="X234" s="51" t="str">
        <f>IF($A234="N/A","N/A",MAX('编组1-系统进路表'!V233,'编组2-系统进路表'!V233,'编组3-系统进路表'!V233,'编组4-系统进路表'!V233,'编组5-系统进路表'!V233))</f>
        <v>N/A</v>
      </c>
      <c r="Y234" s="51" t="str">
        <f>IF($A234="N/A","N/A",MAX('编组1-系统进路表'!W233,'编组2-系统进路表'!W233,'编组3-系统进路表'!W233,'编组4-系统进路表'!W233,'编组5-系统进路表'!W233))</f>
        <v>N/A</v>
      </c>
      <c r="Z234" s="51" t="str">
        <f>IF($A234="N/A","N/A",MAX('编组1-系统进路表'!X233,'编组2-系统进路表'!X233,'编组3-系统进路表'!X233,'编组4-系统进路表'!X233,'编组5-系统进路表'!X233))</f>
        <v>N/A</v>
      </c>
      <c r="AA234" s="27"/>
      <c r="AB234" s="51" t="str">
        <f>IF($A234="N/A","N/A",MAX('编组1-系统进路表'!Y233,'编组2-系统进路表'!Y233,'编组3-系统进路表'!Y233,'编组4-系统进路表'!Y233,'编组5-系统进路表'!Y233))</f>
        <v>N/A</v>
      </c>
      <c r="AC234" s="51" t="str">
        <f>IF($A234="N/A","N/A",MAX('编组1-系统进路表'!Z233,'编组2-系统进路表'!Z233,'编组3-系统进路表'!Z233,'编组4-系统进路表'!Z233,'编组5-系统进路表'!Z233))</f>
        <v>N/A</v>
      </c>
      <c r="AD234" s="51" t="str">
        <f>IF($A234="N/A","N/A",MAX('编组1-系统进路表'!AA233,'编组2-系统进路表'!AA233,'编组3-系统进路表'!AA233,'编组4-系统进路表'!AA233,'编组5-系统进路表'!AA233))</f>
        <v>N/A</v>
      </c>
      <c r="AE234" s="51" t="str">
        <f>IF($A234="N/A","N/A",MAX('编组1-系统进路表'!AB233,'编组2-系统进路表'!AB233,'编组3-系统进路表'!AB233,'编组4-系统进路表'!AB233,'编组5-系统进路表'!AB233))</f>
        <v>N/A</v>
      </c>
      <c r="AF234" s="51" t="str">
        <f>IF($A234="N/A","N/A",MAX('编组1-系统进路表'!AC233,'编组2-系统进路表'!AC233,'编组3-系统进路表'!AC233,'编组4-系统进路表'!AC233,'编组5-系统进路表'!AC233))</f>
        <v>N/A</v>
      </c>
    </row>
    <row r="235" spans="1:32">
      <c r="A235" s="50" t="s">
        <v>486</v>
      </c>
      <c r="B235" s="50" t="s">
        <v>486</v>
      </c>
      <c r="C235" s="50" t="s">
        <v>486</v>
      </c>
      <c r="D235" s="50" t="s">
        <v>486</v>
      </c>
      <c r="E235" s="50" t="s">
        <v>486</v>
      </c>
      <c r="F235" s="50" t="s">
        <v>486</v>
      </c>
      <c r="G235" s="50" t="s">
        <v>486</v>
      </c>
      <c r="H235" s="50" t="s">
        <v>486</v>
      </c>
      <c r="I235" s="50" t="s">
        <v>486</v>
      </c>
      <c r="J235" s="50" t="s">
        <v>486</v>
      </c>
      <c r="K235" s="53" t="s">
        <v>419</v>
      </c>
      <c r="L235" s="50" t="s">
        <v>486</v>
      </c>
      <c r="M235" s="50" t="s">
        <v>486</v>
      </c>
      <c r="N235" s="50" t="s">
        <v>486</v>
      </c>
      <c r="O235" s="50" t="s">
        <v>486</v>
      </c>
      <c r="P235" s="50" t="s">
        <v>486</v>
      </c>
      <c r="Q235" s="50" t="s">
        <v>486</v>
      </c>
      <c r="R235" s="50" t="s">
        <v>486</v>
      </c>
      <c r="S235" s="50" t="s">
        <v>486</v>
      </c>
      <c r="T235" s="50" t="s">
        <v>486</v>
      </c>
      <c r="U235" s="50" t="s">
        <v>486</v>
      </c>
      <c r="V235" s="51" t="str">
        <f>IF($A235="N/A","N/A",MAX('编组1-系统进路表'!T234,'编组2-系统进路表'!T234,'编组3-系统进路表'!T234,'编组4-系统进路表'!T234,'编组5-系统进路表'!T234))</f>
        <v>N/A</v>
      </c>
      <c r="W235" s="51" t="str">
        <f>IF($A235="N/A","N/A",MAX('编组1-系统进路表'!U234,'编组2-系统进路表'!U234,'编组3-系统进路表'!U234,'编组4-系统进路表'!U234,'编组5-系统进路表'!U234))</f>
        <v>N/A</v>
      </c>
      <c r="X235" s="51" t="str">
        <f>IF($A235="N/A","N/A",MAX('编组1-系统进路表'!V234,'编组2-系统进路表'!V234,'编组3-系统进路表'!V234,'编组4-系统进路表'!V234,'编组5-系统进路表'!V234))</f>
        <v>N/A</v>
      </c>
      <c r="Y235" s="51" t="str">
        <f>IF($A235="N/A","N/A",MAX('编组1-系统进路表'!W234,'编组2-系统进路表'!W234,'编组3-系统进路表'!W234,'编组4-系统进路表'!W234,'编组5-系统进路表'!W234))</f>
        <v>N/A</v>
      </c>
      <c r="Z235" s="51" t="str">
        <f>IF($A235="N/A","N/A",MAX('编组1-系统进路表'!X234,'编组2-系统进路表'!X234,'编组3-系统进路表'!X234,'编组4-系统进路表'!X234,'编组5-系统进路表'!X234))</f>
        <v>N/A</v>
      </c>
      <c r="AA235" s="27"/>
      <c r="AB235" s="51" t="str">
        <f>IF($A235="N/A","N/A",MAX('编组1-系统进路表'!Y234,'编组2-系统进路表'!Y234,'编组3-系统进路表'!Y234,'编组4-系统进路表'!Y234,'编组5-系统进路表'!Y234))</f>
        <v>N/A</v>
      </c>
      <c r="AC235" s="51" t="str">
        <f>IF($A235="N/A","N/A",MAX('编组1-系统进路表'!Z234,'编组2-系统进路表'!Z234,'编组3-系统进路表'!Z234,'编组4-系统进路表'!Z234,'编组5-系统进路表'!Z234))</f>
        <v>N/A</v>
      </c>
      <c r="AD235" s="51" t="str">
        <f>IF($A235="N/A","N/A",MAX('编组1-系统进路表'!AA234,'编组2-系统进路表'!AA234,'编组3-系统进路表'!AA234,'编组4-系统进路表'!AA234,'编组5-系统进路表'!AA234))</f>
        <v>N/A</v>
      </c>
      <c r="AE235" s="51" t="str">
        <f>IF($A235="N/A","N/A",MAX('编组1-系统进路表'!AB234,'编组2-系统进路表'!AB234,'编组3-系统进路表'!AB234,'编组4-系统进路表'!AB234,'编组5-系统进路表'!AB234))</f>
        <v>N/A</v>
      </c>
      <c r="AF235" s="51" t="str">
        <f>IF($A235="N/A","N/A",MAX('编组1-系统进路表'!AC234,'编组2-系统进路表'!AC234,'编组3-系统进路表'!AC234,'编组4-系统进路表'!AC234,'编组5-系统进路表'!AC234))</f>
        <v>N/A</v>
      </c>
    </row>
    <row r="236" spans="1:32">
      <c r="A236" s="50" t="s">
        <v>486</v>
      </c>
      <c r="B236" s="50" t="s">
        <v>486</v>
      </c>
      <c r="C236" s="50" t="s">
        <v>486</v>
      </c>
      <c r="D236" s="50" t="s">
        <v>486</v>
      </c>
      <c r="E236" s="50" t="s">
        <v>486</v>
      </c>
      <c r="F236" s="50" t="s">
        <v>486</v>
      </c>
      <c r="G236" s="50" t="s">
        <v>486</v>
      </c>
      <c r="H236" s="50" t="s">
        <v>486</v>
      </c>
      <c r="I236" s="50" t="s">
        <v>486</v>
      </c>
      <c r="J236" s="50" t="s">
        <v>486</v>
      </c>
      <c r="K236" s="53" t="s">
        <v>419</v>
      </c>
      <c r="L236" s="50" t="s">
        <v>486</v>
      </c>
      <c r="M236" s="50" t="s">
        <v>486</v>
      </c>
      <c r="N236" s="50" t="s">
        <v>486</v>
      </c>
      <c r="O236" s="50" t="s">
        <v>486</v>
      </c>
      <c r="P236" s="50" t="s">
        <v>486</v>
      </c>
      <c r="Q236" s="50" t="s">
        <v>486</v>
      </c>
      <c r="R236" s="50" t="s">
        <v>486</v>
      </c>
      <c r="S236" s="50" t="s">
        <v>486</v>
      </c>
      <c r="T236" s="50" t="s">
        <v>486</v>
      </c>
      <c r="U236" s="50" t="s">
        <v>486</v>
      </c>
      <c r="V236" s="51" t="str">
        <f>IF($A236="N/A","N/A",MAX('编组1-系统进路表'!T235,'编组2-系统进路表'!T235,'编组3-系统进路表'!T235,'编组4-系统进路表'!T235,'编组5-系统进路表'!T235))</f>
        <v>N/A</v>
      </c>
      <c r="W236" s="51" t="str">
        <f>IF($A236="N/A","N/A",MAX('编组1-系统进路表'!U235,'编组2-系统进路表'!U235,'编组3-系统进路表'!U235,'编组4-系统进路表'!U235,'编组5-系统进路表'!U235))</f>
        <v>N/A</v>
      </c>
      <c r="X236" s="51" t="str">
        <f>IF($A236="N/A","N/A",MAX('编组1-系统进路表'!V235,'编组2-系统进路表'!V235,'编组3-系统进路表'!V235,'编组4-系统进路表'!V235,'编组5-系统进路表'!V235))</f>
        <v>N/A</v>
      </c>
      <c r="Y236" s="51" t="str">
        <f>IF($A236="N/A","N/A",MAX('编组1-系统进路表'!W235,'编组2-系统进路表'!W235,'编组3-系统进路表'!W235,'编组4-系统进路表'!W235,'编组5-系统进路表'!W235))</f>
        <v>N/A</v>
      </c>
      <c r="Z236" s="51" t="str">
        <f>IF($A236="N/A","N/A",MAX('编组1-系统进路表'!X235,'编组2-系统进路表'!X235,'编组3-系统进路表'!X235,'编组4-系统进路表'!X235,'编组5-系统进路表'!X235))</f>
        <v>N/A</v>
      </c>
      <c r="AA236" s="27"/>
      <c r="AB236" s="51" t="str">
        <f>IF($A236="N/A","N/A",MAX('编组1-系统进路表'!Y235,'编组2-系统进路表'!Y235,'编组3-系统进路表'!Y235,'编组4-系统进路表'!Y235,'编组5-系统进路表'!Y235))</f>
        <v>N/A</v>
      </c>
      <c r="AC236" s="51" t="str">
        <f>IF($A236="N/A","N/A",MAX('编组1-系统进路表'!Z235,'编组2-系统进路表'!Z235,'编组3-系统进路表'!Z235,'编组4-系统进路表'!Z235,'编组5-系统进路表'!Z235))</f>
        <v>N/A</v>
      </c>
      <c r="AD236" s="51" t="str">
        <f>IF($A236="N/A","N/A",MAX('编组1-系统进路表'!AA235,'编组2-系统进路表'!AA235,'编组3-系统进路表'!AA235,'编组4-系统进路表'!AA235,'编组5-系统进路表'!AA235))</f>
        <v>N/A</v>
      </c>
      <c r="AE236" s="51" t="str">
        <f>IF($A236="N/A","N/A",MAX('编组1-系统进路表'!AB235,'编组2-系统进路表'!AB235,'编组3-系统进路表'!AB235,'编组4-系统进路表'!AB235,'编组5-系统进路表'!AB235))</f>
        <v>N/A</v>
      </c>
      <c r="AF236" s="51" t="str">
        <f>IF($A236="N/A","N/A",MAX('编组1-系统进路表'!AC235,'编组2-系统进路表'!AC235,'编组3-系统进路表'!AC235,'编组4-系统进路表'!AC235,'编组5-系统进路表'!AC235))</f>
        <v>N/A</v>
      </c>
    </row>
    <row r="237" spans="1:32">
      <c r="A237" s="50" t="s">
        <v>486</v>
      </c>
      <c r="B237" s="50" t="s">
        <v>486</v>
      </c>
      <c r="C237" s="50" t="s">
        <v>486</v>
      </c>
      <c r="D237" s="50" t="s">
        <v>486</v>
      </c>
      <c r="E237" s="50" t="s">
        <v>486</v>
      </c>
      <c r="F237" s="50" t="s">
        <v>486</v>
      </c>
      <c r="G237" s="50" t="s">
        <v>486</v>
      </c>
      <c r="H237" s="50" t="s">
        <v>486</v>
      </c>
      <c r="I237" s="50" t="s">
        <v>486</v>
      </c>
      <c r="J237" s="50" t="s">
        <v>486</v>
      </c>
      <c r="K237" s="53" t="s">
        <v>419</v>
      </c>
      <c r="L237" s="50" t="s">
        <v>486</v>
      </c>
      <c r="M237" s="50" t="s">
        <v>486</v>
      </c>
      <c r="N237" s="50" t="s">
        <v>486</v>
      </c>
      <c r="O237" s="50" t="s">
        <v>486</v>
      </c>
      <c r="P237" s="50" t="s">
        <v>486</v>
      </c>
      <c r="Q237" s="50" t="s">
        <v>486</v>
      </c>
      <c r="R237" s="50" t="s">
        <v>486</v>
      </c>
      <c r="S237" s="50" t="s">
        <v>486</v>
      </c>
      <c r="T237" s="50" t="s">
        <v>486</v>
      </c>
      <c r="U237" s="50" t="s">
        <v>486</v>
      </c>
      <c r="V237" s="51" t="str">
        <f>IF($A237="N/A","N/A",MAX('编组1-系统进路表'!T236,'编组2-系统进路表'!T236,'编组3-系统进路表'!T236,'编组4-系统进路表'!T236,'编组5-系统进路表'!T236))</f>
        <v>N/A</v>
      </c>
      <c r="W237" s="51" t="str">
        <f>IF($A237="N/A","N/A",MAX('编组1-系统进路表'!U236,'编组2-系统进路表'!U236,'编组3-系统进路表'!U236,'编组4-系统进路表'!U236,'编组5-系统进路表'!U236))</f>
        <v>N/A</v>
      </c>
      <c r="X237" s="51" t="str">
        <f>IF($A237="N/A","N/A",MAX('编组1-系统进路表'!V236,'编组2-系统进路表'!V236,'编组3-系统进路表'!V236,'编组4-系统进路表'!V236,'编组5-系统进路表'!V236))</f>
        <v>N/A</v>
      </c>
      <c r="Y237" s="51" t="str">
        <f>IF($A237="N/A","N/A",MAX('编组1-系统进路表'!W236,'编组2-系统进路表'!W236,'编组3-系统进路表'!W236,'编组4-系统进路表'!W236,'编组5-系统进路表'!W236))</f>
        <v>N/A</v>
      </c>
      <c r="Z237" s="51" t="str">
        <f>IF($A237="N/A","N/A",MAX('编组1-系统进路表'!X236,'编组2-系统进路表'!X236,'编组3-系统进路表'!X236,'编组4-系统进路表'!X236,'编组5-系统进路表'!X236))</f>
        <v>N/A</v>
      </c>
      <c r="AA237" s="27"/>
      <c r="AB237" s="51" t="str">
        <f>IF($A237="N/A","N/A",MAX('编组1-系统进路表'!Y236,'编组2-系统进路表'!Y236,'编组3-系统进路表'!Y236,'编组4-系统进路表'!Y236,'编组5-系统进路表'!Y236))</f>
        <v>N/A</v>
      </c>
      <c r="AC237" s="51" t="str">
        <f>IF($A237="N/A","N/A",MAX('编组1-系统进路表'!Z236,'编组2-系统进路表'!Z236,'编组3-系统进路表'!Z236,'编组4-系统进路表'!Z236,'编组5-系统进路表'!Z236))</f>
        <v>N/A</v>
      </c>
      <c r="AD237" s="51" t="str">
        <f>IF($A237="N/A","N/A",MAX('编组1-系统进路表'!AA236,'编组2-系统进路表'!AA236,'编组3-系统进路表'!AA236,'编组4-系统进路表'!AA236,'编组5-系统进路表'!AA236))</f>
        <v>N/A</v>
      </c>
      <c r="AE237" s="51" t="str">
        <f>IF($A237="N/A","N/A",MAX('编组1-系统进路表'!AB236,'编组2-系统进路表'!AB236,'编组3-系统进路表'!AB236,'编组4-系统进路表'!AB236,'编组5-系统进路表'!AB236))</f>
        <v>N/A</v>
      </c>
      <c r="AF237" s="51" t="str">
        <f>IF($A237="N/A","N/A",MAX('编组1-系统进路表'!AC236,'编组2-系统进路表'!AC236,'编组3-系统进路表'!AC236,'编组4-系统进路表'!AC236,'编组5-系统进路表'!AC236))</f>
        <v>N/A</v>
      </c>
    </row>
    <row r="238" spans="1:32">
      <c r="A238" s="50" t="s">
        <v>486</v>
      </c>
      <c r="B238" s="50" t="s">
        <v>486</v>
      </c>
      <c r="C238" s="50" t="s">
        <v>486</v>
      </c>
      <c r="D238" s="50" t="s">
        <v>486</v>
      </c>
      <c r="E238" s="50" t="s">
        <v>486</v>
      </c>
      <c r="F238" s="50" t="s">
        <v>486</v>
      </c>
      <c r="G238" s="50" t="s">
        <v>486</v>
      </c>
      <c r="H238" s="50" t="s">
        <v>486</v>
      </c>
      <c r="I238" s="50" t="s">
        <v>486</v>
      </c>
      <c r="J238" s="50" t="s">
        <v>486</v>
      </c>
      <c r="K238" s="53" t="s">
        <v>419</v>
      </c>
      <c r="L238" s="50" t="s">
        <v>486</v>
      </c>
      <c r="M238" s="50" t="s">
        <v>486</v>
      </c>
      <c r="N238" s="50" t="s">
        <v>486</v>
      </c>
      <c r="O238" s="50" t="s">
        <v>486</v>
      </c>
      <c r="P238" s="50" t="s">
        <v>486</v>
      </c>
      <c r="Q238" s="50" t="s">
        <v>486</v>
      </c>
      <c r="R238" s="50" t="s">
        <v>486</v>
      </c>
      <c r="S238" s="50" t="s">
        <v>486</v>
      </c>
      <c r="T238" s="50" t="s">
        <v>486</v>
      </c>
      <c r="U238" s="50" t="s">
        <v>486</v>
      </c>
      <c r="V238" s="51" t="str">
        <f>IF($A238="N/A","N/A",MAX('编组1-系统进路表'!T237,'编组2-系统进路表'!T237,'编组3-系统进路表'!T237,'编组4-系统进路表'!T237,'编组5-系统进路表'!T237))</f>
        <v>N/A</v>
      </c>
      <c r="W238" s="51" t="str">
        <f>IF($A238="N/A","N/A",MAX('编组1-系统进路表'!U237,'编组2-系统进路表'!U237,'编组3-系统进路表'!U237,'编组4-系统进路表'!U237,'编组5-系统进路表'!U237))</f>
        <v>N/A</v>
      </c>
      <c r="X238" s="51" t="str">
        <f>IF($A238="N/A","N/A",MAX('编组1-系统进路表'!V237,'编组2-系统进路表'!V237,'编组3-系统进路表'!V237,'编组4-系统进路表'!V237,'编组5-系统进路表'!V237))</f>
        <v>N/A</v>
      </c>
      <c r="Y238" s="51" t="str">
        <f>IF($A238="N/A","N/A",MAX('编组1-系统进路表'!W237,'编组2-系统进路表'!W237,'编组3-系统进路表'!W237,'编组4-系统进路表'!W237,'编组5-系统进路表'!W237))</f>
        <v>N/A</v>
      </c>
      <c r="Z238" s="51" t="str">
        <f>IF($A238="N/A","N/A",MAX('编组1-系统进路表'!X237,'编组2-系统进路表'!X237,'编组3-系统进路表'!X237,'编组4-系统进路表'!X237,'编组5-系统进路表'!X237))</f>
        <v>N/A</v>
      </c>
      <c r="AA238" s="27"/>
      <c r="AB238" s="51" t="str">
        <f>IF($A238="N/A","N/A",MAX('编组1-系统进路表'!Y237,'编组2-系统进路表'!Y237,'编组3-系统进路表'!Y237,'编组4-系统进路表'!Y237,'编组5-系统进路表'!Y237))</f>
        <v>N/A</v>
      </c>
      <c r="AC238" s="51" t="str">
        <f>IF($A238="N/A","N/A",MAX('编组1-系统进路表'!Z237,'编组2-系统进路表'!Z237,'编组3-系统进路表'!Z237,'编组4-系统进路表'!Z237,'编组5-系统进路表'!Z237))</f>
        <v>N/A</v>
      </c>
      <c r="AD238" s="51" t="str">
        <f>IF($A238="N/A","N/A",MAX('编组1-系统进路表'!AA237,'编组2-系统进路表'!AA237,'编组3-系统进路表'!AA237,'编组4-系统进路表'!AA237,'编组5-系统进路表'!AA237))</f>
        <v>N/A</v>
      </c>
      <c r="AE238" s="51" t="str">
        <f>IF($A238="N/A","N/A",MAX('编组1-系统进路表'!AB237,'编组2-系统进路表'!AB237,'编组3-系统进路表'!AB237,'编组4-系统进路表'!AB237,'编组5-系统进路表'!AB237))</f>
        <v>N/A</v>
      </c>
      <c r="AF238" s="51" t="str">
        <f>IF($A238="N/A","N/A",MAX('编组1-系统进路表'!AC237,'编组2-系统进路表'!AC237,'编组3-系统进路表'!AC237,'编组4-系统进路表'!AC237,'编组5-系统进路表'!AC237))</f>
        <v>N/A</v>
      </c>
    </row>
    <row r="239" spans="1:32">
      <c r="A239" s="50" t="s">
        <v>486</v>
      </c>
      <c r="B239" s="50" t="s">
        <v>486</v>
      </c>
      <c r="C239" s="50" t="s">
        <v>486</v>
      </c>
      <c r="D239" s="50" t="s">
        <v>486</v>
      </c>
      <c r="E239" s="50" t="s">
        <v>486</v>
      </c>
      <c r="F239" s="50" t="s">
        <v>486</v>
      </c>
      <c r="G239" s="50" t="s">
        <v>486</v>
      </c>
      <c r="H239" s="50" t="s">
        <v>486</v>
      </c>
      <c r="I239" s="50" t="s">
        <v>486</v>
      </c>
      <c r="J239" s="50" t="s">
        <v>486</v>
      </c>
      <c r="K239" s="53" t="s">
        <v>419</v>
      </c>
      <c r="L239" s="50" t="s">
        <v>486</v>
      </c>
      <c r="M239" s="50" t="s">
        <v>486</v>
      </c>
      <c r="N239" s="50" t="s">
        <v>486</v>
      </c>
      <c r="O239" s="50" t="s">
        <v>486</v>
      </c>
      <c r="P239" s="50" t="s">
        <v>486</v>
      </c>
      <c r="Q239" s="50" t="s">
        <v>486</v>
      </c>
      <c r="R239" s="50" t="s">
        <v>486</v>
      </c>
      <c r="S239" s="50" t="s">
        <v>486</v>
      </c>
      <c r="T239" s="50" t="s">
        <v>486</v>
      </c>
      <c r="U239" s="50" t="s">
        <v>486</v>
      </c>
      <c r="V239" s="51" t="str">
        <f>IF($A239="N/A","N/A",MAX('编组1-系统进路表'!T238,'编组2-系统进路表'!T238,'编组3-系统进路表'!T238,'编组4-系统进路表'!T238,'编组5-系统进路表'!T238))</f>
        <v>N/A</v>
      </c>
      <c r="W239" s="51" t="str">
        <f>IF($A239="N/A","N/A",MAX('编组1-系统进路表'!U238,'编组2-系统进路表'!U238,'编组3-系统进路表'!U238,'编组4-系统进路表'!U238,'编组5-系统进路表'!U238))</f>
        <v>N/A</v>
      </c>
      <c r="X239" s="51" t="str">
        <f>IF($A239="N/A","N/A",MAX('编组1-系统进路表'!V238,'编组2-系统进路表'!V238,'编组3-系统进路表'!V238,'编组4-系统进路表'!V238,'编组5-系统进路表'!V238))</f>
        <v>N/A</v>
      </c>
      <c r="Y239" s="51" t="str">
        <f>IF($A239="N/A","N/A",MAX('编组1-系统进路表'!W238,'编组2-系统进路表'!W238,'编组3-系统进路表'!W238,'编组4-系统进路表'!W238,'编组5-系统进路表'!W238))</f>
        <v>N/A</v>
      </c>
      <c r="Z239" s="51" t="str">
        <f>IF($A239="N/A","N/A",MAX('编组1-系统进路表'!X238,'编组2-系统进路表'!X238,'编组3-系统进路表'!X238,'编组4-系统进路表'!X238,'编组5-系统进路表'!X238))</f>
        <v>N/A</v>
      </c>
      <c r="AA239" s="27"/>
      <c r="AB239" s="51" t="str">
        <f>IF($A239="N/A","N/A",MAX('编组1-系统进路表'!Y238,'编组2-系统进路表'!Y238,'编组3-系统进路表'!Y238,'编组4-系统进路表'!Y238,'编组5-系统进路表'!Y238))</f>
        <v>N/A</v>
      </c>
      <c r="AC239" s="51" t="str">
        <f>IF($A239="N/A","N/A",MAX('编组1-系统进路表'!Z238,'编组2-系统进路表'!Z238,'编组3-系统进路表'!Z238,'编组4-系统进路表'!Z238,'编组5-系统进路表'!Z238))</f>
        <v>N/A</v>
      </c>
      <c r="AD239" s="51" t="str">
        <f>IF($A239="N/A","N/A",MAX('编组1-系统进路表'!AA238,'编组2-系统进路表'!AA238,'编组3-系统进路表'!AA238,'编组4-系统进路表'!AA238,'编组5-系统进路表'!AA238))</f>
        <v>N/A</v>
      </c>
      <c r="AE239" s="51" t="str">
        <f>IF($A239="N/A","N/A",MAX('编组1-系统进路表'!AB238,'编组2-系统进路表'!AB238,'编组3-系统进路表'!AB238,'编组4-系统进路表'!AB238,'编组5-系统进路表'!AB238))</f>
        <v>N/A</v>
      </c>
      <c r="AF239" s="51" t="str">
        <f>IF($A239="N/A","N/A",MAX('编组1-系统进路表'!AC238,'编组2-系统进路表'!AC238,'编组3-系统进路表'!AC238,'编组4-系统进路表'!AC238,'编组5-系统进路表'!AC238))</f>
        <v>N/A</v>
      </c>
    </row>
    <row r="240" spans="1:32">
      <c r="A240" s="50" t="s">
        <v>486</v>
      </c>
      <c r="B240" s="50" t="s">
        <v>486</v>
      </c>
      <c r="C240" s="50" t="s">
        <v>486</v>
      </c>
      <c r="D240" s="50" t="s">
        <v>486</v>
      </c>
      <c r="E240" s="50" t="s">
        <v>486</v>
      </c>
      <c r="F240" s="50" t="s">
        <v>486</v>
      </c>
      <c r="G240" s="50" t="s">
        <v>486</v>
      </c>
      <c r="H240" s="50" t="s">
        <v>486</v>
      </c>
      <c r="I240" s="50" t="s">
        <v>486</v>
      </c>
      <c r="J240" s="50" t="s">
        <v>486</v>
      </c>
      <c r="K240" s="53" t="s">
        <v>419</v>
      </c>
      <c r="L240" s="50" t="s">
        <v>486</v>
      </c>
      <c r="M240" s="50" t="s">
        <v>486</v>
      </c>
      <c r="N240" s="50" t="s">
        <v>486</v>
      </c>
      <c r="O240" s="50" t="s">
        <v>486</v>
      </c>
      <c r="P240" s="50" t="s">
        <v>486</v>
      </c>
      <c r="Q240" s="50" t="s">
        <v>486</v>
      </c>
      <c r="R240" s="50" t="s">
        <v>486</v>
      </c>
      <c r="S240" s="50" t="s">
        <v>486</v>
      </c>
      <c r="T240" s="50" t="s">
        <v>486</v>
      </c>
      <c r="U240" s="50" t="s">
        <v>486</v>
      </c>
      <c r="V240" s="51" t="str">
        <f>IF($A240="N/A","N/A",MAX('编组1-系统进路表'!T239,'编组2-系统进路表'!T239,'编组3-系统进路表'!T239,'编组4-系统进路表'!T239,'编组5-系统进路表'!T239))</f>
        <v>N/A</v>
      </c>
      <c r="W240" s="51" t="str">
        <f>IF($A240="N/A","N/A",MAX('编组1-系统进路表'!U239,'编组2-系统进路表'!U239,'编组3-系统进路表'!U239,'编组4-系统进路表'!U239,'编组5-系统进路表'!U239))</f>
        <v>N/A</v>
      </c>
      <c r="X240" s="51" t="str">
        <f>IF($A240="N/A","N/A",MAX('编组1-系统进路表'!V239,'编组2-系统进路表'!V239,'编组3-系统进路表'!V239,'编组4-系统进路表'!V239,'编组5-系统进路表'!V239))</f>
        <v>N/A</v>
      </c>
      <c r="Y240" s="51" t="str">
        <f>IF($A240="N/A","N/A",MAX('编组1-系统进路表'!W239,'编组2-系统进路表'!W239,'编组3-系统进路表'!W239,'编组4-系统进路表'!W239,'编组5-系统进路表'!W239))</f>
        <v>N/A</v>
      </c>
      <c r="Z240" s="51" t="str">
        <f>IF($A240="N/A","N/A",MAX('编组1-系统进路表'!X239,'编组2-系统进路表'!X239,'编组3-系统进路表'!X239,'编组4-系统进路表'!X239,'编组5-系统进路表'!X239))</f>
        <v>N/A</v>
      </c>
      <c r="AA240" s="27"/>
      <c r="AB240" s="51" t="str">
        <f>IF($A240="N/A","N/A",MAX('编组1-系统进路表'!Y239,'编组2-系统进路表'!Y239,'编组3-系统进路表'!Y239,'编组4-系统进路表'!Y239,'编组5-系统进路表'!Y239))</f>
        <v>N/A</v>
      </c>
      <c r="AC240" s="51" t="str">
        <f>IF($A240="N/A","N/A",MAX('编组1-系统进路表'!Z239,'编组2-系统进路表'!Z239,'编组3-系统进路表'!Z239,'编组4-系统进路表'!Z239,'编组5-系统进路表'!Z239))</f>
        <v>N/A</v>
      </c>
      <c r="AD240" s="51" t="str">
        <f>IF($A240="N/A","N/A",MAX('编组1-系统进路表'!AA239,'编组2-系统进路表'!AA239,'编组3-系统进路表'!AA239,'编组4-系统进路表'!AA239,'编组5-系统进路表'!AA239))</f>
        <v>N/A</v>
      </c>
      <c r="AE240" s="51" t="str">
        <f>IF($A240="N/A","N/A",MAX('编组1-系统进路表'!AB239,'编组2-系统进路表'!AB239,'编组3-系统进路表'!AB239,'编组4-系统进路表'!AB239,'编组5-系统进路表'!AB239))</f>
        <v>N/A</v>
      </c>
      <c r="AF240" s="51" t="str">
        <f>IF($A240="N/A","N/A",MAX('编组1-系统进路表'!AC239,'编组2-系统进路表'!AC239,'编组3-系统进路表'!AC239,'编组4-系统进路表'!AC239,'编组5-系统进路表'!AC239))</f>
        <v>N/A</v>
      </c>
    </row>
    <row r="241" spans="1:32">
      <c r="A241" s="50" t="s">
        <v>486</v>
      </c>
      <c r="B241" s="50" t="s">
        <v>486</v>
      </c>
      <c r="C241" s="50" t="s">
        <v>486</v>
      </c>
      <c r="D241" s="50" t="s">
        <v>486</v>
      </c>
      <c r="E241" s="50" t="s">
        <v>486</v>
      </c>
      <c r="F241" s="50" t="s">
        <v>486</v>
      </c>
      <c r="G241" s="50" t="s">
        <v>486</v>
      </c>
      <c r="H241" s="50" t="s">
        <v>486</v>
      </c>
      <c r="I241" s="50" t="s">
        <v>486</v>
      </c>
      <c r="J241" s="50" t="s">
        <v>486</v>
      </c>
      <c r="K241" s="53" t="s">
        <v>419</v>
      </c>
      <c r="L241" s="50" t="s">
        <v>486</v>
      </c>
      <c r="M241" s="50" t="s">
        <v>486</v>
      </c>
      <c r="N241" s="50" t="s">
        <v>486</v>
      </c>
      <c r="O241" s="50" t="s">
        <v>486</v>
      </c>
      <c r="P241" s="50" t="s">
        <v>486</v>
      </c>
      <c r="Q241" s="50" t="s">
        <v>486</v>
      </c>
      <c r="R241" s="50" t="s">
        <v>486</v>
      </c>
      <c r="S241" s="50" t="s">
        <v>486</v>
      </c>
      <c r="T241" s="50" t="s">
        <v>486</v>
      </c>
      <c r="U241" s="50" t="s">
        <v>486</v>
      </c>
      <c r="V241" s="51" t="str">
        <f>IF($A241="N/A","N/A",MAX('编组1-系统进路表'!T240,'编组2-系统进路表'!T240,'编组3-系统进路表'!T240,'编组4-系统进路表'!T240,'编组5-系统进路表'!T240))</f>
        <v>N/A</v>
      </c>
      <c r="W241" s="51" t="str">
        <f>IF($A241="N/A","N/A",MAX('编组1-系统进路表'!U240,'编组2-系统进路表'!U240,'编组3-系统进路表'!U240,'编组4-系统进路表'!U240,'编组5-系统进路表'!U240))</f>
        <v>N/A</v>
      </c>
      <c r="X241" s="51" t="str">
        <f>IF($A241="N/A","N/A",MAX('编组1-系统进路表'!V240,'编组2-系统进路表'!V240,'编组3-系统进路表'!V240,'编组4-系统进路表'!V240,'编组5-系统进路表'!V240))</f>
        <v>N/A</v>
      </c>
      <c r="Y241" s="51" t="str">
        <f>IF($A241="N/A","N/A",MAX('编组1-系统进路表'!W240,'编组2-系统进路表'!W240,'编组3-系统进路表'!W240,'编组4-系统进路表'!W240,'编组5-系统进路表'!W240))</f>
        <v>N/A</v>
      </c>
      <c r="Z241" s="51" t="str">
        <f>IF($A241="N/A","N/A",MAX('编组1-系统进路表'!X240,'编组2-系统进路表'!X240,'编组3-系统进路表'!X240,'编组4-系统进路表'!X240,'编组5-系统进路表'!X240))</f>
        <v>N/A</v>
      </c>
      <c r="AA241" s="27"/>
      <c r="AB241" s="51" t="str">
        <f>IF($A241="N/A","N/A",MAX('编组1-系统进路表'!Y240,'编组2-系统进路表'!Y240,'编组3-系统进路表'!Y240,'编组4-系统进路表'!Y240,'编组5-系统进路表'!Y240))</f>
        <v>N/A</v>
      </c>
      <c r="AC241" s="51" t="str">
        <f>IF($A241="N/A","N/A",MAX('编组1-系统进路表'!Z240,'编组2-系统进路表'!Z240,'编组3-系统进路表'!Z240,'编组4-系统进路表'!Z240,'编组5-系统进路表'!Z240))</f>
        <v>N/A</v>
      </c>
      <c r="AD241" s="51" t="str">
        <f>IF($A241="N/A","N/A",MAX('编组1-系统进路表'!AA240,'编组2-系统进路表'!AA240,'编组3-系统进路表'!AA240,'编组4-系统进路表'!AA240,'编组5-系统进路表'!AA240))</f>
        <v>N/A</v>
      </c>
      <c r="AE241" s="51" t="str">
        <f>IF($A241="N/A","N/A",MAX('编组1-系统进路表'!AB240,'编组2-系统进路表'!AB240,'编组3-系统进路表'!AB240,'编组4-系统进路表'!AB240,'编组5-系统进路表'!AB240))</f>
        <v>N/A</v>
      </c>
      <c r="AF241" s="51" t="str">
        <f>IF($A241="N/A","N/A",MAX('编组1-系统进路表'!AC240,'编组2-系统进路表'!AC240,'编组3-系统进路表'!AC240,'编组4-系统进路表'!AC240,'编组5-系统进路表'!AC240))</f>
        <v>N/A</v>
      </c>
    </row>
    <row r="242" spans="1:32">
      <c r="A242" s="50" t="s">
        <v>486</v>
      </c>
      <c r="B242" s="50" t="s">
        <v>486</v>
      </c>
      <c r="C242" s="50" t="s">
        <v>486</v>
      </c>
      <c r="D242" s="50" t="s">
        <v>486</v>
      </c>
      <c r="E242" s="50" t="s">
        <v>486</v>
      </c>
      <c r="F242" s="50" t="s">
        <v>486</v>
      </c>
      <c r="G242" s="50" t="s">
        <v>486</v>
      </c>
      <c r="H242" s="50" t="s">
        <v>486</v>
      </c>
      <c r="I242" s="50" t="s">
        <v>486</v>
      </c>
      <c r="J242" s="50" t="s">
        <v>486</v>
      </c>
      <c r="K242" s="53" t="s">
        <v>419</v>
      </c>
      <c r="L242" s="50" t="s">
        <v>486</v>
      </c>
      <c r="M242" s="50" t="s">
        <v>486</v>
      </c>
      <c r="N242" s="50" t="s">
        <v>486</v>
      </c>
      <c r="O242" s="50" t="s">
        <v>486</v>
      </c>
      <c r="P242" s="50" t="s">
        <v>486</v>
      </c>
      <c r="Q242" s="50" t="s">
        <v>486</v>
      </c>
      <c r="R242" s="50" t="s">
        <v>486</v>
      </c>
      <c r="S242" s="50" t="s">
        <v>486</v>
      </c>
      <c r="T242" s="50" t="s">
        <v>486</v>
      </c>
      <c r="U242" s="50" t="s">
        <v>486</v>
      </c>
      <c r="V242" s="51" t="str">
        <f>IF($A242="N/A","N/A",MAX('编组1-系统进路表'!T241,'编组2-系统进路表'!T241,'编组3-系统进路表'!T241,'编组4-系统进路表'!T241,'编组5-系统进路表'!T241))</f>
        <v>N/A</v>
      </c>
      <c r="W242" s="51" t="str">
        <f>IF($A242="N/A","N/A",MAX('编组1-系统进路表'!U241,'编组2-系统进路表'!U241,'编组3-系统进路表'!U241,'编组4-系统进路表'!U241,'编组5-系统进路表'!U241))</f>
        <v>N/A</v>
      </c>
      <c r="X242" s="51" t="str">
        <f>IF($A242="N/A","N/A",MAX('编组1-系统进路表'!V241,'编组2-系统进路表'!V241,'编组3-系统进路表'!V241,'编组4-系统进路表'!V241,'编组5-系统进路表'!V241))</f>
        <v>N/A</v>
      </c>
      <c r="Y242" s="51" t="str">
        <f>IF($A242="N/A","N/A",MAX('编组1-系统进路表'!W241,'编组2-系统进路表'!W241,'编组3-系统进路表'!W241,'编组4-系统进路表'!W241,'编组5-系统进路表'!W241))</f>
        <v>N/A</v>
      </c>
      <c r="Z242" s="51" t="str">
        <f>IF($A242="N/A","N/A",MAX('编组1-系统进路表'!X241,'编组2-系统进路表'!X241,'编组3-系统进路表'!X241,'编组4-系统进路表'!X241,'编组5-系统进路表'!X241))</f>
        <v>N/A</v>
      </c>
      <c r="AA242" s="27"/>
      <c r="AB242" s="51" t="str">
        <f>IF($A242="N/A","N/A",MAX('编组1-系统进路表'!Y241,'编组2-系统进路表'!Y241,'编组3-系统进路表'!Y241,'编组4-系统进路表'!Y241,'编组5-系统进路表'!Y241))</f>
        <v>N/A</v>
      </c>
      <c r="AC242" s="51" t="str">
        <f>IF($A242="N/A","N/A",MAX('编组1-系统进路表'!Z241,'编组2-系统进路表'!Z241,'编组3-系统进路表'!Z241,'编组4-系统进路表'!Z241,'编组5-系统进路表'!Z241))</f>
        <v>N/A</v>
      </c>
      <c r="AD242" s="51" t="str">
        <f>IF($A242="N/A","N/A",MAX('编组1-系统进路表'!AA241,'编组2-系统进路表'!AA241,'编组3-系统进路表'!AA241,'编组4-系统进路表'!AA241,'编组5-系统进路表'!AA241))</f>
        <v>N/A</v>
      </c>
      <c r="AE242" s="51" t="str">
        <f>IF($A242="N/A","N/A",MAX('编组1-系统进路表'!AB241,'编组2-系统进路表'!AB241,'编组3-系统进路表'!AB241,'编组4-系统进路表'!AB241,'编组5-系统进路表'!AB241))</f>
        <v>N/A</v>
      </c>
      <c r="AF242" s="51" t="str">
        <f>IF($A242="N/A","N/A",MAX('编组1-系统进路表'!AC241,'编组2-系统进路表'!AC241,'编组3-系统进路表'!AC241,'编组4-系统进路表'!AC241,'编组5-系统进路表'!AC241))</f>
        <v>N/A</v>
      </c>
    </row>
    <row r="243" spans="1:32">
      <c r="A243" s="50" t="s">
        <v>486</v>
      </c>
      <c r="B243" s="50" t="s">
        <v>486</v>
      </c>
      <c r="C243" s="50" t="s">
        <v>486</v>
      </c>
      <c r="D243" s="50" t="s">
        <v>486</v>
      </c>
      <c r="E243" s="50" t="s">
        <v>486</v>
      </c>
      <c r="F243" s="50" t="s">
        <v>486</v>
      </c>
      <c r="G243" s="50" t="s">
        <v>486</v>
      </c>
      <c r="H243" s="50" t="s">
        <v>486</v>
      </c>
      <c r="I243" s="50" t="s">
        <v>486</v>
      </c>
      <c r="J243" s="50" t="s">
        <v>486</v>
      </c>
      <c r="K243" s="53" t="s">
        <v>419</v>
      </c>
      <c r="L243" s="50" t="s">
        <v>486</v>
      </c>
      <c r="M243" s="50" t="s">
        <v>486</v>
      </c>
      <c r="N243" s="50" t="s">
        <v>486</v>
      </c>
      <c r="O243" s="50" t="s">
        <v>486</v>
      </c>
      <c r="P243" s="50" t="s">
        <v>486</v>
      </c>
      <c r="Q243" s="50" t="s">
        <v>486</v>
      </c>
      <c r="R243" s="50" t="s">
        <v>486</v>
      </c>
      <c r="S243" s="50" t="s">
        <v>486</v>
      </c>
      <c r="T243" s="50" t="s">
        <v>486</v>
      </c>
      <c r="U243" s="50" t="s">
        <v>486</v>
      </c>
      <c r="V243" s="51" t="str">
        <f>IF($A243="N/A","N/A",MAX('编组1-系统进路表'!T242,'编组2-系统进路表'!T242,'编组3-系统进路表'!T242,'编组4-系统进路表'!T242,'编组5-系统进路表'!T242))</f>
        <v>N/A</v>
      </c>
      <c r="W243" s="51" t="str">
        <f>IF($A243="N/A","N/A",MAX('编组1-系统进路表'!U242,'编组2-系统进路表'!U242,'编组3-系统进路表'!U242,'编组4-系统进路表'!U242,'编组5-系统进路表'!U242))</f>
        <v>N/A</v>
      </c>
      <c r="X243" s="51" t="str">
        <f>IF($A243="N/A","N/A",MAX('编组1-系统进路表'!V242,'编组2-系统进路表'!V242,'编组3-系统进路表'!V242,'编组4-系统进路表'!V242,'编组5-系统进路表'!V242))</f>
        <v>N/A</v>
      </c>
      <c r="Y243" s="51" t="str">
        <f>IF($A243="N/A","N/A",MAX('编组1-系统进路表'!W242,'编组2-系统进路表'!W242,'编组3-系统进路表'!W242,'编组4-系统进路表'!W242,'编组5-系统进路表'!W242))</f>
        <v>N/A</v>
      </c>
      <c r="Z243" s="51" t="str">
        <f>IF($A243="N/A","N/A",MAX('编组1-系统进路表'!X242,'编组2-系统进路表'!X242,'编组3-系统进路表'!X242,'编组4-系统进路表'!X242,'编组5-系统进路表'!X242))</f>
        <v>N/A</v>
      </c>
      <c r="AA243" s="27"/>
      <c r="AB243" s="51" t="str">
        <f>IF($A243="N/A","N/A",MAX('编组1-系统进路表'!Y242,'编组2-系统进路表'!Y242,'编组3-系统进路表'!Y242,'编组4-系统进路表'!Y242,'编组5-系统进路表'!Y242))</f>
        <v>N/A</v>
      </c>
      <c r="AC243" s="51" t="str">
        <f>IF($A243="N/A","N/A",MAX('编组1-系统进路表'!Z242,'编组2-系统进路表'!Z242,'编组3-系统进路表'!Z242,'编组4-系统进路表'!Z242,'编组5-系统进路表'!Z242))</f>
        <v>N/A</v>
      </c>
      <c r="AD243" s="51" t="str">
        <f>IF($A243="N/A","N/A",MAX('编组1-系统进路表'!AA242,'编组2-系统进路表'!AA242,'编组3-系统进路表'!AA242,'编组4-系统进路表'!AA242,'编组5-系统进路表'!AA242))</f>
        <v>N/A</v>
      </c>
      <c r="AE243" s="51" t="str">
        <f>IF($A243="N/A","N/A",MAX('编组1-系统进路表'!AB242,'编组2-系统进路表'!AB242,'编组3-系统进路表'!AB242,'编组4-系统进路表'!AB242,'编组5-系统进路表'!AB242))</f>
        <v>N/A</v>
      </c>
      <c r="AF243" s="51" t="str">
        <f>IF($A243="N/A","N/A",MAX('编组1-系统进路表'!AC242,'编组2-系统进路表'!AC242,'编组3-系统进路表'!AC242,'编组4-系统进路表'!AC242,'编组5-系统进路表'!AC242))</f>
        <v>N/A</v>
      </c>
    </row>
    <row r="244" spans="1:32">
      <c r="A244" s="50" t="s">
        <v>486</v>
      </c>
      <c r="B244" s="50" t="s">
        <v>486</v>
      </c>
      <c r="C244" s="50" t="s">
        <v>486</v>
      </c>
      <c r="D244" s="50" t="s">
        <v>486</v>
      </c>
      <c r="E244" s="50" t="s">
        <v>486</v>
      </c>
      <c r="F244" s="50" t="s">
        <v>486</v>
      </c>
      <c r="G244" s="50" t="s">
        <v>486</v>
      </c>
      <c r="H244" s="50" t="s">
        <v>486</v>
      </c>
      <c r="I244" s="50" t="s">
        <v>486</v>
      </c>
      <c r="J244" s="50" t="s">
        <v>486</v>
      </c>
      <c r="K244" s="53" t="s">
        <v>419</v>
      </c>
      <c r="L244" s="50" t="s">
        <v>486</v>
      </c>
      <c r="M244" s="50" t="s">
        <v>486</v>
      </c>
      <c r="N244" s="50" t="s">
        <v>486</v>
      </c>
      <c r="O244" s="50" t="s">
        <v>486</v>
      </c>
      <c r="P244" s="50" t="s">
        <v>486</v>
      </c>
      <c r="Q244" s="50" t="s">
        <v>486</v>
      </c>
      <c r="R244" s="50" t="s">
        <v>486</v>
      </c>
      <c r="S244" s="50" t="s">
        <v>486</v>
      </c>
      <c r="T244" s="50" t="s">
        <v>486</v>
      </c>
      <c r="U244" s="50" t="s">
        <v>486</v>
      </c>
      <c r="V244" s="51" t="str">
        <f>IF($A244="N/A","N/A",MAX('编组1-系统进路表'!T243,'编组2-系统进路表'!T243,'编组3-系统进路表'!T243,'编组4-系统进路表'!T243,'编组5-系统进路表'!T243))</f>
        <v>N/A</v>
      </c>
      <c r="W244" s="51" t="str">
        <f>IF($A244="N/A","N/A",MAX('编组1-系统进路表'!U243,'编组2-系统进路表'!U243,'编组3-系统进路表'!U243,'编组4-系统进路表'!U243,'编组5-系统进路表'!U243))</f>
        <v>N/A</v>
      </c>
      <c r="X244" s="51" t="str">
        <f>IF($A244="N/A","N/A",MAX('编组1-系统进路表'!V243,'编组2-系统进路表'!V243,'编组3-系统进路表'!V243,'编组4-系统进路表'!V243,'编组5-系统进路表'!V243))</f>
        <v>N/A</v>
      </c>
      <c r="Y244" s="51" t="str">
        <f>IF($A244="N/A","N/A",MAX('编组1-系统进路表'!W243,'编组2-系统进路表'!W243,'编组3-系统进路表'!W243,'编组4-系统进路表'!W243,'编组5-系统进路表'!W243))</f>
        <v>N/A</v>
      </c>
      <c r="Z244" s="51" t="str">
        <f>IF($A244="N/A","N/A",MAX('编组1-系统进路表'!X243,'编组2-系统进路表'!X243,'编组3-系统进路表'!X243,'编组4-系统进路表'!X243,'编组5-系统进路表'!X243))</f>
        <v>N/A</v>
      </c>
      <c r="AA244" s="27"/>
      <c r="AB244" s="51" t="str">
        <f>IF($A244="N/A","N/A",MAX('编组1-系统进路表'!Y243,'编组2-系统进路表'!Y243,'编组3-系统进路表'!Y243,'编组4-系统进路表'!Y243,'编组5-系统进路表'!Y243))</f>
        <v>N/A</v>
      </c>
      <c r="AC244" s="51" t="str">
        <f>IF($A244="N/A","N/A",MAX('编组1-系统进路表'!Z243,'编组2-系统进路表'!Z243,'编组3-系统进路表'!Z243,'编组4-系统进路表'!Z243,'编组5-系统进路表'!Z243))</f>
        <v>N/A</v>
      </c>
      <c r="AD244" s="51" t="str">
        <f>IF($A244="N/A","N/A",MAX('编组1-系统进路表'!AA243,'编组2-系统进路表'!AA243,'编组3-系统进路表'!AA243,'编组4-系统进路表'!AA243,'编组5-系统进路表'!AA243))</f>
        <v>N/A</v>
      </c>
      <c r="AE244" s="51" t="str">
        <f>IF($A244="N/A","N/A",MAX('编组1-系统进路表'!AB243,'编组2-系统进路表'!AB243,'编组3-系统进路表'!AB243,'编组4-系统进路表'!AB243,'编组5-系统进路表'!AB243))</f>
        <v>N/A</v>
      </c>
      <c r="AF244" s="51" t="str">
        <f>IF($A244="N/A","N/A",MAX('编组1-系统进路表'!AC243,'编组2-系统进路表'!AC243,'编组3-系统进路表'!AC243,'编组4-系统进路表'!AC243,'编组5-系统进路表'!AC243))</f>
        <v>N/A</v>
      </c>
    </row>
    <row r="245" spans="1:32">
      <c r="A245" s="50" t="s">
        <v>486</v>
      </c>
      <c r="B245" s="50" t="s">
        <v>486</v>
      </c>
      <c r="C245" s="50" t="s">
        <v>486</v>
      </c>
      <c r="D245" s="50" t="s">
        <v>486</v>
      </c>
      <c r="E245" s="50" t="s">
        <v>486</v>
      </c>
      <c r="F245" s="50" t="s">
        <v>486</v>
      </c>
      <c r="G245" s="50" t="s">
        <v>486</v>
      </c>
      <c r="H245" s="50" t="s">
        <v>486</v>
      </c>
      <c r="I245" s="50" t="s">
        <v>486</v>
      </c>
      <c r="J245" s="50" t="s">
        <v>486</v>
      </c>
      <c r="K245" s="53" t="s">
        <v>419</v>
      </c>
      <c r="L245" s="50" t="s">
        <v>486</v>
      </c>
      <c r="M245" s="50" t="s">
        <v>486</v>
      </c>
      <c r="N245" s="50" t="s">
        <v>486</v>
      </c>
      <c r="O245" s="50" t="s">
        <v>486</v>
      </c>
      <c r="P245" s="50" t="s">
        <v>486</v>
      </c>
      <c r="Q245" s="50" t="s">
        <v>486</v>
      </c>
      <c r="R245" s="50" t="s">
        <v>486</v>
      </c>
      <c r="S245" s="50" t="s">
        <v>486</v>
      </c>
      <c r="T245" s="50" t="s">
        <v>486</v>
      </c>
      <c r="U245" s="50" t="s">
        <v>486</v>
      </c>
      <c r="V245" s="51" t="str">
        <f>IF($A245="N/A","N/A",MAX('编组1-系统进路表'!T244,'编组2-系统进路表'!T244,'编组3-系统进路表'!T244,'编组4-系统进路表'!T244,'编组5-系统进路表'!T244))</f>
        <v>N/A</v>
      </c>
      <c r="W245" s="51" t="str">
        <f>IF($A245="N/A","N/A",MAX('编组1-系统进路表'!U244,'编组2-系统进路表'!U244,'编组3-系统进路表'!U244,'编组4-系统进路表'!U244,'编组5-系统进路表'!U244))</f>
        <v>N/A</v>
      </c>
      <c r="X245" s="51" t="str">
        <f>IF($A245="N/A","N/A",MAX('编组1-系统进路表'!V244,'编组2-系统进路表'!V244,'编组3-系统进路表'!V244,'编组4-系统进路表'!V244,'编组5-系统进路表'!V244))</f>
        <v>N/A</v>
      </c>
      <c r="Y245" s="51" t="str">
        <f>IF($A245="N/A","N/A",MAX('编组1-系统进路表'!W244,'编组2-系统进路表'!W244,'编组3-系统进路表'!W244,'编组4-系统进路表'!W244,'编组5-系统进路表'!W244))</f>
        <v>N/A</v>
      </c>
      <c r="Z245" s="51" t="str">
        <f>IF($A245="N/A","N/A",MAX('编组1-系统进路表'!X244,'编组2-系统进路表'!X244,'编组3-系统进路表'!X244,'编组4-系统进路表'!X244,'编组5-系统进路表'!X244))</f>
        <v>N/A</v>
      </c>
      <c r="AA245" s="27"/>
      <c r="AB245" s="51" t="str">
        <f>IF($A245="N/A","N/A",MAX('编组1-系统进路表'!Y244,'编组2-系统进路表'!Y244,'编组3-系统进路表'!Y244,'编组4-系统进路表'!Y244,'编组5-系统进路表'!Y244))</f>
        <v>N/A</v>
      </c>
      <c r="AC245" s="51" t="str">
        <f>IF($A245="N/A","N/A",MAX('编组1-系统进路表'!Z244,'编组2-系统进路表'!Z244,'编组3-系统进路表'!Z244,'编组4-系统进路表'!Z244,'编组5-系统进路表'!Z244))</f>
        <v>N/A</v>
      </c>
      <c r="AD245" s="51" t="str">
        <f>IF($A245="N/A","N/A",MAX('编组1-系统进路表'!AA244,'编组2-系统进路表'!AA244,'编组3-系统进路表'!AA244,'编组4-系统进路表'!AA244,'编组5-系统进路表'!AA244))</f>
        <v>N/A</v>
      </c>
      <c r="AE245" s="51" t="str">
        <f>IF($A245="N/A","N/A",MAX('编组1-系统进路表'!AB244,'编组2-系统进路表'!AB244,'编组3-系统进路表'!AB244,'编组4-系统进路表'!AB244,'编组5-系统进路表'!AB244))</f>
        <v>N/A</v>
      </c>
      <c r="AF245" s="51" t="str">
        <f>IF($A245="N/A","N/A",MAX('编组1-系统进路表'!AC244,'编组2-系统进路表'!AC244,'编组3-系统进路表'!AC244,'编组4-系统进路表'!AC244,'编组5-系统进路表'!AC244))</f>
        <v>N/A</v>
      </c>
    </row>
    <row r="246" spans="1:32">
      <c r="A246" s="50" t="s">
        <v>486</v>
      </c>
      <c r="B246" s="50" t="s">
        <v>486</v>
      </c>
      <c r="C246" s="50" t="s">
        <v>486</v>
      </c>
      <c r="D246" s="50" t="s">
        <v>486</v>
      </c>
      <c r="E246" s="50" t="s">
        <v>486</v>
      </c>
      <c r="F246" s="50" t="s">
        <v>486</v>
      </c>
      <c r="G246" s="50" t="s">
        <v>486</v>
      </c>
      <c r="H246" s="50" t="s">
        <v>486</v>
      </c>
      <c r="I246" s="50" t="s">
        <v>486</v>
      </c>
      <c r="J246" s="50" t="s">
        <v>486</v>
      </c>
      <c r="K246" s="53" t="s">
        <v>419</v>
      </c>
      <c r="L246" s="50" t="s">
        <v>486</v>
      </c>
      <c r="M246" s="50" t="s">
        <v>486</v>
      </c>
      <c r="N246" s="50" t="s">
        <v>486</v>
      </c>
      <c r="O246" s="50" t="s">
        <v>486</v>
      </c>
      <c r="P246" s="50" t="s">
        <v>486</v>
      </c>
      <c r="Q246" s="50" t="s">
        <v>486</v>
      </c>
      <c r="R246" s="50" t="s">
        <v>486</v>
      </c>
      <c r="S246" s="50" t="s">
        <v>486</v>
      </c>
      <c r="T246" s="50" t="s">
        <v>486</v>
      </c>
      <c r="U246" s="50" t="s">
        <v>486</v>
      </c>
      <c r="V246" s="51" t="str">
        <f>IF($A246="N/A","N/A",MAX('编组1-系统进路表'!T245,'编组2-系统进路表'!T245,'编组3-系统进路表'!T245,'编组4-系统进路表'!T245,'编组5-系统进路表'!T245))</f>
        <v>N/A</v>
      </c>
      <c r="W246" s="51" t="str">
        <f>IF($A246="N/A","N/A",MAX('编组1-系统进路表'!U245,'编组2-系统进路表'!U245,'编组3-系统进路表'!U245,'编组4-系统进路表'!U245,'编组5-系统进路表'!U245))</f>
        <v>N/A</v>
      </c>
      <c r="X246" s="51" t="str">
        <f>IF($A246="N/A","N/A",MAX('编组1-系统进路表'!V245,'编组2-系统进路表'!V245,'编组3-系统进路表'!V245,'编组4-系统进路表'!V245,'编组5-系统进路表'!V245))</f>
        <v>N/A</v>
      </c>
      <c r="Y246" s="51" t="str">
        <f>IF($A246="N/A","N/A",MAX('编组1-系统进路表'!W245,'编组2-系统进路表'!W245,'编组3-系统进路表'!W245,'编组4-系统进路表'!W245,'编组5-系统进路表'!W245))</f>
        <v>N/A</v>
      </c>
      <c r="Z246" s="51" t="str">
        <f>IF($A246="N/A","N/A",MAX('编组1-系统进路表'!X245,'编组2-系统进路表'!X245,'编组3-系统进路表'!X245,'编组4-系统进路表'!X245,'编组5-系统进路表'!X245))</f>
        <v>N/A</v>
      </c>
      <c r="AA246" s="27"/>
      <c r="AB246" s="51" t="str">
        <f>IF($A246="N/A","N/A",MAX('编组1-系统进路表'!Y245,'编组2-系统进路表'!Y245,'编组3-系统进路表'!Y245,'编组4-系统进路表'!Y245,'编组5-系统进路表'!Y245))</f>
        <v>N/A</v>
      </c>
      <c r="AC246" s="51" t="str">
        <f>IF($A246="N/A","N/A",MAX('编组1-系统进路表'!Z245,'编组2-系统进路表'!Z245,'编组3-系统进路表'!Z245,'编组4-系统进路表'!Z245,'编组5-系统进路表'!Z245))</f>
        <v>N/A</v>
      </c>
      <c r="AD246" s="51" t="str">
        <f>IF($A246="N/A","N/A",MAX('编组1-系统进路表'!AA245,'编组2-系统进路表'!AA245,'编组3-系统进路表'!AA245,'编组4-系统进路表'!AA245,'编组5-系统进路表'!AA245))</f>
        <v>N/A</v>
      </c>
      <c r="AE246" s="51" t="str">
        <f>IF($A246="N/A","N/A",MAX('编组1-系统进路表'!AB245,'编组2-系统进路表'!AB245,'编组3-系统进路表'!AB245,'编组4-系统进路表'!AB245,'编组5-系统进路表'!AB245))</f>
        <v>N/A</v>
      </c>
      <c r="AF246" s="51" t="str">
        <f>IF($A246="N/A","N/A",MAX('编组1-系统进路表'!AC245,'编组2-系统进路表'!AC245,'编组3-系统进路表'!AC245,'编组4-系统进路表'!AC245,'编组5-系统进路表'!AC245))</f>
        <v>N/A</v>
      </c>
    </row>
    <row r="247" spans="1:32">
      <c r="A247" s="50" t="s">
        <v>486</v>
      </c>
      <c r="B247" s="50" t="s">
        <v>486</v>
      </c>
      <c r="C247" s="50" t="s">
        <v>486</v>
      </c>
      <c r="D247" s="50" t="s">
        <v>486</v>
      </c>
      <c r="E247" s="50" t="s">
        <v>486</v>
      </c>
      <c r="F247" s="50" t="s">
        <v>486</v>
      </c>
      <c r="G247" s="50" t="s">
        <v>486</v>
      </c>
      <c r="H247" s="50" t="s">
        <v>486</v>
      </c>
      <c r="I247" s="50" t="s">
        <v>486</v>
      </c>
      <c r="J247" s="50" t="s">
        <v>486</v>
      </c>
      <c r="K247" s="53" t="s">
        <v>419</v>
      </c>
      <c r="L247" s="50" t="s">
        <v>486</v>
      </c>
      <c r="M247" s="50" t="s">
        <v>486</v>
      </c>
      <c r="N247" s="50" t="s">
        <v>486</v>
      </c>
      <c r="O247" s="50" t="s">
        <v>486</v>
      </c>
      <c r="P247" s="50" t="s">
        <v>486</v>
      </c>
      <c r="Q247" s="50" t="s">
        <v>486</v>
      </c>
      <c r="R247" s="50" t="s">
        <v>486</v>
      </c>
      <c r="S247" s="50" t="s">
        <v>486</v>
      </c>
      <c r="T247" s="50" t="s">
        <v>486</v>
      </c>
      <c r="U247" s="50" t="s">
        <v>486</v>
      </c>
      <c r="V247" s="51" t="str">
        <f>IF($A247="N/A","N/A",MAX('编组1-系统进路表'!T246,'编组2-系统进路表'!T246,'编组3-系统进路表'!T246,'编组4-系统进路表'!T246,'编组5-系统进路表'!T246))</f>
        <v>N/A</v>
      </c>
      <c r="W247" s="51" t="str">
        <f>IF($A247="N/A","N/A",MAX('编组1-系统进路表'!U246,'编组2-系统进路表'!U246,'编组3-系统进路表'!U246,'编组4-系统进路表'!U246,'编组5-系统进路表'!U246))</f>
        <v>N/A</v>
      </c>
      <c r="X247" s="51" t="str">
        <f>IF($A247="N/A","N/A",MAX('编组1-系统进路表'!V246,'编组2-系统进路表'!V246,'编组3-系统进路表'!V246,'编组4-系统进路表'!V246,'编组5-系统进路表'!V246))</f>
        <v>N/A</v>
      </c>
      <c r="Y247" s="51" t="str">
        <f>IF($A247="N/A","N/A",MAX('编组1-系统进路表'!W246,'编组2-系统进路表'!W246,'编组3-系统进路表'!W246,'编组4-系统进路表'!W246,'编组5-系统进路表'!W246))</f>
        <v>N/A</v>
      </c>
      <c r="Z247" s="51" t="str">
        <f>IF($A247="N/A","N/A",MAX('编组1-系统进路表'!X246,'编组2-系统进路表'!X246,'编组3-系统进路表'!X246,'编组4-系统进路表'!X246,'编组5-系统进路表'!X246))</f>
        <v>N/A</v>
      </c>
      <c r="AA247" s="27"/>
      <c r="AB247" s="51" t="str">
        <f>IF($A247="N/A","N/A",MAX('编组1-系统进路表'!Y246,'编组2-系统进路表'!Y246,'编组3-系统进路表'!Y246,'编组4-系统进路表'!Y246,'编组5-系统进路表'!Y246))</f>
        <v>N/A</v>
      </c>
      <c r="AC247" s="51" t="str">
        <f>IF($A247="N/A","N/A",MAX('编组1-系统进路表'!Z246,'编组2-系统进路表'!Z246,'编组3-系统进路表'!Z246,'编组4-系统进路表'!Z246,'编组5-系统进路表'!Z246))</f>
        <v>N/A</v>
      </c>
      <c r="AD247" s="51" t="str">
        <f>IF($A247="N/A","N/A",MAX('编组1-系统进路表'!AA246,'编组2-系统进路表'!AA246,'编组3-系统进路表'!AA246,'编组4-系统进路表'!AA246,'编组5-系统进路表'!AA246))</f>
        <v>N/A</v>
      </c>
      <c r="AE247" s="51" t="str">
        <f>IF($A247="N/A","N/A",MAX('编组1-系统进路表'!AB246,'编组2-系统进路表'!AB246,'编组3-系统进路表'!AB246,'编组4-系统进路表'!AB246,'编组5-系统进路表'!AB246))</f>
        <v>N/A</v>
      </c>
      <c r="AF247" s="51" t="str">
        <f>IF($A247="N/A","N/A",MAX('编组1-系统进路表'!AC246,'编组2-系统进路表'!AC246,'编组3-系统进路表'!AC246,'编组4-系统进路表'!AC246,'编组5-系统进路表'!AC246))</f>
        <v>N/A</v>
      </c>
    </row>
    <row r="248" spans="1:32">
      <c r="A248" s="50" t="s">
        <v>486</v>
      </c>
      <c r="B248" s="50" t="s">
        <v>486</v>
      </c>
      <c r="C248" s="50" t="s">
        <v>486</v>
      </c>
      <c r="D248" s="50" t="s">
        <v>486</v>
      </c>
      <c r="E248" s="50" t="s">
        <v>486</v>
      </c>
      <c r="F248" s="50" t="s">
        <v>486</v>
      </c>
      <c r="G248" s="50" t="s">
        <v>486</v>
      </c>
      <c r="H248" s="50" t="s">
        <v>486</v>
      </c>
      <c r="I248" s="50" t="s">
        <v>486</v>
      </c>
      <c r="J248" s="50" t="s">
        <v>486</v>
      </c>
      <c r="K248" s="53" t="s">
        <v>419</v>
      </c>
      <c r="L248" s="50" t="s">
        <v>486</v>
      </c>
      <c r="M248" s="50" t="s">
        <v>486</v>
      </c>
      <c r="N248" s="50" t="s">
        <v>486</v>
      </c>
      <c r="O248" s="50" t="s">
        <v>486</v>
      </c>
      <c r="P248" s="50" t="s">
        <v>486</v>
      </c>
      <c r="Q248" s="50" t="s">
        <v>486</v>
      </c>
      <c r="R248" s="50" t="s">
        <v>486</v>
      </c>
      <c r="S248" s="50" t="s">
        <v>486</v>
      </c>
      <c r="T248" s="50" t="s">
        <v>486</v>
      </c>
      <c r="U248" s="50" t="s">
        <v>486</v>
      </c>
      <c r="V248" s="51" t="str">
        <f>IF($A248="N/A","N/A",MAX('编组1-系统进路表'!T247,'编组2-系统进路表'!T247,'编组3-系统进路表'!T247,'编组4-系统进路表'!T247,'编组5-系统进路表'!T247))</f>
        <v>N/A</v>
      </c>
      <c r="W248" s="51" t="str">
        <f>IF($A248="N/A","N/A",MAX('编组1-系统进路表'!U247,'编组2-系统进路表'!U247,'编组3-系统进路表'!U247,'编组4-系统进路表'!U247,'编组5-系统进路表'!U247))</f>
        <v>N/A</v>
      </c>
      <c r="X248" s="51" t="str">
        <f>IF($A248="N/A","N/A",MAX('编组1-系统进路表'!V247,'编组2-系统进路表'!V247,'编组3-系统进路表'!V247,'编组4-系统进路表'!V247,'编组5-系统进路表'!V247))</f>
        <v>N/A</v>
      </c>
      <c r="Y248" s="51" t="str">
        <f>IF($A248="N/A","N/A",MAX('编组1-系统进路表'!W247,'编组2-系统进路表'!W247,'编组3-系统进路表'!W247,'编组4-系统进路表'!W247,'编组5-系统进路表'!W247))</f>
        <v>N/A</v>
      </c>
      <c r="Z248" s="51" t="str">
        <f>IF($A248="N/A","N/A",MAX('编组1-系统进路表'!X247,'编组2-系统进路表'!X247,'编组3-系统进路表'!X247,'编组4-系统进路表'!X247,'编组5-系统进路表'!X247))</f>
        <v>N/A</v>
      </c>
      <c r="AA248" s="27"/>
      <c r="AB248" s="51" t="str">
        <f>IF($A248="N/A","N/A",MAX('编组1-系统进路表'!Y247,'编组2-系统进路表'!Y247,'编组3-系统进路表'!Y247,'编组4-系统进路表'!Y247,'编组5-系统进路表'!Y247))</f>
        <v>N/A</v>
      </c>
      <c r="AC248" s="51" t="str">
        <f>IF($A248="N/A","N/A",MAX('编组1-系统进路表'!Z247,'编组2-系统进路表'!Z247,'编组3-系统进路表'!Z247,'编组4-系统进路表'!Z247,'编组5-系统进路表'!Z247))</f>
        <v>N/A</v>
      </c>
      <c r="AD248" s="51" t="str">
        <f>IF($A248="N/A","N/A",MAX('编组1-系统进路表'!AA247,'编组2-系统进路表'!AA247,'编组3-系统进路表'!AA247,'编组4-系统进路表'!AA247,'编组5-系统进路表'!AA247))</f>
        <v>N/A</v>
      </c>
      <c r="AE248" s="51" t="str">
        <f>IF($A248="N/A","N/A",MAX('编组1-系统进路表'!AB247,'编组2-系统进路表'!AB247,'编组3-系统进路表'!AB247,'编组4-系统进路表'!AB247,'编组5-系统进路表'!AB247))</f>
        <v>N/A</v>
      </c>
      <c r="AF248" s="51" t="str">
        <f>IF($A248="N/A","N/A",MAX('编组1-系统进路表'!AC247,'编组2-系统进路表'!AC247,'编组3-系统进路表'!AC247,'编组4-系统进路表'!AC247,'编组5-系统进路表'!AC247))</f>
        <v>N/A</v>
      </c>
    </row>
    <row r="249" spans="1:32">
      <c r="A249" s="50" t="s">
        <v>486</v>
      </c>
      <c r="B249" s="50" t="s">
        <v>486</v>
      </c>
      <c r="C249" s="50" t="s">
        <v>486</v>
      </c>
      <c r="D249" s="50" t="s">
        <v>486</v>
      </c>
      <c r="E249" s="50" t="s">
        <v>486</v>
      </c>
      <c r="F249" s="50" t="s">
        <v>486</v>
      </c>
      <c r="G249" s="50" t="s">
        <v>486</v>
      </c>
      <c r="H249" s="50" t="s">
        <v>486</v>
      </c>
      <c r="I249" s="50" t="s">
        <v>486</v>
      </c>
      <c r="J249" s="50" t="s">
        <v>486</v>
      </c>
      <c r="K249" s="53" t="s">
        <v>419</v>
      </c>
      <c r="L249" s="50" t="s">
        <v>486</v>
      </c>
      <c r="M249" s="50" t="s">
        <v>486</v>
      </c>
      <c r="N249" s="50" t="s">
        <v>486</v>
      </c>
      <c r="O249" s="50" t="s">
        <v>486</v>
      </c>
      <c r="P249" s="50" t="s">
        <v>486</v>
      </c>
      <c r="Q249" s="50" t="s">
        <v>486</v>
      </c>
      <c r="R249" s="50" t="s">
        <v>486</v>
      </c>
      <c r="S249" s="50" t="s">
        <v>486</v>
      </c>
      <c r="T249" s="50" t="s">
        <v>486</v>
      </c>
      <c r="U249" s="50" t="s">
        <v>486</v>
      </c>
      <c r="V249" s="51" t="str">
        <f>IF($A249="N/A","N/A",MAX('编组1-系统进路表'!T248,'编组2-系统进路表'!T248,'编组3-系统进路表'!T248,'编组4-系统进路表'!T248,'编组5-系统进路表'!T248))</f>
        <v>N/A</v>
      </c>
      <c r="W249" s="51" t="str">
        <f>IF($A249="N/A","N/A",MAX('编组1-系统进路表'!U248,'编组2-系统进路表'!U248,'编组3-系统进路表'!U248,'编组4-系统进路表'!U248,'编组5-系统进路表'!U248))</f>
        <v>N/A</v>
      </c>
      <c r="X249" s="51" t="str">
        <f>IF($A249="N/A","N/A",MAX('编组1-系统进路表'!V248,'编组2-系统进路表'!V248,'编组3-系统进路表'!V248,'编组4-系统进路表'!V248,'编组5-系统进路表'!V248))</f>
        <v>N/A</v>
      </c>
      <c r="Y249" s="51" t="str">
        <f>IF($A249="N/A","N/A",MAX('编组1-系统进路表'!W248,'编组2-系统进路表'!W248,'编组3-系统进路表'!W248,'编组4-系统进路表'!W248,'编组5-系统进路表'!W248))</f>
        <v>N/A</v>
      </c>
      <c r="Z249" s="51" t="str">
        <f>IF($A249="N/A","N/A",MAX('编组1-系统进路表'!X248,'编组2-系统进路表'!X248,'编组3-系统进路表'!X248,'编组4-系统进路表'!X248,'编组5-系统进路表'!X248))</f>
        <v>N/A</v>
      </c>
      <c r="AA249" s="27"/>
      <c r="AB249" s="51" t="str">
        <f>IF($A249="N/A","N/A",MAX('编组1-系统进路表'!Y248,'编组2-系统进路表'!Y248,'编组3-系统进路表'!Y248,'编组4-系统进路表'!Y248,'编组5-系统进路表'!Y248))</f>
        <v>N/A</v>
      </c>
      <c r="AC249" s="51" t="str">
        <f>IF($A249="N/A","N/A",MAX('编组1-系统进路表'!Z248,'编组2-系统进路表'!Z248,'编组3-系统进路表'!Z248,'编组4-系统进路表'!Z248,'编组5-系统进路表'!Z248))</f>
        <v>N/A</v>
      </c>
      <c r="AD249" s="51" t="str">
        <f>IF($A249="N/A","N/A",MAX('编组1-系统进路表'!AA248,'编组2-系统进路表'!AA248,'编组3-系统进路表'!AA248,'编组4-系统进路表'!AA248,'编组5-系统进路表'!AA248))</f>
        <v>N/A</v>
      </c>
      <c r="AE249" s="51" t="str">
        <f>IF($A249="N/A","N/A",MAX('编组1-系统进路表'!AB248,'编组2-系统进路表'!AB248,'编组3-系统进路表'!AB248,'编组4-系统进路表'!AB248,'编组5-系统进路表'!AB248))</f>
        <v>N/A</v>
      </c>
      <c r="AF249" s="51" t="str">
        <f>IF($A249="N/A","N/A",MAX('编组1-系统进路表'!AC248,'编组2-系统进路表'!AC248,'编组3-系统进路表'!AC248,'编组4-系统进路表'!AC248,'编组5-系统进路表'!AC248))</f>
        <v>N/A</v>
      </c>
    </row>
    <row r="250" spans="1:32">
      <c r="A250" s="50" t="s">
        <v>486</v>
      </c>
      <c r="B250" s="50" t="s">
        <v>486</v>
      </c>
      <c r="C250" s="50" t="s">
        <v>486</v>
      </c>
      <c r="D250" s="50" t="s">
        <v>486</v>
      </c>
      <c r="E250" s="50" t="s">
        <v>486</v>
      </c>
      <c r="F250" s="50" t="s">
        <v>486</v>
      </c>
      <c r="G250" s="50" t="s">
        <v>486</v>
      </c>
      <c r="H250" s="50" t="s">
        <v>486</v>
      </c>
      <c r="I250" s="50" t="s">
        <v>486</v>
      </c>
      <c r="J250" s="50" t="s">
        <v>486</v>
      </c>
      <c r="K250" s="53" t="s">
        <v>419</v>
      </c>
      <c r="L250" s="50" t="s">
        <v>486</v>
      </c>
      <c r="M250" s="50" t="s">
        <v>486</v>
      </c>
      <c r="N250" s="50" t="s">
        <v>486</v>
      </c>
      <c r="O250" s="50" t="s">
        <v>486</v>
      </c>
      <c r="P250" s="50" t="s">
        <v>486</v>
      </c>
      <c r="Q250" s="50" t="s">
        <v>486</v>
      </c>
      <c r="R250" s="50" t="s">
        <v>486</v>
      </c>
      <c r="S250" s="50" t="s">
        <v>486</v>
      </c>
      <c r="T250" s="50" t="s">
        <v>486</v>
      </c>
      <c r="U250" s="50" t="s">
        <v>486</v>
      </c>
      <c r="V250" s="51" t="str">
        <f>IF($A250="N/A","N/A",MAX('编组1-系统进路表'!T249,'编组2-系统进路表'!T249,'编组3-系统进路表'!T249,'编组4-系统进路表'!T249,'编组5-系统进路表'!T249))</f>
        <v>N/A</v>
      </c>
      <c r="W250" s="51" t="str">
        <f>IF($A250="N/A","N/A",MAX('编组1-系统进路表'!U249,'编组2-系统进路表'!U249,'编组3-系统进路表'!U249,'编组4-系统进路表'!U249,'编组5-系统进路表'!U249))</f>
        <v>N/A</v>
      </c>
      <c r="X250" s="51" t="str">
        <f>IF($A250="N/A","N/A",MAX('编组1-系统进路表'!V249,'编组2-系统进路表'!V249,'编组3-系统进路表'!V249,'编组4-系统进路表'!V249,'编组5-系统进路表'!V249))</f>
        <v>N/A</v>
      </c>
      <c r="Y250" s="51" t="str">
        <f>IF($A250="N/A","N/A",MAX('编组1-系统进路表'!W249,'编组2-系统进路表'!W249,'编组3-系统进路表'!W249,'编组4-系统进路表'!W249,'编组5-系统进路表'!W249))</f>
        <v>N/A</v>
      </c>
      <c r="Z250" s="51" t="str">
        <f>IF($A250="N/A","N/A",MAX('编组1-系统进路表'!X249,'编组2-系统进路表'!X249,'编组3-系统进路表'!X249,'编组4-系统进路表'!X249,'编组5-系统进路表'!X249))</f>
        <v>N/A</v>
      </c>
      <c r="AA250" s="27"/>
      <c r="AB250" s="51" t="str">
        <f>IF($A250="N/A","N/A",MAX('编组1-系统进路表'!Y249,'编组2-系统进路表'!Y249,'编组3-系统进路表'!Y249,'编组4-系统进路表'!Y249,'编组5-系统进路表'!Y249))</f>
        <v>N/A</v>
      </c>
      <c r="AC250" s="51" t="str">
        <f>IF($A250="N/A","N/A",MAX('编组1-系统进路表'!Z249,'编组2-系统进路表'!Z249,'编组3-系统进路表'!Z249,'编组4-系统进路表'!Z249,'编组5-系统进路表'!Z249))</f>
        <v>N/A</v>
      </c>
      <c r="AD250" s="51" t="str">
        <f>IF($A250="N/A","N/A",MAX('编组1-系统进路表'!AA249,'编组2-系统进路表'!AA249,'编组3-系统进路表'!AA249,'编组4-系统进路表'!AA249,'编组5-系统进路表'!AA249))</f>
        <v>N/A</v>
      </c>
      <c r="AE250" s="51" t="str">
        <f>IF($A250="N/A","N/A",MAX('编组1-系统进路表'!AB249,'编组2-系统进路表'!AB249,'编组3-系统进路表'!AB249,'编组4-系统进路表'!AB249,'编组5-系统进路表'!AB249))</f>
        <v>N/A</v>
      </c>
      <c r="AF250" s="51" t="str">
        <f>IF($A250="N/A","N/A",MAX('编组1-系统进路表'!AC249,'编组2-系统进路表'!AC249,'编组3-系统进路表'!AC249,'编组4-系统进路表'!AC249,'编组5-系统进路表'!AC249))</f>
        <v>N/A</v>
      </c>
    </row>
    <row r="251" spans="1:32">
      <c r="A251" s="50" t="s">
        <v>486</v>
      </c>
      <c r="B251" s="50" t="s">
        <v>486</v>
      </c>
      <c r="C251" s="50" t="s">
        <v>486</v>
      </c>
      <c r="D251" s="50" t="s">
        <v>486</v>
      </c>
      <c r="E251" s="50" t="s">
        <v>486</v>
      </c>
      <c r="F251" s="50" t="s">
        <v>486</v>
      </c>
      <c r="G251" s="50" t="s">
        <v>486</v>
      </c>
      <c r="H251" s="50" t="s">
        <v>486</v>
      </c>
      <c r="I251" s="50" t="s">
        <v>486</v>
      </c>
      <c r="J251" s="50" t="s">
        <v>486</v>
      </c>
      <c r="K251" s="53" t="s">
        <v>419</v>
      </c>
      <c r="L251" s="50" t="s">
        <v>486</v>
      </c>
      <c r="M251" s="50" t="s">
        <v>486</v>
      </c>
      <c r="N251" s="50" t="s">
        <v>486</v>
      </c>
      <c r="O251" s="50" t="s">
        <v>486</v>
      </c>
      <c r="P251" s="50" t="s">
        <v>486</v>
      </c>
      <c r="Q251" s="50" t="s">
        <v>486</v>
      </c>
      <c r="R251" s="50" t="s">
        <v>486</v>
      </c>
      <c r="S251" s="50" t="s">
        <v>486</v>
      </c>
      <c r="T251" s="50" t="s">
        <v>486</v>
      </c>
      <c r="U251" s="50" t="s">
        <v>486</v>
      </c>
      <c r="V251" s="51" t="str">
        <f>IF($A251="N/A","N/A",MAX('编组1-系统进路表'!T250,'编组2-系统进路表'!T250,'编组3-系统进路表'!T250,'编组4-系统进路表'!T250,'编组5-系统进路表'!T250))</f>
        <v>N/A</v>
      </c>
      <c r="W251" s="51" t="str">
        <f>IF($A251="N/A","N/A",MAX('编组1-系统进路表'!U250,'编组2-系统进路表'!U250,'编组3-系统进路表'!U250,'编组4-系统进路表'!U250,'编组5-系统进路表'!U250))</f>
        <v>N/A</v>
      </c>
      <c r="X251" s="51" t="str">
        <f>IF($A251="N/A","N/A",MAX('编组1-系统进路表'!V250,'编组2-系统进路表'!V250,'编组3-系统进路表'!V250,'编组4-系统进路表'!V250,'编组5-系统进路表'!V250))</f>
        <v>N/A</v>
      </c>
      <c r="Y251" s="51" t="str">
        <f>IF($A251="N/A","N/A",MAX('编组1-系统进路表'!W250,'编组2-系统进路表'!W250,'编组3-系统进路表'!W250,'编组4-系统进路表'!W250,'编组5-系统进路表'!W250))</f>
        <v>N/A</v>
      </c>
      <c r="Z251" s="51" t="str">
        <f>IF($A251="N/A","N/A",MAX('编组1-系统进路表'!X250,'编组2-系统进路表'!X250,'编组3-系统进路表'!X250,'编组4-系统进路表'!X250,'编组5-系统进路表'!X250))</f>
        <v>N/A</v>
      </c>
      <c r="AA251" s="27"/>
      <c r="AB251" s="51" t="str">
        <f>IF($A251="N/A","N/A",MAX('编组1-系统进路表'!Y250,'编组2-系统进路表'!Y250,'编组3-系统进路表'!Y250,'编组4-系统进路表'!Y250,'编组5-系统进路表'!Y250))</f>
        <v>N/A</v>
      </c>
      <c r="AC251" s="51" t="str">
        <f>IF($A251="N/A","N/A",MAX('编组1-系统进路表'!Z250,'编组2-系统进路表'!Z250,'编组3-系统进路表'!Z250,'编组4-系统进路表'!Z250,'编组5-系统进路表'!Z250))</f>
        <v>N/A</v>
      </c>
      <c r="AD251" s="51" t="str">
        <f>IF($A251="N/A","N/A",MAX('编组1-系统进路表'!AA250,'编组2-系统进路表'!AA250,'编组3-系统进路表'!AA250,'编组4-系统进路表'!AA250,'编组5-系统进路表'!AA250))</f>
        <v>N/A</v>
      </c>
      <c r="AE251" s="51" t="str">
        <f>IF($A251="N/A","N/A",MAX('编组1-系统进路表'!AB250,'编组2-系统进路表'!AB250,'编组3-系统进路表'!AB250,'编组4-系统进路表'!AB250,'编组5-系统进路表'!AB250))</f>
        <v>N/A</v>
      </c>
      <c r="AF251" s="51" t="str">
        <f>IF($A251="N/A","N/A",MAX('编组1-系统进路表'!AC250,'编组2-系统进路表'!AC250,'编组3-系统进路表'!AC250,'编组4-系统进路表'!AC250,'编组5-系统进路表'!AC250))</f>
        <v>N/A</v>
      </c>
    </row>
    <row r="252" spans="1:32">
      <c r="A252" s="50" t="s">
        <v>486</v>
      </c>
      <c r="B252" s="50" t="s">
        <v>486</v>
      </c>
      <c r="C252" s="50" t="s">
        <v>486</v>
      </c>
      <c r="D252" s="50" t="s">
        <v>486</v>
      </c>
      <c r="E252" s="50" t="s">
        <v>486</v>
      </c>
      <c r="F252" s="50" t="s">
        <v>486</v>
      </c>
      <c r="G252" s="50" t="s">
        <v>486</v>
      </c>
      <c r="H252" s="50" t="s">
        <v>486</v>
      </c>
      <c r="I252" s="50" t="s">
        <v>486</v>
      </c>
      <c r="J252" s="50" t="s">
        <v>486</v>
      </c>
      <c r="K252" s="53" t="s">
        <v>419</v>
      </c>
      <c r="L252" s="50" t="s">
        <v>486</v>
      </c>
      <c r="M252" s="50" t="s">
        <v>486</v>
      </c>
      <c r="N252" s="50" t="s">
        <v>486</v>
      </c>
      <c r="O252" s="50" t="s">
        <v>486</v>
      </c>
      <c r="P252" s="50" t="s">
        <v>486</v>
      </c>
      <c r="Q252" s="50" t="s">
        <v>486</v>
      </c>
      <c r="R252" s="50" t="s">
        <v>486</v>
      </c>
      <c r="S252" s="50" t="s">
        <v>486</v>
      </c>
      <c r="T252" s="50" t="s">
        <v>486</v>
      </c>
      <c r="U252" s="50" t="s">
        <v>486</v>
      </c>
      <c r="V252" s="51" t="str">
        <f>IF($A252="N/A","N/A",MAX('编组1-系统进路表'!T251,'编组2-系统进路表'!T251,'编组3-系统进路表'!T251,'编组4-系统进路表'!T251,'编组5-系统进路表'!T251))</f>
        <v>N/A</v>
      </c>
      <c r="W252" s="51" t="str">
        <f>IF($A252="N/A","N/A",MAX('编组1-系统进路表'!U251,'编组2-系统进路表'!U251,'编组3-系统进路表'!U251,'编组4-系统进路表'!U251,'编组5-系统进路表'!U251))</f>
        <v>N/A</v>
      </c>
      <c r="X252" s="51" t="str">
        <f>IF($A252="N/A","N/A",MAX('编组1-系统进路表'!V251,'编组2-系统进路表'!V251,'编组3-系统进路表'!V251,'编组4-系统进路表'!V251,'编组5-系统进路表'!V251))</f>
        <v>N/A</v>
      </c>
      <c r="Y252" s="51" t="str">
        <f>IF($A252="N/A","N/A",MAX('编组1-系统进路表'!W251,'编组2-系统进路表'!W251,'编组3-系统进路表'!W251,'编组4-系统进路表'!W251,'编组5-系统进路表'!W251))</f>
        <v>N/A</v>
      </c>
      <c r="Z252" s="51" t="str">
        <f>IF($A252="N/A","N/A",MAX('编组1-系统进路表'!X251,'编组2-系统进路表'!X251,'编组3-系统进路表'!X251,'编组4-系统进路表'!X251,'编组5-系统进路表'!X251))</f>
        <v>N/A</v>
      </c>
      <c r="AA252" s="27"/>
      <c r="AB252" s="51" t="str">
        <f>IF($A252="N/A","N/A",MAX('编组1-系统进路表'!Y251,'编组2-系统进路表'!Y251,'编组3-系统进路表'!Y251,'编组4-系统进路表'!Y251,'编组5-系统进路表'!Y251))</f>
        <v>N/A</v>
      </c>
      <c r="AC252" s="51" t="str">
        <f>IF($A252="N/A","N/A",MAX('编组1-系统进路表'!Z251,'编组2-系统进路表'!Z251,'编组3-系统进路表'!Z251,'编组4-系统进路表'!Z251,'编组5-系统进路表'!Z251))</f>
        <v>N/A</v>
      </c>
      <c r="AD252" s="51" t="str">
        <f>IF($A252="N/A","N/A",MAX('编组1-系统进路表'!AA251,'编组2-系统进路表'!AA251,'编组3-系统进路表'!AA251,'编组4-系统进路表'!AA251,'编组5-系统进路表'!AA251))</f>
        <v>N/A</v>
      </c>
      <c r="AE252" s="51" t="str">
        <f>IF($A252="N/A","N/A",MAX('编组1-系统进路表'!AB251,'编组2-系统进路表'!AB251,'编组3-系统进路表'!AB251,'编组4-系统进路表'!AB251,'编组5-系统进路表'!AB251))</f>
        <v>N/A</v>
      </c>
      <c r="AF252" s="51" t="str">
        <f>IF($A252="N/A","N/A",MAX('编组1-系统进路表'!AC251,'编组2-系统进路表'!AC251,'编组3-系统进路表'!AC251,'编组4-系统进路表'!AC251,'编组5-系统进路表'!AC251))</f>
        <v>N/A</v>
      </c>
    </row>
    <row r="253" spans="1:32">
      <c r="A253" s="50" t="s">
        <v>486</v>
      </c>
      <c r="B253" s="50" t="s">
        <v>486</v>
      </c>
      <c r="C253" s="50" t="s">
        <v>486</v>
      </c>
      <c r="D253" s="50" t="s">
        <v>486</v>
      </c>
      <c r="E253" s="50" t="s">
        <v>486</v>
      </c>
      <c r="F253" s="50" t="s">
        <v>486</v>
      </c>
      <c r="G253" s="50" t="s">
        <v>486</v>
      </c>
      <c r="H253" s="50" t="s">
        <v>486</v>
      </c>
      <c r="I253" s="50" t="s">
        <v>486</v>
      </c>
      <c r="J253" s="50" t="s">
        <v>486</v>
      </c>
      <c r="K253" s="53" t="s">
        <v>419</v>
      </c>
      <c r="L253" s="50" t="s">
        <v>486</v>
      </c>
      <c r="M253" s="50" t="s">
        <v>486</v>
      </c>
      <c r="N253" s="50" t="s">
        <v>486</v>
      </c>
      <c r="O253" s="50" t="s">
        <v>486</v>
      </c>
      <c r="P253" s="50" t="s">
        <v>486</v>
      </c>
      <c r="Q253" s="50" t="s">
        <v>486</v>
      </c>
      <c r="R253" s="50" t="s">
        <v>486</v>
      </c>
      <c r="S253" s="50" t="s">
        <v>486</v>
      </c>
      <c r="T253" s="50" t="s">
        <v>486</v>
      </c>
      <c r="U253" s="50" t="s">
        <v>486</v>
      </c>
      <c r="V253" s="51" t="str">
        <f>IF($A253="N/A","N/A",MAX('编组1-系统进路表'!T252,'编组2-系统进路表'!T252,'编组3-系统进路表'!T252,'编组4-系统进路表'!T252,'编组5-系统进路表'!T252))</f>
        <v>N/A</v>
      </c>
      <c r="W253" s="51" t="str">
        <f>IF($A253="N/A","N/A",MAX('编组1-系统进路表'!U252,'编组2-系统进路表'!U252,'编组3-系统进路表'!U252,'编组4-系统进路表'!U252,'编组5-系统进路表'!U252))</f>
        <v>N/A</v>
      </c>
      <c r="X253" s="51" t="str">
        <f>IF($A253="N/A","N/A",MAX('编组1-系统进路表'!V252,'编组2-系统进路表'!V252,'编组3-系统进路表'!V252,'编组4-系统进路表'!V252,'编组5-系统进路表'!V252))</f>
        <v>N/A</v>
      </c>
      <c r="Y253" s="51" t="str">
        <f>IF($A253="N/A","N/A",MAX('编组1-系统进路表'!W252,'编组2-系统进路表'!W252,'编组3-系统进路表'!W252,'编组4-系统进路表'!W252,'编组5-系统进路表'!W252))</f>
        <v>N/A</v>
      </c>
      <c r="Z253" s="51" t="str">
        <f>IF($A253="N/A","N/A",MAX('编组1-系统进路表'!X252,'编组2-系统进路表'!X252,'编组3-系统进路表'!X252,'编组4-系统进路表'!X252,'编组5-系统进路表'!X252))</f>
        <v>N/A</v>
      </c>
      <c r="AA253" s="27"/>
      <c r="AB253" s="51" t="str">
        <f>IF($A253="N/A","N/A",MAX('编组1-系统进路表'!Y252,'编组2-系统进路表'!Y252,'编组3-系统进路表'!Y252,'编组4-系统进路表'!Y252,'编组5-系统进路表'!Y252))</f>
        <v>N/A</v>
      </c>
      <c r="AC253" s="51" t="str">
        <f>IF($A253="N/A","N/A",MAX('编组1-系统进路表'!Z252,'编组2-系统进路表'!Z252,'编组3-系统进路表'!Z252,'编组4-系统进路表'!Z252,'编组5-系统进路表'!Z252))</f>
        <v>N/A</v>
      </c>
      <c r="AD253" s="51" t="str">
        <f>IF($A253="N/A","N/A",MAX('编组1-系统进路表'!AA252,'编组2-系统进路表'!AA252,'编组3-系统进路表'!AA252,'编组4-系统进路表'!AA252,'编组5-系统进路表'!AA252))</f>
        <v>N/A</v>
      </c>
      <c r="AE253" s="51" t="str">
        <f>IF($A253="N/A","N/A",MAX('编组1-系统进路表'!AB252,'编组2-系统进路表'!AB252,'编组3-系统进路表'!AB252,'编组4-系统进路表'!AB252,'编组5-系统进路表'!AB252))</f>
        <v>N/A</v>
      </c>
      <c r="AF253" s="51" t="str">
        <f>IF($A253="N/A","N/A",MAX('编组1-系统进路表'!AC252,'编组2-系统进路表'!AC252,'编组3-系统进路表'!AC252,'编组4-系统进路表'!AC252,'编组5-系统进路表'!AC252))</f>
        <v>N/A</v>
      </c>
    </row>
    <row r="254" spans="1:32">
      <c r="A254" s="50" t="s">
        <v>486</v>
      </c>
      <c r="B254" s="50" t="s">
        <v>486</v>
      </c>
      <c r="C254" s="50" t="s">
        <v>486</v>
      </c>
      <c r="D254" s="50" t="s">
        <v>486</v>
      </c>
      <c r="E254" s="50" t="s">
        <v>486</v>
      </c>
      <c r="F254" s="50" t="s">
        <v>486</v>
      </c>
      <c r="G254" s="50" t="s">
        <v>486</v>
      </c>
      <c r="H254" s="50" t="s">
        <v>486</v>
      </c>
      <c r="I254" s="50" t="s">
        <v>486</v>
      </c>
      <c r="J254" s="50" t="s">
        <v>486</v>
      </c>
      <c r="K254" s="53" t="s">
        <v>419</v>
      </c>
      <c r="L254" s="50" t="s">
        <v>486</v>
      </c>
      <c r="M254" s="50" t="s">
        <v>486</v>
      </c>
      <c r="N254" s="50" t="s">
        <v>486</v>
      </c>
      <c r="O254" s="50" t="s">
        <v>486</v>
      </c>
      <c r="P254" s="50" t="s">
        <v>486</v>
      </c>
      <c r="Q254" s="50" t="s">
        <v>486</v>
      </c>
      <c r="R254" s="50" t="s">
        <v>486</v>
      </c>
      <c r="S254" s="50" t="s">
        <v>486</v>
      </c>
      <c r="T254" s="50" t="s">
        <v>486</v>
      </c>
      <c r="U254" s="50" t="s">
        <v>486</v>
      </c>
      <c r="V254" s="51" t="str">
        <f>IF($A254="N/A","N/A",MAX('编组1-系统进路表'!T253,'编组2-系统进路表'!T253,'编组3-系统进路表'!T253,'编组4-系统进路表'!T253,'编组5-系统进路表'!T253))</f>
        <v>N/A</v>
      </c>
      <c r="W254" s="51" t="str">
        <f>IF($A254="N/A","N/A",MAX('编组1-系统进路表'!U253,'编组2-系统进路表'!U253,'编组3-系统进路表'!U253,'编组4-系统进路表'!U253,'编组5-系统进路表'!U253))</f>
        <v>N/A</v>
      </c>
      <c r="X254" s="51" t="str">
        <f>IF($A254="N/A","N/A",MAX('编组1-系统进路表'!V253,'编组2-系统进路表'!V253,'编组3-系统进路表'!V253,'编组4-系统进路表'!V253,'编组5-系统进路表'!V253))</f>
        <v>N/A</v>
      </c>
      <c r="Y254" s="51" t="str">
        <f>IF($A254="N/A","N/A",MAX('编组1-系统进路表'!W253,'编组2-系统进路表'!W253,'编组3-系统进路表'!W253,'编组4-系统进路表'!W253,'编组5-系统进路表'!W253))</f>
        <v>N/A</v>
      </c>
      <c r="Z254" s="51" t="str">
        <f>IF($A254="N/A","N/A",MAX('编组1-系统进路表'!X253,'编组2-系统进路表'!X253,'编组3-系统进路表'!X253,'编组4-系统进路表'!X253,'编组5-系统进路表'!X253))</f>
        <v>N/A</v>
      </c>
      <c r="AA254" s="27"/>
      <c r="AB254" s="51" t="str">
        <f>IF($A254="N/A","N/A",MAX('编组1-系统进路表'!Y253,'编组2-系统进路表'!Y253,'编组3-系统进路表'!Y253,'编组4-系统进路表'!Y253,'编组5-系统进路表'!Y253))</f>
        <v>N/A</v>
      </c>
      <c r="AC254" s="51" t="str">
        <f>IF($A254="N/A","N/A",MAX('编组1-系统进路表'!Z253,'编组2-系统进路表'!Z253,'编组3-系统进路表'!Z253,'编组4-系统进路表'!Z253,'编组5-系统进路表'!Z253))</f>
        <v>N/A</v>
      </c>
      <c r="AD254" s="51" t="str">
        <f>IF($A254="N/A","N/A",MAX('编组1-系统进路表'!AA253,'编组2-系统进路表'!AA253,'编组3-系统进路表'!AA253,'编组4-系统进路表'!AA253,'编组5-系统进路表'!AA253))</f>
        <v>N/A</v>
      </c>
      <c r="AE254" s="51" t="str">
        <f>IF($A254="N/A","N/A",MAX('编组1-系统进路表'!AB253,'编组2-系统进路表'!AB253,'编组3-系统进路表'!AB253,'编组4-系统进路表'!AB253,'编组5-系统进路表'!AB253))</f>
        <v>N/A</v>
      </c>
      <c r="AF254" s="51" t="str">
        <f>IF($A254="N/A","N/A",MAX('编组1-系统进路表'!AC253,'编组2-系统进路表'!AC253,'编组3-系统进路表'!AC253,'编组4-系统进路表'!AC253,'编组5-系统进路表'!AC253))</f>
        <v>N/A</v>
      </c>
    </row>
    <row r="255" spans="1:32">
      <c r="A255" s="50" t="s">
        <v>486</v>
      </c>
      <c r="B255" s="50" t="s">
        <v>486</v>
      </c>
      <c r="C255" s="50" t="s">
        <v>486</v>
      </c>
      <c r="D255" s="50" t="s">
        <v>486</v>
      </c>
      <c r="E255" s="50" t="s">
        <v>486</v>
      </c>
      <c r="F255" s="50" t="s">
        <v>486</v>
      </c>
      <c r="G255" s="50" t="s">
        <v>486</v>
      </c>
      <c r="H255" s="50" t="s">
        <v>486</v>
      </c>
      <c r="I255" s="50" t="s">
        <v>486</v>
      </c>
      <c r="J255" s="50" t="s">
        <v>486</v>
      </c>
      <c r="K255" s="53" t="s">
        <v>419</v>
      </c>
      <c r="L255" s="50" t="s">
        <v>486</v>
      </c>
      <c r="M255" s="50" t="s">
        <v>486</v>
      </c>
      <c r="N255" s="50" t="s">
        <v>486</v>
      </c>
      <c r="O255" s="50" t="s">
        <v>486</v>
      </c>
      <c r="P255" s="50" t="s">
        <v>486</v>
      </c>
      <c r="Q255" s="50" t="s">
        <v>486</v>
      </c>
      <c r="R255" s="50" t="s">
        <v>486</v>
      </c>
      <c r="S255" s="50" t="s">
        <v>486</v>
      </c>
      <c r="T255" s="50" t="s">
        <v>486</v>
      </c>
      <c r="U255" s="50" t="s">
        <v>486</v>
      </c>
      <c r="V255" s="51" t="str">
        <f>IF($A255="N/A","N/A",MAX('编组1-系统进路表'!T254,'编组2-系统进路表'!T254,'编组3-系统进路表'!T254,'编组4-系统进路表'!T254,'编组5-系统进路表'!T254))</f>
        <v>N/A</v>
      </c>
      <c r="W255" s="51" t="str">
        <f>IF($A255="N/A","N/A",MAX('编组1-系统进路表'!U254,'编组2-系统进路表'!U254,'编组3-系统进路表'!U254,'编组4-系统进路表'!U254,'编组5-系统进路表'!U254))</f>
        <v>N/A</v>
      </c>
      <c r="X255" s="51" t="str">
        <f>IF($A255="N/A","N/A",MAX('编组1-系统进路表'!V254,'编组2-系统进路表'!V254,'编组3-系统进路表'!V254,'编组4-系统进路表'!V254,'编组5-系统进路表'!V254))</f>
        <v>N/A</v>
      </c>
      <c r="Y255" s="51" t="str">
        <f>IF($A255="N/A","N/A",MAX('编组1-系统进路表'!W254,'编组2-系统进路表'!W254,'编组3-系统进路表'!W254,'编组4-系统进路表'!W254,'编组5-系统进路表'!W254))</f>
        <v>N/A</v>
      </c>
      <c r="Z255" s="51" t="str">
        <f>IF($A255="N/A","N/A",MAX('编组1-系统进路表'!X254,'编组2-系统进路表'!X254,'编组3-系统进路表'!X254,'编组4-系统进路表'!X254,'编组5-系统进路表'!X254))</f>
        <v>N/A</v>
      </c>
      <c r="AA255" s="27"/>
      <c r="AB255" s="51" t="str">
        <f>IF($A255="N/A","N/A",MAX('编组1-系统进路表'!Y254,'编组2-系统进路表'!Y254,'编组3-系统进路表'!Y254,'编组4-系统进路表'!Y254,'编组5-系统进路表'!Y254))</f>
        <v>N/A</v>
      </c>
      <c r="AC255" s="51" t="str">
        <f>IF($A255="N/A","N/A",MAX('编组1-系统进路表'!Z254,'编组2-系统进路表'!Z254,'编组3-系统进路表'!Z254,'编组4-系统进路表'!Z254,'编组5-系统进路表'!Z254))</f>
        <v>N/A</v>
      </c>
      <c r="AD255" s="51" t="str">
        <f>IF($A255="N/A","N/A",MAX('编组1-系统进路表'!AA254,'编组2-系统进路表'!AA254,'编组3-系统进路表'!AA254,'编组4-系统进路表'!AA254,'编组5-系统进路表'!AA254))</f>
        <v>N/A</v>
      </c>
      <c r="AE255" s="51" t="str">
        <f>IF($A255="N/A","N/A",MAX('编组1-系统进路表'!AB254,'编组2-系统进路表'!AB254,'编组3-系统进路表'!AB254,'编组4-系统进路表'!AB254,'编组5-系统进路表'!AB254))</f>
        <v>N/A</v>
      </c>
      <c r="AF255" s="51" t="str">
        <f>IF($A255="N/A","N/A",MAX('编组1-系统进路表'!AC254,'编组2-系统进路表'!AC254,'编组3-系统进路表'!AC254,'编组4-系统进路表'!AC254,'编组5-系统进路表'!AC254))</f>
        <v>N/A</v>
      </c>
    </row>
    <row r="256" spans="1:32">
      <c r="A256" s="50" t="s">
        <v>486</v>
      </c>
      <c r="B256" s="50" t="s">
        <v>486</v>
      </c>
      <c r="C256" s="50" t="s">
        <v>486</v>
      </c>
      <c r="D256" s="50" t="s">
        <v>486</v>
      </c>
      <c r="E256" s="50" t="s">
        <v>486</v>
      </c>
      <c r="F256" s="50" t="s">
        <v>486</v>
      </c>
      <c r="G256" s="50" t="s">
        <v>486</v>
      </c>
      <c r="H256" s="50" t="s">
        <v>486</v>
      </c>
      <c r="I256" s="50" t="s">
        <v>486</v>
      </c>
      <c r="J256" s="50" t="s">
        <v>486</v>
      </c>
      <c r="K256" s="53" t="s">
        <v>419</v>
      </c>
      <c r="L256" s="50" t="s">
        <v>486</v>
      </c>
      <c r="M256" s="50" t="s">
        <v>486</v>
      </c>
      <c r="N256" s="50" t="s">
        <v>486</v>
      </c>
      <c r="O256" s="50" t="s">
        <v>486</v>
      </c>
      <c r="P256" s="50" t="s">
        <v>486</v>
      </c>
      <c r="Q256" s="50" t="s">
        <v>486</v>
      </c>
      <c r="R256" s="50" t="s">
        <v>486</v>
      </c>
      <c r="S256" s="50" t="s">
        <v>486</v>
      </c>
      <c r="T256" s="50" t="s">
        <v>486</v>
      </c>
      <c r="U256" s="50" t="s">
        <v>486</v>
      </c>
      <c r="V256" s="51" t="str">
        <f>IF($A256="N/A","N/A",MAX('编组1-系统进路表'!T255,'编组2-系统进路表'!T255,'编组3-系统进路表'!T255,'编组4-系统进路表'!T255,'编组5-系统进路表'!T255))</f>
        <v>N/A</v>
      </c>
      <c r="W256" s="51" t="str">
        <f>IF($A256="N/A","N/A",MAX('编组1-系统进路表'!U255,'编组2-系统进路表'!U255,'编组3-系统进路表'!U255,'编组4-系统进路表'!U255,'编组5-系统进路表'!U255))</f>
        <v>N/A</v>
      </c>
      <c r="X256" s="51" t="str">
        <f>IF($A256="N/A","N/A",MAX('编组1-系统进路表'!V255,'编组2-系统进路表'!V255,'编组3-系统进路表'!V255,'编组4-系统进路表'!V255,'编组5-系统进路表'!V255))</f>
        <v>N/A</v>
      </c>
      <c r="Y256" s="51" t="str">
        <f>IF($A256="N/A","N/A",MAX('编组1-系统进路表'!W255,'编组2-系统进路表'!W255,'编组3-系统进路表'!W255,'编组4-系统进路表'!W255,'编组5-系统进路表'!W255))</f>
        <v>N/A</v>
      </c>
      <c r="Z256" s="51" t="str">
        <f>IF($A256="N/A","N/A",MAX('编组1-系统进路表'!X255,'编组2-系统进路表'!X255,'编组3-系统进路表'!X255,'编组4-系统进路表'!X255,'编组5-系统进路表'!X255))</f>
        <v>N/A</v>
      </c>
      <c r="AA256" s="27"/>
      <c r="AB256" s="51" t="str">
        <f>IF($A256="N/A","N/A",MAX('编组1-系统进路表'!Y255,'编组2-系统进路表'!Y255,'编组3-系统进路表'!Y255,'编组4-系统进路表'!Y255,'编组5-系统进路表'!Y255))</f>
        <v>N/A</v>
      </c>
      <c r="AC256" s="51" t="str">
        <f>IF($A256="N/A","N/A",MAX('编组1-系统进路表'!Z255,'编组2-系统进路表'!Z255,'编组3-系统进路表'!Z255,'编组4-系统进路表'!Z255,'编组5-系统进路表'!Z255))</f>
        <v>N/A</v>
      </c>
      <c r="AD256" s="51" t="str">
        <f>IF($A256="N/A","N/A",MAX('编组1-系统进路表'!AA255,'编组2-系统进路表'!AA255,'编组3-系统进路表'!AA255,'编组4-系统进路表'!AA255,'编组5-系统进路表'!AA255))</f>
        <v>N/A</v>
      </c>
      <c r="AE256" s="51" t="str">
        <f>IF($A256="N/A","N/A",MAX('编组1-系统进路表'!AB255,'编组2-系统进路表'!AB255,'编组3-系统进路表'!AB255,'编组4-系统进路表'!AB255,'编组5-系统进路表'!AB255))</f>
        <v>N/A</v>
      </c>
      <c r="AF256" s="51" t="str">
        <f>IF($A256="N/A","N/A",MAX('编组1-系统进路表'!AC255,'编组2-系统进路表'!AC255,'编组3-系统进路表'!AC255,'编组4-系统进路表'!AC255,'编组5-系统进路表'!AC255))</f>
        <v>N/A</v>
      </c>
    </row>
    <row r="257" spans="1:32">
      <c r="A257" s="50" t="s">
        <v>486</v>
      </c>
      <c r="B257" s="50" t="s">
        <v>486</v>
      </c>
      <c r="C257" s="50" t="s">
        <v>486</v>
      </c>
      <c r="D257" s="50" t="s">
        <v>486</v>
      </c>
      <c r="E257" s="50" t="s">
        <v>486</v>
      </c>
      <c r="F257" s="50" t="s">
        <v>486</v>
      </c>
      <c r="G257" s="50" t="s">
        <v>486</v>
      </c>
      <c r="H257" s="50" t="s">
        <v>486</v>
      </c>
      <c r="I257" s="50" t="s">
        <v>486</v>
      </c>
      <c r="J257" s="50" t="s">
        <v>486</v>
      </c>
      <c r="K257" s="53" t="s">
        <v>419</v>
      </c>
      <c r="L257" s="50" t="s">
        <v>486</v>
      </c>
      <c r="M257" s="50" t="s">
        <v>486</v>
      </c>
      <c r="N257" s="50" t="s">
        <v>486</v>
      </c>
      <c r="O257" s="50" t="s">
        <v>486</v>
      </c>
      <c r="P257" s="50" t="s">
        <v>486</v>
      </c>
      <c r="Q257" s="50" t="s">
        <v>486</v>
      </c>
      <c r="R257" s="50" t="s">
        <v>486</v>
      </c>
      <c r="S257" s="50" t="s">
        <v>486</v>
      </c>
      <c r="T257" s="50" t="s">
        <v>486</v>
      </c>
      <c r="U257" s="50" t="s">
        <v>486</v>
      </c>
      <c r="V257" s="51" t="str">
        <f>IF($A257="N/A","N/A",MAX('编组1-系统进路表'!T256,'编组2-系统进路表'!T256,'编组3-系统进路表'!T256,'编组4-系统进路表'!T256,'编组5-系统进路表'!T256))</f>
        <v>N/A</v>
      </c>
      <c r="W257" s="51" t="str">
        <f>IF($A257="N/A","N/A",MAX('编组1-系统进路表'!U256,'编组2-系统进路表'!U256,'编组3-系统进路表'!U256,'编组4-系统进路表'!U256,'编组5-系统进路表'!U256))</f>
        <v>N/A</v>
      </c>
      <c r="X257" s="51" t="str">
        <f>IF($A257="N/A","N/A",MAX('编组1-系统进路表'!V256,'编组2-系统进路表'!V256,'编组3-系统进路表'!V256,'编组4-系统进路表'!V256,'编组5-系统进路表'!V256))</f>
        <v>N/A</v>
      </c>
      <c r="Y257" s="51" t="str">
        <f>IF($A257="N/A","N/A",MAX('编组1-系统进路表'!W256,'编组2-系统进路表'!W256,'编组3-系统进路表'!W256,'编组4-系统进路表'!W256,'编组5-系统进路表'!W256))</f>
        <v>N/A</v>
      </c>
      <c r="Z257" s="51" t="str">
        <f>IF($A257="N/A","N/A",MAX('编组1-系统进路表'!X256,'编组2-系统进路表'!X256,'编组3-系统进路表'!X256,'编组4-系统进路表'!X256,'编组5-系统进路表'!X256))</f>
        <v>N/A</v>
      </c>
      <c r="AA257" s="27"/>
      <c r="AB257" s="51" t="str">
        <f>IF($A257="N/A","N/A",MAX('编组1-系统进路表'!Y256,'编组2-系统进路表'!Y256,'编组3-系统进路表'!Y256,'编组4-系统进路表'!Y256,'编组5-系统进路表'!Y256))</f>
        <v>N/A</v>
      </c>
      <c r="AC257" s="51" t="str">
        <f>IF($A257="N/A","N/A",MAX('编组1-系统进路表'!Z256,'编组2-系统进路表'!Z256,'编组3-系统进路表'!Z256,'编组4-系统进路表'!Z256,'编组5-系统进路表'!Z256))</f>
        <v>N/A</v>
      </c>
      <c r="AD257" s="51" t="str">
        <f>IF($A257="N/A","N/A",MAX('编组1-系统进路表'!AA256,'编组2-系统进路表'!AA256,'编组3-系统进路表'!AA256,'编组4-系统进路表'!AA256,'编组5-系统进路表'!AA256))</f>
        <v>N/A</v>
      </c>
      <c r="AE257" s="51" t="str">
        <f>IF($A257="N/A","N/A",MAX('编组1-系统进路表'!AB256,'编组2-系统进路表'!AB256,'编组3-系统进路表'!AB256,'编组4-系统进路表'!AB256,'编组5-系统进路表'!AB256))</f>
        <v>N/A</v>
      </c>
      <c r="AF257" s="51" t="str">
        <f>IF($A257="N/A","N/A",MAX('编组1-系统进路表'!AC256,'编组2-系统进路表'!AC256,'编组3-系统进路表'!AC256,'编组4-系统进路表'!AC256,'编组5-系统进路表'!AC256))</f>
        <v>N/A</v>
      </c>
    </row>
    <row r="258" spans="1:32">
      <c r="A258" s="50" t="s">
        <v>486</v>
      </c>
      <c r="B258" s="50" t="s">
        <v>486</v>
      </c>
      <c r="C258" s="50" t="s">
        <v>486</v>
      </c>
      <c r="D258" s="50" t="s">
        <v>486</v>
      </c>
      <c r="E258" s="50" t="s">
        <v>486</v>
      </c>
      <c r="F258" s="50" t="s">
        <v>486</v>
      </c>
      <c r="G258" s="50" t="s">
        <v>486</v>
      </c>
      <c r="H258" s="50" t="s">
        <v>486</v>
      </c>
      <c r="I258" s="50" t="s">
        <v>486</v>
      </c>
      <c r="J258" s="50" t="s">
        <v>486</v>
      </c>
      <c r="K258" s="53" t="s">
        <v>419</v>
      </c>
      <c r="L258" s="50" t="s">
        <v>486</v>
      </c>
      <c r="M258" s="50" t="s">
        <v>486</v>
      </c>
      <c r="N258" s="50" t="s">
        <v>486</v>
      </c>
      <c r="O258" s="50" t="s">
        <v>486</v>
      </c>
      <c r="P258" s="50" t="s">
        <v>486</v>
      </c>
      <c r="Q258" s="50" t="s">
        <v>486</v>
      </c>
      <c r="R258" s="50" t="s">
        <v>486</v>
      </c>
      <c r="S258" s="50" t="s">
        <v>486</v>
      </c>
      <c r="T258" s="50" t="s">
        <v>486</v>
      </c>
      <c r="U258" s="50" t="s">
        <v>486</v>
      </c>
      <c r="V258" s="51" t="str">
        <f>IF($A258="N/A","N/A",MAX('编组1-系统进路表'!T257,'编组2-系统进路表'!T257,'编组3-系统进路表'!T257,'编组4-系统进路表'!T257,'编组5-系统进路表'!T257))</f>
        <v>N/A</v>
      </c>
      <c r="W258" s="51" t="str">
        <f>IF($A258="N/A","N/A",MAX('编组1-系统进路表'!U257,'编组2-系统进路表'!U257,'编组3-系统进路表'!U257,'编组4-系统进路表'!U257,'编组5-系统进路表'!U257))</f>
        <v>N/A</v>
      </c>
      <c r="X258" s="51" t="str">
        <f>IF($A258="N/A","N/A",MAX('编组1-系统进路表'!V257,'编组2-系统进路表'!V257,'编组3-系统进路表'!V257,'编组4-系统进路表'!V257,'编组5-系统进路表'!V257))</f>
        <v>N/A</v>
      </c>
      <c r="Y258" s="51" t="str">
        <f>IF($A258="N/A","N/A",MAX('编组1-系统进路表'!W257,'编组2-系统进路表'!W257,'编组3-系统进路表'!W257,'编组4-系统进路表'!W257,'编组5-系统进路表'!W257))</f>
        <v>N/A</v>
      </c>
      <c r="Z258" s="51" t="str">
        <f>IF($A258="N/A","N/A",MAX('编组1-系统进路表'!X257,'编组2-系统进路表'!X257,'编组3-系统进路表'!X257,'编组4-系统进路表'!X257,'编组5-系统进路表'!X257))</f>
        <v>N/A</v>
      </c>
      <c r="AA258" s="27"/>
      <c r="AB258" s="51" t="str">
        <f>IF($A258="N/A","N/A",MAX('编组1-系统进路表'!Y257,'编组2-系统进路表'!Y257,'编组3-系统进路表'!Y257,'编组4-系统进路表'!Y257,'编组5-系统进路表'!Y257))</f>
        <v>N/A</v>
      </c>
      <c r="AC258" s="51" t="str">
        <f>IF($A258="N/A","N/A",MAX('编组1-系统进路表'!Z257,'编组2-系统进路表'!Z257,'编组3-系统进路表'!Z257,'编组4-系统进路表'!Z257,'编组5-系统进路表'!Z257))</f>
        <v>N/A</v>
      </c>
      <c r="AD258" s="51" t="str">
        <f>IF($A258="N/A","N/A",MAX('编组1-系统进路表'!AA257,'编组2-系统进路表'!AA257,'编组3-系统进路表'!AA257,'编组4-系统进路表'!AA257,'编组5-系统进路表'!AA257))</f>
        <v>N/A</v>
      </c>
      <c r="AE258" s="51" t="str">
        <f>IF($A258="N/A","N/A",MAX('编组1-系统进路表'!AB257,'编组2-系统进路表'!AB257,'编组3-系统进路表'!AB257,'编组4-系统进路表'!AB257,'编组5-系统进路表'!AB257))</f>
        <v>N/A</v>
      </c>
      <c r="AF258" s="51" t="str">
        <f>IF($A258="N/A","N/A",MAX('编组1-系统进路表'!AC257,'编组2-系统进路表'!AC257,'编组3-系统进路表'!AC257,'编组4-系统进路表'!AC257,'编组5-系统进路表'!AC257))</f>
        <v>N/A</v>
      </c>
    </row>
    <row r="259" spans="1:32">
      <c r="A259" s="50" t="s">
        <v>486</v>
      </c>
      <c r="B259" s="50" t="s">
        <v>486</v>
      </c>
      <c r="C259" s="50" t="s">
        <v>486</v>
      </c>
      <c r="D259" s="50" t="s">
        <v>486</v>
      </c>
      <c r="E259" s="50" t="s">
        <v>486</v>
      </c>
      <c r="F259" s="50" t="s">
        <v>486</v>
      </c>
      <c r="G259" s="50" t="s">
        <v>486</v>
      </c>
      <c r="H259" s="50" t="s">
        <v>486</v>
      </c>
      <c r="I259" s="50" t="s">
        <v>486</v>
      </c>
      <c r="J259" s="50" t="s">
        <v>486</v>
      </c>
      <c r="K259" s="53" t="s">
        <v>419</v>
      </c>
      <c r="L259" s="50" t="s">
        <v>486</v>
      </c>
      <c r="M259" s="50" t="s">
        <v>486</v>
      </c>
      <c r="N259" s="50" t="s">
        <v>486</v>
      </c>
      <c r="O259" s="50" t="s">
        <v>486</v>
      </c>
      <c r="P259" s="50" t="s">
        <v>486</v>
      </c>
      <c r="Q259" s="50" t="s">
        <v>486</v>
      </c>
      <c r="R259" s="50" t="s">
        <v>486</v>
      </c>
      <c r="S259" s="50" t="s">
        <v>486</v>
      </c>
      <c r="T259" s="50" t="s">
        <v>486</v>
      </c>
      <c r="U259" s="50" t="s">
        <v>486</v>
      </c>
      <c r="V259" s="51" t="str">
        <f>IF($A259="N/A","N/A",MAX('编组1-系统进路表'!T258,'编组2-系统进路表'!T258,'编组3-系统进路表'!T258,'编组4-系统进路表'!T258,'编组5-系统进路表'!T258))</f>
        <v>N/A</v>
      </c>
      <c r="W259" s="51" t="str">
        <f>IF($A259="N/A","N/A",MAX('编组1-系统进路表'!U258,'编组2-系统进路表'!U258,'编组3-系统进路表'!U258,'编组4-系统进路表'!U258,'编组5-系统进路表'!U258))</f>
        <v>N/A</v>
      </c>
      <c r="X259" s="51" t="str">
        <f>IF($A259="N/A","N/A",MAX('编组1-系统进路表'!V258,'编组2-系统进路表'!V258,'编组3-系统进路表'!V258,'编组4-系统进路表'!V258,'编组5-系统进路表'!V258))</f>
        <v>N/A</v>
      </c>
      <c r="Y259" s="51" t="str">
        <f>IF($A259="N/A","N/A",MAX('编组1-系统进路表'!W258,'编组2-系统进路表'!W258,'编组3-系统进路表'!W258,'编组4-系统进路表'!W258,'编组5-系统进路表'!W258))</f>
        <v>N/A</v>
      </c>
      <c r="Z259" s="51" t="str">
        <f>IF($A259="N/A","N/A",MAX('编组1-系统进路表'!X258,'编组2-系统进路表'!X258,'编组3-系统进路表'!X258,'编组4-系统进路表'!X258,'编组5-系统进路表'!X258))</f>
        <v>N/A</v>
      </c>
      <c r="AA259" s="27"/>
      <c r="AB259" s="51" t="str">
        <f>IF($A259="N/A","N/A",MAX('编组1-系统进路表'!Y258,'编组2-系统进路表'!Y258,'编组3-系统进路表'!Y258,'编组4-系统进路表'!Y258,'编组5-系统进路表'!Y258))</f>
        <v>N/A</v>
      </c>
      <c r="AC259" s="51" t="str">
        <f>IF($A259="N/A","N/A",MAX('编组1-系统进路表'!Z258,'编组2-系统进路表'!Z258,'编组3-系统进路表'!Z258,'编组4-系统进路表'!Z258,'编组5-系统进路表'!Z258))</f>
        <v>N/A</v>
      </c>
      <c r="AD259" s="51" t="str">
        <f>IF($A259="N/A","N/A",MAX('编组1-系统进路表'!AA258,'编组2-系统进路表'!AA258,'编组3-系统进路表'!AA258,'编组4-系统进路表'!AA258,'编组5-系统进路表'!AA258))</f>
        <v>N/A</v>
      </c>
      <c r="AE259" s="51" t="str">
        <f>IF($A259="N/A","N/A",MAX('编组1-系统进路表'!AB258,'编组2-系统进路表'!AB258,'编组3-系统进路表'!AB258,'编组4-系统进路表'!AB258,'编组5-系统进路表'!AB258))</f>
        <v>N/A</v>
      </c>
      <c r="AF259" s="51" t="str">
        <f>IF($A259="N/A","N/A",MAX('编组1-系统进路表'!AC258,'编组2-系统进路表'!AC258,'编组3-系统进路表'!AC258,'编组4-系统进路表'!AC258,'编组5-系统进路表'!AC258))</f>
        <v>N/A</v>
      </c>
    </row>
    <row r="260" spans="1:32">
      <c r="A260" s="50" t="s">
        <v>486</v>
      </c>
      <c r="B260" s="50" t="s">
        <v>486</v>
      </c>
      <c r="C260" s="50" t="s">
        <v>486</v>
      </c>
      <c r="D260" s="50" t="s">
        <v>486</v>
      </c>
      <c r="E260" s="50" t="s">
        <v>486</v>
      </c>
      <c r="F260" s="50" t="s">
        <v>486</v>
      </c>
      <c r="G260" s="50" t="s">
        <v>486</v>
      </c>
      <c r="H260" s="50" t="s">
        <v>486</v>
      </c>
      <c r="I260" s="50" t="s">
        <v>486</v>
      </c>
      <c r="J260" s="50" t="s">
        <v>486</v>
      </c>
      <c r="K260" s="53" t="s">
        <v>419</v>
      </c>
      <c r="L260" s="50" t="s">
        <v>486</v>
      </c>
      <c r="M260" s="50" t="s">
        <v>486</v>
      </c>
      <c r="N260" s="50" t="s">
        <v>486</v>
      </c>
      <c r="O260" s="50" t="s">
        <v>486</v>
      </c>
      <c r="P260" s="50" t="s">
        <v>486</v>
      </c>
      <c r="Q260" s="50" t="s">
        <v>486</v>
      </c>
      <c r="R260" s="50" t="s">
        <v>486</v>
      </c>
      <c r="S260" s="50" t="s">
        <v>486</v>
      </c>
      <c r="T260" s="50" t="s">
        <v>486</v>
      </c>
      <c r="U260" s="50" t="s">
        <v>486</v>
      </c>
      <c r="V260" s="51" t="str">
        <f>IF($A260="N/A","N/A",MAX('编组1-系统进路表'!T259,'编组2-系统进路表'!T259,'编组3-系统进路表'!T259,'编组4-系统进路表'!T259,'编组5-系统进路表'!T259))</f>
        <v>N/A</v>
      </c>
      <c r="W260" s="51" t="str">
        <f>IF($A260="N/A","N/A",MAX('编组1-系统进路表'!U259,'编组2-系统进路表'!U259,'编组3-系统进路表'!U259,'编组4-系统进路表'!U259,'编组5-系统进路表'!U259))</f>
        <v>N/A</v>
      </c>
      <c r="X260" s="51" t="str">
        <f>IF($A260="N/A","N/A",MAX('编组1-系统进路表'!V259,'编组2-系统进路表'!V259,'编组3-系统进路表'!V259,'编组4-系统进路表'!V259,'编组5-系统进路表'!V259))</f>
        <v>N/A</v>
      </c>
      <c r="Y260" s="51" t="str">
        <f>IF($A260="N/A","N/A",MAX('编组1-系统进路表'!W259,'编组2-系统进路表'!W259,'编组3-系统进路表'!W259,'编组4-系统进路表'!W259,'编组5-系统进路表'!W259))</f>
        <v>N/A</v>
      </c>
      <c r="Z260" s="51" t="str">
        <f>IF($A260="N/A","N/A",MAX('编组1-系统进路表'!X259,'编组2-系统进路表'!X259,'编组3-系统进路表'!X259,'编组4-系统进路表'!X259,'编组5-系统进路表'!X259))</f>
        <v>N/A</v>
      </c>
      <c r="AA260" s="27"/>
      <c r="AB260" s="51" t="str">
        <f>IF($A260="N/A","N/A",MAX('编组1-系统进路表'!Y259,'编组2-系统进路表'!Y259,'编组3-系统进路表'!Y259,'编组4-系统进路表'!Y259,'编组5-系统进路表'!Y259))</f>
        <v>N/A</v>
      </c>
      <c r="AC260" s="51" t="str">
        <f>IF($A260="N/A","N/A",MAX('编组1-系统进路表'!Z259,'编组2-系统进路表'!Z259,'编组3-系统进路表'!Z259,'编组4-系统进路表'!Z259,'编组5-系统进路表'!Z259))</f>
        <v>N/A</v>
      </c>
      <c r="AD260" s="51" t="str">
        <f>IF($A260="N/A","N/A",MAX('编组1-系统进路表'!AA259,'编组2-系统进路表'!AA259,'编组3-系统进路表'!AA259,'编组4-系统进路表'!AA259,'编组5-系统进路表'!AA259))</f>
        <v>N/A</v>
      </c>
      <c r="AE260" s="51" t="str">
        <f>IF($A260="N/A","N/A",MAX('编组1-系统进路表'!AB259,'编组2-系统进路表'!AB259,'编组3-系统进路表'!AB259,'编组4-系统进路表'!AB259,'编组5-系统进路表'!AB259))</f>
        <v>N/A</v>
      </c>
      <c r="AF260" s="51" t="str">
        <f>IF($A260="N/A","N/A",MAX('编组1-系统进路表'!AC259,'编组2-系统进路表'!AC259,'编组3-系统进路表'!AC259,'编组4-系统进路表'!AC259,'编组5-系统进路表'!AC259))</f>
        <v>N/A</v>
      </c>
    </row>
    <row r="261" spans="1:32">
      <c r="A261" s="50" t="s">
        <v>486</v>
      </c>
      <c r="B261" s="50" t="s">
        <v>486</v>
      </c>
      <c r="C261" s="50" t="s">
        <v>486</v>
      </c>
      <c r="D261" s="50" t="s">
        <v>486</v>
      </c>
      <c r="E261" s="50" t="s">
        <v>486</v>
      </c>
      <c r="F261" s="50" t="s">
        <v>486</v>
      </c>
      <c r="G261" s="50" t="s">
        <v>486</v>
      </c>
      <c r="H261" s="50" t="s">
        <v>486</v>
      </c>
      <c r="I261" s="50" t="s">
        <v>486</v>
      </c>
      <c r="J261" s="50" t="s">
        <v>486</v>
      </c>
      <c r="K261" s="53" t="s">
        <v>419</v>
      </c>
      <c r="L261" s="50" t="s">
        <v>486</v>
      </c>
      <c r="M261" s="50" t="s">
        <v>486</v>
      </c>
      <c r="N261" s="50" t="s">
        <v>486</v>
      </c>
      <c r="O261" s="50" t="s">
        <v>486</v>
      </c>
      <c r="P261" s="50" t="s">
        <v>486</v>
      </c>
      <c r="Q261" s="50" t="s">
        <v>486</v>
      </c>
      <c r="R261" s="50" t="s">
        <v>486</v>
      </c>
      <c r="S261" s="50" t="s">
        <v>486</v>
      </c>
      <c r="T261" s="50" t="s">
        <v>486</v>
      </c>
      <c r="U261" s="50" t="s">
        <v>486</v>
      </c>
      <c r="V261" s="51" t="str">
        <f>IF($A261="N/A","N/A",MAX('编组1-系统进路表'!T260,'编组2-系统进路表'!T260,'编组3-系统进路表'!T260,'编组4-系统进路表'!T260,'编组5-系统进路表'!T260))</f>
        <v>N/A</v>
      </c>
      <c r="W261" s="51" t="str">
        <f>IF($A261="N/A","N/A",MAX('编组1-系统进路表'!U260,'编组2-系统进路表'!U260,'编组3-系统进路表'!U260,'编组4-系统进路表'!U260,'编组5-系统进路表'!U260))</f>
        <v>N/A</v>
      </c>
      <c r="X261" s="51" t="str">
        <f>IF($A261="N/A","N/A",MAX('编组1-系统进路表'!V260,'编组2-系统进路表'!V260,'编组3-系统进路表'!V260,'编组4-系统进路表'!V260,'编组5-系统进路表'!V260))</f>
        <v>N/A</v>
      </c>
      <c r="Y261" s="51" t="str">
        <f>IF($A261="N/A","N/A",MAX('编组1-系统进路表'!W260,'编组2-系统进路表'!W260,'编组3-系统进路表'!W260,'编组4-系统进路表'!W260,'编组5-系统进路表'!W260))</f>
        <v>N/A</v>
      </c>
      <c r="Z261" s="51" t="str">
        <f>IF($A261="N/A","N/A",MAX('编组1-系统进路表'!X260,'编组2-系统进路表'!X260,'编组3-系统进路表'!X260,'编组4-系统进路表'!X260,'编组5-系统进路表'!X260))</f>
        <v>N/A</v>
      </c>
      <c r="AA261" s="27"/>
      <c r="AB261" s="51" t="str">
        <f>IF($A261="N/A","N/A",MAX('编组1-系统进路表'!Y260,'编组2-系统进路表'!Y260,'编组3-系统进路表'!Y260,'编组4-系统进路表'!Y260,'编组5-系统进路表'!Y260))</f>
        <v>N/A</v>
      </c>
      <c r="AC261" s="51" t="str">
        <f>IF($A261="N/A","N/A",MAX('编组1-系统进路表'!Z260,'编组2-系统进路表'!Z260,'编组3-系统进路表'!Z260,'编组4-系统进路表'!Z260,'编组5-系统进路表'!Z260))</f>
        <v>N/A</v>
      </c>
      <c r="AD261" s="51" t="str">
        <f>IF($A261="N/A","N/A",MAX('编组1-系统进路表'!AA260,'编组2-系统进路表'!AA260,'编组3-系统进路表'!AA260,'编组4-系统进路表'!AA260,'编组5-系统进路表'!AA260))</f>
        <v>N/A</v>
      </c>
      <c r="AE261" s="51" t="str">
        <f>IF($A261="N/A","N/A",MAX('编组1-系统进路表'!AB260,'编组2-系统进路表'!AB260,'编组3-系统进路表'!AB260,'编组4-系统进路表'!AB260,'编组5-系统进路表'!AB260))</f>
        <v>N/A</v>
      </c>
      <c r="AF261" s="51" t="str">
        <f>IF($A261="N/A","N/A",MAX('编组1-系统进路表'!AC260,'编组2-系统进路表'!AC260,'编组3-系统进路表'!AC260,'编组4-系统进路表'!AC260,'编组5-系统进路表'!AC260))</f>
        <v>N/A</v>
      </c>
    </row>
    <row r="262" spans="1:32">
      <c r="A262" s="50" t="s">
        <v>486</v>
      </c>
      <c r="B262" s="50" t="s">
        <v>486</v>
      </c>
      <c r="C262" s="50" t="s">
        <v>486</v>
      </c>
      <c r="D262" s="50" t="s">
        <v>486</v>
      </c>
      <c r="E262" s="50" t="s">
        <v>486</v>
      </c>
      <c r="F262" s="50" t="s">
        <v>486</v>
      </c>
      <c r="G262" s="50" t="s">
        <v>486</v>
      </c>
      <c r="H262" s="50" t="s">
        <v>486</v>
      </c>
      <c r="I262" s="50" t="s">
        <v>486</v>
      </c>
      <c r="J262" s="50" t="s">
        <v>486</v>
      </c>
      <c r="K262" s="53" t="s">
        <v>419</v>
      </c>
      <c r="L262" s="50" t="s">
        <v>486</v>
      </c>
      <c r="M262" s="50" t="s">
        <v>486</v>
      </c>
      <c r="N262" s="50" t="s">
        <v>486</v>
      </c>
      <c r="O262" s="50" t="s">
        <v>486</v>
      </c>
      <c r="P262" s="50" t="s">
        <v>486</v>
      </c>
      <c r="Q262" s="50" t="s">
        <v>486</v>
      </c>
      <c r="R262" s="50" t="s">
        <v>486</v>
      </c>
      <c r="S262" s="50" t="s">
        <v>486</v>
      </c>
      <c r="T262" s="50" t="s">
        <v>486</v>
      </c>
      <c r="U262" s="50" t="s">
        <v>486</v>
      </c>
      <c r="V262" s="51" t="str">
        <f>IF($A262="N/A","N/A",MAX('编组1-系统进路表'!T261,'编组2-系统进路表'!T261,'编组3-系统进路表'!T261,'编组4-系统进路表'!T261,'编组5-系统进路表'!T261))</f>
        <v>N/A</v>
      </c>
      <c r="W262" s="51" t="str">
        <f>IF($A262="N/A","N/A",MAX('编组1-系统进路表'!U261,'编组2-系统进路表'!U261,'编组3-系统进路表'!U261,'编组4-系统进路表'!U261,'编组5-系统进路表'!U261))</f>
        <v>N/A</v>
      </c>
      <c r="X262" s="51" t="str">
        <f>IF($A262="N/A","N/A",MAX('编组1-系统进路表'!V261,'编组2-系统进路表'!V261,'编组3-系统进路表'!V261,'编组4-系统进路表'!V261,'编组5-系统进路表'!V261))</f>
        <v>N/A</v>
      </c>
      <c r="Y262" s="51" t="str">
        <f>IF($A262="N/A","N/A",MAX('编组1-系统进路表'!W261,'编组2-系统进路表'!W261,'编组3-系统进路表'!W261,'编组4-系统进路表'!W261,'编组5-系统进路表'!W261))</f>
        <v>N/A</v>
      </c>
      <c r="Z262" s="51" t="str">
        <f>IF($A262="N/A","N/A",MAX('编组1-系统进路表'!X261,'编组2-系统进路表'!X261,'编组3-系统进路表'!X261,'编组4-系统进路表'!X261,'编组5-系统进路表'!X261))</f>
        <v>N/A</v>
      </c>
      <c r="AA262" s="27"/>
      <c r="AB262" s="51" t="str">
        <f>IF($A262="N/A","N/A",MAX('编组1-系统进路表'!Y261,'编组2-系统进路表'!Y261,'编组3-系统进路表'!Y261,'编组4-系统进路表'!Y261,'编组5-系统进路表'!Y261))</f>
        <v>N/A</v>
      </c>
      <c r="AC262" s="51" t="str">
        <f>IF($A262="N/A","N/A",MAX('编组1-系统进路表'!Z261,'编组2-系统进路表'!Z261,'编组3-系统进路表'!Z261,'编组4-系统进路表'!Z261,'编组5-系统进路表'!Z261))</f>
        <v>N/A</v>
      </c>
      <c r="AD262" s="51" t="str">
        <f>IF($A262="N/A","N/A",MAX('编组1-系统进路表'!AA261,'编组2-系统进路表'!AA261,'编组3-系统进路表'!AA261,'编组4-系统进路表'!AA261,'编组5-系统进路表'!AA261))</f>
        <v>N/A</v>
      </c>
      <c r="AE262" s="51" t="str">
        <f>IF($A262="N/A","N/A",MAX('编组1-系统进路表'!AB261,'编组2-系统进路表'!AB261,'编组3-系统进路表'!AB261,'编组4-系统进路表'!AB261,'编组5-系统进路表'!AB261))</f>
        <v>N/A</v>
      </c>
      <c r="AF262" s="51" t="str">
        <f>IF($A262="N/A","N/A",MAX('编组1-系统进路表'!AC261,'编组2-系统进路表'!AC261,'编组3-系统进路表'!AC261,'编组4-系统进路表'!AC261,'编组5-系统进路表'!AC261))</f>
        <v>N/A</v>
      </c>
    </row>
    <row r="263" spans="1:32">
      <c r="A263" s="50" t="s">
        <v>486</v>
      </c>
      <c r="B263" s="50" t="s">
        <v>486</v>
      </c>
      <c r="C263" s="50" t="s">
        <v>486</v>
      </c>
      <c r="D263" s="50" t="s">
        <v>486</v>
      </c>
      <c r="E263" s="50" t="s">
        <v>486</v>
      </c>
      <c r="F263" s="50" t="s">
        <v>486</v>
      </c>
      <c r="G263" s="50" t="s">
        <v>486</v>
      </c>
      <c r="H263" s="50" t="s">
        <v>486</v>
      </c>
      <c r="I263" s="50" t="s">
        <v>486</v>
      </c>
      <c r="J263" s="50" t="s">
        <v>486</v>
      </c>
      <c r="K263" s="53" t="s">
        <v>419</v>
      </c>
      <c r="L263" s="50" t="s">
        <v>486</v>
      </c>
      <c r="M263" s="50" t="s">
        <v>486</v>
      </c>
      <c r="N263" s="50" t="s">
        <v>486</v>
      </c>
      <c r="O263" s="50" t="s">
        <v>486</v>
      </c>
      <c r="P263" s="50" t="s">
        <v>486</v>
      </c>
      <c r="Q263" s="50" t="s">
        <v>486</v>
      </c>
      <c r="R263" s="50" t="s">
        <v>486</v>
      </c>
      <c r="S263" s="50" t="s">
        <v>486</v>
      </c>
      <c r="T263" s="50" t="s">
        <v>486</v>
      </c>
      <c r="U263" s="50" t="s">
        <v>486</v>
      </c>
      <c r="V263" s="51" t="str">
        <f>IF($A263="N/A","N/A",MAX('编组1-系统进路表'!T262,'编组2-系统进路表'!T262,'编组3-系统进路表'!T262,'编组4-系统进路表'!T262,'编组5-系统进路表'!T262))</f>
        <v>N/A</v>
      </c>
      <c r="W263" s="51" t="str">
        <f>IF($A263="N/A","N/A",MAX('编组1-系统进路表'!U262,'编组2-系统进路表'!U262,'编组3-系统进路表'!U262,'编组4-系统进路表'!U262,'编组5-系统进路表'!U262))</f>
        <v>N/A</v>
      </c>
      <c r="X263" s="51" t="str">
        <f>IF($A263="N/A","N/A",MAX('编组1-系统进路表'!V262,'编组2-系统进路表'!V262,'编组3-系统进路表'!V262,'编组4-系统进路表'!V262,'编组5-系统进路表'!V262))</f>
        <v>N/A</v>
      </c>
      <c r="Y263" s="51" t="str">
        <f>IF($A263="N/A","N/A",MAX('编组1-系统进路表'!W262,'编组2-系统进路表'!W262,'编组3-系统进路表'!W262,'编组4-系统进路表'!W262,'编组5-系统进路表'!W262))</f>
        <v>N/A</v>
      </c>
      <c r="Z263" s="51" t="str">
        <f>IF($A263="N/A","N/A",MAX('编组1-系统进路表'!X262,'编组2-系统进路表'!X262,'编组3-系统进路表'!X262,'编组4-系统进路表'!X262,'编组5-系统进路表'!X262))</f>
        <v>N/A</v>
      </c>
      <c r="AA263" s="27"/>
      <c r="AB263" s="51" t="str">
        <f>IF($A263="N/A","N/A",MAX('编组1-系统进路表'!Y262,'编组2-系统进路表'!Y262,'编组3-系统进路表'!Y262,'编组4-系统进路表'!Y262,'编组5-系统进路表'!Y262))</f>
        <v>N/A</v>
      </c>
      <c r="AC263" s="51" t="str">
        <f>IF($A263="N/A","N/A",MAX('编组1-系统进路表'!Z262,'编组2-系统进路表'!Z262,'编组3-系统进路表'!Z262,'编组4-系统进路表'!Z262,'编组5-系统进路表'!Z262))</f>
        <v>N/A</v>
      </c>
      <c r="AD263" s="51" t="str">
        <f>IF($A263="N/A","N/A",MAX('编组1-系统进路表'!AA262,'编组2-系统进路表'!AA262,'编组3-系统进路表'!AA262,'编组4-系统进路表'!AA262,'编组5-系统进路表'!AA262))</f>
        <v>N/A</v>
      </c>
      <c r="AE263" s="51" t="str">
        <f>IF($A263="N/A","N/A",MAX('编组1-系统进路表'!AB262,'编组2-系统进路表'!AB262,'编组3-系统进路表'!AB262,'编组4-系统进路表'!AB262,'编组5-系统进路表'!AB262))</f>
        <v>N/A</v>
      </c>
      <c r="AF263" s="51" t="str">
        <f>IF($A263="N/A","N/A",MAX('编组1-系统进路表'!AC262,'编组2-系统进路表'!AC262,'编组3-系统进路表'!AC262,'编组4-系统进路表'!AC262,'编组5-系统进路表'!AC262))</f>
        <v>N/A</v>
      </c>
    </row>
    <row r="264" spans="1:32">
      <c r="A264" s="50" t="s">
        <v>486</v>
      </c>
      <c r="B264" s="50" t="s">
        <v>486</v>
      </c>
      <c r="C264" s="50" t="s">
        <v>486</v>
      </c>
      <c r="D264" s="50" t="s">
        <v>486</v>
      </c>
      <c r="E264" s="50" t="s">
        <v>486</v>
      </c>
      <c r="F264" s="50" t="s">
        <v>486</v>
      </c>
      <c r="G264" s="50" t="s">
        <v>486</v>
      </c>
      <c r="H264" s="50" t="s">
        <v>486</v>
      </c>
      <c r="I264" s="50" t="s">
        <v>486</v>
      </c>
      <c r="J264" s="50" t="s">
        <v>486</v>
      </c>
      <c r="K264" s="53" t="s">
        <v>419</v>
      </c>
      <c r="L264" s="50" t="s">
        <v>486</v>
      </c>
      <c r="M264" s="50" t="s">
        <v>486</v>
      </c>
      <c r="N264" s="50" t="s">
        <v>486</v>
      </c>
      <c r="O264" s="50" t="s">
        <v>486</v>
      </c>
      <c r="P264" s="50" t="s">
        <v>486</v>
      </c>
      <c r="Q264" s="50" t="s">
        <v>486</v>
      </c>
      <c r="R264" s="50" t="s">
        <v>486</v>
      </c>
      <c r="S264" s="50" t="s">
        <v>486</v>
      </c>
      <c r="T264" s="50" t="s">
        <v>486</v>
      </c>
      <c r="U264" s="50" t="s">
        <v>486</v>
      </c>
      <c r="V264" s="51" t="str">
        <f>IF($A264="N/A","N/A",MAX('编组1-系统进路表'!T263,'编组2-系统进路表'!T263,'编组3-系统进路表'!T263,'编组4-系统进路表'!T263,'编组5-系统进路表'!T263))</f>
        <v>N/A</v>
      </c>
      <c r="W264" s="51" t="str">
        <f>IF($A264="N/A","N/A",MAX('编组1-系统进路表'!U263,'编组2-系统进路表'!U263,'编组3-系统进路表'!U263,'编组4-系统进路表'!U263,'编组5-系统进路表'!U263))</f>
        <v>N/A</v>
      </c>
      <c r="X264" s="51" t="str">
        <f>IF($A264="N/A","N/A",MAX('编组1-系统进路表'!V263,'编组2-系统进路表'!V263,'编组3-系统进路表'!V263,'编组4-系统进路表'!V263,'编组5-系统进路表'!V263))</f>
        <v>N/A</v>
      </c>
      <c r="Y264" s="51" t="str">
        <f>IF($A264="N/A","N/A",MAX('编组1-系统进路表'!W263,'编组2-系统进路表'!W263,'编组3-系统进路表'!W263,'编组4-系统进路表'!W263,'编组5-系统进路表'!W263))</f>
        <v>N/A</v>
      </c>
      <c r="Z264" s="51" t="str">
        <f>IF($A264="N/A","N/A",MAX('编组1-系统进路表'!X263,'编组2-系统进路表'!X263,'编组3-系统进路表'!X263,'编组4-系统进路表'!X263,'编组5-系统进路表'!X263))</f>
        <v>N/A</v>
      </c>
      <c r="AA264" s="27"/>
      <c r="AB264" s="51" t="str">
        <f>IF($A264="N/A","N/A",MAX('编组1-系统进路表'!Y263,'编组2-系统进路表'!Y263,'编组3-系统进路表'!Y263,'编组4-系统进路表'!Y263,'编组5-系统进路表'!Y263))</f>
        <v>N/A</v>
      </c>
      <c r="AC264" s="51" t="str">
        <f>IF($A264="N/A","N/A",MAX('编组1-系统进路表'!Z263,'编组2-系统进路表'!Z263,'编组3-系统进路表'!Z263,'编组4-系统进路表'!Z263,'编组5-系统进路表'!Z263))</f>
        <v>N/A</v>
      </c>
      <c r="AD264" s="51" t="str">
        <f>IF($A264="N/A","N/A",MAX('编组1-系统进路表'!AA263,'编组2-系统进路表'!AA263,'编组3-系统进路表'!AA263,'编组4-系统进路表'!AA263,'编组5-系统进路表'!AA263))</f>
        <v>N/A</v>
      </c>
      <c r="AE264" s="51" t="str">
        <f>IF($A264="N/A","N/A",MAX('编组1-系统进路表'!AB263,'编组2-系统进路表'!AB263,'编组3-系统进路表'!AB263,'编组4-系统进路表'!AB263,'编组5-系统进路表'!AB263))</f>
        <v>N/A</v>
      </c>
      <c r="AF264" s="51" t="str">
        <f>IF($A264="N/A","N/A",MAX('编组1-系统进路表'!AC263,'编组2-系统进路表'!AC263,'编组3-系统进路表'!AC263,'编组4-系统进路表'!AC263,'编组5-系统进路表'!AC263))</f>
        <v>N/A</v>
      </c>
    </row>
    <row r="265" spans="1:32">
      <c r="A265" s="50" t="s">
        <v>486</v>
      </c>
      <c r="B265" s="50" t="s">
        <v>486</v>
      </c>
      <c r="C265" s="50" t="s">
        <v>486</v>
      </c>
      <c r="D265" s="50" t="s">
        <v>486</v>
      </c>
      <c r="E265" s="50" t="s">
        <v>486</v>
      </c>
      <c r="F265" s="50" t="s">
        <v>486</v>
      </c>
      <c r="G265" s="50" t="s">
        <v>486</v>
      </c>
      <c r="H265" s="50" t="s">
        <v>486</v>
      </c>
      <c r="I265" s="50" t="s">
        <v>486</v>
      </c>
      <c r="J265" s="50" t="s">
        <v>486</v>
      </c>
      <c r="K265" s="53" t="s">
        <v>419</v>
      </c>
      <c r="L265" s="50" t="s">
        <v>486</v>
      </c>
      <c r="M265" s="50" t="s">
        <v>486</v>
      </c>
      <c r="N265" s="50" t="s">
        <v>486</v>
      </c>
      <c r="O265" s="50" t="s">
        <v>486</v>
      </c>
      <c r="P265" s="50" t="s">
        <v>486</v>
      </c>
      <c r="Q265" s="50" t="s">
        <v>486</v>
      </c>
      <c r="R265" s="50" t="s">
        <v>486</v>
      </c>
      <c r="S265" s="50" t="s">
        <v>486</v>
      </c>
      <c r="T265" s="50" t="s">
        <v>486</v>
      </c>
      <c r="U265" s="50" t="s">
        <v>486</v>
      </c>
      <c r="V265" s="51" t="str">
        <f>IF($A265="N/A","N/A",MAX('编组1-系统进路表'!T264,'编组2-系统进路表'!T264,'编组3-系统进路表'!T264,'编组4-系统进路表'!T264,'编组5-系统进路表'!T264))</f>
        <v>N/A</v>
      </c>
      <c r="W265" s="51" t="str">
        <f>IF($A265="N/A","N/A",MAX('编组1-系统进路表'!U264,'编组2-系统进路表'!U264,'编组3-系统进路表'!U264,'编组4-系统进路表'!U264,'编组5-系统进路表'!U264))</f>
        <v>N/A</v>
      </c>
      <c r="X265" s="51" t="str">
        <f>IF($A265="N/A","N/A",MAX('编组1-系统进路表'!V264,'编组2-系统进路表'!V264,'编组3-系统进路表'!V264,'编组4-系统进路表'!V264,'编组5-系统进路表'!V264))</f>
        <v>N/A</v>
      </c>
      <c r="Y265" s="51" t="str">
        <f>IF($A265="N/A","N/A",MAX('编组1-系统进路表'!W264,'编组2-系统进路表'!W264,'编组3-系统进路表'!W264,'编组4-系统进路表'!W264,'编组5-系统进路表'!W264))</f>
        <v>N/A</v>
      </c>
      <c r="Z265" s="51" t="str">
        <f>IF($A265="N/A","N/A",MAX('编组1-系统进路表'!X264,'编组2-系统进路表'!X264,'编组3-系统进路表'!X264,'编组4-系统进路表'!X264,'编组5-系统进路表'!X264))</f>
        <v>N/A</v>
      </c>
      <c r="AA265" s="27"/>
      <c r="AB265" s="51" t="str">
        <f>IF($A265="N/A","N/A",MAX('编组1-系统进路表'!Y264,'编组2-系统进路表'!Y264,'编组3-系统进路表'!Y264,'编组4-系统进路表'!Y264,'编组5-系统进路表'!Y264))</f>
        <v>N/A</v>
      </c>
      <c r="AC265" s="51" t="str">
        <f>IF($A265="N/A","N/A",MAX('编组1-系统进路表'!Z264,'编组2-系统进路表'!Z264,'编组3-系统进路表'!Z264,'编组4-系统进路表'!Z264,'编组5-系统进路表'!Z264))</f>
        <v>N/A</v>
      </c>
      <c r="AD265" s="51" t="str">
        <f>IF($A265="N/A","N/A",MAX('编组1-系统进路表'!AA264,'编组2-系统进路表'!AA264,'编组3-系统进路表'!AA264,'编组4-系统进路表'!AA264,'编组5-系统进路表'!AA264))</f>
        <v>N/A</v>
      </c>
      <c r="AE265" s="51" t="str">
        <f>IF($A265="N/A","N/A",MAX('编组1-系统进路表'!AB264,'编组2-系统进路表'!AB264,'编组3-系统进路表'!AB264,'编组4-系统进路表'!AB264,'编组5-系统进路表'!AB264))</f>
        <v>N/A</v>
      </c>
      <c r="AF265" s="51" t="str">
        <f>IF($A265="N/A","N/A",MAX('编组1-系统进路表'!AC264,'编组2-系统进路表'!AC264,'编组3-系统进路表'!AC264,'编组4-系统进路表'!AC264,'编组5-系统进路表'!AC264))</f>
        <v>N/A</v>
      </c>
    </row>
    <row r="266" spans="1:32">
      <c r="A266" s="50" t="s">
        <v>486</v>
      </c>
      <c r="B266" s="50" t="s">
        <v>486</v>
      </c>
      <c r="C266" s="50" t="s">
        <v>486</v>
      </c>
      <c r="D266" s="50" t="s">
        <v>486</v>
      </c>
      <c r="E266" s="50" t="s">
        <v>486</v>
      </c>
      <c r="F266" s="50" t="s">
        <v>486</v>
      </c>
      <c r="G266" s="50" t="s">
        <v>486</v>
      </c>
      <c r="H266" s="50" t="s">
        <v>486</v>
      </c>
      <c r="I266" s="50" t="s">
        <v>486</v>
      </c>
      <c r="J266" s="50" t="s">
        <v>486</v>
      </c>
      <c r="K266" s="53" t="s">
        <v>419</v>
      </c>
      <c r="L266" s="50" t="s">
        <v>486</v>
      </c>
      <c r="M266" s="50" t="s">
        <v>486</v>
      </c>
      <c r="N266" s="50" t="s">
        <v>486</v>
      </c>
      <c r="O266" s="50" t="s">
        <v>486</v>
      </c>
      <c r="P266" s="50" t="s">
        <v>486</v>
      </c>
      <c r="Q266" s="50" t="s">
        <v>486</v>
      </c>
      <c r="R266" s="50" t="s">
        <v>486</v>
      </c>
      <c r="S266" s="50" t="s">
        <v>486</v>
      </c>
      <c r="T266" s="50" t="s">
        <v>486</v>
      </c>
      <c r="U266" s="50" t="s">
        <v>486</v>
      </c>
      <c r="V266" s="51" t="str">
        <f>IF($A266="N/A","N/A",MAX('编组1-系统进路表'!T265,'编组2-系统进路表'!T265,'编组3-系统进路表'!T265,'编组4-系统进路表'!T265,'编组5-系统进路表'!T265))</f>
        <v>N/A</v>
      </c>
      <c r="W266" s="51" t="str">
        <f>IF($A266="N/A","N/A",MAX('编组1-系统进路表'!U265,'编组2-系统进路表'!U265,'编组3-系统进路表'!U265,'编组4-系统进路表'!U265,'编组5-系统进路表'!U265))</f>
        <v>N/A</v>
      </c>
      <c r="X266" s="51" t="str">
        <f>IF($A266="N/A","N/A",MAX('编组1-系统进路表'!V265,'编组2-系统进路表'!V265,'编组3-系统进路表'!V265,'编组4-系统进路表'!V265,'编组5-系统进路表'!V265))</f>
        <v>N/A</v>
      </c>
      <c r="Y266" s="51" t="str">
        <f>IF($A266="N/A","N/A",MAX('编组1-系统进路表'!W265,'编组2-系统进路表'!W265,'编组3-系统进路表'!W265,'编组4-系统进路表'!W265,'编组5-系统进路表'!W265))</f>
        <v>N/A</v>
      </c>
      <c r="Z266" s="51" t="str">
        <f>IF($A266="N/A","N/A",MAX('编组1-系统进路表'!X265,'编组2-系统进路表'!X265,'编组3-系统进路表'!X265,'编组4-系统进路表'!X265,'编组5-系统进路表'!X265))</f>
        <v>N/A</v>
      </c>
      <c r="AA266" s="27"/>
      <c r="AB266" s="51" t="str">
        <f>IF($A266="N/A","N/A",MAX('编组1-系统进路表'!Y265,'编组2-系统进路表'!Y265,'编组3-系统进路表'!Y265,'编组4-系统进路表'!Y265,'编组5-系统进路表'!Y265))</f>
        <v>N/A</v>
      </c>
      <c r="AC266" s="51" t="str">
        <f>IF($A266="N/A","N/A",MAX('编组1-系统进路表'!Z265,'编组2-系统进路表'!Z265,'编组3-系统进路表'!Z265,'编组4-系统进路表'!Z265,'编组5-系统进路表'!Z265))</f>
        <v>N/A</v>
      </c>
      <c r="AD266" s="51" t="str">
        <f>IF($A266="N/A","N/A",MAX('编组1-系统进路表'!AA265,'编组2-系统进路表'!AA265,'编组3-系统进路表'!AA265,'编组4-系统进路表'!AA265,'编组5-系统进路表'!AA265))</f>
        <v>N/A</v>
      </c>
      <c r="AE266" s="51" t="str">
        <f>IF($A266="N/A","N/A",MAX('编组1-系统进路表'!AB265,'编组2-系统进路表'!AB265,'编组3-系统进路表'!AB265,'编组4-系统进路表'!AB265,'编组5-系统进路表'!AB265))</f>
        <v>N/A</v>
      </c>
      <c r="AF266" s="51" t="str">
        <f>IF($A266="N/A","N/A",MAX('编组1-系统进路表'!AC265,'编组2-系统进路表'!AC265,'编组3-系统进路表'!AC265,'编组4-系统进路表'!AC265,'编组5-系统进路表'!AC265))</f>
        <v>N/A</v>
      </c>
    </row>
    <row r="267" spans="1:32">
      <c r="A267" s="50" t="s">
        <v>486</v>
      </c>
      <c r="B267" s="50" t="s">
        <v>486</v>
      </c>
      <c r="C267" s="50" t="s">
        <v>486</v>
      </c>
      <c r="D267" s="50" t="s">
        <v>486</v>
      </c>
      <c r="E267" s="50" t="s">
        <v>486</v>
      </c>
      <c r="F267" s="50" t="s">
        <v>486</v>
      </c>
      <c r="G267" s="50" t="s">
        <v>486</v>
      </c>
      <c r="H267" s="50" t="s">
        <v>486</v>
      </c>
      <c r="I267" s="50" t="s">
        <v>486</v>
      </c>
      <c r="J267" s="50" t="s">
        <v>486</v>
      </c>
      <c r="K267" s="53" t="s">
        <v>419</v>
      </c>
      <c r="L267" s="50" t="s">
        <v>486</v>
      </c>
      <c r="M267" s="50" t="s">
        <v>486</v>
      </c>
      <c r="N267" s="50" t="s">
        <v>486</v>
      </c>
      <c r="O267" s="50" t="s">
        <v>486</v>
      </c>
      <c r="P267" s="50" t="s">
        <v>486</v>
      </c>
      <c r="Q267" s="50" t="s">
        <v>486</v>
      </c>
      <c r="R267" s="50" t="s">
        <v>486</v>
      </c>
      <c r="S267" s="50" t="s">
        <v>486</v>
      </c>
      <c r="T267" s="50" t="s">
        <v>486</v>
      </c>
      <c r="U267" s="50" t="s">
        <v>486</v>
      </c>
      <c r="V267" s="51" t="str">
        <f>IF($A267="N/A","N/A",MAX('编组1-系统进路表'!T266,'编组2-系统进路表'!T266,'编组3-系统进路表'!T266,'编组4-系统进路表'!T266,'编组5-系统进路表'!T266))</f>
        <v>N/A</v>
      </c>
      <c r="W267" s="51" t="str">
        <f>IF($A267="N/A","N/A",MAX('编组1-系统进路表'!U266,'编组2-系统进路表'!U266,'编组3-系统进路表'!U266,'编组4-系统进路表'!U266,'编组5-系统进路表'!U266))</f>
        <v>N/A</v>
      </c>
      <c r="X267" s="51" t="str">
        <f>IF($A267="N/A","N/A",MAX('编组1-系统进路表'!V266,'编组2-系统进路表'!V266,'编组3-系统进路表'!V266,'编组4-系统进路表'!V266,'编组5-系统进路表'!V266))</f>
        <v>N/A</v>
      </c>
      <c r="Y267" s="51" t="str">
        <f>IF($A267="N/A","N/A",MAX('编组1-系统进路表'!W266,'编组2-系统进路表'!W266,'编组3-系统进路表'!W266,'编组4-系统进路表'!W266,'编组5-系统进路表'!W266))</f>
        <v>N/A</v>
      </c>
      <c r="Z267" s="51" t="str">
        <f>IF($A267="N/A","N/A",MAX('编组1-系统进路表'!X266,'编组2-系统进路表'!X266,'编组3-系统进路表'!X266,'编组4-系统进路表'!X266,'编组5-系统进路表'!X266))</f>
        <v>N/A</v>
      </c>
      <c r="AA267" s="27"/>
      <c r="AB267" s="51" t="str">
        <f>IF($A267="N/A","N/A",MAX('编组1-系统进路表'!Y266,'编组2-系统进路表'!Y266,'编组3-系统进路表'!Y266,'编组4-系统进路表'!Y266,'编组5-系统进路表'!Y266))</f>
        <v>N/A</v>
      </c>
      <c r="AC267" s="51" t="str">
        <f>IF($A267="N/A","N/A",MAX('编组1-系统进路表'!Z266,'编组2-系统进路表'!Z266,'编组3-系统进路表'!Z266,'编组4-系统进路表'!Z266,'编组5-系统进路表'!Z266))</f>
        <v>N/A</v>
      </c>
      <c r="AD267" s="51" t="str">
        <f>IF($A267="N/A","N/A",MAX('编组1-系统进路表'!AA266,'编组2-系统进路表'!AA266,'编组3-系统进路表'!AA266,'编组4-系统进路表'!AA266,'编组5-系统进路表'!AA266))</f>
        <v>N/A</v>
      </c>
      <c r="AE267" s="51" t="str">
        <f>IF($A267="N/A","N/A",MAX('编组1-系统进路表'!AB266,'编组2-系统进路表'!AB266,'编组3-系统进路表'!AB266,'编组4-系统进路表'!AB266,'编组5-系统进路表'!AB266))</f>
        <v>N/A</v>
      </c>
      <c r="AF267" s="51" t="str">
        <f>IF($A267="N/A","N/A",MAX('编组1-系统进路表'!AC266,'编组2-系统进路表'!AC266,'编组3-系统进路表'!AC266,'编组4-系统进路表'!AC266,'编组5-系统进路表'!AC266))</f>
        <v>N/A</v>
      </c>
    </row>
    <row r="268" spans="1:32">
      <c r="A268" s="50" t="s">
        <v>486</v>
      </c>
      <c r="B268" s="50" t="s">
        <v>486</v>
      </c>
      <c r="C268" s="50" t="s">
        <v>486</v>
      </c>
      <c r="D268" s="50" t="s">
        <v>486</v>
      </c>
      <c r="E268" s="50" t="s">
        <v>486</v>
      </c>
      <c r="F268" s="50" t="s">
        <v>486</v>
      </c>
      <c r="G268" s="50" t="s">
        <v>486</v>
      </c>
      <c r="H268" s="50" t="s">
        <v>486</v>
      </c>
      <c r="I268" s="50" t="s">
        <v>486</v>
      </c>
      <c r="J268" s="50" t="s">
        <v>486</v>
      </c>
      <c r="K268" s="53" t="s">
        <v>419</v>
      </c>
      <c r="L268" s="50" t="s">
        <v>486</v>
      </c>
      <c r="M268" s="50" t="s">
        <v>486</v>
      </c>
      <c r="N268" s="50" t="s">
        <v>486</v>
      </c>
      <c r="O268" s="50" t="s">
        <v>486</v>
      </c>
      <c r="P268" s="50" t="s">
        <v>486</v>
      </c>
      <c r="Q268" s="50" t="s">
        <v>486</v>
      </c>
      <c r="R268" s="50" t="s">
        <v>486</v>
      </c>
      <c r="S268" s="50" t="s">
        <v>486</v>
      </c>
      <c r="T268" s="50" t="s">
        <v>486</v>
      </c>
      <c r="U268" s="50" t="s">
        <v>486</v>
      </c>
      <c r="V268" s="51" t="str">
        <f>IF($A268="N/A","N/A",MAX('编组1-系统进路表'!T267,'编组2-系统进路表'!T267,'编组3-系统进路表'!T267,'编组4-系统进路表'!T267,'编组5-系统进路表'!T267))</f>
        <v>N/A</v>
      </c>
      <c r="W268" s="51" t="str">
        <f>IF($A268="N/A","N/A",MAX('编组1-系统进路表'!U267,'编组2-系统进路表'!U267,'编组3-系统进路表'!U267,'编组4-系统进路表'!U267,'编组5-系统进路表'!U267))</f>
        <v>N/A</v>
      </c>
      <c r="X268" s="51" t="str">
        <f>IF($A268="N/A","N/A",MAX('编组1-系统进路表'!V267,'编组2-系统进路表'!V267,'编组3-系统进路表'!V267,'编组4-系统进路表'!V267,'编组5-系统进路表'!V267))</f>
        <v>N/A</v>
      </c>
      <c r="Y268" s="51" t="str">
        <f>IF($A268="N/A","N/A",MAX('编组1-系统进路表'!W267,'编组2-系统进路表'!W267,'编组3-系统进路表'!W267,'编组4-系统进路表'!W267,'编组5-系统进路表'!W267))</f>
        <v>N/A</v>
      </c>
      <c r="Z268" s="51" t="str">
        <f>IF($A268="N/A","N/A",MAX('编组1-系统进路表'!X267,'编组2-系统进路表'!X267,'编组3-系统进路表'!X267,'编组4-系统进路表'!X267,'编组5-系统进路表'!X267))</f>
        <v>N/A</v>
      </c>
      <c r="AA268" s="27"/>
      <c r="AB268" s="51" t="str">
        <f>IF($A268="N/A","N/A",MAX('编组1-系统进路表'!Y267,'编组2-系统进路表'!Y267,'编组3-系统进路表'!Y267,'编组4-系统进路表'!Y267,'编组5-系统进路表'!Y267))</f>
        <v>N/A</v>
      </c>
      <c r="AC268" s="51" t="str">
        <f>IF($A268="N/A","N/A",MAX('编组1-系统进路表'!Z267,'编组2-系统进路表'!Z267,'编组3-系统进路表'!Z267,'编组4-系统进路表'!Z267,'编组5-系统进路表'!Z267))</f>
        <v>N/A</v>
      </c>
      <c r="AD268" s="51" t="str">
        <f>IF($A268="N/A","N/A",MAX('编组1-系统进路表'!AA267,'编组2-系统进路表'!AA267,'编组3-系统进路表'!AA267,'编组4-系统进路表'!AA267,'编组5-系统进路表'!AA267))</f>
        <v>N/A</v>
      </c>
      <c r="AE268" s="51" t="str">
        <f>IF($A268="N/A","N/A",MAX('编组1-系统进路表'!AB267,'编组2-系统进路表'!AB267,'编组3-系统进路表'!AB267,'编组4-系统进路表'!AB267,'编组5-系统进路表'!AB267))</f>
        <v>N/A</v>
      </c>
      <c r="AF268" s="51" t="str">
        <f>IF($A268="N/A","N/A",MAX('编组1-系统进路表'!AC267,'编组2-系统进路表'!AC267,'编组3-系统进路表'!AC267,'编组4-系统进路表'!AC267,'编组5-系统进路表'!AC267))</f>
        <v>N/A</v>
      </c>
    </row>
    <row r="269" spans="1:32">
      <c r="A269" s="50" t="s">
        <v>486</v>
      </c>
      <c r="B269" s="50" t="s">
        <v>486</v>
      </c>
      <c r="C269" s="50" t="s">
        <v>486</v>
      </c>
      <c r="D269" s="50" t="s">
        <v>486</v>
      </c>
      <c r="E269" s="50" t="s">
        <v>486</v>
      </c>
      <c r="F269" s="50" t="s">
        <v>486</v>
      </c>
      <c r="G269" s="50" t="s">
        <v>486</v>
      </c>
      <c r="H269" s="50" t="s">
        <v>486</v>
      </c>
      <c r="I269" s="50" t="s">
        <v>486</v>
      </c>
      <c r="J269" s="50" t="s">
        <v>486</v>
      </c>
      <c r="K269" s="53" t="s">
        <v>419</v>
      </c>
      <c r="L269" s="50" t="s">
        <v>486</v>
      </c>
      <c r="M269" s="50" t="s">
        <v>486</v>
      </c>
      <c r="N269" s="50" t="s">
        <v>486</v>
      </c>
      <c r="O269" s="50" t="s">
        <v>486</v>
      </c>
      <c r="P269" s="50" t="s">
        <v>486</v>
      </c>
      <c r="Q269" s="50" t="s">
        <v>486</v>
      </c>
      <c r="R269" s="50" t="s">
        <v>486</v>
      </c>
      <c r="S269" s="50" t="s">
        <v>486</v>
      </c>
      <c r="T269" s="50" t="s">
        <v>486</v>
      </c>
      <c r="U269" s="50" t="s">
        <v>486</v>
      </c>
      <c r="V269" s="51" t="str">
        <f>IF($A269="N/A","N/A",MAX('编组1-系统进路表'!T268,'编组2-系统进路表'!T268,'编组3-系统进路表'!T268,'编组4-系统进路表'!T268,'编组5-系统进路表'!T268))</f>
        <v>N/A</v>
      </c>
      <c r="W269" s="51" t="str">
        <f>IF($A269="N/A","N/A",MAX('编组1-系统进路表'!U268,'编组2-系统进路表'!U268,'编组3-系统进路表'!U268,'编组4-系统进路表'!U268,'编组5-系统进路表'!U268))</f>
        <v>N/A</v>
      </c>
      <c r="X269" s="51" t="str">
        <f>IF($A269="N/A","N/A",MAX('编组1-系统进路表'!V268,'编组2-系统进路表'!V268,'编组3-系统进路表'!V268,'编组4-系统进路表'!V268,'编组5-系统进路表'!V268))</f>
        <v>N/A</v>
      </c>
      <c r="Y269" s="51" t="str">
        <f>IF($A269="N/A","N/A",MAX('编组1-系统进路表'!W268,'编组2-系统进路表'!W268,'编组3-系统进路表'!W268,'编组4-系统进路表'!W268,'编组5-系统进路表'!W268))</f>
        <v>N/A</v>
      </c>
      <c r="Z269" s="51" t="str">
        <f>IF($A269="N/A","N/A",MAX('编组1-系统进路表'!X268,'编组2-系统进路表'!X268,'编组3-系统进路表'!X268,'编组4-系统进路表'!X268,'编组5-系统进路表'!X268))</f>
        <v>N/A</v>
      </c>
      <c r="AA269" s="27"/>
      <c r="AB269" s="51" t="str">
        <f>IF($A269="N/A","N/A",MAX('编组1-系统进路表'!Y268,'编组2-系统进路表'!Y268,'编组3-系统进路表'!Y268,'编组4-系统进路表'!Y268,'编组5-系统进路表'!Y268))</f>
        <v>N/A</v>
      </c>
      <c r="AC269" s="51" t="str">
        <f>IF($A269="N/A","N/A",MAX('编组1-系统进路表'!Z268,'编组2-系统进路表'!Z268,'编组3-系统进路表'!Z268,'编组4-系统进路表'!Z268,'编组5-系统进路表'!Z268))</f>
        <v>N/A</v>
      </c>
      <c r="AD269" s="51" t="str">
        <f>IF($A269="N/A","N/A",MAX('编组1-系统进路表'!AA268,'编组2-系统进路表'!AA268,'编组3-系统进路表'!AA268,'编组4-系统进路表'!AA268,'编组5-系统进路表'!AA268))</f>
        <v>N/A</v>
      </c>
      <c r="AE269" s="51" t="str">
        <f>IF($A269="N/A","N/A",MAX('编组1-系统进路表'!AB268,'编组2-系统进路表'!AB268,'编组3-系统进路表'!AB268,'编组4-系统进路表'!AB268,'编组5-系统进路表'!AB268))</f>
        <v>N/A</v>
      </c>
      <c r="AF269" s="51" t="str">
        <f>IF($A269="N/A","N/A",MAX('编组1-系统进路表'!AC268,'编组2-系统进路表'!AC268,'编组3-系统进路表'!AC268,'编组4-系统进路表'!AC268,'编组5-系统进路表'!AC268))</f>
        <v>N/A</v>
      </c>
    </row>
    <row r="270" spans="1:32">
      <c r="A270" s="50" t="s">
        <v>486</v>
      </c>
      <c r="B270" s="50" t="s">
        <v>486</v>
      </c>
      <c r="C270" s="50" t="s">
        <v>486</v>
      </c>
      <c r="D270" s="50" t="s">
        <v>486</v>
      </c>
      <c r="E270" s="50" t="s">
        <v>486</v>
      </c>
      <c r="F270" s="50" t="s">
        <v>486</v>
      </c>
      <c r="G270" s="50" t="s">
        <v>486</v>
      </c>
      <c r="H270" s="50" t="s">
        <v>486</v>
      </c>
      <c r="I270" s="50" t="s">
        <v>486</v>
      </c>
      <c r="J270" s="50" t="s">
        <v>486</v>
      </c>
      <c r="K270" s="53" t="s">
        <v>419</v>
      </c>
      <c r="L270" s="50" t="s">
        <v>486</v>
      </c>
      <c r="M270" s="50" t="s">
        <v>486</v>
      </c>
      <c r="N270" s="50" t="s">
        <v>486</v>
      </c>
      <c r="O270" s="50" t="s">
        <v>486</v>
      </c>
      <c r="P270" s="50" t="s">
        <v>486</v>
      </c>
      <c r="Q270" s="50" t="s">
        <v>486</v>
      </c>
      <c r="R270" s="50" t="s">
        <v>486</v>
      </c>
      <c r="S270" s="50" t="s">
        <v>486</v>
      </c>
      <c r="T270" s="50" t="s">
        <v>486</v>
      </c>
      <c r="U270" s="50" t="s">
        <v>486</v>
      </c>
      <c r="V270" s="51" t="str">
        <f>IF($A270="N/A","N/A",MAX('编组1-系统进路表'!T269,'编组2-系统进路表'!T269,'编组3-系统进路表'!T269,'编组4-系统进路表'!T269,'编组5-系统进路表'!T269))</f>
        <v>N/A</v>
      </c>
      <c r="W270" s="51" t="str">
        <f>IF($A270="N/A","N/A",MAX('编组1-系统进路表'!U269,'编组2-系统进路表'!U269,'编组3-系统进路表'!U269,'编组4-系统进路表'!U269,'编组5-系统进路表'!U269))</f>
        <v>N/A</v>
      </c>
      <c r="X270" s="51" t="str">
        <f>IF($A270="N/A","N/A",MAX('编组1-系统进路表'!V269,'编组2-系统进路表'!V269,'编组3-系统进路表'!V269,'编组4-系统进路表'!V269,'编组5-系统进路表'!V269))</f>
        <v>N/A</v>
      </c>
      <c r="Y270" s="51" t="str">
        <f>IF($A270="N/A","N/A",MAX('编组1-系统进路表'!W269,'编组2-系统进路表'!W269,'编组3-系统进路表'!W269,'编组4-系统进路表'!W269,'编组5-系统进路表'!W269))</f>
        <v>N/A</v>
      </c>
      <c r="Z270" s="51" t="str">
        <f>IF($A270="N/A","N/A",MAX('编组1-系统进路表'!X269,'编组2-系统进路表'!X269,'编组3-系统进路表'!X269,'编组4-系统进路表'!X269,'编组5-系统进路表'!X269))</f>
        <v>N/A</v>
      </c>
      <c r="AA270" s="27"/>
      <c r="AB270" s="51" t="str">
        <f>IF($A270="N/A","N/A",MAX('编组1-系统进路表'!Y269,'编组2-系统进路表'!Y269,'编组3-系统进路表'!Y269,'编组4-系统进路表'!Y269,'编组5-系统进路表'!Y269))</f>
        <v>N/A</v>
      </c>
      <c r="AC270" s="51" t="str">
        <f>IF($A270="N/A","N/A",MAX('编组1-系统进路表'!Z269,'编组2-系统进路表'!Z269,'编组3-系统进路表'!Z269,'编组4-系统进路表'!Z269,'编组5-系统进路表'!Z269))</f>
        <v>N/A</v>
      </c>
      <c r="AD270" s="51" t="str">
        <f>IF($A270="N/A","N/A",MAX('编组1-系统进路表'!AA269,'编组2-系统进路表'!AA269,'编组3-系统进路表'!AA269,'编组4-系统进路表'!AA269,'编组5-系统进路表'!AA269))</f>
        <v>N/A</v>
      </c>
      <c r="AE270" s="51" t="str">
        <f>IF($A270="N/A","N/A",MAX('编组1-系统进路表'!AB269,'编组2-系统进路表'!AB269,'编组3-系统进路表'!AB269,'编组4-系统进路表'!AB269,'编组5-系统进路表'!AB269))</f>
        <v>N/A</v>
      </c>
      <c r="AF270" s="51" t="str">
        <f>IF($A270="N/A","N/A",MAX('编组1-系统进路表'!AC269,'编组2-系统进路表'!AC269,'编组3-系统进路表'!AC269,'编组4-系统进路表'!AC269,'编组5-系统进路表'!AC269))</f>
        <v>N/A</v>
      </c>
    </row>
    <row r="271" spans="1:32">
      <c r="A271" s="50" t="s">
        <v>486</v>
      </c>
      <c r="B271" s="50" t="s">
        <v>486</v>
      </c>
      <c r="C271" s="50" t="s">
        <v>486</v>
      </c>
      <c r="D271" s="50" t="s">
        <v>486</v>
      </c>
      <c r="E271" s="50" t="s">
        <v>486</v>
      </c>
      <c r="F271" s="50" t="s">
        <v>486</v>
      </c>
      <c r="G271" s="50" t="s">
        <v>486</v>
      </c>
      <c r="H271" s="50" t="s">
        <v>486</v>
      </c>
      <c r="I271" s="50" t="s">
        <v>486</v>
      </c>
      <c r="J271" s="50" t="s">
        <v>486</v>
      </c>
      <c r="K271" s="53" t="s">
        <v>419</v>
      </c>
      <c r="L271" s="50" t="s">
        <v>486</v>
      </c>
      <c r="M271" s="50" t="s">
        <v>486</v>
      </c>
      <c r="N271" s="50" t="s">
        <v>486</v>
      </c>
      <c r="O271" s="50" t="s">
        <v>486</v>
      </c>
      <c r="P271" s="50" t="s">
        <v>486</v>
      </c>
      <c r="Q271" s="50" t="s">
        <v>486</v>
      </c>
      <c r="R271" s="50" t="s">
        <v>486</v>
      </c>
      <c r="S271" s="50" t="s">
        <v>486</v>
      </c>
      <c r="T271" s="50" t="s">
        <v>486</v>
      </c>
      <c r="U271" s="50" t="s">
        <v>486</v>
      </c>
      <c r="V271" s="51" t="str">
        <f>IF($A271="N/A","N/A",MAX('编组1-系统进路表'!T270,'编组2-系统进路表'!T270,'编组3-系统进路表'!T270,'编组4-系统进路表'!T270,'编组5-系统进路表'!T270))</f>
        <v>N/A</v>
      </c>
      <c r="W271" s="51" t="str">
        <f>IF($A271="N/A","N/A",MAX('编组1-系统进路表'!U270,'编组2-系统进路表'!U270,'编组3-系统进路表'!U270,'编组4-系统进路表'!U270,'编组5-系统进路表'!U270))</f>
        <v>N/A</v>
      </c>
      <c r="X271" s="51" t="str">
        <f>IF($A271="N/A","N/A",MAX('编组1-系统进路表'!V270,'编组2-系统进路表'!V270,'编组3-系统进路表'!V270,'编组4-系统进路表'!V270,'编组5-系统进路表'!V270))</f>
        <v>N/A</v>
      </c>
      <c r="Y271" s="51" t="str">
        <f>IF($A271="N/A","N/A",MAX('编组1-系统进路表'!W270,'编组2-系统进路表'!W270,'编组3-系统进路表'!W270,'编组4-系统进路表'!W270,'编组5-系统进路表'!W270))</f>
        <v>N/A</v>
      </c>
      <c r="Z271" s="51" t="str">
        <f>IF($A271="N/A","N/A",MAX('编组1-系统进路表'!X270,'编组2-系统进路表'!X270,'编组3-系统进路表'!X270,'编组4-系统进路表'!X270,'编组5-系统进路表'!X270))</f>
        <v>N/A</v>
      </c>
      <c r="AA271" s="27"/>
      <c r="AB271" s="51" t="str">
        <f>IF($A271="N/A","N/A",MAX('编组1-系统进路表'!Y270,'编组2-系统进路表'!Y270,'编组3-系统进路表'!Y270,'编组4-系统进路表'!Y270,'编组5-系统进路表'!Y270))</f>
        <v>N/A</v>
      </c>
      <c r="AC271" s="51" t="str">
        <f>IF($A271="N/A","N/A",MAX('编组1-系统进路表'!Z270,'编组2-系统进路表'!Z270,'编组3-系统进路表'!Z270,'编组4-系统进路表'!Z270,'编组5-系统进路表'!Z270))</f>
        <v>N/A</v>
      </c>
      <c r="AD271" s="51" t="str">
        <f>IF($A271="N/A","N/A",MAX('编组1-系统进路表'!AA270,'编组2-系统进路表'!AA270,'编组3-系统进路表'!AA270,'编组4-系统进路表'!AA270,'编组5-系统进路表'!AA270))</f>
        <v>N/A</v>
      </c>
      <c r="AE271" s="51" t="str">
        <f>IF($A271="N/A","N/A",MAX('编组1-系统进路表'!AB270,'编组2-系统进路表'!AB270,'编组3-系统进路表'!AB270,'编组4-系统进路表'!AB270,'编组5-系统进路表'!AB270))</f>
        <v>N/A</v>
      </c>
      <c r="AF271" s="51" t="str">
        <f>IF($A271="N/A","N/A",MAX('编组1-系统进路表'!AC270,'编组2-系统进路表'!AC270,'编组3-系统进路表'!AC270,'编组4-系统进路表'!AC270,'编组5-系统进路表'!AC270))</f>
        <v>N/A</v>
      </c>
    </row>
    <row r="272" spans="1:32">
      <c r="A272" s="50" t="s">
        <v>486</v>
      </c>
      <c r="B272" s="50" t="s">
        <v>486</v>
      </c>
      <c r="C272" s="50" t="s">
        <v>486</v>
      </c>
      <c r="D272" s="50" t="s">
        <v>486</v>
      </c>
      <c r="E272" s="50" t="s">
        <v>486</v>
      </c>
      <c r="F272" s="50" t="s">
        <v>486</v>
      </c>
      <c r="G272" s="50" t="s">
        <v>486</v>
      </c>
      <c r="H272" s="50" t="s">
        <v>486</v>
      </c>
      <c r="I272" s="50" t="s">
        <v>486</v>
      </c>
      <c r="J272" s="50" t="s">
        <v>486</v>
      </c>
      <c r="K272" s="53" t="s">
        <v>419</v>
      </c>
      <c r="L272" s="50" t="s">
        <v>486</v>
      </c>
      <c r="M272" s="50" t="s">
        <v>486</v>
      </c>
      <c r="N272" s="50" t="s">
        <v>486</v>
      </c>
      <c r="O272" s="50" t="s">
        <v>486</v>
      </c>
      <c r="P272" s="50" t="s">
        <v>486</v>
      </c>
      <c r="Q272" s="50" t="s">
        <v>486</v>
      </c>
      <c r="R272" s="50" t="s">
        <v>486</v>
      </c>
      <c r="S272" s="50" t="s">
        <v>486</v>
      </c>
      <c r="T272" s="50" t="s">
        <v>486</v>
      </c>
      <c r="U272" s="50" t="s">
        <v>486</v>
      </c>
      <c r="V272" s="51" t="str">
        <f>IF($A272="N/A","N/A",MAX('编组1-系统进路表'!T271,'编组2-系统进路表'!T271,'编组3-系统进路表'!T271,'编组4-系统进路表'!T271,'编组5-系统进路表'!T271))</f>
        <v>N/A</v>
      </c>
      <c r="W272" s="51" t="str">
        <f>IF($A272="N/A","N/A",MAX('编组1-系统进路表'!U271,'编组2-系统进路表'!U271,'编组3-系统进路表'!U271,'编组4-系统进路表'!U271,'编组5-系统进路表'!U271))</f>
        <v>N/A</v>
      </c>
      <c r="X272" s="51" t="str">
        <f>IF($A272="N/A","N/A",MAX('编组1-系统进路表'!V271,'编组2-系统进路表'!V271,'编组3-系统进路表'!V271,'编组4-系统进路表'!V271,'编组5-系统进路表'!V271))</f>
        <v>N/A</v>
      </c>
      <c r="Y272" s="51" t="str">
        <f>IF($A272="N/A","N/A",MAX('编组1-系统进路表'!W271,'编组2-系统进路表'!W271,'编组3-系统进路表'!W271,'编组4-系统进路表'!W271,'编组5-系统进路表'!W271))</f>
        <v>N/A</v>
      </c>
      <c r="Z272" s="51" t="str">
        <f>IF($A272="N/A","N/A",MAX('编组1-系统进路表'!X271,'编组2-系统进路表'!X271,'编组3-系统进路表'!X271,'编组4-系统进路表'!X271,'编组5-系统进路表'!X271))</f>
        <v>N/A</v>
      </c>
      <c r="AA272" s="27"/>
      <c r="AB272" s="51" t="str">
        <f>IF($A272="N/A","N/A",MAX('编组1-系统进路表'!Y271,'编组2-系统进路表'!Y271,'编组3-系统进路表'!Y271,'编组4-系统进路表'!Y271,'编组5-系统进路表'!Y271))</f>
        <v>N/A</v>
      </c>
      <c r="AC272" s="51" t="str">
        <f>IF($A272="N/A","N/A",MAX('编组1-系统进路表'!Z271,'编组2-系统进路表'!Z271,'编组3-系统进路表'!Z271,'编组4-系统进路表'!Z271,'编组5-系统进路表'!Z271))</f>
        <v>N/A</v>
      </c>
      <c r="AD272" s="51" t="str">
        <f>IF($A272="N/A","N/A",MAX('编组1-系统进路表'!AA271,'编组2-系统进路表'!AA271,'编组3-系统进路表'!AA271,'编组4-系统进路表'!AA271,'编组5-系统进路表'!AA271))</f>
        <v>N/A</v>
      </c>
      <c r="AE272" s="51" t="str">
        <f>IF($A272="N/A","N/A",MAX('编组1-系统进路表'!AB271,'编组2-系统进路表'!AB271,'编组3-系统进路表'!AB271,'编组4-系统进路表'!AB271,'编组5-系统进路表'!AB271))</f>
        <v>N/A</v>
      </c>
      <c r="AF272" s="51" t="str">
        <f>IF($A272="N/A","N/A",MAX('编组1-系统进路表'!AC271,'编组2-系统进路表'!AC271,'编组3-系统进路表'!AC271,'编组4-系统进路表'!AC271,'编组5-系统进路表'!AC271))</f>
        <v>N/A</v>
      </c>
    </row>
    <row r="273" spans="1:32">
      <c r="A273" s="50" t="s">
        <v>486</v>
      </c>
      <c r="B273" s="50" t="s">
        <v>486</v>
      </c>
      <c r="C273" s="50" t="s">
        <v>486</v>
      </c>
      <c r="D273" s="50" t="s">
        <v>486</v>
      </c>
      <c r="E273" s="50" t="s">
        <v>486</v>
      </c>
      <c r="F273" s="50" t="s">
        <v>486</v>
      </c>
      <c r="G273" s="50" t="s">
        <v>486</v>
      </c>
      <c r="H273" s="50" t="s">
        <v>486</v>
      </c>
      <c r="I273" s="50" t="s">
        <v>486</v>
      </c>
      <c r="J273" s="50" t="s">
        <v>486</v>
      </c>
      <c r="K273" s="53" t="s">
        <v>419</v>
      </c>
      <c r="L273" s="50" t="s">
        <v>486</v>
      </c>
      <c r="M273" s="50" t="s">
        <v>486</v>
      </c>
      <c r="N273" s="50" t="s">
        <v>486</v>
      </c>
      <c r="O273" s="50" t="s">
        <v>486</v>
      </c>
      <c r="P273" s="50" t="s">
        <v>486</v>
      </c>
      <c r="Q273" s="50" t="s">
        <v>486</v>
      </c>
      <c r="R273" s="50" t="s">
        <v>486</v>
      </c>
      <c r="S273" s="50" t="s">
        <v>486</v>
      </c>
      <c r="T273" s="50" t="s">
        <v>486</v>
      </c>
      <c r="U273" s="50" t="s">
        <v>486</v>
      </c>
      <c r="V273" s="51" t="str">
        <f>IF($A273="N/A","N/A",MAX('编组1-系统进路表'!T272,'编组2-系统进路表'!T272,'编组3-系统进路表'!T272,'编组4-系统进路表'!T272,'编组5-系统进路表'!T272))</f>
        <v>N/A</v>
      </c>
      <c r="W273" s="51" t="str">
        <f>IF($A273="N/A","N/A",MAX('编组1-系统进路表'!U272,'编组2-系统进路表'!U272,'编组3-系统进路表'!U272,'编组4-系统进路表'!U272,'编组5-系统进路表'!U272))</f>
        <v>N/A</v>
      </c>
      <c r="X273" s="51" t="str">
        <f>IF($A273="N/A","N/A",MAX('编组1-系统进路表'!V272,'编组2-系统进路表'!V272,'编组3-系统进路表'!V272,'编组4-系统进路表'!V272,'编组5-系统进路表'!V272))</f>
        <v>N/A</v>
      </c>
      <c r="Y273" s="51" t="str">
        <f>IF($A273="N/A","N/A",MAX('编组1-系统进路表'!W272,'编组2-系统进路表'!W272,'编组3-系统进路表'!W272,'编组4-系统进路表'!W272,'编组5-系统进路表'!W272))</f>
        <v>N/A</v>
      </c>
      <c r="Z273" s="51" t="str">
        <f>IF($A273="N/A","N/A",MAX('编组1-系统进路表'!X272,'编组2-系统进路表'!X272,'编组3-系统进路表'!X272,'编组4-系统进路表'!X272,'编组5-系统进路表'!X272))</f>
        <v>N/A</v>
      </c>
      <c r="AA273" s="27"/>
      <c r="AB273" s="51" t="str">
        <f>IF($A273="N/A","N/A",MAX('编组1-系统进路表'!Y272,'编组2-系统进路表'!Y272,'编组3-系统进路表'!Y272,'编组4-系统进路表'!Y272,'编组5-系统进路表'!Y272))</f>
        <v>N/A</v>
      </c>
      <c r="AC273" s="51" t="str">
        <f>IF($A273="N/A","N/A",MAX('编组1-系统进路表'!Z272,'编组2-系统进路表'!Z272,'编组3-系统进路表'!Z272,'编组4-系统进路表'!Z272,'编组5-系统进路表'!Z272))</f>
        <v>N/A</v>
      </c>
      <c r="AD273" s="51" t="str">
        <f>IF($A273="N/A","N/A",MAX('编组1-系统进路表'!AA272,'编组2-系统进路表'!AA272,'编组3-系统进路表'!AA272,'编组4-系统进路表'!AA272,'编组5-系统进路表'!AA272))</f>
        <v>N/A</v>
      </c>
      <c r="AE273" s="51" t="str">
        <f>IF($A273="N/A","N/A",MAX('编组1-系统进路表'!AB272,'编组2-系统进路表'!AB272,'编组3-系统进路表'!AB272,'编组4-系统进路表'!AB272,'编组5-系统进路表'!AB272))</f>
        <v>N/A</v>
      </c>
      <c r="AF273" s="51" t="str">
        <f>IF($A273="N/A","N/A",MAX('编组1-系统进路表'!AC272,'编组2-系统进路表'!AC272,'编组3-系统进路表'!AC272,'编组4-系统进路表'!AC272,'编组5-系统进路表'!AC272))</f>
        <v>N/A</v>
      </c>
    </row>
    <row r="274" spans="1:32">
      <c r="A274" s="50" t="s">
        <v>486</v>
      </c>
      <c r="B274" s="50" t="s">
        <v>486</v>
      </c>
      <c r="C274" s="50" t="s">
        <v>486</v>
      </c>
      <c r="D274" s="50" t="s">
        <v>486</v>
      </c>
      <c r="E274" s="50" t="s">
        <v>486</v>
      </c>
      <c r="F274" s="50" t="s">
        <v>486</v>
      </c>
      <c r="G274" s="50" t="s">
        <v>486</v>
      </c>
      <c r="H274" s="50" t="s">
        <v>486</v>
      </c>
      <c r="I274" s="50" t="s">
        <v>486</v>
      </c>
      <c r="J274" s="50" t="s">
        <v>486</v>
      </c>
      <c r="K274" s="53" t="s">
        <v>419</v>
      </c>
      <c r="L274" s="50" t="s">
        <v>486</v>
      </c>
      <c r="M274" s="50" t="s">
        <v>486</v>
      </c>
      <c r="N274" s="50" t="s">
        <v>486</v>
      </c>
      <c r="O274" s="50" t="s">
        <v>486</v>
      </c>
      <c r="P274" s="50" t="s">
        <v>486</v>
      </c>
      <c r="Q274" s="50" t="s">
        <v>486</v>
      </c>
      <c r="R274" s="50" t="s">
        <v>486</v>
      </c>
      <c r="S274" s="50" t="s">
        <v>486</v>
      </c>
      <c r="T274" s="50" t="s">
        <v>486</v>
      </c>
      <c r="U274" s="50" t="s">
        <v>486</v>
      </c>
      <c r="V274" s="51" t="str">
        <f>IF($A274="N/A","N/A",MAX('编组1-系统进路表'!T273,'编组2-系统进路表'!T273,'编组3-系统进路表'!T273,'编组4-系统进路表'!T273,'编组5-系统进路表'!T273))</f>
        <v>N/A</v>
      </c>
      <c r="W274" s="51" t="str">
        <f>IF($A274="N/A","N/A",MAX('编组1-系统进路表'!U273,'编组2-系统进路表'!U273,'编组3-系统进路表'!U273,'编组4-系统进路表'!U273,'编组5-系统进路表'!U273))</f>
        <v>N/A</v>
      </c>
      <c r="X274" s="51" t="str">
        <f>IF($A274="N/A","N/A",MAX('编组1-系统进路表'!V273,'编组2-系统进路表'!V273,'编组3-系统进路表'!V273,'编组4-系统进路表'!V273,'编组5-系统进路表'!V273))</f>
        <v>N/A</v>
      </c>
      <c r="Y274" s="51" t="str">
        <f>IF($A274="N/A","N/A",MAX('编组1-系统进路表'!W273,'编组2-系统进路表'!W273,'编组3-系统进路表'!W273,'编组4-系统进路表'!W273,'编组5-系统进路表'!W273))</f>
        <v>N/A</v>
      </c>
      <c r="Z274" s="51" t="str">
        <f>IF($A274="N/A","N/A",MAX('编组1-系统进路表'!X273,'编组2-系统进路表'!X273,'编组3-系统进路表'!X273,'编组4-系统进路表'!X273,'编组5-系统进路表'!X273))</f>
        <v>N/A</v>
      </c>
      <c r="AA274" s="27"/>
      <c r="AB274" s="51" t="str">
        <f>IF($A274="N/A","N/A",MAX('编组1-系统进路表'!Y273,'编组2-系统进路表'!Y273,'编组3-系统进路表'!Y273,'编组4-系统进路表'!Y273,'编组5-系统进路表'!Y273))</f>
        <v>N/A</v>
      </c>
      <c r="AC274" s="51" t="str">
        <f>IF($A274="N/A","N/A",MAX('编组1-系统进路表'!Z273,'编组2-系统进路表'!Z273,'编组3-系统进路表'!Z273,'编组4-系统进路表'!Z273,'编组5-系统进路表'!Z273))</f>
        <v>N/A</v>
      </c>
      <c r="AD274" s="51" t="str">
        <f>IF($A274="N/A","N/A",MAX('编组1-系统进路表'!AA273,'编组2-系统进路表'!AA273,'编组3-系统进路表'!AA273,'编组4-系统进路表'!AA273,'编组5-系统进路表'!AA273))</f>
        <v>N/A</v>
      </c>
      <c r="AE274" s="51" t="str">
        <f>IF($A274="N/A","N/A",MAX('编组1-系统进路表'!AB273,'编组2-系统进路表'!AB273,'编组3-系统进路表'!AB273,'编组4-系统进路表'!AB273,'编组5-系统进路表'!AB273))</f>
        <v>N/A</v>
      </c>
      <c r="AF274" s="51" t="str">
        <f>IF($A274="N/A","N/A",MAX('编组1-系统进路表'!AC273,'编组2-系统进路表'!AC273,'编组3-系统进路表'!AC273,'编组4-系统进路表'!AC273,'编组5-系统进路表'!AC273))</f>
        <v>N/A</v>
      </c>
    </row>
    <row r="275" spans="1:32">
      <c r="A275" s="50" t="s">
        <v>486</v>
      </c>
      <c r="B275" s="50" t="s">
        <v>486</v>
      </c>
      <c r="C275" s="50" t="s">
        <v>486</v>
      </c>
      <c r="D275" s="50" t="s">
        <v>486</v>
      </c>
      <c r="E275" s="50" t="s">
        <v>486</v>
      </c>
      <c r="F275" s="50" t="s">
        <v>486</v>
      </c>
      <c r="G275" s="50" t="s">
        <v>486</v>
      </c>
      <c r="H275" s="50" t="s">
        <v>486</v>
      </c>
      <c r="I275" s="50" t="s">
        <v>486</v>
      </c>
      <c r="J275" s="50" t="s">
        <v>486</v>
      </c>
      <c r="K275" s="53" t="s">
        <v>419</v>
      </c>
      <c r="L275" s="50" t="s">
        <v>486</v>
      </c>
      <c r="M275" s="50" t="s">
        <v>486</v>
      </c>
      <c r="N275" s="50" t="s">
        <v>486</v>
      </c>
      <c r="O275" s="50" t="s">
        <v>486</v>
      </c>
      <c r="P275" s="50" t="s">
        <v>486</v>
      </c>
      <c r="Q275" s="50" t="s">
        <v>486</v>
      </c>
      <c r="R275" s="50" t="s">
        <v>486</v>
      </c>
      <c r="S275" s="50" t="s">
        <v>486</v>
      </c>
      <c r="T275" s="50" t="s">
        <v>486</v>
      </c>
      <c r="U275" s="50" t="s">
        <v>486</v>
      </c>
      <c r="V275" s="51" t="str">
        <f>IF($A275="N/A","N/A",MAX('编组1-系统进路表'!T274,'编组2-系统进路表'!T274,'编组3-系统进路表'!T274,'编组4-系统进路表'!T274,'编组5-系统进路表'!T274))</f>
        <v>N/A</v>
      </c>
      <c r="W275" s="51" t="str">
        <f>IF($A275="N/A","N/A",MAX('编组1-系统进路表'!U274,'编组2-系统进路表'!U274,'编组3-系统进路表'!U274,'编组4-系统进路表'!U274,'编组5-系统进路表'!U274))</f>
        <v>N/A</v>
      </c>
      <c r="X275" s="51" t="str">
        <f>IF($A275="N/A","N/A",MAX('编组1-系统进路表'!V274,'编组2-系统进路表'!V274,'编组3-系统进路表'!V274,'编组4-系统进路表'!V274,'编组5-系统进路表'!V274))</f>
        <v>N/A</v>
      </c>
      <c r="Y275" s="51" t="str">
        <f>IF($A275="N/A","N/A",MAX('编组1-系统进路表'!W274,'编组2-系统进路表'!W274,'编组3-系统进路表'!W274,'编组4-系统进路表'!W274,'编组5-系统进路表'!W274))</f>
        <v>N/A</v>
      </c>
      <c r="Z275" s="51" t="str">
        <f>IF($A275="N/A","N/A",MAX('编组1-系统进路表'!X274,'编组2-系统进路表'!X274,'编组3-系统进路表'!X274,'编组4-系统进路表'!X274,'编组5-系统进路表'!X274))</f>
        <v>N/A</v>
      </c>
      <c r="AA275" s="27"/>
      <c r="AB275" s="51" t="str">
        <f>IF($A275="N/A","N/A",MAX('编组1-系统进路表'!Y274,'编组2-系统进路表'!Y274,'编组3-系统进路表'!Y274,'编组4-系统进路表'!Y274,'编组5-系统进路表'!Y274))</f>
        <v>N/A</v>
      </c>
      <c r="AC275" s="51" t="str">
        <f>IF($A275="N/A","N/A",MAX('编组1-系统进路表'!Z274,'编组2-系统进路表'!Z274,'编组3-系统进路表'!Z274,'编组4-系统进路表'!Z274,'编组5-系统进路表'!Z274))</f>
        <v>N/A</v>
      </c>
      <c r="AD275" s="51" t="str">
        <f>IF($A275="N/A","N/A",MAX('编组1-系统进路表'!AA274,'编组2-系统进路表'!AA274,'编组3-系统进路表'!AA274,'编组4-系统进路表'!AA274,'编组5-系统进路表'!AA274))</f>
        <v>N/A</v>
      </c>
      <c r="AE275" s="51" t="str">
        <f>IF($A275="N/A","N/A",MAX('编组1-系统进路表'!AB274,'编组2-系统进路表'!AB274,'编组3-系统进路表'!AB274,'编组4-系统进路表'!AB274,'编组5-系统进路表'!AB274))</f>
        <v>N/A</v>
      </c>
      <c r="AF275" s="51" t="str">
        <f>IF($A275="N/A","N/A",MAX('编组1-系统进路表'!AC274,'编组2-系统进路表'!AC274,'编组3-系统进路表'!AC274,'编组4-系统进路表'!AC274,'编组5-系统进路表'!AC274))</f>
        <v>N/A</v>
      </c>
    </row>
    <row r="276" spans="1:32">
      <c r="A276" s="50" t="s">
        <v>486</v>
      </c>
      <c r="B276" s="50" t="s">
        <v>486</v>
      </c>
      <c r="C276" s="50" t="s">
        <v>486</v>
      </c>
      <c r="D276" s="50" t="s">
        <v>486</v>
      </c>
      <c r="E276" s="50" t="s">
        <v>486</v>
      </c>
      <c r="F276" s="50" t="s">
        <v>486</v>
      </c>
      <c r="G276" s="50" t="s">
        <v>486</v>
      </c>
      <c r="H276" s="50" t="s">
        <v>486</v>
      </c>
      <c r="I276" s="50" t="s">
        <v>486</v>
      </c>
      <c r="J276" s="50" t="s">
        <v>486</v>
      </c>
      <c r="K276" s="53" t="s">
        <v>419</v>
      </c>
      <c r="L276" s="50" t="s">
        <v>486</v>
      </c>
      <c r="M276" s="50" t="s">
        <v>486</v>
      </c>
      <c r="N276" s="50" t="s">
        <v>486</v>
      </c>
      <c r="O276" s="50" t="s">
        <v>486</v>
      </c>
      <c r="P276" s="50" t="s">
        <v>486</v>
      </c>
      <c r="Q276" s="50" t="s">
        <v>486</v>
      </c>
      <c r="R276" s="50" t="s">
        <v>486</v>
      </c>
      <c r="S276" s="50" t="s">
        <v>486</v>
      </c>
      <c r="T276" s="50" t="s">
        <v>486</v>
      </c>
      <c r="U276" s="50" t="s">
        <v>486</v>
      </c>
      <c r="V276" s="51" t="str">
        <f>IF($A276="N/A","N/A",MAX('编组1-系统进路表'!T275,'编组2-系统进路表'!T275,'编组3-系统进路表'!T275,'编组4-系统进路表'!T275,'编组5-系统进路表'!T275))</f>
        <v>N/A</v>
      </c>
      <c r="W276" s="51" t="str">
        <f>IF($A276="N/A","N/A",MAX('编组1-系统进路表'!U275,'编组2-系统进路表'!U275,'编组3-系统进路表'!U275,'编组4-系统进路表'!U275,'编组5-系统进路表'!U275))</f>
        <v>N/A</v>
      </c>
      <c r="X276" s="51" t="str">
        <f>IF($A276="N/A","N/A",MAX('编组1-系统进路表'!V275,'编组2-系统进路表'!V275,'编组3-系统进路表'!V275,'编组4-系统进路表'!V275,'编组5-系统进路表'!V275))</f>
        <v>N/A</v>
      </c>
      <c r="Y276" s="51" t="str">
        <f>IF($A276="N/A","N/A",MAX('编组1-系统进路表'!W275,'编组2-系统进路表'!W275,'编组3-系统进路表'!W275,'编组4-系统进路表'!W275,'编组5-系统进路表'!W275))</f>
        <v>N/A</v>
      </c>
      <c r="Z276" s="51" t="str">
        <f>IF($A276="N/A","N/A",MAX('编组1-系统进路表'!X275,'编组2-系统进路表'!X275,'编组3-系统进路表'!X275,'编组4-系统进路表'!X275,'编组5-系统进路表'!X275))</f>
        <v>N/A</v>
      </c>
      <c r="AA276" s="27"/>
      <c r="AB276" s="51" t="str">
        <f>IF($A276="N/A","N/A",MAX('编组1-系统进路表'!Y275,'编组2-系统进路表'!Y275,'编组3-系统进路表'!Y275,'编组4-系统进路表'!Y275,'编组5-系统进路表'!Y275))</f>
        <v>N/A</v>
      </c>
      <c r="AC276" s="51" t="str">
        <f>IF($A276="N/A","N/A",MAX('编组1-系统进路表'!Z275,'编组2-系统进路表'!Z275,'编组3-系统进路表'!Z275,'编组4-系统进路表'!Z275,'编组5-系统进路表'!Z275))</f>
        <v>N/A</v>
      </c>
      <c r="AD276" s="51" t="str">
        <f>IF($A276="N/A","N/A",MAX('编组1-系统进路表'!AA275,'编组2-系统进路表'!AA275,'编组3-系统进路表'!AA275,'编组4-系统进路表'!AA275,'编组5-系统进路表'!AA275))</f>
        <v>N/A</v>
      </c>
      <c r="AE276" s="51" t="str">
        <f>IF($A276="N/A","N/A",MAX('编组1-系统进路表'!AB275,'编组2-系统进路表'!AB275,'编组3-系统进路表'!AB275,'编组4-系统进路表'!AB275,'编组5-系统进路表'!AB275))</f>
        <v>N/A</v>
      </c>
      <c r="AF276" s="51" t="str">
        <f>IF($A276="N/A","N/A",MAX('编组1-系统进路表'!AC275,'编组2-系统进路表'!AC275,'编组3-系统进路表'!AC275,'编组4-系统进路表'!AC275,'编组5-系统进路表'!AC275))</f>
        <v>N/A</v>
      </c>
    </row>
    <row r="277" spans="1:32">
      <c r="A277" s="50" t="s">
        <v>486</v>
      </c>
      <c r="B277" s="50" t="s">
        <v>486</v>
      </c>
      <c r="C277" s="50" t="s">
        <v>486</v>
      </c>
      <c r="D277" s="50" t="s">
        <v>486</v>
      </c>
      <c r="E277" s="50" t="s">
        <v>486</v>
      </c>
      <c r="F277" s="50" t="s">
        <v>486</v>
      </c>
      <c r="G277" s="50" t="s">
        <v>486</v>
      </c>
      <c r="H277" s="50" t="s">
        <v>486</v>
      </c>
      <c r="I277" s="50" t="s">
        <v>486</v>
      </c>
      <c r="J277" s="50" t="s">
        <v>486</v>
      </c>
      <c r="K277" s="53" t="s">
        <v>419</v>
      </c>
      <c r="L277" s="50" t="s">
        <v>486</v>
      </c>
      <c r="M277" s="50" t="s">
        <v>486</v>
      </c>
      <c r="N277" s="50" t="s">
        <v>486</v>
      </c>
      <c r="O277" s="50" t="s">
        <v>486</v>
      </c>
      <c r="P277" s="50" t="s">
        <v>486</v>
      </c>
      <c r="Q277" s="50" t="s">
        <v>486</v>
      </c>
      <c r="R277" s="50" t="s">
        <v>486</v>
      </c>
      <c r="S277" s="50" t="s">
        <v>486</v>
      </c>
      <c r="T277" s="50" t="s">
        <v>486</v>
      </c>
      <c r="U277" s="50" t="s">
        <v>486</v>
      </c>
      <c r="V277" s="51" t="str">
        <f>IF($A277="N/A","N/A",MAX('编组1-系统进路表'!T276,'编组2-系统进路表'!T276,'编组3-系统进路表'!T276,'编组4-系统进路表'!T276,'编组5-系统进路表'!T276))</f>
        <v>N/A</v>
      </c>
      <c r="W277" s="51" t="str">
        <f>IF($A277="N/A","N/A",MAX('编组1-系统进路表'!U276,'编组2-系统进路表'!U276,'编组3-系统进路表'!U276,'编组4-系统进路表'!U276,'编组5-系统进路表'!U276))</f>
        <v>N/A</v>
      </c>
      <c r="X277" s="51" t="str">
        <f>IF($A277="N/A","N/A",MAX('编组1-系统进路表'!V276,'编组2-系统进路表'!V276,'编组3-系统进路表'!V276,'编组4-系统进路表'!V276,'编组5-系统进路表'!V276))</f>
        <v>N/A</v>
      </c>
      <c r="Y277" s="51" t="str">
        <f>IF($A277="N/A","N/A",MAX('编组1-系统进路表'!W276,'编组2-系统进路表'!W276,'编组3-系统进路表'!W276,'编组4-系统进路表'!W276,'编组5-系统进路表'!W276))</f>
        <v>N/A</v>
      </c>
      <c r="Z277" s="51" t="str">
        <f>IF($A277="N/A","N/A",MAX('编组1-系统进路表'!X276,'编组2-系统进路表'!X276,'编组3-系统进路表'!X276,'编组4-系统进路表'!X276,'编组5-系统进路表'!X276))</f>
        <v>N/A</v>
      </c>
      <c r="AA277" s="27"/>
      <c r="AB277" s="51" t="str">
        <f>IF($A277="N/A","N/A",MAX('编组1-系统进路表'!Y276,'编组2-系统进路表'!Y276,'编组3-系统进路表'!Y276,'编组4-系统进路表'!Y276,'编组5-系统进路表'!Y276))</f>
        <v>N/A</v>
      </c>
      <c r="AC277" s="51" t="str">
        <f>IF($A277="N/A","N/A",MAX('编组1-系统进路表'!Z276,'编组2-系统进路表'!Z276,'编组3-系统进路表'!Z276,'编组4-系统进路表'!Z276,'编组5-系统进路表'!Z276))</f>
        <v>N/A</v>
      </c>
      <c r="AD277" s="51" t="str">
        <f>IF($A277="N/A","N/A",MAX('编组1-系统进路表'!AA276,'编组2-系统进路表'!AA276,'编组3-系统进路表'!AA276,'编组4-系统进路表'!AA276,'编组5-系统进路表'!AA276))</f>
        <v>N/A</v>
      </c>
      <c r="AE277" s="51" t="str">
        <f>IF($A277="N/A","N/A",MAX('编组1-系统进路表'!AB276,'编组2-系统进路表'!AB276,'编组3-系统进路表'!AB276,'编组4-系统进路表'!AB276,'编组5-系统进路表'!AB276))</f>
        <v>N/A</v>
      </c>
      <c r="AF277" s="51" t="str">
        <f>IF($A277="N/A","N/A",MAX('编组1-系统进路表'!AC276,'编组2-系统进路表'!AC276,'编组3-系统进路表'!AC276,'编组4-系统进路表'!AC276,'编组5-系统进路表'!AC276))</f>
        <v>N/A</v>
      </c>
    </row>
    <row r="278" spans="1:32">
      <c r="A278" s="50" t="s">
        <v>486</v>
      </c>
      <c r="B278" s="50" t="s">
        <v>486</v>
      </c>
      <c r="C278" s="50" t="s">
        <v>486</v>
      </c>
      <c r="D278" s="50" t="s">
        <v>486</v>
      </c>
      <c r="E278" s="50" t="s">
        <v>486</v>
      </c>
      <c r="F278" s="50" t="s">
        <v>486</v>
      </c>
      <c r="G278" s="50" t="s">
        <v>486</v>
      </c>
      <c r="H278" s="50" t="s">
        <v>486</v>
      </c>
      <c r="I278" s="50" t="s">
        <v>486</v>
      </c>
      <c r="J278" s="50" t="s">
        <v>486</v>
      </c>
      <c r="K278" s="53" t="s">
        <v>419</v>
      </c>
      <c r="L278" s="50" t="s">
        <v>486</v>
      </c>
      <c r="M278" s="50" t="s">
        <v>486</v>
      </c>
      <c r="N278" s="50" t="s">
        <v>486</v>
      </c>
      <c r="O278" s="50" t="s">
        <v>486</v>
      </c>
      <c r="P278" s="50" t="s">
        <v>486</v>
      </c>
      <c r="Q278" s="50" t="s">
        <v>486</v>
      </c>
      <c r="R278" s="50" t="s">
        <v>486</v>
      </c>
      <c r="S278" s="50" t="s">
        <v>486</v>
      </c>
      <c r="T278" s="50" t="s">
        <v>486</v>
      </c>
      <c r="U278" s="50" t="s">
        <v>486</v>
      </c>
      <c r="V278" s="51" t="str">
        <f>IF($A278="N/A","N/A",MAX('编组1-系统进路表'!T277,'编组2-系统进路表'!T277,'编组3-系统进路表'!T277,'编组4-系统进路表'!T277,'编组5-系统进路表'!T277))</f>
        <v>N/A</v>
      </c>
      <c r="W278" s="51" t="str">
        <f>IF($A278="N/A","N/A",MAX('编组1-系统进路表'!U277,'编组2-系统进路表'!U277,'编组3-系统进路表'!U277,'编组4-系统进路表'!U277,'编组5-系统进路表'!U277))</f>
        <v>N/A</v>
      </c>
      <c r="X278" s="51" t="str">
        <f>IF($A278="N/A","N/A",MAX('编组1-系统进路表'!V277,'编组2-系统进路表'!V277,'编组3-系统进路表'!V277,'编组4-系统进路表'!V277,'编组5-系统进路表'!V277))</f>
        <v>N/A</v>
      </c>
      <c r="Y278" s="51" t="str">
        <f>IF($A278="N/A","N/A",MAX('编组1-系统进路表'!W277,'编组2-系统进路表'!W277,'编组3-系统进路表'!W277,'编组4-系统进路表'!W277,'编组5-系统进路表'!W277))</f>
        <v>N/A</v>
      </c>
      <c r="Z278" s="51" t="str">
        <f>IF($A278="N/A","N/A",MAX('编组1-系统进路表'!X277,'编组2-系统进路表'!X277,'编组3-系统进路表'!X277,'编组4-系统进路表'!X277,'编组5-系统进路表'!X277))</f>
        <v>N/A</v>
      </c>
      <c r="AA278" s="27"/>
      <c r="AB278" s="51" t="str">
        <f>IF($A278="N/A","N/A",MAX('编组1-系统进路表'!Y277,'编组2-系统进路表'!Y277,'编组3-系统进路表'!Y277,'编组4-系统进路表'!Y277,'编组5-系统进路表'!Y277))</f>
        <v>N/A</v>
      </c>
      <c r="AC278" s="51" t="str">
        <f>IF($A278="N/A","N/A",MAX('编组1-系统进路表'!Z277,'编组2-系统进路表'!Z277,'编组3-系统进路表'!Z277,'编组4-系统进路表'!Z277,'编组5-系统进路表'!Z277))</f>
        <v>N/A</v>
      </c>
      <c r="AD278" s="51" t="str">
        <f>IF($A278="N/A","N/A",MAX('编组1-系统进路表'!AA277,'编组2-系统进路表'!AA277,'编组3-系统进路表'!AA277,'编组4-系统进路表'!AA277,'编组5-系统进路表'!AA277))</f>
        <v>N/A</v>
      </c>
      <c r="AE278" s="51" t="str">
        <f>IF($A278="N/A","N/A",MAX('编组1-系统进路表'!AB277,'编组2-系统进路表'!AB277,'编组3-系统进路表'!AB277,'编组4-系统进路表'!AB277,'编组5-系统进路表'!AB277))</f>
        <v>N/A</v>
      </c>
      <c r="AF278" s="51" t="str">
        <f>IF($A278="N/A","N/A",MAX('编组1-系统进路表'!AC277,'编组2-系统进路表'!AC277,'编组3-系统进路表'!AC277,'编组4-系统进路表'!AC277,'编组5-系统进路表'!AC277))</f>
        <v>N/A</v>
      </c>
    </row>
    <row r="279" spans="1:32">
      <c r="A279" s="50" t="s">
        <v>486</v>
      </c>
      <c r="B279" s="50" t="s">
        <v>486</v>
      </c>
      <c r="C279" s="50" t="s">
        <v>486</v>
      </c>
      <c r="D279" s="50" t="s">
        <v>486</v>
      </c>
      <c r="E279" s="50" t="s">
        <v>486</v>
      </c>
      <c r="F279" s="50" t="s">
        <v>486</v>
      </c>
      <c r="G279" s="50" t="s">
        <v>486</v>
      </c>
      <c r="H279" s="50" t="s">
        <v>486</v>
      </c>
      <c r="I279" s="50" t="s">
        <v>486</v>
      </c>
      <c r="J279" s="50" t="s">
        <v>486</v>
      </c>
      <c r="K279" s="53" t="s">
        <v>419</v>
      </c>
      <c r="L279" s="50" t="s">
        <v>486</v>
      </c>
      <c r="M279" s="50" t="s">
        <v>486</v>
      </c>
      <c r="N279" s="50" t="s">
        <v>486</v>
      </c>
      <c r="O279" s="50" t="s">
        <v>486</v>
      </c>
      <c r="P279" s="50" t="s">
        <v>486</v>
      </c>
      <c r="Q279" s="50" t="s">
        <v>486</v>
      </c>
      <c r="R279" s="50" t="s">
        <v>486</v>
      </c>
      <c r="S279" s="50" t="s">
        <v>486</v>
      </c>
      <c r="T279" s="50" t="s">
        <v>486</v>
      </c>
      <c r="U279" s="50" t="s">
        <v>486</v>
      </c>
      <c r="V279" s="51" t="str">
        <f>IF($A279="N/A","N/A",MAX('编组1-系统进路表'!T278,'编组2-系统进路表'!T278,'编组3-系统进路表'!T278,'编组4-系统进路表'!T278,'编组5-系统进路表'!T278))</f>
        <v>N/A</v>
      </c>
      <c r="W279" s="51" t="str">
        <f>IF($A279="N/A","N/A",MAX('编组1-系统进路表'!U278,'编组2-系统进路表'!U278,'编组3-系统进路表'!U278,'编组4-系统进路表'!U278,'编组5-系统进路表'!U278))</f>
        <v>N/A</v>
      </c>
      <c r="X279" s="51" t="str">
        <f>IF($A279="N/A","N/A",MAX('编组1-系统进路表'!V278,'编组2-系统进路表'!V278,'编组3-系统进路表'!V278,'编组4-系统进路表'!V278,'编组5-系统进路表'!V278))</f>
        <v>N/A</v>
      </c>
      <c r="Y279" s="51" t="str">
        <f>IF($A279="N/A","N/A",MAX('编组1-系统进路表'!W278,'编组2-系统进路表'!W278,'编组3-系统进路表'!W278,'编组4-系统进路表'!W278,'编组5-系统进路表'!W278))</f>
        <v>N/A</v>
      </c>
      <c r="Z279" s="51" t="str">
        <f>IF($A279="N/A","N/A",MAX('编组1-系统进路表'!X278,'编组2-系统进路表'!X278,'编组3-系统进路表'!X278,'编组4-系统进路表'!X278,'编组5-系统进路表'!X278))</f>
        <v>N/A</v>
      </c>
      <c r="AA279" s="27"/>
      <c r="AB279" s="51" t="str">
        <f>IF($A279="N/A","N/A",MAX('编组1-系统进路表'!Y278,'编组2-系统进路表'!Y278,'编组3-系统进路表'!Y278,'编组4-系统进路表'!Y278,'编组5-系统进路表'!Y278))</f>
        <v>N/A</v>
      </c>
      <c r="AC279" s="51" t="str">
        <f>IF($A279="N/A","N/A",MAX('编组1-系统进路表'!Z278,'编组2-系统进路表'!Z278,'编组3-系统进路表'!Z278,'编组4-系统进路表'!Z278,'编组5-系统进路表'!Z278))</f>
        <v>N/A</v>
      </c>
      <c r="AD279" s="51" t="str">
        <f>IF($A279="N/A","N/A",MAX('编组1-系统进路表'!AA278,'编组2-系统进路表'!AA278,'编组3-系统进路表'!AA278,'编组4-系统进路表'!AA278,'编组5-系统进路表'!AA278))</f>
        <v>N/A</v>
      </c>
      <c r="AE279" s="51" t="str">
        <f>IF($A279="N/A","N/A",MAX('编组1-系统进路表'!AB278,'编组2-系统进路表'!AB278,'编组3-系统进路表'!AB278,'编组4-系统进路表'!AB278,'编组5-系统进路表'!AB278))</f>
        <v>N/A</v>
      </c>
      <c r="AF279" s="51" t="str">
        <f>IF($A279="N/A","N/A",MAX('编组1-系统进路表'!AC278,'编组2-系统进路表'!AC278,'编组3-系统进路表'!AC278,'编组4-系统进路表'!AC278,'编组5-系统进路表'!AC278))</f>
        <v>N/A</v>
      </c>
    </row>
    <row r="280" spans="1:32">
      <c r="A280" s="50" t="s">
        <v>486</v>
      </c>
      <c r="B280" s="50" t="s">
        <v>486</v>
      </c>
      <c r="C280" s="50" t="s">
        <v>486</v>
      </c>
      <c r="D280" s="50" t="s">
        <v>486</v>
      </c>
      <c r="E280" s="50" t="s">
        <v>486</v>
      </c>
      <c r="F280" s="50" t="s">
        <v>486</v>
      </c>
      <c r="G280" s="50" t="s">
        <v>486</v>
      </c>
      <c r="H280" s="50" t="s">
        <v>486</v>
      </c>
      <c r="I280" s="50" t="s">
        <v>486</v>
      </c>
      <c r="J280" s="50" t="s">
        <v>486</v>
      </c>
      <c r="K280" s="53" t="s">
        <v>419</v>
      </c>
      <c r="L280" s="50" t="s">
        <v>486</v>
      </c>
      <c r="M280" s="50" t="s">
        <v>486</v>
      </c>
      <c r="N280" s="50" t="s">
        <v>486</v>
      </c>
      <c r="O280" s="50" t="s">
        <v>486</v>
      </c>
      <c r="P280" s="50" t="s">
        <v>486</v>
      </c>
      <c r="Q280" s="50" t="s">
        <v>486</v>
      </c>
      <c r="R280" s="50" t="s">
        <v>486</v>
      </c>
      <c r="S280" s="50" t="s">
        <v>486</v>
      </c>
      <c r="T280" s="50" t="s">
        <v>486</v>
      </c>
      <c r="U280" s="50" t="s">
        <v>486</v>
      </c>
      <c r="V280" s="51" t="str">
        <f>IF($A280="N/A","N/A",MAX('编组1-系统进路表'!T279,'编组2-系统进路表'!T279,'编组3-系统进路表'!T279,'编组4-系统进路表'!T279,'编组5-系统进路表'!T279))</f>
        <v>N/A</v>
      </c>
      <c r="W280" s="51" t="str">
        <f>IF($A280="N/A","N/A",MAX('编组1-系统进路表'!U279,'编组2-系统进路表'!U279,'编组3-系统进路表'!U279,'编组4-系统进路表'!U279,'编组5-系统进路表'!U279))</f>
        <v>N/A</v>
      </c>
      <c r="X280" s="51" t="str">
        <f>IF($A280="N/A","N/A",MAX('编组1-系统进路表'!V279,'编组2-系统进路表'!V279,'编组3-系统进路表'!V279,'编组4-系统进路表'!V279,'编组5-系统进路表'!V279))</f>
        <v>N/A</v>
      </c>
      <c r="Y280" s="51" t="str">
        <f>IF($A280="N/A","N/A",MAX('编组1-系统进路表'!W279,'编组2-系统进路表'!W279,'编组3-系统进路表'!W279,'编组4-系统进路表'!W279,'编组5-系统进路表'!W279))</f>
        <v>N/A</v>
      </c>
      <c r="Z280" s="51" t="str">
        <f>IF($A280="N/A","N/A",MAX('编组1-系统进路表'!X279,'编组2-系统进路表'!X279,'编组3-系统进路表'!X279,'编组4-系统进路表'!X279,'编组5-系统进路表'!X279))</f>
        <v>N/A</v>
      </c>
      <c r="AA280" s="27"/>
      <c r="AB280" s="51" t="str">
        <f>IF($A280="N/A","N/A",MAX('编组1-系统进路表'!Y279,'编组2-系统进路表'!Y279,'编组3-系统进路表'!Y279,'编组4-系统进路表'!Y279,'编组5-系统进路表'!Y279))</f>
        <v>N/A</v>
      </c>
      <c r="AC280" s="51" t="str">
        <f>IF($A280="N/A","N/A",MAX('编组1-系统进路表'!Z279,'编组2-系统进路表'!Z279,'编组3-系统进路表'!Z279,'编组4-系统进路表'!Z279,'编组5-系统进路表'!Z279))</f>
        <v>N/A</v>
      </c>
      <c r="AD280" s="51" t="str">
        <f>IF($A280="N/A","N/A",MAX('编组1-系统进路表'!AA279,'编组2-系统进路表'!AA279,'编组3-系统进路表'!AA279,'编组4-系统进路表'!AA279,'编组5-系统进路表'!AA279))</f>
        <v>N/A</v>
      </c>
      <c r="AE280" s="51" t="str">
        <f>IF($A280="N/A","N/A",MAX('编组1-系统进路表'!AB279,'编组2-系统进路表'!AB279,'编组3-系统进路表'!AB279,'编组4-系统进路表'!AB279,'编组5-系统进路表'!AB279))</f>
        <v>N/A</v>
      </c>
      <c r="AF280" s="51" t="str">
        <f>IF($A280="N/A","N/A",MAX('编组1-系统进路表'!AC279,'编组2-系统进路表'!AC279,'编组3-系统进路表'!AC279,'编组4-系统进路表'!AC279,'编组5-系统进路表'!AC279))</f>
        <v>N/A</v>
      </c>
    </row>
    <row r="281" spans="1:32">
      <c r="A281" s="50" t="s">
        <v>486</v>
      </c>
      <c r="B281" s="50" t="s">
        <v>486</v>
      </c>
      <c r="C281" s="50" t="s">
        <v>486</v>
      </c>
      <c r="D281" s="50" t="s">
        <v>486</v>
      </c>
      <c r="E281" s="50" t="s">
        <v>486</v>
      </c>
      <c r="F281" s="50" t="s">
        <v>486</v>
      </c>
      <c r="G281" s="50" t="s">
        <v>486</v>
      </c>
      <c r="H281" s="50" t="s">
        <v>486</v>
      </c>
      <c r="I281" s="50" t="s">
        <v>486</v>
      </c>
      <c r="J281" s="50" t="s">
        <v>486</v>
      </c>
      <c r="K281" s="53" t="s">
        <v>419</v>
      </c>
      <c r="L281" s="50" t="s">
        <v>486</v>
      </c>
      <c r="M281" s="50" t="s">
        <v>486</v>
      </c>
      <c r="N281" s="50" t="s">
        <v>486</v>
      </c>
      <c r="O281" s="50" t="s">
        <v>486</v>
      </c>
      <c r="P281" s="50" t="s">
        <v>486</v>
      </c>
      <c r="Q281" s="50" t="s">
        <v>486</v>
      </c>
      <c r="R281" s="50" t="s">
        <v>486</v>
      </c>
      <c r="S281" s="50" t="s">
        <v>486</v>
      </c>
      <c r="T281" s="50" t="s">
        <v>486</v>
      </c>
      <c r="U281" s="50" t="s">
        <v>486</v>
      </c>
      <c r="V281" s="51" t="str">
        <f>IF($A281="N/A","N/A",MAX('编组1-系统进路表'!T280,'编组2-系统进路表'!T280,'编组3-系统进路表'!T280,'编组4-系统进路表'!T280,'编组5-系统进路表'!T280))</f>
        <v>N/A</v>
      </c>
      <c r="W281" s="51" t="str">
        <f>IF($A281="N/A","N/A",MAX('编组1-系统进路表'!U280,'编组2-系统进路表'!U280,'编组3-系统进路表'!U280,'编组4-系统进路表'!U280,'编组5-系统进路表'!U280))</f>
        <v>N/A</v>
      </c>
      <c r="X281" s="51" t="str">
        <f>IF($A281="N/A","N/A",MAX('编组1-系统进路表'!V280,'编组2-系统进路表'!V280,'编组3-系统进路表'!V280,'编组4-系统进路表'!V280,'编组5-系统进路表'!V280))</f>
        <v>N/A</v>
      </c>
      <c r="Y281" s="51" t="str">
        <f>IF($A281="N/A","N/A",MAX('编组1-系统进路表'!W280,'编组2-系统进路表'!W280,'编组3-系统进路表'!W280,'编组4-系统进路表'!W280,'编组5-系统进路表'!W280))</f>
        <v>N/A</v>
      </c>
      <c r="Z281" s="51" t="str">
        <f>IF($A281="N/A","N/A",MAX('编组1-系统进路表'!X280,'编组2-系统进路表'!X280,'编组3-系统进路表'!X280,'编组4-系统进路表'!X280,'编组5-系统进路表'!X280))</f>
        <v>N/A</v>
      </c>
      <c r="AA281" s="27"/>
      <c r="AB281" s="51" t="str">
        <f>IF($A281="N/A","N/A",MAX('编组1-系统进路表'!Y280,'编组2-系统进路表'!Y280,'编组3-系统进路表'!Y280,'编组4-系统进路表'!Y280,'编组5-系统进路表'!Y280))</f>
        <v>N/A</v>
      </c>
      <c r="AC281" s="51" t="str">
        <f>IF($A281="N/A","N/A",MAX('编组1-系统进路表'!Z280,'编组2-系统进路表'!Z280,'编组3-系统进路表'!Z280,'编组4-系统进路表'!Z280,'编组5-系统进路表'!Z280))</f>
        <v>N/A</v>
      </c>
      <c r="AD281" s="51" t="str">
        <f>IF($A281="N/A","N/A",MAX('编组1-系统进路表'!AA280,'编组2-系统进路表'!AA280,'编组3-系统进路表'!AA280,'编组4-系统进路表'!AA280,'编组5-系统进路表'!AA280))</f>
        <v>N/A</v>
      </c>
      <c r="AE281" s="51" t="str">
        <f>IF($A281="N/A","N/A",MAX('编组1-系统进路表'!AB280,'编组2-系统进路表'!AB280,'编组3-系统进路表'!AB280,'编组4-系统进路表'!AB280,'编组5-系统进路表'!AB280))</f>
        <v>N/A</v>
      </c>
      <c r="AF281" s="51" t="str">
        <f>IF($A281="N/A","N/A",MAX('编组1-系统进路表'!AC280,'编组2-系统进路表'!AC280,'编组3-系统进路表'!AC280,'编组4-系统进路表'!AC280,'编组5-系统进路表'!AC280))</f>
        <v>N/A</v>
      </c>
    </row>
    <row r="282" spans="1:32">
      <c r="A282" s="50" t="s">
        <v>486</v>
      </c>
      <c r="B282" s="50" t="s">
        <v>486</v>
      </c>
      <c r="C282" s="50" t="s">
        <v>486</v>
      </c>
      <c r="D282" s="50" t="s">
        <v>486</v>
      </c>
      <c r="E282" s="50" t="s">
        <v>486</v>
      </c>
      <c r="F282" s="50" t="s">
        <v>486</v>
      </c>
      <c r="G282" s="50" t="s">
        <v>486</v>
      </c>
      <c r="H282" s="50" t="s">
        <v>486</v>
      </c>
      <c r="I282" s="50" t="s">
        <v>486</v>
      </c>
      <c r="J282" s="50" t="s">
        <v>486</v>
      </c>
      <c r="K282" s="53" t="s">
        <v>419</v>
      </c>
      <c r="L282" s="50" t="s">
        <v>486</v>
      </c>
      <c r="M282" s="50" t="s">
        <v>486</v>
      </c>
      <c r="N282" s="50" t="s">
        <v>486</v>
      </c>
      <c r="O282" s="50" t="s">
        <v>486</v>
      </c>
      <c r="P282" s="50" t="s">
        <v>486</v>
      </c>
      <c r="Q282" s="50" t="s">
        <v>486</v>
      </c>
      <c r="R282" s="50" t="s">
        <v>486</v>
      </c>
      <c r="S282" s="50" t="s">
        <v>486</v>
      </c>
      <c r="T282" s="50" t="s">
        <v>486</v>
      </c>
      <c r="U282" s="50" t="s">
        <v>486</v>
      </c>
      <c r="V282" s="51" t="str">
        <f>IF($A282="N/A","N/A",MAX('编组1-系统进路表'!T281,'编组2-系统进路表'!T281,'编组3-系统进路表'!T281,'编组4-系统进路表'!T281,'编组5-系统进路表'!T281))</f>
        <v>N/A</v>
      </c>
      <c r="W282" s="51" t="str">
        <f>IF($A282="N/A","N/A",MAX('编组1-系统进路表'!U281,'编组2-系统进路表'!U281,'编组3-系统进路表'!U281,'编组4-系统进路表'!U281,'编组5-系统进路表'!U281))</f>
        <v>N/A</v>
      </c>
      <c r="X282" s="51" t="str">
        <f>IF($A282="N/A","N/A",MAX('编组1-系统进路表'!V281,'编组2-系统进路表'!V281,'编组3-系统进路表'!V281,'编组4-系统进路表'!V281,'编组5-系统进路表'!V281))</f>
        <v>N/A</v>
      </c>
      <c r="Y282" s="51" t="str">
        <f>IF($A282="N/A","N/A",MAX('编组1-系统进路表'!W281,'编组2-系统进路表'!W281,'编组3-系统进路表'!W281,'编组4-系统进路表'!W281,'编组5-系统进路表'!W281))</f>
        <v>N/A</v>
      </c>
      <c r="Z282" s="51" t="str">
        <f>IF($A282="N/A","N/A",MAX('编组1-系统进路表'!X281,'编组2-系统进路表'!X281,'编组3-系统进路表'!X281,'编组4-系统进路表'!X281,'编组5-系统进路表'!X281))</f>
        <v>N/A</v>
      </c>
      <c r="AA282" s="27"/>
      <c r="AB282" s="51" t="str">
        <f>IF($A282="N/A","N/A",MAX('编组1-系统进路表'!Y281,'编组2-系统进路表'!Y281,'编组3-系统进路表'!Y281,'编组4-系统进路表'!Y281,'编组5-系统进路表'!Y281))</f>
        <v>N/A</v>
      </c>
      <c r="AC282" s="51" t="str">
        <f>IF($A282="N/A","N/A",MAX('编组1-系统进路表'!Z281,'编组2-系统进路表'!Z281,'编组3-系统进路表'!Z281,'编组4-系统进路表'!Z281,'编组5-系统进路表'!Z281))</f>
        <v>N/A</v>
      </c>
      <c r="AD282" s="51" t="str">
        <f>IF($A282="N/A","N/A",MAX('编组1-系统进路表'!AA281,'编组2-系统进路表'!AA281,'编组3-系统进路表'!AA281,'编组4-系统进路表'!AA281,'编组5-系统进路表'!AA281))</f>
        <v>N/A</v>
      </c>
      <c r="AE282" s="51" t="str">
        <f>IF($A282="N/A","N/A",MAX('编组1-系统进路表'!AB281,'编组2-系统进路表'!AB281,'编组3-系统进路表'!AB281,'编组4-系统进路表'!AB281,'编组5-系统进路表'!AB281))</f>
        <v>N/A</v>
      </c>
      <c r="AF282" s="51" t="str">
        <f>IF($A282="N/A","N/A",MAX('编组1-系统进路表'!AC281,'编组2-系统进路表'!AC281,'编组3-系统进路表'!AC281,'编组4-系统进路表'!AC281,'编组5-系统进路表'!AC281))</f>
        <v>N/A</v>
      </c>
    </row>
    <row r="283" spans="1:32">
      <c r="A283" s="50" t="s">
        <v>486</v>
      </c>
      <c r="B283" s="50" t="s">
        <v>486</v>
      </c>
      <c r="C283" s="50" t="s">
        <v>486</v>
      </c>
      <c r="D283" s="50" t="s">
        <v>486</v>
      </c>
      <c r="E283" s="50" t="s">
        <v>486</v>
      </c>
      <c r="F283" s="50" t="s">
        <v>486</v>
      </c>
      <c r="G283" s="50" t="s">
        <v>486</v>
      </c>
      <c r="H283" s="50" t="s">
        <v>486</v>
      </c>
      <c r="I283" s="50" t="s">
        <v>486</v>
      </c>
      <c r="J283" s="50" t="s">
        <v>486</v>
      </c>
      <c r="K283" s="53" t="s">
        <v>419</v>
      </c>
      <c r="L283" s="50" t="s">
        <v>486</v>
      </c>
      <c r="M283" s="50" t="s">
        <v>486</v>
      </c>
      <c r="N283" s="50" t="s">
        <v>486</v>
      </c>
      <c r="O283" s="50" t="s">
        <v>486</v>
      </c>
      <c r="P283" s="50" t="s">
        <v>486</v>
      </c>
      <c r="Q283" s="50" t="s">
        <v>486</v>
      </c>
      <c r="R283" s="50" t="s">
        <v>486</v>
      </c>
      <c r="S283" s="50" t="s">
        <v>486</v>
      </c>
      <c r="T283" s="50" t="s">
        <v>486</v>
      </c>
      <c r="U283" s="50" t="s">
        <v>486</v>
      </c>
      <c r="V283" s="51" t="str">
        <f>IF($A283="N/A","N/A",MAX('编组1-系统进路表'!T282,'编组2-系统进路表'!T282,'编组3-系统进路表'!T282,'编组4-系统进路表'!T282,'编组5-系统进路表'!T282))</f>
        <v>N/A</v>
      </c>
      <c r="W283" s="51" t="str">
        <f>IF($A283="N/A","N/A",MAX('编组1-系统进路表'!U282,'编组2-系统进路表'!U282,'编组3-系统进路表'!U282,'编组4-系统进路表'!U282,'编组5-系统进路表'!U282))</f>
        <v>N/A</v>
      </c>
      <c r="X283" s="51" t="str">
        <f>IF($A283="N/A","N/A",MAX('编组1-系统进路表'!V282,'编组2-系统进路表'!V282,'编组3-系统进路表'!V282,'编组4-系统进路表'!V282,'编组5-系统进路表'!V282))</f>
        <v>N/A</v>
      </c>
      <c r="Y283" s="51" t="str">
        <f>IF($A283="N/A","N/A",MAX('编组1-系统进路表'!W282,'编组2-系统进路表'!W282,'编组3-系统进路表'!W282,'编组4-系统进路表'!W282,'编组5-系统进路表'!W282))</f>
        <v>N/A</v>
      </c>
      <c r="Z283" s="51" t="str">
        <f>IF($A283="N/A","N/A",MAX('编组1-系统进路表'!X282,'编组2-系统进路表'!X282,'编组3-系统进路表'!X282,'编组4-系统进路表'!X282,'编组5-系统进路表'!X282))</f>
        <v>N/A</v>
      </c>
      <c r="AA283" s="27"/>
      <c r="AB283" s="51" t="str">
        <f>IF($A283="N/A","N/A",MAX('编组1-系统进路表'!Y282,'编组2-系统进路表'!Y282,'编组3-系统进路表'!Y282,'编组4-系统进路表'!Y282,'编组5-系统进路表'!Y282))</f>
        <v>N/A</v>
      </c>
      <c r="AC283" s="51" t="str">
        <f>IF($A283="N/A","N/A",MAX('编组1-系统进路表'!Z282,'编组2-系统进路表'!Z282,'编组3-系统进路表'!Z282,'编组4-系统进路表'!Z282,'编组5-系统进路表'!Z282))</f>
        <v>N/A</v>
      </c>
      <c r="AD283" s="51" t="str">
        <f>IF($A283="N/A","N/A",MAX('编组1-系统进路表'!AA282,'编组2-系统进路表'!AA282,'编组3-系统进路表'!AA282,'编组4-系统进路表'!AA282,'编组5-系统进路表'!AA282))</f>
        <v>N/A</v>
      </c>
      <c r="AE283" s="51" t="str">
        <f>IF($A283="N/A","N/A",MAX('编组1-系统进路表'!AB282,'编组2-系统进路表'!AB282,'编组3-系统进路表'!AB282,'编组4-系统进路表'!AB282,'编组5-系统进路表'!AB282))</f>
        <v>N/A</v>
      </c>
      <c r="AF283" s="51" t="str">
        <f>IF($A283="N/A","N/A",MAX('编组1-系统进路表'!AC282,'编组2-系统进路表'!AC282,'编组3-系统进路表'!AC282,'编组4-系统进路表'!AC282,'编组5-系统进路表'!AC282))</f>
        <v>N/A</v>
      </c>
    </row>
    <row r="284" spans="1:32">
      <c r="A284" s="50" t="s">
        <v>486</v>
      </c>
      <c r="B284" s="50" t="s">
        <v>486</v>
      </c>
      <c r="C284" s="50" t="s">
        <v>486</v>
      </c>
      <c r="D284" s="50" t="s">
        <v>486</v>
      </c>
      <c r="E284" s="50" t="s">
        <v>486</v>
      </c>
      <c r="F284" s="50" t="s">
        <v>486</v>
      </c>
      <c r="G284" s="50" t="s">
        <v>486</v>
      </c>
      <c r="H284" s="50" t="s">
        <v>486</v>
      </c>
      <c r="I284" s="50" t="s">
        <v>486</v>
      </c>
      <c r="J284" s="50" t="s">
        <v>486</v>
      </c>
      <c r="K284" s="53" t="s">
        <v>419</v>
      </c>
      <c r="L284" s="50" t="s">
        <v>486</v>
      </c>
      <c r="M284" s="50" t="s">
        <v>486</v>
      </c>
      <c r="N284" s="50" t="s">
        <v>486</v>
      </c>
      <c r="O284" s="50" t="s">
        <v>486</v>
      </c>
      <c r="P284" s="50" t="s">
        <v>486</v>
      </c>
      <c r="Q284" s="50" t="s">
        <v>486</v>
      </c>
      <c r="R284" s="50" t="s">
        <v>486</v>
      </c>
      <c r="S284" s="50" t="s">
        <v>486</v>
      </c>
      <c r="T284" s="50" t="s">
        <v>486</v>
      </c>
      <c r="U284" s="50" t="s">
        <v>486</v>
      </c>
      <c r="V284" s="51" t="str">
        <f>IF($A284="N/A","N/A",MAX('编组1-系统进路表'!T283,'编组2-系统进路表'!T283,'编组3-系统进路表'!T283,'编组4-系统进路表'!T283,'编组5-系统进路表'!T283))</f>
        <v>N/A</v>
      </c>
      <c r="W284" s="51" t="str">
        <f>IF($A284="N/A","N/A",MAX('编组1-系统进路表'!U283,'编组2-系统进路表'!U283,'编组3-系统进路表'!U283,'编组4-系统进路表'!U283,'编组5-系统进路表'!U283))</f>
        <v>N/A</v>
      </c>
      <c r="X284" s="51" t="str">
        <f>IF($A284="N/A","N/A",MAX('编组1-系统进路表'!V283,'编组2-系统进路表'!V283,'编组3-系统进路表'!V283,'编组4-系统进路表'!V283,'编组5-系统进路表'!V283))</f>
        <v>N/A</v>
      </c>
      <c r="Y284" s="51" t="str">
        <f>IF($A284="N/A","N/A",MAX('编组1-系统进路表'!W283,'编组2-系统进路表'!W283,'编组3-系统进路表'!W283,'编组4-系统进路表'!W283,'编组5-系统进路表'!W283))</f>
        <v>N/A</v>
      </c>
      <c r="Z284" s="51" t="str">
        <f>IF($A284="N/A","N/A",MAX('编组1-系统进路表'!X283,'编组2-系统进路表'!X283,'编组3-系统进路表'!X283,'编组4-系统进路表'!X283,'编组5-系统进路表'!X283))</f>
        <v>N/A</v>
      </c>
      <c r="AA284" s="27"/>
      <c r="AB284" s="51" t="str">
        <f>IF($A284="N/A","N/A",MAX('编组1-系统进路表'!Y283,'编组2-系统进路表'!Y283,'编组3-系统进路表'!Y283,'编组4-系统进路表'!Y283,'编组5-系统进路表'!Y283))</f>
        <v>N/A</v>
      </c>
      <c r="AC284" s="51" t="str">
        <f>IF($A284="N/A","N/A",MAX('编组1-系统进路表'!Z283,'编组2-系统进路表'!Z283,'编组3-系统进路表'!Z283,'编组4-系统进路表'!Z283,'编组5-系统进路表'!Z283))</f>
        <v>N/A</v>
      </c>
      <c r="AD284" s="51" t="str">
        <f>IF($A284="N/A","N/A",MAX('编组1-系统进路表'!AA283,'编组2-系统进路表'!AA283,'编组3-系统进路表'!AA283,'编组4-系统进路表'!AA283,'编组5-系统进路表'!AA283))</f>
        <v>N/A</v>
      </c>
      <c r="AE284" s="51" t="str">
        <f>IF($A284="N/A","N/A",MAX('编组1-系统进路表'!AB283,'编组2-系统进路表'!AB283,'编组3-系统进路表'!AB283,'编组4-系统进路表'!AB283,'编组5-系统进路表'!AB283))</f>
        <v>N/A</v>
      </c>
      <c r="AF284" s="51" t="str">
        <f>IF($A284="N/A","N/A",MAX('编组1-系统进路表'!AC283,'编组2-系统进路表'!AC283,'编组3-系统进路表'!AC283,'编组4-系统进路表'!AC283,'编组5-系统进路表'!AC283))</f>
        <v>N/A</v>
      </c>
    </row>
    <row r="285" spans="1:32">
      <c r="A285" s="50" t="s">
        <v>486</v>
      </c>
      <c r="B285" s="50" t="s">
        <v>486</v>
      </c>
      <c r="C285" s="50" t="s">
        <v>486</v>
      </c>
      <c r="D285" s="50" t="s">
        <v>486</v>
      </c>
      <c r="E285" s="50" t="s">
        <v>486</v>
      </c>
      <c r="F285" s="50" t="s">
        <v>486</v>
      </c>
      <c r="G285" s="50" t="s">
        <v>486</v>
      </c>
      <c r="H285" s="50" t="s">
        <v>486</v>
      </c>
      <c r="I285" s="50" t="s">
        <v>486</v>
      </c>
      <c r="J285" s="50" t="s">
        <v>486</v>
      </c>
      <c r="K285" s="53" t="s">
        <v>419</v>
      </c>
      <c r="L285" s="50" t="s">
        <v>486</v>
      </c>
      <c r="M285" s="50" t="s">
        <v>486</v>
      </c>
      <c r="N285" s="50" t="s">
        <v>486</v>
      </c>
      <c r="O285" s="50" t="s">
        <v>486</v>
      </c>
      <c r="P285" s="50" t="s">
        <v>486</v>
      </c>
      <c r="Q285" s="50" t="s">
        <v>486</v>
      </c>
      <c r="R285" s="50" t="s">
        <v>486</v>
      </c>
      <c r="S285" s="50" t="s">
        <v>486</v>
      </c>
      <c r="T285" s="50" t="s">
        <v>486</v>
      </c>
      <c r="U285" s="50" t="s">
        <v>486</v>
      </c>
      <c r="V285" s="51" t="str">
        <f>IF($A285="N/A","N/A",MAX('编组1-系统进路表'!T284,'编组2-系统进路表'!T284,'编组3-系统进路表'!T284,'编组4-系统进路表'!T284,'编组5-系统进路表'!T284))</f>
        <v>N/A</v>
      </c>
      <c r="W285" s="51" t="str">
        <f>IF($A285="N/A","N/A",MAX('编组1-系统进路表'!U284,'编组2-系统进路表'!U284,'编组3-系统进路表'!U284,'编组4-系统进路表'!U284,'编组5-系统进路表'!U284))</f>
        <v>N/A</v>
      </c>
      <c r="X285" s="51" t="str">
        <f>IF($A285="N/A","N/A",MAX('编组1-系统进路表'!V284,'编组2-系统进路表'!V284,'编组3-系统进路表'!V284,'编组4-系统进路表'!V284,'编组5-系统进路表'!V284))</f>
        <v>N/A</v>
      </c>
      <c r="Y285" s="51" t="str">
        <f>IF($A285="N/A","N/A",MAX('编组1-系统进路表'!W284,'编组2-系统进路表'!W284,'编组3-系统进路表'!W284,'编组4-系统进路表'!W284,'编组5-系统进路表'!W284))</f>
        <v>N/A</v>
      </c>
      <c r="Z285" s="51" t="str">
        <f>IF($A285="N/A","N/A",MAX('编组1-系统进路表'!X284,'编组2-系统进路表'!X284,'编组3-系统进路表'!X284,'编组4-系统进路表'!X284,'编组5-系统进路表'!X284))</f>
        <v>N/A</v>
      </c>
      <c r="AA285" s="27"/>
      <c r="AB285" s="51" t="str">
        <f>IF($A285="N/A","N/A",MAX('编组1-系统进路表'!Y284,'编组2-系统进路表'!Y284,'编组3-系统进路表'!Y284,'编组4-系统进路表'!Y284,'编组5-系统进路表'!Y284))</f>
        <v>N/A</v>
      </c>
      <c r="AC285" s="51" t="str">
        <f>IF($A285="N/A","N/A",MAX('编组1-系统进路表'!Z284,'编组2-系统进路表'!Z284,'编组3-系统进路表'!Z284,'编组4-系统进路表'!Z284,'编组5-系统进路表'!Z284))</f>
        <v>N/A</v>
      </c>
      <c r="AD285" s="51" t="str">
        <f>IF($A285="N/A","N/A",MAX('编组1-系统进路表'!AA284,'编组2-系统进路表'!AA284,'编组3-系统进路表'!AA284,'编组4-系统进路表'!AA284,'编组5-系统进路表'!AA284))</f>
        <v>N/A</v>
      </c>
      <c r="AE285" s="51" t="str">
        <f>IF($A285="N/A","N/A",MAX('编组1-系统进路表'!AB284,'编组2-系统进路表'!AB284,'编组3-系统进路表'!AB284,'编组4-系统进路表'!AB284,'编组5-系统进路表'!AB284))</f>
        <v>N/A</v>
      </c>
      <c r="AF285" s="51" t="str">
        <f>IF($A285="N/A","N/A",MAX('编组1-系统进路表'!AC284,'编组2-系统进路表'!AC284,'编组3-系统进路表'!AC284,'编组4-系统进路表'!AC284,'编组5-系统进路表'!AC284))</f>
        <v>N/A</v>
      </c>
    </row>
    <row r="286" spans="1:32">
      <c r="A286" s="50" t="s">
        <v>486</v>
      </c>
      <c r="B286" s="50" t="s">
        <v>486</v>
      </c>
      <c r="C286" s="50" t="s">
        <v>486</v>
      </c>
      <c r="D286" s="50" t="s">
        <v>486</v>
      </c>
      <c r="E286" s="50" t="s">
        <v>486</v>
      </c>
      <c r="F286" s="50" t="s">
        <v>486</v>
      </c>
      <c r="G286" s="50" t="s">
        <v>486</v>
      </c>
      <c r="H286" s="50" t="s">
        <v>486</v>
      </c>
      <c r="I286" s="50" t="s">
        <v>486</v>
      </c>
      <c r="J286" s="50" t="s">
        <v>486</v>
      </c>
      <c r="K286" s="53" t="s">
        <v>419</v>
      </c>
      <c r="L286" s="50" t="s">
        <v>486</v>
      </c>
      <c r="M286" s="50" t="s">
        <v>486</v>
      </c>
      <c r="N286" s="50" t="s">
        <v>486</v>
      </c>
      <c r="O286" s="50" t="s">
        <v>486</v>
      </c>
      <c r="P286" s="50" t="s">
        <v>486</v>
      </c>
      <c r="Q286" s="50" t="s">
        <v>486</v>
      </c>
      <c r="R286" s="50" t="s">
        <v>486</v>
      </c>
      <c r="S286" s="50" t="s">
        <v>486</v>
      </c>
      <c r="T286" s="50" t="s">
        <v>486</v>
      </c>
      <c r="U286" s="50" t="s">
        <v>486</v>
      </c>
      <c r="V286" s="51" t="str">
        <f>IF($A286="N/A","N/A",MAX('编组1-系统进路表'!T285,'编组2-系统进路表'!T285,'编组3-系统进路表'!T285,'编组4-系统进路表'!T285,'编组5-系统进路表'!T285))</f>
        <v>N/A</v>
      </c>
      <c r="W286" s="51" t="str">
        <f>IF($A286="N/A","N/A",MAX('编组1-系统进路表'!U285,'编组2-系统进路表'!U285,'编组3-系统进路表'!U285,'编组4-系统进路表'!U285,'编组5-系统进路表'!U285))</f>
        <v>N/A</v>
      </c>
      <c r="X286" s="51" t="str">
        <f>IF($A286="N/A","N/A",MAX('编组1-系统进路表'!V285,'编组2-系统进路表'!V285,'编组3-系统进路表'!V285,'编组4-系统进路表'!V285,'编组5-系统进路表'!V285))</f>
        <v>N/A</v>
      </c>
      <c r="Y286" s="51" t="str">
        <f>IF($A286="N/A","N/A",MAX('编组1-系统进路表'!W285,'编组2-系统进路表'!W285,'编组3-系统进路表'!W285,'编组4-系统进路表'!W285,'编组5-系统进路表'!W285))</f>
        <v>N/A</v>
      </c>
      <c r="Z286" s="51" t="str">
        <f>IF($A286="N/A","N/A",MAX('编组1-系统进路表'!X285,'编组2-系统进路表'!X285,'编组3-系统进路表'!X285,'编组4-系统进路表'!X285,'编组5-系统进路表'!X285))</f>
        <v>N/A</v>
      </c>
      <c r="AA286" s="27"/>
      <c r="AB286" s="51" t="str">
        <f>IF($A286="N/A","N/A",MAX('编组1-系统进路表'!Y285,'编组2-系统进路表'!Y285,'编组3-系统进路表'!Y285,'编组4-系统进路表'!Y285,'编组5-系统进路表'!Y285))</f>
        <v>N/A</v>
      </c>
      <c r="AC286" s="51" t="str">
        <f>IF($A286="N/A","N/A",MAX('编组1-系统进路表'!Z285,'编组2-系统进路表'!Z285,'编组3-系统进路表'!Z285,'编组4-系统进路表'!Z285,'编组5-系统进路表'!Z285))</f>
        <v>N/A</v>
      </c>
      <c r="AD286" s="51" t="str">
        <f>IF($A286="N/A","N/A",MAX('编组1-系统进路表'!AA285,'编组2-系统进路表'!AA285,'编组3-系统进路表'!AA285,'编组4-系统进路表'!AA285,'编组5-系统进路表'!AA285))</f>
        <v>N/A</v>
      </c>
      <c r="AE286" s="51" t="str">
        <f>IF($A286="N/A","N/A",MAX('编组1-系统进路表'!AB285,'编组2-系统进路表'!AB285,'编组3-系统进路表'!AB285,'编组4-系统进路表'!AB285,'编组5-系统进路表'!AB285))</f>
        <v>N/A</v>
      </c>
      <c r="AF286" s="51" t="str">
        <f>IF($A286="N/A","N/A",MAX('编组1-系统进路表'!AC285,'编组2-系统进路表'!AC285,'编组3-系统进路表'!AC285,'编组4-系统进路表'!AC285,'编组5-系统进路表'!AC285))</f>
        <v>N/A</v>
      </c>
    </row>
    <row r="287" spans="1:32">
      <c r="A287" s="50" t="s">
        <v>486</v>
      </c>
      <c r="B287" s="50" t="s">
        <v>486</v>
      </c>
      <c r="C287" s="50" t="s">
        <v>486</v>
      </c>
      <c r="D287" s="50" t="s">
        <v>486</v>
      </c>
      <c r="E287" s="50" t="s">
        <v>486</v>
      </c>
      <c r="F287" s="50" t="s">
        <v>486</v>
      </c>
      <c r="G287" s="50" t="s">
        <v>486</v>
      </c>
      <c r="H287" s="50" t="s">
        <v>486</v>
      </c>
      <c r="I287" s="50" t="s">
        <v>486</v>
      </c>
      <c r="J287" s="50" t="s">
        <v>486</v>
      </c>
      <c r="K287" s="53" t="s">
        <v>419</v>
      </c>
      <c r="L287" s="50" t="s">
        <v>486</v>
      </c>
      <c r="M287" s="50" t="s">
        <v>486</v>
      </c>
      <c r="N287" s="50" t="s">
        <v>486</v>
      </c>
      <c r="O287" s="50" t="s">
        <v>486</v>
      </c>
      <c r="P287" s="50" t="s">
        <v>486</v>
      </c>
      <c r="Q287" s="50" t="s">
        <v>486</v>
      </c>
      <c r="R287" s="50" t="s">
        <v>486</v>
      </c>
      <c r="S287" s="50" t="s">
        <v>486</v>
      </c>
      <c r="T287" s="50" t="s">
        <v>486</v>
      </c>
      <c r="U287" s="50" t="s">
        <v>486</v>
      </c>
      <c r="V287" s="51" t="str">
        <f>IF($A287="N/A","N/A",MAX('编组1-系统进路表'!T286,'编组2-系统进路表'!T286,'编组3-系统进路表'!T286,'编组4-系统进路表'!T286,'编组5-系统进路表'!T286))</f>
        <v>N/A</v>
      </c>
      <c r="W287" s="51" t="str">
        <f>IF($A287="N/A","N/A",MAX('编组1-系统进路表'!U286,'编组2-系统进路表'!U286,'编组3-系统进路表'!U286,'编组4-系统进路表'!U286,'编组5-系统进路表'!U286))</f>
        <v>N/A</v>
      </c>
      <c r="X287" s="51" t="str">
        <f>IF($A287="N/A","N/A",MAX('编组1-系统进路表'!V286,'编组2-系统进路表'!V286,'编组3-系统进路表'!V286,'编组4-系统进路表'!V286,'编组5-系统进路表'!V286))</f>
        <v>N/A</v>
      </c>
      <c r="Y287" s="51" t="str">
        <f>IF($A287="N/A","N/A",MAX('编组1-系统进路表'!W286,'编组2-系统进路表'!W286,'编组3-系统进路表'!W286,'编组4-系统进路表'!W286,'编组5-系统进路表'!W286))</f>
        <v>N/A</v>
      </c>
      <c r="Z287" s="51" t="str">
        <f>IF($A287="N/A","N/A",MAX('编组1-系统进路表'!X286,'编组2-系统进路表'!X286,'编组3-系统进路表'!X286,'编组4-系统进路表'!X286,'编组5-系统进路表'!X286))</f>
        <v>N/A</v>
      </c>
      <c r="AA287" s="27"/>
      <c r="AB287" s="51" t="str">
        <f>IF($A287="N/A","N/A",MAX('编组1-系统进路表'!Y286,'编组2-系统进路表'!Y286,'编组3-系统进路表'!Y286,'编组4-系统进路表'!Y286,'编组5-系统进路表'!Y286))</f>
        <v>N/A</v>
      </c>
      <c r="AC287" s="51" t="str">
        <f>IF($A287="N/A","N/A",MAX('编组1-系统进路表'!Z286,'编组2-系统进路表'!Z286,'编组3-系统进路表'!Z286,'编组4-系统进路表'!Z286,'编组5-系统进路表'!Z286))</f>
        <v>N/A</v>
      </c>
      <c r="AD287" s="51" t="str">
        <f>IF($A287="N/A","N/A",MAX('编组1-系统进路表'!AA286,'编组2-系统进路表'!AA286,'编组3-系统进路表'!AA286,'编组4-系统进路表'!AA286,'编组5-系统进路表'!AA286))</f>
        <v>N/A</v>
      </c>
      <c r="AE287" s="51" t="str">
        <f>IF($A287="N/A","N/A",MAX('编组1-系统进路表'!AB286,'编组2-系统进路表'!AB286,'编组3-系统进路表'!AB286,'编组4-系统进路表'!AB286,'编组5-系统进路表'!AB286))</f>
        <v>N/A</v>
      </c>
      <c r="AF287" s="51" t="str">
        <f>IF($A287="N/A","N/A",MAX('编组1-系统进路表'!AC286,'编组2-系统进路表'!AC286,'编组3-系统进路表'!AC286,'编组4-系统进路表'!AC286,'编组5-系统进路表'!AC286))</f>
        <v>N/A</v>
      </c>
    </row>
    <row r="288" spans="1:32">
      <c r="A288" s="50" t="s">
        <v>486</v>
      </c>
      <c r="B288" s="50" t="s">
        <v>486</v>
      </c>
      <c r="C288" s="50" t="s">
        <v>486</v>
      </c>
      <c r="D288" s="50" t="s">
        <v>486</v>
      </c>
      <c r="E288" s="50" t="s">
        <v>486</v>
      </c>
      <c r="F288" s="50" t="s">
        <v>486</v>
      </c>
      <c r="G288" s="50" t="s">
        <v>486</v>
      </c>
      <c r="H288" s="50" t="s">
        <v>486</v>
      </c>
      <c r="I288" s="50" t="s">
        <v>486</v>
      </c>
      <c r="J288" s="50" t="s">
        <v>486</v>
      </c>
      <c r="K288" s="53" t="s">
        <v>419</v>
      </c>
      <c r="L288" s="50" t="s">
        <v>486</v>
      </c>
      <c r="M288" s="50" t="s">
        <v>486</v>
      </c>
      <c r="N288" s="50" t="s">
        <v>486</v>
      </c>
      <c r="O288" s="50" t="s">
        <v>486</v>
      </c>
      <c r="P288" s="50" t="s">
        <v>486</v>
      </c>
      <c r="Q288" s="50" t="s">
        <v>486</v>
      </c>
      <c r="R288" s="50" t="s">
        <v>486</v>
      </c>
      <c r="S288" s="50" t="s">
        <v>486</v>
      </c>
      <c r="T288" s="50" t="s">
        <v>486</v>
      </c>
      <c r="U288" s="50" t="s">
        <v>486</v>
      </c>
      <c r="V288" s="51" t="str">
        <f>IF($A288="N/A","N/A",MAX('编组1-系统进路表'!T287,'编组2-系统进路表'!T287,'编组3-系统进路表'!T287,'编组4-系统进路表'!T287,'编组5-系统进路表'!T287))</f>
        <v>N/A</v>
      </c>
      <c r="W288" s="51" t="str">
        <f>IF($A288="N/A","N/A",MAX('编组1-系统进路表'!U287,'编组2-系统进路表'!U287,'编组3-系统进路表'!U287,'编组4-系统进路表'!U287,'编组5-系统进路表'!U287))</f>
        <v>N/A</v>
      </c>
      <c r="X288" s="51" t="str">
        <f>IF($A288="N/A","N/A",MAX('编组1-系统进路表'!V287,'编组2-系统进路表'!V287,'编组3-系统进路表'!V287,'编组4-系统进路表'!V287,'编组5-系统进路表'!V287))</f>
        <v>N/A</v>
      </c>
      <c r="Y288" s="51" t="str">
        <f>IF($A288="N/A","N/A",MAX('编组1-系统进路表'!W287,'编组2-系统进路表'!W287,'编组3-系统进路表'!W287,'编组4-系统进路表'!W287,'编组5-系统进路表'!W287))</f>
        <v>N/A</v>
      </c>
      <c r="Z288" s="51" t="str">
        <f>IF($A288="N/A","N/A",MAX('编组1-系统进路表'!X287,'编组2-系统进路表'!X287,'编组3-系统进路表'!X287,'编组4-系统进路表'!X287,'编组5-系统进路表'!X287))</f>
        <v>N/A</v>
      </c>
      <c r="AA288" s="27"/>
      <c r="AB288" s="51" t="str">
        <f>IF($A288="N/A","N/A",MAX('编组1-系统进路表'!Y287,'编组2-系统进路表'!Y287,'编组3-系统进路表'!Y287,'编组4-系统进路表'!Y287,'编组5-系统进路表'!Y287))</f>
        <v>N/A</v>
      </c>
      <c r="AC288" s="51" t="str">
        <f>IF($A288="N/A","N/A",MAX('编组1-系统进路表'!Z287,'编组2-系统进路表'!Z287,'编组3-系统进路表'!Z287,'编组4-系统进路表'!Z287,'编组5-系统进路表'!Z287))</f>
        <v>N/A</v>
      </c>
      <c r="AD288" s="51" t="str">
        <f>IF($A288="N/A","N/A",MAX('编组1-系统进路表'!AA287,'编组2-系统进路表'!AA287,'编组3-系统进路表'!AA287,'编组4-系统进路表'!AA287,'编组5-系统进路表'!AA287))</f>
        <v>N/A</v>
      </c>
      <c r="AE288" s="51" t="str">
        <f>IF($A288="N/A","N/A",MAX('编组1-系统进路表'!AB287,'编组2-系统进路表'!AB287,'编组3-系统进路表'!AB287,'编组4-系统进路表'!AB287,'编组5-系统进路表'!AB287))</f>
        <v>N/A</v>
      </c>
      <c r="AF288" s="51" t="str">
        <f>IF($A288="N/A","N/A",MAX('编组1-系统进路表'!AC287,'编组2-系统进路表'!AC287,'编组3-系统进路表'!AC287,'编组4-系统进路表'!AC287,'编组5-系统进路表'!AC287))</f>
        <v>N/A</v>
      </c>
    </row>
    <row r="289" spans="1:32">
      <c r="A289" s="50" t="s">
        <v>486</v>
      </c>
      <c r="B289" s="50" t="s">
        <v>486</v>
      </c>
      <c r="C289" s="50" t="s">
        <v>486</v>
      </c>
      <c r="D289" s="50" t="s">
        <v>486</v>
      </c>
      <c r="E289" s="50" t="s">
        <v>486</v>
      </c>
      <c r="F289" s="50" t="s">
        <v>486</v>
      </c>
      <c r="G289" s="50" t="s">
        <v>486</v>
      </c>
      <c r="H289" s="50" t="s">
        <v>486</v>
      </c>
      <c r="I289" s="50" t="s">
        <v>486</v>
      </c>
      <c r="J289" s="50" t="s">
        <v>486</v>
      </c>
      <c r="K289" s="53" t="s">
        <v>419</v>
      </c>
      <c r="L289" s="50" t="s">
        <v>486</v>
      </c>
      <c r="M289" s="50" t="s">
        <v>486</v>
      </c>
      <c r="N289" s="50" t="s">
        <v>486</v>
      </c>
      <c r="O289" s="50" t="s">
        <v>486</v>
      </c>
      <c r="P289" s="50" t="s">
        <v>486</v>
      </c>
      <c r="Q289" s="50" t="s">
        <v>486</v>
      </c>
      <c r="R289" s="50" t="s">
        <v>486</v>
      </c>
      <c r="S289" s="50" t="s">
        <v>486</v>
      </c>
      <c r="T289" s="50" t="s">
        <v>486</v>
      </c>
      <c r="U289" s="50" t="s">
        <v>486</v>
      </c>
      <c r="V289" s="51" t="str">
        <f>IF($A289="N/A","N/A",MAX('编组1-系统进路表'!T288,'编组2-系统进路表'!T288,'编组3-系统进路表'!T288,'编组4-系统进路表'!T288,'编组5-系统进路表'!T288))</f>
        <v>N/A</v>
      </c>
      <c r="W289" s="51" t="str">
        <f>IF($A289="N/A","N/A",MAX('编组1-系统进路表'!U288,'编组2-系统进路表'!U288,'编组3-系统进路表'!U288,'编组4-系统进路表'!U288,'编组5-系统进路表'!U288))</f>
        <v>N/A</v>
      </c>
      <c r="X289" s="51" t="str">
        <f>IF($A289="N/A","N/A",MAX('编组1-系统进路表'!V288,'编组2-系统进路表'!V288,'编组3-系统进路表'!V288,'编组4-系统进路表'!V288,'编组5-系统进路表'!V288))</f>
        <v>N/A</v>
      </c>
      <c r="Y289" s="51" t="str">
        <f>IF($A289="N/A","N/A",MAX('编组1-系统进路表'!W288,'编组2-系统进路表'!W288,'编组3-系统进路表'!W288,'编组4-系统进路表'!W288,'编组5-系统进路表'!W288))</f>
        <v>N/A</v>
      </c>
      <c r="Z289" s="51" t="str">
        <f>IF($A289="N/A","N/A",MAX('编组1-系统进路表'!X288,'编组2-系统进路表'!X288,'编组3-系统进路表'!X288,'编组4-系统进路表'!X288,'编组5-系统进路表'!X288))</f>
        <v>N/A</v>
      </c>
      <c r="AA289" s="27"/>
      <c r="AB289" s="51" t="str">
        <f>IF($A289="N/A","N/A",MAX('编组1-系统进路表'!Y288,'编组2-系统进路表'!Y288,'编组3-系统进路表'!Y288,'编组4-系统进路表'!Y288,'编组5-系统进路表'!Y288))</f>
        <v>N/A</v>
      </c>
      <c r="AC289" s="51" t="str">
        <f>IF($A289="N/A","N/A",MAX('编组1-系统进路表'!Z288,'编组2-系统进路表'!Z288,'编组3-系统进路表'!Z288,'编组4-系统进路表'!Z288,'编组5-系统进路表'!Z288))</f>
        <v>N/A</v>
      </c>
      <c r="AD289" s="51" t="str">
        <f>IF($A289="N/A","N/A",MAX('编组1-系统进路表'!AA288,'编组2-系统进路表'!AA288,'编组3-系统进路表'!AA288,'编组4-系统进路表'!AA288,'编组5-系统进路表'!AA288))</f>
        <v>N/A</v>
      </c>
      <c r="AE289" s="51" t="str">
        <f>IF($A289="N/A","N/A",MAX('编组1-系统进路表'!AB288,'编组2-系统进路表'!AB288,'编组3-系统进路表'!AB288,'编组4-系统进路表'!AB288,'编组5-系统进路表'!AB288))</f>
        <v>N/A</v>
      </c>
      <c r="AF289" s="51" t="str">
        <f>IF($A289="N/A","N/A",MAX('编组1-系统进路表'!AC288,'编组2-系统进路表'!AC288,'编组3-系统进路表'!AC288,'编组4-系统进路表'!AC288,'编组5-系统进路表'!AC288))</f>
        <v>N/A</v>
      </c>
    </row>
    <row r="290" spans="1:32">
      <c r="A290" s="50" t="s">
        <v>486</v>
      </c>
      <c r="B290" s="50" t="s">
        <v>486</v>
      </c>
      <c r="C290" s="50" t="s">
        <v>486</v>
      </c>
      <c r="D290" s="50" t="s">
        <v>486</v>
      </c>
      <c r="E290" s="50" t="s">
        <v>486</v>
      </c>
      <c r="F290" s="50" t="s">
        <v>486</v>
      </c>
      <c r="G290" s="50" t="s">
        <v>486</v>
      </c>
      <c r="H290" s="50" t="s">
        <v>486</v>
      </c>
      <c r="I290" s="50" t="s">
        <v>486</v>
      </c>
      <c r="J290" s="50" t="s">
        <v>486</v>
      </c>
      <c r="K290" s="53" t="s">
        <v>419</v>
      </c>
      <c r="L290" s="50" t="s">
        <v>486</v>
      </c>
      <c r="M290" s="50" t="s">
        <v>486</v>
      </c>
      <c r="N290" s="50" t="s">
        <v>486</v>
      </c>
      <c r="O290" s="50" t="s">
        <v>486</v>
      </c>
      <c r="P290" s="50" t="s">
        <v>486</v>
      </c>
      <c r="Q290" s="50" t="s">
        <v>486</v>
      </c>
      <c r="R290" s="50" t="s">
        <v>486</v>
      </c>
      <c r="S290" s="50" t="s">
        <v>486</v>
      </c>
      <c r="T290" s="50" t="s">
        <v>486</v>
      </c>
      <c r="U290" s="50" t="s">
        <v>486</v>
      </c>
      <c r="V290" s="51" t="str">
        <f>IF($A290="N/A","N/A",MAX('编组1-系统进路表'!T289,'编组2-系统进路表'!T289,'编组3-系统进路表'!T289,'编组4-系统进路表'!T289,'编组5-系统进路表'!T289))</f>
        <v>N/A</v>
      </c>
      <c r="W290" s="51" t="str">
        <f>IF($A290="N/A","N/A",MAX('编组1-系统进路表'!U289,'编组2-系统进路表'!U289,'编组3-系统进路表'!U289,'编组4-系统进路表'!U289,'编组5-系统进路表'!U289))</f>
        <v>N/A</v>
      </c>
      <c r="X290" s="51" t="str">
        <f>IF($A290="N/A","N/A",MAX('编组1-系统进路表'!V289,'编组2-系统进路表'!V289,'编组3-系统进路表'!V289,'编组4-系统进路表'!V289,'编组5-系统进路表'!V289))</f>
        <v>N/A</v>
      </c>
      <c r="Y290" s="51" t="str">
        <f>IF($A290="N/A","N/A",MAX('编组1-系统进路表'!W289,'编组2-系统进路表'!W289,'编组3-系统进路表'!W289,'编组4-系统进路表'!W289,'编组5-系统进路表'!W289))</f>
        <v>N/A</v>
      </c>
      <c r="Z290" s="51" t="str">
        <f>IF($A290="N/A","N/A",MAX('编组1-系统进路表'!X289,'编组2-系统进路表'!X289,'编组3-系统进路表'!X289,'编组4-系统进路表'!X289,'编组5-系统进路表'!X289))</f>
        <v>N/A</v>
      </c>
      <c r="AA290" s="27"/>
      <c r="AB290" s="51" t="str">
        <f>IF($A290="N/A","N/A",MAX('编组1-系统进路表'!Y289,'编组2-系统进路表'!Y289,'编组3-系统进路表'!Y289,'编组4-系统进路表'!Y289,'编组5-系统进路表'!Y289))</f>
        <v>N/A</v>
      </c>
      <c r="AC290" s="51" t="str">
        <f>IF($A290="N/A","N/A",MAX('编组1-系统进路表'!Z289,'编组2-系统进路表'!Z289,'编组3-系统进路表'!Z289,'编组4-系统进路表'!Z289,'编组5-系统进路表'!Z289))</f>
        <v>N/A</v>
      </c>
      <c r="AD290" s="51" t="str">
        <f>IF($A290="N/A","N/A",MAX('编组1-系统进路表'!AA289,'编组2-系统进路表'!AA289,'编组3-系统进路表'!AA289,'编组4-系统进路表'!AA289,'编组5-系统进路表'!AA289))</f>
        <v>N/A</v>
      </c>
      <c r="AE290" s="51" t="str">
        <f>IF($A290="N/A","N/A",MAX('编组1-系统进路表'!AB289,'编组2-系统进路表'!AB289,'编组3-系统进路表'!AB289,'编组4-系统进路表'!AB289,'编组5-系统进路表'!AB289))</f>
        <v>N/A</v>
      </c>
      <c r="AF290" s="51" t="str">
        <f>IF($A290="N/A","N/A",MAX('编组1-系统进路表'!AC289,'编组2-系统进路表'!AC289,'编组3-系统进路表'!AC289,'编组4-系统进路表'!AC289,'编组5-系统进路表'!AC289))</f>
        <v>N/A</v>
      </c>
    </row>
    <row r="291" spans="1:32">
      <c r="A291" s="50" t="s">
        <v>486</v>
      </c>
      <c r="B291" s="50" t="s">
        <v>486</v>
      </c>
      <c r="C291" s="50" t="s">
        <v>486</v>
      </c>
      <c r="D291" s="50" t="s">
        <v>486</v>
      </c>
      <c r="E291" s="50" t="s">
        <v>486</v>
      </c>
      <c r="F291" s="50" t="s">
        <v>486</v>
      </c>
      <c r="G291" s="50" t="s">
        <v>486</v>
      </c>
      <c r="H291" s="50" t="s">
        <v>486</v>
      </c>
      <c r="I291" s="50" t="s">
        <v>486</v>
      </c>
      <c r="J291" s="50" t="s">
        <v>486</v>
      </c>
      <c r="K291" s="53" t="s">
        <v>419</v>
      </c>
      <c r="L291" s="50" t="s">
        <v>486</v>
      </c>
      <c r="M291" s="50" t="s">
        <v>486</v>
      </c>
      <c r="N291" s="50" t="s">
        <v>486</v>
      </c>
      <c r="O291" s="50" t="s">
        <v>486</v>
      </c>
      <c r="P291" s="50" t="s">
        <v>486</v>
      </c>
      <c r="Q291" s="50" t="s">
        <v>486</v>
      </c>
      <c r="R291" s="50" t="s">
        <v>486</v>
      </c>
      <c r="S291" s="50" t="s">
        <v>486</v>
      </c>
      <c r="T291" s="50" t="s">
        <v>486</v>
      </c>
      <c r="U291" s="50" t="s">
        <v>486</v>
      </c>
      <c r="V291" s="51" t="str">
        <f>IF($A291="N/A","N/A",MAX('编组1-系统进路表'!T290,'编组2-系统进路表'!T290,'编组3-系统进路表'!T290,'编组4-系统进路表'!T290,'编组5-系统进路表'!T290))</f>
        <v>N/A</v>
      </c>
      <c r="W291" s="51" t="str">
        <f>IF($A291="N/A","N/A",MAX('编组1-系统进路表'!U290,'编组2-系统进路表'!U290,'编组3-系统进路表'!U290,'编组4-系统进路表'!U290,'编组5-系统进路表'!U290))</f>
        <v>N/A</v>
      </c>
      <c r="X291" s="51" t="str">
        <f>IF($A291="N/A","N/A",MAX('编组1-系统进路表'!V290,'编组2-系统进路表'!V290,'编组3-系统进路表'!V290,'编组4-系统进路表'!V290,'编组5-系统进路表'!V290))</f>
        <v>N/A</v>
      </c>
      <c r="Y291" s="51" t="str">
        <f>IF($A291="N/A","N/A",MAX('编组1-系统进路表'!W290,'编组2-系统进路表'!W290,'编组3-系统进路表'!W290,'编组4-系统进路表'!W290,'编组5-系统进路表'!W290))</f>
        <v>N/A</v>
      </c>
      <c r="Z291" s="51" t="str">
        <f>IF($A291="N/A","N/A",MAX('编组1-系统进路表'!X290,'编组2-系统进路表'!X290,'编组3-系统进路表'!X290,'编组4-系统进路表'!X290,'编组5-系统进路表'!X290))</f>
        <v>N/A</v>
      </c>
      <c r="AA291" s="27"/>
      <c r="AB291" s="51" t="str">
        <f>IF($A291="N/A","N/A",MAX('编组1-系统进路表'!Y290,'编组2-系统进路表'!Y290,'编组3-系统进路表'!Y290,'编组4-系统进路表'!Y290,'编组5-系统进路表'!Y290))</f>
        <v>N/A</v>
      </c>
      <c r="AC291" s="51" t="str">
        <f>IF($A291="N/A","N/A",MAX('编组1-系统进路表'!Z290,'编组2-系统进路表'!Z290,'编组3-系统进路表'!Z290,'编组4-系统进路表'!Z290,'编组5-系统进路表'!Z290))</f>
        <v>N/A</v>
      </c>
      <c r="AD291" s="51" t="str">
        <f>IF($A291="N/A","N/A",MAX('编组1-系统进路表'!AA290,'编组2-系统进路表'!AA290,'编组3-系统进路表'!AA290,'编组4-系统进路表'!AA290,'编组5-系统进路表'!AA290))</f>
        <v>N/A</v>
      </c>
      <c r="AE291" s="51" t="str">
        <f>IF($A291="N/A","N/A",MAX('编组1-系统进路表'!AB290,'编组2-系统进路表'!AB290,'编组3-系统进路表'!AB290,'编组4-系统进路表'!AB290,'编组5-系统进路表'!AB290))</f>
        <v>N/A</v>
      </c>
      <c r="AF291" s="51" t="str">
        <f>IF($A291="N/A","N/A",MAX('编组1-系统进路表'!AC290,'编组2-系统进路表'!AC290,'编组3-系统进路表'!AC290,'编组4-系统进路表'!AC290,'编组5-系统进路表'!AC290))</f>
        <v>N/A</v>
      </c>
    </row>
    <row r="292" spans="1:32">
      <c r="A292" s="50" t="s">
        <v>486</v>
      </c>
      <c r="B292" s="50" t="s">
        <v>486</v>
      </c>
      <c r="C292" s="50" t="s">
        <v>486</v>
      </c>
      <c r="D292" s="50" t="s">
        <v>486</v>
      </c>
      <c r="E292" s="50" t="s">
        <v>486</v>
      </c>
      <c r="F292" s="50" t="s">
        <v>486</v>
      </c>
      <c r="G292" s="50" t="s">
        <v>486</v>
      </c>
      <c r="H292" s="50" t="s">
        <v>486</v>
      </c>
      <c r="I292" s="50" t="s">
        <v>486</v>
      </c>
      <c r="J292" s="50" t="s">
        <v>486</v>
      </c>
      <c r="K292" s="53" t="s">
        <v>419</v>
      </c>
      <c r="L292" s="50" t="s">
        <v>486</v>
      </c>
      <c r="M292" s="50" t="s">
        <v>486</v>
      </c>
      <c r="N292" s="50" t="s">
        <v>486</v>
      </c>
      <c r="O292" s="50" t="s">
        <v>486</v>
      </c>
      <c r="P292" s="50" t="s">
        <v>486</v>
      </c>
      <c r="Q292" s="50" t="s">
        <v>486</v>
      </c>
      <c r="R292" s="50" t="s">
        <v>486</v>
      </c>
      <c r="S292" s="50" t="s">
        <v>486</v>
      </c>
      <c r="T292" s="50" t="s">
        <v>486</v>
      </c>
      <c r="U292" s="50" t="s">
        <v>486</v>
      </c>
      <c r="V292" s="51" t="str">
        <f>IF($A292="N/A","N/A",MAX('编组1-系统进路表'!T291,'编组2-系统进路表'!T291,'编组3-系统进路表'!T291,'编组4-系统进路表'!T291,'编组5-系统进路表'!T291))</f>
        <v>N/A</v>
      </c>
      <c r="W292" s="51" t="str">
        <f>IF($A292="N/A","N/A",MAX('编组1-系统进路表'!U291,'编组2-系统进路表'!U291,'编组3-系统进路表'!U291,'编组4-系统进路表'!U291,'编组5-系统进路表'!U291))</f>
        <v>N/A</v>
      </c>
      <c r="X292" s="51" t="str">
        <f>IF($A292="N/A","N/A",MAX('编组1-系统进路表'!V291,'编组2-系统进路表'!V291,'编组3-系统进路表'!V291,'编组4-系统进路表'!V291,'编组5-系统进路表'!V291))</f>
        <v>N/A</v>
      </c>
      <c r="Y292" s="51" t="str">
        <f>IF($A292="N/A","N/A",MAX('编组1-系统进路表'!W291,'编组2-系统进路表'!W291,'编组3-系统进路表'!W291,'编组4-系统进路表'!W291,'编组5-系统进路表'!W291))</f>
        <v>N/A</v>
      </c>
      <c r="Z292" s="51" t="str">
        <f>IF($A292="N/A","N/A",MAX('编组1-系统进路表'!X291,'编组2-系统进路表'!X291,'编组3-系统进路表'!X291,'编组4-系统进路表'!X291,'编组5-系统进路表'!X291))</f>
        <v>N/A</v>
      </c>
      <c r="AA292" s="27"/>
      <c r="AB292" s="51" t="str">
        <f>IF($A292="N/A","N/A",MAX('编组1-系统进路表'!Y291,'编组2-系统进路表'!Y291,'编组3-系统进路表'!Y291,'编组4-系统进路表'!Y291,'编组5-系统进路表'!Y291))</f>
        <v>N/A</v>
      </c>
      <c r="AC292" s="51" t="str">
        <f>IF($A292="N/A","N/A",MAX('编组1-系统进路表'!Z291,'编组2-系统进路表'!Z291,'编组3-系统进路表'!Z291,'编组4-系统进路表'!Z291,'编组5-系统进路表'!Z291))</f>
        <v>N/A</v>
      </c>
      <c r="AD292" s="51" t="str">
        <f>IF($A292="N/A","N/A",MAX('编组1-系统进路表'!AA291,'编组2-系统进路表'!AA291,'编组3-系统进路表'!AA291,'编组4-系统进路表'!AA291,'编组5-系统进路表'!AA291))</f>
        <v>N/A</v>
      </c>
      <c r="AE292" s="51" t="str">
        <f>IF($A292="N/A","N/A",MAX('编组1-系统进路表'!AB291,'编组2-系统进路表'!AB291,'编组3-系统进路表'!AB291,'编组4-系统进路表'!AB291,'编组5-系统进路表'!AB291))</f>
        <v>N/A</v>
      </c>
      <c r="AF292" s="51" t="str">
        <f>IF($A292="N/A","N/A",MAX('编组1-系统进路表'!AC291,'编组2-系统进路表'!AC291,'编组3-系统进路表'!AC291,'编组4-系统进路表'!AC291,'编组5-系统进路表'!AC291))</f>
        <v>N/A</v>
      </c>
    </row>
    <row r="293" spans="1:32">
      <c r="A293" s="50" t="s">
        <v>486</v>
      </c>
      <c r="B293" s="50" t="s">
        <v>486</v>
      </c>
      <c r="C293" s="50" t="s">
        <v>486</v>
      </c>
      <c r="D293" s="50" t="s">
        <v>486</v>
      </c>
      <c r="E293" s="50" t="s">
        <v>486</v>
      </c>
      <c r="F293" s="50" t="s">
        <v>486</v>
      </c>
      <c r="G293" s="50" t="s">
        <v>486</v>
      </c>
      <c r="H293" s="50" t="s">
        <v>486</v>
      </c>
      <c r="I293" s="50" t="s">
        <v>486</v>
      </c>
      <c r="J293" s="50" t="s">
        <v>486</v>
      </c>
      <c r="K293" s="53" t="s">
        <v>419</v>
      </c>
      <c r="L293" s="50" t="s">
        <v>486</v>
      </c>
      <c r="M293" s="50" t="s">
        <v>486</v>
      </c>
      <c r="N293" s="50" t="s">
        <v>486</v>
      </c>
      <c r="O293" s="50" t="s">
        <v>486</v>
      </c>
      <c r="P293" s="50" t="s">
        <v>486</v>
      </c>
      <c r="Q293" s="50" t="s">
        <v>486</v>
      </c>
      <c r="R293" s="50" t="s">
        <v>486</v>
      </c>
      <c r="S293" s="50" t="s">
        <v>486</v>
      </c>
      <c r="T293" s="50" t="s">
        <v>486</v>
      </c>
      <c r="U293" s="50" t="s">
        <v>486</v>
      </c>
      <c r="V293" s="51" t="str">
        <f>IF($A293="N/A","N/A",MAX('编组1-系统进路表'!T292,'编组2-系统进路表'!T292,'编组3-系统进路表'!T292,'编组4-系统进路表'!T292,'编组5-系统进路表'!T292))</f>
        <v>N/A</v>
      </c>
      <c r="W293" s="51" t="str">
        <f>IF($A293="N/A","N/A",MAX('编组1-系统进路表'!U292,'编组2-系统进路表'!U292,'编组3-系统进路表'!U292,'编组4-系统进路表'!U292,'编组5-系统进路表'!U292))</f>
        <v>N/A</v>
      </c>
      <c r="X293" s="51" t="str">
        <f>IF($A293="N/A","N/A",MAX('编组1-系统进路表'!V292,'编组2-系统进路表'!V292,'编组3-系统进路表'!V292,'编组4-系统进路表'!V292,'编组5-系统进路表'!V292))</f>
        <v>N/A</v>
      </c>
      <c r="Y293" s="51" t="str">
        <f>IF($A293="N/A","N/A",MAX('编组1-系统进路表'!W292,'编组2-系统进路表'!W292,'编组3-系统进路表'!W292,'编组4-系统进路表'!W292,'编组5-系统进路表'!W292))</f>
        <v>N/A</v>
      </c>
      <c r="Z293" s="51" t="str">
        <f>IF($A293="N/A","N/A",MAX('编组1-系统进路表'!X292,'编组2-系统进路表'!X292,'编组3-系统进路表'!X292,'编组4-系统进路表'!X292,'编组5-系统进路表'!X292))</f>
        <v>N/A</v>
      </c>
      <c r="AA293" s="27"/>
      <c r="AB293" s="51" t="str">
        <f>IF($A293="N/A","N/A",MAX('编组1-系统进路表'!Y292,'编组2-系统进路表'!Y292,'编组3-系统进路表'!Y292,'编组4-系统进路表'!Y292,'编组5-系统进路表'!Y292))</f>
        <v>N/A</v>
      </c>
      <c r="AC293" s="51" t="str">
        <f>IF($A293="N/A","N/A",MAX('编组1-系统进路表'!Z292,'编组2-系统进路表'!Z292,'编组3-系统进路表'!Z292,'编组4-系统进路表'!Z292,'编组5-系统进路表'!Z292))</f>
        <v>N/A</v>
      </c>
      <c r="AD293" s="51" t="str">
        <f>IF($A293="N/A","N/A",MAX('编组1-系统进路表'!AA292,'编组2-系统进路表'!AA292,'编组3-系统进路表'!AA292,'编组4-系统进路表'!AA292,'编组5-系统进路表'!AA292))</f>
        <v>N/A</v>
      </c>
      <c r="AE293" s="51" t="str">
        <f>IF($A293="N/A","N/A",MAX('编组1-系统进路表'!AB292,'编组2-系统进路表'!AB292,'编组3-系统进路表'!AB292,'编组4-系统进路表'!AB292,'编组5-系统进路表'!AB292))</f>
        <v>N/A</v>
      </c>
      <c r="AF293" s="51" t="str">
        <f>IF($A293="N/A","N/A",MAX('编组1-系统进路表'!AC292,'编组2-系统进路表'!AC292,'编组3-系统进路表'!AC292,'编组4-系统进路表'!AC292,'编组5-系统进路表'!AC292))</f>
        <v>N/A</v>
      </c>
    </row>
    <row r="294" spans="1:32">
      <c r="A294" s="50" t="s">
        <v>486</v>
      </c>
      <c r="B294" s="50" t="s">
        <v>486</v>
      </c>
      <c r="C294" s="50" t="s">
        <v>486</v>
      </c>
      <c r="D294" s="50" t="s">
        <v>486</v>
      </c>
      <c r="E294" s="50" t="s">
        <v>486</v>
      </c>
      <c r="F294" s="50" t="s">
        <v>486</v>
      </c>
      <c r="G294" s="50" t="s">
        <v>486</v>
      </c>
      <c r="H294" s="50" t="s">
        <v>486</v>
      </c>
      <c r="I294" s="50" t="s">
        <v>486</v>
      </c>
      <c r="J294" s="50" t="s">
        <v>486</v>
      </c>
      <c r="K294" s="53" t="s">
        <v>419</v>
      </c>
      <c r="L294" s="50" t="s">
        <v>486</v>
      </c>
      <c r="M294" s="50" t="s">
        <v>486</v>
      </c>
      <c r="N294" s="50" t="s">
        <v>486</v>
      </c>
      <c r="O294" s="50" t="s">
        <v>486</v>
      </c>
      <c r="P294" s="50" t="s">
        <v>486</v>
      </c>
      <c r="Q294" s="50" t="s">
        <v>486</v>
      </c>
      <c r="R294" s="50" t="s">
        <v>486</v>
      </c>
      <c r="S294" s="50" t="s">
        <v>486</v>
      </c>
      <c r="T294" s="50" t="s">
        <v>486</v>
      </c>
      <c r="U294" s="50" t="s">
        <v>486</v>
      </c>
      <c r="V294" s="51" t="str">
        <f>IF($A294="N/A","N/A",MAX('编组1-系统进路表'!T293,'编组2-系统进路表'!T293,'编组3-系统进路表'!T293,'编组4-系统进路表'!T293,'编组5-系统进路表'!T293))</f>
        <v>N/A</v>
      </c>
      <c r="W294" s="51" t="str">
        <f>IF($A294="N/A","N/A",MAX('编组1-系统进路表'!U293,'编组2-系统进路表'!U293,'编组3-系统进路表'!U293,'编组4-系统进路表'!U293,'编组5-系统进路表'!U293))</f>
        <v>N/A</v>
      </c>
      <c r="X294" s="51" t="str">
        <f>IF($A294="N/A","N/A",MAX('编组1-系统进路表'!V293,'编组2-系统进路表'!V293,'编组3-系统进路表'!V293,'编组4-系统进路表'!V293,'编组5-系统进路表'!V293))</f>
        <v>N/A</v>
      </c>
      <c r="Y294" s="51" t="str">
        <f>IF($A294="N/A","N/A",MAX('编组1-系统进路表'!W293,'编组2-系统进路表'!W293,'编组3-系统进路表'!W293,'编组4-系统进路表'!W293,'编组5-系统进路表'!W293))</f>
        <v>N/A</v>
      </c>
      <c r="Z294" s="51" t="str">
        <f>IF($A294="N/A","N/A",MAX('编组1-系统进路表'!X293,'编组2-系统进路表'!X293,'编组3-系统进路表'!X293,'编组4-系统进路表'!X293,'编组5-系统进路表'!X293))</f>
        <v>N/A</v>
      </c>
      <c r="AA294" s="27"/>
      <c r="AB294" s="51" t="str">
        <f>IF($A294="N/A","N/A",MAX('编组1-系统进路表'!Y293,'编组2-系统进路表'!Y293,'编组3-系统进路表'!Y293,'编组4-系统进路表'!Y293,'编组5-系统进路表'!Y293))</f>
        <v>N/A</v>
      </c>
      <c r="AC294" s="51" t="str">
        <f>IF($A294="N/A","N/A",MAX('编组1-系统进路表'!Z293,'编组2-系统进路表'!Z293,'编组3-系统进路表'!Z293,'编组4-系统进路表'!Z293,'编组5-系统进路表'!Z293))</f>
        <v>N/A</v>
      </c>
      <c r="AD294" s="51" t="str">
        <f>IF($A294="N/A","N/A",MAX('编组1-系统进路表'!AA293,'编组2-系统进路表'!AA293,'编组3-系统进路表'!AA293,'编组4-系统进路表'!AA293,'编组5-系统进路表'!AA293))</f>
        <v>N/A</v>
      </c>
      <c r="AE294" s="51" t="str">
        <f>IF($A294="N/A","N/A",MAX('编组1-系统进路表'!AB293,'编组2-系统进路表'!AB293,'编组3-系统进路表'!AB293,'编组4-系统进路表'!AB293,'编组5-系统进路表'!AB293))</f>
        <v>N/A</v>
      </c>
      <c r="AF294" s="51" t="str">
        <f>IF($A294="N/A","N/A",MAX('编组1-系统进路表'!AC293,'编组2-系统进路表'!AC293,'编组3-系统进路表'!AC293,'编组4-系统进路表'!AC293,'编组5-系统进路表'!AC293))</f>
        <v>N/A</v>
      </c>
    </row>
    <row r="295" spans="1:32">
      <c r="A295" s="50" t="s">
        <v>486</v>
      </c>
      <c r="B295" s="50" t="s">
        <v>486</v>
      </c>
      <c r="C295" s="50" t="s">
        <v>486</v>
      </c>
      <c r="D295" s="50" t="s">
        <v>486</v>
      </c>
      <c r="E295" s="50" t="s">
        <v>486</v>
      </c>
      <c r="F295" s="50" t="s">
        <v>486</v>
      </c>
      <c r="G295" s="50" t="s">
        <v>486</v>
      </c>
      <c r="H295" s="50" t="s">
        <v>486</v>
      </c>
      <c r="I295" s="50" t="s">
        <v>486</v>
      </c>
      <c r="J295" s="50" t="s">
        <v>486</v>
      </c>
      <c r="K295" s="53" t="s">
        <v>419</v>
      </c>
      <c r="L295" s="50" t="s">
        <v>486</v>
      </c>
      <c r="M295" s="50" t="s">
        <v>486</v>
      </c>
      <c r="N295" s="50" t="s">
        <v>486</v>
      </c>
      <c r="O295" s="50" t="s">
        <v>486</v>
      </c>
      <c r="P295" s="50" t="s">
        <v>486</v>
      </c>
      <c r="Q295" s="50" t="s">
        <v>486</v>
      </c>
      <c r="R295" s="50" t="s">
        <v>486</v>
      </c>
      <c r="S295" s="50" t="s">
        <v>486</v>
      </c>
      <c r="T295" s="50" t="s">
        <v>486</v>
      </c>
      <c r="U295" s="50" t="s">
        <v>486</v>
      </c>
      <c r="V295" s="51" t="str">
        <f>IF($A295="N/A","N/A",MAX('编组1-系统进路表'!T294,'编组2-系统进路表'!T294,'编组3-系统进路表'!T294,'编组4-系统进路表'!T294,'编组5-系统进路表'!T294))</f>
        <v>N/A</v>
      </c>
      <c r="W295" s="51" t="str">
        <f>IF($A295="N/A","N/A",MAX('编组1-系统进路表'!U294,'编组2-系统进路表'!U294,'编组3-系统进路表'!U294,'编组4-系统进路表'!U294,'编组5-系统进路表'!U294))</f>
        <v>N/A</v>
      </c>
      <c r="X295" s="51" t="str">
        <f>IF($A295="N/A","N/A",MAX('编组1-系统进路表'!V294,'编组2-系统进路表'!V294,'编组3-系统进路表'!V294,'编组4-系统进路表'!V294,'编组5-系统进路表'!V294))</f>
        <v>N/A</v>
      </c>
      <c r="Y295" s="51" t="str">
        <f>IF($A295="N/A","N/A",MAX('编组1-系统进路表'!W294,'编组2-系统进路表'!W294,'编组3-系统进路表'!W294,'编组4-系统进路表'!W294,'编组5-系统进路表'!W294))</f>
        <v>N/A</v>
      </c>
      <c r="Z295" s="51" t="str">
        <f>IF($A295="N/A","N/A",MAX('编组1-系统进路表'!X294,'编组2-系统进路表'!X294,'编组3-系统进路表'!X294,'编组4-系统进路表'!X294,'编组5-系统进路表'!X294))</f>
        <v>N/A</v>
      </c>
      <c r="AA295" s="27"/>
      <c r="AB295" s="51" t="str">
        <f>IF($A295="N/A","N/A",MAX('编组1-系统进路表'!Y294,'编组2-系统进路表'!Y294,'编组3-系统进路表'!Y294,'编组4-系统进路表'!Y294,'编组5-系统进路表'!Y294))</f>
        <v>N/A</v>
      </c>
      <c r="AC295" s="51" t="str">
        <f>IF($A295="N/A","N/A",MAX('编组1-系统进路表'!Z294,'编组2-系统进路表'!Z294,'编组3-系统进路表'!Z294,'编组4-系统进路表'!Z294,'编组5-系统进路表'!Z294))</f>
        <v>N/A</v>
      </c>
      <c r="AD295" s="51" t="str">
        <f>IF($A295="N/A","N/A",MAX('编组1-系统进路表'!AA294,'编组2-系统进路表'!AA294,'编组3-系统进路表'!AA294,'编组4-系统进路表'!AA294,'编组5-系统进路表'!AA294))</f>
        <v>N/A</v>
      </c>
      <c r="AE295" s="51" t="str">
        <f>IF($A295="N/A","N/A",MAX('编组1-系统进路表'!AB294,'编组2-系统进路表'!AB294,'编组3-系统进路表'!AB294,'编组4-系统进路表'!AB294,'编组5-系统进路表'!AB294))</f>
        <v>N/A</v>
      </c>
      <c r="AF295" s="51" t="str">
        <f>IF($A295="N/A","N/A",MAX('编组1-系统进路表'!AC294,'编组2-系统进路表'!AC294,'编组3-系统进路表'!AC294,'编组4-系统进路表'!AC294,'编组5-系统进路表'!AC294))</f>
        <v>N/A</v>
      </c>
    </row>
    <row r="296" spans="1:32">
      <c r="A296" s="50" t="s">
        <v>486</v>
      </c>
      <c r="B296" s="50" t="s">
        <v>486</v>
      </c>
      <c r="C296" s="50" t="s">
        <v>486</v>
      </c>
      <c r="D296" s="50" t="s">
        <v>486</v>
      </c>
      <c r="E296" s="50" t="s">
        <v>486</v>
      </c>
      <c r="F296" s="50" t="s">
        <v>486</v>
      </c>
      <c r="G296" s="50" t="s">
        <v>486</v>
      </c>
      <c r="H296" s="50" t="s">
        <v>486</v>
      </c>
      <c r="I296" s="50" t="s">
        <v>486</v>
      </c>
      <c r="J296" s="50" t="s">
        <v>486</v>
      </c>
      <c r="K296" s="53" t="s">
        <v>419</v>
      </c>
      <c r="L296" s="50" t="s">
        <v>486</v>
      </c>
      <c r="M296" s="50" t="s">
        <v>486</v>
      </c>
      <c r="N296" s="50" t="s">
        <v>486</v>
      </c>
      <c r="O296" s="50" t="s">
        <v>486</v>
      </c>
      <c r="P296" s="50" t="s">
        <v>486</v>
      </c>
      <c r="Q296" s="50" t="s">
        <v>486</v>
      </c>
      <c r="R296" s="50" t="s">
        <v>486</v>
      </c>
      <c r="S296" s="50" t="s">
        <v>486</v>
      </c>
      <c r="T296" s="50" t="s">
        <v>486</v>
      </c>
      <c r="U296" s="50" t="s">
        <v>486</v>
      </c>
      <c r="V296" s="51" t="str">
        <f>IF($A296="N/A","N/A",MAX('编组1-系统进路表'!T295,'编组2-系统进路表'!T295,'编组3-系统进路表'!T295,'编组4-系统进路表'!T295,'编组5-系统进路表'!T295))</f>
        <v>N/A</v>
      </c>
      <c r="W296" s="51" t="str">
        <f>IF($A296="N/A","N/A",MAX('编组1-系统进路表'!U295,'编组2-系统进路表'!U295,'编组3-系统进路表'!U295,'编组4-系统进路表'!U295,'编组5-系统进路表'!U295))</f>
        <v>N/A</v>
      </c>
      <c r="X296" s="51" t="str">
        <f>IF($A296="N/A","N/A",MAX('编组1-系统进路表'!V295,'编组2-系统进路表'!V295,'编组3-系统进路表'!V295,'编组4-系统进路表'!V295,'编组5-系统进路表'!V295))</f>
        <v>N/A</v>
      </c>
      <c r="Y296" s="51" t="str">
        <f>IF($A296="N/A","N/A",MAX('编组1-系统进路表'!W295,'编组2-系统进路表'!W295,'编组3-系统进路表'!W295,'编组4-系统进路表'!W295,'编组5-系统进路表'!W295))</f>
        <v>N/A</v>
      </c>
      <c r="Z296" s="51" t="str">
        <f>IF($A296="N/A","N/A",MAX('编组1-系统进路表'!X295,'编组2-系统进路表'!X295,'编组3-系统进路表'!X295,'编组4-系统进路表'!X295,'编组5-系统进路表'!X295))</f>
        <v>N/A</v>
      </c>
      <c r="AA296" s="27"/>
      <c r="AB296" s="51" t="str">
        <f>IF($A296="N/A","N/A",MAX('编组1-系统进路表'!Y295,'编组2-系统进路表'!Y295,'编组3-系统进路表'!Y295,'编组4-系统进路表'!Y295,'编组5-系统进路表'!Y295))</f>
        <v>N/A</v>
      </c>
      <c r="AC296" s="51" t="str">
        <f>IF($A296="N/A","N/A",MAX('编组1-系统进路表'!Z295,'编组2-系统进路表'!Z295,'编组3-系统进路表'!Z295,'编组4-系统进路表'!Z295,'编组5-系统进路表'!Z295))</f>
        <v>N/A</v>
      </c>
      <c r="AD296" s="51" t="str">
        <f>IF($A296="N/A","N/A",MAX('编组1-系统进路表'!AA295,'编组2-系统进路表'!AA295,'编组3-系统进路表'!AA295,'编组4-系统进路表'!AA295,'编组5-系统进路表'!AA295))</f>
        <v>N/A</v>
      </c>
      <c r="AE296" s="51" t="str">
        <f>IF($A296="N/A","N/A",MAX('编组1-系统进路表'!AB295,'编组2-系统进路表'!AB295,'编组3-系统进路表'!AB295,'编组4-系统进路表'!AB295,'编组5-系统进路表'!AB295))</f>
        <v>N/A</v>
      </c>
      <c r="AF296" s="51" t="str">
        <f>IF($A296="N/A","N/A",MAX('编组1-系统进路表'!AC295,'编组2-系统进路表'!AC295,'编组3-系统进路表'!AC295,'编组4-系统进路表'!AC295,'编组5-系统进路表'!AC295))</f>
        <v>N/A</v>
      </c>
    </row>
    <row r="297" spans="1:32">
      <c r="A297" s="50" t="s">
        <v>486</v>
      </c>
      <c r="B297" s="50" t="s">
        <v>486</v>
      </c>
      <c r="C297" s="50" t="s">
        <v>486</v>
      </c>
      <c r="D297" s="50" t="s">
        <v>486</v>
      </c>
      <c r="E297" s="50" t="s">
        <v>486</v>
      </c>
      <c r="F297" s="50" t="s">
        <v>486</v>
      </c>
      <c r="G297" s="50" t="s">
        <v>486</v>
      </c>
      <c r="H297" s="50" t="s">
        <v>486</v>
      </c>
      <c r="I297" s="50" t="s">
        <v>486</v>
      </c>
      <c r="J297" s="50" t="s">
        <v>486</v>
      </c>
      <c r="K297" s="53" t="s">
        <v>419</v>
      </c>
      <c r="L297" s="50" t="s">
        <v>486</v>
      </c>
      <c r="M297" s="50" t="s">
        <v>486</v>
      </c>
      <c r="N297" s="50" t="s">
        <v>486</v>
      </c>
      <c r="O297" s="50" t="s">
        <v>486</v>
      </c>
      <c r="P297" s="50" t="s">
        <v>486</v>
      </c>
      <c r="Q297" s="50" t="s">
        <v>486</v>
      </c>
      <c r="R297" s="50" t="s">
        <v>486</v>
      </c>
      <c r="S297" s="50" t="s">
        <v>486</v>
      </c>
      <c r="T297" s="50" t="s">
        <v>486</v>
      </c>
      <c r="U297" s="50" t="s">
        <v>486</v>
      </c>
      <c r="V297" s="51" t="str">
        <f>IF($A297="N/A","N/A",MAX('编组1-系统进路表'!T296,'编组2-系统进路表'!T296,'编组3-系统进路表'!T296,'编组4-系统进路表'!T296,'编组5-系统进路表'!T296))</f>
        <v>N/A</v>
      </c>
      <c r="W297" s="51" t="str">
        <f>IF($A297="N/A","N/A",MAX('编组1-系统进路表'!U296,'编组2-系统进路表'!U296,'编组3-系统进路表'!U296,'编组4-系统进路表'!U296,'编组5-系统进路表'!U296))</f>
        <v>N/A</v>
      </c>
      <c r="X297" s="51" t="str">
        <f>IF($A297="N/A","N/A",MAX('编组1-系统进路表'!V296,'编组2-系统进路表'!V296,'编组3-系统进路表'!V296,'编组4-系统进路表'!V296,'编组5-系统进路表'!V296))</f>
        <v>N/A</v>
      </c>
      <c r="Y297" s="51" t="str">
        <f>IF($A297="N/A","N/A",MAX('编组1-系统进路表'!W296,'编组2-系统进路表'!W296,'编组3-系统进路表'!W296,'编组4-系统进路表'!W296,'编组5-系统进路表'!W296))</f>
        <v>N/A</v>
      </c>
      <c r="Z297" s="51" t="str">
        <f>IF($A297="N/A","N/A",MAX('编组1-系统进路表'!X296,'编组2-系统进路表'!X296,'编组3-系统进路表'!X296,'编组4-系统进路表'!X296,'编组5-系统进路表'!X296))</f>
        <v>N/A</v>
      </c>
      <c r="AA297" s="27"/>
      <c r="AB297" s="51" t="str">
        <f>IF($A297="N/A","N/A",MAX('编组1-系统进路表'!Y296,'编组2-系统进路表'!Y296,'编组3-系统进路表'!Y296,'编组4-系统进路表'!Y296,'编组5-系统进路表'!Y296))</f>
        <v>N/A</v>
      </c>
      <c r="AC297" s="51" t="str">
        <f>IF($A297="N/A","N/A",MAX('编组1-系统进路表'!Z296,'编组2-系统进路表'!Z296,'编组3-系统进路表'!Z296,'编组4-系统进路表'!Z296,'编组5-系统进路表'!Z296))</f>
        <v>N/A</v>
      </c>
      <c r="AD297" s="51" t="str">
        <f>IF($A297="N/A","N/A",MAX('编组1-系统进路表'!AA296,'编组2-系统进路表'!AA296,'编组3-系统进路表'!AA296,'编组4-系统进路表'!AA296,'编组5-系统进路表'!AA296))</f>
        <v>N/A</v>
      </c>
      <c r="AE297" s="51" t="str">
        <f>IF($A297="N/A","N/A",MAX('编组1-系统进路表'!AB296,'编组2-系统进路表'!AB296,'编组3-系统进路表'!AB296,'编组4-系统进路表'!AB296,'编组5-系统进路表'!AB296))</f>
        <v>N/A</v>
      </c>
      <c r="AF297" s="51" t="str">
        <f>IF($A297="N/A","N/A",MAX('编组1-系统进路表'!AC296,'编组2-系统进路表'!AC296,'编组3-系统进路表'!AC296,'编组4-系统进路表'!AC296,'编组5-系统进路表'!AC296))</f>
        <v>N/A</v>
      </c>
    </row>
    <row r="298" spans="1:32">
      <c r="A298" s="50" t="s">
        <v>486</v>
      </c>
      <c r="B298" s="50" t="s">
        <v>486</v>
      </c>
      <c r="C298" s="50" t="s">
        <v>486</v>
      </c>
      <c r="D298" s="50" t="s">
        <v>486</v>
      </c>
      <c r="E298" s="50" t="s">
        <v>486</v>
      </c>
      <c r="F298" s="50" t="s">
        <v>486</v>
      </c>
      <c r="G298" s="50" t="s">
        <v>486</v>
      </c>
      <c r="H298" s="50" t="s">
        <v>486</v>
      </c>
      <c r="I298" s="50" t="s">
        <v>486</v>
      </c>
      <c r="J298" s="50" t="s">
        <v>486</v>
      </c>
      <c r="K298" s="53" t="s">
        <v>419</v>
      </c>
      <c r="L298" s="50" t="s">
        <v>486</v>
      </c>
      <c r="M298" s="50" t="s">
        <v>486</v>
      </c>
      <c r="N298" s="50" t="s">
        <v>486</v>
      </c>
      <c r="O298" s="50" t="s">
        <v>486</v>
      </c>
      <c r="P298" s="50" t="s">
        <v>486</v>
      </c>
      <c r="Q298" s="50" t="s">
        <v>486</v>
      </c>
      <c r="R298" s="50" t="s">
        <v>486</v>
      </c>
      <c r="S298" s="50" t="s">
        <v>486</v>
      </c>
      <c r="T298" s="50" t="s">
        <v>486</v>
      </c>
      <c r="U298" s="50" t="s">
        <v>486</v>
      </c>
      <c r="V298" s="51" t="str">
        <f>IF($A298="N/A","N/A",MAX('编组1-系统进路表'!T297,'编组2-系统进路表'!T297,'编组3-系统进路表'!T297,'编组4-系统进路表'!T297,'编组5-系统进路表'!T297))</f>
        <v>N/A</v>
      </c>
      <c r="W298" s="51" t="str">
        <f>IF($A298="N/A","N/A",MAX('编组1-系统进路表'!U297,'编组2-系统进路表'!U297,'编组3-系统进路表'!U297,'编组4-系统进路表'!U297,'编组5-系统进路表'!U297))</f>
        <v>N/A</v>
      </c>
      <c r="X298" s="51" t="str">
        <f>IF($A298="N/A","N/A",MAX('编组1-系统进路表'!V297,'编组2-系统进路表'!V297,'编组3-系统进路表'!V297,'编组4-系统进路表'!V297,'编组5-系统进路表'!V297))</f>
        <v>N/A</v>
      </c>
      <c r="Y298" s="51" t="str">
        <f>IF($A298="N/A","N/A",MAX('编组1-系统进路表'!W297,'编组2-系统进路表'!W297,'编组3-系统进路表'!W297,'编组4-系统进路表'!W297,'编组5-系统进路表'!W297))</f>
        <v>N/A</v>
      </c>
      <c r="Z298" s="51" t="str">
        <f>IF($A298="N/A","N/A",MAX('编组1-系统进路表'!X297,'编组2-系统进路表'!X297,'编组3-系统进路表'!X297,'编组4-系统进路表'!X297,'编组5-系统进路表'!X297))</f>
        <v>N/A</v>
      </c>
      <c r="AA298" s="27"/>
      <c r="AB298" s="51" t="str">
        <f>IF($A298="N/A","N/A",MAX('编组1-系统进路表'!Y297,'编组2-系统进路表'!Y297,'编组3-系统进路表'!Y297,'编组4-系统进路表'!Y297,'编组5-系统进路表'!Y297))</f>
        <v>N/A</v>
      </c>
      <c r="AC298" s="51" t="str">
        <f>IF($A298="N/A","N/A",MAX('编组1-系统进路表'!Z297,'编组2-系统进路表'!Z297,'编组3-系统进路表'!Z297,'编组4-系统进路表'!Z297,'编组5-系统进路表'!Z297))</f>
        <v>N/A</v>
      </c>
      <c r="AD298" s="51" t="str">
        <f>IF($A298="N/A","N/A",MAX('编组1-系统进路表'!AA297,'编组2-系统进路表'!AA297,'编组3-系统进路表'!AA297,'编组4-系统进路表'!AA297,'编组5-系统进路表'!AA297))</f>
        <v>N/A</v>
      </c>
      <c r="AE298" s="51" t="str">
        <f>IF($A298="N/A","N/A",MAX('编组1-系统进路表'!AB297,'编组2-系统进路表'!AB297,'编组3-系统进路表'!AB297,'编组4-系统进路表'!AB297,'编组5-系统进路表'!AB297))</f>
        <v>N/A</v>
      </c>
      <c r="AF298" s="51" t="str">
        <f>IF($A298="N/A","N/A",MAX('编组1-系统进路表'!AC297,'编组2-系统进路表'!AC297,'编组3-系统进路表'!AC297,'编组4-系统进路表'!AC297,'编组5-系统进路表'!AC297))</f>
        <v>N/A</v>
      </c>
    </row>
    <row r="299" spans="1:32">
      <c r="A299" s="50" t="s">
        <v>486</v>
      </c>
      <c r="B299" s="50" t="s">
        <v>486</v>
      </c>
      <c r="C299" s="50" t="s">
        <v>486</v>
      </c>
      <c r="D299" s="50" t="s">
        <v>486</v>
      </c>
      <c r="E299" s="50" t="s">
        <v>486</v>
      </c>
      <c r="F299" s="50" t="s">
        <v>486</v>
      </c>
      <c r="G299" s="50" t="s">
        <v>486</v>
      </c>
      <c r="H299" s="50" t="s">
        <v>486</v>
      </c>
      <c r="I299" s="50" t="s">
        <v>486</v>
      </c>
      <c r="J299" s="50" t="s">
        <v>486</v>
      </c>
      <c r="K299" s="53" t="s">
        <v>419</v>
      </c>
      <c r="L299" s="50" t="s">
        <v>486</v>
      </c>
      <c r="M299" s="50" t="s">
        <v>486</v>
      </c>
      <c r="N299" s="50" t="s">
        <v>486</v>
      </c>
      <c r="O299" s="50" t="s">
        <v>486</v>
      </c>
      <c r="P299" s="50" t="s">
        <v>486</v>
      </c>
      <c r="Q299" s="50" t="s">
        <v>486</v>
      </c>
      <c r="R299" s="50" t="s">
        <v>486</v>
      </c>
      <c r="S299" s="50" t="s">
        <v>486</v>
      </c>
      <c r="T299" s="50" t="s">
        <v>486</v>
      </c>
      <c r="U299" s="50" t="s">
        <v>486</v>
      </c>
      <c r="V299" s="51" t="str">
        <f>IF($A299="N/A","N/A",MAX('编组1-系统进路表'!T298,'编组2-系统进路表'!T298,'编组3-系统进路表'!T298,'编组4-系统进路表'!T298,'编组5-系统进路表'!T298))</f>
        <v>N/A</v>
      </c>
      <c r="W299" s="51" t="str">
        <f>IF($A299="N/A","N/A",MAX('编组1-系统进路表'!U298,'编组2-系统进路表'!U298,'编组3-系统进路表'!U298,'编组4-系统进路表'!U298,'编组5-系统进路表'!U298))</f>
        <v>N/A</v>
      </c>
      <c r="X299" s="51" t="str">
        <f>IF($A299="N/A","N/A",MAX('编组1-系统进路表'!V298,'编组2-系统进路表'!V298,'编组3-系统进路表'!V298,'编组4-系统进路表'!V298,'编组5-系统进路表'!V298))</f>
        <v>N/A</v>
      </c>
      <c r="Y299" s="51" t="str">
        <f>IF($A299="N/A","N/A",MAX('编组1-系统进路表'!W298,'编组2-系统进路表'!W298,'编组3-系统进路表'!W298,'编组4-系统进路表'!W298,'编组5-系统进路表'!W298))</f>
        <v>N/A</v>
      </c>
      <c r="Z299" s="51" t="str">
        <f>IF($A299="N/A","N/A",MAX('编组1-系统进路表'!X298,'编组2-系统进路表'!X298,'编组3-系统进路表'!X298,'编组4-系统进路表'!X298,'编组5-系统进路表'!X298))</f>
        <v>N/A</v>
      </c>
      <c r="AA299" s="27"/>
      <c r="AB299" s="51" t="str">
        <f>IF($A299="N/A","N/A",MAX('编组1-系统进路表'!Y298,'编组2-系统进路表'!Y298,'编组3-系统进路表'!Y298,'编组4-系统进路表'!Y298,'编组5-系统进路表'!Y298))</f>
        <v>N/A</v>
      </c>
      <c r="AC299" s="51" t="str">
        <f>IF($A299="N/A","N/A",MAX('编组1-系统进路表'!Z298,'编组2-系统进路表'!Z298,'编组3-系统进路表'!Z298,'编组4-系统进路表'!Z298,'编组5-系统进路表'!Z298))</f>
        <v>N/A</v>
      </c>
      <c r="AD299" s="51" t="str">
        <f>IF($A299="N/A","N/A",MAX('编组1-系统进路表'!AA298,'编组2-系统进路表'!AA298,'编组3-系统进路表'!AA298,'编组4-系统进路表'!AA298,'编组5-系统进路表'!AA298))</f>
        <v>N/A</v>
      </c>
      <c r="AE299" s="51" t="str">
        <f>IF($A299="N/A","N/A",MAX('编组1-系统进路表'!AB298,'编组2-系统进路表'!AB298,'编组3-系统进路表'!AB298,'编组4-系统进路表'!AB298,'编组5-系统进路表'!AB298))</f>
        <v>N/A</v>
      </c>
      <c r="AF299" s="51" t="str">
        <f>IF($A299="N/A","N/A",MAX('编组1-系统进路表'!AC298,'编组2-系统进路表'!AC298,'编组3-系统进路表'!AC298,'编组4-系统进路表'!AC298,'编组5-系统进路表'!AC298))</f>
        <v>N/A</v>
      </c>
    </row>
    <row r="300" spans="1:32">
      <c r="A300" s="50" t="s">
        <v>486</v>
      </c>
      <c r="B300" s="50" t="s">
        <v>486</v>
      </c>
      <c r="C300" s="50" t="s">
        <v>486</v>
      </c>
      <c r="D300" s="50" t="s">
        <v>486</v>
      </c>
      <c r="E300" s="50" t="s">
        <v>486</v>
      </c>
      <c r="F300" s="50" t="s">
        <v>486</v>
      </c>
      <c r="G300" s="50" t="s">
        <v>486</v>
      </c>
      <c r="H300" s="50" t="s">
        <v>486</v>
      </c>
      <c r="I300" s="50" t="s">
        <v>486</v>
      </c>
      <c r="J300" s="50" t="s">
        <v>486</v>
      </c>
      <c r="K300" s="53" t="s">
        <v>419</v>
      </c>
      <c r="L300" s="50" t="s">
        <v>486</v>
      </c>
      <c r="M300" s="50" t="s">
        <v>486</v>
      </c>
      <c r="N300" s="50" t="s">
        <v>486</v>
      </c>
      <c r="O300" s="50" t="s">
        <v>486</v>
      </c>
      <c r="P300" s="50" t="s">
        <v>486</v>
      </c>
      <c r="Q300" s="50" t="s">
        <v>486</v>
      </c>
      <c r="R300" s="50" t="s">
        <v>486</v>
      </c>
      <c r="S300" s="50" t="s">
        <v>486</v>
      </c>
      <c r="T300" s="50" t="s">
        <v>486</v>
      </c>
      <c r="U300" s="50" t="s">
        <v>486</v>
      </c>
      <c r="V300" s="51" t="str">
        <f>IF($A300="N/A","N/A",MAX('编组1-系统进路表'!T299,'编组2-系统进路表'!T299,'编组3-系统进路表'!T299,'编组4-系统进路表'!T299,'编组5-系统进路表'!T299))</f>
        <v>N/A</v>
      </c>
      <c r="W300" s="51" t="str">
        <f>IF($A300="N/A","N/A",MAX('编组1-系统进路表'!U299,'编组2-系统进路表'!U299,'编组3-系统进路表'!U299,'编组4-系统进路表'!U299,'编组5-系统进路表'!U299))</f>
        <v>N/A</v>
      </c>
      <c r="X300" s="51" t="str">
        <f>IF($A300="N/A","N/A",MAX('编组1-系统进路表'!V299,'编组2-系统进路表'!V299,'编组3-系统进路表'!V299,'编组4-系统进路表'!V299,'编组5-系统进路表'!V299))</f>
        <v>N/A</v>
      </c>
      <c r="Y300" s="51" t="str">
        <f>IF($A300="N/A","N/A",MAX('编组1-系统进路表'!W299,'编组2-系统进路表'!W299,'编组3-系统进路表'!W299,'编组4-系统进路表'!W299,'编组5-系统进路表'!W299))</f>
        <v>N/A</v>
      </c>
      <c r="Z300" s="51" t="str">
        <f>IF($A300="N/A","N/A",MAX('编组1-系统进路表'!X299,'编组2-系统进路表'!X299,'编组3-系统进路表'!X299,'编组4-系统进路表'!X299,'编组5-系统进路表'!X299))</f>
        <v>N/A</v>
      </c>
      <c r="AA300" s="27"/>
      <c r="AB300" s="51" t="str">
        <f>IF($A300="N/A","N/A",MAX('编组1-系统进路表'!Y299,'编组2-系统进路表'!Y299,'编组3-系统进路表'!Y299,'编组4-系统进路表'!Y299,'编组5-系统进路表'!Y299))</f>
        <v>N/A</v>
      </c>
      <c r="AC300" s="51" t="str">
        <f>IF($A300="N/A","N/A",MAX('编组1-系统进路表'!Z299,'编组2-系统进路表'!Z299,'编组3-系统进路表'!Z299,'编组4-系统进路表'!Z299,'编组5-系统进路表'!Z299))</f>
        <v>N/A</v>
      </c>
      <c r="AD300" s="51" t="str">
        <f>IF($A300="N/A","N/A",MAX('编组1-系统进路表'!AA299,'编组2-系统进路表'!AA299,'编组3-系统进路表'!AA299,'编组4-系统进路表'!AA299,'编组5-系统进路表'!AA299))</f>
        <v>N/A</v>
      </c>
      <c r="AE300" s="51" t="str">
        <f>IF($A300="N/A","N/A",MAX('编组1-系统进路表'!AB299,'编组2-系统进路表'!AB299,'编组3-系统进路表'!AB299,'编组4-系统进路表'!AB299,'编组5-系统进路表'!AB299))</f>
        <v>N/A</v>
      </c>
      <c r="AF300" s="51" t="str">
        <f>IF($A300="N/A","N/A",MAX('编组1-系统进路表'!AC299,'编组2-系统进路表'!AC299,'编组3-系统进路表'!AC299,'编组4-系统进路表'!AC299,'编组5-系统进路表'!AC299))</f>
        <v>N/A</v>
      </c>
    </row>
    <row r="301" spans="1:32">
      <c r="A301" s="50" t="s">
        <v>486</v>
      </c>
      <c r="B301" s="50" t="s">
        <v>486</v>
      </c>
      <c r="C301" s="50" t="s">
        <v>486</v>
      </c>
      <c r="D301" s="50" t="s">
        <v>486</v>
      </c>
      <c r="E301" s="50" t="s">
        <v>486</v>
      </c>
      <c r="F301" s="50" t="s">
        <v>486</v>
      </c>
      <c r="G301" s="50" t="s">
        <v>486</v>
      </c>
      <c r="H301" s="50" t="s">
        <v>486</v>
      </c>
      <c r="I301" s="50" t="s">
        <v>486</v>
      </c>
      <c r="J301" s="50" t="s">
        <v>486</v>
      </c>
      <c r="K301" s="53" t="s">
        <v>419</v>
      </c>
      <c r="L301" s="50" t="s">
        <v>486</v>
      </c>
      <c r="M301" s="50" t="s">
        <v>486</v>
      </c>
      <c r="N301" s="50" t="s">
        <v>486</v>
      </c>
      <c r="O301" s="50" t="s">
        <v>486</v>
      </c>
      <c r="P301" s="50" t="s">
        <v>486</v>
      </c>
      <c r="Q301" s="50" t="s">
        <v>486</v>
      </c>
      <c r="R301" s="50" t="s">
        <v>486</v>
      </c>
      <c r="S301" s="50" t="s">
        <v>486</v>
      </c>
      <c r="T301" s="50" t="s">
        <v>486</v>
      </c>
      <c r="U301" s="50" t="s">
        <v>486</v>
      </c>
      <c r="V301" s="51" t="str">
        <f>IF($A301="N/A","N/A",MAX('编组1-系统进路表'!T300,'编组2-系统进路表'!T300,'编组3-系统进路表'!T300,'编组4-系统进路表'!T300,'编组5-系统进路表'!T300))</f>
        <v>N/A</v>
      </c>
      <c r="W301" s="51" t="str">
        <f>IF($A301="N/A","N/A",MAX('编组1-系统进路表'!U300,'编组2-系统进路表'!U300,'编组3-系统进路表'!U300,'编组4-系统进路表'!U300,'编组5-系统进路表'!U300))</f>
        <v>N/A</v>
      </c>
      <c r="X301" s="51" t="str">
        <f>IF($A301="N/A","N/A",MAX('编组1-系统进路表'!V300,'编组2-系统进路表'!V300,'编组3-系统进路表'!V300,'编组4-系统进路表'!V300,'编组5-系统进路表'!V300))</f>
        <v>N/A</v>
      </c>
      <c r="Y301" s="51" t="str">
        <f>IF($A301="N/A","N/A",MAX('编组1-系统进路表'!W300,'编组2-系统进路表'!W300,'编组3-系统进路表'!W300,'编组4-系统进路表'!W300,'编组5-系统进路表'!W300))</f>
        <v>N/A</v>
      </c>
      <c r="Z301" s="51" t="str">
        <f>IF($A301="N/A","N/A",MAX('编组1-系统进路表'!X300,'编组2-系统进路表'!X300,'编组3-系统进路表'!X300,'编组4-系统进路表'!X300,'编组5-系统进路表'!X300))</f>
        <v>N/A</v>
      </c>
      <c r="AA301" s="27"/>
      <c r="AB301" s="51" t="str">
        <f>IF($A301="N/A","N/A",MAX('编组1-系统进路表'!Y300,'编组2-系统进路表'!Y300,'编组3-系统进路表'!Y300,'编组4-系统进路表'!Y300,'编组5-系统进路表'!Y300))</f>
        <v>N/A</v>
      </c>
      <c r="AC301" s="51" t="str">
        <f>IF($A301="N/A","N/A",MAX('编组1-系统进路表'!Z300,'编组2-系统进路表'!Z300,'编组3-系统进路表'!Z300,'编组4-系统进路表'!Z300,'编组5-系统进路表'!Z300))</f>
        <v>N/A</v>
      </c>
      <c r="AD301" s="51" t="str">
        <f>IF($A301="N/A","N/A",MAX('编组1-系统进路表'!AA300,'编组2-系统进路表'!AA300,'编组3-系统进路表'!AA300,'编组4-系统进路表'!AA300,'编组5-系统进路表'!AA300))</f>
        <v>N/A</v>
      </c>
      <c r="AE301" s="51" t="str">
        <f>IF($A301="N/A","N/A",MAX('编组1-系统进路表'!AB300,'编组2-系统进路表'!AB300,'编组3-系统进路表'!AB300,'编组4-系统进路表'!AB300,'编组5-系统进路表'!AB300))</f>
        <v>N/A</v>
      </c>
      <c r="AF301" s="51" t="str">
        <f>IF($A301="N/A","N/A",MAX('编组1-系统进路表'!AC300,'编组2-系统进路表'!AC300,'编组3-系统进路表'!AC300,'编组4-系统进路表'!AC300,'编组5-系统进路表'!AC300))</f>
        <v>N/A</v>
      </c>
    </row>
    <row r="302" spans="1:32">
      <c r="A302" s="50" t="s">
        <v>486</v>
      </c>
      <c r="B302" s="50" t="s">
        <v>486</v>
      </c>
      <c r="C302" s="50" t="s">
        <v>486</v>
      </c>
      <c r="D302" s="50" t="s">
        <v>486</v>
      </c>
      <c r="E302" s="50" t="s">
        <v>486</v>
      </c>
      <c r="F302" s="50" t="s">
        <v>486</v>
      </c>
      <c r="G302" s="50" t="s">
        <v>486</v>
      </c>
      <c r="H302" s="50" t="s">
        <v>486</v>
      </c>
      <c r="I302" s="50" t="s">
        <v>486</v>
      </c>
      <c r="J302" s="50" t="s">
        <v>486</v>
      </c>
      <c r="K302" s="53" t="s">
        <v>419</v>
      </c>
      <c r="L302" s="50" t="s">
        <v>486</v>
      </c>
      <c r="M302" s="50" t="s">
        <v>486</v>
      </c>
      <c r="N302" s="50" t="s">
        <v>486</v>
      </c>
      <c r="O302" s="50" t="s">
        <v>486</v>
      </c>
      <c r="P302" s="50" t="s">
        <v>486</v>
      </c>
      <c r="Q302" s="50" t="s">
        <v>486</v>
      </c>
      <c r="R302" s="50" t="s">
        <v>486</v>
      </c>
      <c r="S302" s="50" t="s">
        <v>486</v>
      </c>
      <c r="T302" s="50" t="s">
        <v>486</v>
      </c>
      <c r="U302" s="50" t="s">
        <v>486</v>
      </c>
      <c r="V302" s="51" t="str">
        <f>IF($A302="N/A","N/A",MAX('编组1-系统进路表'!T301,'编组2-系统进路表'!T301,'编组3-系统进路表'!T301,'编组4-系统进路表'!T301,'编组5-系统进路表'!T301))</f>
        <v>N/A</v>
      </c>
      <c r="W302" s="51" t="str">
        <f>IF($A302="N/A","N/A",MAX('编组1-系统进路表'!U301,'编组2-系统进路表'!U301,'编组3-系统进路表'!U301,'编组4-系统进路表'!U301,'编组5-系统进路表'!U301))</f>
        <v>N/A</v>
      </c>
      <c r="X302" s="51" t="str">
        <f>IF($A302="N/A","N/A",MAX('编组1-系统进路表'!V301,'编组2-系统进路表'!V301,'编组3-系统进路表'!V301,'编组4-系统进路表'!V301,'编组5-系统进路表'!V301))</f>
        <v>N/A</v>
      </c>
      <c r="Y302" s="51" t="str">
        <f>IF($A302="N/A","N/A",MAX('编组1-系统进路表'!W301,'编组2-系统进路表'!W301,'编组3-系统进路表'!W301,'编组4-系统进路表'!W301,'编组5-系统进路表'!W301))</f>
        <v>N/A</v>
      </c>
      <c r="Z302" s="51" t="str">
        <f>IF($A302="N/A","N/A",MAX('编组1-系统进路表'!X301,'编组2-系统进路表'!X301,'编组3-系统进路表'!X301,'编组4-系统进路表'!X301,'编组5-系统进路表'!X301))</f>
        <v>N/A</v>
      </c>
      <c r="AA302" s="27"/>
      <c r="AB302" s="51" t="str">
        <f>IF($A302="N/A","N/A",MAX('编组1-系统进路表'!Y301,'编组2-系统进路表'!Y301,'编组3-系统进路表'!Y301,'编组4-系统进路表'!Y301,'编组5-系统进路表'!Y301))</f>
        <v>N/A</v>
      </c>
      <c r="AC302" s="51" t="str">
        <f>IF($A302="N/A","N/A",MAX('编组1-系统进路表'!Z301,'编组2-系统进路表'!Z301,'编组3-系统进路表'!Z301,'编组4-系统进路表'!Z301,'编组5-系统进路表'!Z301))</f>
        <v>N/A</v>
      </c>
      <c r="AD302" s="51" t="str">
        <f>IF($A302="N/A","N/A",MAX('编组1-系统进路表'!AA301,'编组2-系统进路表'!AA301,'编组3-系统进路表'!AA301,'编组4-系统进路表'!AA301,'编组5-系统进路表'!AA301))</f>
        <v>N/A</v>
      </c>
      <c r="AE302" s="51" t="str">
        <f>IF($A302="N/A","N/A",MAX('编组1-系统进路表'!AB301,'编组2-系统进路表'!AB301,'编组3-系统进路表'!AB301,'编组4-系统进路表'!AB301,'编组5-系统进路表'!AB301))</f>
        <v>N/A</v>
      </c>
      <c r="AF302" s="51" t="str">
        <f>IF($A302="N/A","N/A",MAX('编组1-系统进路表'!AC301,'编组2-系统进路表'!AC301,'编组3-系统进路表'!AC301,'编组4-系统进路表'!AC301,'编组5-系统进路表'!AC301))</f>
        <v>N/A</v>
      </c>
    </row>
    <row r="303" spans="1:32">
      <c r="A303" s="50" t="s">
        <v>486</v>
      </c>
      <c r="B303" s="50" t="s">
        <v>486</v>
      </c>
      <c r="C303" s="50" t="s">
        <v>486</v>
      </c>
      <c r="D303" s="50" t="s">
        <v>486</v>
      </c>
      <c r="E303" s="50" t="s">
        <v>486</v>
      </c>
      <c r="F303" s="50" t="s">
        <v>486</v>
      </c>
      <c r="G303" s="50" t="s">
        <v>486</v>
      </c>
      <c r="H303" s="50" t="s">
        <v>486</v>
      </c>
      <c r="I303" s="50" t="s">
        <v>486</v>
      </c>
      <c r="J303" s="50" t="s">
        <v>486</v>
      </c>
      <c r="K303" s="53" t="s">
        <v>419</v>
      </c>
      <c r="L303" s="50" t="s">
        <v>486</v>
      </c>
      <c r="M303" s="50" t="s">
        <v>486</v>
      </c>
      <c r="N303" s="50" t="s">
        <v>486</v>
      </c>
      <c r="O303" s="50" t="s">
        <v>486</v>
      </c>
      <c r="P303" s="50" t="s">
        <v>486</v>
      </c>
      <c r="Q303" s="50" t="s">
        <v>486</v>
      </c>
      <c r="R303" s="50" t="s">
        <v>486</v>
      </c>
      <c r="S303" s="50" t="s">
        <v>486</v>
      </c>
      <c r="T303" s="50" t="s">
        <v>486</v>
      </c>
      <c r="U303" s="50" t="s">
        <v>486</v>
      </c>
      <c r="V303" s="51" t="str">
        <f>IF($A303="N/A","N/A",MAX('编组1-系统进路表'!T302,'编组2-系统进路表'!T302,'编组3-系统进路表'!T302,'编组4-系统进路表'!T302,'编组5-系统进路表'!T302))</f>
        <v>N/A</v>
      </c>
      <c r="W303" s="51" t="str">
        <f>IF($A303="N/A","N/A",MAX('编组1-系统进路表'!U302,'编组2-系统进路表'!U302,'编组3-系统进路表'!U302,'编组4-系统进路表'!U302,'编组5-系统进路表'!U302))</f>
        <v>N/A</v>
      </c>
      <c r="X303" s="51" t="str">
        <f>IF($A303="N/A","N/A",MAX('编组1-系统进路表'!V302,'编组2-系统进路表'!V302,'编组3-系统进路表'!V302,'编组4-系统进路表'!V302,'编组5-系统进路表'!V302))</f>
        <v>N/A</v>
      </c>
      <c r="Y303" s="51" t="str">
        <f>IF($A303="N/A","N/A",MAX('编组1-系统进路表'!W302,'编组2-系统进路表'!W302,'编组3-系统进路表'!W302,'编组4-系统进路表'!W302,'编组5-系统进路表'!W302))</f>
        <v>N/A</v>
      </c>
      <c r="Z303" s="51" t="str">
        <f>IF($A303="N/A","N/A",MAX('编组1-系统进路表'!X302,'编组2-系统进路表'!X302,'编组3-系统进路表'!X302,'编组4-系统进路表'!X302,'编组5-系统进路表'!X302))</f>
        <v>N/A</v>
      </c>
      <c r="AA303" s="27"/>
      <c r="AB303" s="51" t="str">
        <f>IF($A303="N/A","N/A",MAX('编组1-系统进路表'!Y302,'编组2-系统进路表'!Y302,'编组3-系统进路表'!Y302,'编组4-系统进路表'!Y302,'编组5-系统进路表'!Y302))</f>
        <v>N/A</v>
      </c>
      <c r="AC303" s="51" t="str">
        <f>IF($A303="N/A","N/A",MAX('编组1-系统进路表'!Z302,'编组2-系统进路表'!Z302,'编组3-系统进路表'!Z302,'编组4-系统进路表'!Z302,'编组5-系统进路表'!Z302))</f>
        <v>N/A</v>
      </c>
      <c r="AD303" s="51" t="str">
        <f>IF($A303="N/A","N/A",MAX('编组1-系统进路表'!AA302,'编组2-系统进路表'!AA302,'编组3-系统进路表'!AA302,'编组4-系统进路表'!AA302,'编组5-系统进路表'!AA302))</f>
        <v>N/A</v>
      </c>
      <c r="AE303" s="51" t="str">
        <f>IF($A303="N/A","N/A",MAX('编组1-系统进路表'!AB302,'编组2-系统进路表'!AB302,'编组3-系统进路表'!AB302,'编组4-系统进路表'!AB302,'编组5-系统进路表'!AB302))</f>
        <v>N/A</v>
      </c>
      <c r="AF303" s="51" t="str">
        <f>IF($A303="N/A","N/A",MAX('编组1-系统进路表'!AC302,'编组2-系统进路表'!AC302,'编组3-系统进路表'!AC302,'编组4-系统进路表'!AC302,'编组5-系统进路表'!AC302))</f>
        <v>N/A</v>
      </c>
    </row>
    <row r="304" spans="1:32">
      <c r="A304" s="50" t="s">
        <v>486</v>
      </c>
      <c r="B304" s="50" t="s">
        <v>486</v>
      </c>
      <c r="C304" s="50" t="s">
        <v>486</v>
      </c>
      <c r="D304" s="50" t="s">
        <v>486</v>
      </c>
      <c r="E304" s="50" t="s">
        <v>486</v>
      </c>
      <c r="F304" s="50" t="s">
        <v>486</v>
      </c>
      <c r="G304" s="50" t="s">
        <v>486</v>
      </c>
      <c r="H304" s="50" t="s">
        <v>486</v>
      </c>
      <c r="I304" s="50" t="s">
        <v>486</v>
      </c>
      <c r="J304" s="50" t="s">
        <v>486</v>
      </c>
      <c r="K304" s="53" t="s">
        <v>419</v>
      </c>
      <c r="L304" s="50" t="s">
        <v>486</v>
      </c>
      <c r="M304" s="50" t="s">
        <v>486</v>
      </c>
      <c r="N304" s="50" t="s">
        <v>486</v>
      </c>
      <c r="O304" s="50" t="s">
        <v>486</v>
      </c>
      <c r="P304" s="50" t="s">
        <v>486</v>
      </c>
      <c r="Q304" s="50" t="s">
        <v>486</v>
      </c>
      <c r="R304" s="50" t="s">
        <v>486</v>
      </c>
      <c r="S304" s="50" t="s">
        <v>486</v>
      </c>
      <c r="T304" s="50" t="s">
        <v>486</v>
      </c>
      <c r="U304" s="50" t="s">
        <v>486</v>
      </c>
      <c r="V304" s="51" t="str">
        <f>IF($A304="N/A","N/A",MAX('编组1-系统进路表'!T303,'编组2-系统进路表'!T303,'编组3-系统进路表'!T303,'编组4-系统进路表'!T303,'编组5-系统进路表'!T303))</f>
        <v>N/A</v>
      </c>
      <c r="W304" s="51" t="str">
        <f>IF($A304="N/A","N/A",MAX('编组1-系统进路表'!U303,'编组2-系统进路表'!U303,'编组3-系统进路表'!U303,'编组4-系统进路表'!U303,'编组5-系统进路表'!U303))</f>
        <v>N/A</v>
      </c>
      <c r="X304" s="51" t="str">
        <f>IF($A304="N/A","N/A",MAX('编组1-系统进路表'!V303,'编组2-系统进路表'!V303,'编组3-系统进路表'!V303,'编组4-系统进路表'!V303,'编组5-系统进路表'!V303))</f>
        <v>N/A</v>
      </c>
      <c r="Y304" s="51" t="str">
        <f>IF($A304="N/A","N/A",MAX('编组1-系统进路表'!W303,'编组2-系统进路表'!W303,'编组3-系统进路表'!W303,'编组4-系统进路表'!W303,'编组5-系统进路表'!W303))</f>
        <v>N/A</v>
      </c>
      <c r="Z304" s="51" t="str">
        <f>IF($A304="N/A","N/A",MAX('编组1-系统进路表'!X303,'编组2-系统进路表'!X303,'编组3-系统进路表'!X303,'编组4-系统进路表'!X303,'编组5-系统进路表'!X303))</f>
        <v>N/A</v>
      </c>
      <c r="AA304" s="27"/>
      <c r="AB304" s="51" t="str">
        <f>IF($A304="N/A","N/A",MAX('编组1-系统进路表'!Y303,'编组2-系统进路表'!Y303,'编组3-系统进路表'!Y303,'编组4-系统进路表'!Y303,'编组5-系统进路表'!Y303))</f>
        <v>N/A</v>
      </c>
      <c r="AC304" s="51" t="str">
        <f>IF($A304="N/A","N/A",MAX('编组1-系统进路表'!Z303,'编组2-系统进路表'!Z303,'编组3-系统进路表'!Z303,'编组4-系统进路表'!Z303,'编组5-系统进路表'!Z303))</f>
        <v>N/A</v>
      </c>
      <c r="AD304" s="51" t="str">
        <f>IF($A304="N/A","N/A",MAX('编组1-系统进路表'!AA303,'编组2-系统进路表'!AA303,'编组3-系统进路表'!AA303,'编组4-系统进路表'!AA303,'编组5-系统进路表'!AA303))</f>
        <v>N/A</v>
      </c>
      <c r="AE304" s="51" t="str">
        <f>IF($A304="N/A","N/A",MAX('编组1-系统进路表'!AB303,'编组2-系统进路表'!AB303,'编组3-系统进路表'!AB303,'编组4-系统进路表'!AB303,'编组5-系统进路表'!AB303))</f>
        <v>N/A</v>
      </c>
      <c r="AF304" s="51" t="str">
        <f>IF($A304="N/A","N/A",MAX('编组1-系统进路表'!AC303,'编组2-系统进路表'!AC303,'编组3-系统进路表'!AC303,'编组4-系统进路表'!AC303,'编组5-系统进路表'!AC303))</f>
        <v>N/A</v>
      </c>
    </row>
    <row r="305" spans="1:32">
      <c r="A305" s="50" t="s">
        <v>486</v>
      </c>
      <c r="B305" s="50" t="s">
        <v>486</v>
      </c>
      <c r="C305" s="50" t="s">
        <v>486</v>
      </c>
      <c r="D305" s="50" t="s">
        <v>486</v>
      </c>
      <c r="E305" s="50" t="s">
        <v>486</v>
      </c>
      <c r="F305" s="50" t="s">
        <v>486</v>
      </c>
      <c r="G305" s="50" t="s">
        <v>486</v>
      </c>
      <c r="H305" s="50" t="s">
        <v>486</v>
      </c>
      <c r="I305" s="50" t="s">
        <v>486</v>
      </c>
      <c r="J305" s="50" t="s">
        <v>486</v>
      </c>
      <c r="K305" s="53" t="s">
        <v>419</v>
      </c>
      <c r="L305" s="50" t="s">
        <v>486</v>
      </c>
      <c r="M305" s="50" t="s">
        <v>486</v>
      </c>
      <c r="N305" s="50" t="s">
        <v>486</v>
      </c>
      <c r="O305" s="50" t="s">
        <v>486</v>
      </c>
      <c r="P305" s="50" t="s">
        <v>486</v>
      </c>
      <c r="Q305" s="50" t="s">
        <v>486</v>
      </c>
      <c r="R305" s="50" t="s">
        <v>486</v>
      </c>
      <c r="S305" s="50" t="s">
        <v>486</v>
      </c>
      <c r="T305" s="50" t="s">
        <v>486</v>
      </c>
      <c r="U305" s="50" t="s">
        <v>486</v>
      </c>
      <c r="V305" s="51" t="str">
        <f>IF($A305="N/A","N/A",MAX('编组1-系统进路表'!T304,'编组2-系统进路表'!T304,'编组3-系统进路表'!T304,'编组4-系统进路表'!T304,'编组5-系统进路表'!T304))</f>
        <v>N/A</v>
      </c>
      <c r="W305" s="51" t="str">
        <f>IF($A305="N/A","N/A",MAX('编组1-系统进路表'!U304,'编组2-系统进路表'!U304,'编组3-系统进路表'!U304,'编组4-系统进路表'!U304,'编组5-系统进路表'!U304))</f>
        <v>N/A</v>
      </c>
      <c r="X305" s="51" t="str">
        <f>IF($A305="N/A","N/A",MAX('编组1-系统进路表'!V304,'编组2-系统进路表'!V304,'编组3-系统进路表'!V304,'编组4-系统进路表'!V304,'编组5-系统进路表'!V304))</f>
        <v>N/A</v>
      </c>
      <c r="Y305" s="51" t="str">
        <f>IF($A305="N/A","N/A",MAX('编组1-系统进路表'!W304,'编组2-系统进路表'!W304,'编组3-系统进路表'!W304,'编组4-系统进路表'!W304,'编组5-系统进路表'!W304))</f>
        <v>N/A</v>
      </c>
      <c r="Z305" s="51" t="str">
        <f>IF($A305="N/A","N/A",MAX('编组1-系统进路表'!X304,'编组2-系统进路表'!X304,'编组3-系统进路表'!X304,'编组4-系统进路表'!X304,'编组5-系统进路表'!X304))</f>
        <v>N/A</v>
      </c>
      <c r="AA305" s="27"/>
      <c r="AB305" s="51" t="str">
        <f>IF($A305="N/A","N/A",MAX('编组1-系统进路表'!Y304,'编组2-系统进路表'!Y304,'编组3-系统进路表'!Y304,'编组4-系统进路表'!Y304,'编组5-系统进路表'!Y304))</f>
        <v>N/A</v>
      </c>
      <c r="AC305" s="51" t="str">
        <f>IF($A305="N/A","N/A",MAX('编组1-系统进路表'!Z304,'编组2-系统进路表'!Z304,'编组3-系统进路表'!Z304,'编组4-系统进路表'!Z304,'编组5-系统进路表'!Z304))</f>
        <v>N/A</v>
      </c>
      <c r="AD305" s="51" t="str">
        <f>IF($A305="N/A","N/A",MAX('编组1-系统进路表'!AA304,'编组2-系统进路表'!AA304,'编组3-系统进路表'!AA304,'编组4-系统进路表'!AA304,'编组5-系统进路表'!AA304))</f>
        <v>N/A</v>
      </c>
      <c r="AE305" s="51" t="str">
        <f>IF($A305="N/A","N/A",MAX('编组1-系统进路表'!AB304,'编组2-系统进路表'!AB304,'编组3-系统进路表'!AB304,'编组4-系统进路表'!AB304,'编组5-系统进路表'!AB304))</f>
        <v>N/A</v>
      </c>
      <c r="AF305" s="51" t="str">
        <f>IF($A305="N/A","N/A",MAX('编组1-系统进路表'!AC304,'编组2-系统进路表'!AC304,'编组3-系统进路表'!AC304,'编组4-系统进路表'!AC304,'编组5-系统进路表'!AC304))</f>
        <v>N/A</v>
      </c>
    </row>
    <row r="306" spans="1:32">
      <c r="A306" s="50" t="s">
        <v>486</v>
      </c>
      <c r="B306" s="50" t="s">
        <v>486</v>
      </c>
      <c r="C306" s="50" t="s">
        <v>486</v>
      </c>
      <c r="D306" s="50" t="s">
        <v>486</v>
      </c>
      <c r="E306" s="50" t="s">
        <v>486</v>
      </c>
      <c r="F306" s="50" t="s">
        <v>486</v>
      </c>
      <c r="G306" s="50" t="s">
        <v>486</v>
      </c>
      <c r="H306" s="50" t="s">
        <v>486</v>
      </c>
      <c r="I306" s="50" t="s">
        <v>486</v>
      </c>
      <c r="J306" s="50" t="s">
        <v>486</v>
      </c>
      <c r="K306" s="53" t="s">
        <v>419</v>
      </c>
      <c r="L306" s="50" t="s">
        <v>486</v>
      </c>
      <c r="M306" s="50" t="s">
        <v>486</v>
      </c>
      <c r="N306" s="50" t="s">
        <v>486</v>
      </c>
      <c r="O306" s="50" t="s">
        <v>486</v>
      </c>
      <c r="P306" s="50" t="s">
        <v>486</v>
      </c>
      <c r="Q306" s="50" t="s">
        <v>486</v>
      </c>
      <c r="R306" s="50" t="s">
        <v>486</v>
      </c>
      <c r="S306" s="50" t="s">
        <v>486</v>
      </c>
      <c r="T306" s="50" t="s">
        <v>486</v>
      </c>
      <c r="U306" s="50" t="s">
        <v>486</v>
      </c>
      <c r="V306" s="51" t="str">
        <f>IF($A306="N/A","N/A",MAX('编组1-系统进路表'!T305,'编组2-系统进路表'!T305,'编组3-系统进路表'!T305,'编组4-系统进路表'!T305,'编组5-系统进路表'!T305))</f>
        <v>N/A</v>
      </c>
      <c r="W306" s="51" t="str">
        <f>IF($A306="N/A","N/A",MAX('编组1-系统进路表'!U305,'编组2-系统进路表'!U305,'编组3-系统进路表'!U305,'编组4-系统进路表'!U305,'编组5-系统进路表'!U305))</f>
        <v>N/A</v>
      </c>
      <c r="X306" s="51" t="str">
        <f>IF($A306="N/A","N/A",MAX('编组1-系统进路表'!V305,'编组2-系统进路表'!V305,'编组3-系统进路表'!V305,'编组4-系统进路表'!V305,'编组5-系统进路表'!V305))</f>
        <v>N/A</v>
      </c>
      <c r="Y306" s="51" t="str">
        <f>IF($A306="N/A","N/A",MAX('编组1-系统进路表'!W305,'编组2-系统进路表'!W305,'编组3-系统进路表'!W305,'编组4-系统进路表'!W305,'编组5-系统进路表'!W305))</f>
        <v>N/A</v>
      </c>
      <c r="Z306" s="51" t="str">
        <f>IF($A306="N/A","N/A",MAX('编组1-系统进路表'!X305,'编组2-系统进路表'!X305,'编组3-系统进路表'!X305,'编组4-系统进路表'!X305,'编组5-系统进路表'!X305))</f>
        <v>N/A</v>
      </c>
      <c r="AA306" s="27"/>
      <c r="AB306" s="51" t="str">
        <f>IF($A306="N/A","N/A",MAX('编组1-系统进路表'!Y305,'编组2-系统进路表'!Y305,'编组3-系统进路表'!Y305,'编组4-系统进路表'!Y305,'编组5-系统进路表'!Y305))</f>
        <v>N/A</v>
      </c>
      <c r="AC306" s="51" t="str">
        <f>IF($A306="N/A","N/A",MAX('编组1-系统进路表'!Z305,'编组2-系统进路表'!Z305,'编组3-系统进路表'!Z305,'编组4-系统进路表'!Z305,'编组5-系统进路表'!Z305))</f>
        <v>N/A</v>
      </c>
      <c r="AD306" s="51" t="str">
        <f>IF($A306="N/A","N/A",MAX('编组1-系统进路表'!AA305,'编组2-系统进路表'!AA305,'编组3-系统进路表'!AA305,'编组4-系统进路表'!AA305,'编组5-系统进路表'!AA305))</f>
        <v>N/A</v>
      </c>
      <c r="AE306" s="51" t="str">
        <f>IF($A306="N/A","N/A",MAX('编组1-系统进路表'!AB305,'编组2-系统进路表'!AB305,'编组3-系统进路表'!AB305,'编组4-系统进路表'!AB305,'编组5-系统进路表'!AB305))</f>
        <v>N/A</v>
      </c>
      <c r="AF306" s="51" t="str">
        <f>IF($A306="N/A","N/A",MAX('编组1-系统进路表'!AC305,'编组2-系统进路表'!AC305,'编组3-系统进路表'!AC305,'编组4-系统进路表'!AC305,'编组5-系统进路表'!AC305))</f>
        <v>N/A</v>
      </c>
    </row>
    <row r="307" spans="1:32">
      <c r="A307" s="50" t="s">
        <v>486</v>
      </c>
      <c r="B307" s="50" t="s">
        <v>486</v>
      </c>
      <c r="C307" s="50" t="s">
        <v>486</v>
      </c>
      <c r="D307" s="50" t="s">
        <v>486</v>
      </c>
      <c r="E307" s="50" t="s">
        <v>486</v>
      </c>
      <c r="F307" s="50" t="s">
        <v>486</v>
      </c>
      <c r="G307" s="50" t="s">
        <v>486</v>
      </c>
      <c r="H307" s="50" t="s">
        <v>486</v>
      </c>
      <c r="I307" s="50" t="s">
        <v>486</v>
      </c>
      <c r="J307" s="50" t="s">
        <v>486</v>
      </c>
      <c r="K307" s="53" t="s">
        <v>419</v>
      </c>
      <c r="L307" s="50" t="s">
        <v>486</v>
      </c>
      <c r="M307" s="50" t="s">
        <v>486</v>
      </c>
      <c r="N307" s="50" t="s">
        <v>486</v>
      </c>
      <c r="O307" s="50" t="s">
        <v>486</v>
      </c>
      <c r="P307" s="50" t="s">
        <v>486</v>
      </c>
      <c r="Q307" s="50" t="s">
        <v>486</v>
      </c>
      <c r="R307" s="50" t="s">
        <v>486</v>
      </c>
      <c r="S307" s="50" t="s">
        <v>486</v>
      </c>
      <c r="T307" s="50" t="s">
        <v>486</v>
      </c>
      <c r="U307" s="50" t="s">
        <v>486</v>
      </c>
      <c r="V307" s="51" t="str">
        <f>IF($A307="N/A","N/A",MAX('编组1-系统进路表'!T306,'编组2-系统进路表'!T306,'编组3-系统进路表'!T306,'编组4-系统进路表'!T306,'编组5-系统进路表'!T306))</f>
        <v>N/A</v>
      </c>
      <c r="W307" s="51" t="str">
        <f>IF($A307="N/A","N/A",MAX('编组1-系统进路表'!U306,'编组2-系统进路表'!U306,'编组3-系统进路表'!U306,'编组4-系统进路表'!U306,'编组5-系统进路表'!U306))</f>
        <v>N/A</v>
      </c>
      <c r="X307" s="51" t="str">
        <f>IF($A307="N/A","N/A",MAX('编组1-系统进路表'!V306,'编组2-系统进路表'!V306,'编组3-系统进路表'!V306,'编组4-系统进路表'!V306,'编组5-系统进路表'!V306))</f>
        <v>N/A</v>
      </c>
      <c r="Y307" s="51" t="str">
        <f>IF($A307="N/A","N/A",MAX('编组1-系统进路表'!W306,'编组2-系统进路表'!W306,'编组3-系统进路表'!W306,'编组4-系统进路表'!W306,'编组5-系统进路表'!W306))</f>
        <v>N/A</v>
      </c>
      <c r="Z307" s="51" t="str">
        <f>IF($A307="N/A","N/A",MAX('编组1-系统进路表'!X306,'编组2-系统进路表'!X306,'编组3-系统进路表'!X306,'编组4-系统进路表'!X306,'编组5-系统进路表'!X306))</f>
        <v>N/A</v>
      </c>
      <c r="AA307" s="27"/>
      <c r="AB307" s="51" t="str">
        <f>IF($A307="N/A","N/A",MAX('编组1-系统进路表'!Y306,'编组2-系统进路表'!Y306,'编组3-系统进路表'!Y306,'编组4-系统进路表'!Y306,'编组5-系统进路表'!Y306))</f>
        <v>N/A</v>
      </c>
      <c r="AC307" s="51" t="str">
        <f>IF($A307="N/A","N/A",MAX('编组1-系统进路表'!Z306,'编组2-系统进路表'!Z306,'编组3-系统进路表'!Z306,'编组4-系统进路表'!Z306,'编组5-系统进路表'!Z306))</f>
        <v>N/A</v>
      </c>
      <c r="AD307" s="51" t="str">
        <f>IF($A307="N/A","N/A",MAX('编组1-系统进路表'!AA306,'编组2-系统进路表'!AA306,'编组3-系统进路表'!AA306,'编组4-系统进路表'!AA306,'编组5-系统进路表'!AA306))</f>
        <v>N/A</v>
      </c>
      <c r="AE307" s="51" t="str">
        <f>IF($A307="N/A","N/A",MAX('编组1-系统进路表'!AB306,'编组2-系统进路表'!AB306,'编组3-系统进路表'!AB306,'编组4-系统进路表'!AB306,'编组5-系统进路表'!AB306))</f>
        <v>N/A</v>
      </c>
      <c r="AF307" s="51" t="str">
        <f>IF($A307="N/A","N/A",MAX('编组1-系统进路表'!AC306,'编组2-系统进路表'!AC306,'编组3-系统进路表'!AC306,'编组4-系统进路表'!AC306,'编组5-系统进路表'!AC306))</f>
        <v>N/A</v>
      </c>
    </row>
    <row r="308" spans="1:32">
      <c r="A308" s="50" t="s">
        <v>486</v>
      </c>
      <c r="B308" s="50" t="s">
        <v>486</v>
      </c>
      <c r="C308" s="50" t="s">
        <v>486</v>
      </c>
      <c r="D308" s="50" t="s">
        <v>486</v>
      </c>
      <c r="E308" s="50" t="s">
        <v>486</v>
      </c>
      <c r="F308" s="50" t="s">
        <v>486</v>
      </c>
      <c r="G308" s="50" t="s">
        <v>486</v>
      </c>
      <c r="H308" s="50" t="s">
        <v>486</v>
      </c>
      <c r="I308" s="50" t="s">
        <v>486</v>
      </c>
      <c r="J308" s="50" t="s">
        <v>486</v>
      </c>
      <c r="K308" s="53" t="s">
        <v>419</v>
      </c>
      <c r="L308" s="50" t="s">
        <v>486</v>
      </c>
      <c r="M308" s="50" t="s">
        <v>486</v>
      </c>
      <c r="N308" s="50" t="s">
        <v>486</v>
      </c>
      <c r="O308" s="50" t="s">
        <v>486</v>
      </c>
      <c r="P308" s="50" t="s">
        <v>486</v>
      </c>
      <c r="Q308" s="50" t="s">
        <v>486</v>
      </c>
      <c r="R308" s="50" t="s">
        <v>486</v>
      </c>
      <c r="S308" s="50" t="s">
        <v>486</v>
      </c>
      <c r="T308" s="50" t="s">
        <v>486</v>
      </c>
      <c r="U308" s="50" t="s">
        <v>486</v>
      </c>
      <c r="V308" s="51" t="str">
        <f>IF($A308="N/A","N/A",MAX('编组1-系统进路表'!T307,'编组2-系统进路表'!T307,'编组3-系统进路表'!T307,'编组4-系统进路表'!T307,'编组5-系统进路表'!T307))</f>
        <v>N/A</v>
      </c>
      <c r="W308" s="51" t="str">
        <f>IF($A308="N/A","N/A",MAX('编组1-系统进路表'!U307,'编组2-系统进路表'!U307,'编组3-系统进路表'!U307,'编组4-系统进路表'!U307,'编组5-系统进路表'!U307))</f>
        <v>N/A</v>
      </c>
      <c r="X308" s="51" t="str">
        <f>IF($A308="N/A","N/A",MAX('编组1-系统进路表'!V307,'编组2-系统进路表'!V307,'编组3-系统进路表'!V307,'编组4-系统进路表'!V307,'编组5-系统进路表'!V307))</f>
        <v>N/A</v>
      </c>
      <c r="Y308" s="51" t="str">
        <f>IF($A308="N/A","N/A",MAX('编组1-系统进路表'!W307,'编组2-系统进路表'!W307,'编组3-系统进路表'!W307,'编组4-系统进路表'!W307,'编组5-系统进路表'!W307))</f>
        <v>N/A</v>
      </c>
      <c r="Z308" s="51" t="str">
        <f>IF($A308="N/A","N/A",MAX('编组1-系统进路表'!X307,'编组2-系统进路表'!X307,'编组3-系统进路表'!X307,'编组4-系统进路表'!X307,'编组5-系统进路表'!X307))</f>
        <v>N/A</v>
      </c>
      <c r="AA308" s="27"/>
      <c r="AB308" s="51" t="str">
        <f>IF($A308="N/A","N/A",MAX('编组1-系统进路表'!Y307,'编组2-系统进路表'!Y307,'编组3-系统进路表'!Y307,'编组4-系统进路表'!Y307,'编组5-系统进路表'!Y307))</f>
        <v>N/A</v>
      </c>
      <c r="AC308" s="51" t="str">
        <f>IF($A308="N/A","N/A",MAX('编组1-系统进路表'!Z307,'编组2-系统进路表'!Z307,'编组3-系统进路表'!Z307,'编组4-系统进路表'!Z307,'编组5-系统进路表'!Z307))</f>
        <v>N/A</v>
      </c>
      <c r="AD308" s="51" t="str">
        <f>IF($A308="N/A","N/A",MAX('编组1-系统进路表'!AA307,'编组2-系统进路表'!AA307,'编组3-系统进路表'!AA307,'编组4-系统进路表'!AA307,'编组5-系统进路表'!AA307))</f>
        <v>N/A</v>
      </c>
      <c r="AE308" s="51" t="str">
        <f>IF($A308="N/A","N/A",MAX('编组1-系统进路表'!AB307,'编组2-系统进路表'!AB307,'编组3-系统进路表'!AB307,'编组4-系统进路表'!AB307,'编组5-系统进路表'!AB307))</f>
        <v>N/A</v>
      </c>
      <c r="AF308" s="51" t="str">
        <f>IF($A308="N/A","N/A",MAX('编组1-系统进路表'!AC307,'编组2-系统进路表'!AC307,'编组3-系统进路表'!AC307,'编组4-系统进路表'!AC307,'编组5-系统进路表'!AC307))</f>
        <v>N/A</v>
      </c>
    </row>
    <row r="309" spans="1:32">
      <c r="A309" s="50" t="s">
        <v>486</v>
      </c>
      <c r="B309" s="50" t="s">
        <v>486</v>
      </c>
      <c r="C309" s="50" t="s">
        <v>486</v>
      </c>
      <c r="D309" s="50" t="s">
        <v>486</v>
      </c>
      <c r="E309" s="50" t="s">
        <v>486</v>
      </c>
      <c r="F309" s="50" t="s">
        <v>486</v>
      </c>
      <c r="G309" s="50" t="s">
        <v>486</v>
      </c>
      <c r="H309" s="50" t="s">
        <v>486</v>
      </c>
      <c r="I309" s="50" t="s">
        <v>486</v>
      </c>
      <c r="J309" s="50" t="s">
        <v>486</v>
      </c>
      <c r="K309" s="53" t="s">
        <v>419</v>
      </c>
      <c r="L309" s="50" t="s">
        <v>486</v>
      </c>
      <c r="M309" s="50" t="s">
        <v>486</v>
      </c>
      <c r="N309" s="50" t="s">
        <v>486</v>
      </c>
      <c r="O309" s="50" t="s">
        <v>486</v>
      </c>
      <c r="P309" s="50" t="s">
        <v>486</v>
      </c>
      <c r="Q309" s="50" t="s">
        <v>486</v>
      </c>
      <c r="R309" s="50" t="s">
        <v>486</v>
      </c>
      <c r="S309" s="50" t="s">
        <v>486</v>
      </c>
      <c r="T309" s="50" t="s">
        <v>486</v>
      </c>
      <c r="U309" s="50" t="s">
        <v>486</v>
      </c>
      <c r="V309" s="51" t="str">
        <f>IF($A309="N/A","N/A",MAX('编组1-系统进路表'!T308,'编组2-系统进路表'!T308,'编组3-系统进路表'!T308,'编组4-系统进路表'!T308,'编组5-系统进路表'!T308))</f>
        <v>N/A</v>
      </c>
      <c r="W309" s="51" t="str">
        <f>IF($A309="N/A","N/A",MAX('编组1-系统进路表'!U308,'编组2-系统进路表'!U308,'编组3-系统进路表'!U308,'编组4-系统进路表'!U308,'编组5-系统进路表'!U308))</f>
        <v>N/A</v>
      </c>
      <c r="X309" s="51" t="str">
        <f>IF($A309="N/A","N/A",MAX('编组1-系统进路表'!V308,'编组2-系统进路表'!V308,'编组3-系统进路表'!V308,'编组4-系统进路表'!V308,'编组5-系统进路表'!V308))</f>
        <v>N/A</v>
      </c>
      <c r="Y309" s="51" t="str">
        <f>IF($A309="N/A","N/A",MAX('编组1-系统进路表'!W308,'编组2-系统进路表'!W308,'编组3-系统进路表'!W308,'编组4-系统进路表'!W308,'编组5-系统进路表'!W308))</f>
        <v>N/A</v>
      </c>
      <c r="Z309" s="51" t="str">
        <f>IF($A309="N/A","N/A",MAX('编组1-系统进路表'!X308,'编组2-系统进路表'!X308,'编组3-系统进路表'!X308,'编组4-系统进路表'!X308,'编组5-系统进路表'!X308))</f>
        <v>N/A</v>
      </c>
      <c r="AA309" s="27"/>
      <c r="AB309" s="51" t="str">
        <f>IF($A309="N/A","N/A",MAX('编组1-系统进路表'!Y308,'编组2-系统进路表'!Y308,'编组3-系统进路表'!Y308,'编组4-系统进路表'!Y308,'编组5-系统进路表'!Y308))</f>
        <v>N/A</v>
      </c>
      <c r="AC309" s="51" t="str">
        <f>IF($A309="N/A","N/A",MAX('编组1-系统进路表'!Z308,'编组2-系统进路表'!Z308,'编组3-系统进路表'!Z308,'编组4-系统进路表'!Z308,'编组5-系统进路表'!Z308))</f>
        <v>N/A</v>
      </c>
      <c r="AD309" s="51" t="str">
        <f>IF($A309="N/A","N/A",MAX('编组1-系统进路表'!AA308,'编组2-系统进路表'!AA308,'编组3-系统进路表'!AA308,'编组4-系统进路表'!AA308,'编组5-系统进路表'!AA308))</f>
        <v>N/A</v>
      </c>
      <c r="AE309" s="51" t="str">
        <f>IF($A309="N/A","N/A",MAX('编组1-系统进路表'!AB308,'编组2-系统进路表'!AB308,'编组3-系统进路表'!AB308,'编组4-系统进路表'!AB308,'编组5-系统进路表'!AB308))</f>
        <v>N/A</v>
      </c>
      <c r="AF309" s="51" t="str">
        <f>IF($A309="N/A","N/A",MAX('编组1-系统进路表'!AC308,'编组2-系统进路表'!AC308,'编组3-系统进路表'!AC308,'编组4-系统进路表'!AC308,'编组5-系统进路表'!AC308))</f>
        <v>N/A</v>
      </c>
    </row>
    <row r="310" spans="1:32">
      <c r="A310" s="50" t="s">
        <v>486</v>
      </c>
      <c r="B310" s="50" t="s">
        <v>486</v>
      </c>
      <c r="C310" s="50" t="s">
        <v>486</v>
      </c>
      <c r="D310" s="50" t="s">
        <v>486</v>
      </c>
      <c r="E310" s="50" t="s">
        <v>486</v>
      </c>
      <c r="F310" s="50" t="s">
        <v>486</v>
      </c>
      <c r="G310" s="50" t="s">
        <v>486</v>
      </c>
      <c r="H310" s="50" t="s">
        <v>486</v>
      </c>
      <c r="I310" s="50" t="s">
        <v>486</v>
      </c>
      <c r="J310" s="50" t="s">
        <v>486</v>
      </c>
      <c r="K310" s="53" t="s">
        <v>419</v>
      </c>
      <c r="L310" s="50" t="s">
        <v>486</v>
      </c>
      <c r="M310" s="50" t="s">
        <v>486</v>
      </c>
      <c r="N310" s="50" t="s">
        <v>486</v>
      </c>
      <c r="O310" s="50" t="s">
        <v>486</v>
      </c>
      <c r="P310" s="50" t="s">
        <v>486</v>
      </c>
      <c r="Q310" s="50" t="s">
        <v>486</v>
      </c>
      <c r="R310" s="50" t="s">
        <v>486</v>
      </c>
      <c r="S310" s="50" t="s">
        <v>486</v>
      </c>
      <c r="T310" s="50" t="s">
        <v>486</v>
      </c>
      <c r="U310" s="50" t="s">
        <v>486</v>
      </c>
      <c r="V310" s="51" t="str">
        <f>IF($A310="N/A","N/A",MAX('编组1-系统进路表'!T309,'编组2-系统进路表'!T309,'编组3-系统进路表'!T309,'编组4-系统进路表'!T309,'编组5-系统进路表'!T309))</f>
        <v>N/A</v>
      </c>
      <c r="W310" s="51" t="str">
        <f>IF($A310="N/A","N/A",MAX('编组1-系统进路表'!U309,'编组2-系统进路表'!U309,'编组3-系统进路表'!U309,'编组4-系统进路表'!U309,'编组5-系统进路表'!U309))</f>
        <v>N/A</v>
      </c>
      <c r="X310" s="51" t="str">
        <f>IF($A310="N/A","N/A",MAX('编组1-系统进路表'!V309,'编组2-系统进路表'!V309,'编组3-系统进路表'!V309,'编组4-系统进路表'!V309,'编组5-系统进路表'!V309))</f>
        <v>N/A</v>
      </c>
      <c r="Y310" s="51" t="str">
        <f>IF($A310="N/A","N/A",MAX('编组1-系统进路表'!W309,'编组2-系统进路表'!W309,'编组3-系统进路表'!W309,'编组4-系统进路表'!W309,'编组5-系统进路表'!W309))</f>
        <v>N/A</v>
      </c>
      <c r="Z310" s="51" t="str">
        <f>IF($A310="N/A","N/A",MAX('编组1-系统进路表'!X309,'编组2-系统进路表'!X309,'编组3-系统进路表'!X309,'编组4-系统进路表'!X309,'编组5-系统进路表'!X309))</f>
        <v>N/A</v>
      </c>
      <c r="AA310" s="27"/>
      <c r="AB310" s="51" t="str">
        <f>IF($A310="N/A","N/A",MAX('编组1-系统进路表'!Y309,'编组2-系统进路表'!Y309,'编组3-系统进路表'!Y309,'编组4-系统进路表'!Y309,'编组5-系统进路表'!Y309))</f>
        <v>N/A</v>
      </c>
      <c r="AC310" s="51" t="str">
        <f>IF($A310="N/A","N/A",MAX('编组1-系统进路表'!Z309,'编组2-系统进路表'!Z309,'编组3-系统进路表'!Z309,'编组4-系统进路表'!Z309,'编组5-系统进路表'!Z309))</f>
        <v>N/A</v>
      </c>
      <c r="AD310" s="51" t="str">
        <f>IF($A310="N/A","N/A",MAX('编组1-系统进路表'!AA309,'编组2-系统进路表'!AA309,'编组3-系统进路表'!AA309,'编组4-系统进路表'!AA309,'编组5-系统进路表'!AA309))</f>
        <v>N/A</v>
      </c>
      <c r="AE310" s="51" t="str">
        <f>IF($A310="N/A","N/A",MAX('编组1-系统进路表'!AB309,'编组2-系统进路表'!AB309,'编组3-系统进路表'!AB309,'编组4-系统进路表'!AB309,'编组5-系统进路表'!AB309))</f>
        <v>N/A</v>
      </c>
      <c r="AF310" s="51" t="str">
        <f>IF($A310="N/A","N/A",MAX('编组1-系统进路表'!AC309,'编组2-系统进路表'!AC309,'编组3-系统进路表'!AC309,'编组4-系统进路表'!AC309,'编组5-系统进路表'!AC309))</f>
        <v>N/A</v>
      </c>
    </row>
    <row r="311" spans="1:32">
      <c r="A311" s="50" t="s">
        <v>486</v>
      </c>
      <c r="B311" s="50" t="s">
        <v>486</v>
      </c>
      <c r="C311" s="50" t="s">
        <v>486</v>
      </c>
      <c r="D311" s="50" t="s">
        <v>486</v>
      </c>
      <c r="E311" s="50" t="s">
        <v>486</v>
      </c>
      <c r="F311" s="50" t="s">
        <v>486</v>
      </c>
      <c r="G311" s="50" t="s">
        <v>486</v>
      </c>
      <c r="H311" s="50" t="s">
        <v>486</v>
      </c>
      <c r="I311" s="50" t="s">
        <v>486</v>
      </c>
      <c r="J311" s="50" t="s">
        <v>486</v>
      </c>
      <c r="K311" s="53" t="s">
        <v>419</v>
      </c>
      <c r="L311" s="50" t="s">
        <v>486</v>
      </c>
      <c r="M311" s="50" t="s">
        <v>486</v>
      </c>
      <c r="N311" s="50" t="s">
        <v>486</v>
      </c>
      <c r="O311" s="50" t="s">
        <v>486</v>
      </c>
      <c r="P311" s="50" t="s">
        <v>486</v>
      </c>
      <c r="Q311" s="50" t="s">
        <v>486</v>
      </c>
      <c r="R311" s="50" t="s">
        <v>486</v>
      </c>
      <c r="S311" s="50" t="s">
        <v>486</v>
      </c>
      <c r="T311" s="50" t="s">
        <v>486</v>
      </c>
      <c r="U311" s="50" t="s">
        <v>486</v>
      </c>
      <c r="V311" s="51" t="str">
        <f>IF($A311="N/A","N/A",MAX('编组1-系统进路表'!T310,'编组2-系统进路表'!T310,'编组3-系统进路表'!T310,'编组4-系统进路表'!T310,'编组5-系统进路表'!T310))</f>
        <v>N/A</v>
      </c>
      <c r="W311" s="51" t="str">
        <f>IF($A311="N/A","N/A",MAX('编组1-系统进路表'!U310,'编组2-系统进路表'!U310,'编组3-系统进路表'!U310,'编组4-系统进路表'!U310,'编组5-系统进路表'!U310))</f>
        <v>N/A</v>
      </c>
      <c r="X311" s="51" t="str">
        <f>IF($A311="N/A","N/A",MAX('编组1-系统进路表'!V310,'编组2-系统进路表'!V310,'编组3-系统进路表'!V310,'编组4-系统进路表'!V310,'编组5-系统进路表'!V310))</f>
        <v>N/A</v>
      </c>
      <c r="Y311" s="51" t="str">
        <f>IF($A311="N/A","N/A",MAX('编组1-系统进路表'!W310,'编组2-系统进路表'!W310,'编组3-系统进路表'!W310,'编组4-系统进路表'!W310,'编组5-系统进路表'!W310))</f>
        <v>N/A</v>
      </c>
      <c r="Z311" s="51" t="str">
        <f>IF($A311="N/A","N/A",MAX('编组1-系统进路表'!X310,'编组2-系统进路表'!X310,'编组3-系统进路表'!X310,'编组4-系统进路表'!X310,'编组5-系统进路表'!X310))</f>
        <v>N/A</v>
      </c>
      <c r="AA311" s="27"/>
      <c r="AB311" s="51" t="str">
        <f>IF($A311="N/A","N/A",MAX('编组1-系统进路表'!Y310,'编组2-系统进路表'!Y310,'编组3-系统进路表'!Y310,'编组4-系统进路表'!Y310,'编组5-系统进路表'!Y310))</f>
        <v>N/A</v>
      </c>
      <c r="AC311" s="51" t="str">
        <f>IF($A311="N/A","N/A",MAX('编组1-系统进路表'!Z310,'编组2-系统进路表'!Z310,'编组3-系统进路表'!Z310,'编组4-系统进路表'!Z310,'编组5-系统进路表'!Z310))</f>
        <v>N/A</v>
      </c>
      <c r="AD311" s="51" t="str">
        <f>IF($A311="N/A","N/A",MAX('编组1-系统进路表'!AA310,'编组2-系统进路表'!AA310,'编组3-系统进路表'!AA310,'编组4-系统进路表'!AA310,'编组5-系统进路表'!AA310))</f>
        <v>N/A</v>
      </c>
      <c r="AE311" s="51" t="str">
        <f>IF($A311="N/A","N/A",MAX('编组1-系统进路表'!AB310,'编组2-系统进路表'!AB310,'编组3-系统进路表'!AB310,'编组4-系统进路表'!AB310,'编组5-系统进路表'!AB310))</f>
        <v>N/A</v>
      </c>
      <c r="AF311" s="51" t="str">
        <f>IF($A311="N/A","N/A",MAX('编组1-系统进路表'!AC310,'编组2-系统进路表'!AC310,'编组3-系统进路表'!AC310,'编组4-系统进路表'!AC310,'编组5-系统进路表'!AC310))</f>
        <v>N/A</v>
      </c>
    </row>
    <row r="312" spans="1:32">
      <c r="A312" s="50" t="s">
        <v>486</v>
      </c>
      <c r="B312" s="50" t="s">
        <v>486</v>
      </c>
      <c r="C312" s="50" t="s">
        <v>486</v>
      </c>
      <c r="D312" s="50" t="s">
        <v>486</v>
      </c>
      <c r="E312" s="50" t="s">
        <v>486</v>
      </c>
      <c r="F312" s="50" t="s">
        <v>486</v>
      </c>
      <c r="G312" s="50" t="s">
        <v>486</v>
      </c>
      <c r="H312" s="50" t="s">
        <v>486</v>
      </c>
      <c r="I312" s="50" t="s">
        <v>486</v>
      </c>
      <c r="J312" s="50" t="s">
        <v>486</v>
      </c>
      <c r="K312" s="53" t="s">
        <v>419</v>
      </c>
      <c r="L312" s="50" t="s">
        <v>486</v>
      </c>
      <c r="M312" s="50" t="s">
        <v>486</v>
      </c>
      <c r="N312" s="50" t="s">
        <v>486</v>
      </c>
      <c r="O312" s="50" t="s">
        <v>486</v>
      </c>
      <c r="P312" s="50" t="s">
        <v>486</v>
      </c>
      <c r="Q312" s="50" t="s">
        <v>486</v>
      </c>
      <c r="R312" s="50" t="s">
        <v>486</v>
      </c>
      <c r="S312" s="50" t="s">
        <v>486</v>
      </c>
      <c r="T312" s="50" t="s">
        <v>486</v>
      </c>
      <c r="U312" s="50" t="s">
        <v>486</v>
      </c>
      <c r="V312" s="51" t="str">
        <f>IF($A312="N/A","N/A",MAX('编组1-系统进路表'!T311,'编组2-系统进路表'!T311,'编组3-系统进路表'!T311,'编组4-系统进路表'!T311,'编组5-系统进路表'!T311))</f>
        <v>N/A</v>
      </c>
      <c r="W312" s="51" t="str">
        <f>IF($A312="N/A","N/A",MAX('编组1-系统进路表'!U311,'编组2-系统进路表'!U311,'编组3-系统进路表'!U311,'编组4-系统进路表'!U311,'编组5-系统进路表'!U311))</f>
        <v>N/A</v>
      </c>
      <c r="X312" s="51" t="str">
        <f>IF($A312="N/A","N/A",MAX('编组1-系统进路表'!V311,'编组2-系统进路表'!V311,'编组3-系统进路表'!V311,'编组4-系统进路表'!V311,'编组5-系统进路表'!V311))</f>
        <v>N/A</v>
      </c>
      <c r="Y312" s="51" t="str">
        <f>IF($A312="N/A","N/A",MAX('编组1-系统进路表'!W311,'编组2-系统进路表'!W311,'编组3-系统进路表'!W311,'编组4-系统进路表'!W311,'编组5-系统进路表'!W311))</f>
        <v>N/A</v>
      </c>
      <c r="Z312" s="51" t="str">
        <f>IF($A312="N/A","N/A",MAX('编组1-系统进路表'!X311,'编组2-系统进路表'!X311,'编组3-系统进路表'!X311,'编组4-系统进路表'!X311,'编组5-系统进路表'!X311))</f>
        <v>N/A</v>
      </c>
      <c r="AA312" s="27"/>
      <c r="AB312" s="51" t="str">
        <f>IF($A312="N/A","N/A",MAX('编组1-系统进路表'!Y311,'编组2-系统进路表'!Y311,'编组3-系统进路表'!Y311,'编组4-系统进路表'!Y311,'编组5-系统进路表'!Y311))</f>
        <v>N/A</v>
      </c>
      <c r="AC312" s="51" t="str">
        <f>IF($A312="N/A","N/A",MAX('编组1-系统进路表'!Z311,'编组2-系统进路表'!Z311,'编组3-系统进路表'!Z311,'编组4-系统进路表'!Z311,'编组5-系统进路表'!Z311))</f>
        <v>N/A</v>
      </c>
      <c r="AD312" s="51" t="str">
        <f>IF($A312="N/A","N/A",MAX('编组1-系统进路表'!AA311,'编组2-系统进路表'!AA311,'编组3-系统进路表'!AA311,'编组4-系统进路表'!AA311,'编组5-系统进路表'!AA311))</f>
        <v>N/A</v>
      </c>
      <c r="AE312" s="51" t="str">
        <f>IF($A312="N/A","N/A",MAX('编组1-系统进路表'!AB311,'编组2-系统进路表'!AB311,'编组3-系统进路表'!AB311,'编组4-系统进路表'!AB311,'编组5-系统进路表'!AB311))</f>
        <v>N/A</v>
      </c>
      <c r="AF312" s="51" t="str">
        <f>IF($A312="N/A","N/A",MAX('编组1-系统进路表'!AC311,'编组2-系统进路表'!AC311,'编组3-系统进路表'!AC311,'编组4-系统进路表'!AC311,'编组5-系统进路表'!AC311))</f>
        <v>N/A</v>
      </c>
    </row>
    <row r="313" spans="1:32">
      <c r="A313" s="50" t="s">
        <v>486</v>
      </c>
      <c r="B313" s="50" t="s">
        <v>486</v>
      </c>
      <c r="C313" s="50" t="s">
        <v>486</v>
      </c>
      <c r="D313" s="50" t="s">
        <v>486</v>
      </c>
      <c r="E313" s="50" t="s">
        <v>486</v>
      </c>
      <c r="F313" s="50" t="s">
        <v>486</v>
      </c>
      <c r="G313" s="50" t="s">
        <v>486</v>
      </c>
      <c r="H313" s="50" t="s">
        <v>486</v>
      </c>
      <c r="I313" s="50" t="s">
        <v>486</v>
      </c>
      <c r="J313" s="50" t="s">
        <v>486</v>
      </c>
      <c r="K313" s="53" t="s">
        <v>419</v>
      </c>
      <c r="L313" s="50" t="s">
        <v>486</v>
      </c>
      <c r="M313" s="50" t="s">
        <v>486</v>
      </c>
      <c r="N313" s="50" t="s">
        <v>486</v>
      </c>
      <c r="O313" s="50" t="s">
        <v>486</v>
      </c>
      <c r="P313" s="50" t="s">
        <v>486</v>
      </c>
      <c r="Q313" s="50" t="s">
        <v>486</v>
      </c>
      <c r="R313" s="50" t="s">
        <v>486</v>
      </c>
      <c r="S313" s="50" t="s">
        <v>486</v>
      </c>
      <c r="T313" s="50" t="s">
        <v>486</v>
      </c>
      <c r="U313" s="50" t="s">
        <v>486</v>
      </c>
      <c r="V313" s="51" t="str">
        <f>IF($A313="N/A","N/A",MAX('编组1-系统进路表'!T312,'编组2-系统进路表'!T312,'编组3-系统进路表'!T312,'编组4-系统进路表'!T312,'编组5-系统进路表'!T312))</f>
        <v>N/A</v>
      </c>
      <c r="W313" s="51" t="str">
        <f>IF($A313="N/A","N/A",MAX('编组1-系统进路表'!U312,'编组2-系统进路表'!U312,'编组3-系统进路表'!U312,'编组4-系统进路表'!U312,'编组5-系统进路表'!U312))</f>
        <v>N/A</v>
      </c>
      <c r="X313" s="51" t="str">
        <f>IF($A313="N/A","N/A",MAX('编组1-系统进路表'!V312,'编组2-系统进路表'!V312,'编组3-系统进路表'!V312,'编组4-系统进路表'!V312,'编组5-系统进路表'!V312))</f>
        <v>N/A</v>
      </c>
      <c r="Y313" s="51" t="str">
        <f>IF($A313="N/A","N/A",MAX('编组1-系统进路表'!W312,'编组2-系统进路表'!W312,'编组3-系统进路表'!W312,'编组4-系统进路表'!W312,'编组5-系统进路表'!W312))</f>
        <v>N/A</v>
      </c>
      <c r="Z313" s="51" t="str">
        <f>IF($A313="N/A","N/A",MAX('编组1-系统进路表'!X312,'编组2-系统进路表'!X312,'编组3-系统进路表'!X312,'编组4-系统进路表'!X312,'编组5-系统进路表'!X312))</f>
        <v>N/A</v>
      </c>
      <c r="AA313" s="27"/>
      <c r="AB313" s="51" t="str">
        <f>IF($A313="N/A","N/A",MAX('编组1-系统进路表'!Y312,'编组2-系统进路表'!Y312,'编组3-系统进路表'!Y312,'编组4-系统进路表'!Y312,'编组5-系统进路表'!Y312))</f>
        <v>N/A</v>
      </c>
      <c r="AC313" s="51" t="str">
        <f>IF($A313="N/A","N/A",MAX('编组1-系统进路表'!Z312,'编组2-系统进路表'!Z312,'编组3-系统进路表'!Z312,'编组4-系统进路表'!Z312,'编组5-系统进路表'!Z312))</f>
        <v>N/A</v>
      </c>
      <c r="AD313" s="51" t="str">
        <f>IF($A313="N/A","N/A",MAX('编组1-系统进路表'!AA312,'编组2-系统进路表'!AA312,'编组3-系统进路表'!AA312,'编组4-系统进路表'!AA312,'编组5-系统进路表'!AA312))</f>
        <v>N/A</v>
      </c>
      <c r="AE313" s="51" t="str">
        <f>IF($A313="N/A","N/A",MAX('编组1-系统进路表'!AB312,'编组2-系统进路表'!AB312,'编组3-系统进路表'!AB312,'编组4-系统进路表'!AB312,'编组5-系统进路表'!AB312))</f>
        <v>N/A</v>
      </c>
      <c r="AF313" s="51" t="str">
        <f>IF($A313="N/A","N/A",MAX('编组1-系统进路表'!AC312,'编组2-系统进路表'!AC312,'编组3-系统进路表'!AC312,'编组4-系统进路表'!AC312,'编组5-系统进路表'!AC312))</f>
        <v>N/A</v>
      </c>
    </row>
    <row r="314" spans="1:32">
      <c r="A314" s="50" t="s">
        <v>486</v>
      </c>
      <c r="B314" s="50" t="s">
        <v>486</v>
      </c>
      <c r="C314" s="50" t="s">
        <v>486</v>
      </c>
      <c r="D314" s="50" t="s">
        <v>486</v>
      </c>
      <c r="E314" s="50" t="s">
        <v>486</v>
      </c>
      <c r="F314" s="50" t="s">
        <v>486</v>
      </c>
      <c r="G314" s="50" t="s">
        <v>486</v>
      </c>
      <c r="H314" s="50" t="s">
        <v>486</v>
      </c>
      <c r="I314" s="50" t="s">
        <v>486</v>
      </c>
      <c r="J314" s="50" t="s">
        <v>486</v>
      </c>
      <c r="K314" s="53" t="s">
        <v>419</v>
      </c>
      <c r="L314" s="50" t="s">
        <v>486</v>
      </c>
      <c r="M314" s="50" t="s">
        <v>486</v>
      </c>
      <c r="N314" s="50" t="s">
        <v>486</v>
      </c>
      <c r="O314" s="50" t="s">
        <v>486</v>
      </c>
      <c r="P314" s="50" t="s">
        <v>486</v>
      </c>
      <c r="Q314" s="50" t="s">
        <v>486</v>
      </c>
      <c r="R314" s="50" t="s">
        <v>486</v>
      </c>
      <c r="S314" s="50" t="s">
        <v>486</v>
      </c>
      <c r="T314" s="50" t="s">
        <v>486</v>
      </c>
      <c r="U314" s="50" t="s">
        <v>486</v>
      </c>
      <c r="V314" s="51" t="str">
        <f>IF($A314="N/A","N/A",MAX('编组1-系统进路表'!T313,'编组2-系统进路表'!T313,'编组3-系统进路表'!T313,'编组4-系统进路表'!T313,'编组5-系统进路表'!T313))</f>
        <v>N/A</v>
      </c>
      <c r="W314" s="51" t="str">
        <f>IF($A314="N/A","N/A",MAX('编组1-系统进路表'!U313,'编组2-系统进路表'!U313,'编组3-系统进路表'!U313,'编组4-系统进路表'!U313,'编组5-系统进路表'!U313))</f>
        <v>N/A</v>
      </c>
      <c r="X314" s="51" t="str">
        <f>IF($A314="N/A","N/A",MAX('编组1-系统进路表'!V313,'编组2-系统进路表'!V313,'编组3-系统进路表'!V313,'编组4-系统进路表'!V313,'编组5-系统进路表'!V313))</f>
        <v>N/A</v>
      </c>
      <c r="Y314" s="51" t="str">
        <f>IF($A314="N/A","N/A",MAX('编组1-系统进路表'!W313,'编组2-系统进路表'!W313,'编组3-系统进路表'!W313,'编组4-系统进路表'!W313,'编组5-系统进路表'!W313))</f>
        <v>N/A</v>
      </c>
      <c r="Z314" s="51" t="str">
        <f>IF($A314="N/A","N/A",MAX('编组1-系统进路表'!X313,'编组2-系统进路表'!X313,'编组3-系统进路表'!X313,'编组4-系统进路表'!X313,'编组5-系统进路表'!X313))</f>
        <v>N/A</v>
      </c>
      <c r="AA314" s="27"/>
      <c r="AB314" s="51" t="str">
        <f>IF($A314="N/A","N/A",MAX('编组1-系统进路表'!Y313,'编组2-系统进路表'!Y313,'编组3-系统进路表'!Y313,'编组4-系统进路表'!Y313,'编组5-系统进路表'!Y313))</f>
        <v>N/A</v>
      </c>
      <c r="AC314" s="51" t="str">
        <f>IF($A314="N/A","N/A",MAX('编组1-系统进路表'!Z313,'编组2-系统进路表'!Z313,'编组3-系统进路表'!Z313,'编组4-系统进路表'!Z313,'编组5-系统进路表'!Z313))</f>
        <v>N/A</v>
      </c>
      <c r="AD314" s="51" t="str">
        <f>IF($A314="N/A","N/A",MAX('编组1-系统进路表'!AA313,'编组2-系统进路表'!AA313,'编组3-系统进路表'!AA313,'编组4-系统进路表'!AA313,'编组5-系统进路表'!AA313))</f>
        <v>N/A</v>
      </c>
      <c r="AE314" s="51" t="str">
        <f>IF($A314="N/A","N/A",MAX('编组1-系统进路表'!AB313,'编组2-系统进路表'!AB313,'编组3-系统进路表'!AB313,'编组4-系统进路表'!AB313,'编组5-系统进路表'!AB313))</f>
        <v>N/A</v>
      </c>
      <c r="AF314" s="51" t="str">
        <f>IF($A314="N/A","N/A",MAX('编组1-系统进路表'!AC313,'编组2-系统进路表'!AC313,'编组3-系统进路表'!AC313,'编组4-系统进路表'!AC313,'编组5-系统进路表'!AC313))</f>
        <v>N/A</v>
      </c>
    </row>
    <row r="315" spans="1:32">
      <c r="A315" s="50" t="s">
        <v>486</v>
      </c>
      <c r="B315" s="50" t="s">
        <v>486</v>
      </c>
      <c r="C315" s="50" t="s">
        <v>486</v>
      </c>
      <c r="D315" s="50" t="s">
        <v>486</v>
      </c>
      <c r="E315" s="50" t="s">
        <v>486</v>
      </c>
      <c r="F315" s="50" t="s">
        <v>486</v>
      </c>
      <c r="G315" s="50" t="s">
        <v>486</v>
      </c>
      <c r="H315" s="50" t="s">
        <v>486</v>
      </c>
      <c r="I315" s="50" t="s">
        <v>486</v>
      </c>
      <c r="J315" s="50" t="s">
        <v>486</v>
      </c>
      <c r="K315" s="53" t="s">
        <v>419</v>
      </c>
      <c r="L315" s="50" t="s">
        <v>486</v>
      </c>
      <c r="M315" s="50" t="s">
        <v>486</v>
      </c>
      <c r="N315" s="50" t="s">
        <v>486</v>
      </c>
      <c r="O315" s="50" t="s">
        <v>486</v>
      </c>
      <c r="P315" s="50" t="s">
        <v>486</v>
      </c>
      <c r="Q315" s="50" t="s">
        <v>486</v>
      </c>
      <c r="R315" s="50" t="s">
        <v>486</v>
      </c>
      <c r="S315" s="50" t="s">
        <v>486</v>
      </c>
      <c r="T315" s="50" t="s">
        <v>486</v>
      </c>
      <c r="U315" s="50" t="s">
        <v>486</v>
      </c>
      <c r="V315" s="51" t="str">
        <f>IF($A315="N/A","N/A",MAX('编组1-系统进路表'!T314,'编组2-系统进路表'!T314,'编组3-系统进路表'!T314,'编组4-系统进路表'!T314,'编组5-系统进路表'!T314))</f>
        <v>N/A</v>
      </c>
      <c r="W315" s="51" t="str">
        <f>IF($A315="N/A","N/A",MAX('编组1-系统进路表'!U314,'编组2-系统进路表'!U314,'编组3-系统进路表'!U314,'编组4-系统进路表'!U314,'编组5-系统进路表'!U314))</f>
        <v>N/A</v>
      </c>
      <c r="X315" s="51" t="str">
        <f>IF($A315="N/A","N/A",MAX('编组1-系统进路表'!V314,'编组2-系统进路表'!V314,'编组3-系统进路表'!V314,'编组4-系统进路表'!V314,'编组5-系统进路表'!V314))</f>
        <v>N/A</v>
      </c>
      <c r="Y315" s="51" t="str">
        <f>IF($A315="N/A","N/A",MAX('编组1-系统进路表'!W314,'编组2-系统进路表'!W314,'编组3-系统进路表'!W314,'编组4-系统进路表'!W314,'编组5-系统进路表'!W314))</f>
        <v>N/A</v>
      </c>
      <c r="Z315" s="51" t="str">
        <f>IF($A315="N/A","N/A",MAX('编组1-系统进路表'!X314,'编组2-系统进路表'!X314,'编组3-系统进路表'!X314,'编组4-系统进路表'!X314,'编组5-系统进路表'!X314))</f>
        <v>N/A</v>
      </c>
      <c r="AA315" s="27"/>
      <c r="AB315" s="51" t="str">
        <f>IF($A315="N/A","N/A",MAX('编组1-系统进路表'!Y314,'编组2-系统进路表'!Y314,'编组3-系统进路表'!Y314,'编组4-系统进路表'!Y314,'编组5-系统进路表'!Y314))</f>
        <v>N/A</v>
      </c>
      <c r="AC315" s="51" t="str">
        <f>IF($A315="N/A","N/A",MAX('编组1-系统进路表'!Z314,'编组2-系统进路表'!Z314,'编组3-系统进路表'!Z314,'编组4-系统进路表'!Z314,'编组5-系统进路表'!Z314))</f>
        <v>N/A</v>
      </c>
      <c r="AD315" s="51" t="str">
        <f>IF($A315="N/A","N/A",MAX('编组1-系统进路表'!AA314,'编组2-系统进路表'!AA314,'编组3-系统进路表'!AA314,'编组4-系统进路表'!AA314,'编组5-系统进路表'!AA314))</f>
        <v>N/A</v>
      </c>
      <c r="AE315" s="51" t="str">
        <f>IF($A315="N/A","N/A",MAX('编组1-系统进路表'!AB314,'编组2-系统进路表'!AB314,'编组3-系统进路表'!AB314,'编组4-系统进路表'!AB314,'编组5-系统进路表'!AB314))</f>
        <v>N/A</v>
      </c>
      <c r="AF315" s="51" t="str">
        <f>IF($A315="N/A","N/A",MAX('编组1-系统进路表'!AC314,'编组2-系统进路表'!AC314,'编组3-系统进路表'!AC314,'编组4-系统进路表'!AC314,'编组5-系统进路表'!AC314))</f>
        <v>N/A</v>
      </c>
    </row>
    <row r="316" spans="1:32">
      <c r="A316" s="50" t="s">
        <v>486</v>
      </c>
      <c r="B316" s="50" t="s">
        <v>486</v>
      </c>
      <c r="C316" s="50" t="s">
        <v>486</v>
      </c>
      <c r="D316" s="50" t="s">
        <v>486</v>
      </c>
      <c r="E316" s="50" t="s">
        <v>486</v>
      </c>
      <c r="F316" s="50" t="s">
        <v>486</v>
      </c>
      <c r="G316" s="50" t="s">
        <v>486</v>
      </c>
      <c r="H316" s="50" t="s">
        <v>486</v>
      </c>
      <c r="I316" s="50" t="s">
        <v>486</v>
      </c>
      <c r="J316" s="50" t="s">
        <v>486</v>
      </c>
      <c r="K316" s="53" t="s">
        <v>419</v>
      </c>
      <c r="L316" s="50" t="s">
        <v>486</v>
      </c>
      <c r="M316" s="50" t="s">
        <v>486</v>
      </c>
      <c r="N316" s="50" t="s">
        <v>486</v>
      </c>
      <c r="O316" s="50" t="s">
        <v>486</v>
      </c>
      <c r="P316" s="50" t="s">
        <v>486</v>
      </c>
      <c r="Q316" s="50" t="s">
        <v>486</v>
      </c>
      <c r="R316" s="50" t="s">
        <v>486</v>
      </c>
      <c r="S316" s="50" t="s">
        <v>486</v>
      </c>
      <c r="T316" s="50" t="s">
        <v>486</v>
      </c>
      <c r="U316" s="50" t="s">
        <v>486</v>
      </c>
      <c r="V316" s="51" t="str">
        <f>IF($A316="N/A","N/A",MAX('编组1-系统进路表'!T315,'编组2-系统进路表'!T315,'编组3-系统进路表'!T315,'编组4-系统进路表'!T315,'编组5-系统进路表'!T315))</f>
        <v>N/A</v>
      </c>
      <c r="W316" s="51" t="str">
        <f>IF($A316="N/A","N/A",MAX('编组1-系统进路表'!U315,'编组2-系统进路表'!U315,'编组3-系统进路表'!U315,'编组4-系统进路表'!U315,'编组5-系统进路表'!U315))</f>
        <v>N/A</v>
      </c>
      <c r="X316" s="51" t="str">
        <f>IF($A316="N/A","N/A",MAX('编组1-系统进路表'!V315,'编组2-系统进路表'!V315,'编组3-系统进路表'!V315,'编组4-系统进路表'!V315,'编组5-系统进路表'!V315))</f>
        <v>N/A</v>
      </c>
      <c r="Y316" s="51" t="str">
        <f>IF($A316="N/A","N/A",MAX('编组1-系统进路表'!W315,'编组2-系统进路表'!W315,'编组3-系统进路表'!W315,'编组4-系统进路表'!W315,'编组5-系统进路表'!W315))</f>
        <v>N/A</v>
      </c>
      <c r="Z316" s="51" t="str">
        <f>IF($A316="N/A","N/A",MAX('编组1-系统进路表'!X315,'编组2-系统进路表'!X315,'编组3-系统进路表'!X315,'编组4-系统进路表'!X315,'编组5-系统进路表'!X315))</f>
        <v>N/A</v>
      </c>
      <c r="AA316" s="27"/>
      <c r="AB316" s="51" t="str">
        <f>IF($A316="N/A","N/A",MAX('编组1-系统进路表'!Y315,'编组2-系统进路表'!Y315,'编组3-系统进路表'!Y315,'编组4-系统进路表'!Y315,'编组5-系统进路表'!Y315))</f>
        <v>N/A</v>
      </c>
      <c r="AC316" s="51" t="str">
        <f>IF($A316="N/A","N/A",MAX('编组1-系统进路表'!Z315,'编组2-系统进路表'!Z315,'编组3-系统进路表'!Z315,'编组4-系统进路表'!Z315,'编组5-系统进路表'!Z315))</f>
        <v>N/A</v>
      </c>
      <c r="AD316" s="51" t="str">
        <f>IF($A316="N/A","N/A",MAX('编组1-系统进路表'!AA315,'编组2-系统进路表'!AA315,'编组3-系统进路表'!AA315,'编组4-系统进路表'!AA315,'编组5-系统进路表'!AA315))</f>
        <v>N/A</v>
      </c>
      <c r="AE316" s="51" t="str">
        <f>IF($A316="N/A","N/A",MAX('编组1-系统进路表'!AB315,'编组2-系统进路表'!AB315,'编组3-系统进路表'!AB315,'编组4-系统进路表'!AB315,'编组5-系统进路表'!AB315))</f>
        <v>N/A</v>
      </c>
      <c r="AF316" s="51" t="str">
        <f>IF($A316="N/A","N/A",MAX('编组1-系统进路表'!AC315,'编组2-系统进路表'!AC315,'编组3-系统进路表'!AC315,'编组4-系统进路表'!AC315,'编组5-系统进路表'!AC315))</f>
        <v>N/A</v>
      </c>
    </row>
    <row r="317" spans="1:32">
      <c r="A317" s="50" t="s">
        <v>486</v>
      </c>
      <c r="B317" s="50" t="s">
        <v>486</v>
      </c>
      <c r="C317" s="50" t="s">
        <v>486</v>
      </c>
      <c r="D317" s="50" t="s">
        <v>486</v>
      </c>
      <c r="E317" s="50" t="s">
        <v>486</v>
      </c>
      <c r="F317" s="50" t="s">
        <v>486</v>
      </c>
      <c r="G317" s="50" t="s">
        <v>486</v>
      </c>
      <c r="H317" s="50" t="s">
        <v>486</v>
      </c>
      <c r="I317" s="50" t="s">
        <v>486</v>
      </c>
      <c r="J317" s="50" t="s">
        <v>486</v>
      </c>
      <c r="K317" s="53" t="s">
        <v>419</v>
      </c>
      <c r="L317" s="50" t="s">
        <v>486</v>
      </c>
      <c r="M317" s="50" t="s">
        <v>486</v>
      </c>
      <c r="N317" s="50" t="s">
        <v>486</v>
      </c>
      <c r="O317" s="50" t="s">
        <v>486</v>
      </c>
      <c r="P317" s="50" t="s">
        <v>486</v>
      </c>
      <c r="Q317" s="50" t="s">
        <v>486</v>
      </c>
      <c r="R317" s="50" t="s">
        <v>486</v>
      </c>
      <c r="S317" s="50" t="s">
        <v>486</v>
      </c>
      <c r="T317" s="50" t="s">
        <v>486</v>
      </c>
      <c r="U317" s="50" t="s">
        <v>486</v>
      </c>
      <c r="V317" s="51" t="str">
        <f>IF($A317="N/A","N/A",MAX('编组1-系统进路表'!T316,'编组2-系统进路表'!T316,'编组3-系统进路表'!T316,'编组4-系统进路表'!T316,'编组5-系统进路表'!T316))</f>
        <v>N/A</v>
      </c>
      <c r="W317" s="51" t="str">
        <f>IF($A317="N/A","N/A",MAX('编组1-系统进路表'!U316,'编组2-系统进路表'!U316,'编组3-系统进路表'!U316,'编组4-系统进路表'!U316,'编组5-系统进路表'!U316))</f>
        <v>N/A</v>
      </c>
      <c r="X317" s="51" t="str">
        <f>IF($A317="N/A","N/A",MAX('编组1-系统进路表'!V316,'编组2-系统进路表'!V316,'编组3-系统进路表'!V316,'编组4-系统进路表'!V316,'编组5-系统进路表'!V316))</f>
        <v>N/A</v>
      </c>
      <c r="Y317" s="51" t="str">
        <f>IF($A317="N/A","N/A",MAX('编组1-系统进路表'!W316,'编组2-系统进路表'!W316,'编组3-系统进路表'!W316,'编组4-系统进路表'!W316,'编组5-系统进路表'!W316))</f>
        <v>N/A</v>
      </c>
      <c r="Z317" s="51" t="str">
        <f>IF($A317="N/A","N/A",MAX('编组1-系统进路表'!X316,'编组2-系统进路表'!X316,'编组3-系统进路表'!X316,'编组4-系统进路表'!X316,'编组5-系统进路表'!X316))</f>
        <v>N/A</v>
      </c>
      <c r="AA317" s="27"/>
      <c r="AB317" s="51" t="str">
        <f>IF($A317="N/A","N/A",MAX('编组1-系统进路表'!Y316,'编组2-系统进路表'!Y316,'编组3-系统进路表'!Y316,'编组4-系统进路表'!Y316,'编组5-系统进路表'!Y316))</f>
        <v>N/A</v>
      </c>
      <c r="AC317" s="51" t="str">
        <f>IF($A317="N/A","N/A",MAX('编组1-系统进路表'!Z316,'编组2-系统进路表'!Z316,'编组3-系统进路表'!Z316,'编组4-系统进路表'!Z316,'编组5-系统进路表'!Z316))</f>
        <v>N/A</v>
      </c>
      <c r="AD317" s="51" t="str">
        <f>IF($A317="N/A","N/A",MAX('编组1-系统进路表'!AA316,'编组2-系统进路表'!AA316,'编组3-系统进路表'!AA316,'编组4-系统进路表'!AA316,'编组5-系统进路表'!AA316))</f>
        <v>N/A</v>
      </c>
      <c r="AE317" s="51" t="str">
        <f>IF($A317="N/A","N/A",MAX('编组1-系统进路表'!AB316,'编组2-系统进路表'!AB316,'编组3-系统进路表'!AB316,'编组4-系统进路表'!AB316,'编组5-系统进路表'!AB316))</f>
        <v>N/A</v>
      </c>
      <c r="AF317" s="51" t="str">
        <f>IF($A317="N/A","N/A",MAX('编组1-系统进路表'!AC316,'编组2-系统进路表'!AC316,'编组3-系统进路表'!AC316,'编组4-系统进路表'!AC316,'编组5-系统进路表'!AC316))</f>
        <v>N/A</v>
      </c>
    </row>
    <row r="318" spans="1:32">
      <c r="A318" s="50" t="s">
        <v>486</v>
      </c>
      <c r="B318" s="50" t="s">
        <v>486</v>
      </c>
      <c r="C318" s="50" t="s">
        <v>486</v>
      </c>
      <c r="D318" s="50" t="s">
        <v>486</v>
      </c>
      <c r="E318" s="50" t="s">
        <v>486</v>
      </c>
      <c r="F318" s="50" t="s">
        <v>486</v>
      </c>
      <c r="G318" s="50" t="s">
        <v>486</v>
      </c>
      <c r="H318" s="50" t="s">
        <v>486</v>
      </c>
      <c r="I318" s="50" t="s">
        <v>486</v>
      </c>
      <c r="J318" s="50" t="s">
        <v>486</v>
      </c>
      <c r="K318" s="53" t="s">
        <v>419</v>
      </c>
      <c r="L318" s="50" t="s">
        <v>486</v>
      </c>
      <c r="M318" s="50" t="s">
        <v>486</v>
      </c>
      <c r="N318" s="50" t="s">
        <v>486</v>
      </c>
      <c r="O318" s="50" t="s">
        <v>486</v>
      </c>
      <c r="P318" s="50" t="s">
        <v>486</v>
      </c>
      <c r="Q318" s="50" t="s">
        <v>486</v>
      </c>
      <c r="R318" s="50" t="s">
        <v>486</v>
      </c>
      <c r="S318" s="50" t="s">
        <v>486</v>
      </c>
      <c r="T318" s="50" t="s">
        <v>486</v>
      </c>
      <c r="U318" s="50" t="s">
        <v>486</v>
      </c>
      <c r="V318" s="51" t="str">
        <f>IF($A318="N/A","N/A",MAX('编组1-系统进路表'!T317,'编组2-系统进路表'!T317,'编组3-系统进路表'!T317,'编组4-系统进路表'!T317,'编组5-系统进路表'!T317))</f>
        <v>N/A</v>
      </c>
      <c r="W318" s="51" t="str">
        <f>IF($A318="N/A","N/A",MAX('编组1-系统进路表'!U317,'编组2-系统进路表'!U317,'编组3-系统进路表'!U317,'编组4-系统进路表'!U317,'编组5-系统进路表'!U317))</f>
        <v>N/A</v>
      </c>
      <c r="X318" s="51" t="str">
        <f>IF($A318="N/A","N/A",MAX('编组1-系统进路表'!V317,'编组2-系统进路表'!V317,'编组3-系统进路表'!V317,'编组4-系统进路表'!V317,'编组5-系统进路表'!V317))</f>
        <v>N/A</v>
      </c>
      <c r="Y318" s="51" t="str">
        <f>IF($A318="N/A","N/A",MAX('编组1-系统进路表'!W317,'编组2-系统进路表'!W317,'编组3-系统进路表'!W317,'编组4-系统进路表'!W317,'编组5-系统进路表'!W317))</f>
        <v>N/A</v>
      </c>
      <c r="Z318" s="51" t="str">
        <f>IF($A318="N/A","N/A",MAX('编组1-系统进路表'!X317,'编组2-系统进路表'!X317,'编组3-系统进路表'!X317,'编组4-系统进路表'!X317,'编组5-系统进路表'!X317))</f>
        <v>N/A</v>
      </c>
      <c r="AA318" s="27"/>
      <c r="AB318" s="51" t="str">
        <f>IF($A318="N/A","N/A",MAX('编组1-系统进路表'!Y317,'编组2-系统进路表'!Y317,'编组3-系统进路表'!Y317,'编组4-系统进路表'!Y317,'编组5-系统进路表'!Y317))</f>
        <v>N/A</v>
      </c>
      <c r="AC318" s="51" t="str">
        <f>IF($A318="N/A","N/A",MAX('编组1-系统进路表'!Z317,'编组2-系统进路表'!Z317,'编组3-系统进路表'!Z317,'编组4-系统进路表'!Z317,'编组5-系统进路表'!Z317))</f>
        <v>N/A</v>
      </c>
      <c r="AD318" s="51" t="str">
        <f>IF($A318="N/A","N/A",MAX('编组1-系统进路表'!AA317,'编组2-系统进路表'!AA317,'编组3-系统进路表'!AA317,'编组4-系统进路表'!AA317,'编组5-系统进路表'!AA317))</f>
        <v>N/A</v>
      </c>
      <c r="AE318" s="51" t="str">
        <f>IF($A318="N/A","N/A",MAX('编组1-系统进路表'!AB317,'编组2-系统进路表'!AB317,'编组3-系统进路表'!AB317,'编组4-系统进路表'!AB317,'编组5-系统进路表'!AB317))</f>
        <v>N/A</v>
      </c>
      <c r="AF318" s="51" t="str">
        <f>IF($A318="N/A","N/A",MAX('编组1-系统进路表'!AC317,'编组2-系统进路表'!AC317,'编组3-系统进路表'!AC317,'编组4-系统进路表'!AC317,'编组5-系统进路表'!AC317))</f>
        <v>N/A</v>
      </c>
    </row>
    <row r="319" spans="1:32">
      <c r="A319" s="50" t="s">
        <v>486</v>
      </c>
      <c r="B319" s="50" t="s">
        <v>486</v>
      </c>
      <c r="C319" s="50" t="s">
        <v>486</v>
      </c>
      <c r="D319" s="50" t="s">
        <v>486</v>
      </c>
      <c r="E319" s="50" t="s">
        <v>486</v>
      </c>
      <c r="F319" s="50" t="s">
        <v>486</v>
      </c>
      <c r="G319" s="50" t="s">
        <v>486</v>
      </c>
      <c r="H319" s="50" t="s">
        <v>486</v>
      </c>
      <c r="I319" s="50" t="s">
        <v>486</v>
      </c>
      <c r="J319" s="50" t="s">
        <v>486</v>
      </c>
      <c r="K319" s="53" t="s">
        <v>419</v>
      </c>
      <c r="L319" s="50" t="s">
        <v>486</v>
      </c>
      <c r="M319" s="50" t="s">
        <v>486</v>
      </c>
      <c r="N319" s="50" t="s">
        <v>486</v>
      </c>
      <c r="O319" s="50" t="s">
        <v>486</v>
      </c>
      <c r="P319" s="50" t="s">
        <v>486</v>
      </c>
      <c r="Q319" s="50" t="s">
        <v>486</v>
      </c>
      <c r="R319" s="50" t="s">
        <v>486</v>
      </c>
      <c r="S319" s="50" t="s">
        <v>486</v>
      </c>
      <c r="T319" s="50" t="s">
        <v>486</v>
      </c>
      <c r="U319" s="50" t="s">
        <v>486</v>
      </c>
      <c r="V319" s="51" t="str">
        <f>IF($A319="N/A","N/A",MAX('编组1-系统进路表'!T318,'编组2-系统进路表'!T318,'编组3-系统进路表'!T318,'编组4-系统进路表'!T318,'编组5-系统进路表'!T318))</f>
        <v>N/A</v>
      </c>
      <c r="W319" s="51" t="str">
        <f>IF($A319="N/A","N/A",MAX('编组1-系统进路表'!U318,'编组2-系统进路表'!U318,'编组3-系统进路表'!U318,'编组4-系统进路表'!U318,'编组5-系统进路表'!U318))</f>
        <v>N/A</v>
      </c>
      <c r="X319" s="51" t="str">
        <f>IF($A319="N/A","N/A",MAX('编组1-系统进路表'!V318,'编组2-系统进路表'!V318,'编组3-系统进路表'!V318,'编组4-系统进路表'!V318,'编组5-系统进路表'!V318))</f>
        <v>N/A</v>
      </c>
      <c r="Y319" s="51" t="str">
        <f>IF($A319="N/A","N/A",MAX('编组1-系统进路表'!W318,'编组2-系统进路表'!W318,'编组3-系统进路表'!W318,'编组4-系统进路表'!W318,'编组5-系统进路表'!W318))</f>
        <v>N/A</v>
      </c>
      <c r="Z319" s="51" t="str">
        <f>IF($A319="N/A","N/A",MAX('编组1-系统进路表'!X318,'编组2-系统进路表'!X318,'编组3-系统进路表'!X318,'编组4-系统进路表'!X318,'编组5-系统进路表'!X318))</f>
        <v>N/A</v>
      </c>
      <c r="AA319" s="27"/>
      <c r="AB319" s="51" t="str">
        <f>IF($A319="N/A","N/A",MAX('编组1-系统进路表'!Y318,'编组2-系统进路表'!Y318,'编组3-系统进路表'!Y318,'编组4-系统进路表'!Y318,'编组5-系统进路表'!Y318))</f>
        <v>N/A</v>
      </c>
      <c r="AC319" s="51" t="str">
        <f>IF($A319="N/A","N/A",MAX('编组1-系统进路表'!Z318,'编组2-系统进路表'!Z318,'编组3-系统进路表'!Z318,'编组4-系统进路表'!Z318,'编组5-系统进路表'!Z318))</f>
        <v>N/A</v>
      </c>
      <c r="AD319" s="51" t="str">
        <f>IF($A319="N/A","N/A",MAX('编组1-系统进路表'!AA318,'编组2-系统进路表'!AA318,'编组3-系统进路表'!AA318,'编组4-系统进路表'!AA318,'编组5-系统进路表'!AA318))</f>
        <v>N/A</v>
      </c>
      <c r="AE319" s="51" t="str">
        <f>IF($A319="N/A","N/A",MAX('编组1-系统进路表'!AB318,'编组2-系统进路表'!AB318,'编组3-系统进路表'!AB318,'编组4-系统进路表'!AB318,'编组5-系统进路表'!AB318))</f>
        <v>N/A</v>
      </c>
      <c r="AF319" s="51" t="str">
        <f>IF($A319="N/A","N/A",MAX('编组1-系统进路表'!AC318,'编组2-系统进路表'!AC318,'编组3-系统进路表'!AC318,'编组4-系统进路表'!AC318,'编组5-系统进路表'!AC318))</f>
        <v>N/A</v>
      </c>
    </row>
    <row r="320" spans="1:32">
      <c r="A320" s="50" t="s">
        <v>486</v>
      </c>
      <c r="B320" s="50" t="s">
        <v>486</v>
      </c>
      <c r="C320" s="50" t="s">
        <v>486</v>
      </c>
      <c r="D320" s="50" t="s">
        <v>486</v>
      </c>
      <c r="E320" s="50" t="s">
        <v>486</v>
      </c>
      <c r="F320" s="50" t="s">
        <v>486</v>
      </c>
      <c r="G320" s="50" t="s">
        <v>486</v>
      </c>
      <c r="H320" s="50" t="s">
        <v>486</v>
      </c>
      <c r="I320" s="50" t="s">
        <v>486</v>
      </c>
      <c r="J320" s="50" t="s">
        <v>486</v>
      </c>
      <c r="K320" s="53" t="s">
        <v>419</v>
      </c>
      <c r="L320" s="50" t="s">
        <v>486</v>
      </c>
      <c r="M320" s="50" t="s">
        <v>486</v>
      </c>
      <c r="N320" s="50" t="s">
        <v>486</v>
      </c>
      <c r="O320" s="50" t="s">
        <v>486</v>
      </c>
      <c r="P320" s="50" t="s">
        <v>486</v>
      </c>
      <c r="Q320" s="50" t="s">
        <v>486</v>
      </c>
      <c r="R320" s="50" t="s">
        <v>486</v>
      </c>
      <c r="S320" s="50" t="s">
        <v>486</v>
      </c>
      <c r="T320" s="50" t="s">
        <v>486</v>
      </c>
      <c r="U320" s="50" t="s">
        <v>486</v>
      </c>
      <c r="V320" s="51" t="str">
        <f>IF($A320="N/A","N/A",MAX('编组1-系统进路表'!T319,'编组2-系统进路表'!T319,'编组3-系统进路表'!T319,'编组4-系统进路表'!T319,'编组5-系统进路表'!T319))</f>
        <v>N/A</v>
      </c>
      <c r="W320" s="51" t="str">
        <f>IF($A320="N/A","N/A",MAX('编组1-系统进路表'!U319,'编组2-系统进路表'!U319,'编组3-系统进路表'!U319,'编组4-系统进路表'!U319,'编组5-系统进路表'!U319))</f>
        <v>N/A</v>
      </c>
      <c r="X320" s="51" t="str">
        <f>IF($A320="N/A","N/A",MAX('编组1-系统进路表'!V319,'编组2-系统进路表'!V319,'编组3-系统进路表'!V319,'编组4-系统进路表'!V319,'编组5-系统进路表'!V319))</f>
        <v>N/A</v>
      </c>
      <c r="Y320" s="51" t="str">
        <f>IF($A320="N/A","N/A",MAX('编组1-系统进路表'!W319,'编组2-系统进路表'!W319,'编组3-系统进路表'!W319,'编组4-系统进路表'!W319,'编组5-系统进路表'!W319))</f>
        <v>N/A</v>
      </c>
      <c r="Z320" s="51" t="str">
        <f>IF($A320="N/A","N/A",MAX('编组1-系统进路表'!X319,'编组2-系统进路表'!X319,'编组3-系统进路表'!X319,'编组4-系统进路表'!X319,'编组5-系统进路表'!X319))</f>
        <v>N/A</v>
      </c>
      <c r="AA320" s="27"/>
      <c r="AB320" s="51" t="str">
        <f>IF($A320="N/A","N/A",MAX('编组1-系统进路表'!Y319,'编组2-系统进路表'!Y319,'编组3-系统进路表'!Y319,'编组4-系统进路表'!Y319,'编组5-系统进路表'!Y319))</f>
        <v>N/A</v>
      </c>
      <c r="AC320" s="51" t="str">
        <f>IF($A320="N/A","N/A",MAX('编组1-系统进路表'!Z319,'编组2-系统进路表'!Z319,'编组3-系统进路表'!Z319,'编组4-系统进路表'!Z319,'编组5-系统进路表'!Z319))</f>
        <v>N/A</v>
      </c>
      <c r="AD320" s="51" t="str">
        <f>IF($A320="N/A","N/A",MAX('编组1-系统进路表'!AA319,'编组2-系统进路表'!AA319,'编组3-系统进路表'!AA319,'编组4-系统进路表'!AA319,'编组5-系统进路表'!AA319))</f>
        <v>N/A</v>
      </c>
      <c r="AE320" s="51" t="str">
        <f>IF($A320="N/A","N/A",MAX('编组1-系统进路表'!AB319,'编组2-系统进路表'!AB319,'编组3-系统进路表'!AB319,'编组4-系统进路表'!AB319,'编组5-系统进路表'!AB319))</f>
        <v>N/A</v>
      </c>
      <c r="AF320" s="51" t="str">
        <f>IF($A320="N/A","N/A",MAX('编组1-系统进路表'!AC319,'编组2-系统进路表'!AC319,'编组3-系统进路表'!AC319,'编组4-系统进路表'!AC319,'编组5-系统进路表'!AC319))</f>
        <v>N/A</v>
      </c>
    </row>
    <row r="321" spans="1:32">
      <c r="A321" s="50" t="s">
        <v>486</v>
      </c>
      <c r="B321" s="50" t="s">
        <v>486</v>
      </c>
      <c r="C321" s="50" t="s">
        <v>486</v>
      </c>
      <c r="D321" s="50" t="s">
        <v>486</v>
      </c>
      <c r="E321" s="50" t="s">
        <v>486</v>
      </c>
      <c r="F321" s="50" t="s">
        <v>486</v>
      </c>
      <c r="G321" s="50" t="s">
        <v>486</v>
      </c>
      <c r="H321" s="50" t="s">
        <v>486</v>
      </c>
      <c r="I321" s="50" t="s">
        <v>486</v>
      </c>
      <c r="J321" s="50" t="s">
        <v>486</v>
      </c>
      <c r="K321" s="53" t="s">
        <v>419</v>
      </c>
      <c r="L321" s="50" t="s">
        <v>486</v>
      </c>
      <c r="M321" s="50" t="s">
        <v>486</v>
      </c>
      <c r="N321" s="50" t="s">
        <v>486</v>
      </c>
      <c r="O321" s="50" t="s">
        <v>486</v>
      </c>
      <c r="P321" s="50" t="s">
        <v>486</v>
      </c>
      <c r="Q321" s="50" t="s">
        <v>486</v>
      </c>
      <c r="R321" s="50" t="s">
        <v>486</v>
      </c>
      <c r="S321" s="50" t="s">
        <v>486</v>
      </c>
      <c r="T321" s="50" t="s">
        <v>486</v>
      </c>
      <c r="U321" s="50" t="s">
        <v>486</v>
      </c>
      <c r="V321" s="51" t="str">
        <f>IF($A321="N/A","N/A",MAX('编组1-系统进路表'!T320,'编组2-系统进路表'!T320,'编组3-系统进路表'!T320,'编组4-系统进路表'!T320,'编组5-系统进路表'!T320))</f>
        <v>N/A</v>
      </c>
      <c r="W321" s="51" t="str">
        <f>IF($A321="N/A","N/A",MAX('编组1-系统进路表'!U320,'编组2-系统进路表'!U320,'编组3-系统进路表'!U320,'编组4-系统进路表'!U320,'编组5-系统进路表'!U320))</f>
        <v>N/A</v>
      </c>
      <c r="X321" s="51" t="str">
        <f>IF($A321="N/A","N/A",MAX('编组1-系统进路表'!V320,'编组2-系统进路表'!V320,'编组3-系统进路表'!V320,'编组4-系统进路表'!V320,'编组5-系统进路表'!V320))</f>
        <v>N/A</v>
      </c>
      <c r="Y321" s="51" t="str">
        <f>IF($A321="N/A","N/A",MAX('编组1-系统进路表'!W320,'编组2-系统进路表'!W320,'编组3-系统进路表'!W320,'编组4-系统进路表'!W320,'编组5-系统进路表'!W320))</f>
        <v>N/A</v>
      </c>
      <c r="Z321" s="51" t="str">
        <f>IF($A321="N/A","N/A",MAX('编组1-系统进路表'!X320,'编组2-系统进路表'!X320,'编组3-系统进路表'!X320,'编组4-系统进路表'!X320,'编组5-系统进路表'!X320))</f>
        <v>N/A</v>
      </c>
      <c r="AA321" s="27"/>
      <c r="AB321" s="51" t="str">
        <f>IF($A321="N/A","N/A",MAX('编组1-系统进路表'!Y320,'编组2-系统进路表'!Y320,'编组3-系统进路表'!Y320,'编组4-系统进路表'!Y320,'编组5-系统进路表'!Y320))</f>
        <v>N/A</v>
      </c>
      <c r="AC321" s="51" t="str">
        <f>IF($A321="N/A","N/A",MAX('编组1-系统进路表'!Z320,'编组2-系统进路表'!Z320,'编组3-系统进路表'!Z320,'编组4-系统进路表'!Z320,'编组5-系统进路表'!Z320))</f>
        <v>N/A</v>
      </c>
      <c r="AD321" s="51" t="str">
        <f>IF($A321="N/A","N/A",MAX('编组1-系统进路表'!AA320,'编组2-系统进路表'!AA320,'编组3-系统进路表'!AA320,'编组4-系统进路表'!AA320,'编组5-系统进路表'!AA320))</f>
        <v>N/A</v>
      </c>
      <c r="AE321" s="51" t="str">
        <f>IF($A321="N/A","N/A",MAX('编组1-系统进路表'!AB320,'编组2-系统进路表'!AB320,'编组3-系统进路表'!AB320,'编组4-系统进路表'!AB320,'编组5-系统进路表'!AB320))</f>
        <v>N/A</v>
      </c>
      <c r="AF321" s="51" t="str">
        <f>IF($A321="N/A","N/A",MAX('编组1-系统进路表'!AC320,'编组2-系统进路表'!AC320,'编组3-系统进路表'!AC320,'编组4-系统进路表'!AC320,'编组5-系统进路表'!AC320))</f>
        <v>N/A</v>
      </c>
    </row>
    <row r="322" spans="1:32">
      <c r="A322" s="50" t="s">
        <v>486</v>
      </c>
      <c r="B322" s="50" t="s">
        <v>486</v>
      </c>
      <c r="C322" s="50" t="s">
        <v>486</v>
      </c>
      <c r="D322" s="50" t="s">
        <v>486</v>
      </c>
      <c r="E322" s="50" t="s">
        <v>486</v>
      </c>
      <c r="F322" s="50" t="s">
        <v>486</v>
      </c>
      <c r="G322" s="50" t="s">
        <v>486</v>
      </c>
      <c r="H322" s="50" t="s">
        <v>486</v>
      </c>
      <c r="I322" s="50" t="s">
        <v>486</v>
      </c>
      <c r="J322" s="50" t="s">
        <v>486</v>
      </c>
      <c r="K322" s="53" t="s">
        <v>419</v>
      </c>
      <c r="L322" s="50" t="s">
        <v>486</v>
      </c>
      <c r="M322" s="50" t="s">
        <v>486</v>
      </c>
      <c r="N322" s="50" t="s">
        <v>486</v>
      </c>
      <c r="O322" s="50" t="s">
        <v>486</v>
      </c>
      <c r="P322" s="50" t="s">
        <v>486</v>
      </c>
      <c r="Q322" s="50" t="s">
        <v>486</v>
      </c>
      <c r="R322" s="50" t="s">
        <v>486</v>
      </c>
      <c r="S322" s="50" t="s">
        <v>486</v>
      </c>
      <c r="T322" s="50" t="s">
        <v>486</v>
      </c>
      <c r="U322" s="50" t="s">
        <v>486</v>
      </c>
      <c r="V322" s="51" t="str">
        <f>IF($A322="N/A","N/A",MAX('编组1-系统进路表'!T321,'编组2-系统进路表'!T321,'编组3-系统进路表'!T321,'编组4-系统进路表'!T321,'编组5-系统进路表'!T321))</f>
        <v>N/A</v>
      </c>
      <c r="W322" s="51" t="str">
        <f>IF($A322="N/A","N/A",MAX('编组1-系统进路表'!U321,'编组2-系统进路表'!U321,'编组3-系统进路表'!U321,'编组4-系统进路表'!U321,'编组5-系统进路表'!U321))</f>
        <v>N/A</v>
      </c>
      <c r="X322" s="51" t="str">
        <f>IF($A322="N/A","N/A",MAX('编组1-系统进路表'!V321,'编组2-系统进路表'!V321,'编组3-系统进路表'!V321,'编组4-系统进路表'!V321,'编组5-系统进路表'!V321))</f>
        <v>N/A</v>
      </c>
      <c r="Y322" s="51" t="str">
        <f>IF($A322="N/A","N/A",MAX('编组1-系统进路表'!W321,'编组2-系统进路表'!W321,'编组3-系统进路表'!W321,'编组4-系统进路表'!W321,'编组5-系统进路表'!W321))</f>
        <v>N/A</v>
      </c>
      <c r="Z322" s="51" t="str">
        <f>IF($A322="N/A","N/A",MAX('编组1-系统进路表'!X321,'编组2-系统进路表'!X321,'编组3-系统进路表'!X321,'编组4-系统进路表'!X321,'编组5-系统进路表'!X321))</f>
        <v>N/A</v>
      </c>
      <c r="AA322" s="27"/>
      <c r="AB322" s="51" t="str">
        <f>IF($A322="N/A","N/A",MAX('编组1-系统进路表'!Y321,'编组2-系统进路表'!Y321,'编组3-系统进路表'!Y321,'编组4-系统进路表'!Y321,'编组5-系统进路表'!Y321))</f>
        <v>N/A</v>
      </c>
      <c r="AC322" s="51" t="str">
        <f>IF($A322="N/A","N/A",MAX('编组1-系统进路表'!Z321,'编组2-系统进路表'!Z321,'编组3-系统进路表'!Z321,'编组4-系统进路表'!Z321,'编组5-系统进路表'!Z321))</f>
        <v>N/A</v>
      </c>
      <c r="AD322" s="51" t="str">
        <f>IF($A322="N/A","N/A",MAX('编组1-系统进路表'!AA321,'编组2-系统进路表'!AA321,'编组3-系统进路表'!AA321,'编组4-系统进路表'!AA321,'编组5-系统进路表'!AA321))</f>
        <v>N/A</v>
      </c>
      <c r="AE322" s="51" t="str">
        <f>IF($A322="N/A","N/A",MAX('编组1-系统进路表'!AB321,'编组2-系统进路表'!AB321,'编组3-系统进路表'!AB321,'编组4-系统进路表'!AB321,'编组5-系统进路表'!AB321))</f>
        <v>N/A</v>
      </c>
      <c r="AF322" s="51" t="str">
        <f>IF($A322="N/A","N/A",MAX('编组1-系统进路表'!AC321,'编组2-系统进路表'!AC321,'编组3-系统进路表'!AC321,'编组4-系统进路表'!AC321,'编组5-系统进路表'!AC321))</f>
        <v>N/A</v>
      </c>
    </row>
    <row r="323" spans="1:32">
      <c r="A323" s="50" t="s">
        <v>486</v>
      </c>
      <c r="B323" s="50" t="s">
        <v>486</v>
      </c>
      <c r="C323" s="50" t="s">
        <v>486</v>
      </c>
      <c r="D323" s="50" t="s">
        <v>486</v>
      </c>
      <c r="E323" s="50" t="s">
        <v>486</v>
      </c>
      <c r="F323" s="50" t="s">
        <v>486</v>
      </c>
      <c r="G323" s="50" t="s">
        <v>486</v>
      </c>
      <c r="H323" s="50" t="s">
        <v>486</v>
      </c>
      <c r="I323" s="50" t="s">
        <v>486</v>
      </c>
      <c r="J323" s="50" t="s">
        <v>486</v>
      </c>
      <c r="K323" s="53" t="s">
        <v>419</v>
      </c>
      <c r="L323" s="50" t="s">
        <v>486</v>
      </c>
      <c r="M323" s="50" t="s">
        <v>486</v>
      </c>
      <c r="N323" s="50" t="s">
        <v>486</v>
      </c>
      <c r="O323" s="50" t="s">
        <v>486</v>
      </c>
      <c r="P323" s="50" t="s">
        <v>486</v>
      </c>
      <c r="Q323" s="50" t="s">
        <v>486</v>
      </c>
      <c r="R323" s="50" t="s">
        <v>486</v>
      </c>
      <c r="S323" s="50" t="s">
        <v>486</v>
      </c>
      <c r="T323" s="50" t="s">
        <v>486</v>
      </c>
      <c r="U323" s="50" t="s">
        <v>486</v>
      </c>
      <c r="V323" s="51" t="str">
        <f>IF($A323="N/A","N/A",MAX('编组1-系统进路表'!T322,'编组2-系统进路表'!T322,'编组3-系统进路表'!T322,'编组4-系统进路表'!T322,'编组5-系统进路表'!T322))</f>
        <v>N/A</v>
      </c>
      <c r="W323" s="51" t="str">
        <f>IF($A323="N/A","N/A",MAX('编组1-系统进路表'!U322,'编组2-系统进路表'!U322,'编组3-系统进路表'!U322,'编组4-系统进路表'!U322,'编组5-系统进路表'!U322))</f>
        <v>N/A</v>
      </c>
      <c r="X323" s="51" t="str">
        <f>IF($A323="N/A","N/A",MAX('编组1-系统进路表'!V322,'编组2-系统进路表'!V322,'编组3-系统进路表'!V322,'编组4-系统进路表'!V322,'编组5-系统进路表'!V322))</f>
        <v>N/A</v>
      </c>
      <c r="Y323" s="51" t="str">
        <f>IF($A323="N/A","N/A",MAX('编组1-系统进路表'!W322,'编组2-系统进路表'!W322,'编组3-系统进路表'!W322,'编组4-系统进路表'!W322,'编组5-系统进路表'!W322))</f>
        <v>N/A</v>
      </c>
      <c r="Z323" s="51" t="str">
        <f>IF($A323="N/A","N/A",MAX('编组1-系统进路表'!X322,'编组2-系统进路表'!X322,'编组3-系统进路表'!X322,'编组4-系统进路表'!X322,'编组5-系统进路表'!X322))</f>
        <v>N/A</v>
      </c>
      <c r="AA323" s="27"/>
      <c r="AB323" s="51" t="str">
        <f>IF($A323="N/A","N/A",MAX('编组1-系统进路表'!Y322,'编组2-系统进路表'!Y322,'编组3-系统进路表'!Y322,'编组4-系统进路表'!Y322,'编组5-系统进路表'!Y322))</f>
        <v>N/A</v>
      </c>
      <c r="AC323" s="51" t="str">
        <f>IF($A323="N/A","N/A",MAX('编组1-系统进路表'!Z322,'编组2-系统进路表'!Z322,'编组3-系统进路表'!Z322,'编组4-系统进路表'!Z322,'编组5-系统进路表'!Z322))</f>
        <v>N/A</v>
      </c>
      <c r="AD323" s="51" t="str">
        <f>IF($A323="N/A","N/A",MAX('编组1-系统进路表'!AA322,'编组2-系统进路表'!AA322,'编组3-系统进路表'!AA322,'编组4-系统进路表'!AA322,'编组5-系统进路表'!AA322))</f>
        <v>N/A</v>
      </c>
      <c r="AE323" s="51" t="str">
        <f>IF($A323="N/A","N/A",MAX('编组1-系统进路表'!AB322,'编组2-系统进路表'!AB322,'编组3-系统进路表'!AB322,'编组4-系统进路表'!AB322,'编组5-系统进路表'!AB322))</f>
        <v>N/A</v>
      </c>
      <c r="AF323" s="51" t="str">
        <f>IF($A323="N/A","N/A",MAX('编组1-系统进路表'!AC322,'编组2-系统进路表'!AC322,'编组3-系统进路表'!AC322,'编组4-系统进路表'!AC322,'编组5-系统进路表'!AC322))</f>
        <v>N/A</v>
      </c>
    </row>
    <row r="324" spans="1:32">
      <c r="A324" s="50" t="s">
        <v>486</v>
      </c>
      <c r="B324" s="50" t="s">
        <v>486</v>
      </c>
      <c r="C324" s="50" t="s">
        <v>486</v>
      </c>
      <c r="D324" s="50" t="s">
        <v>486</v>
      </c>
      <c r="E324" s="50" t="s">
        <v>486</v>
      </c>
      <c r="F324" s="50" t="s">
        <v>486</v>
      </c>
      <c r="G324" s="50" t="s">
        <v>486</v>
      </c>
      <c r="H324" s="50" t="s">
        <v>486</v>
      </c>
      <c r="I324" s="50" t="s">
        <v>486</v>
      </c>
      <c r="J324" s="50" t="s">
        <v>486</v>
      </c>
      <c r="K324" s="53" t="s">
        <v>419</v>
      </c>
      <c r="L324" s="50" t="s">
        <v>486</v>
      </c>
      <c r="M324" s="50" t="s">
        <v>486</v>
      </c>
      <c r="N324" s="50" t="s">
        <v>486</v>
      </c>
      <c r="O324" s="50" t="s">
        <v>486</v>
      </c>
      <c r="P324" s="50" t="s">
        <v>486</v>
      </c>
      <c r="Q324" s="50" t="s">
        <v>486</v>
      </c>
      <c r="R324" s="50" t="s">
        <v>486</v>
      </c>
      <c r="S324" s="50" t="s">
        <v>486</v>
      </c>
      <c r="T324" s="50" t="s">
        <v>486</v>
      </c>
      <c r="U324" s="50" t="s">
        <v>486</v>
      </c>
      <c r="V324" s="51" t="str">
        <f>IF($A324="N/A","N/A",MAX('编组1-系统进路表'!T323,'编组2-系统进路表'!T323,'编组3-系统进路表'!T323,'编组4-系统进路表'!T323,'编组5-系统进路表'!T323))</f>
        <v>N/A</v>
      </c>
      <c r="W324" s="51" t="str">
        <f>IF($A324="N/A","N/A",MAX('编组1-系统进路表'!U323,'编组2-系统进路表'!U323,'编组3-系统进路表'!U323,'编组4-系统进路表'!U323,'编组5-系统进路表'!U323))</f>
        <v>N/A</v>
      </c>
      <c r="X324" s="51" t="str">
        <f>IF($A324="N/A","N/A",MAX('编组1-系统进路表'!V323,'编组2-系统进路表'!V323,'编组3-系统进路表'!V323,'编组4-系统进路表'!V323,'编组5-系统进路表'!V323))</f>
        <v>N/A</v>
      </c>
      <c r="Y324" s="51" t="str">
        <f>IF($A324="N/A","N/A",MAX('编组1-系统进路表'!W323,'编组2-系统进路表'!W323,'编组3-系统进路表'!W323,'编组4-系统进路表'!W323,'编组5-系统进路表'!W323))</f>
        <v>N/A</v>
      </c>
      <c r="Z324" s="51" t="str">
        <f>IF($A324="N/A","N/A",MAX('编组1-系统进路表'!X323,'编组2-系统进路表'!X323,'编组3-系统进路表'!X323,'编组4-系统进路表'!X323,'编组5-系统进路表'!X323))</f>
        <v>N/A</v>
      </c>
      <c r="AA324" s="27"/>
      <c r="AB324" s="51" t="str">
        <f>IF($A324="N/A","N/A",MAX('编组1-系统进路表'!Y323,'编组2-系统进路表'!Y323,'编组3-系统进路表'!Y323,'编组4-系统进路表'!Y323,'编组5-系统进路表'!Y323))</f>
        <v>N/A</v>
      </c>
      <c r="AC324" s="51" t="str">
        <f>IF($A324="N/A","N/A",MAX('编组1-系统进路表'!Z323,'编组2-系统进路表'!Z323,'编组3-系统进路表'!Z323,'编组4-系统进路表'!Z323,'编组5-系统进路表'!Z323))</f>
        <v>N/A</v>
      </c>
      <c r="AD324" s="51" t="str">
        <f>IF($A324="N/A","N/A",MAX('编组1-系统进路表'!AA323,'编组2-系统进路表'!AA323,'编组3-系统进路表'!AA323,'编组4-系统进路表'!AA323,'编组5-系统进路表'!AA323))</f>
        <v>N/A</v>
      </c>
      <c r="AE324" s="51" t="str">
        <f>IF($A324="N/A","N/A",MAX('编组1-系统进路表'!AB323,'编组2-系统进路表'!AB323,'编组3-系统进路表'!AB323,'编组4-系统进路表'!AB323,'编组5-系统进路表'!AB323))</f>
        <v>N/A</v>
      </c>
      <c r="AF324" s="51" t="str">
        <f>IF($A324="N/A","N/A",MAX('编组1-系统进路表'!AC323,'编组2-系统进路表'!AC323,'编组3-系统进路表'!AC323,'编组4-系统进路表'!AC323,'编组5-系统进路表'!AC323))</f>
        <v>N/A</v>
      </c>
    </row>
    <row r="325" spans="1:32">
      <c r="A325" s="50" t="s">
        <v>486</v>
      </c>
      <c r="B325" s="50" t="s">
        <v>486</v>
      </c>
      <c r="C325" s="50" t="s">
        <v>486</v>
      </c>
      <c r="D325" s="50" t="s">
        <v>486</v>
      </c>
      <c r="E325" s="50" t="s">
        <v>486</v>
      </c>
      <c r="F325" s="50" t="s">
        <v>486</v>
      </c>
      <c r="G325" s="50" t="s">
        <v>486</v>
      </c>
      <c r="H325" s="50" t="s">
        <v>486</v>
      </c>
      <c r="I325" s="50" t="s">
        <v>486</v>
      </c>
      <c r="J325" s="50" t="s">
        <v>486</v>
      </c>
      <c r="K325" s="53" t="s">
        <v>419</v>
      </c>
      <c r="L325" s="50" t="s">
        <v>486</v>
      </c>
      <c r="M325" s="50" t="s">
        <v>486</v>
      </c>
      <c r="N325" s="50" t="s">
        <v>486</v>
      </c>
      <c r="O325" s="50" t="s">
        <v>486</v>
      </c>
      <c r="P325" s="50" t="s">
        <v>486</v>
      </c>
      <c r="Q325" s="50" t="s">
        <v>486</v>
      </c>
      <c r="R325" s="50" t="s">
        <v>486</v>
      </c>
      <c r="S325" s="50" t="s">
        <v>486</v>
      </c>
      <c r="T325" s="50" t="s">
        <v>486</v>
      </c>
      <c r="U325" s="50" t="s">
        <v>486</v>
      </c>
      <c r="V325" s="51" t="str">
        <f>IF($A325="N/A","N/A",MAX('编组1-系统进路表'!T324,'编组2-系统进路表'!T324,'编组3-系统进路表'!T324,'编组4-系统进路表'!T324,'编组5-系统进路表'!T324))</f>
        <v>N/A</v>
      </c>
      <c r="W325" s="51" t="str">
        <f>IF($A325="N/A","N/A",MAX('编组1-系统进路表'!U324,'编组2-系统进路表'!U324,'编组3-系统进路表'!U324,'编组4-系统进路表'!U324,'编组5-系统进路表'!U324))</f>
        <v>N/A</v>
      </c>
      <c r="X325" s="51" t="str">
        <f>IF($A325="N/A","N/A",MAX('编组1-系统进路表'!V324,'编组2-系统进路表'!V324,'编组3-系统进路表'!V324,'编组4-系统进路表'!V324,'编组5-系统进路表'!V324))</f>
        <v>N/A</v>
      </c>
      <c r="Y325" s="51" t="str">
        <f>IF($A325="N/A","N/A",MAX('编组1-系统进路表'!W324,'编组2-系统进路表'!W324,'编组3-系统进路表'!W324,'编组4-系统进路表'!W324,'编组5-系统进路表'!W324))</f>
        <v>N/A</v>
      </c>
      <c r="Z325" s="51" t="str">
        <f>IF($A325="N/A","N/A",MAX('编组1-系统进路表'!X324,'编组2-系统进路表'!X324,'编组3-系统进路表'!X324,'编组4-系统进路表'!X324,'编组5-系统进路表'!X324))</f>
        <v>N/A</v>
      </c>
      <c r="AA325" s="27"/>
      <c r="AB325" s="51" t="str">
        <f>IF($A325="N/A","N/A",MAX('编组1-系统进路表'!Y324,'编组2-系统进路表'!Y324,'编组3-系统进路表'!Y324,'编组4-系统进路表'!Y324,'编组5-系统进路表'!Y324))</f>
        <v>N/A</v>
      </c>
      <c r="AC325" s="51" t="str">
        <f>IF($A325="N/A","N/A",MAX('编组1-系统进路表'!Z324,'编组2-系统进路表'!Z324,'编组3-系统进路表'!Z324,'编组4-系统进路表'!Z324,'编组5-系统进路表'!Z324))</f>
        <v>N/A</v>
      </c>
      <c r="AD325" s="51" t="str">
        <f>IF($A325="N/A","N/A",MAX('编组1-系统进路表'!AA324,'编组2-系统进路表'!AA324,'编组3-系统进路表'!AA324,'编组4-系统进路表'!AA324,'编组5-系统进路表'!AA324))</f>
        <v>N/A</v>
      </c>
      <c r="AE325" s="51" t="str">
        <f>IF($A325="N/A","N/A",MAX('编组1-系统进路表'!AB324,'编组2-系统进路表'!AB324,'编组3-系统进路表'!AB324,'编组4-系统进路表'!AB324,'编组5-系统进路表'!AB324))</f>
        <v>N/A</v>
      </c>
      <c r="AF325" s="51" t="str">
        <f>IF($A325="N/A","N/A",MAX('编组1-系统进路表'!AC324,'编组2-系统进路表'!AC324,'编组3-系统进路表'!AC324,'编组4-系统进路表'!AC324,'编组5-系统进路表'!AC324))</f>
        <v>N/A</v>
      </c>
    </row>
    <row r="326" spans="1:32">
      <c r="A326" s="50" t="s">
        <v>486</v>
      </c>
      <c r="B326" s="50" t="s">
        <v>486</v>
      </c>
      <c r="C326" s="50" t="s">
        <v>486</v>
      </c>
      <c r="D326" s="50" t="s">
        <v>486</v>
      </c>
      <c r="E326" s="50" t="s">
        <v>486</v>
      </c>
      <c r="F326" s="50" t="s">
        <v>486</v>
      </c>
      <c r="G326" s="50" t="s">
        <v>486</v>
      </c>
      <c r="H326" s="50" t="s">
        <v>486</v>
      </c>
      <c r="I326" s="50" t="s">
        <v>486</v>
      </c>
      <c r="J326" s="50" t="s">
        <v>486</v>
      </c>
      <c r="K326" s="53" t="s">
        <v>419</v>
      </c>
      <c r="L326" s="50" t="s">
        <v>486</v>
      </c>
      <c r="M326" s="50" t="s">
        <v>486</v>
      </c>
      <c r="N326" s="50" t="s">
        <v>486</v>
      </c>
      <c r="O326" s="50" t="s">
        <v>486</v>
      </c>
      <c r="P326" s="50" t="s">
        <v>486</v>
      </c>
      <c r="Q326" s="50" t="s">
        <v>486</v>
      </c>
      <c r="R326" s="50" t="s">
        <v>486</v>
      </c>
      <c r="S326" s="50" t="s">
        <v>486</v>
      </c>
      <c r="T326" s="50" t="s">
        <v>486</v>
      </c>
      <c r="U326" s="50" t="s">
        <v>486</v>
      </c>
      <c r="V326" s="51" t="str">
        <f>IF($A326="N/A","N/A",MAX('编组1-系统进路表'!T325,'编组2-系统进路表'!T325,'编组3-系统进路表'!T325,'编组4-系统进路表'!T325,'编组5-系统进路表'!T325))</f>
        <v>N/A</v>
      </c>
      <c r="W326" s="51" t="str">
        <f>IF($A326="N/A","N/A",MAX('编组1-系统进路表'!U325,'编组2-系统进路表'!U325,'编组3-系统进路表'!U325,'编组4-系统进路表'!U325,'编组5-系统进路表'!U325))</f>
        <v>N/A</v>
      </c>
      <c r="X326" s="51" t="str">
        <f>IF($A326="N/A","N/A",MAX('编组1-系统进路表'!V325,'编组2-系统进路表'!V325,'编组3-系统进路表'!V325,'编组4-系统进路表'!V325,'编组5-系统进路表'!V325))</f>
        <v>N/A</v>
      </c>
      <c r="Y326" s="51" t="str">
        <f>IF($A326="N/A","N/A",MAX('编组1-系统进路表'!W325,'编组2-系统进路表'!W325,'编组3-系统进路表'!W325,'编组4-系统进路表'!W325,'编组5-系统进路表'!W325))</f>
        <v>N/A</v>
      </c>
      <c r="Z326" s="51" t="str">
        <f>IF($A326="N/A","N/A",MAX('编组1-系统进路表'!X325,'编组2-系统进路表'!X325,'编组3-系统进路表'!X325,'编组4-系统进路表'!X325,'编组5-系统进路表'!X325))</f>
        <v>N/A</v>
      </c>
      <c r="AA326" s="27"/>
      <c r="AB326" s="51" t="str">
        <f>IF($A326="N/A","N/A",MAX('编组1-系统进路表'!Y325,'编组2-系统进路表'!Y325,'编组3-系统进路表'!Y325,'编组4-系统进路表'!Y325,'编组5-系统进路表'!Y325))</f>
        <v>N/A</v>
      </c>
      <c r="AC326" s="51" t="str">
        <f>IF($A326="N/A","N/A",MAX('编组1-系统进路表'!Z325,'编组2-系统进路表'!Z325,'编组3-系统进路表'!Z325,'编组4-系统进路表'!Z325,'编组5-系统进路表'!Z325))</f>
        <v>N/A</v>
      </c>
      <c r="AD326" s="51" t="str">
        <f>IF($A326="N/A","N/A",MAX('编组1-系统进路表'!AA325,'编组2-系统进路表'!AA325,'编组3-系统进路表'!AA325,'编组4-系统进路表'!AA325,'编组5-系统进路表'!AA325))</f>
        <v>N/A</v>
      </c>
      <c r="AE326" s="51" t="str">
        <f>IF($A326="N/A","N/A",MAX('编组1-系统进路表'!AB325,'编组2-系统进路表'!AB325,'编组3-系统进路表'!AB325,'编组4-系统进路表'!AB325,'编组5-系统进路表'!AB325))</f>
        <v>N/A</v>
      </c>
      <c r="AF326" s="51" t="str">
        <f>IF($A326="N/A","N/A",MAX('编组1-系统进路表'!AC325,'编组2-系统进路表'!AC325,'编组3-系统进路表'!AC325,'编组4-系统进路表'!AC325,'编组5-系统进路表'!AC325))</f>
        <v>N/A</v>
      </c>
    </row>
    <row r="327" spans="1:32">
      <c r="A327" s="50" t="s">
        <v>486</v>
      </c>
      <c r="B327" s="50" t="s">
        <v>486</v>
      </c>
      <c r="C327" s="50" t="s">
        <v>486</v>
      </c>
      <c r="D327" s="50" t="s">
        <v>486</v>
      </c>
      <c r="E327" s="50" t="s">
        <v>486</v>
      </c>
      <c r="F327" s="50" t="s">
        <v>486</v>
      </c>
      <c r="G327" s="50" t="s">
        <v>486</v>
      </c>
      <c r="H327" s="50" t="s">
        <v>486</v>
      </c>
      <c r="I327" s="50" t="s">
        <v>486</v>
      </c>
      <c r="J327" s="50" t="s">
        <v>486</v>
      </c>
      <c r="K327" s="53" t="s">
        <v>419</v>
      </c>
      <c r="L327" s="50" t="s">
        <v>486</v>
      </c>
      <c r="M327" s="50" t="s">
        <v>486</v>
      </c>
      <c r="N327" s="50" t="s">
        <v>486</v>
      </c>
      <c r="O327" s="50" t="s">
        <v>486</v>
      </c>
      <c r="P327" s="50" t="s">
        <v>486</v>
      </c>
      <c r="Q327" s="50" t="s">
        <v>486</v>
      </c>
      <c r="R327" s="50" t="s">
        <v>486</v>
      </c>
      <c r="S327" s="50" t="s">
        <v>486</v>
      </c>
      <c r="T327" s="50" t="s">
        <v>486</v>
      </c>
      <c r="U327" s="50" t="s">
        <v>486</v>
      </c>
      <c r="V327" s="51" t="str">
        <f>IF($A327="N/A","N/A",MAX('编组1-系统进路表'!T326,'编组2-系统进路表'!T326,'编组3-系统进路表'!T326,'编组4-系统进路表'!T326,'编组5-系统进路表'!T326))</f>
        <v>N/A</v>
      </c>
      <c r="W327" s="51" t="str">
        <f>IF($A327="N/A","N/A",MAX('编组1-系统进路表'!U326,'编组2-系统进路表'!U326,'编组3-系统进路表'!U326,'编组4-系统进路表'!U326,'编组5-系统进路表'!U326))</f>
        <v>N/A</v>
      </c>
      <c r="X327" s="51" t="str">
        <f>IF($A327="N/A","N/A",MAX('编组1-系统进路表'!V326,'编组2-系统进路表'!V326,'编组3-系统进路表'!V326,'编组4-系统进路表'!V326,'编组5-系统进路表'!V326))</f>
        <v>N/A</v>
      </c>
      <c r="Y327" s="51" t="str">
        <f>IF($A327="N/A","N/A",MAX('编组1-系统进路表'!W326,'编组2-系统进路表'!W326,'编组3-系统进路表'!W326,'编组4-系统进路表'!W326,'编组5-系统进路表'!W326))</f>
        <v>N/A</v>
      </c>
      <c r="Z327" s="51" t="str">
        <f>IF($A327="N/A","N/A",MAX('编组1-系统进路表'!X326,'编组2-系统进路表'!X326,'编组3-系统进路表'!X326,'编组4-系统进路表'!X326,'编组5-系统进路表'!X326))</f>
        <v>N/A</v>
      </c>
      <c r="AA327" s="27"/>
      <c r="AB327" s="51" t="str">
        <f>IF($A327="N/A","N/A",MAX('编组1-系统进路表'!Y326,'编组2-系统进路表'!Y326,'编组3-系统进路表'!Y326,'编组4-系统进路表'!Y326,'编组5-系统进路表'!Y326))</f>
        <v>N/A</v>
      </c>
      <c r="AC327" s="51" t="str">
        <f>IF($A327="N/A","N/A",MAX('编组1-系统进路表'!Z326,'编组2-系统进路表'!Z326,'编组3-系统进路表'!Z326,'编组4-系统进路表'!Z326,'编组5-系统进路表'!Z326))</f>
        <v>N/A</v>
      </c>
      <c r="AD327" s="51" t="str">
        <f>IF($A327="N/A","N/A",MAX('编组1-系统进路表'!AA326,'编组2-系统进路表'!AA326,'编组3-系统进路表'!AA326,'编组4-系统进路表'!AA326,'编组5-系统进路表'!AA326))</f>
        <v>N/A</v>
      </c>
      <c r="AE327" s="51" t="str">
        <f>IF($A327="N/A","N/A",MAX('编组1-系统进路表'!AB326,'编组2-系统进路表'!AB326,'编组3-系统进路表'!AB326,'编组4-系统进路表'!AB326,'编组5-系统进路表'!AB326))</f>
        <v>N/A</v>
      </c>
      <c r="AF327" s="51" t="str">
        <f>IF($A327="N/A","N/A",MAX('编组1-系统进路表'!AC326,'编组2-系统进路表'!AC326,'编组3-系统进路表'!AC326,'编组4-系统进路表'!AC326,'编组5-系统进路表'!AC326))</f>
        <v>N/A</v>
      </c>
    </row>
    <row r="328" spans="1:32">
      <c r="A328" s="50" t="s">
        <v>486</v>
      </c>
      <c r="B328" s="50" t="s">
        <v>486</v>
      </c>
      <c r="C328" s="50" t="s">
        <v>486</v>
      </c>
      <c r="D328" s="50" t="s">
        <v>486</v>
      </c>
      <c r="E328" s="50" t="s">
        <v>486</v>
      </c>
      <c r="F328" s="50" t="s">
        <v>486</v>
      </c>
      <c r="G328" s="50" t="s">
        <v>486</v>
      </c>
      <c r="H328" s="50" t="s">
        <v>486</v>
      </c>
      <c r="I328" s="50" t="s">
        <v>486</v>
      </c>
      <c r="J328" s="50" t="s">
        <v>486</v>
      </c>
      <c r="K328" s="53" t="s">
        <v>419</v>
      </c>
      <c r="L328" s="50" t="s">
        <v>486</v>
      </c>
      <c r="M328" s="50" t="s">
        <v>486</v>
      </c>
      <c r="N328" s="50" t="s">
        <v>486</v>
      </c>
      <c r="O328" s="50" t="s">
        <v>486</v>
      </c>
      <c r="P328" s="50" t="s">
        <v>486</v>
      </c>
      <c r="Q328" s="50" t="s">
        <v>486</v>
      </c>
      <c r="R328" s="50" t="s">
        <v>486</v>
      </c>
      <c r="S328" s="50" t="s">
        <v>486</v>
      </c>
      <c r="T328" s="50" t="s">
        <v>486</v>
      </c>
      <c r="U328" s="50" t="s">
        <v>486</v>
      </c>
      <c r="V328" s="51" t="str">
        <f>IF($A328="N/A","N/A",MAX('编组1-系统进路表'!T327,'编组2-系统进路表'!T327,'编组3-系统进路表'!T327,'编组4-系统进路表'!T327,'编组5-系统进路表'!T327))</f>
        <v>N/A</v>
      </c>
      <c r="W328" s="51" t="str">
        <f>IF($A328="N/A","N/A",MAX('编组1-系统进路表'!U327,'编组2-系统进路表'!U327,'编组3-系统进路表'!U327,'编组4-系统进路表'!U327,'编组5-系统进路表'!U327))</f>
        <v>N/A</v>
      </c>
      <c r="X328" s="51" t="str">
        <f>IF($A328="N/A","N/A",MAX('编组1-系统进路表'!V327,'编组2-系统进路表'!V327,'编组3-系统进路表'!V327,'编组4-系统进路表'!V327,'编组5-系统进路表'!V327))</f>
        <v>N/A</v>
      </c>
      <c r="Y328" s="51" t="str">
        <f>IF($A328="N/A","N/A",MAX('编组1-系统进路表'!W327,'编组2-系统进路表'!W327,'编组3-系统进路表'!W327,'编组4-系统进路表'!W327,'编组5-系统进路表'!W327))</f>
        <v>N/A</v>
      </c>
      <c r="Z328" s="51" t="str">
        <f>IF($A328="N/A","N/A",MAX('编组1-系统进路表'!X327,'编组2-系统进路表'!X327,'编组3-系统进路表'!X327,'编组4-系统进路表'!X327,'编组5-系统进路表'!X327))</f>
        <v>N/A</v>
      </c>
      <c r="AA328" s="27"/>
      <c r="AB328" s="51" t="str">
        <f>IF($A328="N/A","N/A",MAX('编组1-系统进路表'!Y327,'编组2-系统进路表'!Y327,'编组3-系统进路表'!Y327,'编组4-系统进路表'!Y327,'编组5-系统进路表'!Y327))</f>
        <v>N/A</v>
      </c>
      <c r="AC328" s="51" t="str">
        <f>IF($A328="N/A","N/A",MAX('编组1-系统进路表'!Z327,'编组2-系统进路表'!Z327,'编组3-系统进路表'!Z327,'编组4-系统进路表'!Z327,'编组5-系统进路表'!Z327))</f>
        <v>N/A</v>
      </c>
      <c r="AD328" s="51" t="str">
        <f>IF($A328="N/A","N/A",MAX('编组1-系统进路表'!AA327,'编组2-系统进路表'!AA327,'编组3-系统进路表'!AA327,'编组4-系统进路表'!AA327,'编组5-系统进路表'!AA327))</f>
        <v>N/A</v>
      </c>
      <c r="AE328" s="51" t="str">
        <f>IF($A328="N/A","N/A",MAX('编组1-系统进路表'!AB327,'编组2-系统进路表'!AB327,'编组3-系统进路表'!AB327,'编组4-系统进路表'!AB327,'编组5-系统进路表'!AB327))</f>
        <v>N/A</v>
      </c>
      <c r="AF328" s="51" t="str">
        <f>IF($A328="N/A","N/A",MAX('编组1-系统进路表'!AC327,'编组2-系统进路表'!AC327,'编组3-系统进路表'!AC327,'编组4-系统进路表'!AC327,'编组5-系统进路表'!AC327))</f>
        <v>N/A</v>
      </c>
    </row>
    <row r="329" spans="1:32">
      <c r="A329" s="50" t="s">
        <v>486</v>
      </c>
      <c r="B329" s="50" t="s">
        <v>486</v>
      </c>
      <c r="C329" s="50" t="s">
        <v>486</v>
      </c>
      <c r="D329" s="50" t="s">
        <v>486</v>
      </c>
      <c r="E329" s="50" t="s">
        <v>486</v>
      </c>
      <c r="F329" s="50" t="s">
        <v>486</v>
      </c>
      <c r="G329" s="50" t="s">
        <v>486</v>
      </c>
      <c r="H329" s="50" t="s">
        <v>486</v>
      </c>
      <c r="I329" s="50" t="s">
        <v>486</v>
      </c>
      <c r="J329" s="50" t="s">
        <v>486</v>
      </c>
      <c r="K329" s="53" t="s">
        <v>419</v>
      </c>
      <c r="L329" s="50" t="s">
        <v>486</v>
      </c>
      <c r="M329" s="50" t="s">
        <v>486</v>
      </c>
      <c r="N329" s="50" t="s">
        <v>486</v>
      </c>
      <c r="O329" s="50" t="s">
        <v>486</v>
      </c>
      <c r="P329" s="50" t="s">
        <v>486</v>
      </c>
      <c r="Q329" s="50" t="s">
        <v>486</v>
      </c>
      <c r="R329" s="50" t="s">
        <v>486</v>
      </c>
      <c r="S329" s="50" t="s">
        <v>486</v>
      </c>
      <c r="T329" s="50" t="s">
        <v>486</v>
      </c>
      <c r="U329" s="50" t="s">
        <v>486</v>
      </c>
      <c r="V329" s="51" t="str">
        <f>IF($A329="N/A","N/A",MAX('编组1-系统进路表'!T328,'编组2-系统进路表'!T328,'编组3-系统进路表'!T328,'编组4-系统进路表'!T328,'编组5-系统进路表'!T328))</f>
        <v>N/A</v>
      </c>
      <c r="W329" s="51" t="str">
        <f>IF($A329="N/A","N/A",MAX('编组1-系统进路表'!U328,'编组2-系统进路表'!U328,'编组3-系统进路表'!U328,'编组4-系统进路表'!U328,'编组5-系统进路表'!U328))</f>
        <v>N/A</v>
      </c>
      <c r="X329" s="51" t="str">
        <f>IF($A329="N/A","N/A",MAX('编组1-系统进路表'!V328,'编组2-系统进路表'!V328,'编组3-系统进路表'!V328,'编组4-系统进路表'!V328,'编组5-系统进路表'!V328))</f>
        <v>N/A</v>
      </c>
      <c r="Y329" s="51" t="str">
        <f>IF($A329="N/A","N/A",MAX('编组1-系统进路表'!W328,'编组2-系统进路表'!W328,'编组3-系统进路表'!W328,'编组4-系统进路表'!W328,'编组5-系统进路表'!W328))</f>
        <v>N/A</v>
      </c>
      <c r="Z329" s="51" t="str">
        <f>IF($A329="N/A","N/A",MAX('编组1-系统进路表'!X328,'编组2-系统进路表'!X328,'编组3-系统进路表'!X328,'编组4-系统进路表'!X328,'编组5-系统进路表'!X328))</f>
        <v>N/A</v>
      </c>
      <c r="AA329" s="27"/>
      <c r="AB329" s="51" t="str">
        <f>IF($A329="N/A","N/A",MAX('编组1-系统进路表'!Y328,'编组2-系统进路表'!Y328,'编组3-系统进路表'!Y328,'编组4-系统进路表'!Y328,'编组5-系统进路表'!Y328))</f>
        <v>N/A</v>
      </c>
      <c r="AC329" s="51" t="str">
        <f>IF($A329="N/A","N/A",MAX('编组1-系统进路表'!Z328,'编组2-系统进路表'!Z328,'编组3-系统进路表'!Z328,'编组4-系统进路表'!Z328,'编组5-系统进路表'!Z328))</f>
        <v>N/A</v>
      </c>
      <c r="AD329" s="51" t="str">
        <f>IF($A329="N/A","N/A",MAX('编组1-系统进路表'!AA328,'编组2-系统进路表'!AA328,'编组3-系统进路表'!AA328,'编组4-系统进路表'!AA328,'编组5-系统进路表'!AA328))</f>
        <v>N/A</v>
      </c>
      <c r="AE329" s="51" t="str">
        <f>IF($A329="N/A","N/A",MAX('编组1-系统进路表'!AB328,'编组2-系统进路表'!AB328,'编组3-系统进路表'!AB328,'编组4-系统进路表'!AB328,'编组5-系统进路表'!AB328))</f>
        <v>N/A</v>
      </c>
      <c r="AF329" s="51" t="str">
        <f>IF($A329="N/A","N/A",MAX('编组1-系统进路表'!AC328,'编组2-系统进路表'!AC328,'编组3-系统进路表'!AC328,'编组4-系统进路表'!AC328,'编组5-系统进路表'!AC328))</f>
        <v>N/A</v>
      </c>
    </row>
    <row r="330" spans="1:32">
      <c r="A330" s="50" t="s">
        <v>486</v>
      </c>
      <c r="B330" s="50" t="s">
        <v>486</v>
      </c>
      <c r="C330" s="50" t="s">
        <v>486</v>
      </c>
      <c r="D330" s="50" t="s">
        <v>486</v>
      </c>
      <c r="E330" s="50" t="s">
        <v>486</v>
      </c>
      <c r="F330" s="50" t="s">
        <v>486</v>
      </c>
      <c r="G330" s="50" t="s">
        <v>486</v>
      </c>
      <c r="H330" s="50" t="s">
        <v>486</v>
      </c>
      <c r="I330" s="50" t="s">
        <v>486</v>
      </c>
      <c r="J330" s="50" t="s">
        <v>486</v>
      </c>
      <c r="K330" s="53" t="s">
        <v>419</v>
      </c>
      <c r="L330" s="50" t="s">
        <v>486</v>
      </c>
      <c r="M330" s="50" t="s">
        <v>486</v>
      </c>
      <c r="N330" s="50" t="s">
        <v>486</v>
      </c>
      <c r="O330" s="50" t="s">
        <v>486</v>
      </c>
      <c r="P330" s="50" t="s">
        <v>486</v>
      </c>
      <c r="Q330" s="50" t="s">
        <v>486</v>
      </c>
      <c r="R330" s="50" t="s">
        <v>486</v>
      </c>
      <c r="S330" s="50" t="s">
        <v>486</v>
      </c>
      <c r="T330" s="50" t="s">
        <v>486</v>
      </c>
      <c r="U330" s="50" t="s">
        <v>486</v>
      </c>
      <c r="V330" s="51" t="str">
        <f>IF($A330="N/A","N/A",MAX('编组1-系统进路表'!T329,'编组2-系统进路表'!T329,'编组3-系统进路表'!T329,'编组4-系统进路表'!T329,'编组5-系统进路表'!T329))</f>
        <v>N/A</v>
      </c>
      <c r="W330" s="51" t="str">
        <f>IF($A330="N/A","N/A",MAX('编组1-系统进路表'!U329,'编组2-系统进路表'!U329,'编组3-系统进路表'!U329,'编组4-系统进路表'!U329,'编组5-系统进路表'!U329))</f>
        <v>N/A</v>
      </c>
      <c r="X330" s="51" t="str">
        <f>IF($A330="N/A","N/A",MAX('编组1-系统进路表'!V329,'编组2-系统进路表'!V329,'编组3-系统进路表'!V329,'编组4-系统进路表'!V329,'编组5-系统进路表'!V329))</f>
        <v>N/A</v>
      </c>
      <c r="Y330" s="51" t="str">
        <f>IF($A330="N/A","N/A",MAX('编组1-系统进路表'!W329,'编组2-系统进路表'!W329,'编组3-系统进路表'!W329,'编组4-系统进路表'!W329,'编组5-系统进路表'!W329))</f>
        <v>N/A</v>
      </c>
      <c r="Z330" s="51" t="str">
        <f>IF($A330="N/A","N/A",MAX('编组1-系统进路表'!X329,'编组2-系统进路表'!X329,'编组3-系统进路表'!X329,'编组4-系统进路表'!X329,'编组5-系统进路表'!X329))</f>
        <v>N/A</v>
      </c>
      <c r="AA330" s="27"/>
      <c r="AB330" s="51" t="str">
        <f>IF($A330="N/A","N/A",MAX('编组1-系统进路表'!Y329,'编组2-系统进路表'!Y329,'编组3-系统进路表'!Y329,'编组4-系统进路表'!Y329,'编组5-系统进路表'!Y329))</f>
        <v>N/A</v>
      </c>
      <c r="AC330" s="51" t="str">
        <f>IF($A330="N/A","N/A",MAX('编组1-系统进路表'!Z329,'编组2-系统进路表'!Z329,'编组3-系统进路表'!Z329,'编组4-系统进路表'!Z329,'编组5-系统进路表'!Z329))</f>
        <v>N/A</v>
      </c>
      <c r="AD330" s="51" t="str">
        <f>IF($A330="N/A","N/A",MAX('编组1-系统进路表'!AA329,'编组2-系统进路表'!AA329,'编组3-系统进路表'!AA329,'编组4-系统进路表'!AA329,'编组5-系统进路表'!AA329))</f>
        <v>N/A</v>
      </c>
      <c r="AE330" s="51" t="str">
        <f>IF($A330="N/A","N/A",MAX('编组1-系统进路表'!AB329,'编组2-系统进路表'!AB329,'编组3-系统进路表'!AB329,'编组4-系统进路表'!AB329,'编组5-系统进路表'!AB329))</f>
        <v>N/A</v>
      </c>
      <c r="AF330" s="51" t="str">
        <f>IF($A330="N/A","N/A",MAX('编组1-系统进路表'!AC329,'编组2-系统进路表'!AC329,'编组3-系统进路表'!AC329,'编组4-系统进路表'!AC329,'编组5-系统进路表'!AC329))</f>
        <v>N/A</v>
      </c>
    </row>
    <row r="331" spans="1:32">
      <c r="A331" s="50" t="s">
        <v>486</v>
      </c>
      <c r="B331" s="50" t="s">
        <v>486</v>
      </c>
      <c r="C331" s="50" t="s">
        <v>486</v>
      </c>
      <c r="D331" s="50" t="s">
        <v>486</v>
      </c>
      <c r="E331" s="50" t="s">
        <v>486</v>
      </c>
      <c r="F331" s="50" t="s">
        <v>486</v>
      </c>
      <c r="G331" s="50" t="s">
        <v>486</v>
      </c>
      <c r="H331" s="50" t="s">
        <v>486</v>
      </c>
      <c r="I331" s="50" t="s">
        <v>486</v>
      </c>
      <c r="J331" s="50" t="s">
        <v>486</v>
      </c>
      <c r="K331" s="53" t="s">
        <v>419</v>
      </c>
      <c r="L331" s="50" t="s">
        <v>486</v>
      </c>
      <c r="M331" s="50" t="s">
        <v>486</v>
      </c>
      <c r="N331" s="50" t="s">
        <v>486</v>
      </c>
      <c r="O331" s="50" t="s">
        <v>486</v>
      </c>
      <c r="P331" s="50" t="s">
        <v>486</v>
      </c>
      <c r="Q331" s="50" t="s">
        <v>486</v>
      </c>
      <c r="R331" s="50" t="s">
        <v>486</v>
      </c>
      <c r="S331" s="50" t="s">
        <v>486</v>
      </c>
      <c r="T331" s="50" t="s">
        <v>486</v>
      </c>
      <c r="U331" s="50" t="s">
        <v>486</v>
      </c>
      <c r="V331" s="51" t="str">
        <f>IF($A331="N/A","N/A",MAX('编组1-系统进路表'!T330,'编组2-系统进路表'!T330,'编组3-系统进路表'!T330,'编组4-系统进路表'!T330,'编组5-系统进路表'!T330))</f>
        <v>N/A</v>
      </c>
      <c r="W331" s="51" t="str">
        <f>IF($A331="N/A","N/A",MAX('编组1-系统进路表'!U330,'编组2-系统进路表'!U330,'编组3-系统进路表'!U330,'编组4-系统进路表'!U330,'编组5-系统进路表'!U330))</f>
        <v>N/A</v>
      </c>
      <c r="X331" s="51" t="str">
        <f>IF($A331="N/A","N/A",MAX('编组1-系统进路表'!V330,'编组2-系统进路表'!V330,'编组3-系统进路表'!V330,'编组4-系统进路表'!V330,'编组5-系统进路表'!V330))</f>
        <v>N/A</v>
      </c>
      <c r="Y331" s="51" t="str">
        <f>IF($A331="N/A","N/A",MAX('编组1-系统进路表'!W330,'编组2-系统进路表'!W330,'编组3-系统进路表'!W330,'编组4-系统进路表'!W330,'编组5-系统进路表'!W330))</f>
        <v>N/A</v>
      </c>
      <c r="Z331" s="51" t="str">
        <f>IF($A331="N/A","N/A",MAX('编组1-系统进路表'!X330,'编组2-系统进路表'!X330,'编组3-系统进路表'!X330,'编组4-系统进路表'!X330,'编组5-系统进路表'!X330))</f>
        <v>N/A</v>
      </c>
      <c r="AA331" s="27"/>
      <c r="AB331" s="51" t="str">
        <f>IF($A331="N/A","N/A",MAX('编组1-系统进路表'!Y330,'编组2-系统进路表'!Y330,'编组3-系统进路表'!Y330,'编组4-系统进路表'!Y330,'编组5-系统进路表'!Y330))</f>
        <v>N/A</v>
      </c>
      <c r="AC331" s="51" t="str">
        <f>IF($A331="N/A","N/A",MAX('编组1-系统进路表'!Z330,'编组2-系统进路表'!Z330,'编组3-系统进路表'!Z330,'编组4-系统进路表'!Z330,'编组5-系统进路表'!Z330))</f>
        <v>N/A</v>
      </c>
      <c r="AD331" s="51" t="str">
        <f>IF($A331="N/A","N/A",MAX('编组1-系统进路表'!AA330,'编组2-系统进路表'!AA330,'编组3-系统进路表'!AA330,'编组4-系统进路表'!AA330,'编组5-系统进路表'!AA330))</f>
        <v>N/A</v>
      </c>
      <c r="AE331" s="51" t="str">
        <f>IF($A331="N/A","N/A",MAX('编组1-系统进路表'!AB330,'编组2-系统进路表'!AB330,'编组3-系统进路表'!AB330,'编组4-系统进路表'!AB330,'编组5-系统进路表'!AB330))</f>
        <v>N/A</v>
      </c>
      <c r="AF331" s="51" t="str">
        <f>IF($A331="N/A","N/A",MAX('编组1-系统进路表'!AC330,'编组2-系统进路表'!AC330,'编组3-系统进路表'!AC330,'编组4-系统进路表'!AC330,'编组5-系统进路表'!AC330))</f>
        <v>N/A</v>
      </c>
    </row>
    <row r="332" spans="1:32">
      <c r="A332" s="50" t="s">
        <v>486</v>
      </c>
      <c r="B332" s="50" t="s">
        <v>486</v>
      </c>
      <c r="C332" s="50" t="s">
        <v>486</v>
      </c>
      <c r="D332" s="50" t="s">
        <v>486</v>
      </c>
      <c r="E332" s="50" t="s">
        <v>486</v>
      </c>
      <c r="F332" s="50" t="s">
        <v>486</v>
      </c>
      <c r="G332" s="50" t="s">
        <v>486</v>
      </c>
      <c r="H332" s="50" t="s">
        <v>486</v>
      </c>
      <c r="I332" s="50" t="s">
        <v>486</v>
      </c>
      <c r="J332" s="50" t="s">
        <v>486</v>
      </c>
      <c r="K332" s="53" t="s">
        <v>419</v>
      </c>
      <c r="L332" s="50" t="s">
        <v>486</v>
      </c>
      <c r="M332" s="50" t="s">
        <v>486</v>
      </c>
      <c r="N332" s="50" t="s">
        <v>486</v>
      </c>
      <c r="O332" s="50" t="s">
        <v>486</v>
      </c>
      <c r="P332" s="50" t="s">
        <v>486</v>
      </c>
      <c r="Q332" s="50" t="s">
        <v>486</v>
      </c>
      <c r="R332" s="50" t="s">
        <v>486</v>
      </c>
      <c r="S332" s="50" t="s">
        <v>486</v>
      </c>
      <c r="T332" s="50" t="s">
        <v>486</v>
      </c>
      <c r="U332" s="50" t="s">
        <v>486</v>
      </c>
      <c r="V332" s="51" t="str">
        <f>IF($A332="N/A","N/A",MAX('编组1-系统进路表'!T331,'编组2-系统进路表'!T331,'编组3-系统进路表'!T331,'编组4-系统进路表'!T331,'编组5-系统进路表'!T331))</f>
        <v>N/A</v>
      </c>
      <c r="W332" s="51" t="str">
        <f>IF($A332="N/A","N/A",MAX('编组1-系统进路表'!U331,'编组2-系统进路表'!U331,'编组3-系统进路表'!U331,'编组4-系统进路表'!U331,'编组5-系统进路表'!U331))</f>
        <v>N/A</v>
      </c>
      <c r="X332" s="51" t="str">
        <f>IF($A332="N/A","N/A",MAX('编组1-系统进路表'!V331,'编组2-系统进路表'!V331,'编组3-系统进路表'!V331,'编组4-系统进路表'!V331,'编组5-系统进路表'!V331))</f>
        <v>N/A</v>
      </c>
      <c r="Y332" s="51" t="str">
        <f>IF($A332="N/A","N/A",MAX('编组1-系统进路表'!W331,'编组2-系统进路表'!W331,'编组3-系统进路表'!W331,'编组4-系统进路表'!W331,'编组5-系统进路表'!W331))</f>
        <v>N/A</v>
      </c>
      <c r="Z332" s="51" t="str">
        <f>IF($A332="N/A","N/A",MAX('编组1-系统进路表'!X331,'编组2-系统进路表'!X331,'编组3-系统进路表'!X331,'编组4-系统进路表'!X331,'编组5-系统进路表'!X331))</f>
        <v>N/A</v>
      </c>
      <c r="AA332" s="27"/>
      <c r="AB332" s="51" t="str">
        <f>IF($A332="N/A","N/A",MAX('编组1-系统进路表'!Y331,'编组2-系统进路表'!Y331,'编组3-系统进路表'!Y331,'编组4-系统进路表'!Y331,'编组5-系统进路表'!Y331))</f>
        <v>N/A</v>
      </c>
      <c r="AC332" s="51" t="str">
        <f>IF($A332="N/A","N/A",MAX('编组1-系统进路表'!Z331,'编组2-系统进路表'!Z331,'编组3-系统进路表'!Z331,'编组4-系统进路表'!Z331,'编组5-系统进路表'!Z331))</f>
        <v>N/A</v>
      </c>
      <c r="AD332" s="51" t="str">
        <f>IF($A332="N/A","N/A",MAX('编组1-系统进路表'!AA331,'编组2-系统进路表'!AA331,'编组3-系统进路表'!AA331,'编组4-系统进路表'!AA331,'编组5-系统进路表'!AA331))</f>
        <v>N/A</v>
      </c>
      <c r="AE332" s="51" t="str">
        <f>IF($A332="N/A","N/A",MAX('编组1-系统进路表'!AB331,'编组2-系统进路表'!AB331,'编组3-系统进路表'!AB331,'编组4-系统进路表'!AB331,'编组5-系统进路表'!AB331))</f>
        <v>N/A</v>
      </c>
      <c r="AF332" s="51" t="str">
        <f>IF($A332="N/A","N/A",MAX('编组1-系统进路表'!AC331,'编组2-系统进路表'!AC331,'编组3-系统进路表'!AC331,'编组4-系统进路表'!AC331,'编组5-系统进路表'!AC331))</f>
        <v>N/A</v>
      </c>
    </row>
    <row r="333" spans="1:32">
      <c r="A333" s="50" t="s">
        <v>486</v>
      </c>
      <c r="B333" s="50" t="s">
        <v>486</v>
      </c>
      <c r="C333" s="50" t="s">
        <v>486</v>
      </c>
      <c r="D333" s="50" t="s">
        <v>486</v>
      </c>
      <c r="E333" s="50" t="s">
        <v>486</v>
      </c>
      <c r="F333" s="50" t="s">
        <v>486</v>
      </c>
      <c r="G333" s="50" t="s">
        <v>486</v>
      </c>
      <c r="H333" s="50" t="s">
        <v>486</v>
      </c>
      <c r="I333" s="50" t="s">
        <v>486</v>
      </c>
      <c r="J333" s="50" t="s">
        <v>486</v>
      </c>
      <c r="K333" s="53" t="s">
        <v>419</v>
      </c>
      <c r="L333" s="50" t="s">
        <v>486</v>
      </c>
      <c r="M333" s="50" t="s">
        <v>486</v>
      </c>
      <c r="N333" s="50" t="s">
        <v>486</v>
      </c>
      <c r="O333" s="50" t="s">
        <v>486</v>
      </c>
      <c r="P333" s="50" t="s">
        <v>486</v>
      </c>
      <c r="Q333" s="50" t="s">
        <v>486</v>
      </c>
      <c r="R333" s="50" t="s">
        <v>486</v>
      </c>
      <c r="S333" s="50" t="s">
        <v>486</v>
      </c>
      <c r="T333" s="50" t="s">
        <v>486</v>
      </c>
      <c r="U333" s="50" t="s">
        <v>486</v>
      </c>
      <c r="V333" s="51" t="str">
        <f>IF($A333="N/A","N/A",MAX('编组1-系统进路表'!T332,'编组2-系统进路表'!T332,'编组3-系统进路表'!T332,'编组4-系统进路表'!T332,'编组5-系统进路表'!T332))</f>
        <v>N/A</v>
      </c>
      <c r="W333" s="51" t="str">
        <f>IF($A333="N/A","N/A",MAX('编组1-系统进路表'!U332,'编组2-系统进路表'!U332,'编组3-系统进路表'!U332,'编组4-系统进路表'!U332,'编组5-系统进路表'!U332))</f>
        <v>N/A</v>
      </c>
      <c r="X333" s="51" t="str">
        <f>IF($A333="N/A","N/A",MAX('编组1-系统进路表'!V332,'编组2-系统进路表'!V332,'编组3-系统进路表'!V332,'编组4-系统进路表'!V332,'编组5-系统进路表'!V332))</f>
        <v>N/A</v>
      </c>
      <c r="Y333" s="51" t="str">
        <f>IF($A333="N/A","N/A",MAX('编组1-系统进路表'!W332,'编组2-系统进路表'!W332,'编组3-系统进路表'!W332,'编组4-系统进路表'!W332,'编组5-系统进路表'!W332))</f>
        <v>N/A</v>
      </c>
      <c r="Z333" s="51" t="str">
        <f>IF($A333="N/A","N/A",MAX('编组1-系统进路表'!X332,'编组2-系统进路表'!X332,'编组3-系统进路表'!X332,'编组4-系统进路表'!X332,'编组5-系统进路表'!X332))</f>
        <v>N/A</v>
      </c>
      <c r="AA333" s="27"/>
      <c r="AB333" s="51" t="str">
        <f>IF($A333="N/A","N/A",MAX('编组1-系统进路表'!Y332,'编组2-系统进路表'!Y332,'编组3-系统进路表'!Y332,'编组4-系统进路表'!Y332,'编组5-系统进路表'!Y332))</f>
        <v>N/A</v>
      </c>
      <c r="AC333" s="51" t="str">
        <f>IF($A333="N/A","N/A",MAX('编组1-系统进路表'!Z332,'编组2-系统进路表'!Z332,'编组3-系统进路表'!Z332,'编组4-系统进路表'!Z332,'编组5-系统进路表'!Z332))</f>
        <v>N/A</v>
      </c>
      <c r="AD333" s="51" t="str">
        <f>IF($A333="N/A","N/A",MAX('编组1-系统进路表'!AA332,'编组2-系统进路表'!AA332,'编组3-系统进路表'!AA332,'编组4-系统进路表'!AA332,'编组5-系统进路表'!AA332))</f>
        <v>N/A</v>
      </c>
      <c r="AE333" s="51" t="str">
        <f>IF($A333="N/A","N/A",MAX('编组1-系统进路表'!AB332,'编组2-系统进路表'!AB332,'编组3-系统进路表'!AB332,'编组4-系统进路表'!AB332,'编组5-系统进路表'!AB332))</f>
        <v>N/A</v>
      </c>
      <c r="AF333" s="51" t="str">
        <f>IF($A333="N/A","N/A",MAX('编组1-系统进路表'!AC332,'编组2-系统进路表'!AC332,'编组3-系统进路表'!AC332,'编组4-系统进路表'!AC332,'编组5-系统进路表'!AC332))</f>
        <v>N/A</v>
      </c>
    </row>
    <row r="334" spans="1:32">
      <c r="A334" s="50" t="s">
        <v>486</v>
      </c>
      <c r="B334" s="50" t="s">
        <v>486</v>
      </c>
      <c r="C334" s="50" t="s">
        <v>486</v>
      </c>
      <c r="D334" s="50" t="s">
        <v>486</v>
      </c>
      <c r="E334" s="50" t="s">
        <v>486</v>
      </c>
      <c r="F334" s="50" t="s">
        <v>486</v>
      </c>
      <c r="G334" s="50" t="s">
        <v>486</v>
      </c>
      <c r="H334" s="50" t="s">
        <v>486</v>
      </c>
      <c r="I334" s="50" t="s">
        <v>486</v>
      </c>
      <c r="J334" s="50" t="s">
        <v>486</v>
      </c>
      <c r="K334" s="53" t="s">
        <v>419</v>
      </c>
      <c r="L334" s="50" t="s">
        <v>486</v>
      </c>
      <c r="M334" s="50" t="s">
        <v>486</v>
      </c>
      <c r="N334" s="50" t="s">
        <v>486</v>
      </c>
      <c r="O334" s="50" t="s">
        <v>486</v>
      </c>
      <c r="P334" s="50" t="s">
        <v>486</v>
      </c>
      <c r="Q334" s="50" t="s">
        <v>486</v>
      </c>
      <c r="R334" s="50" t="s">
        <v>486</v>
      </c>
      <c r="S334" s="50" t="s">
        <v>486</v>
      </c>
      <c r="T334" s="50" t="s">
        <v>486</v>
      </c>
      <c r="U334" s="50" t="s">
        <v>486</v>
      </c>
      <c r="V334" s="51" t="str">
        <f>IF($A334="N/A","N/A",MAX('编组1-系统进路表'!T333,'编组2-系统进路表'!T333,'编组3-系统进路表'!T333,'编组4-系统进路表'!T333,'编组5-系统进路表'!T333))</f>
        <v>N/A</v>
      </c>
      <c r="W334" s="51" t="str">
        <f>IF($A334="N/A","N/A",MAX('编组1-系统进路表'!U333,'编组2-系统进路表'!U333,'编组3-系统进路表'!U333,'编组4-系统进路表'!U333,'编组5-系统进路表'!U333))</f>
        <v>N/A</v>
      </c>
      <c r="X334" s="51" t="str">
        <f>IF($A334="N/A","N/A",MAX('编组1-系统进路表'!V333,'编组2-系统进路表'!V333,'编组3-系统进路表'!V333,'编组4-系统进路表'!V333,'编组5-系统进路表'!V333))</f>
        <v>N/A</v>
      </c>
      <c r="Y334" s="51" t="str">
        <f>IF($A334="N/A","N/A",MAX('编组1-系统进路表'!W333,'编组2-系统进路表'!W333,'编组3-系统进路表'!W333,'编组4-系统进路表'!W333,'编组5-系统进路表'!W333))</f>
        <v>N/A</v>
      </c>
      <c r="Z334" s="51" t="str">
        <f>IF($A334="N/A","N/A",MAX('编组1-系统进路表'!X333,'编组2-系统进路表'!X333,'编组3-系统进路表'!X333,'编组4-系统进路表'!X333,'编组5-系统进路表'!X333))</f>
        <v>N/A</v>
      </c>
      <c r="AA334" s="27"/>
      <c r="AB334" s="51" t="str">
        <f>IF($A334="N/A","N/A",MAX('编组1-系统进路表'!Y333,'编组2-系统进路表'!Y333,'编组3-系统进路表'!Y333,'编组4-系统进路表'!Y333,'编组5-系统进路表'!Y333))</f>
        <v>N/A</v>
      </c>
      <c r="AC334" s="51" t="str">
        <f>IF($A334="N/A","N/A",MAX('编组1-系统进路表'!Z333,'编组2-系统进路表'!Z333,'编组3-系统进路表'!Z333,'编组4-系统进路表'!Z333,'编组5-系统进路表'!Z333))</f>
        <v>N/A</v>
      </c>
      <c r="AD334" s="51" t="str">
        <f>IF($A334="N/A","N/A",MAX('编组1-系统进路表'!AA333,'编组2-系统进路表'!AA333,'编组3-系统进路表'!AA333,'编组4-系统进路表'!AA333,'编组5-系统进路表'!AA333))</f>
        <v>N/A</v>
      </c>
      <c r="AE334" s="51" t="str">
        <f>IF($A334="N/A","N/A",MAX('编组1-系统进路表'!AB333,'编组2-系统进路表'!AB333,'编组3-系统进路表'!AB333,'编组4-系统进路表'!AB333,'编组5-系统进路表'!AB333))</f>
        <v>N/A</v>
      </c>
      <c r="AF334" s="51" t="str">
        <f>IF($A334="N/A","N/A",MAX('编组1-系统进路表'!AC333,'编组2-系统进路表'!AC333,'编组3-系统进路表'!AC333,'编组4-系统进路表'!AC333,'编组5-系统进路表'!AC333))</f>
        <v>N/A</v>
      </c>
    </row>
    <row r="335" spans="1:32">
      <c r="A335" s="50" t="s">
        <v>486</v>
      </c>
      <c r="B335" s="50" t="s">
        <v>486</v>
      </c>
      <c r="C335" s="50" t="s">
        <v>486</v>
      </c>
      <c r="D335" s="50" t="s">
        <v>486</v>
      </c>
      <c r="E335" s="50" t="s">
        <v>486</v>
      </c>
      <c r="F335" s="50" t="s">
        <v>486</v>
      </c>
      <c r="G335" s="50" t="s">
        <v>486</v>
      </c>
      <c r="H335" s="50" t="s">
        <v>486</v>
      </c>
      <c r="I335" s="50" t="s">
        <v>486</v>
      </c>
      <c r="J335" s="50" t="s">
        <v>486</v>
      </c>
      <c r="K335" s="53" t="s">
        <v>419</v>
      </c>
      <c r="L335" s="50" t="s">
        <v>486</v>
      </c>
      <c r="M335" s="50" t="s">
        <v>486</v>
      </c>
      <c r="N335" s="50" t="s">
        <v>486</v>
      </c>
      <c r="O335" s="50" t="s">
        <v>486</v>
      </c>
      <c r="P335" s="50" t="s">
        <v>486</v>
      </c>
      <c r="Q335" s="50" t="s">
        <v>486</v>
      </c>
      <c r="R335" s="50" t="s">
        <v>486</v>
      </c>
      <c r="S335" s="50" t="s">
        <v>486</v>
      </c>
      <c r="T335" s="50" t="s">
        <v>486</v>
      </c>
      <c r="U335" s="50" t="s">
        <v>486</v>
      </c>
      <c r="V335" s="51" t="str">
        <f>IF($A335="N/A","N/A",MAX('编组1-系统进路表'!T334,'编组2-系统进路表'!T334,'编组3-系统进路表'!T334,'编组4-系统进路表'!T334,'编组5-系统进路表'!T334))</f>
        <v>N/A</v>
      </c>
      <c r="W335" s="51" t="str">
        <f>IF($A335="N/A","N/A",MAX('编组1-系统进路表'!U334,'编组2-系统进路表'!U334,'编组3-系统进路表'!U334,'编组4-系统进路表'!U334,'编组5-系统进路表'!U334))</f>
        <v>N/A</v>
      </c>
      <c r="X335" s="51" t="str">
        <f>IF($A335="N/A","N/A",MAX('编组1-系统进路表'!V334,'编组2-系统进路表'!V334,'编组3-系统进路表'!V334,'编组4-系统进路表'!V334,'编组5-系统进路表'!V334))</f>
        <v>N/A</v>
      </c>
      <c r="Y335" s="51" t="str">
        <f>IF($A335="N/A","N/A",MAX('编组1-系统进路表'!W334,'编组2-系统进路表'!W334,'编组3-系统进路表'!W334,'编组4-系统进路表'!W334,'编组5-系统进路表'!W334))</f>
        <v>N/A</v>
      </c>
      <c r="Z335" s="51" t="str">
        <f>IF($A335="N/A","N/A",MAX('编组1-系统进路表'!X334,'编组2-系统进路表'!X334,'编组3-系统进路表'!X334,'编组4-系统进路表'!X334,'编组5-系统进路表'!X334))</f>
        <v>N/A</v>
      </c>
      <c r="AA335" s="27"/>
      <c r="AB335" s="51" t="str">
        <f>IF($A335="N/A","N/A",MAX('编组1-系统进路表'!Y334,'编组2-系统进路表'!Y334,'编组3-系统进路表'!Y334,'编组4-系统进路表'!Y334,'编组5-系统进路表'!Y334))</f>
        <v>N/A</v>
      </c>
      <c r="AC335" s="51" t="str">
        <f>IF($A335="N/A","N/A",MAX('编组1-系统进路表'!Z334,'编组2-系统进路表'!Z334,'编组3-系统进路表'!Z334,'编组4-系统进路表'!Z334,'编组5-系统进路表'!Z334))</f>
        <v>N/A</v>
      </c>
      <c r="AD335" s="51" t="str">
        <f>IF($A335="N/A","N/A",MAX('编组1-系统进路表'!AA334,'编组2-系统进路表'!AA334,'编组3-系统进路表'!AA334,'编组4-系统进路表'!AA334,'编组5-系统进路表'!AA334))</f>
        <v>N/A</v>
      </c>
      <c r="AE335" s="51" t="str">
        <f>IF($A335="N/A","N/A",MAX('编组1-系统进路表'!AB334,'编组2-系统进路表'!AB334,'编组3-系统进路表'!AB334,'编组4-系统进路表'!AB334,'编组5-系统进路表'!AB334))</f>
        <v>N/A</v>
      </c>
      <c r="AF335" s="51" t="str">
        <f>IF($A335="N/A","N/A",MAX('编组1-系统进路表'!AC334,'编组2-系统进路表'!AC334,'编组3-系统进路表'!AC334,'编组4-系统进路表'!AC334,'编组5-系统进路表'!AC334))</f>
        <v>N/A</v>
      </c>
    </row>
    <row r="336" spans="1:32">
      <c r="A336" s="50" t="s">
        <v>486</v>
      </c>
      <c r="B336" s="50" t="s">
        <v>486</v>
      </c>
      <c r="C336" s="50" t="s">
        <v>486</v>
      </c>
      <c r="D336" s="50" t="s">
        <v>486</v>
      </c>
      <c r="E336" s="50" t="s">
        <v>486</v>
      </c>
      <c r="F336" s="50" t="s">
        <v>486</v>
      </c>
      <c r="G336" s="50" t="s">
        <v>486</v>
      </c>
      <c r="H336" s="50" t="s">
        <v>486</v>
      </c>
      <c r="I336" s="50" t="s">
        <v>486</v>
      </c>
      <c r="J336" s="50" t="s">
        <v>486</v>
      </c>
      <c r="K336" s="53" t="s">
        <v>419</v>
      </c>
      <c r="L336" s="50" t="s">
        <v>486</v>
      </c>
      <c r="M336" s="50" t="s">
        <v>486</v>
      </c>
      <c r="N336" s="50" t="s">
        <v>486</v>
      </c>
      <c r="O336" s="50" t="s">
        <v>486</v>
      </c>
      <c r="P336" s="50" t="s">
        <v>486</v>
      </c>
      <c r="Q336" s="50" t="s">
        <v>486</v>
      </c>
      <c r="R336" s="50" t="s">
        <v>486</v>
      </c>
      <c r="S336" s="50" t="s">
        <v>486</v>
      </c>
      <c r="T336" s="50" t="s">
        <v>486</v>
      </c>
      <c r="U336" s="50" t="s">
        <v>486</v>
      </c>
      <c r="V336" s="51" t="str">
        <f>IF($A336="N/A","N/A",MAX('编组1-系统进路表'!T335,'编组2-系统进路表'!T335,'编组3-系统进路表'!T335,'编组4-系统进路表'!T335,'编组5-系统进路表'!T335))</f>
        <v>N/A</v>
      </c>
      <c r="W336" s="51" t="str">
        <f>IF($A336="N/A","N/A",MAX('编组1-系统进路表'!U335,'编组2-系统进路表'!U335,'编组3-系统进路表'!U335,'编组4-系统进路表'!U335,'编组5-系统进路表'!U335))</f>
        <v>N/A</v>
      </c>
      <c r="X336" s="51" t="str">
        <f>IF($A336="N/A","N/A",MAX('编组1-系统进路表'!V335,'编组2-系统进路表'!V335,'编组3-系统进路表'!V335,'编组4-系统进路表'!V335,'编组5-系统进路表'!V335))</f>
        <v>N/A</v>
      </c>
      <c r="Y336" s="51" t="str">
        <f>IF($A336="N/A","N/A",MAX('编组1-系统进路表'!W335,'编组2-系统进路表'!W335,'编组3-系统进路表'!W335,'编组4-系统进路表'!W335,'编组5-系统进路表'!W335))</f>
        <v>N/A</v>
      </c>
      <c r="Z336" s="51" t="str">
        <f>IF($A336="N/A","N/A",MAX('编组1-系统进路表'!X335,'编组2-系统进路表'!X335,'编组3-系统进路表'!X335,'编组4-系统进路表'!X335,'编组5-系统进路表'!X335))</f>
        <v>N/A</v>
      </c>
      <c r="AA336" s="27"/>
      <c r="AB336" s="51" t="str">
        <f>IF($A336="N/A","N/A",MAX('编组1-系统进路表'!Y335,'编组2-系统进路表'!Y335,'编组3-系统进路表'!Y335,'编组4-系统进路表'!Y335,'编组5-系统进路表'!Y335))</f>
        <v>N/A</v>
      </c>
      <c r="AC336" s="51" t="str">
        <f>IF($A336="N/A","N/A",MAX('编组1-系统进路表'!Z335,'编组2-系统进路表'!Z335,'编组3-系统进路表'!Z335,'编组4-系统进路表'!Z335,'编组5-系统进路表'!Z335))</f>
        <v>N/A</v>
      </c>
      <c r="AD336" s="51" t="str">
        <f>IF($A336="N/A","N/A",MAX('编组1-系统进路表'!AA335,'编组2-系统进路表'!AA335,'编组3-系统进路表'!AA335,'编组4-系统进路表'!AA335,'编组5-系统进路表'!AA335))</f>
        <v>N/A</v>
      </c>
      <c r="AE336" s="51" t="str">
        <f>IF($A336="N/A","N/A",MAX('编组1-系统进路表'!AB335,'编组2-系统进路表'!AB335,'编组3-系统进路表'!AB335,'编组4-系统进路表'!AB335,'编组5-系统进路表'!AB335))</f>
        <v>N/A</v>
      </c>
      <c r="AF336" s="51" t="str">
        <f>IF($A336="N/A","N/A",MAX('编组1-系统进路表'!AC335,'编组2-系统进路表'!AC335,'编组3-系统进路表'!AC335,'编组4-系统进路表'!AC335,'编组5-系统进路表'!AC335))</f>
        <v>N/A</v>
      </c>
    </row>
    <row r="337" spans="1:32">
      <c r="A337" s="50" t="s">
        <v>486</v>
      </c>
      <c r="B337" s="50" t="s">
        <v>486</v>
      </c>
      <c r="C337" s="50" t="s">
        <v>486</v>
      </c>
      <c r="D337" s="50" t="s">
        <v>486</v>
      </c>
      <c r="E337" s="50" t="s">
        <v>486</v>
      </c>
      <c r="F337" s="50" t="s">
        <v>486</v>
      </c>
      <c r="G337" s="50" t="s">
        <v>486</v>
      </c>
      <c r="H337" s="50" t="s">
        <v>486</v>
      </c>
      <c r="I337" s="50" t="s">
        <v>486</v>
      </c>
      <c r="J337" s="50" t="s">
        <v>486</v>
      </c>
      <c r="K337" s="53" t="s">
        <v>419</v>
      </c>
      <c r="L337" s="50" t="s">
        <v>486</v>
      </c>
      <c r="M337" s="50" t="s">
        <v>486</v>
      </c>
      <c r="N337" s="50" t="s">
        <v>486</v>
      </c>
      <c r="O337" s="50" t="s">
        <v>486</v>
      </c>
      <c r="P337" s="50" t="s">
        <v>486</v>
      </c>
      <c r="Q337" s="50" t="s">
        <v>486</v>
      </c>
      <c r="R337" s="50" t="s">
        <v>486</v>
      </c>
      <c r="S337" s="50" t="s">
        <v>486</v>
      </c>
      <c r="T337" s="50" t="s">
        <v>486</v>
      </c>
      <c r="U337" s="50" t="s">
        <v>486</v>
      </c>
      <c r="V337" s="51" t="str">
        <f>IF($A337="N/A","N/A",MAX('编组1-系统进路表'!T336,'编组2-系统进路表'!T336,'编组3-系统进路表'!T336,'编组4-系统进路表'!T336,'编组5-系统进路表'!T336))</f>
        <v>N/A</v>
      </c>
      <c r="W337" s="51" t="str">
        <f>IF($A337="N/A","N/A",MAX('编组1-系统进路表'!U336,'编组2-系统进路表'!U336,'编组3-系统进路表'!U336,'编组4-系统进路表'!U336,'编组5-系统进路表'!U336))</f>
        <v>N/A</v>
      </c>
      <c r="X337" s="51" t="str">
        <f>IF($A337="N/A","N/A",MAX('编组1-系统进路表'!V336,'编组2-系统进路表'!V336,'编组3-系统进路表'!V336,'编组4-系统进路表'!V336,'编组5-系统进路表'!V336))</f>
        <v>N/A</v>
      </c>
      <c r="Y337" s="51" t="str">
        <f>IF($A337="N/A","N/A",MAX('编组1-系统进路表'!W336,'编组2-系统进路表'!W336,'编组3-系统进路表'!W336,'编组4-系统进路表'!W336,'编组5-系统进路表'!W336))</f>
        <v>N/A</v>
      </c>
      <c r="Z337" s="51" t="str">
        <f>IF($A337="N/A","N/A",MAX('编组1-系统进路表'!X336,'编组2-系统进路表'!X336,'编组3-系统进路表'!X336,'编组4-系统进路表'!X336,'编组5-系统进路表'!X336))</f>
        <v>N/A</v>
      </c>
      <c r="AA337" s="27"/>
      <c r="AB337" s="51" t="str">
        <f>IF($A337="N/A","N/A",MAX('编组1-系统进路表'!Y336,'编组2-系统进路表'!Y336,'编组3-系统进路表'!Y336,'编组4-系统进路表'!Y336,'编组5-系统进路表'!Y336))</f>
        <v>N/A</v>
      </c>
      <c r="AC337" s="51" t="str">
        <f>IF($A337="N/A","N/A",MAX('编组1-系统进路表'!Z336,'编组2-系统进路表'!Z336,'编组3-系统进路表'!Z336,'编组4-系统进路表'!Z336,'编组5-系统进路表'!Z336))</f>
        <v>N/A</v>
      </c>
      <c r="AD337" s="51" t="str">
        <f>IF($A337="N/A","N/A",MAX('编组1-系统进路表'!AA336,'编组2-系统进路表'!AA336,'编组3-系统进路表'!AA336,'编组4-系统进路表'!AA336,'编组5-系统进路表'!AA336))</f>
        <v>N/A</v>
      </c>
      <c r="AE337" s="51" t="str">
        <f>IF($A337="N/A","N/A",MAX('编组1-系统进路表'!AB336,'编组2-系统进路表'!AB336,'编组3-系统进路表'!AB336,'编组4-系统进路表'!AB336,'编组5-系统进路表'!AB336))</f>
        <v>N/A</v>
      </c>
      <c r="AF337" s="51" t="str">
        <f>IF($A337="N/A","N/A",MAX('编组1-系统进路表'!AC336,'编组2-系统进路表'!AC336,'编组3-系统进路表'!AC336,'编组4-系统进路表'!AC336,'编组5-系统进路表'!AC336))</f>
        <v>N/A</v>
      </c>
    </row>
    <row r="338" spans="1:32">
      <c r="A338" s="50" t="s">
        <v>486</v>
      </c>
      <c r="B338" s="50" t="s">
        <v>486</v>
      </c>
      <c r="C338" s="50" t="s">
        <v>486</v>
      </c>
      <c r="D338" s="50" t="s">
        <v>486</v>
      </c>
      <c r="E338" s="50" t="s">
        <v>486</v>
      </c>
      <c r="F338" s="50" t="s">
        <v>486</v>
      </c>
      <c r="G338" s="50" t="s">
        <v>486</v>
      </c>
      <c r="H338" s="50" t="s">
        <v>486</v>
      </c>
      <c r="I338" s="50" t="s">
        <v>486</v>
      </c>
      <c r="J338" s="50" t="s">
        <v>486</v>
      </c>
      <c r="K338" s="53" t="s">
        <v>419</v>
      </c>
      <c r="L338" s="50" t="s">
        <v>486</v>
      </c>
      <c r="M338" s="50" t="s">
        <v>486</v>
      </c>
      <c r="N338" s="50" t="s">
        <v>486</v>
      </c>
      <c r="O338" s="50" t="s">
        <v>486</v>
      </c>
      <c r="P338" s="50" t="s">
        <v>486</v>
      </c>
      <c r="Q338" s="50" t="s">
        <v>486</v>
      </c>
      <c r="R338" s="50" t="s">
        <v>486</v>
      </c>
      <c r="S338" s="50" t="s">
        <v>486</v>
      </c>
      <c r="T338" s="50" t="s">
        <v>486</v>
      </c>
      <c r="U338" s="50" t="s">
        <v>486</v>
      </c>
      <c r="V338" s="51" t="str">
        <f>IF($A338="N/A","N/A",MAX('编组1-系统进路表'!T337,'编组2-系统进路表'!T337,'编组3-系统进路表'!T337,'编组4-系统进路表'!T337,'编组5-系统进路表'!T337))</f>
        <v>N/A</v>
      </c>
      <c r="W338" s="51" t="str">
        <f>IF($A338="N/A","N/A",MAX('编组1-系统进路表'!U337,'编组2-系统进路表'!U337,'编组3-系统进路表'!U337,'编组4-系统进路表'!U337,'编组5-系统进路表'!U337))</f>
        <v>N/A</v>
      </c>
      <c r="X338" s="51" t="str">
        <f>IF($A338="N/A","N/A",MAX('编组1-系统进路表'!V337,'编组2-系统进路表'!V337,'编组3-系统进路表'!V337,'编组4-系统进路表'!V337,'编组5-系统进路表'!V337))</f>
        <v>N/A</v>
      </c>
      <c r="Y338" s="51" t="str">
        <f>IF($A338="N/A","N/A",MAX('编组1-系统进路表'!W337,'编组2-系统进路表'!W337,'编组3-系统进路表'!W337,'编组4-系统进路表'!W337,'编组5-系统进路表'!W337))</f>
        <v>N/A</v>
      </c>
      <c r="Z338" s="51" t="str">
        <f>IF($A338="N/A","N/A",MAX('编组1-系统进路表'!X337,'编组2-系统进路表'!X337,'编组3-系统进路表'!X337,'编组4-系统进路表'!X337,'编组5-系统进路表'!X337))</f>
        <v>N/A</v>
      </c>
      <c r="AA338" s="27"/>
      <c r="AB338" s="51" t="str">
        <f>IF($A338="N/A","N/A",MAX('编组1-系统进路表'!Y337,'编组2-系统进路表'!Y337,'编组3-系统进路表'!Y337,'编组4-系统进路表'!Y337,'编组5-系统进路表'!Y337))</f>
        <v>N/A</v>
      </c>
      <c r="AC338" s="51" t="str">
        <f>IF($A338="N/A","N/A",MAX('编组1-系统进路表'!Z337,'编组2-系统进路表'!Z337,'编组3-系统进路表'!Z337,'编组4-系统进路表'!Z337,'编组5-系统进路表'!Z337))</f>
        <v>N/A</v>
      </c>
      <c r="AD338" s="51" t="str">
        <f>IF($A338="N/A","N/A",MAX('编组1-系统进路表'!AA337,'编组2-系统进路表'!AA337,'编组3-系统进路表'!AA337,'编组4-系统进路表'!AA337,'编组5-系统进路表'!AA337))</f>
        <v>N/A</v>
      </c>
      <c r="AE338" s="51" t="str">
        <f>IF($A338="N/A","N/A",MAX('编组1-系统进路表'!AB337,'编组2-系统进路表'!AB337,'编组3-系统进路表'!AB337,'编组4-系统进路表'!AB337,'编组5-系统进路表'!AB337))</f>
        <v>N/A</v>
      </c>
      <c r="AF338" s="51" t="str">
        <f>IF($A338="N/A","N/A",MAX('编组1-系统进路表'!AC337,'编组2-系统进路表'!AC337,'编组3-系统进路表'!AC337,'编组4-系统进路表'!AC337,'编组5-系统进路表'!AC337))</f>
        <v>N/A</v>
      </c>
    </row>
    <row r="339" spans="1:32">
      <c r="A339" s="50" t="s">
        <v>486</v>
      </c>
      <c r="B339" s="50" t="s">
        <v>486</v>
      </c>
      <c r="C339" s="50" t="s">
        <v>486</v>
      </c>
      <c r="D339" s="50" t="s">
        <v>486</v>
      </c>
      <c r="E339" s="50" t="s">
        <v>486</v>
      </c>
      <c r="F339" s="50" t="s">
        <v>486</v>
      </c>
      <c r="G339" s="50" t="s">
        <v>486</v>
      </c>
      <c r="H339" s="50" t="s">
        <v>486</v>
      </c>
      <c r="I339" s="50" t="s">
        <v>486</v>
      </c>
      <c r="J339" s="50" t="s">
        <v>486</v>
      </c>
      <c r="K339" s="53" t="s">
        <v>419</v>
      </c>
      <c r="L339" s="50" t="s">
        <v>486</v>
      </c>
      <c r="M339" s="50" t="s">
        <v>486</v>
      </c>
      <c r="N339" s="50" t="s">
        <v>486</v>
      </c>
      <c r="O339" s="50" t="s">
        <v>486</v>
      </c>
      <c r="P339" s="50" t="s">
        <v>486</v>
      </c>
      <c r="Q339" s="50" t="s">
        <v>486</v>
      </c>
      <c r="R339" s="50" t="s">
        <v>486</v>
      </c>
      <c r="S339" s="50" t="s">
        <v>486</v>
      </c>
      <c r="T339" s="50" t="s">
        <v>486</v>
      </c>
      <c r="U339" s="50" t="s">
        <v>486</v>
      </c>
      <c r="V339" s="51" t="str">
        <f>IF($A339="N/A","N/A",MAX('编组1-系统进路表'!T338,'编组2-系统进路表'!T338,'编组3-系统进路表'!T338,'编组4-系统进路表'!T338,'编组5-系统进路表'!T338))</f>
        <v>N/A</v>
      </c>
      <c r="W339" s="51" t="str">
        <f>IF($A339="N/A","N/A",MAX('编组1-系统进路表'!U338,'编组2-系统进路表'!U338,'编组3-系统进路表'!U338,'编组4-系统进路表'!U338,'编组5-系统进路表'!U338))</f>
        <v>N/A</v>
      </c>
      <c r="X339" s="51" t="str">
        <f>IF($A339="N/A","N/A",MAX('编组1-系统进路表'!V338,'编组2-系统进路表'!V338,'编组3-系统进路表'!V338,'编组4-系统进路表'!V338,'编组5-系统进路表'!V338))</f>
        <v>N/A</v>
      </c>
      <c r="Y339" s="51" t="str">
        <f>IF($A339="N/A","N/A",MAX('编组1-系统进路表'!W338,'编组2-系统进路表'!W338,'编组3-系统进路表'!W338,'编组4-系统进路表'!W338,'编组5-系统进路表'!W338))</f>
        <v>N/A</v>
      </c>
      <c r="Z339" s="51" t="str">
        <f>IF($A339="N/A","N/A",MAX('编组1-系统进路表'!X338,'编组2-系统进路表'!X338,'编组3-系统进路表'!X338,'编组4-系统进路表'!X338,'编组5-系统进路表'!X338))</f>
        <v>N/A</v>
      </c>
      <c r="AA339" s="27"/>
      <c r="AB339" s="51" t="str">
        <f>IF($A339="N/A","N/A",MAX('编组1-系统进路表'!Y338,'编组2-系统进路表'!Y338,'编组3-系统进路表'!Y338,'编组4-系统进路表'!Y338,'编组5-系统进路表'!Y338))</f>
        <v>N/A</v>
      </c>
      <c r="AC339" s="51" t="str">
        <f>IF($A339="N/A","N/A",MAX('编组1-系统进路表'!Z338,'编组2-系统进路表'!Z338,'编组3-系统进路表'!Z338,'编组4-系统进路表'!Z338,'编组5-系统进路表'!Z338))</f>
        <v>N/A</v>
      </c>
      <c r="AD339" s="51" t="str">
        <f>IF($A339="N/A","N/A",MAX('编组1-系统进路表'!AA338,'编组2-系统进路表'!AA338,'编组3-系统进路表'!AA338,'编组4-系统进路表'!AA338,'编组5-系统进路表'!AA338))</f>
        <v>N/A</v>
      </c>
      <c r="AE339" s="51" t="str">
        <f>IF($A339="N/A","N/A",MAX('编组1-系统进路表'!AB338,'编组2-系统进路表'!AB338,'编组3-系统进路表'!AB338,'编组4-系统进路表'!AB338,'编组5-系统进路表'!AB338))</f>
        <v>N/A</v>
      </c>
      <c r="AF339" s="51" t="str">
        <f>IF($A339="N/A","N/A",MAX('编组1-系统进路表'!AC338,'编组2-系统进路表'!AC338,'编组3-系统进路表'!AC338,'编组4-系统进路表'!AC338,'编组5-系统进路表'!AC338))</f>
        <v>N/A</v>
      </c>
    </row>
    <row r="340" spans="1:32">
      <c r="A340" s="50" t="s">
        <v>486</v>
      </c>
      <c r="B340" s="50" t="s">
        <v>486</v>
      </c>
      <c r="C340" s="50" t="s">
        <v>486</v>
      </c>
      <c r="D340" s="50" t="s">
        <v>486</v>
      </c>
      <c r="E340" s="50" t="s">
        <v>486</v>
      </c>
      <c r="F340" s="50" t="s">
        <v>486</v>
      </c>
      <c r="G340" s="50" t="s">
        <v>486</v>
      </c>
      <c r="H340" s="50" t="s">
        <v>486</v>
      </c>
      <c r="I340" s="50" t="s">
        <v>486</v>
      </c>
      <c r="J340" s="50" t="s">
        <v>486</v>
      </c>
      <c r="K340" s="53" t="s">
        <v>419</v>
      </c>
      <c r="L340" s="50" t="s">
        <v>486</v>
      </c>
      <c r="M340" s="50" t="s">
        <v>486</v>
      </c>
      <c r="N340" s="50" t="s">
        <v>486</v>
      </c>
      <c r="O340" s="50" t="s">
        <v>486</v>
      </c>
      <c r="P340" s="50" t="s">
        <v>486</v>
      </c>
      <c r="Q340" s="50" t="s">
        <v>486</v>
      </c>
      <c r="R340" s="50" t="s">
        <v>486</v>
      </c>
      <c r="S340" s="50" t="s">
        <v>486</v>
      </c>
      <c r="T340" s="50" t="s">
        <v>486</v>
      </c>
      <c r="U340" s="50" t="s">
        <v>486</v>
      </c>
      <c r="V340" s="51" t="str">
        <f>IF($A340="N/A","N/A",MAX('编组1-系统进路表'!T339,'编组2-系统进路表'!T339,'编组3-系统进路表'!T339,'编组4-系统进路表'!T339,'编组5-系统进路表'!T339))</f>
        <v>N/A</v>
      </c>
      <c r="W340" s="51" t="str">
        <f>IF($A340="N/A","N/A",MAX('编组1-系统进路表'!U339,'编组2-系统进路表'!U339,'编组3-系统进路表'!U339,'编组4-系统进路表'!U339,'编组5-系统进路表'!U339))</f>
        <v>N/A</v>
      </c>
      <c r="X340" s="51" t="str">
        <f>IF($A340="N/A","N/A",MAX('编组1-系统进路表'!V339,'编组2-系统进路表'!V339,'编组3-系统进路表'!V339,'编组4-系统进路表'!V339,'编组5-系统进路表'!V339))</f>
        <v>N/A</v>
      </c>
      <c r="Y340" s="51" t="str">
        <f>IF($A340="N/A","N/A",MAX('编组1-系统进路表'!W339,'编组2-系统进路表'!W339,'编组3-系统进路表'!W339,'编组4-系统进路表'!W339,'编组5-系统进路表'!W339))</f>
        <v>N/A</v>
      </c>
      <c r="Z340" s="51" t="str">
        <f>IF($A340="N/A","N/A",MAX('编组1-系统进路表'!X339,'编组2-系统进路表'!X339,'编组3-系统进路表'!X339,'编组4-系统进路表'!X339,'编组5-系统进路表'!X339))</f>
        <v>N/A</v>
      </c>
      <c r="AA340" s="27"/>
      <c r="AB340" s="51" t="str">
        <f>IF($A340="N/A","N/A",MAX('编组1-系统进路表'!Y339,'编组2-系统进路表'!Y339,'编组3-系统进路表'!Y339,'编组4-系统进路表'!Y339,'编组5-系统进路表'!Y339))</f>
        <v>N/A</v>
      </c>
      <c r="AC340" s="51" t="str">
        <f>IF($A340="N/A","N/A",MAX('编组1-系统进路表'!Z339,'编组2-系统进路表'!Z339,'编组3-系统进路表'!Z339,'编组4-系统进路表'!Z339,'编组5-系统进路表'!Z339))</f>
        <v>N/A</v>
      </c>
      <c r="AD340" s="51" t="str">
        <f>IF($A340="N/A","N/A",MAX('编组1-系统进路表'!AA339,'编组2-系统进路表'!AA339,'编组3-系统进路表'!AA339,'编组4-系统进路表'!AA339,'编组5-系统进路表'!AA339))</f>
        <v>N/A</v>
      </c>
      <c r="AE340" s="51" t="str">
        <f>IF($A340="N/A","N/A",MAX('编组1-系统进路表'!AB339,'编组2-系统进路表'!AB339,'编组3-系统进路表'!AB339,'编组4-系统进路表'!AB339,'编组5-系统进路表'!AB339))</f>
        <v>N/A</v>
      </c>
      <c r="AF340" s="51" t="str">
        <f>IF($A340="N/A","N/A",MAX('编组1-系统进路表'!AC339,'编组2-系统进路表'!AC339,'编组3-系统进路表'!AC339,'编组4-系统进路表'!AC339,'编组5-系统进路表'!AC339))</f>
        <v>N/A</v>
      </c>
    </row>
    <row r="341" spans="1:32">
      <c r="A341" s="50" t="s">
        <v>486</v>
      </c>
      <c r="B341" s="50" t="s">
        <v>486</v>
      </c>
      <c r="C341" s="50" t="s">
        <v>486</v>
      </c>
      <c r="D341" s="50" t="s">
        <v>486</v>
      </c>
      <c r="E341" s="50" t="s">
        <v>486</v>
      </c>
      <c r="F341" s="50" t="s">
        <v>486</v>
      </c>
      <c r="G341" s="50" t="s">
        <v>486</v>
      </c>
      <c r="H341" s="50" t="s">
        <v>486</v>
      </c>
      <c r="I341" s="50" t="s">
        <v>486</v>
      </c>
      <c r="J341" s="50" t="s">
        <v>486</v>
      </c>
      <c r="K341" s="53" t="s">
        <v>419</v>
      </c>
      <c r="L341" s="50" t="s">
        <v>486</v>
      </c>
      <c r="M341" s="50" t="s">
        <v>486</v>
      </c>
      <c r="N341" s="50" t="s">
        <v>486</v>
      </c>
      <c r="O341" s="50" t="s">
        <v>486</v>
      </c>
      <c r="P341" s="50" t="s">
        <v>486</v>
      </c>
      <c r="Q341" s="50" t="s">
        <v>486</v>
      </c>
      <c r="R341" s="50" t="s">
        <v>486</v>
      </c>
      <c r="S341" s="50" t="s">
        <v>486</v>
      </c>
      <c r="T341" s="50" t="s">
        <v>486</v>
      </c>
      <c r="U341" s="50" t="s">
        <v>486</v>
      </c>
      <c r="V341" s="51" t="str">
        <f>IF($A341="N/A","N/A",MAX('编组1-系统进路表'!T340,'编组2-系统进路表'!T340,'编组3-系统进路表'!T340,'编组4-系统进路表'!T340,'编组5-系统进路表'!T340))</f>
        <v>N/A</v>
      </c>
      <c r="W341" s="51" t="str">
        <f>IF($A341="N/A","N/A",MAX('编组1-系统进路表'!U340,'编组2-系统进路表'!U340,'编组3-系统进路表'!U340,'编组4-系统进路表'!U340,'编组5-系统进路表'!U340))</f>
        <v>N/A</v>
      </c>
      <c r="X341" s="51" t="str">
        <f>IF($A341="N/A","N/A",MAX('编组1-系统进路表'!V340,'编组2-系统进路表'!V340,'编组3-系统进路表'!V340,'编组4-系统进路表'!V340,'编组5-系统进路表'!V340))</f>
        <v>N/A</v>
      </c>
      <c r="Y341" s="51" t="str">
        <f>IF($A341="N/A","N/A",MAX('编组1-系统进路表'!W340,'编组2-系统进路表'!W340,'编组3-系统进路表'!W340,'编组4-系统进路表'!W340,'编组5-系统进路表'!W340))</f>
        <v>N/A</v>
      </c>
      <c r="Z341" s="51" t="str">
        <f>IF($A341="N/A","N/A",MAX('编组1-系统进路表'!X340,'编组2-系统进路表'!X340,'编组3-系统进路表'!X340,'编组4-系统进路表'!X340,'编组5-系统进路表'!X340))</f>
        <v>N/A</v>
      </c>
      <c r="AA341" s="27"/>
      <c r="AB341" s="51" t="str">
        <f>IF($A341="N/A","N/A",MAX('编组1-系统进路表'!Y340,'编组2-系统进路表'!Y340,'编组3-系统进路表'!Y340,'编组4-系统进路表'!Y340,'编组5-系统进路表'!Y340))</f>
        <v>N/A</v>
      </c>
      <c r="AC341" s="51" t="str">
        <f>IF($A341="N/A","N/A",MAX('编组1-系统进路表'!Z340,'编组2-系统进路表'!Z340,'编组3-系统进路表'!Z340,'编组4-系统进路表'!Z340,'编组5-系统进路表'!Z340))</f>
        <v>N/A</v>
      </c>
      <c r="AD341" s="51" t="str">
        <f>IF($A341="N/A","N/A",MAX('编组1-系统进路表'!AA340,'编组2-系统进路表'!AA340,'编组3-系统进路表'!AA340,'编组4-系统进路表'!AA340,'编组5-系统进路表'!AA340))</f>
        <v>N/A</v>
      </c>
      <c r="AE341" s="51" t="str">
        <f>IF($A341="N/A","N/A",MAX('编组1-系统进路表'!AB340,'编组2-系统进路表'!AB340,'编组3-系统进路表'!AB340,'编组4-系统进路表'!AB340,'编组5-系统进路表'!AB340))</f>
        <v>N/A</v>
      </c>
      <c r="AF341" s="51" t="str">
        <f>IF($A341="N/A","N/A",MAX('编组1-系统进路表'!AC340,'编组2-系统进路表'!AC340,'编组3-系统进路表'!AC340,'编组4-系统进路表'!AC340,'编组5-系统进路表'!AC340))</f>
        <v>N/A</v>
      </c>
    </row>
    <row r="342" spans="1:32">
      <c r="A342" s="50" t="s">
        <v>486</v>
      </c>
      <c r="B342" s="50" t="s">
        <v>486</v>
      </c>
      <c r="C342" s="50" t="s">
        <v>486</v>
      </c>
      <c r="D342" s="50" t="s">
        <v>486</v>
      </c>
      <c r="E342" s="50" t="s">
        <v>486</v>
      </c>
      <c r="F342" s="50" t="s">
        <v>486</v>
      </c>
      <c r="G342" s="50" t="s">
        <v>486</v>
      </c>
      <c r="H342" s="50" t="s">
        <v>486</v>
      </c>
      <c r="I342" s="50" t="s">
        <v>486</v>
      </c>
      <c r="J342" s="50" t="s">
        <v>486</v>
      </c>
      <c r="K342" s="53" t="s">
        <v>419</v>
      </c>
      <c r="L342" s="50" t="s">
        <v>486</v>
      </c>
      <c r="M342" s="50" t="s">
        <v>486</v>
      </c>
      <c r="N342" s="50" t="s">
        <v>486</v>
      </c>
      <c r="O342" s="50" t="s">
        <v>486</v>
      </c>
      <c r="P342" s="50" t="s">
        <v>486</v>
      </c>
      <c r="Q342" s="50" t="s">
        <v>486</v>
      </c>
      <c r="R342" s="50" t="s">
        <v>486</v>
      </c>
      <c r="S342" s="50" t="s">
        <v>486</v>
      </c>
      <c r="T342" s="50" t="s">
        <v>486</v>
      </c>
      <c r="U342" s="50" t="s">
        <v>486</v>
      </c>
      <c r="V342" s="51" t="str">
        <f>IF($A342="N/A","N/A",MAX('编组1-系统进路表'!T341,'编组2-系统进路表'!T341,'编组3-系统进路表'!T341,'编组4-系统进路表'!T341,'编组5-系统进路表'!T341))</f>
        <v>N/A</v>
      </c>
      <c r="W342" s="51" t="str">
        <f>IF($A342="N/A","N/A",MAX('编组1-系统进路表'!U341,'编组2-系统进路表'!U341,'编组3-系统进路表'!U341,'编组4-系统进路表'!U341,'编组5-系统进路表'!U341))</f>
        <v>N/A</v>
      </c>
      <c r="X342" s="51" t="str">
        <f>IF($A342="N/A","N/A",MAX('编组1-系统进路表'!V341,'编组2-系统进路表'!V341,'编组3-系统进路表'!V341,'编组4-系统进路表'!V341,'编组5-系统进路表'!V341))</f>
        <v>N/A</v>
      </c>
      <c r="Y342" s="51" t="str">
        <f>IF($A342="N/A","N/A",MAX('编组1-系统进路表'!W341,'编组2-系统进路表'!W341,'编组3-系统进路表'!W341,'编组4-系统进路表'!W341,'编组5-系统进路表'!W341))</f>
        <v>N/A</v>
      </c>
      <c r="Z342" s="51" t="str">
        <f>IF($A342="N/A","N/A",MAX('编组1-系统进路表'!X341,'编组2-系统进路表'!X341,'编组3-系统进路表'!X341,'编组4-系统进路表'!X341,'编组5-系统进路表'!X341))</f>
        <v>N/A</v>
      </c>
      <c r="AA342" s="27"/>
      <c r="AB342" s="51" t="str">
        <f>IF($A342="N/A","N/A",MAX('编组1-系统进路表'!Y341,'编组2-系统进路表'!Y341,'编组3-系统进路表'!Y341,'编组4-系统进路表'!Y341,'编组5-系统进路表'!Y341))</f>
        <v>N/A</v>
      </c>
      <c r="AC342" s="51" t="str">
        <f>IF($A342="N/A","N/A",MAX('编组1-系统进路表'!Z341,'编组2-系统进路表'!Z341,'编组3-系统进路表'!Z341,'编组4-系统进路表'!Z341,'编组5-系统进路表'!Z341))</f>
        <v>N/A</v>
      </c>
      <c r="AD342" s="51" t="str">
        <f>IF($A342="N/A","N/A",MAX('编组1-系统进路表'!AA341,'编组2-系统进路表'!AA341,'编组3-系统进路表'!AA341,'编组4-系统进路表'!AA341,'编组5-系统进路表'!AA341))</f>
        <v>N/A</v>
      </c>
      <c r="AE342" s="51" t="str">
        <f>IF($A342="N/A","N/A",MAX('编组1-系统进路表'!AB341,'编组2-系统进路表'!AB341,'编组3-系统进路表'!AB341,'编组4-系统进路表'!AB341,'编组5-系统进路表'!AB341))</f>
        <v>N/A</v>
      </c>
      <c r="AF342" s="51" t="str">
        <f>IF($A342="N/A","N/A",MAX('编组1-系统进路表'!AC341,'编组2-系统进路表'!AC341,'编组3-系统进路表'!AC341,'编组4-系统进路表'!AC341,'编组5-系统进路表'!AC341))</f>
        <v>N/A</v>
      </c>
    </row>
    <row r="343" spans="1:32">
      <c r="A343" s="50" t="s">
        <v>486</v>
      </c>
      <c r="B343" s="50" t="s">
        <v>486</v>
      </c>
      <c r="C343" s="50" t="s">
        <v>486</v>
      </c>
      <c r="D343" s="50" t="s">
        <v>486</v>
      </c>
      <c r="E343" s="50" t="s">
        <v>486</v>
      </c>
      <c r="F343" s="50" t="s">
        <v>486</v>
      </c>
      <c r="G343" s="50" t="s">
        <v>486</v>
      </c>
      <c r="H343" s="50" t="s">
        <v>486</v>
      </c>
      <c r="I343" s="50" t="s">
        <v>486</v>
      </c>
      <c r="J343" s="50" t="s">
        <v>486</v>
      </c>
      <c r="K343" s="53" t="s">
        <v>419</v>
      </c>
      <c r="L343" s="50" t="s">
        <v>486</v>
      </c>
      <c r="M343" s="50" t="s">
        <v>486</v>
      </c>
      <c r="N343" s="50" t="s">
        <v>486</v>
      </c>
      <c r="O343" s="50" t="s">
        <v>486</v>
      </c>
      <c r="P343" s="50" t="s">
        <v>486</v>
      </c>
      <c r="Q343" s="50" t="s">
        <v>486</v>
      </c>
      <c r="R343" s="50" t="s">
        <v>486</v>
      </c>
      <c r="S343" s="50" t="s">
        <v>486</v>
      </c>
      <c r="T343" s="50" t="s">
        <v>486</v>
      </c>
      <c r="U343" s="50" t="s">
        <v>486</v>
      </c>
      <c r="V343" s="51" t="str">
        <f>IF($A343="N/A","N/A",MAX('编组1-系统进路表'!T342,'编组2-系统进路表'!T342,'编组3-系统进路表'!T342,'编组4-系统进路表'!T342,'编组5-系统进路表'!T342))</f>
        <v>N/A</v>
      </c>
      <c r="W343" s="51" t="str">
        <f>IF($A343="N/A","N/A",MAX('编组1-系统进路表'!U342,'编组2-系统进路表'!U342,'编组3-系统进路表'!U342,'编组4-系统进路表'!U342,'编组5-系统进路表'!U342))</f>
        <v>N/A</v>
      </c>
      <c r="X343" s="51" t="str">
        <f>IF($A343="N/A","N/A",MAX('编组1-系统进路表'!V342,'编组2-系统进路表'!V342,'编组3-系统进路表'!V342,'编组4-系统进路表'!V342,'编组5-系统进路表'!V342))</f>
        <v>N/A</v>
      </c>
      <c r="Y343" s="51" t="str">
        <f>IF($A343="N/A","N/A",MAX('编组1-系统进路表'!W342,'编组2-系统进路表'!W342,'编组3-系统进路表'!W342,'编组4-系统进路表'!W342,'编组5-系统进路表'!W342))</f>
        <v>N/A</v>
      </c>
      <c r="Z343" s="51" t="str">
        <f>IF($A343="N/A","N/A",MAX('编组1-系统进路表'!X342,'编组2-系统进路表'!X342,'编组3-系统进路表'!X342,'编组4-系统进路表'!X342,'编组5-系统进路表'!X342))</f>
        <v>N/A</v>
      </c>
      <c r="AA343" s="27"/>
      <c r="AB343" s="51" t="str">
        <f>IF($A343="N/A","N/A",MAX('编组1-系统进路表'!Y342,'编组2-系统进路表'!Y342,'编组3-系统进路表'!Y342,'编组4-系统进路表'!Y342,'编组5-系统进路表'!Y342))</f>
        <v>N/A</v>
      </c>
      <c r="AC343" s="51" t="str">
        <f>IF($A343="N/A","N/A",MAX('编组1-系统进路表'!Z342,'编组2-系统进路表'!Z342,'编组3-系统进路表'!Z342,'编组4-系统进路表'!Z342,'编组5-系统进路表'!Z342))</f>
        <v>N/A</v>
      </c>
      <c r="AD343" s="51" t="str">
        <f>IF($A343="N/A","N/A",MAX('编组1-系统进路表'!AA342,'编组2-系统进路表'!AA342,'编组3-系统进路表'!AA342,'编组4-系统进路表'!AA342,'编组5-系统进路表'!AA342))</f>
        <v>N/A</v>
      </c>
      <c r="AE343" s="51" t="str">
        <f>IF($A343="N/A","N/A",MAX('编组1-系统进路表'!AB342,'编组2-系统进路表'!AB342,'编组3-系统进路表'!AB342,'编组4-系统进路表'!AB342,'编组5-系统进路表'!AB342))</f>
        <v>N/A</v>
      </c>
      <c r="AF343" s="51" t="str">
        <f>IF($A343="N/A","N/A",MAX('编组1-系统进路表'!AC342,'编组2-系统进路表'!AC342,'编组3-系统进路表'!AC342,'编组4-系统进路表'!AC342,'编组5-系统进路表'!AC342))</f>
        <v>N/A</v>
      </c>
    </row>
    <row r="344" spans="1:32">
      <c r="A344" s="50" t="s">
        <v>486</v>
      </c>
      <c r="B344" s="50" t="s">
        <v>486</v>
      </c>
      <c r="C344" s="50" t="s">
        <v>486</v>
      </c>
      <c r="D344" s="50" t="s">
        <v>486</v>
      </c>
      <c r="E344" s="50" t="s">
        <v>486</v>
      </c>
      <c r="F344" s="50" t="s">
        <v>486</v>
      </c>
      <c r="G344" s="50" t="s">
        <v>486</v>
      </c>
      <c r="H344" s="50" t="s">
        <v>486</v>
      </c>
      <c r="I344" s="50" t="s">
        <v>486</v>
      </c>
      <c r="J344" s="50" t="s">
        <v>486</v>
      </c>
      <c r="K344" s="53" t="s">
        <v>419</v>
      </c>
      <c r="L344" s="50" t="s">
        <v>486</v>
      </c>
      <c r="M344" s="50" t="s">
        <v>486</v>
      </c>
      <c r="N344" s="50" t="s">
        <v>486</v>
      </c>
      <c r="O344" s="50" t="s">
        <v>486</v>
      </c>
      <c r="P344" s="50" t="s">
        <v>486</v>
      </c>
      <c r="Q344" s="50" t="s">
        <v>486</v>
      </c>
      <c r="R344" s="50" t="s">
        <v>486</v>
      </c>
      <c r="S344" s="50" t="s">
        <v>486</v>
      </c>
      <c r="T344" s="50" t="s">
        <v>486</v>
      </c>
      <c r="U344" s="50" t="s">
        <v>486</v>
      </c>
      <c r="V344" s="51" t="str">
        <f>IF($A344="N/A","N/A",MAX('编组1-系统进路表'!T343,'编组2-系统进路表'!T343,'编组3-系统进路表'!T343,'编组4-系统进路表'!T343,'编组5-系统进路表'!T343))</f>
        <v>N/A</v>
      </c>
      <c r="W344" s="51" t="str">
        <f>IF($A344="N/A","N/A",MAX('编组1-系统进路表'!U343,'编组2-系统进路表'!U343,'编组3-系统进路表'!U343,'编组4-系统进路表'!U343,'编组5-系统进路表'!U343))</f>
        <v>N/A</v>
      </c>
      <c r="X344" s="51" t="str">
        <f>IF($A344="N/A","N/A",MAX('编组1-系统进路表'!V343,'编组2-系统进路表'!V343,'编组3-系统进路表'!V343,'编组4-系统进路表'!V343,'编组5-系统进路表'!V343))</f>
        <v>N/A</v>
      </c>
      <c r="Y344" s="51" t="str">
        <f>IF($A344="N/A","N/A",MAX('编组1-系统进路表'!W343,'编组2-系统进路表'!W343,'编组3-系统进路表'!W343,'编组4-系统进路表'!W343,'编组5-系统进路表'!W343))</f>
        <v>N/A</v>
      </c>
      <c r="Z344" s="51" t="str">
        <f>IF($A344="N/A","N/A",MAX('编组1-系统进路表'!X343,'编组2-系统进路表'!X343,'编组3-系统进路表'!X343,'编组4-系统进路表'!X343,'编组5-系统进路表'!X343))</f>
        <v>N/A</v>
      </c>
      <c r="AA344" s="27"/>
      <c r="AB344" s="51" t="str">
        <f>IF($A344="N/A","N/A",MAX('编组1-系统进路表'!Y343,'编组2-系统进路表'!Y343,'编组3-系统进路表'!Y343,'编组4-系统进路表'!Y343,'编组5-系统进路表'!Y343))</f>
        <v>N/A</v>
      </c>
      <c r="AC344" s="51" t="str">
        <f>IF($A344="N/A","N/A",MAX('编组1-系统进路表'!Z343,'编组2-系统进路表'!Z343,'编组3-系统进路表'!Z343,'编组4-系统进路表'!Z343,'编组5-系统进路表'!Z343))</f>
        <v>N/A</v>
      </c>
      <c r="AD344" s="51" t="str">
        <f>IF($A344="N/A","N/A",MAX('编组1-系统进路表'!AA343,'编组2-系统进路表'!AA343,'编组3-系统进路表'!AA343,'编组4-系统进路表'!AA343,'编组5-系统进路表'!AA343))</f>
        <v>N/A</v>
      </c>
      <c r="AE344" s="51" t="str">
        <f>IF($A344="N/A","N/A",MAX('编组1-系统进路表'!AB343,'编组2-系统进路表'!AB343,'编组3-系统进路表'!AB343,'编组4-系统进路表'!AB343,'编组5-系统进路表'!AB343))</f>
        <v>N/A</v>
      </c>
      <c r="AF344" s="51" t="str">
        <f>IF($A344="N/A","N/A",MAX('编组1-系统进路表'!AC343,'编组2-系统进路表'!AC343,'编组3-系统进路表'!AC343,'编组4-系统进路表'!AC343,'编组5-系统进路表'!AC343))</f>
        <v>N/A</v>
      </c>
    </row>
    <row r="345" spans="1:32">
      <c r="A345" s="50" t="s">
        <v>486</v>
      </c>
      <c r="B345" s="50" t="s">
        <v>486</v>
      </c>
      <c r="C345" s="50" t="s">
        <v>486</v>
      </c>
      <c r="D345" s="50" t="s">
        <v>486</v>
      </c>
      <c r="E345" s="50" t="s">
        <v>486</v>
      </c>
      <c r="F345" s="50" t="s">
        <v>486</v>
      </c>
      <c r="G345" s="50" t="s">
        <v>486</v>
      </c>
      <c r="H345" s="50" t="s">
        <v>486</v>
      </c>
      <c r="I345" s="50" t="s">
        <v>486</v>
      </c>
      <c r="J345" s="50" t="s">
        <v>486</v>
      </c>
      <c r="K345" s="53" t="s">
        <v>419</v>
      </c>
      <c r="L345" s="50" t="s">
        <v>486</v>
      </c>
      <c r="M345" s="50" t="s">
        <v>486</v>
      </c>
      <c r="N345" s="50" t="s">
        <v>486</v>
      </c>
      <c r="O345" s="50" t="s">
        <v>486</v>
      </c>
      <c r="P345" s="50" t="s">
        <v>486</v>
      </c>
      <c r="Q345" s="50" t="s">
        <v>486</v>
      </c>
      <c r="R345" s="50" t="s">
        <v>486</v>
      </c>
      <c r="S345" s="50" t="s">
        <v>486</v>
      </c>
      <c r="T345" s="50" t="s">
        <v>486</v>
      </c>
      <c r="U345" s="50" t="s">
        <v>486</v>
      </c>
      <c r="V345" s="51" t="str">
        <f>IF($A345="N/A","N/A",MAX('编组1-系统进路表'!T344,'编组2-系统进路表'!T344,'编组3-系统进路表'!T344,'编组4-系统进路表'!T344,'编组5-系统进路表'!T344))</f>
        <v>N/A</v>
      </c>
      <c r="W345" s="51" t="str">
        <f>IF($A345="N/A","N/A",MAX('编组1-系统进路表'!U344,'编组2-系统进路表'!U344,'编组3-系统进路表'!U344,'编组4-系统进路表'!U344,'编组5-系统进路表'!U344))</f>
        <v>N/A</v>
      </c>
      <c r="X345" s="51" t="str">
        <f>IF($A345="N/A","N/A",MAX('编组1-系统进路表'!V344,'编组2-系统进路表'!V344,'编组3-系统进路表'!V344,'编组4-系统进路表'!V344,'编组5-系统进路表'!V344))</f>
        <v>N/A</v>
      </c>
      <c r="Y345" s="51" t="str">
        <f>IF($A345="N/A","N/A",MAX('编组1-系统进路表'!W344,'编组2-系统进路表'!W344,'编组3-系统进路表'!W344,'编组4-系统进路表'!W344,'编组5-系统进路表'!W344))</f>
        <v>N/A</v>
      </c>
      <c r="Z345" s="51" t="str">
        <f>IF($A345="N/A","N/A",MAX('编组1-系统进路表'!X344,'编组2-系统进路表'!X344,'编组3-系统进路表'!X344,'编组4-系统进路表'!X344,'编组5-系统进路表'!X344))</f>
        <v>N/A</v>
      </c>
      <c r="AA345" s="27"/>
      <c r="AB345" s="51" t="str">
        <f>IF($A345="N/A","N/A",MAX('编组1-系统进路表'!Y344,'编组2-系统进路表'!Y344,'编组3-系统进路表'!Y344,'编组4-系统进路表'!Y344,'编组5-系统进路表'!Y344))</f>
        <v>N/A</v>
      </c>
      <c r="AC345" s="51" t="str">
        <f>IF($A345="N/A","N/A",MAX('编组1-系统进路表'!Z344,'编组2-系统进路表'!Z344,'编组3-系统进路表'!Z344,'编组4-系统进路表'!Z344,'编组5-系统进路表'!Z344))</f>
        <v>N/A</v>
      </c>
      <c r="AD345" s="51" t="str">
        <f>IF($A345="N/A","N/A",MAX('编组1-系统进路表'!AA344,'编组2-系统进路表'!AA344,'编组3-系统进路表'!AA344,'编组4-系统进路表'!AA344,'编组5-系统进路表'!AA344))</f>
        <v>N/A</v>
      </c>
      <c r="AE345" s="51" t="str">
        <f>IF($A345="N/A","N/A",MAX('编组1-系统进路表'!AB344,'编组2-系统进路表'!AB344,'编组3-系统进路表'!AB344,'编组4-系统进路表'!AB344,'编组5-系统进路表'!AB344))</f>
        <v>N/A</v>
      </c>
      <c r="AF345" s="51" t="str">
        <f>IF($A345="N/A","N/A",MAX('编组1-系统进路表'!AC344,'编组2-系统进路表'!AC344,'编组3-系统进路表'!AC344,'编组4-系统进路表'!AC344,'编组5-系统进路表'!AC344))</f>
        <v>N/A</v>
      </c>
    </row>
    <row r="346" spans="1:32">
      <c r="A346" s="50" t="s">
        <v>486</v>
      </c>
      <c r="B346" s="50" t="s">
        <v>486</v>
      </c>
      <c r="C346" s="50" t="s">
        <v>486</v>
      </c>
      <c r="D346" s="50" t="s">
        <v>486</v>
      </c>
      <c r="E346" s="50" t="s">
        <v>486</v>
      </c>
      <c r="F346" s="50" t="s">
        <v>486</v>
      </c>
      <c r="G346" s="50" t="s">
        <v>486</v>
      </c>
      <c r="H346" s="50" t="s">
        <v>486</v>
      </c>
      <c r="I346" s="50" t="s">
        <v>486</v>
      </c>
      <c r="J346" s="50" t="s">
        <v>486</v>
      </c>
      <c r="K346" s="53" t="s">
        <v>419</v>
      </c>
      <c r="L346" s="50" t="s">
        <v>486</v>
      </c>
      <c r="M346" s="50" t="s">
        <v>486</v>
      </c>
      <c r="N346" s="50" t="s">
        <v>486</v>
      </c>
      <c r="O346" s="50" t="s">
        <v>486</v>
      </c>
      <c r="P346" s="50" t="s">
        <v>486</v>
      </c>
      <c r="Q346" s="50" t="s">
        <v>486</v>
      </c>
      <c r="R346" s="50" t="s">
        <v>486</v>
      </c>
      <c r="S346" s="50" t="s">
        <v>486</v>
      </c>
      <c r="T346" s="50" t="s">
        <v>486</v>
      </c>
      <c r="U346" s="50" t="s">
        <v>486</v>
      </c>
      <c r="V346" s="51" t="str">
        <f>IF($A346="N/A","N/A",MAX('编组1-系统进路表'!T345,'编组2-系统进路表'!T345,'编组3-系统进路表'!T345,'编组4-系统进路表'!T345,'编组5-系统进路表'!T345))</f>
        <v>N/A</v>
      </c>
      <c r="W346" s="51" t="str">
        <f>IF($A346="N/A","N/A",MAX('编组1-系统进路表'!U345,'编组2-系统进路表'!U345,'编组3-系统进路表'!U345,'编组4-系统进路表'!U345,'编组5-系统进路表'!U345))</f>
        <v>N/A</v>
      </c>
      <c r="X346" s="51" t="str">
        <f>IF($A346="N/A","N/A",MAX('编组1-系统进路表'!V345,'编组2-系统进路表'!V345,'编组3-系统进路表'!V345,'编组4-系统进路表'!V345,'编组5-系统进路表'!V345))</f>
        <v>N/A</v>
      </c>
      <c r="Y346" s="51" t="str">
        <f>IF($A346="N/A","N/A",MAX('编组1-系统进路表'!W345,'编组2-系统进路表'!W345,'编组3-系统进路表'!W345,'编组4-系统进路表'!W345,'编组5-系统进路表'!W345))</f>
        <v>N/A</v>
      </c>
      <c r="Z346" s="51" t="str">
        <f>IF($A346="N/A","N/A",MAX('编组1-系统进路表'!X345,'编组2-系统进路表'!X345,'编组3-系统进路表'!X345,'编组4-系统进路表'!X345,'编组5-系统进路表'!X345))</f>
        <v>N/A</v>
      </c>
      <c r="AA346" s="27"/>
      <c r="AB346" s="51" t="str">
        <f>IF($A346="N/A","N/A",MAX('编组1-系统进路表'!Y345,'编组2-系统进路表'!Y345,'编组3-系统进路表'!Y345,'编组4-系统进路表'!Y345,'编组5-系统进路表'!Y345))</f>
        <v>N/A</v>
      </c>
      <c r="AC346" s="51" t="str">
        <f>IF($A346="N/A","N/A",MAX('编组1-系统进路表'!Z345,'编组2-系统进路表'!Z345,'编组3-系统进路表'!Z345,'编组4-系统进路表'!Z345,'编组5-系统进路表'!Z345))</f>
        <v>N/A</v>
      </c>
      <c r="AD346" s="51" t="str">
        <f>IF($A346="N/A","N/A",MAX('编组1-系统进路表'!AA345,'编组2-系统进路表'!AA345,'编组3-系统进路表'!AA345,'编组4-系统进路表'!AA345,'编组5-系统进路表'!AA345))</f>
        <v>N/A</v>
      </c>
      <c r="AE346" s="51" t="str">
        <f>IF($A346="N/A","N/A",MAX('编组1-系统进路表'!AB345,'编组2-系统进路表'!AB345,'编组3-系统进路表'!AB345,'编组4-系统进路表'!AB345,'编组5-系统进路表'!AB345))</f>
        <v>N/A</v>
      </c>
      <c r="AF346" s="51" t="str">
        <f>IF($A346="N/A","N/A",MAX('编组1-系统进路表'!AC345,'编组2-系统进路表'!AC345,'编组3-系统进路表'!AC345,'编组4-系统进路表'!AC345,'编组5-系统进路表'!AC345))</f>
        <v>N/A</v>
      </c>
    </row>
    <row r="347" spans="1:32">
      <c r="A347" s="50" t="s">
        <v>486</v>
      </c>
      <c r="B347" s="50" t="s">
        <v>486</v>
      </c>
      <c r="C347" s="50" t="s">
        <v>486</v>
      </c>
      <c r="D347" s="50" t="s">
        <v>486</v>
      </c>
      <c r="E347" s="50" t="s">
        <v>486</v>
      </c>
      <c r="F347" s="50" t="s">
        <v>486</v>
      </c>
      <c r="G347" s="50" t="s">
        <v>486</v>
      </c>
      <c r="H347" s="50" t="s">
        <v>486</v>
      </c>
      <c r="I347" s="50" t="s">
        <v>486</v>
      </c>
      <c r="J347" s="50" t="s">
        <v>486</v>
      </c>
      <c r="K347" s="53" t="s">
        <v>419</v>
      </c>
      <c r="L347" s="50" t="s">
        <v>486</v>
      </c>
      <c r="M347" s="50" t="s">
        <v>486</v>
      </c>
      <c r="N347" s="50" t="s">
        <v>486</v>
      </c>
      <c r="O347" s="50" t="s">
        <v>486</v>
      </c>
      <c r="P347" s="50" t="s">
        <v>486</v>
      </c>
      <c r="Q347" s="50" t="s">
        <v>486</v>
      </c>
      <c r="R347" s="50" t="s">
        <v>486</v>
      </c>
      <c r="S347" s="50" t="s">
        <v>486</v>
      </c>
      <c r="T347" s="50" t="s">
        <v>486</v>
      </c>
      <c r="U347" s="50" t="s">
        <v>486</v>
      </c>
      <c r="V347" s="51" t="str">
        <f>IF($A347="N/A","N/A",MAX('编组1-系统进路表'!T346,'编组2-系统进路表'!T346,'编组3-系统进路表'!T346,'编组4-系统进路表'!T346,'编组5-系统进路表'!T346))</f>
        <v>N/A</v>
      </c>
      <c r="W347" s="51" t="str">
        <f>IF($A347="N/A","N/A",MAX('编组1-系统进路表'!U346,'编组2-系统进路表'!U346,'编组3-系统进路表'!U346,'编组4-系统进路表'!U346,'编组5-系统进路表'!U346))</f>
        <v>N/A</v>
      </c>
      <c r="X347" s="51" t="str">
        <f>IF($A347="N/A","N/A",MAX('编组1-系统进路表'!V346,'编组2-系统进路表'!V346,'编组3-系统进路表'!V346,'编组4-系统进路表'!V346,'编组5-系统进路表'!V346))</f>
        <v>N/A</v>
      </c>
      <c r="Y347" s="51" t="str">
        <f>IF($A347="N/A","N/A",MAX('编组1-系统进路表'!W346,'编组2-系统进路表'!W346,'编组3-系统进路表'!W346,'编组4-系统进路表'!W346,'编组5-系统进路表'!W346))</f>
        <v>N/A</v>
      </c>
      <c r="Z347" s="51" t="str">
        <f>IF($A347="N/A","N/A",MAX('编组1-系统进路表'!X346,'编组2-系统进路表'!X346,'编组3-系统进路表'!X346,'编组4-系统进路表'!X346,'编组5-系统进路表'!X346))</f>
        <v>N/A</v>
      </c>
      <c r="AA347" s="27"/>
      <c r="AB347" s="51" t="str">
        <f>IF($A347="N/A","N/A",MAX('编组1-系统进路表'!Y346,'编组2-系统进路表'!Y346,'编组3-系统进路表'!Y346,'编组4-系统进路表'!Y346,'编组5-系统进路表'!Y346))</f>
        <v>N/A</v>
      </c>
      <c r="AC347" s="51" t="str">
        <f>IF($A347="N/A","N/A",MAX('编组1-系统进路表'!Z346,'编组2-系统进路表'!Z346,'编组3-系统进路表'!Z346,'编组4-系统进路表'!Z346,'编组5-系统进路表'!Z346))</f>
        <v>N/A</v>
      </c>
      <c r="AD347" s="51" t="str">
        <f>IF($A347="N/A","N/A",MAX('编组1-系统进路表'!AA346,'编组2-系统进路表'!AA346,'编组3-系统进路表'!AA346,'编组4-系统进路表'!AA346,'编组5-系统进路表'!AA346))</f>
        <v>N/A</v>
      </c>
      <c r="AE347" s="51" t="str">
        <f>IF($A347="N/A","N/A",MAX('编组1-系统进路表'!AB346,'编组2-系统进路表'!AB346,'编组3-系统进路表'!AB346,'编组4-系统进路表'!AB346,'编组5-系统进路表'!AB346))</f>
        <v>N/A</v>
      </c>
      <c r="AF347" s="51" t="str">
        <f>IF($A347="N/A","N/A",MAX('编组1-系统进路表'!AC346,'编组2-系统进路表'!AC346,'编组3-系统进路表'!AC346,'编组4-系统进路表'!AC346,'编组5-系统进路表'!AC346))</f>
        <v>N/A</v>
      </c>
    </row>
    <row r="348" spans="1:32">
      <c r="A348" s="50" t="s">
        <v>486</v>
      </c>
      <c r="B348" s="50" t="s">
        <v>486</v>
      </c>
      <c r="C348" s="50" t="s">
        <v>486</v>
      </c>
      <c r="D348" s="50" t="s">
        <v>486</v>
      </c>
      <c r="E348" s="50" t="s">
        <v>486</v>
      </c>
      <c r="F348" s="50" t="s">
        <v>486</v>
      </c>
      <c r="G348" s="50" t="s">
        <v>486</v>
      </c>
      <c r="H348" s="50" t="s">
        <v>486</v>
      </c>
      <c r="I348" s="50" t="s">
        <v>486</v>
      </c>
      <c r="J348" s="50" t="s">
        <v>486</v>
      </c>
      <c r="K348" s="53" t="s">
        <v>419</v>
      </c>
      <c r="L348" s="50" t="s">
        <v>486</v>
      </c>
      <c r="M348" s="50" t="s">
        <v>486</v>
      </c>
      <c r="N348" s="50" t="s">
        <v>486</v>
      </c>
      <c r="O348" s="50" t="s">
        <v>486</v>
      </c>
      <c r="P348" s="50" t="s">
        <v>486</v>
      </c>
      <c r="Q348" s="50" t="s">
        <v>486</v>
      </c>
      <c r="R348" s="50" t="s">
        <v>486</v>
      </c>
      <c r="S348" s="50" t="s">
        <v>486</v>
      </c>
      <c r="T348" s="50" t="s">
        <v>486</v>
      </c>
      <c r="U348" s="50" t="s">
        <v>486</v>
      </c>
      <c r="V348" s="51" t="str">
        <f>IF($A348="N/A","N/A",MAX('编组1-系统进路表'!T347,'编组2-系统进路表'!T347,'编组3-系统进路表'!T347,'编组4-系统进路表'!T347,'编组5-系统进路表'!T347))</f>
        <v>N/A</v>
      </c>
      <c r="W348" s="51" t="str">
        <f>IF($A348="N/A","N/A",MAX('编组1-系统进路表'!U347,'编组2-系统进路表'!U347,'编组3-系统进路表'!U347,'编组4-系统进路表'!U347,'编组5-系统进路表'!U347))</f>
        <v>N/A</v>
      </c>
      <c r="X348" s="51" t="str">
        <f>IF($A348="N/A","N/A",MAX('编组1-系统进路表'!V347,'编组2-系统进路表'!V347,'编组3-系统进路表'!V347,'编组4-系统进路表'!V347,'编组5-系统进路表'!V347))</f>
        <v>N/A</v>
      </c>
      <c r="Y348" s="51" t="str">
        <f>IF($A348="N/A","N/A",MAX('编组1-系统进路表'!W347,'编组2-系统进路表'!W347,'编组3-系统进路表'!W347,'编组4-系统进路表'!W347,'编组5-系统进路表'!W347))</f>
        <v>N/A</v>
      </c>
      <c r="Z348" s="51" t="str">
        <f>IF($A348="N/A","N/A",MAX('编组1-系统进路表'!X347,'编组2-系统进路表'!X347,'编组3-系统进路表'!X347,'编组4-系统进路表'!X347,'编组5-系统进路表'!X347))</f>
        <v>N/A</v>
      </c>
      <c r="AA348" s="27"/>
      <c r="AB348" s="51" t="str">
        <f>IF($A348="N/A","N/A",MAX('编组1-系统进路表'!Y347,'编组2-系统进路表'!Y347,'编组3-系统进路表'!Y347,'编组4-系统进路表'!Y347,'编组5-系统进路表'!Y347))</f>
        <v>N/A</v>
      </c>
      <c r="AC348" s="51" t="str">
        <f>IF($A348="N/A","N/A",MAX('编组1-系统进路表'!Z347,'编组2-系统进路表'!Z347,'编组3-系统进路表'!Z347,'编组4-系统进路表'!Z347,'编组5-系统进路表'!Z347))</f>
        <v>N/A</v>
      </c>
      <c r="AD348" s="51" t="str">
        <f>IF($A348="N/A","N/A",MAX('编组1-系统进路表'!AA347,'编组2-系统进路表'!AA347,'编组3-系统进路表'!AA347,'编组4-系统进路表'!AA347,'编组5-系统进路表'!AA347))</f>
        <v>N/A</v>
      </c>
      <c r="AE348" s="51" t="str">
        <f>IF($A348="N/A","N/A",MAX('编组1-系统进路表'!AB347,'编组2-系统进路表'!AB347,'编组3-系统进路表'!AB347,'编组4-系统进路表'!AB347,'编组5-系统进路表'!AB347))</f>
        <v>N/A</v>
      </c>
      <c r="AF348" s="51" t="str">
        <f>IF($A348="N/A","N/A",MAX('编组1-系统进路表'!AC347,'编组2-系统进路表'!AC347,'编组3-系统进路表'!AC347,'编组4-系统进路表'!AC347,'编组5-系统进路表'!AC347))</f>
        <v>N/A</v>
      </c>
    </row>
    <row r="349" spans="1:32">
      <c r="A349" s="50" t="s">
        <v>486</v>
      </c>
      <c r="B349" s="50" t="s">
        <v>486</v>
      </c>
      <c r="C349" s="50" t="s">
        <v>486</v>
      </c>
      <c r="D349" s="50" t="s">
        <v>486</v>
      </c>
      <c r="E349" s="50" t="s">
        <v>486</v>
      </c>
      <c r="F349" s="50" t="s">
        <v>486</v>
      </c>
      <c r="G349" s="50" t="s">
        <v>486</v>
      </c>
      <c r="H349" s="50" t="s">
        <v>486</v>
      </c>
      <c r="I349" s="50" t="s">
        <v>486</v>
      </c>
      <c r="J349" s="50" t="s">
        <v>486</v>
      </c>
      <c r="K349" s="53" t="s">
        <v>419</v>
      </c>
      <c r="L349" s="50" t="s">
        <v>486</v>
      </c>
      <c r="M349" s="50" t="s">
        <v>486</v>
      </c>
      <c r="N349" s="50" t="s">
        <v>486</v>
      </c>
      <c r="O349" s="50" t="s">
        <v>486</v>
      </c>
      <c r="P349" s="50" t="s">
        <v>486</v>
      </c>
      <c r="Q349" s="50" t="s">
        <v>486</v>
      </c>
      <c r="R349" s="50" t="s">
        <v>486</v>
      </c>
      <c r="S349" s="50" t="s">
        <v>486</v>
      </c>
      <c r="T349" s="50" t="s">
        <v>486</v>
      </c>
      <c r="U349" s="50" t="s">
        <v>486</v>
      </c>
      <c r="V349" s="51" t="str">
        <f>IF($A349="N/A","N/A",MAX('编组1-系统进路表'!T348,'编组2-系统进路表'!T348,'编组3-系统进路表'!T348,'编组4-系统进路表'!T348,'编组5-系统进路表'!T348))</f>
        <v>N/A</v>
      </c>
      <c r="W349" s="51" t="str">
        <f>IF($A349="N/A","N/A",MAX('编组1-系统进路表'!U348,'编组2-系统进路表'!U348,'编组3-系统进路表'!U348,'编组4-系统进路表'!U348,'编组5-系统进路表'!U348))</f>
        <v>N/A</v>
      </c>
      <c r="X349" s="51" t="str">
        <f>IF($A349="N/A","N/A",MAX('编组1-系统进路表'!V348,'编组2-系统进路表'!V348,'编组3-系统进路表'!V348,'编组4-系统进路表'!V348,'编组5-系统进路表'!V348))</f>
        <v>N/A</v>
      </c>
      <c r="Y349" s="51" t="str">
        <f>IF($A349="N/A","N/A",MAX('编组1-系统进路表'!W348,'编组2-系统进路表'!W348,'编组3-系统进路表'!W348,'编组4-系统进路表'!W348,'编组5-系统进路表'!W348))</f>
        <v>N/A</v>
      </c>
      <c r="Z349" s="51" t="str">
        <f>IF($A349="N/A","N/A",MAX('编组1-系统进路表'!X348,'编组2-系统进路表'!X348,'编组3-系统进路表'!X348,'编组4-系统进路表'!X348,'编组5-系统进路表'!X348))</f>
        <v>N/A</v>
      </c>
      <c r="AA349" s="27"/>
      <c r="AB349" s="51" t="str">
        <f>IF($A349="N/A","N/A",MAX('编组1-系统进路表'!Y348,'编组2-系统进路表'!Y348,'编组3-系统进路表'!Y348,'编组4-系统进路表'!Y348,'编组5-系统进路表'!Y348))</f>
        <v>N/A</v>
      </c>
      <c r="AC349" s="51" t="str">
        <f>IF($A349="N/A","N/A",MAX('编组1-系统进路表'!Z348,'编组2-系统进路表'!Z348,'编组3-系统进路表'!Z348,'编组4-系统进路表'!Z348,'编组5-系统进路表'!Z348))</f>
        <v>N/A</v>
      </c>
      <c r="AD349" s="51" t="str">
        <f>IF($A349="N/A","N/A",MAX('编组1-系统进路表'!AA348,'编组2-系统进路表'!AA348,'编组3-系统进路表'!AA348,'编组4-系统进路表'!AA348,'编组5-系统进路表'!AA348))</f>
        <v>N/A</v>
      </c>
      <c r="AE349" s="51" t="str">
        <f>IF($A349="N/A","N/A",MAX('编组1-系统进路表'!AB348,'编组2-系统进路表'!AB348,'编组3-系统进路表'!AB348,'编组4-系统进路表'!AB348,'编组5-系统进路表'!AB348))</f>
        <v>N/A</v>
      </c>
      <c r="AF349" s="51" t="str">
        <f>IF($A349="N/A","N/A",MAX('编组1-系统进路表'!AC348,'编组2-系统进路表'!AC348,'编组3-系统进路表'!AC348,'编组4-系统进路表'!AC348,'编组5-系统进路表'!AC348))</f>
        <v>N/A</v>
      </c>
    </row>
    <row r="350" spans="1:32">
      <c r="A350" s="50" t="s">
        <v>486</v>
      </c>
      <c r="B350" s="50" t="s">
        <v>486</v>
      </c>
      <c r="C350" s="50" t="s">
        <v>486</v>
      </c>
      <c r="D350" s="50" t="s">
        <v>486</v>
      </c>
      <c r="E350" s="50" t="s">
        <v>486</v>
      </c>
      <c r="F350" s="50" t="s">
        <v>486</v>
      </c>
      <c r="G350" s="50" t="s">
        <v>486</v>
      </c>
      <c r="H350" s="50" t="s">
        <v>486</v>
      </c>
      <c r="I350" s="50" t="s">
        <v>486</v>
      </c>
      <c r="J350" s="50" t="s">
        <v>486</v>
      </c>
      <c r="K350" s="53" t="s">
        <v>419</v>
      </c>
      <c r="L350" s="50" t="s">
        <v>486</v>
      </c>
      <c r="M350" s="50" t="s">
        <v>486</v>
      </c>
      <c r="N350" s="50" t="s">
        <v>486</v>
      </c>
      <c r="O350" s="50" t="s">
        <v>486</v>
      </c>
      <c r="P350" s="50" t="s">
        <v>486</v>
      </c>
      <c r="Q350" s="50" t="s">
        <v>486</v>
      </c>
      <c r="R350" s="50" t="s">
        <v>486</v>
      </c>
      <c r="S350" s="50" t="s">
        <v>486</v>
      </c>
      <c r="T350" s="50" t="s">
        <v>486</v>
      </c>
      <c r="U350" s="50" t="s">
        <v>486</v>
      </c>
      <c r="V350" s="51" t="str">
        <f>IF($A350="N/A","N/A",MAX('编组1-系统进路表'!T349,'编组2-系统进路表'!T349,'编组3-系统进路表'!T349,'编组4-系统进路表'!T349,'编组5-系统进路表'!T349))</f>
        <v>N/A</v>
      </c>
      <c r="W350" s="51" t="str">
        <f>IF($A350="N/A","N/A",MAX('编组1-系统进路表'!U349,'编组2-系统进路表'!U349,'编组3-系统进路表'!U349,'编组4-系统进路表'!U349,'编组5-系统进路表'!U349))</f>
        <v>N/A</v>
      </c>
      <c r="X350" s="51" t="str">
        <f>IF($A350="N/A","N/A",MAX('编组1-系统进路表'!V349,'编组2-系统进路表'!V349,'编组3-系统进路表'!V349,'编组4-系统进路表'!V349,'编组5-系统进路表'!V349))</f>
        <v>N/A</v>
      </c>
      <c r="Y350" s="51" t="str">
        <f>IF($A350="N/A","N/A",MAX('编组1-系统进路表'!W349,'编组2-系统进路表'!W349,'编组3-系统进路表'!W349,'编组4-系统进路表'!W349,'编组5-系统进路表'!W349))</f>
        <v>N/A</v>
      </c>
      <c r="Z350" s="51" t="str">
        <f>IF($A350="N/A","N/A",MAX('编组1-系统进路表'!X349,'编组2-系统进路表'!X349,'编组3-系统进路表'!X349,'编组4-系统进路表'!X349,'编组5-系统进路表'!X349))</f>
        <v>N/A</v>
      </c>
      <c r="AA350" s="27"/>
      <c r="AB350" s="51" t="str">
        <f>IF($A350="N/A","N/A",MAX('编组1-系统进路表'!Y349,'编组2-系统进路表'!Y349,'编组3-系统进路表'!Y349,'编组4-系统进路表'!Y349,'编组5-系统进路表'!Y349))</f>
        <v>N/A</v>
      </c>
      <c r="AC350" s="51" t="str">
        <f>IF($A350="N/A","N/A",MAX('编组1-系统进路表'!Z349,'编组2-系统进路表'!Z349,'编组3-系统进路表'!Z349,'编组4-系统进路表'!Z349,'编组5-系统进路表'!Z349))</f>
        <v>N/A</v>
      </c>
      <c r="AD350" s="51" t="str">
        <f>IF($A350="N/A","N/A",MAX('编组1-系统进路表'!AA349,'编组2-系统进路表'!AA349,'编组3-系统进路表'!AA349,'编组4-系统进路表'!AA349,'编组5-系统进路表'!AA349))</f>
        <v>N/A</v>
      </c>
      <c r="AE350" s="51" t="str">
        <f>IF($A350="N/A","N/A",MAX('编组1-系统进路表'!AB349,'编组2-系统进路表'!AB349,'编组3-系统进路表'!AB349,'编组4-系统进路表'!AB349,'编组5-系统进路表'!AB349))</f>
        <v>N/A</v>
      </c>
      <c r="AF350" s="51" t="str">
        <f>IF($A350="N/A","N/A",MAX('编组1-系统进路表'!AC349,'编组2-系统进路表'!AC349,'编组3-系统进路表'!AC349,'编组4-系统进路表'!AC349,'编组5-系统进路表'!AC349))</f>
        <v>N/A</v>
      </c>
    </row>
    <row r="351" spans="1:32">
      <c r="A351" s="50" t="s">
        <v>486</v>
      </c>
      <c r="B351" s="50" t="s">
        <v>486</v>
      </c>
      <c r="C351" s="50" t="s">
        <v>486</v>
      </c>
      <c r="D351" s="50" t="s">
        <v>486</v>
      </c>
      <c r="E351" s="50" t="s">
        <v>486</v>
      </c>
      <c r="F351" s="50" t="s">
        <v>486</v>
      </c>
      <c r="G351" s="50" t="s">
        <v>486</v>
      </c>
      <c r="H351" s="50" t="s">
        <v>486</v>
      </c>
      <c r="I351" s="50" t="s">
        <v>486</v>
      </c>
      <c r="J351" s="50" t="s">
        <v>486</v>
      </c>
      <c r="K351" s="53" t="s">
        <v>419</v>
      </c>
      <c r="L351" s="50" t="s">
        <v>486</v>
      </c>
      <c r="M351" s="50" t="s">
        <v>486</v>
      </c>
      <c r="N351" s="50" t="s">
        <v>486</v>
      </c>
      <c r="O351" s="50" t="s">
        <v>486</v>
      </c>
      <c r="P351" s="50" t="s">
        <v>486</v>
      </c>
      <c r="Q351" s="50" t="s">
        <v>486</v>
      </c>
      <c r="R351" s="50" t="s">
        <v>486</v>
      </c>
      <c r="S351" s="50" t="s">
        <v>486</v>
      </c>
      <c r="T351" s="50" t="s">
        <v>486</v>
      </c>
      <c r="U351" s="50" t="s">
        <v>486</v>
      </c>
      <c r="V351" s="51" t="str">
        <f>IF($A351="N/A","N/A",MAX('编组1-系统进路表'!T350,'编组2-系统进路表'!T350,'编组3-系统进路表'!T350,'编组4-系统进路表'!T350,'编组5-系统进路表'!T350))</f>
        <v>N/A</v>
      </c>
      <c r="W351" s="51" t="str">
        <f>IF($A351="N/A","N/A",MAX('编组1-系统进路表'!U350,'编组2-系统进路表'!U350,'编组3-系统进路表'!U350,'编组4-系统进路表'!U350,'编组5-系统进路表'!U350))</f>
        <v>N/A</v>
      </c>
      <c r="X351" s="51" t="str">
        <f>IF($A351="N/A","N/A",MAX('编组1-系统进路表'!V350,'编组2-系统进路表'!V350,'编组3-系统进路表'!V350,'编组4-系统进路表'!V350,'编组5-系统进路表'!V350))</f>
        <v>N/A</v>
      </c>
      <c r="Y351" s="51" t="str">
        <f>IF($A351="N/A","N/A",MAX('编组1-系统进路表'!W350,'编组2-系统进路表'!W350,'编组3-系统进路表'!W350,'编组4-系统进路表'!W350,'编组5-系统进路表'!W350))</f>
        <v>N/A</v>
      </c>
      <c r="Z351" s="51" t="str">
        <f>IF($A351="N/A","N/A",MAX('编组1-系统进路表'!X350,'编组2-系统进路表'!X350,'编组3-系统进路表'!X350,'编组4-系统进路表'!X350,'编组5-系统进路表'!X350))</f>
        <v>N/A</v>
      </c>
      <c r="AA351" s="27"/>
      <c r="AB351" s="51" t="str">
        <f>IF($A351="N/A","N/A",MAX('编组1-系统进路表'!Y350,'编组2-系统进路表'!Y350,'编组3-系统进路表'!Y350,'编组4-系统进路表'!Y350,'编组5-系统进路表'!Y350))</f>
        <v>N/A</v>
      </c>
      <c r="AC351" s="51" t="str">
        <f>IF($A351="N/A","N/A",MAX('编组1-系统进路表'!Z350,'编组2-系统进路表'!Z350,'编组3-系统进路表'!Z350,'编组4-系统进路表'!Z350,'编组5-系统进路表'!Z350))</f>
        <v>N/A</v>
      </c>
      <c r="AD351" s="51" t="str">
        <f>IF($A351="N/A","N/A",MAX('编组1-系统进路表'!AA350,'编组2-系统进路表'!AA350,'编组3-系统进路表'!AA350,'编组4-系统进路表'!AA350,'编组5-系统进路表'!AA350))</f>
        <v>N/A</v>
      </c>
      <c r="AE351" s="51" t="str">
        <f>IF($A351="N/A","N/A",MAX('编组1-系统进路表'!AB350,'编组2-系统进路表'!AB350,'编组3-系统进路表'!AB350,'编组4-系统进路表'!AB350,'编组5-系统进路表'!AB350))</f>
        <v>N/A</v>
      </c>
      <c r="AF351" s="51" t="str">
        <f>IF($A351="N/A","N/A",MAX('编组1-系统进路表'!AC350,'编组2-系统进路表'!AC350,'编组3-系统进路表'!AC350,'编组4-系统进路表'!AC350,'编组5-系统进路表'!AC350))</f>
        <v>N/A</v>
      </c>
    </row>
    <row r="352" spans="1:32">
      <c r="A352" s="50" t="s">
        <v>486</v>
      </c>
      <c r="B352" s="50" t="s">
        <v>486</v>
      </c>
      <c r="C352" s="50" t="s">
        <v>486</v>
      </c>
      <c r="D352" s="50" t="s">
        <v>486</v>
      </c>
      <c r="E352" s="50" t="s">
        <v>486</v>
      </c>
      <c r="F352" s="50" t="s">
        <v>486</v>
      </c>
      <c r="G352" s="50" t="s">
        <v>486</v>
      </c>
      <c r="H352" s="50" t="s">
        <v>486</v>
      </c>
      <c r="I352" s="50" t="s">
        <v>486</v>
      </c>
      <c r="J352" s="50" t="s">
        <v>486</v>
      </c>
      <c r="K352" s="53" t="s">
        <v>419</v>
      </c>
      <c r="L352" s="50" t="s">
        <v>486</v>
      </c>
      <c r="M352" s="50" t="s">
        <v>486</v>
      </c>
      <c r="N352" s="50" t="s">
        <v>486</v>
      </c>
      <c r="O352" s="50" t="s">
        <v>486</v>
      </c>
      <c r="P352" s="50" t="s">
        <v>486</v>
      </c>
      <c r="Q352" s="50" t="s">
        <v>486</v>
      </c>
      <c r="R352" s="50" t="s">
        <v>486</v>
      </c>
      <c r="S352" s="50" t="s">
        <v>486</v>
      </c>
      <c r="T352" s="50" t="s">
        <v>486</v>
      </c>
      <c r="U352" s="50" t="s">
        <v>486</v>
      </c>
      <c r="V352" s="51" t="str">
        <f>IF($A352="N/A","N/A",MAX('编组1-系统进路表'!T351,'编组2-系统进路表'!T351,'编组3-系统进路表'!T351,'编组4-系统进路表'!T351,'编组5-系统进路表'!T351))</f>
        <v>N/A</v>
      </c>
      <c r="W352" s="51" t="str">
        <f>IF($A352="N/A","N/A",MAX('编组1-系统进路表'!U351,'编组2-系统进路表'!U351,'编组3-系统进路表'!U351,'编组4-系统进路表'!U351,'编组5-系统进路表'!U351))</f>
        <v>N/A</v>
      </c>
      <c r="X352" s="51" t="str">
        <f>IF($A352="N/A","N/A",MAX('编组1-系统进路表'!V351,'编组2-系统进路表'!V351,'编组3-系统进路表'!V351,'编组4-系统进路表'!V351,'编组5-系统进路表'!V351))</f>
        <v>N/A</v>
      </c>
      <c r="Y352" s="51" t="str">
        <f>IF($A352="N/A","N/A",MAX('编组1-系统进路表'!W351,'编组2-系统进路表'!W351,'编组3-系统进路表'!W351,'编组4-系统进路表'!W351,'编组5-系统进路表'!W351))</f>
        <v>N/A</v>
      </c>
      <c r="Z352" s="51" t="str">
        <f>IF($A352="N/A","N/A",MAX('编组1-系统进路表'!X351,'编组2-系统进路表'!X351,'编组3-系统进路表'!X351,'编组4-系统进路表'!X351,'编组5-系统进路表'!X351))</f>
        <v>N/A</v>
      </c>
      <c r="AA352" s="27"/>
      <c r="AB352" s="51" t="str">
        <f>IF($A352="N/A","N/A",MAX('编组1-系统进路表'!Y351,'编组2-系统进路表'!Y351,'编组3-系统进路表'!Y351,'编组4-系统进路表'!Y351,'编组5-系统进路表'!Y351))</f>
        <v>N/A</v>
      </c>
      <c r="AC352" s="51" t="str">
        <f>IF($A352="N/A","N/A",MAX('编组1-系统进路表'!Z351,'编组2-系统进路表'!Z351,'编组3-系统进路表'!Z351,'编组4-系统进路表'!Z351,'编组5-系统进路表'!Z351))</f>
        <v>N/A</v>
      </c>
      <c r="AD352" s="51" t="str">
        <f>IF($A352="N/A","N/A",MAX('编组1-系统进路表'!AA351,'编组2-系统进路表'!AA351,'编组3-系统进路表'!AA351,'编组4-系统进路表'!AA351,'编组5-系统进路表'!AA351))</f>
        <v>N/A</v>
      </c>
      <c r="AE352" s="51" t="str">
        <f>IF($A352="N/A","N/A",MAX('编组1-系统进路表'!AB351,'编组2-系统进路表'!AB351,'编组3-系统进路表'!AB351,'编组4-系统进路表'!AB351,'编组5-系统进路表'!AB351))</f>
        <v>N/A</v>
      </c>
      <c r="AF352" s="51" t="str">
        <f>IF($A352="N/A","N/A",MAX('编组1-系统进路表'!AC351,'编组2-系统进路表'!AC351,'编组3-系统进路表'!AC351,'编组4-系统进路表'!AC351,'编组5-系统进路表'!AC351))</f>
        <v>N/A</v>
      </c>
    </row>
    <row r="353" spans="1:32">
      <c r="A353" s="50" t="s">
        <v>486</v>
      </c>
      <c r="B353" s="50" t="s">
        <v>486</v>
      </c>
      <c r="C353" s="50" t="s">
        <v>486</v>
      </c>
      <c r="D353" s="50" t="s">
        <v>486</v>
      </c>
      <c r="E353" s="50" t="s">
        <v>486</v>
      </c>
      <c r="F353" s="50" t="s">
        <v>486</v>
      </c>
      <c r="G353" s="50" t="s">
        <v>486</v>
      </c>
      <c r="H353" s="50" t="s">
        <v>486</v>
      </c>
      <c r="I353" s="50" t="s">
        <v>486</v>
      </c>
      <c r="J353" s="50" t="s">
        <v>486</v>
      </c>
      <c r="K353" s="53" t="s">
        <v>419</v>
      </c>
      <c r="L353" s="50" t="s">
        <v>486</v>
      </c>
      <c r="M353" s="50" t="s">
        <v>486</v>
      </c>
      <c r="N353" s="50" t="s">
        <v>486</v>
      </c>
      <c r="O353" s="50" t="s">
        <v>486</v>
      </c>
      <c r="P353" s="50" t="s">
        <v>486</v>
      </c>
      <c r="Q353" s="50" t="s">
        <v>486</v>
      </c>
      <c r="R353" s="50" t="s">
        <v>486</v>
      </c>
      <c r="S353" s="50" t="s">
        <v>486</v>
      </c>
      <c r="T353" s="50" t="s">
        <v>486</v>
      </c>
      <c r="U353" s="50" t="s">
        <v>486</v>
      </c>
      <c r="V353" s="51" t="str">
        <f>IF($A353="N/A","N/A",MAX('编组1-系统进路表'!T352,'编组2-系统进路表'!T352,'编组3-系统进路表'!T352,'编组4-系统进路表'!T352,'编组5-系统进路表'!T352))</f>
        <v>N/A</v>
      </c>
      <c r="W353" s="51" t="str">
        <f>IF($A353="N/A","N/A",MAX('编组1-系统进路表'!U352,'编组2-系统进路表'!U352,'编组3-系统进路表'!U352,'编组4-系统进路表'!U352,'编组5-系统进路表'!U352))</f>
        <v>N/A</v>
      </c>
      <c r="X353" s="51" t="str">
        <f>IF($A353="N/A","N/A",MAX('编组1-系统进路表'!V352,'编组2-系统进路表'!V352,'编组3-系统进路表'!V352,'编组4-系统进路表'!V352,'编组5-系统进路表'!V352))</f>
        <v>N/A</v>
      </c>
      <c r="Y353" s="51" t="str">
        <f>IF($A353="N/A","N/A",MAX('编组1-系统进路表'!W352,'编组2-系统进路表'!W352,'编组3-系统进路表'!W352,'编组4-系统进路表'!W352,'编组5-系统进路表'!W352))</f>
        <v>N/A</v>
      </c>
      <c r="Z353" s="51" t="str">
        <f>IF($A353="N/A","N/A",MAX('编组1-系统进路表'!X352,'编组2-系统进路表'!X352,'编组3-系统进路表'!X352,'编组4-系统进路表'!X352,'编组5-系统进路表'!X352))</f>
        <v>N/A</v>
      </c>
      <c r="AA353" s="27"/>
      <c r="AB353" s="51" t="str">
        <f>IF($A353="N/A","N/A",MAX('编组1-系统进路表'!Y352,'编组2-系统进路表'!Y352,'编组3-系统进路表'!Y352,'编组4-系统进路表'!Y352,'编组5-系统进路表'!Y352))</f>
        <v>N/A</v>
      </c>
      <c r="AC353" s="51" t="str">
        <f>IF($A353="N/A","N/A",MAX('编组1-系统进路表'!Z352,'编组2-系统进路表'!Z352,'编组3-系统进路表'!Z352,'编组4-系统进路表'!Z352,'编组5-系统进路表'!Z352))</f>
        <v>N/A</v>
      </c>
      <c r="AD353" s="51" t="str">
        <f>IF($A353="N/A","N/A",MAX('编组1-系统进路表'!AA352,'编组2-系统进路表'!AA352,'编组3-系统进路表'!AA352,'编组4-系统进路表'!AA352,'编组5-系统进路表'!AA352))</f>
        <v>N/A</v>
      </c>
      <c r="AE353" s="51" t="str">
        <f>IF($A353="N/A","N/A",MAX('编组1-系统进路表'!AB352,'编组2-系统进路表'!AB352,'编组3-系统进路表'!AB352,'编组4-系统进路表'!AB352,'编组5-系统进路表'!AB352))</f>
        <v>N/A</v>
      </c>
      <c r="AF353" s="51" t="str">
        <f>IF($A353="N/A","N/A",MAX('编组1-系统进路表'!AC352,'编组2-系统进路表'!AC352,'编组3-系统进路表'!AC352,'编组4-系统进路表'!AC352,'编组5-系统进路表'!AC352))</f>
        <v>N/A</v>
      </c>
    </row>
    <row r="354" spans="1:32">
      <c r="A354" s="50" t="s">
        <v>486</v>
      </c>
      <c r="B354" s="50" t="s">
        <v>486</v>
      </c>
      <c r="C354" s="50" t="s">
        <v>486</v>
      </c>
      <c r="D354" s="50" t="s">
        <v>486</v>
      </c>
      <c r="E354" s="50" t="s">
        <v>486</v>
      </c>
      <c r="F354" s="50" t="s">
        <v>486</v>
      </c>
      <c r="G354" s="50" t="s">
        <v>486</v>
      </c>
      <c r="H354" s="50" t="s">
        <v>486</v>
      </c>
      <c r="I354" s="50" t="s">
        <v>486</v>
      </c>
      <c r="J354" s="50" t="s">
        <v>486</v>
      </c>
      <c r="K354" s="53" t="s">
        <v>419</v>
      </c>
      <c r="L354" s="50" t="s">
        <v>486</v>
      </c>
      <c r="M354" s="50" t="s">
        <v>486</v>
      </c>
      <c r="N354" s="50" t="s">
        <v>486</v>
      </c>
      <c r="O354" s="50" t="s">
        <v>486</v>
      </c>
      <c r="P354" s="50" t="s">
        <v>486</v>
      </c>
      <c r="Q354" s="50" t="s">
        <v>486</v>
      </c>
      <c r="R354" s="50" t="s">
        <v>486</v>
      </c>
      <c r="S354" s="50" t="s">
        <v>486</v>
      </c>
      <c r="T354" s="50" t="s">
        <v>486</v>
      </c>
      <c r="U354" s="50" t="s">
        <v>486</v>
      </c>
      <c r="V354" s="51" t="str">
        <f>IF($A354="N/A","N/A",MAX('编组1-系统进路表'!T353,'编组2-系统进路表'!T353,'编组3-系统进路表'!T353,'编组4-系统进路表'!T353,'编组5-系统进路表'!T353))</f>
        <v>N/A</v>
      </c>
      <c r="W354" s="51" t="str">
        <f>IF($A354="N/A","N/A",MAX('编组1-系统进路表'!U353,'编组2-系统进路表'!U353,'编组3-系统进路表'!U353,'编组4-系统进路表'!U353,'编组5-系统进路表'!U353))</f>
        <v>N/A</v>
      </c>
      <c r="X354" s="51" t="str">
        <f>IF($A354="N/A","N/A",MAX('编组1-系统进路表'!V353,'编组2-系统进路表'!V353,'编组3-系统进路表'!V353,'编组4-系统进路表'!V353,'编组5-系统进路表'!V353))</f>
        <v>N/A</v>
      </c>
      <c r="Y354" s="51" t="str">
        <f>IF($A354="N/A","N/A",MAX('编组1-系统进路表'!W353,'编组2-系统进路表'!W353,'编组3-系统进路表'!W353,'编组4-系统进路表'!W353,'编组5-系统进路表'!W353))</f>
        <v>N/A</v>
      </c>
      <c r="Z354" s="51" t="str">
        <f>IF($A354="N/A","N/A",MAX('编组1-系统进路表'!X353,'编组2-系统进路表'!X353,'编组3-系统进路表'!X353,'编组4-系统进路表'!X353,'编组5-系统进路表'!X353))</f>
        <v>N/A</v>
      </c>
      <c r="AA354" s="27"/>
      <c r="AB354" s="51" t="str">
        <f>IF($A354="N/A","N/A",MAX('编组1-系统进路表'!Y353,'编组2-系统进路表'!Y353,'编组3-系统进路表'!Y353,'编组4-系统进路表'!Y353,'编组5-系统进路表'!Y353))</f>
        <v>N/A</v>
      </c>
      <c r="AC354" s="51" t="str">
        <f>IF($A354="N/A","N/A",MAX('编组1-系统进路表'!Z353,'编组2-系统进路表'!Z353,'编组3-系统进路表'!Z353,'编组4-系统进路表'!Z353,'编组5-系统进路表'!Z353))</f>
        <v>N/A</v>
      </c>
      <c r="AD354" s="51" t="str">
        <f>IF($A354="N/A","N/A",MAX('编组1-系统进路表'!AA353,'编组2-系统进路表'!AA353,'编组3-系统进路表'!AA353,'编组4-系统进路表'!AA353,'编组5-系统进路表'!AA353))</f>
        <v>N/A</v>
      </c>
      <c r="AE354" s="51" t="str">
        <f>IF($A354="N/A","N/A",MAX('编组1-系统进路表'!AB353,'编组2-系统进路表'!AB353,'编组3-系统进路表'!AB353,'编组4-系统进路表'!AB353,'编组5-系统进路表'!AB353))</f>
        <v>N/A</v>
      </c>
      <c r="AF354" s="51" t="str">
        <f>IF($A354="N/A","N/A",MAX('编组1-系统进路表'!AC353,'编组2-系统进路表'!AC353,'编组3-系统进路表'!AC353,'编组4-系统进路表'!AC353,'编组5-系统进路表'!AC353))</f>
        <v>N/A</v>
      </c>
    </row>
    <row r="355" spans="1:32">
      <c r="A355" s="50" t="s">
        <v>486</v>
      </c>
      <c r="B355" s="50" t="s">
        <v>486</v>
      </c>
      <c r="C355" s="50" t="s">
        <v>486</v>
      </c>
      <c r="D355" s="50" t="s">
        <v>486</v>
      </c>
      <c r="E355" s="50" t="s">
        <v>486</v>
      </c>
      <c r="F355" s="50" t="s">
        <v>486</v>
      </c>
      <c r="G355" s="50" t="s">
        <v>486</v>
      </c>
      <c r="H355" s="50" t="s">
        <v>486</v>
      </c>
      <c r="I355" s="50" t="s">
        <v>486</v>
      </c>
      <c r="J355" s="50" t="s">
        <v>486</v>
      </c>
      <c r="K355" s="53" t="s">
        <v>419</v>
      </c>
      <c r="L355" s="50" t="s">
        <v>486</v>
      </c>
      <c r="M355" s="50" t="s">
        <v>486</v>
      </c>
      <c r="N355" s="50" t="s">
        <v>486</v>
      </c>
      <c r="O355" s="50" t="s">
        <v>486</v>
      </c>
      <c r="P355" s="50" t="s">
        <v>486</v>
      </c>
      <c r="Q355" s="50" t="s">
        <v>486</v>
      </c>
      <c r="R355" s="50" t="s">
        <v>486</v>
      </c>
      <c r="S355" s="50" t="s">
        <v>486</v>
      </c>
      <c r="T355" s="50" t="s">
        <v>486</v>
      </c>
      <c r="U355" s="50" t="s">
        <v>486</v>
      </c>
      <c r="V355" s="51" t="str">
        <f>IF($A355="N/A","N/A",MAX('编组1-系统进路表'!T354,'编组2-系统进路表'!T354,'编组3-系统进路表'!T354,'编组4-系统进路表'!T354,'编组5-系统进路表'!T354))</f>
        <v>N/A</v>
      </c>
      <c r="W355" s="51" t="str">
        <f>IF($A355="N/A","N/A",MAX('编组1-系统进路表'!U354,'编组2-系统进路表'!U354,'编组3-系统进路表'!U354,'编组4-系统进路表'!U354,'编组5-系统进路表'!U354))</f>
        <v>N/A</v>
      </c>
      <c r="X355" s="51" t="str">
        <f>IF($A355="N/A","N/A",MAX('编组1-系统进路表'!V354,'编组2-系统进路表'!V354,'编组3-系统进路表'!V354,'编组4-系统进路表'!V354,'编组5-系统进路表'!V354))</f>
        <v>N/A</v>
      </c>
      <c r="Y355" s="51" t="str">
        <f>IF($A355="N/A","N/A",MAX('编组1-系统进路表'!W354,'编组2-系统进路表'!W354,'编组3-系统进路表'!W354,'编组4-系统进路表'!W354,'编组5-系统进路表'!W354))</f>
        <v>N/A</v>
      </c>
      <c r="Z355" s="51" t="str">
        <f>IF($A355="N/A","N/A",MAX('编组1-系统进路表'!X354,'编组2-系统进路表'!X354,'编组3-系统进路表'!X354,'编组4-系统进路表'!X354,'编组5-系统进路表'!X354))</f>
        <v>N/A</v>
      </c>
      <c r="AA355" s="27"/>
      <c r="AB355" s="51" t="str">
        <f>IF($A355="N/A","N/A",MAX('编组1-系统进路表'!Y354,'编组2-系统进路表'!Y354,'编组3-系统进路表'!Y354,'编组4-系统进路表'!Y354,'编组5-系统进路表'!Y354))</f>
        <v>N/A</v>
      </c>
      <c r="AC355" s="51" t="str">
        <f>IF($A355="N/A","N/A",MAX('编组1-系统进路表'!Z354,'编组2-系统进路表'!Z354,'编组3-系统进路表'!Z354,'编组4-系统进路表'!Z354,'编组5-系统进路表'!Z354))</f>
        <v>N/A</v>
      </c>
      <c r="AD355" s="51" t="str">
        <f>IF($A355="N/A","N/A",MAX('编组1-系统进路表'!AA354,'编组2-系统进路表'!AA354,'编组3-系统进路表'!AA354,'编组4-系统进路表'!AA354,'编组5-系统进路表'!AA354))</f>
        <v>N/A</v>
      </c>
      <c r="AE355" s="51" t="str">
        <f>IF($A355="N/A","N/A",MAX('编组1-系统进路表'!AB354,'编组2-系统进路表'!AB354,'编组3-系统进路表'!AB354,'编组4-系统进路表'!AB354,'编组5-系统进路表'!AB354))</f>
        <v>N/A</v>
      </c>
      <c r="AF355" s="51" t="str">
        <f>IF($A355="N/A","N/A",MAX('编组1-系统进路表'!AC354,'编组2-系统进路表'!AC354,'编组3-系统进路表'!AC354,'编组4-系统进路表'!AC354,'编组5-系统进路表'!AC354))</f>
        <v>N/A</v>
      </c>
    </row>
    <row r="356" spans="1:32">
      <c r="A356" s="50" t="s">
        <v>486</v>
      </c>
      <c r="B356" s="50" t="s">
        <v>486</v>
      </c>
      <c r="C356" s="50" t="s">
        <v>486</v>
      </c>
      <c r="D356" s="50" t="s">
        <v>486</v>
      </c>
      <c r="E356" s="50" t="s">
        <v>486</v>
      </c>
      <c r="F356" s="50" t="s">
        <v>486</v>
      </c>
      <c r="G356" s="50" t="s">
        <v>486</v>
      </c>
      <c r="H356" s="50" t="s">
        <v>486</v>
      </c>
      <c r="I356" s="50" t="s">
        <v>486</v>
      </c>
      <c r="J356" s="50" t="s">
        <v>486</v>
      </c>
      <c r="K356" s="53" t="s">
        <v>419</v>
      </c>
      <c r="L356" s="50" t="s">
        <v>486</v>
      </c>
      <c r="M356" s="50" t="s">
        <v>486</v>
      </c>
      <c r="N356" s="50" t="s">
        <v>486</v>
      </c>
      <c r="O356" s="50" t="s">
        <v>486</v>
      </c>
      <c r="P356" s="50" t="s">
        <v>486</v>
      </c>
      <c r="Q356" s="50" t="s">
        <v>486</v>
      </c>
      <c r="R356" s="50" t="s">
        <v>486</v>
      </c>
      <c r="S356" s="50" t="s">
        <v>486</v>
      </c>
      <c r="T356" s="50" t="s">
        <v>486</v>
      </c>
      <c r="U356" s="50" t="s">
        <v>486</v>
      </c>
      <c r="V356" s="51" t="str">
        <f>IF($A356="N/A","N/A",MAX('编组1-系统进路表'!T355,'编组2-系统进路表'!T355,'编组3-系统进路表'!T355,'编组4-系统进路表'!T355,'编组5-系统进路表'!T355))</f>
        <v>N/A</v>
      </c>
      <c r="W356" s="51" t="str">
        <f>IF($A356="N/A","N/A",MAX('编组1-系统进路表'!U355,'编组2-系统进路表'!U355,'编组3-系统进路表'!U355,'编组4-系统进路表'!U355,'编组5-系统进路表'!U355))</f>
        <v>N/A</v>
      </c>
      <c r="X356" s="51" t="str">
        <f>IF($A356="N/A","N/A",MAX('编组1-系统进路表'!V355,'编组2-系统进路表'!V355,'编组3-系统进路表'!V355,'编组4-系统进路表'!V355,'编组5-系统进路表'!V355))</f>
        <v>N/A</v>
      </c>
      <c r="Y356" s="51" t="str">
        <f>IF($A356="N/A","N/A",MAX('编组1-系统进路表'!W355,'编组2-系统进路表'!W355,'编组3-系统进路表'!W355,'编组4-系统进路表'!W355,'编组5-系统进路表'!W355))</f>
        <v>N/A</v>
      </c>
      <c r="Z356" s="51" t="str">
        <f>IF($A356="N/A","N/A",MAX('编组1-系统进路表'!X355,'编组2-系统进路表'!X355,'编组3-系统进路表'!X355,'编组4-系统进路表'!X355,'编组5-系统进路表'!X355))</f>
        <v>N/A</v>
      </c>
      <c r="AA356" s="27"/>
      <c r="AB356" s="51" t="str">
        <f>IF($A356="N/A","N/A",MAX('编组1-系统进路表'!Y355,'编组2-系统进路表'!Y355,'编组3-系统进路表'!Y355,'编组4-系统进路表'!Y355,'编组5-系统进路表'!Y355))</f>
        <v>N/A</v>
      </c>
      <c r="AC356" s="51" t="str">
        <f>IF($A356="N/A","N/A",MAX('编组1-系统进路表'!Z355,'编组2-系统进路表'!Z355,'编组3-系统进路表'!Z355,'编组4-系统进路表'!Z355,'编组5-系统进路表'!Z355))</f>
        <v>N/A</v>
      </c>
      <c r="AD356" s="51" t="str">
        <f>IF($A356="N/A","N/A",MAX('编组1-系统进路表'!AA355,'编组2-系统进路表'!AA355,'编组3-系统进路表'!AA355,'编组4-系统进路表'!AA355,'编组5-系统进路表'!AA355))</f>
        <v>N/A</v>
      </c>
      <c r="AE356" s="51" t="str">
        <f>IF($A356="N/A","N/A",MAX('编组1-系统进路表'!AB355,'编组2-系统进路表'!AB355,'编组3-系统进路表'!AB355,'编组4-系统进路表'!AB355,'编组5-系统进路表'!AB355))</f>
        <v>N/A</v>
      </c>
      <c r="AF356" s="51" t="str">
        <f>IF($A356="N/A","N/A",MAX('编组1-系统进路表'!AC355,'编组2-系统进路表'!AC355,'编组3-系统进路表'!AC355,'编组4-系统进路表'!AC355,'编组5-系统进路表'!AC355))</f>
        <v>N/A</v>
      </c>
    </row>
    <row r="357" spans="1:32">
      <c r="A357" s="50" t="s">
        <v>486</v>
      </c>
      <c r="B357" s="50" t="s">
        <v>486</v>
      </c>
      <c r="C357" s="50" t="s">
        <v>486</v>
      </c>
      <c r="D357" s="50" t="s">
        <v>486</v>
      </c>
      <c r="E357" s="50" t="s">
        <v>486</v>
      </c>
      <c r="F357" s="50" t="s">
        <v>486</v>
      </c>
      <c r="G357" s="50" t="s">
        <v>486</v>
      </c>
      <c r="H357" s="50" t="s">
        <v>486</v>
      </c>
      <c r="I357" s="50" t="s">
        <v>486</v>
      </c>
      <c r="J357" s="50" t="s">
        <v>486</v>
      </c>
      <c r="K357" s="53" t="s">
        <v>419</v>
      </c>
      <c r="L357" s="50" t="s">
        <v>486</v>
      </c>
      <c r="M357" s="50" t="s">
        <v>486</v>
      </c>
      <c r="N357" s="50" t="s">
        <v>486</v>
      </c>
      <c r="O357" s="50" t="s">
        <v>486</v>
      </c>
      <c r="P357" s="50" t="s">
        <v>486</v>
      </c>
      <c r="Q357" s="50" t="s">
        <v>486</v>
      </c>
      <c r="R357" s="50" t="s">
        <v>486</v>
      </c>
      <c r="S357" s="50" t="s">
        <v>486</v>
      </c>
      <c r="T357" s="50" t="s">
        <v>486</v>
      </c>
      <c r="U357" s="50" t="s">
        <v>486</v>
      </c>
      <c r="V357" s="51" t="str">
        <f>IF($A357="N/A","N/A",MAX('编组1-系统进路表'!T356,'编组2-系统进路表'!T356,'编组3-系统进路表'!T356,'编组4-系统进路表'!T356,'编组5-系统进路表'!T356))</f>
        <v>N/A</v>
      </c>
      <c r="W357" s="51" t="str">
        <f>IF($A357="N/A","N/A",MAX('编组1-系统进路表'!U356,'编组2-系统进路表'!U356,'编组3-系统进路表'!U356,'编组4-系统进路表'!U356,'编组5-系统进路表'!U356))</f>
        <v>N/A</v>
      </c>
      <c r="X357" s="51" t="str">
        <f>IF($A357="N/A","N/A",MAX('编组1-系统进路表'!V356,'编组2-系统进路表'!V356,'编组3-系统进路表'!V356,'编组4-系统进路表'!V356,'编组5-系统进路表'!V356))</f>
        <v>N/A</v>
      </c>
      <c r="Y357" s="51" t="str">
        <f>IF($A357="N/A","N/A",MAX('编组1-系统进路表'!W356,'编组2-系统进路表'!W356,'编组3-系统进路表'!W356,'编组4-系统进路表'!W356,'编组5-系统进路表'!W356))</f>
        <v>N/A</v>
      </c>
      <c r="Z357" s="51" t="str">
        <f>IF($A357="N/A","N/A",MAX('编组1-系统进路表'!X356,'编组2-系统进路表'!X356,'编组3-系统进路表'!X356,'编组4-系统进路表'!X356,'编组5-系统进路表'!X356))</f>
        <v>N/A</v>
      </c>
      <c r="AA357" s="27"/>
      <c r="AB357" s="51" t="str">
        <f>IF($A357="N/A","N/A",MAX('编组1-系统进路表'!Y356,'编组2-系统进路表'!Y356,'编组3-系统进路表'!Y356,'编组4-系统进路表'!Y356,'编组5-系统进路表'!Y356))</f>
        <v>N/A</v>
      </c>
      <c r="AC357" s="51" t="str">
        <f>IF($A357="N/A","N/A",MAX('编组1-系统进路表'!Z356,'编组2-系统进路表'!Z356,'编组3-系统进路表'!Z356,'编组4-系统进路表'!Z356,'编组5-系统进路表'!Z356))</f>
        <v>N/A</v>
      </c>
      <c r="AD357" s="51" t="str">
        <f>IF($A357="N/A","N/A",MAX('编组1-系统进路表'!AA356,'编组2-系统进路表'!AA356,'编组3-系统进路表'!AA356,'编组4-系统进路表'!AA356,'编组5-系统进路表'!AA356))</f>
        <v>N/A</v>
      </c>
      <c r="AE357" s="51" t="str">
        <f>IF($A357="N/A","N/A",MAX('编组1-系统进路表'!AB356,'编组2-系统进路表'!AB356,'编组3-系统进路表'!AB356,'编组4-系统进路表'!AB356,'编组5-系统进路表'!AB356))</f>
        <v>N/A</v>
      </c>
      <c r="AF357" s="51" t="str">
        <f>IF($A357="N/A","N/A",MAX('编组1-系统进路表'!AC356,'编组2-系统进路表'!AC356,'编组3-系统进路表'!AC356,'编组4-系统进路表'!AC356,'编组5-系统进路表'!AC356))</f>
        <v>N/A</v>
      </c>
    </row>
    <row r="358" spans="1:32">
      <c r="A358" s="50" t="s">
        <v>486</v>
      </c>
      <c r="B358" s="50" t="s">
        <v>486</v>
      </c>
      <c r="C358" s="50" t="s">
        <v>486</v>
      </c>
      <c r="D358" s="50" t="s">
        <v>486</v>
      </c>
      <c r="E358" s="50" t="s">
        <v>486</v>
      </c>
      <c r="F358" s="50" t="s">
        <v>486</v>
      </c>
      <c r="G358" s="50" t="s">
        <v>486</v>
      </c>
      <c r="H358" s="50" t="s">
        <v>486</v>
      </c>
      <c r="I358" s="50" t="s">
        <v>486</v>
      </c>
      <c r="J358" s="50" t="s">
        <v>486</v>
      </c>
      <c r="K358" s="53" t="s">
        <v>419</v>
      </c>
      <c r="L358" s="50" t="s">
        <v>486</v>
      </c>
      <c r="M358" s="50" t="s">
        <v>486</v>
      </c>
      <c r="N358" s="50" t="s">
        <v>486</v>
      </c>
      <c r="O358" s="50" t="s">
        <v>486</v>
      </c>
      <c r="P358" s="50" t="s">
        <v>486</v>
      </c>
      <c r="Q358" s="50" t="s">
        <v>486</v>
      </c>
      <c r="R358" s="50" t="s">
        <v>486</v>
      </c>
      <c r="S358" s="50" t="s">
        <v>486</v>
      </c>
      <c r="T358" s="50" t="s">
        <v>486</v>
      </c>
      <c r="U358" s="50" t="s">
        <v>486</v>
      </c>
      <c r="V358" s="51" t="str">
        <f>IF($A358="N/A","N/A",MAX('编组1-系统进路表'!T357,'编组2-系统进路表'!T357,'编组3-系统进路表'!T357,'编组4-系统进路表'!T357,'编组5-系统进路表'!T357))</f>
        <v>N/A</v>
      </c>
      <c r="W358" s="51" t="str">
        <f>IF($A358="N/A","N/A",MAX('编组1-系统进路表'!U357,'编组2-系统进路表'!U357,'编组3-系统进路表'!U357,'编组4-系统进路表'!U357,'编组5-系统进路表'!U357))</f>
        <v>N/A</v>
      </c>
      <c r="X358" s="51" t="str">
        <f>IF($A358="N/A","N/A",MAX('编组1-系统进路表'!V357,'编组2-系统进路表'!V357,'编组3-系统进路表'!V357,'编组4-系统进路表'!V357,'编组5-系统进路表'!V357))</f>
        <v>N/A</v>
      </c>
      <c r="Y358" s="51" t="str">
        <f>IF($A358="N/A","N/A",MAX('编组1-系统进路表'!W357,'编组2-系统进路表'!W357,'编组3-系统进路表'!W357,'编组4-系统进路表'!W357,'编组5-系统进路表'!W357))</f>
        <v>N/A</v>
      </c>
      <c r="Z358" s="51" t="str">
        <f>IF($A358="N/A","N/A",MAX('编组1-系统进路表'!X357,'编组2-系统进路表'!X357,'编组3-系统进路表'!X357,'编组4-系统进路表'!X357,'编组5-系统进路表'!X357))</f>
        <v>N/A</v>
      </c>
      <c r="AA358" s="27"/>
      <c r="AB358" s="51" t="str">
        <f>IF($A358="N/A","N/A",MAX('编组1-系统进路表'!Y357,'编组2-系统进路表'!Y357,'编组3-系统进路表'!Y357,'编组4-系统进路表'!Y357,'编组5-系统进路表'!Y357))</f>
        <v>N/A</v>
      </c>
      <c r="AC358" s="51" t="str">
        <f>IF($A358="N/A","N/A",MAX('编组1-系统进路表'!Z357,'编组2-系统进路表'!Z357,'编组3-系统进路表'!Z357,'编组4-系统进路表'!Z357,'编组5-系统进路表'!Z357))</f>
        <v>N/A</v>
      </c>
      <c r="AD358" s="51" t="str">
        <f>IF($A358="N/A","N/A",MAX('编组1-系统进路表'!AA357,'编组2-系统进路表'!AA357,'编组3-系统进路表'!AA357,'编组4-系统进路表'!AA357,'编组5-系统进路表'!AA357))</f>
        <v>N/A</v>
      </c>
      <c r="AE358" s="51" t="str">
        <f>IF($A358="N/A","N/A",MAX('编组1-系统进路表'!AB357,'编组2-系统进路表'!AB357,'编组3-系统进路表'!AB357,'编组4-系统进路表'!AB357,'编组5-系统进路表'!AB357))</f>
        <v>N/A</v>
      </c>
      <c r="AF358" s="51" t="str">
        <f>IF($A358="N/A","N/A",MAX('编组1-系统进路表'!AC357,'编组2-系统进路表'!AC357,'编组3-系统进路表'!AC357,'编组4-系统进路表'!AC357,'编组5-系统进路表'!AC357))</f>
        <v>N/A</v>
      </c>
    </row>
    <row r="359" spans="1:32">
      <c r="A359" s="50" t="s">
        <v>486</v>
      </c>
      <c r="B359" s="50" t="s">
        <v>486</v>
      </c>
      <c r="C359" s="50" t="s">
        <v>486</v>
      </c>
      <c r="D359" s="50" t="s">
        <v>486</v>
      </c>
      <c r="E359" s="50" t="s">
        <v>486</v>
      </c>
      <c r="F359" s="50" t="s">
        <v>486</v>
      </c>
      <c r="G359" s="50" t="s">
        <v>486</v>
      </c>
      <c r="H359" s="50" t="s">
        <v>486</v>
      </c>
      <c r="I359" s="50" t="s">
        <v>486</v>
      </c>
      <c r="J359" s="50" t="s">
        <v>486</v>
      </c>
      <c r="K359" s="53" t="s">
        <v>419</v>
      </c>
      <c r="L359" s="50" t="s">
        <v>486</v>
      </c>
      <c r="M359" s="50" t="s">
        <v>486</v>
      </c>
      <c r="N359" s="50" t="s">
        <v>486</v>
      </c>
      <c r="O359" s="50" t="s">
        <v>486</v>
      </c>
      <c r="P359" s="50" t="s">
        <v>486</v>
      </c>
      <c r="Q359" s="50" t="s">
        <v>486</v>
      </c>
      <c r="R359" s="50" t="s">
        <v>486</v>
      </c>
      <c r="S359" s="50" t="s">
        <v>486</v>
      </c>
      <c r="T359" s="50" t="s">
        <v>486</v>
      </c>
      <c r="U359" s="50" t="s">
        <v>486</v>
      </c>
      <c r="V359" s="51" t="str">
        <f>IF($A359="N/A","N/A",MAX('编组1-系统进路表'!T358,'编组2-系统进路表'!T358,'编组3-系统进路表'!T358,'编组4-系统进路表'!T358,'编组5-系统进路表'!T358))</f>
        <v>N/A</v>
      </c>
      <c r="W359" s="51" t="str">
        <f>IF($A359="N/A","N/A",MAX('编组1-系统进路表'!U358,'编组2-系统进路表'!U358,'编组3-系统进路表'!U358,'编组4-系统进路表'!U358,'编组5-系统进路表'!U358))</f>
        <v>N/A</v>
      </c>
      <c r="X359" s="51" t="str">
        <f>IF($A359="N/A","N/A",MAX('编组1-系统进路表'!V358,'编组2-系统进路表'!V358,'编组3-系统进路表'!V358,'编组4-系统进路表'!V358,'编组5-系统进路表'!V358))</f>
        <v>N/A</v>
      </c>
      <c r="Y359" s="51" t="str">
        <f>IF($A359="N/A","N/A",MAX('编组1-系统进路表'!W358,'编组2-系统进路表'!W358,'编组3-系统进路表'!W358,'编组4-系统进路表'!W358,'编组5-系统进路表'!W358))</f>
        <v>N/A</v>
      </c>
      <c r="Z359" s="51" t="str">
        <f>IF($A359="N/A","N/A",MAX('编组1-系统进路表'!X358,'编组2-系统进路表'!X358,'编组3-系统进路表'!X358,'编组4-系统进路表'!X358,'编组5-系统进路表'!X358))</f>
        <v>N/A</v>
      </c>
      <c r="AA359" s="27"/>
      <c r="AB359" s="51" t="str">
        <f>IF($A359="N/A","N/A",MAX('编组1-系统进路表'!Y358,'编组2-系统进路表'!Y358,'编组3-系统进路表'!Y358,'编组4-系统进路表'!Y358,'编组5-系统进路表'!Y358))</f>
        <v>N/A</v>
      </c>
      <c r="AC359" s="51" t="str">
        <f>IF($A359="N/A","N/A",MAX('编组1-系统进路表'!Z358,'编组2-系统进路表'!Z358,'编组3-系统进路表'!Z358,'编组4-系统进路表'!Z358,'编组5-系统进路表'!Z358))</f>
        <v>N/A</v>
      </c>
      <c r="AD359" s="51" t="str">
        <f>IF($A359="N/A","N/A",MAX('编组1-系统进路表'!AA358,'编组2-系统进路表'!AA358,'编组3-系统进路表'!AA358,'编组4-系统进路表'!AA358,'编组5-系统进路表'!AA358))</f>
        <v>N/A</v>
      </c>
      <c r="AE359" s="51" t="str">
        <f>IF($A359="N/A","N/A",MAX('编组1-系统进路表'!AB358,'编组2-系统进路表'!AB358,'编组3-系统进路表'!AB358,'编组4-系统进路表'!AB358,'编组5-系统进路表'!AB358))</f>
        <v>N/A</v>
      </c>
      <c r="AF359" s="51" t="str">
        <f>IF($A359="N/A","N/A",MAX('编组1-系统进路表'!AC358,'编组2-系统进路表'!AC358,'编组3-系统进路表'!AC358,'编组4-系统进路表'!AC358,'编组5-系统进路表'!AC358))</f>
        <v>N/A</v>
      </c>
    </row>
    <row r="360" spans="1:32">
      <c r="A360" s="50" t="s">
        <v>486</v>
      </c>
      <c r="B360" s="50" t="s">
        <v>486</v>
      </c>
      <c r="C360" s="50" t="s">
        <v>486</v>
      </c>
      <c r="D360" s="50" t="s">
        <v>486</v>
      </c>
      <c r="E360" s="50" t="s">
        <v>486</v>
      </c>
      <c r="F360" s="50" t="s">
        <v>486</v>
      </c>
      <c r="G360" s="50" t="s">
        <v>486</v>
      </c>
      <c r="H360" s="50" t="s">
        <v>486</v>
      </c>
      <c r="I360" s="50" t="s">
        <v>486</v>
      </c>
      <c r="J360" s="50" t="s">
        <v>486</v>
      </c>
      <c r="K360" s="53" t="s">
        <v>419</v>
      </c>
      <c r="L360" s="50" t="s">
        <v>486</v>
      </c>
      <c r="M360" s="50" t="s">
        <v>486</v>
      </c>
      <c r="N360" s="50" t="s">
        <v>486</v>
      </c>
      <c r="O360" s="50" t="s">
        <v>486</v>
      </c>
      <c r="P360" s="50" t="s">
        <v>486</v>
      </c>
      <c r="Q360" s="50" t="s">
        <v>486</v>
      </c>
      <c r="R360" s="50" t="s">
        <v>486</v>
      </c>
      <c r="S360" s="50" t="s">
        <v>486</v>
      </c>
      <c r="T360" s="50" t="s">
        <v>486</v>
      </c>
      <c r="U360" s="50" t="s">
        <v>486</v>
      </c>
      <c r="V360" s="51" t="str">
        <f>IF($A360="N/A","N/A",MAX('编组1-系统进路表'!T359,'编组2-系统进路表'!T359,'编组3-系统进路表'!T359,'编组4-系统进路表'!T359,'编组5-系统进路表'!T359))</f>
        <v>N/A</v>
      </c>
      <c r="W360" s="51" t="str">
        <f>IF($A360="N/A","N/A",MAX('编组1-系统进路表'!U359,'编组2-系统进路表'!U359,'编组3-系统进路表'!U359,'编组4-系统进路表'!U359,'编组5-系统进路表'!U359))</f>
        <v>N/A</v>
      </c>
      <c r="X360" s="51" t="str">
        <f>IF($A360="N/A","N/A",MAX('编组1-系统进路表'!V359,'编组2-系统进路表'!V359,'编组3-系统进路表'!V359,'编组4-系统进路表'!V359,'编组5-系统进路表'!V359))</f>
        <v>N/A</v>
      </c>
      <c r="Y360" s="51" t="str">
        <f>IF($A360="N/A","N/A",MAX('编组1-系统进路表'!W359,'编组2-系统进路表'!W359,'编组3-系统进路表'!W359,'编组4-系统进路表'!W359,'编组5-系统进路表'!W359))</f>
        <v>N/A</v>
      </c>
      <c r="Z360" s="51" t="str">
        <f>IF($A360="N/A","N/A",MAX('编组1-系统进路表'!X359,'编组2-系统进路表'!X359,'编组3-系统进路表'!X359,'编组4-系统进路表'!X359,'编组5-系统进路表'!X359))</f>
        <v>N/A</v>
      </c>
      <c r="AA360" s="27"/>
      <c r="AB360" s="51" t="str">
        <f>IF($A360="N/A","N/A",MAX('编组1-系统进路表'!Y359,'编组2-系统进路表'!Y359,'编组3-系统进路表'!Y359,'编组4-系统进路表'!Y359,'编组5-系统进路表'!Y359))</f>
        <v>N/A</v>
      </c>
      <c r="AC360" s="51" t="str">
        <f>IF($A360="N/A","N/A",MAX('编组1-系统进路表'!Z359,'编组2-系统进路表'!Z359,'编组3-系统进路表'!Z359,'编组4-系统进路表'!Z359,'编组5-系统进路表'!Z359))</f>
        <v>N/A</v>
      </c>
      <c r="AD360" s="51" t="str">
        <f>IF($A360="N/A","N/A",MAX('编组1-系统进路表'!AA359,'编组2-系统进路表'!AA359,'编组3-系统进路表'!AA359,'编组4-系统进路表'!AA359,'编组5-系统进路表'!AA359))</f>
        <v>N/A</v>
      </c>
      <c r="AE360" s="51" t="str">
        <f>IF($A360="N/A","N/A",MAX('编组1-系统进路表'!AB359,'编组2-系统进路表'!AB359,'编组3-系统进路表'!AB359,'编组4-系统进路表'!AB359,'编组5-系统进路表'!AB359))</f>
        <v>N/A</v>
      </c>
      <c r="AF360" s="51" t="str">
        <f>IF($A360="N/A","N/A",MAX('编组1-系统进路表'!AC359,'编组2-系统进路表'!AC359,'编组3-系统进路表'!AC359,'编组4-系统进路表'!AC359,'编组5-系统进路表'!AC359))</f>
        <v>N/A</v>
      </c>
    </row>
    <row r="361" spans="1:32">
      <c r="A361" s="50" t="s">
        <v>486</v>
      </c>
      <c r="B361" s="50" t="s">
        <v>486</v>
      </c>
      <c r="C361" s="50" t="s">
        <v>486</v>
      </c>
      <c r="D361" s="50" t="s">
        <v>486</v>
      </c>
      <c r="E361" s="50" t="s">
        <v>486</v>
      </c>
      <c r="F361" s="50" t="s">
        <v>486</v>
      </c>
      <c r="G361" s="50" t="s">
        <v>486</v>
      </c>
      <c r="H361" s="50" t="s">
        <v>486</v>
      </c>
      <c r="I361" s="50" t="s">
        <v>486</v>
      </c>
      <c r="J361" s="50" t="s">
        <v>486</v>
      </c>
      <c r="K361" s="53" t="s">
        <v>419</v>
      </c>
      <c r="L361" s="50" t="s">
        <v>486</v>
      </c>
      <c r="M361" s="50" t="s">
        <v>486</v>
      </c>
      <c r="N361" s="50" t="s">
        <v>486</v>
      </c>
      <c r="O361" s="50" t="s">
        <v>486</v>
      </c>
      <c r="P361" s="50" t="s">
        <v>486</v>
      </c>
      <c r="Q361" s="50" t="s">
        <v>486</v>
      </c>
      <c r="R361" s="50" t="s">
        <v>486</v>
      </c>
      <c r="S361" s="50" t="s">
        <v>486</v>
      </c>
      <c r="T361" s="50" t="s">
        <v>486</v>
      </c>
      <c r="U361" s="50" t="s">
        <v>486</v>
      </c>
      <c r="V361" s="51" t="str">
        <f>IF($A361="N/A","N/A",MAX('编组1-系统进路表'!T360,'编组2-系统进路表'!T360,'编组3-系统进路表'!T360,'编组4-系统进路表'!T360,'编组5-系统进路表'!T360))</f>
        <v>N/A</v>
      </c>
      <c r="W361" s="51" t="str">
        <f>IF($A361="N/A","N/A",MAX('编组1-系统进路表'!U360,'编组2-系统进路表'!U360,'编组3-系统进路表'!U360,'编组4-系统进路表'!U360,'编组5-系统进路表'!U360))</f>
        <v>N/A</v>
      </c>
      <c r="X361" s="51" t="str">
        <f>IF($A361="N/A","N/A",MAX('编组1-系统进路表'!V360,'编组2-系统进路表'!V360,'编组3-系统进路表'!V360,'编组4-系统进路表'!V360,'编组5-系统进路表'!V360))</f>
        <v>N/A</v>
      </c>
      <c r="Y361" s="51" t="str">
        <f>IF($A361="N/A","N/A",MAX('编组1-系统进路表'!W360,'编组2-系统进路表'!W360,'编组3-系统进路表'!W360,'编组4-系统进路表'!W360,'编组5-系统进路表'!W360))</f>
        <v>N/A</v>
      </c>
      <c r="Z361" s="51" t="str">
        <f>IF($A361="N/A","N/A",MAX('编组1-系统进路表'!X360,'编组2-系统进路表'!X360,'编组3-系统进路表'!X360,'编组4-系统进路表'!X360,'编组5-系统进路表'!X360))</f>
        <v>N/A</v>
      </c>
      <c r="AA361" s="27"/>
      <c r="AB361" s="51" t="str">
        <f>IF($A361="N/A","N/A",MAX('编组1-系统进路表'!Y360,'编组2-系统进路表'!Y360,'编组3-系统进路表'!Y360,'编组4-系统进路表'!Y360,'编组5-系统进路表'!Y360))</f>
        <v>N/A</v>
      </c>
      <c r="AC361" s="51" t="str">
        <f>IF($A361="N/A","N/A",MAX('编组1-系统进路表'!Z360,'编组2-系统进路表'!Z360,'编组3-系统进路表'!Z360,'编组4-系统进路表'!Z360,'编组5-系统进路表'!Z360))</f>
        <v>N/A</v>
      </c>
      <c r="AD361" s="51" t="str">
        <f>IF($A361="N/A","N/A",MAX('编组1-系统进路表'!AA360,'编组2-系统进路表'!AA360,'编组3-系统进路表'!AA360,'编组4-系统进路表'!AA360,'编组5-系统进路表'!AA360))</f>
        <v>N/A</v>
      </c>
      <c r="AE361" s="51" t="str">
        <f>IF($A361="N/A","N/A",MAX('编组1-系统进路表'!AB360,'编组2-系统进路表'!AB360,'编组3-系统进路表'!AB360,'编组4-系统进路表'!AB360,'编组5-系统进路表'!AB360))</f>
        <v>N/A</v>
      </c>
      <c r="AF361" s="51" t="str">
        <f>IF($A361="N/A","N/A",MAX('编组1-系统进路表'!AC360,'编组2-系统进路表'!AC360,'编组3-系统进路表'!AC360,'编组4-系统进路表'!AC360,'编组5-系统进路表'!AC360))</f>
        <v>N/A</v>
      </c>
    </row>
    <row r="362" spans="1:32">
      <c r="A362" s="50" t="s">
        <v>486</v>
      </c>
      <c r="B362" s="50" t="s">
        <v>486</v>
      </c>
      <c r="C362" s="50" t="s">
        <v>486</v>
      </c>
      <c r="D362" s="50" t="s">
        <v>486</v>
      </c>
      <c r="E362" s="50" t="s">
        <v>486</v>
      </c>
      <c r="F362" s="50" t="s">
        <v>486</v>
      </c>
      <c r="G362" s="50" t="s">
        <v>486</v>
      </c>
      <c r="H362" s="50" t="s">
        <v>486</v>
      </c>
      <c r="I362" s="50" t="s">
        <v>486</v>
      </c>
      <c r="J362" s="50" t="s">
        <v>486</v>
      </c>
      <c r="K362" s="53" t="s">
        <v>419</v>
      </c>
      <c r="L362" s="50" t="s">
        <v>486</v>
      </c>
      <c r="M362" s="50" t="s">
        <v>486</v>
      </c>
      <c r="N362" s="50" t="s">
        <v>486</v>
      </c>
      <c r="O362" s="50" t="s">
        <v>486</v>
      </c>
      <c r="P362" s="50" t="s">
        <v>486</v>
      </c>
      <c r="Q362" s="50" t="s">
        <v>486</v>
      </c>
      <c r="R362" s="50" t="s">
        <v>486</v>
      </c>
      <c r="S362" s="50" t="s">
        <v>486</v>
      </c>
      <c r="T362" s="50" t="s">
        <v>486</v>
      </c>
      <c r="U362" s="50" t="s">
        <v>486</v>
      </c>
      <c r="V362" s="51" t="str">
        <f>IF($A362="N/A","N/A",MAX('编组1-系统进路表'!T361,'编组2-系统进路表'!T361,'编组3-系统进路表'!T361,'编组4-系统进路表'!T361,'编组5-系统进路表'!T361))</f>
        <v>N/A</v>
      </c>
      <c r="W362" s="51" t="str">
        <f>IF($A362="N/A","N/A",MAX('编组1-系统进路表'!U361,'编组2-系统进路表'!U361,'编组3-系统进路表'!U361,'编组4-系统进路表'!U361,'编组5-系统进路表'!U361))</f>
        <v>N/A</v>
      </c>
      <c r="X362" s="51" t="str">
        <f>IF($A362="N/A","N/A",MAX('编组1-系统进路表'!V361,'编组2-系统进路表'!V361,'编组3-系统进路表'!V361,'编组4-系统进路表'!V361,'编组5-系统进路表'!V361))</f>
        <v>N/A</v>
      </c>
      <c r="Y362" s="51" t="str">
        <f>IF($A362="N/A","N/A",MAX('编组1-系统进路表'!W361,'编组2-系统进路表'!W361,'编组3-系统进路表'!W361,'编组4-系统进路表'!W361,'编组5-系统进路表'!W361))</f>
        <v>N/A</v>
      </c>
      <c r="Z362" s="51" t="str">
        <f>IF($A362="N/A","N/A",MAX('编组1-系统进路表'!X361,'编组2-系统进路表'!X361,'编组3-系统进路表'!X361,'编组4-系统进路表'!X361,'编组5-系统进路表'!X361))</f>
        <v>N/A</v>
      </c>
      <c r="AA362" s="27"/>
      <c r="AB362" s="51" t="str">
        <f>IF($A362="N/A","N/A",MAX('编组1-系统进路表'!Y361,'编组2-系统进路表'!Y361,'编组3-系统进路表'!Y361,'编组4-系统进路表'!Y361,'编组5-系统进路表'!Y361))</f>
        <v>N/A</v>
      </c>
      <c r="AC362" s="51" t="str">
        <f>IF($A362="N/A","N/A",MAX('编组1-系统进路表'!Z361,'编组2-系统进路表'!Z361,'编组3-系统进路表'!Z361,'编组4-系统进路表'!Z361,'编组5-系统进路表'!Z361))</f>
        <v>N/A</v>
      </c>
      <c r="AD362" s="51" t="str">
        <f>IF($A362="N/A","N/A",MAX('编组1-系统进路表'!AA361,'编组2-系统进路表'!AA361,'编组3-系统进路表'!AA361,'编组4-系统进路表'!AA361,'编组5-系统进路表'!AA361))</f>
        <v>N/A</v>
      </c>
      <c r="AE362" s="51" t="str">
        <f>IF($A362="N/A","N/A",MAX('编组1-系统进路表'!AB361,'编组2-系统进路表'!AB361,'编组3-系统进路表'!AB361,'编组4-系统进路表'!AB361,'编组5-系统进路表'!AB361))</f>
        <v>N/A</v>
      </c>
      <c r="AF362" s="51" t="str">
        <f>IF($A362="N/A","N/A",MAX('编组1-系统进路表'!AC361,'编组2-系统进路表'!AC361,'编组3-系统进路表'!AC361,'编组4-系统进路表'!AC361,'编组5-系统进路表'!AC361))</f>
        <v>N/A</v>
      </c>
    </row>
    <row r="363" spans="1:32">
      <c r="A363" s="50" t="s">
        <v>486</v>
      </c>
      <c r="B363" s="50" t="s">
        <v>486</v>
      </c>
      <c r="C363" s="50" t="s">
        <v>486</v>
      </c>
      <c r="D363" s="50" t="s">
        <v>486</v>
      </c>
      <c r="E363" s="50" t="s">
        <v>486</v>
      </c>
      <c r="F363" s="50" t="s">
        <v>486</v>
      </c>
      <c r="G363" s="50" t="s">
        <v>486</v>
      </c>
      <c r="H363" s="50" t="s">
        <v>486</v>
      </c>
      <c r="I363" s="50" t="s">
        <v>486</v>
      </c>
      <c r="J363" s="50" t="s">
        <v>486</v>
      </c>
      <c r="K363" s="53" t="s">
        <v>419</v>
      </c>
      <c r="L363" s="50" t="s">
        <v>486</v>
      </c>
      <c r="M363" s="50" t="s">
        <v>486</v>
      </c>
      <c r="N363" s="50" t="s">
        <v>486</v>
      </c>
      <c r="O363" s="50" t="s">
        <v>486</v>
      </c>
      <c r="P363" s="50" t="s">
        <v>486</v>
      </c>
      <c r="Q363" s="50" t="s">
        <v>486</v>
      </c>
      <c r="R363" s="50" t="s">
        <v>486</v>
      </c>
      <c r="S363" s="50" t="s">
        <v>486</v>
      </c>
      <c r="T363" s="50" t="s">
        <v>486</v>
      </c>
      <c r="U363" s="50" t="s">
        <v>486</v>
      </c>
      <c r="V363" s="51" t="str">
        <f>IF($A363="N/A","N/A",MAX('编组1-系统进路表'!T362,'编组2-系统进路表'!T362,'编组3-系统进路表'!T362,'编组4-系统进路表'!T362,'编组5-系统进路表'!T362))</f>
        <v>N/A</v>
      </c>
      <c r="W363" s="51" t="str">
        <f>IF($A363="N/A","N/A",MAX('编组1-系统进路表'!U362,'编组2-系统进路表'!U362,'编组3-系统进路表'!U362,'编组4-系统进路表'!U362,'编组5-系统进路表'!U362))</f>
        <v>N/A</v>
      </c>
      <c r="X363" s="51" t="str">
        <f>IF($A363="N/A","N/A",MAX('编组1-系统进路表'!V362,'编组2-系统进路表'!V362,'编组3-系统进路表'!V362,'编组4-系统进路表'!V362,'编组5-系统进路表'!V362))</f>
        <v>N/A</v>
      </c>
      <c r="Y363" s="51" t="str">
        <f>IF($A363="N/A","N/A",MAX('编组1-系统进路表'!W362,'编组2-系统进路表'!W362,'编组3-系统进路表'!W362,'编组4-系统进路表'!W362,'编组5-系统进路表'!W362))</f>
        <v>N/A</v>
      </c>
      <c r="Z363" s="51" t="str">
        <f>IF($A363="N/A","N/A",MAX('编组1-系统进路表'!X362,'编组2-系统进路表'!X362,'编组3-系统进路表'!X362,'编组4-系统进路表'!X362,'编组5-系统进路表'!X362))</f>
        <v>N/A</v>
      </c>
      <c r="AA363" s="27"/>
      <c r="AB363" s="51" t="str">
        <f>IF($A363="N/A","N/A",MAX('编组1-系统进路表'!Y362,'编组2-系统进路表'!Y362,'编组3-系统进路表'!Y362,'编组4-系统进路表'!Y362,'编组5-系统进路表'!Y362))</f>
        <v>N/A</v>
      </c>
      <c r="AC363" s="51" t="str">
        <f>IF($A363="N/A","N/A",MAX('编组1-系统进路表'!Z362,'编组2-系统进路表'!Z362,'编组3-系统进路表'!Z362,'编组4-系统进路表'!Z362,'编组5-系统进路表'!Z362))</f>
        <v>N/A</v>
      </c>
      <c r="AD363" s="51" t="str">
        <f>IF($A363="N/A","N/A",MAX('编组1-系统进路表'!AA362,'编组2-系统进路表'!AA362,'编组3-系统进路表'!AA362,'编组4-系统进路表'!AA362,'编组5-系统进路表'!AA362))</f>
        <v>N/A</v>
      </c>
      <c r="AE363" s="51" t="str">
        <f>IF($A363="N/A","N/A",MAX('编组1-系统进路表'!AB362,'编组2-系统进路表'!AB362,'编组3-系统进路表'!AB362,'编组4-系统进路表'!AB362,'编组5-系统进路表'!AB362))</f>
        <v>N/A</v>
      </c>
      <c r="AF363" s="51" t="str">
        <f>IF($A363="N/A","N/A",MAX('编组1-系统进路表'!AC362,'编组2-系统进路表'!AC362,'编组3-系统进路表'!AC362,'编组4-系统进路表'!AC362,'编组5-系统进路表'!AC362))</f>
        <v>N/A</v>
      </c>
    </row>
    <row r="364" spans="1:32">
      <c r="A364" s="50" t="s">
        <v>486</v>
      </c>
      <c r="B364" s="50" t="s">
        <v>486</v>
      </c>
      <c r="C364" s="50" t="s">
        <v>486</v>
      </c>
      <c r="D364" s="50" t="s">
        <v>486</v>
      </c>
      <c r="E364" s="50" t="s">
        <v>486</v>
      </c>
      <c r="F364" s="50" t="s">
        <v>486</v>
      </c>
      <c r="G364" s="50" t="s">
        <v>486</v>
      </c>
      <c r="H364" s="50" t="s">
        <v>486</v>
      </c>
      <c r="I364" s="50" t="s">
        <v>486</v>
      </c>
      <c r="J364" s="50" t="s">
        <v>486</v>
      </c>
      <c r="K364" s="53" t="s">
        <v>419</v>
      </c>
      <c r="L364" s="50" t="s">
        <v>486</v>
      </c>
      <c r="M364" s="50" t="s">
        <v>486</v>
      </c>
      <c r="N364" s="50" t="s">
        <v>486</v>
      </c>
      <c r="O364" s="50" t="s">
        <v>486</v>
      </c>
      <c r="P364" s="50" t="s">
        <v>486</v>
      </c>
      <c r="Q364" s="50" t="s">
        <v>486</v>
      </c>
      <c r="R364" s="50" t="s">
        <v>486</v>
      </c>
      <c r="S364" s="50" t="s">
        <v>486</v>
      </c>
      <c r="T364" s="50" t="s">
        <v>486</v>
      </c>
      <c r="U364" s="50" t="s">
        <v>486</v>
      </c>
      <c r="V364" s="51" t="str">
        <f>IF($A364="N/A","N/A",MAX('编组1-系统进路表'!T363,'编组2-系统进路表'!T363,'编组3-系统进路表'!T363,'编组4-系统进路表'!T363,'编组5-系统进路表'!T363))</f>
        <v>N/A</v>
      </c>
      <c r="W364" s="51" t="str">
        <f>IF($A364="N/A","N/A",MAX('编组1-系统进路表'!U363,'编组2-系统进路表'!U363,'编组3-系统进路表'!U363,'编组4-系统进路表'!U363,'编组5-系统进路表'!U363))</f>
        <v>N/A</v>
      </c>
      <c r="X364" s="51" t="str">
        <f>IF($A364="N/A","N/A",MAX('编组1-系统进路表'!V363,'编组2-系统进路表'!V363,'编组3-系统进路表'!V363,'编组4-系统进路表'!V363,'编组5-系统进路表'!V363))</f>
        <v>N/A</v>
      </c>
      <c r="Y364" s="51" t="str">
        <f>IF($A364="N/A","N/A",MAX('编组1-系统进路表'!W363,'编组2-系统进路表'!W363,'编组3-系统进路表'!W363,'编组4-系统进路表'!W363,'编组5-系统进路表'!W363))</f>
        <v>N/A</v>
      </c>
      <c r="Z364" s="51" t="str">
        <f>IF($A364="N/A","N/A",MAX('编组1-系统进路表'!X363,'编组2-系统进路表'!X363,'编组3-系统进路表'!X363,'编组4-系统进路表'!X363,'编组5-系统进路表'!X363))</f>
        <v>N/A</v>
      </c>
      <c r="AA364" s="27"/>
      <c r="AB364" s="51" t="str">
        <f>IF($A364="N/A","N/A",MAX('编组1-系统进路表'!Y363,'编组2-系统进路表'!Y363,'编组3-系统进路表'!Y363,'编组4-系统进路表'!Y363,'编组5-系统进路表'!Y363))</f>
        <v>N/A</v>
      </c>
      <c r="AC364" s="51" t="str">
        <f>IF($A364="N/A","N/A",MAX('编组1-系统进路表'!Z363,'编组2-系统进路表'!Z363,'编组3-系统进路表'!Z363,'编组4-系统进路表'!Z363,'编组5-系统进路表'!Z363))</f>
        <v>N/A</v>
      </c>
      <c r="AD364" s="51" t="str">
        <f>IF($A364="N/A","N/A",MAX('编组1-系统进路表'!AA363,'编组2-系统进路表'!AA363,'编组3-系统进路表'!AA363,'编组4-系统进路表'!AA363,'编组5-系统进路表'!AA363))</f>
        <v>N/A</v>
      </c>
      <c r="AE364" s="51" t="str">
        <f>IF($A364="N/A","N/A",MAX('编组1-系统进路表'!AB363,'编组2-系统进路表'!AB363,'编组3-系统进路表'!AB363,'编组4-系统进路表'!AB363,'编组5-系统进路表'!AB363))</f>
        <v>N/A</v>
      </c>
      <c r="AF364" s="51" t="str">
        <f>IF($A364="N/A","N/A",MAX('编组1-系统进路表'!AC363,'编组2-系统进路表'!AC363,'编组3-系统进路表'!AC363,'编组4-系统进路表'!AC363,'编组5-系统进路表'!AC363))</f>
        <v>N/A</v>
      </c>
    </row>
    <row r="365" spans="1:32">
      <c r="A365" s="50" t="s">
        <v>486</v>
      </c>
      <c r="B365" s="50" t="s">
        <v>486</v>
      </c>
      <c r="C365" s="50" t="s">
        <v>486</v>
      </c>
      <c r="D365" s="50" t="s">
        <v>486</v>
      </c>
      <c r="E365" s="50" t="s">
        <v>486</v>
      </c>
      <c r="F365" s="50" t="s">
        <v>486</v>
      </c>
      <c r="G365" s="50" t="s">
        <v>486</v>
      </c>
      <c r="H365" s="50" t="s">
        <v>486</v>
      </c>
      <c r="I365" s="50" t="s">
        <v>486</v>
      </c>
      <c r="J365" s="50" t="s">
        <v>486</v>
      </c>
      <c r="K365" s="53" t="s">
        <v>419</v>
      </c>
      <c r="L365" s="50" t="s">
        <v>486</v>
      </c>
      <c r="M365" s="50" t="s">
        <v>486</v>
      </c>
      <c r="N365" s="50" t="s">
        <v>486</v>
      </c>
      <c r="O365" s="50" t="s">
        <v>486</v>
      </c>
      <c r="P365" s="50" t="s">
        <v>486</v>
      </c>
      <c r="Q365" s="50" t="s">
        <v>486</v>
      </c>
      <c r="R365" s="50" t="s">
        <v>486</v>
      </c>
      <c r="S365" s="50" t="s">
        <v>486</v>
      </c>
      <c r="T365" s="50" t="s">
        <v>486</v>
      </c>
      <c r="U365" s="50" t="s">
        <v>486</v>
      </c>
      <c r="V365" s="51" t="str">
        <f>IF($A365="N/A","N/A",MAX('编组1-系统进路表'!T364,'编组2-系统进路表'!T364,'编组3-系统进路表'!T364,'编组4-系统进路表'!T364,'编组5-系统进路表'!T364))</f>
        <v>N/A</v>
      </c>
      <c r="W365" s="51" t="str">
        <f>IF($A365="N/A","N/A",MAX('编组1-系统进路表'!U364,'编组2-系统进路表'!U364,'编组3-系统进路表'!U364,'编组4-系统进路表'!U364,'编组5-系统进路表'!U364))</f>
        <v>N/A</v>
      </c>
      <c r="X365" s="51" t="str">
        <f>IF($A365="N/A","N/A",MAX('编组1-系统进路表'!V364,'编组2-系统进路表'!V364,'编组3-系统进路表'!V364,'编组4-系统进路表'!V364,'编组5-系统进路表'!V364))</f>
        <v>N/A</v>
      </c>
      <c r="Y365" s="51" t="str">
        <f>IF($A365="N/A","N/A",MAX('编组1-系统进路表'!W364,'编组2-系统进路表'!W364,'编组3-系统进路表'!W364,'编组4-系统进路表'!W364,'编组5-系统进路表'!W364))</f>
        <v>N/A</v>
      </c>
      <c r="Z365" s="51" t="str">
        <f>IF($A365="N/A","N/A",MAX('编组1-系统进路表'!X364,'编组2-系统进路表'!X364,'编组3-系统进路表'!X364,'编组4-系统进路表'!X364,'编组5-系统进路表'!X364))</f>
        <v>N/A</v>
      </c>
      <c r="AA365" s="27"/>
      <c r="AB365" s="51" t="str">
        <f>IF($A365="N/A","N/A",MAX('编组1-系统进路表'!Y364,'编组2-系统进路表'!Y364,'编组3-系统进路表'!Y364,'编组4-系统进路表'!Y364,'编组5-系统进路表'!Y364))</f>
        <v>N/A</v>
      </c>
      <c r="AC365" s="51" t="str">
        <f>IF($A365="N/A","N/A",MAX('编组1-系统进路表'!Z364,'编组2-系统进路表'!Z364,'编组3-系统进路表'!Z364,'编组4-系统进路表'!Z364,'编组5-系统进路表'!Z364))</f>
        <v>N/A</v>
      </c>
      <c r="AD365" s="51" t="str">
        <f>IF($A365="N/A","N/A",MAX('编组1-系统进路表'!AA364,'编组2-系统进路表'!AA364,'编组3-系统进路表'!AA364,'编组4-系统进路表'!AA364,'编组5-系统进路表'!AA364))</f>
        <v>N/A</v>
      </c>
      <c r="AE365" s="51" t="str">
        <f>IF($A365="N/A","N/A",MAX('编组1-系统进路表'!AB364,'编组2-系统进路表'!AB364,'编组3-系统进路表'!AB364,'编组4-系统进路表'!AB364,'编组5-系统进路表'!AB364))</f>
        <v>N/A</v>
      </c>
      <c r="AF365" s="51" t="str">
        <f>IF($A365="N/A","N/A",MAX('编组1-系统进路表'!AC364,'编组2-系统进路表'!AC364,'编组3-系统进路表'!AC364,'编组4-系统进路表'!AC364,'编组5-系统进路表'!AC364))</f>
        <v>N/A</v>
      </c>
    </row>
    <row r="366" spans="1:32">
      <c r="A366" s="50" t="s">
        <v>486</v>
      </c>
      <c r="B366" s="50" t="s">
        <v>486</v>
      </c>
      <c r="C366" s="50" t="s">
        <v>486</v>
      </c>
      <c r="D366" s="50" t="s">
        <v>486</v>
      </c>
      <c r="E366" s="50" t="s">
        <v>486</v>
      </c>
      <c r="F366" s="50" t="s">
        <v>486</v>
      </c>
      <c r="G366" s="50" t="s">
        <v>486</v>
      </c>
      <c r="H366" s="50" t="s">
        <v>486</v>
      </c>
      <c r="I366" s="50" t="s">
        <v>486</v>
      </c>
      <c r="J366" s="50" t="s">
        <v>486</v>
      </c>
      <c r="K366" s="53" t="s">
        <v>419</v>
      </c>
      <c r="L366" s="50" t="s">
        <v>486</v>
      </c>
      <c r="M366" s="50" t="s">
        <v>486</v>
      </c>
      <c r="N366" s="50" t="s">
        <v>486</v>
      </c>
      <c r="O366" s="50" t="s">
        <v>486</v>
      </c>
      <c r="P366" s="50" t="s">
        <v>486</v>
      </c>
      <c r="Q366" s="50" t="s">
        <v>486</v>
      </c>
      <c r="R366" s="50" t="s">
        <v>486</v>
      </c>
      <c r="S366" s="50" t="s">
        <v>486</v>
      </c>
      <c r="T366" s="50" t="s">
        <v>486</v>
      </c>
      <c r="U366" s="50" t="s">
        <v>486</v>
      </c>
      <c r="V366" s="51" t="str">
        <f>IF($A366="N/A","N/A",MAX('编组1-系统进路表'!T365,'编组2-系统进路表'!T365,'编组3-系统进路表'!T365,'编组4-系统进路表'!T365,'编组5-系统进路表'!T365))</f>
        <v>N/A</v>
      </c>
      <c r="W366" s="51" t="str">
        <f>IF($A366="N/A","N/A",MAX('编组1-系统进路表'!U365,'编组2-系统进路表'!U365,'编组3-系统进路表'!U365,'编组4-系统进路表'!U365,'编组5-系统进路表'!U365))</f>
        <v>N/A</v>
      </c>
      <c r="X366" s="51" t="str">
        <f>IF($A366="N/A","N/A",MAX('编组1-系统进路表'!V365,'编组2-系统进路表'!V365,'编组3-系统进路表'!V365,'编组4-系统进路表'!V365,'编组5-系统进路表'!V365))</f>
        <v>N/A</v>
      </c>
      <c r="Y366" s="51" t="str">
        <f>IF($A366="N/A","N/A",MAX('编组1-系统进路表'!W365,'编组2-系统进路表'!W365,'编组3-系统进路表'!W365,'编组4-系统进路表'!W365,'编组5-系统进路表'!W365))</f>
        <v>N/A</v>
      </c>
      <c r="Z366" s="51" t="str">
        <f>IF($A366="N/A","N/A",MAX('编组1-系统进路表'!X365,'编组2-系统进路表'!X365,'编组3-系统进路表'!X365,'编组4-系统进路表'!X365,'编组5-系统进路表'!X365))</f>
        <v>N/A</v>
      </c>
      <c r="AA366" s="27"/>
      <c r="AB366" s="51" t="str">
        <f>IF($A366="N/A","N/A",MAX('编组1-系统进路表'!Y365,'编组2-系统进路表'!Y365,'编组3-系统进路表'!Y365,'编组4-系统进路表'!Y365,'编组5-系统进路表'!Y365))</f>
        <v>N/A</v>
      </c>
      <c r="AC366" s="51" t="str">
        <f>IF($A366="N/A","N/A",MAX('编组1-系统进路表'!Z365,'编组2-系统进路表'!Z365,'编组3-系统进路表'!Z365,'编组4-系统进路表'!Z365,'编组5-系统进路表'!Z365))</f>
        <v>N/A</v>
      </c>
      <c r="AD366" s="51" t="str">
        <f>IF($A366="N/A","N/A",MAX('编组1-系统进路表'!AA365,'编组2-系统进路表'!AA365,'编组3-系统进路表'!AA365,'编组4-系统进路表'!AA365,'编组5-系统进路表'!AA365))</f>
        <v>N/A</v>
      </c>
      <c r="AE366" s="51" t="str">
        <f>IF($A366="N/A","N/A",MAX('编组1-系统进路表'!AB365,'编组2-系统进路表'!AB365,'编组3-系统进路表'!AB365,'编组4-系统进路表'!AB365,'编组5-系统进路表'!AB365))</f>
        <v>N/A</v>
      </c>
      <c r="AF366" s="51" t="str">
        <f>IF($A366="N/A","N/A",MAX('编组1-系统进路表'!AC365,'编组2-系统进路表'!AC365,'编组3-系统进路表'!AC365,'编组4-系统进路表'!AC365,'编组5-系统进路表'!AC365))</f>
        <v>N/A</v>
      </c>
    </row>
    <row r="367" spans="1:32">
      <c r="A367" s="50" t="s">
        <v>486</v>
      </c>
      <c r="B367" s="50" t="s">
        <v>486</v>
      </c>
      <c r="C367" s="50" t="s">
        <v>486</v>
      </c>
      <c r="D367" s="50" t="s">
        <v>486</v>
      </c>
      <c r="E367" s="50" t="s">
        <v>486</v>
      </c>
      <c r="F367" s="50" t="s">
        <v>486</v>
      </c>
      <c r="G367" s="50" t="s">
        <v>486</v>
      </c>
      <c r="H367" s="50" t="s">
        <v>486</v>
      </c>
      <c r="I367" s="50" t="s">
        <v>486</v>
      </c>
      <c r="J367" s="50" t="s">
        <v>486</v>
      </c>
      <c r="K367" s="53" t="s">
        <v>419</v>
      </c>
      <c r="L367" s="50" t="s">
        <v>486</v>
      </c>
      <c r="M367" s="50" t="s">
        <v>486</v>
      </c>
      <c r="N367" s="50" t="s">
        <v>486</v>
      </c>
      <c r="O367" s="50" t="s">
        <v>486</v>
      </c>
      <c r="P367" s="50" t="s">
        <v>486</v>
      </c>
      <c r="Q367" s="50" t="s">
        <v>486</v>
      </c>
      <c r="R367" s="50" t="s">
        <v>486</v>
      </c>
      <c r="S367" s="50" t="s">
        <v>486</v>
      </c>
      <c r="T367" s="50" t="s">
        <v>486</v>
      </c>
      <c r="U367" s="50" t="s">
        <v>486</v>
      </c>
      <c r="V367" s="51" t="str">
        <f>IF($A367="N/A","N/A",MAX('编组1-系统进路表'!T366,'编组2-系统进路表'!T366,'编组3-系统进路表'!T366,'编组4-系统进路表'!T366,'编组5-系统进路表'!T366))</f>
        <v>N/A</v>
      </c>
      <c r="W367" s="51" t="str">
        <f>IF($A367="N/A","N/A",MAX('编组1-系统进路表'!U366,'编组2-系统进路表'!U366,'编组3-系统进路表'!U366,'编组4-系统进路表'!U366,'编组5-系统进路表'!U366))</f>
        <v>N/A</v>
      </c>
      <c r="X367" s="51" t="str">
        <f>IF($A367="N/A","N/A",MAX('编组1-系统进路表'!V366,'编组2-系统进路表'!V366,'编组3-系统进路表'!V366,'编组4-系统进路表'!V366,'编组5-系统进路表'!V366))</f>
        <v>N/A</v>
      </c>
      <c r="Y367" s="51" t="str">
        <f>IF($A367="N/A","N/A",MAX('编组1-系统进路表'!W366,'编组2-系统进路表'!W366,'编组3-系统进路表'!W366,'编组4-系统进路表'!W366,'编组5-系统进路表'!W366))</f>
        <v>N/A</v>
      </c>
      <c r="Z367" s="51" t="str">
        <f>IF($A367="N/A","N/A",MAX('编组1-系统进路表'!X366,'编组2-系统进路表'!X366,'编组3-系统进路表'!X366,'编组4-系统进路表'!X366,'编组5-系统进路表'!X366))</f>
        <v>N/A</v>
      </c>
      <c r="AA367" s="27"/>
      <c r="AB367" s="51" t="str">
        <f>IF($A367="N/A","N/A",MAX('编组1-系统进路表'!Y366,'编组2-系统进路表'!Y366,'编组3-系统进路表'!Y366,'编组4-系统进路表'!Y366,'编组5-系统进路表'!Y366))</f>
        <v>N/A</v>
      </c>
      <c r="AC367" s="51" t="str">
        <f>IF($A367="N/A","N/A",MAX('编组1-系统进路表'!Z366,'编组2-系统进路表'!Z366,'编组3-系统进路表'!Z366,'编组4-系统进路表'!Z366,'编组5-系统进路表'!Z366))</f>
        <v>N/A</v>
      </c>
      <c r="AD367" s="51" t="str">
        <f>IF($A367="N/A","N/A",MAX('编组1-系统进路表'!AA366,'编组2-系统进路表'!AA366,'编组3-系统进路表'!AA366,'编组4-系统进路表'!AA366,'编组5-系统进路表'!AA366))</f>
        <v>N/A</v>
      </c>
      <c r="AE367" s="51" t="str">
        <f>IF($A367="N/A","N/A",MAX('编组1-系统进路表'!AB366,'编组2-系统进路表'!AB366,'编组3-系统进路表'!AB366,'编组4-系统进路表'!AB366,'编组5-系统进路表'!AB366))</f>
        <v>N/A</v>
      </c>
      <c r="AF367" s="51" t="str">
        <f>IF($A367="N/A","N/A",MAX('编组1-系统进路表'!AC366,'编组2-系统进路表'!AC366,'编组3-系统进路表'!AC366,'编组4-系统进路表'!AC366,'编组5-系统进路表'!AC366))</f>
        <v>N/A</v>
      </c>
    </row>
    <row r="368" spans="1:32">
      <c r="A368" s="50" t="s">
        <v>486</v>
      </c>
      <c r="B368" s="50" t="s">
        <v>486</v>
      </c>
      <c r="C368" s="50" t="s">
        <v>486</v>
      </c>
      <c r="D368" s="50" t="s">
        <v>486</v>
      </c>
      <c r="E368" s="50" t="s">
        <v>486</v>
      </c>
      <c r="F368" s="50" t="s">
        <v>486</v>
      </c>
      <c r="G368" s="50" t="s">
        <v>486</v>
      </c>
      <c r="H368" s="50" t="s">
        <v>486</v>
      </c>
      <c r="I368" s="50" t="s">
        <v>486</v>
      </c>
      <c r="J368" s="50" t="s">
        <v>486</v>
      </c>
      <c r="K368" s="53" t="s">
        <v>419</v>
      </c>
      <c r="L368" s="50" t="s">
        <v>486</v>
      </c>
      <c r="M368" s="50" t="s">
        <v>486</v>
      </c>
      <c r="N368" s="50" t="s">
        <v>486</v>
      </c>
      <c r="O368" s="50" t="s">
        <v>486</v>
      </c>
      <c r="P368" s="50" t="s">
        <v>486</v>
      </c>
      <c r="Q368" s="50" t="s">
        <v>486</v>
      </c>
      <c r="R368" s="50" t="s">
        <v>486</v>
      </c>
      <c r="S368" s="50" t="s">
        <v>486</v>
      </c>
      <c r="T368" s="50" t="s">
        <v>486</v>
      </c>
      <c r="U368" s="50" t="s">
        <v>486</v>
      </c>
      <c r="V368" s="51" t="str">
        <f>IF($A368="N/A","N/A",MAX('编组1-系统进路表'!T367,'编组2-系统进路表'!T367,'编组3-系统进路表'!T367,'编组4-系统进路表'!T367,'编组5-系统进路表'!T367))</f>
        <v>N/A</v>
      </c>
      <c r="W368" s="51" t="str">
        <f>IF($A368="N/A","N/A",MAX('编组1-系统进路表'!U367,'编组2-系统进路表'!U367,'编组3-系统进路表'!U367,'编组4-系统进路表'!U367,'编组5-系统进路表'!U367))</f>
        <v>N/A</v>
      </c>
      <c r="X368" s="51" t="str">
        <f>IF($A368="N/A","N/A",MAX('编组1-系统进路表'!V367,'编组2-系统进路表'!V367,'编组3-系统进路表'!V367,'编组4-系统进路表'!V367,'编组5-系统进路表'!V367))</f>
        <v>N/A</v>
      </c>
      <c r="Y368" s="51" t="str">
        <f>IF($A368="N/A","N/A",MAX('编组1-系统进路表'!W367,'编组2-系统进路表'!W367,'编组3-系统进路表'!W367,'编组4-系统进路表'!W367,'编组5-系统进路表'!W367))</f>
        <v>N/A</v>
      </c>
      <c r="Z368" s="51" t="str">
        <f>IF($A368="N/A","N/A",MAX('编组1-系统进路表'!X367,'编组2-系统进路表'!X367,'编组3-系统进路表'!X367,'编组4-系统进路表'!X367,'编组5-系统进路表'!X367))</f>
        <v>N/A</v>
      </c>
      <c r="AA368" s="27"/>
      <c r="AB368" s="51" t="str">
        <f>IF($A368="N/A","N/A",MAX('编组1-系统进路表'!Y367,'编组2-系统进路表'!Y367,'编组3-系统进路表'!Y367,'编组4-系统进路表'!Y367,'编组5-系统进路表'!Y367))</f>
        <v>N/A</v>
      </c>
      <c r="AC368" s="51" t="str">
        <f>IF($A368="N/A","N/A",MAX('编组1-系统进路表'!Z367,'编组2-系统进路表'!Z367,'编组3-系统进路表'!Z367,'编组4-系统进路表'!Z367,'编组5-系统进路表'!Z367))</f>
        <v>N/A</v>
      </c>
      <c r="AD368" s="51" t="str">
        <f>IF($A368="N/A","N/A",MAX('编组1-系统进路表'!AA367,'编组2-系统进路表'!AA367,'编组3-系统进路表'!AA367,'编组4-系统进路表'!AA367,'编组5-系统进路表'!AA367))</f>
        <v>N/A</v>
      </c>
      <c r="AE368" s="51" t="str">
        <f>IF($A368="N/A","N/A",MAX('编组1-系统进路表'!AB367,'编组2-系统进路表'!AB367,'编组3-系统进路表'!AB367,'编组4-系统进路表'!AB367,'编组5-系统进路表'!AB367))</f>
        <v>N/A</v>
      </c>
      <c r="AF368" s="51" t="str">
        <f>IF($A368="N/A","N/A",MAX('编组1-系统进路表'!AC367,'编组2-系统进路表'!AC367,'编组3-系统进路表'!AC367,'编组4-系统进路表'!AC367,'编组5-系统进路表'!AC367))</f>
        <v>N/A</v>
      </c>
    </row>
    <row r="369" spans="1:32">
      <c r="A369" s="50" t="s">
        <v>486</v>
      </c>
      <c r="B369" s="50" t="s">
        <v>486</v>
      </c>
      <c r="C369" s="50" t="s">
        <v>486</v>
      </c>
      <c r="D369" s="50" t="s">
        <v>486</v>
      </c>
      <c r="E369" s="50" t="s">
        <v>486</v>
      </c>
      <c r="F369" s="50" t="s">
        <v>486</v>
      </c>
      <c r="G369" s="50" t="s">
        <v>486</v>
      </c>
      <c r="H369" s="50" t="s">
        <v>486</v>
      </c>
      <c r="I369" s="50" t="s">
        <v>486</v>
      </c>
      <c r="J369" s="50" t="s">
        <v>486</v>
      </c>
      <c r="K369" s="53" t="s">
        <v>419</v>
      </c>
      <c r="L369" s="50" t="s">
        <v>486</v>
      </c>
      <c r="M369" s="50" t="s">
        <v>486</v>
      </c>
      <c r="N369" s="50" t="s">
        <v>486</v>
      </c>
      <c r="O369" s="50" t="s">
        <v>486</v>
      </c>
      <c r="P369" s="50" t="s">
        <v>486</v>
      </c>
      <c r="Q369" s="50" t="s">
        <v>486</v>
      </c>
      <c r="R369" s="50" t="s">
        <v>486</v>
      </c>
      <c r="S369" s="50" t="s">
        <v>486</v>
      </c>
      <c r="T369" s="50" t="s">
        <v>486</v>
      </c>
      <c r="U369" s="50" t="s">
        <v>486</v>
      </c>
      <c r="V369" s="51" t="str">
        <f>IF($A369="N/A","N/A",MAX('编组1-系统进路表'!T368,'编组2-系统进路表'!T368,'编组3-系统进路表'!T368,'编组4-系统进路表'!T368,'编组5-系统进路表'!T368))</f>
        <v>N/A</v>
      </c>
      <c r="W369" s="51" t="str">
        <f>IF($A369="N/A","N/A",MAX('编组1-系统进路表'!U368,'编组2-系统进路表'!U368,'编组3-系统进路表'!U368,'编组4-系统进路表'!U368,'编组5-系统进路表'!U368))</f>
        <v>N/A</v>
      </c>
      <c r="X369" s="51" t="str">
        <f>IF($A369="N/A","N/A",MAX('编组1-系统进路表'!V368,'编组2-系统进路表'!V368,'编组3-系统进路表'!V368,'编组4-系统进路表'!V368,'编组5-系统进路表'!V368))</f>
        <v>N/A</v>
      </c>
      <c r="Y369" s="51" t="str">
        <f>IF($A369="N/A","N/A",MAX('编组1-系统进路表'!W368,'编组2-系统进路表'!W368,'编组3-系统进路表'!W368,'编组4-系统进路表'!W368,'编组5-系统进路表'!W368))</f>
        <v>N/A</v>
      </c>
      <c r="Z369" s="51" t="str">
        <f>IF($A369="N/A","N/A",MAX('编组1-系统进路表'!X368,'编组2-系统进路表'!X368,'编组3-系统进路表'!X368,'编组4-系统进路表'!X368,'编组5-系统进路表'!X368))</f>
        <v>N/A</v>
      </c>
      <c r="AA369" s="27"/>
      <c r="AB369" s="51" t="str">
        <f>IF($A369="N/A","N/A",MAX('编组1-系统进路表'!Y368,'编组2-系统进路表'!Y368,'编组3-系统进路表'!Y368,'编组4-系统进路表'!Y368,'编组5-系统进路表'!Y368))</f>
        <v>N/A</v>
      </c>
      <c r="AC369" s="51" t="str">
        <f>IF($A369="N/A","N/A",MAX('编组1-系统进路表'!Z368,'编组2-系统进路表'!Z368,'编组3-系统进路表'!Z368,'编组4-系统进路表'!Z368,'编组5-系统进路表'!Z368))</f>
        <v>N/A</v>
      </c>
      <c r="AD369" s="51" t="str">
        <f>IF($A369="N/A","N/A",MAX('编组1-系统进路表'!AA368,'编组2-系统进路表'!AA368,'编组3-系统进路表'!AA368,'编组4-系统进路表'!AA368,'编组5-系统进路表'!AA368))</f>
        <v>N/A</v>
      </c>
      <c r="AE369" s="51" t="str">
        <f>IF($A369="N/A","N/A",MAX('编组1-系统进路表'!AB368,'编组2-系统进路表'!AB368,'编组3-系统进路表'!AB368,'编组4-系统进路表'!AB368,'编组5-系统进路表'!AB368))</f>
        <v>N/A</v>
      </c>
      <c r="AF369" s="51" t="str">
        <f>IF($A369="N/A","N/A",MAX('编组1-系统进路表'!AC368,'编组2-系统进路表'!AC368,'编组3-系统进路表'!AC368,'编组4-系统进路表'!AC368,'编组5-系统进路表'!AC368))</f>
        <v>N/A</v>
      </c>
    </row>
    <row r="370" spans="1:32">
      <c r="A370" s="50" t="s">
        <v>486</v>
      </c>
      <c r="B370" s="50" t="s">
        <v>486</v>
      </c>
      <c r="C370" s="50" t="s">
        <v>486</v>
      </c>
      <c r="D370" s="50" t="s">
        <v>486</v>
      </c>
      <c r="E370" s="50" t="s">
        <v>486</v>
      </c>
      <c r="F370" s="50" t="s">
        <v>486</v>
      </c>
      <c r="G370" s="50" t="s">
        <v>486</v>
      </c>
      <c r="H370" s="50" t="s">
        <v>486</v>
      </c>
      <c r="I370" s="50" t="s">
        <v>486</v>
      </c>
      <c r="J370" s="50" t="s">
        <v>486</v>
      </c>
      <c r="K370" s="53" t="s">
        <v>419</v>
      </c>
      <c r="L370" s="50" t="s">
        <v>486</v>
      </c>
      <c r="M370" s="50" t="s">
        <v>486</v>
      </c>
      <c r="N370" s="50" t="s">
        <v>486</v>
      </c>
      <c r="O370" s="50" t="s">
        <v>486</v>
      </c>
      <c r="P370" s="50" t="s">
        <v>486</v>
      </c>
      <c r="Q370" s="50" t="s">
        <v>486</v>
      </c>
      <c r="R370" s="50" t="s">
        <v>486</v>
      </c>
      <c r="S370" s="50" t="s">
        <v>486</v>
      </c>
      <c r="T370" s="50" t="s">
        <v>486</v>
      </c>
      <c r="U370" s="50" t="s">
        <v>486</v>
      </c>
      <c r="V370" s="51" t="str">
        <f>IF($A370="N/A","N/A",MAX('编组1-系统进路表'!T369,'编组2-系统进路表'!T369,'编组3-系统进路表'!T369,'编组4-系统进路表'!T369,'编组5-系统进路表'!T369))</f>
        <v>N/A</v>
      </c>
      <c r="W370" s="51" t="str">
        <f>IF($A370="N/A","N/A",MAX('编组1-系统进路表'!U369,'编组2-系统进路表'!U369,'编组3-系统进路表'!U369,'编组4-系统进路表'!U369,'编组5-系统进路表'!U369))</f>
        <v>N/A</v>
      </c>
      <c r="X370" s="51" t="str">
        <f>IF($A370="N/A","N/A",MAX('编组1-系统进路表'!V369,'编组2-系统进路表'!V369,'编组3-系统进路表'!V369,'编组4-系统进路表'!V369,'编组5-系统进路表'!V369))</f>
        <v>N/A</v>
      </c>
      <c r="Y370" s="51" t="str">
        <f>IF($A370="N/A","N/A",MAX('编组1-系统进路表'!W369,'编组2-系统进路表'!W369,'编组3-系统进路表'!W369,'编组4-系统进路表'!W369,'编组5-系统进路表'!W369))</f>
        <v>N/A</v>
      </c>
      <c r="Z370" s="51" t="str">
        <f>IF($A370="N/A","N/A",MAX('编组1-系统进路表'!X369,'编组2-系统进路表'!X369,'编组3-系统进路表'!X369,'编组4-系统进路表'!X369,'编组5-系统进路表'!X369))</f>
        <v>N/A</v>
      </c>
      <c r="AA370" s="27"/>
      <c r="AB370" s="51" t="str">
        <f>IF($A370="N/A","N/A",MAX('编组1-系统进路表'!Y369,'编组2-系统进路表'!Y369,'编组3-系统进路表'!Y369,'编组4-系统进路表'!Y369,'编组5-系统进路表'!Y369))</f>
        <v>N/A</v>
      </c>
      <c r="AC370" s="51" t="str">
        <f>IF($A370="N/A","N/A",MAX('编组1-系统进路表'!Z369,'编组2-系统进路表'!Z369,'编组3-系统进路表'!Z369,'编组4-系统进路表'!Z369,'编组5-系统进路表'!Z369))</f>
        <v>N/A</v>
      </c>
      <c r="AD370" s="51" t="str">
        <f>IF($A370="N/A","N/A",MAX('编组1-系统进路表'!AA369,'编组2-系统进路表'!AA369,'编组3-系统进路表'!AA369,'编组4-系统进路表'!AA369,'编组5-系统进路表'!AA369))</f>
        <v>N/A</v>
      </c>
      <c r="AE370" s="51" t="str">
        <f>IF($A370="N/A","N/A",MAX('编组1-系统进路表'!AB369,'编组2-系统进路表'!AB369,'编组3-系统进路表'!AB369,'编组4-系统进路表'!AB369,'编组5-系统进路表'!AB369))</f>
        <v>N/A</v>
      </c>
      <c r="AF370" s="51" t="str">
        <f>IF($A370="N/A","N/A",MAX('编组1-系统进路表'!AC369,'编组2-系统进路表'!AC369,'编组3-系统进路表'!AC369,'编组4-系统进路表'!AC369,'编组5-系统进路表'!AC369))</f>
        <v>N/A</v>
      </c>
    </row>
    <row r="371" spans="1:32">
      <c r="A371" s="50" t="s">
        <v>486</v>
      </c>
      <c r="B371" s="50" t="s">
        <v>486</v>
      </c>
      <c r="C371" s="50" t="s">
        <v>486</v>
      </c>
      <c r="D371" s="50" t="s">
        <v>486</v>
      </c>
      <c r="E371" s="50" t="s">
        <v>486</v>
      </c>
      <c r="F371" s="50" t="s">
        <v>486</v>
      </c>
      <c r="G371" s="50" t="s">
        <v>486</v>
      </c>
      <c r="H371" s="50" t="s">
        <v>486</v>
      </c>
      <c r="I371" s="50" t="s">
        <v>486</v>
      </c>
      <c r="J371" s="50" t="s">
        <v>486</v>
      </c>
      <c r="K371" s="53" t="s">
        <v>419</v>
      </c>
      <c r="L371" s="50" t="s">
        <v>486</v>
      </c>
      <c r="M371" s="50" t="s">
        <v>486</v>
      </c>
      <c r="N371" s="50" t="s">
        <v>486</v>
      </c>
      <c r="O371" s="50" t="s">
        <v>486</v>
      </c>
      <c r="P371" s="50" t="s">
        <v>486</v>
      </c>
      <c r="Q371" s="50" t="s">
        <v>486</v>
      </c>
      <c r="R371" s="50" t="s">
        <v>486</v>
      </c>
      <c r="S371" s="50" t="s">
        <v>486</v>
      </c>
      <c r="T371" s="50" t="s">
        <v>486</v>
      </c>
      <c r="U371" s="50" t="s">
        <v>486</v>
      </c>
      <c r="V371" s="51" t="str">
        <f>IF($A371="N/A","N/A",MAX('编组1-系统进路表'!T370,'编组2-系统进路表'!T370,'编组3-系统进路表'!T370,'编组4-系统进路表'!T370,'编组5-系统进路表'!T370))</f>
        <v>N/A</v>
      </c>
      <c r="W371" s="51" t="str">
        <f>IF($A371="N/A","N/A",MAX('编组1-系统进路表'!U370,'编组2-系统进路表'!U370,'编组3-系统进路表'!U370,'编组4-系统进路表'!U370,'编组5-系统进路表'!U370))</f>
        <v>N/A</v>
      </c>
      <c r="X371" s="51" t="str">
        <f>IF($A371="N/A","N/A",MAX('编组1-系统进路表'!V370,'编组2-系统进路表'!V370,'编组3-系统进路表'!V370,'编组4-系统进路表'!V370,'编组5-系统进路表'!V370))</f>
        <v>N/A</v>
      </c>
      <c r="Y371" s="51" t="str">
        <f>IF($A371="N/A","N/A",MAX('编组1-系统进路表'!W370,'编组2-系统进路表'!W370,'编组3-系统进路表'!W370,'编组4-系统进路表'!W370,'编组5-系统进路表'!W370))</f>
        <v>N/A</v>
      </c>
      <c r="Z371" s="51" t="str">
        <f>IF($A371="N/A","N/A",MAX('编组1-系统进路表'!X370,'编组2-系统进路表'!X370,'编组3-系统进路表'!X370,'编组4-系统进路表'!X370,'编组5-系统进路表'!X370))</f>
        <v>N/A</v>
      </c>
      <c r="AA371" s="27"/>
      <c r="AB371" s="51" t="str">
        <f>IF($A371="N/A","N/A",MAX('编组1-系统进路表'!Y370,'编组2-系统进路表'!Y370,'编组3-系统进路表'!Y370,'编组4-系统进路表'!Y370,'编组5-系统进路表'!Y370))</f>
        <v>N/A</v>
      </c>
      <c r="AC371" s="51" t="str">
        <f>IF($A371="N/A","N/A",MAX('编组1-系统进路表'!Z370,'编组2-系统进路表'!Z370,'编组3-系统进路表'!Z370,'编组4-系统进路表'!Z370,'编组5-系统进路表'!Z370))</f>
        <v>N/A</v>
      </c>
      <c r="AD371" s="51" t="str">
        <f>IF($A371="N/A","N/A",MAX('编组1-系统进路表'!AA370,'编组2-系统进路表'!AA370,'编组3-系统进路表'!AA370,'编组4-系统进路表'!AA370,'编组5-系统进路表'!AA370))</f>
        <v>N/A</v>
      </c>
      <c r="AE371" s="51" t="str">
        <f>IF($A371="N/A","N/A",MAX('编组1-系统进路表'!AB370,'编组2-系统进路表'!AB370,'编组3-系统进路表'!AB370,'编组4-系统进路表'!AB370,'编组5-系统进路表'!AB370))</f>
        <v>N/A</v>
      </c>
      <c r="AF371" s="51" t="str">
        <f>IF($A371="N/A","N/A",MAX('编组1-系统进路表'!AC370,'编组2-系统进路表'!AC370,'编组3-系统进路表'!AC370,'编组4-系统进路表'!AC370,'编组5-系统进路表'!AC370))</f>
        <v>N/A</v>
      </c>
    </row>
    <row r="372" spans="1:32">
      <c r="A372" s="50" t="s">
        <v>486</v>
      </c>
      <c r="B372" s="50" t="s">
        <v>486</v>
      </c>
      <c r="C372" s="50" t="s">
        <v>486</v>
      </c>
      <c r="D372" s="50" t="s">
        <v>486</v>
      </c>
      <c r="E372" s="50" t="s">
        <v>486</v>
      </c>
      <c r="F372" s="50" t="s">
        <v>486</v>
      </c>
      <c r="G372" s="50" t="s">
        <v>486</v>
      </c>
      <c r="H372" s="50" t="s">
        <v>486</v>
      </c>
      <c r="I372" s="50" t="s">
        <v>486</v>
      </c>
      <c r="J372" s="50" t="s">
        <v>486</v>
      </c>
      <c r="K372" s="53" t="s">
        <v>419</v>
      </c>
      <c r="L372" s="50" t="s">
        <v>486</v>
      </c>
      <c r="M372" s="50" t="s">
        <v>486</v>
      </c>
      <c r="N372" s="50" t="s">
        <v>486</v>
      </c>
      <c r="O372" s="50" t="s">
        <v>486</v>
      </c>
      <c r="P372" s="50" t="s">
        <v>486</v>
      </c>
      <c r="Q372" s="50" t="s">
        <v>486</v>
      </c>
      <c r="R372" s="50" t="s">
        <v>486</v>
      </c>
      <c r="S372" s="50" t="s">
        <v>486</v>
      </c>
      <c r="T372" s="50" t="s">
        <v>486</v>
      </c>
      <c r="U372" s="50" t="s">
        <v>486</v>
      </c>
      <c r="V372" s="51" t="str">
        <f>IF($A372="N/A","N/A",MAX('编组1-系统进路表'!T371,'编组2-系统进路表'!T371,'编组3-系统进路表'!T371,'编组4-系统进路表'!T371,'编组5-系统进路表'!T371))</f>
        <v>N/A</v>
      </c>
      <c r="W372" s="51" t="str">
        <f>IF($A372="N/A","N/A",MAX('编组1-系统进路表'!U371,'编组2-系统进路表'!U371,'编组3-系统进路表'!U371,'编组4-系统进路表'!U371,'编组5-系统进路表'!U371))</f>
        <v>N/A</v>
      </c>
      <c r="X372" s="51" t="str">
        <f>IF($A372="N/A","N/A",MAX('编组1-系统进路表'!V371,'编组2-系统进路表'!V371,'编组3-系统进路表'!V371,'编组4-系统进路表'!V371,'编组5-系统进路表'!V371))</f>
        <v>N/A</v>
      </c>
      <c r="Y372" s="51" t="str">
        <f>IF($A372="N/A","N/A",MAX('编组1-系统进路表'!W371,'编组2-系统进路表'!W371,'编组3-系统进路表'!W371,'编组4-系统进路表'!W371,'编组5-系统进路表'!W371))</f>
        <v>N/A</v>
      </c>
      <c r="Z372" s="51" t="str">
        <f>IF($A372="N/A","N/A",MAX('编组1-系统进路表'!X371,'编组2-系统进路表'!X371,'编组3-系统进路表'!X371,'编组4-系统进路表'!X371,'编组5-系统进路表'!X371))</f>
        <v>N/A</v>
      </c>
      <c r="AA372" s="27"/>
      <c r="AB372" s="51" t="str">
        <f>IF($A372="N/A","N/A",MAX('编组1-系统进路表'!Y371,'编组2-系统进路表'!Y371,'编组3-系统进路表'!Y371,'编组4-系统进路表'!Y371,'编组5-系统进路表'!Y371))</f>
        <v>N/A</v>
      </c>
      <c r="AC372" s="51" t="str">
        <f>IF($A372="N/A","N/A",MAX('编组1-系统进路表'!Z371,'编组2-系统进路表'!Z371,'编组3-系统进路表'!Z371,'编组4-系统进路表'!Z371,'编组5-系统进路表'!Z371))</f>
        <v>N/A</v>
      </c>
      <c r="AD372" s="51" t="str">
        <f>IF($A372="N/A","N/A",MAX('编组1-系统进路表'!AA371,'编组2-系统进路表'!AA371,'编组3-系统进路表'!AA371,'编组4-系统进路表'!AA371,'编组5-系统进路表'!AA371))</f>
        <v>N/A</v>
      </c>
      <c r="AE372" s="51" t="str">
        <f>IF($A372="N/A","N/A",MAX('编组1-系统进路表'!AB371,'编组2-系统进路表'!AB371,'编组3-系统进路表'!AB371,'编组4-系统进路表'!AB371,'编组5-系统进路表'!AB371))</f>
        <v>N/A</v>
      </c>
      <c r="AF372" s="51" t="str">
        <f>IF($A372="N/A","N/A",MAX('编组1-系统进路表'!AC371,'编组2-系统进路表'!AC371,'编组3-系统进路表'!AC371,'编组4-系统进路表'!AC371,'编组5-系统进路表'!AC371))</f>
        <v>N/A</v>
      </c>
    </row>
    <row r="373" spans="1:32">
      <c r="A373" s="50" t="s">
        <v>486</v>
      </c>
      <c r="B373" s="50" t="s">
        <v>486</v>
      </c>
      <c r="C373" s="50" t="s">
        <v>486</v>
      </c>
      <c r="D373" s="50" t="s">
        <v>486</v>
      </c>
      <c r="E373" s="50" t="s">
        <v>486</v>
      </c>
      <c r="F373" s="50" t="s">
        <v>486</v>
      </c>
      <c r="G373" s="50" t="s">
        <v>486</v>
      </c>
      <c r="H373" s="50" t="s">
        <v>486</v>
      </c>
      <c r="I373" s="50" t="s">
        <v>486</v>
      </c>
      <c r="J373" s="50" t="s">
        <v>486</v>
      </c>
      <c r="K373" s="53" t="s">
        <v>419</v>
      </c>
      <c r="L373" s="50" t="s">
        <v>486</v>
      </c>
      <c r="M373" s="50" t="s">
        <v>486</v>
      </c>
      <c r="N373" s="50" t="s">
        <v>486</v>
      </c>
      <c r="O373" s="50" t="s">
        <v>486</v>
      </c>
      <c r="P373" s="50" t="s">
        <v>486</v>
      </c>
      <c r="Q373" s="50" t="s">
        <v>486</v>
      </c>
      <c r="R373" s="50" t="s">
        <v>486</v>
      </c>
      <c r="S373" s="50" t="s">
        <v>486</v>
      </c>
      <c r="T373" s="50" t="s">
        <v>486</v>
      </c>
      <c r="U373" s="50" t="s">
        <v>486</v>
      </c>
      <c r="V373" s="51" t="str">
        <f>IF($A373="N/A","N/A",MAX('编组1-系统进路表'!T372,'编组2-系统进路表'!T372,'编组3-系统进路表'!T372,'编组4-系统进路表'!T372,'编组5-系统进路表'!T372))</f>
        <v>N/A</v>
      </c>
      <c r="W373" s="51" t="str">
        <f>IF($A373="N/A","N/A",MAX('编组1-系统进路表'!U372,'编组2-系统进路表'!U372,'编组3-系统进路表'!U372,'编组4-系统进路表'!U372,'编组5-系统进路表'!U372))</f>
        <v>N/A</v>
      </c>
      <c r="X373" s="51" t="str">
        <f>IF($A373="N/A","N/A",MAX('编组1-系统进路表'!V372,'编组2-系统进路表'!V372,'编组3-系统进路表'!V372,'编组4-系统进路表'!V372,'编组5-系统进路表'!V372))</f>
        <v>N/A</v>
      </c>
      <c r="Y373" s="51" t="str">
        <f>IF($A373="N/A","N/A",MAX('编组1-系统进路表'!W372,'编组2-系统进路表'!W372,'编组3-系统进路表'!W372,'编组4-系统进路表'!W372,'编组5-系统进路表'!W372))</f>
        <v>N/A</v>
      </c>
      <c r="Z373" s="51" t="str">
        <f>IF($A373="N/A","N/A",MAX('编组1-系统进路表'!X372,'编组2-系统进路表'!X372,'编组3-系统进路表'!X372,'编组4-系统进路表'!X372,'编组5-系统进路表'!X372))</f>
        <v>N/A</v>
      </c>
      <c r="AA373" s="27"/>
      <c r="AB373" s="51" t="str">
        <f>IF($A373="N/A","N/A",MAX('编组1-系统进路表'!Y372,'编组2-系统进路表'!Y372,'编组3-系统进路表'!Y372,'编组4-系统进路表'!Y372,'编组5-系统进路表'!Y372))</f>
        <v>N/A</v>
      </c>
      <c r="AC373" s="51" t="str">
        <f>IF($A373="N/A","N/A",MAX('编组1-系统进路表'!Z372,'编组2-系统进路表'!Z372,'编组3-系统进路表'!Z372,'编组4-系统进路表'!Z372,'编组5-系统进路表'!Z372))</f>
        <v>N/A</v>
      </c>
      <c r="AD373" s="51" t="str">
        <f>IF($A373="N/A","N/A",MAX('编组1-系统进路表'!AA372,'编组2-系统进路表'!AA372,'编组3-系统进路表'!AA372,'编组4-系统进路表'!AA372,'编组5-系统进路表'!AA372))</f>
        <v>N/A</v>
      </c>
      <c r="AE373" s="51" t="str">
        <f>IF($A373="N/A","N/A",MAX('编组1-系统进路表'!AB372,'编组2-系统进路表'!AB372,'编组3-系统进路表'!AB372,'编组4-系统进路表'!AB372,'编组5-系统进路表'!AB372))</f>
        <v>N/A</v>
      </c>
      <c r="AF373" s="51" t="str">
        <f>IF($A373="N/A","N/A",MAX('编组1-系统进路表'!AC372,'编组2-系统进路表'!AC372,'编组3-系统进路表'!AC372,'编组4-系统进路表'!AC372,'编组5-系统进路表'!AC372))</f>
        <v>N/A</v>
      </c>
    </row>
    <row r="374" spans="1:32">
      <c r="A374" s="50" t="s">
        <v>486</v>
      </c>
      <c r="B374" s="50" t="s">
        <v>486</v>
      </c>
      <c r="C374" s="50" t="s">
        <v>486</v>
      </c>
      <c r="D374" s="50" t="s">
        <v>486</v>
      </c>
      <c r="E374" s="50" t="s">
        <v>486</v>
      </c>
      <c r="F374" s="50" t="s">
        <v>486</v>
      </c>
      <c r="G374" s="50" t="s">
        <v>486</v>
      </c>
      <c r="H374" s="50" t="s">
        <v>486</v>
      </c>
      <c r="I374" s="50" t="s">
        <v>486</v>
      </c>
      <c r="J374" s="50" t="s">
        <v>486</v>
      </c>
      <c r="K374" s="53" t="s">
        <v>419</v>
      </c>
      <c r="L374" s="50" t="s">
        <v>486</v>
      </c>
      <c r="M374" s="50" t="s">
        <v>486</v>
      </c>
      <c r="N374" s="50" t="s">
        <v>486</v>
      </c>
      <c r="O374" s="50" t="s">
        <v>486</v>
      </c>
      <c r="P374" s="50" t="s">
        <v>486</v>
      </c>
      <c r="Q374" s="50" t="s">
        <v>486</v>
      </c>
      <c r="R374" s="50" t="s">
        <v>486</v>
      </c>
      <c r="S374" s="50" t="s">
        <v>486</v>
      </c>
      <c r="T374" s="50" t="s">
        <v>486</v>
      </c>
      <c r="U374" s="50" t="s">
        <v>486</v>
      </c>
      <c r="V374" s="51" t="str">
        <f>IF($A374="N/A","N/A",MAX('编组1-系统进路表'!T373,'编组2-系统进路表'!T373,'编组3-系统进路表'!T373,'编组4-系统进路表'!T373,'编组5-系统进路表'!T373))</f>
        <v>N/A</v>
      </c>
      <c r="W374" s="51" t="str">
        <f>IF($A374="N/A","N/A",MAX('编组1-系统进路表'!U373,'编组2-系统进路表'!U373,'编组3-系统进路表'!U373,'编组4-系统进路表'!U373,'编组5-系统进路表'!U373))</f>
        <v>N/A</v>
      </c>
      <c r="X374" s="51" t="str">
        <f>IF($A374="N/A","N/A",MAX('编组1-系统进路表'!V373,'编组2-系统进路表'!V373,'编组3-系统进路表'!V373,'编组4-系统进路表'!V373,'编组5-系统进路表'!V373))</f>
        <v>N/A</v>
      </c>
      <c r="Y374" s="51" t="str">
        <f>IF($A374="N/A","N/A",MAX('编组1-系统进路表'!W373,'编组2-系统进路表'!W373,'编组3-系统进路表'!W373,'编组4-系统进路表'!W373,'编组5-系统进路表'!W373))</f>
        <v>N/A</v>
      </c>
      <c r="Z374" s="51" t="str">
        <f>IF($A374="N/A","N/A",MAX('编组1-系统进路表'!X373,'编组2-系统进路表'!X373,'编组3-系统进路表'!X373,'编组4-系统进路表'!X373,'编组5-系统进路表'!X373))</f>
        <v>N/A</v>
      </c>
      <c r="AA374" s="27"/>
      <c r="AB374" s="51" t="str">
        <f>IF($A374="N/A","N/A",MAX('编组1-系统进路表'!Y373,'编组2-系统进路表'!Y373,'编组3-系统进路表'!Y373,'编组4-系统进路表'!Y373,'编组5-系统进路表'!Y373))</f>
        <v>N/A</v>
      </c>
      <c r="AC374" s="51" t="str">
        <f>IF($A374="N/A","N/A",MAX('编组1-系统进路表'!Z373,'编组2-系统进路表'!Z373,'编组3-系统进路表'!Z373,'编组4-系统进路表'!Z373,'编组5-系统进路表'!Z373))</f>
        <v>N/A</v>
      </c>
      <c r="AD374" s="51" t="str">
        <f>IF($A374="N/A","N/A",MAX('编组1-系统进路表'!AA373,'编组2-系统进路表'!AA373,'编组3-系统进路表'!AA373,'编组4-系统进路表'!AA373,'编组5-系统进路表'!AA373))</f>
        <v>N/A</v>
      </c>
      <c r="AE374" s="51" t="str">
        <f>IF($A374="N/A","N/A",MAX('编组1-系统进路表'!AB373,'编组2-系统进路表'!AB373,'编组3-系统进路表'!AB373,'编组4-系统进路表'!AB373,'编组5-系统进路表'!AB373))</f>
        <v>N/A</v>
      </c>
      <c r="AF374" s="51" t="str">
        <f>IF($A374="N/A","N/A",MAX('编组1-系统进路表'!AC373,'编组2-系统进路表'!AC373,'编组3-系统进路表'!AC373,'编组4-系统进路表'!AC373,'编组5-系统进路表'!AC373))</f>
        <v>N/A</v>
      </c>
    </row>
    <row r="375" spans="1:32">
      <c r="A375" s="50" t="s">
        <v>486</v>
      </c>
      <c r="B375" s="50" t="s">
        <v>486</v>
      </c>
      <c r="C375" s="50" t="s">
        <v>486</v>
      </c>
      <c r="D375" s="50" t="s">
        <v>486</v>
      </c>
      <c r="E375" s="50" t="s">
        <v>486</v>
      </c>
      <c r="F375" s="50" t="s">
        <v>486</v>
      </c>
      <c r="G375" s="50" t="s">
        <v>486</v>
      </c>
      <c r="H375" s="50" t="s">
        <v>486</v>
      </c>
      <c r="I375" s="50" t="s">
        <v>486</v>
      </c>
      <c r="J375" s="50" t="s">
        <v>486</v>
      </c>
      <c r="K375" s="53" t="s">
        <v>419</v>
      </c>
      <c r="L375" s="50" t="s">
        <v>486</v>
      </c>
      <c r="M375" s="50" t="s">
        <v>486</v>
      </c>
      <c r="N375" s="50" t="s">
        <v>486</v>
      </c>
      <c r="O375" s="50" t="s">
        <v>486</v>
      </c>
      <c r="P375" s="50" t="s">
        <v>486</v>
      </c>
      <c r="Q375" s="50" t="s">
        <v>486</v>
      </c>
      <c r="R375" s="50" t="s">
        <v>486</v>
      </c>
      <c r="S375" s="50" t="s">
        <v>486</v>
      </c>
      <c r="T375" s="50" t="s">
        <v>486</v>
      </c>
      <c r="U375" s="50" t="s">
        <v>486</v>
      </c>
      <c r="V375" s="51" t="str">
        <f>IF($A375="N/A","N/A",MAX('编组1-系统进路表'!T374,'编组2-系统进路表'!T374,'编组3-系统进路表'!T374,'编组4-系统进路表'!T374,'编组5-系统进路表'!T374))</f>
        <v>N/A</v>
      </c>
      <c r="W375" s="51" t="str">
        <f>IF($A375="N/A","N/A",MAX('编组1-系统进路表'!U374,'编组2-系统进路表'!U374,'编组3-系统进路表'!U374,'编组4-系统进路表'!U374,'编组5-系统进路表'!U374))</f>
        <v>N/A</v>
      </c>
      <c r="X375" s="51" t="str">
        <f>IF($A375="N/A","N/A",MAX('编组1-系统进路表'!V374,'编组2-系统进路表'!V374,'编组3-系统进路表'!V374,'编组4-系统进路表'!V374,'编组5-系统进路表'!V374))</f>
        <v>N/A</v>
      </c>
      <c r="Y375" s="51" t="str">
        <f>IF($A375="N/A","N/A",MAX('编组1-系统进路表'!W374,'编组2-系统进路表'!W374,'编组3-系统进路表'!W374,'编组4-系统进路表'!W374,'编组5-系统进路表'!W374))</f>
        <v>N/A</v>
      </c>
      <c r="Z375" s="51" t="str">
        <f>IF($A375="N/A","N/A",MAX('编组1-系统进路表'!X374,'编组2-系统进路表'!X374,'编组3-系统进路表'!X374,'编组4-系统进路表'!X374,'编组5-系统进路表'!X374))</f>
        <v>N/A</v>
      </c>
      <c r="AA375" s="27"/>
      <c r="AB375" s="51" t="str">
        <f>IF($A375="N/A","N/A",MAX('编组1-系统进路表'!Y374,'编组2-系统进路表'!Y374,'编组3-系统进路表'!Y374,'编组4-系统进路表'!Y374,'编组5-系统进路表'!Y374))</f>
        <v>N/A</v>
      </c>
      <c r="AC375" s="51" t="str">
        <f>IF($A375="N/A","N/A",MAX('编组1-系统进路表'!Z374,'编组2-系统进路表'!Z374,'编组3-系统进路表'!Z374,'编组4-系统进路表'!Z374,'编组5-系统进路表'!Z374))</f>
        <v>N/A</v>
      </c>
      <c r="AD375" s="51" t="str">
        <f>IF($A375="N/A","N/A",MAX('编组1-系统进路表'!AA374,'编组2-系统进路表'!AA374,'编组3-系统进路表'!AA374,'编组4-系统进路表'!AA374,'编组5-系统进路表'!AA374))</f>
        <v>N/A</v>
      </c>
      <c r="AE375" s="51" t="str">
        <f>IF($A375="N/A","N/A",MAX('编组1-系统进路表'!AB374,'编组2-系统进路表'!AB374,'编组3-系统进路表'!AB374,'编组4-系统进路表'!AB374,'编组5-系统进路表'!AB374))</f>
        <v>N/A</v>
      </c>
      <c r="AF375" s="51" t="str">
        <f>IF($A375="N/A","N/A",MAX('编组1-系统进路表'!AC374,'编组2-系统进路表'!AC374,'编组3-系统进路表'!AC374,'编组4-系统进路表'!AC374,'编组5-系统进路表'!AC374))</f>
        <v>N/A</v>
      </c>
    </row>
    <row r="376" spans="1:32">
      <c r="A376" s="50" t="s">
        <v>486</v>
      </c>
      <c r="B376" s="50" t="s">
        <v>486</v>
      </c>
      <c r="C376" s="50" t="s">
        <v>486</v>
      </c>
      <c r="D376" s="50" t="s">
        <v>486</v>
      </c>
      <c r="E376" s="50" t="s">
        <v>486</v>
      </c>
      <c r="F376" s="50" t="s">
        <v>486</v>
      </c>
      <c r="G376" s="50" t="s">
        <v>486</v>
      </c>
      <c r="H376" s="50" t="s">
        <v>486</v>
      </c>
      <c r="I376" s="50" t="s">
        <v>486</v>
      </c>
      <c r="J376" s="50" t="s">
        <v>486</v>
      </c>
      <c r="K376" s="53" t="s">
        <v>419</v>
      </c>
      <c r="L376" s="50" t="s">
        <v>486</v>
      </c>
      <c r="M376" s="50" t="s">
        <v>486</v>
      </c>
      <c r="N376" s="50" t="s">
        <v>486</v>
      </c>
      <c r="O376" s="50" t="s">
        <v>486</v>
      </c>
      <c r="P376" s="50" t="s">
        <v>486</v>
      </c>
      <c r="Q376" s="50" t="s">
        <v>486</v>
      </c>
      <c r="R376" s="50" t="s">
        <v>486</v>
      </c>
      <c r="S376" s="50" t="s">
        <v>486</v>
      </c>
      <c r="T376" s="50" t="s">
        <v>486</v>
      </c>
      <c r="U376" s="50" t="s">
        <v>486</v>
      </c>
      <c r="V376" s="51" t="str">
        <f>IF($A376="N/A","N/A",MAX('编组1-系统进路表'!T375,'编组2-系统进路表'!T375,'编组3-系统进路表'!T375,'编组4-系统进路表'!T375,'编组5-系统进路表'!T375))</f>
        <v>N/A</v>
      </c>
      <c r="W376" s="51" t="str">
        <f>IF($A376="N/A","N/A",MAX('编组1-系统进路表'!U375,'编组2-系统进路表'!U375,'编组3-系统进路表'!U375,'编组4-系统进路表'!U375,'编组5-系统进路表'!U375))</f>
        <v>N/A</v>
      </c>
      <c r="X376" s="51" t="str">
        <f>IF($A376="N/A","N/A",MAX('编组1-系统进路表'!V375,'编组2-系统进路表'!V375,'编组3-系统进路表'!V375,'编组4-系统进路表'!V375,'编组5-系统进路表'!V375))</f>
        <v>N/A</v>
      </c>
      <c r="Y376" s="51" t="str">
        <f>IF($A376="N/A","N/A",MAX('编组1-系统进路表'!W375,'编组2-系统进路表'!W375,'编组3-系统进路表'!W375,'编组4-系统进路表'!W375,'编组5-系统进路表'!W375))</f>
        <v>N/A</v>
      </c>
      <c r="Z376" s="51" t="str">
        <f>IF($A376="N/A","N/A",MAX('编组1-系统进路表'!X375,'编组2-系统进路表'!X375,'编组3-系统进路表'!X375,'编组4-系统进路表'!X375,'编组5-系统进路表'!X375))</f>
        <v>N/A</v>
      </c>
      <c r="AA376" s="27"/>
      <c r="AB376" s="51" t="str">
        <f>IF($A376="N/A","N/A",MAX('编组1-系统进路表'!Y375,'编组2-系统进路表'!Y375,'编组3-系统进路表'!Y375,'编组4-系统进路表'!Y375,'编组5-系统进路表'!Y375))</f>
        <v>N/A</v>
      </c>
      <c r="AC376" s="51" t="str">
        <f>IF($A376="N/A","N/A",MAX('编组1-系统进路表'!Z375,'编组2-系统进路表'!Z375,'编组3-系统进路表'!Z375,'编组4-系统进路表'!Z375,'编组5-系统进路表'!Z375))</f>
        <v>N/A</v>
      </c>
      <c r="AD376" s="51" t="str">
        <f>IF($A376="N/A","N/A",MAX('编组1-系统进路表'!AA375,'编组2-系统进路表'!AA375,'编组3-系统进路表'!AA375,'编组4-系统进路表'!AA375,'编组5-系统进路表'!AA375))</f>
        <v>N/A</v>
      </c>
      <c r="AE376" s="51" t="str">
        <f>IF($A376="N/A","N/A",MAX('编组1-系统进路表'!AB375,'编组2-系统进路表'!AB375,'编组3-系统进路表'!AB375,'编组4-系统进路表'!AB375,'编组5-系统进路表'!AB375))</f>
        <v>N/A</v>
      </c>
      <c r="AF376" s="51" t="str">
        <f>IF($A376="N/A","N/A",MAX('编组1-系统进路表'!AC375,'编组2-系统进路表'!AC375,'编组3-系统进路表'!AC375,'编组4-系统进路表'!AC375,'编组5-系统进路表'!AC375))</f>
        <v>N/A</v>
      </c>
    </row>
    <row r="377" spans="1:32">
      <c r="A377" s="50" t="s">
        <v>486</v>
      </c>
      <c r="B377" s="50" t="s">
        <v>486</v>
      </c>
      <c r="C377" s="50" t="s">
        <v>486</v>
      </c>
      <c r="D377" s="50" t="s">
        <v>486</v>
      </c>
      <c r="E377" s="50" t="s">
        <v>486</v>
      </c>
      <c r="F377" s="50" t="s">
        <v>486</v>
      </c>
      <c r="G377" s="50" t="s">
        <v>486</v>
      </c>
      <c r="H377" s="50" t="s">
        <v>486</v>
      </c>
      <c r="I377" s="50" t="s">
        <v>486</v>
      </c>
      <c r="J377" s="50" t="s">
        <v>486</v>
      </c>
      <c r="K377" s="53" t="s">
        <v>419</v>
      </c>
      <c r="L377" s="50" t="s">
        <v>486</v>
      </c>
      <c r="M377" s="50" t="s">
        <v>486</v>
      </c>
      <c r="N377" s="50" t="s">
        <v>486</v>
      </c>
      <c r="O377" s="50" t="s">
        <v>486</v>
      </c>
      <c r="P377" s="50" t="s">
        <v>486</v>
      </c>
      <c r="Q377" s="50" t="s">
        <v>486</v>
      </c>
      <c r="R377" s="50" t="s">
        <v>486</v>
      </c>
      <c r="S377" s="50" t="s">
        <v>486</v>
      </c>
      <c r="T377" s="50" t="s">
        <v>486</v>
      </c>
      <c r="U377" s="50" t="s">
        <v>486</v>
      </c>
      <c r="V377" s="51" t="str">
        <f>IF($A377="N/A","N/A",MAX('编组1-系统进路表'!T376,'编组2-系统进路表'!T376,'编组3-系统进路表'!T376,'编组4-系统进路表'!T376,'编组5-系统进路表'!T376))</f>
        <v>N/A</v>
      </c>
      <c r="W377" s="51" t="str">
        <f>IF($A377="N/A","N/A",MAX('编组1-系统进路表'!U376,'编组2-系统进路表'!U376,'编组3-系统进路表'!U376,'编组4-系统进路表'!U376,'编组5-系统进路表'!U376))</f>
        <v>N/A</v>
      </c>
      <c r="X377" s="51" t="str">
        <f>IF($A377="N/A","N/A",MAX('编组1-系统进路表'!V376,'编组2-系统进路表'!V376,'编组3-系统进路表'!V376,'编组4-系统进路表'!V376,'编组5-系统进路表'!V376))</f>
        <v>N/A</v>
      </c>
      <c r="Y377" s="51" t="str">
        <f>IF($A377="N/A","N/A",MAX('编组1-系统进路表'!W376,'编组2-系统进路表'!W376,'编组3-系统进路表'!W376,'编组4-系统进路表'!W376,'编组5-系统进路表'!W376))</f>
        <v>N/A</v>
      </c>
      <c r="Z377" s="51" t="str">
        <f>IF($A377="N/A","N/A",MAX('编组1-系统进路表'!X376,'编组2-系统进路表'!X376,'编组3-系统进路表'!X376,'编组4-系统进路表'!X376,'编组5-系统进路表'!X376))</f>
        <v>N/A</v>
      </c>
      <c r="AA377" s="27"/>
      <c r="AB377" s="51" t="str">
        <f>IF($A377="N/A","N/A",MAX('编组1-系统进路表'!Y376,'编组2-系统进路表'!Y376,'编组3-系统进路表'!Y376,'编组4-系统进路表'!Y376,'编组5-系统进路表'!Y376))</f>
        <v>N/A</v>
      </c>
      <c r="AC377" s="51" t="str">
        <f>IF($A377="N/A","N/A",MAX('编组1-系统进路表'!Z376,'编组2-系统进路表'!Z376,'编组3-系统进路表'!Z376,'编组4-系统进路表'!Z376,'编组5-系统进路表'!Z376))</f>
        <v>N/A</v>
      </c>
      <c r="AD377" s="51" t="str">
        <f>IF($A377="N/A","N/A",MAX('编组1-系统进路表'!AA376,'编组2-系统进路表'!AA376,'编组3-系统进路表'!AA376,'编组4-系统进路表'!AA376,'编组5-系统进路表'!AA376))</f>
        <v>N/A</v>
      </c>
      <c r="AE377" s="51" t="str">
        <f>IF($A377="N/A","N/A",MAX('编组1-系统进路表'!AB376,'编组2-系统进路表'!AB376,'编组3-系统进路表'!AB376,'编组4-系统进路表'!AB376,'编组5-系统进路表'!AB376))</f>
        <v>N/A</v>
      </c>
      <c r="AF377" s="51" t="str">
        <f>IF($A377="N/A","N/A",MAX('编组1-系统进路表'!AC376,'编组2-系统进路表'!AC376,'编组3-系统进路表'!AC376,'编组4-系统进路表'!AC376,'编组5-系统进路表'!AC376))</f>
        <v>N/A</v>
      </c>
    </row>
    <row r="378" spans="1:32">
      <c r="A378" s="50" t="s">
        <v>486</v>
      </c>
      <c r="B378" s="50" t="s">
        <v>486</v>
      </c>
      <c r="C378" s="50" t="s">
        <v>486</v>
      </c>
      <c r="D378" s="50" t="s">
        <v>486</v>
      </c>
      <c r="E378" s="50" t="s">
        <v>486</v>
      </c>
      <c r="F378" s="50" t="s">
        <v>486</v>
      </c>
      <c r="G378" s="50" t="s">
        <v>486</v>
      </c>
      <c r="H378" s="50" t="s">
        <v>486</v>
      </c>
      <c r="I378" s="50" t="s">
        <v>486</v>
      </c>
      <c r="J378" s="50" t="s">
        <v>486</v>
      </c>
      <c r="K378" s="53" t="s">
        <v>419</v>
      </c>
      <c r="L378" s="50" t="s">
        <v>486</v>
      </c>
      <c r="M378" s="50" t="s">
        <v>486</v>
      </c>
      <c r="N378" s="50" t="s">
        <v>486</v>
      </c>
      <c r="O378" s="50" t="s">
        <v>486</v>
      </c>
      <c r="P378" s="50" t="s">
        <v>486</v>
      </c>
      <c r="Q378" s="50" t="s">
        <v>486</v>
      </c>
      <c r="R378" s="50" t="s">
        <v>486</v>
      </c>
      <c r="S378" s="50" t="s">
        <v>486</v>
      </c>
      <c r="T378" s="50" t="s">
        <v>486</v>
      </c>
      <c r="U378" s="50" t="s">
        <v>486</v>
      </c>
      <c r="V378" s="51" t="str">
        <f>IF($A378="N/A","N/A",MAX('编组1-系统进路表'!T377,'编组2-系统进路表'!T377,'编组3-系统进路表'!T377,'编组4-系统进路表'!T377,'编组5-系统进路表'!T377))</f>
        <v>N/A</v>
      </c>
      <c r="W378" s="51" t="str">
        <f>IF($A378="N/A","N/A",MAX('编组1-系统进路表'!U377,'编组2-系统进路表'!U377,'编组3-系统进路表'!U377,'编组4-系统进路表'!U377,'编组5-系统进路表'!U377))</f>
        <v>N/A</v>
      </c>
      <c r="X378" s="51" t="str">
        <f>IF($A378="N/A","N/A",MAX('编组1-系统进路表'!V377,'编组2-系统进路表'!V377,'编组3-系统进路表'!V377,'编组4-系统进路表'!V377,'编组5-系统进路表'!V377))</f>
        <v>N/A</v>
      </c>
      <c r="Y378" s="51" t="str">
        <f>IF($A378="N/A","N/A",MAX('编组1-系统进路表'!W377,'编组2-系统进路表'!W377,'编组3-系统进路表'!W377,'编组4-系统进路表'!W377,'编组5-系统进路表'!W377))</f>
        <v>N/A</v>
      </c>
      <c r="Z378" s="51" t="str">
        <f>IF($A378="N/A","N/A",MAX('编组1-系统进路表'!X377,'编组2-系统进路表'!X377,'编组3-系统进路表'!X377,'编组4-系统进路表'!X377,'编组5-系统进路表'!X377))</f>
        <v>N/A</v>
      </c>
      <c r="AA378" s="27"/>
      <c r="AB378" s="51" t="str">
        <f>IF($A378="N/A","N/A",MAX('编组1-系统进路表'!Y377,'编组2-系统进路表'!Y377,'编组3-系统进路表'!Y377,'编组4-系统进路表'!Y377,'编组5-系统进路表'!Y377))</f>
        <v>N/A</v>
      </c>
      <c r="AC378" s="51" t="str">
        <f>IF($A378="N/A","N/A",MAX('编组1-系统进路表'!Z377,'编组2-系统进路表'!Z377,'编组3-系统进路表'!Z377,'编组4-系统进路表'!Z377,'编组5-系统进路表'!Z377))</f>
        <v>N/A</v>
      </c>
      <c r="AD378" s="51" t="str">
        <f>IF($A378="N/A","N/A",MAX('编组1-系统进路表'!AA377,'编组2-系统进路表'!AA377,'编组3-系统进路表'!AA377,'编组4-系统进路表'!AA377,'编组5-系统进路表'!AA377))</f>
        <v>N/A</v>
      </c>
      <c r="AE378" s="51" t="str">
        <f>IF($A378="N/A","N/A",MAX('编组1-系统进路表'!AB377,'编组2-系统进路表'!AB377,'编组3-系统进路表'!AB377,'编组4-系统进路表'!AB377,'编组5-系统进路表'!AB377))</f>
        <v>N/A</v>
      </c>
      <c r="AF378" s="51" t="str">
        <f>IF($A378="N/A","N/A",MAX('编组1-系统进路表'!AC377,'编组2-系统进路表'!AC377,'编组3-系统进路表'!AC377,'编组4-系统进路表'!AC377,'编组5-系统进路表'!AC377))</f>
        <v>N/A</v>
      </c>
    </row>
    <row r="379" spans="1:32">
      <c r="A379" s="50" t="s">
        <v>486</v>
      </c>
      <c r="B379" s="50" t="s">
        <v>486</v>
      </c>
      <c r="C379" s="50" t="s">
        <v>486</v>
      </c>
      <c r="D379" s="50" t="s">
        <v>486</v>
      </c>
      <c r="E379" s="50" t="s">
        <v>486</v>
      </c>
      <c r="F379" s="50" t="s">
        <v>486</v>
      </c>
      <c r="G379" s="50" t="s">
        <v>486</v>
      </c>
      <c r="H379" s="50" t="s">
        <v>486</v>
      </c>
      <c r="I379" s="50" t="s">
        <v>486</v>
      </c>
      <c r="J379" s="50" t="s">
        <v>486</v>
      </c>
      <c r="K379" s="53" t="s">
        <v>419</v>
      </c>
      <c r="L379" s="50" t="s">
        <v>486</v>
      </c>
      <c r="M379" s="50" t="s">
        <v>486</v>
      </c>
      <c r="N379" s="50" t="s">
        <v>486</v>
      </c>
      <c r="O379" s="50" t="s">
        <v>486</v>
      </c>
      <c r="P379" s="50" t="s">
        <v>486</v>
      </c>
      <c r="Q379" s="50" t="s">
        <v>486</v>
      </c>
      <c r="R379" s="50" t="s">
        <v>486</v>
      </c>
      <c r="S379" s="50" t="s">
        <v>486</v>
      </c>
      <c r="T379" s="50" t="s">
        <v>486</v>
      </c>
      <c r="U379" s="50" t="s">
        <v>486</v>
      </c>
      <c r="V379" s="51" t="str">
        <f>IF($A379="N/A","N/A",MAX('编组1-系统进路表'!T378,'编组2-系统进路表'!T378,'编组3-系统进路表'!T378,'编组4-系统进路表'!T378,'编组5-系统进路表'!T378))</f>
        <v>N/A</v>
      </c>
      <c r="W379" s="51" t="str">
        <f>IF($A379="N/A","N/A",MAX('编组1-系统进路表'!U378,'编组2-系统进路表'!U378,'编组3-系统进路表'!U378,'编组4-系统进路表'!U378,'编组5-系统进路表'!U378))</f>
        <v>N/A</v>
      </c>
      <c r="X379" s="51" t="str">
        <f>IF($A379="N/A","N/A",MAX('编组1-系统进路表'!V378,'编组2-系统进路表'!V378,'编组3-系统进路表'!V378,'编组4-系统进路表'!V378,'编组5-系统进路表'!V378))</f>
        <v>N/A</v>
      </c>
      <c r="Y379" s="51" t="str">
        <f>IF($A379="N/A","N/A",MAX('编组1-系统进路表'!W378,'编组2-系统进路表'!W378,'编组3-系统进路表'!W378,'编组4-系统进路表'!W378,'编组5-系统进路表'!W378))</f>
        <v>N/A</v>
      </c>
      <c r="Z379" s="51" t="str">
        <f>IF($A379="N/A","N/A",MAX('编组1-系统进路表'!X378,'编组2-系统进路表'!X378,'编组3-系统进路表'!X378,'编组4-系统进路表'!X378,'编组5-系统进路表'!X378))</f>
        <v>N/A</v>
      </c>
      <c r="AA379" s="27"/>
      <c r="AB379" s="51" t="str">
        <f>IF($A379="N/A","N/A",MAX('编组1-系统进路表'!Y378,'编组2-系统进路表'!Y378,'编组3-系统进路表'!Y378,'编组4-系统进路表'!Y378,'编组5-系统进路表'!Y378))</f>
        <v>N/A</v>
      </c>
      <c r="AC379" s="51" t="str">
        <f>IF($A379="N/A","N/A",MAX('编组1-系统进路表'!Z378,'编组2-系统进路表'!Z378,'编组3-系统进路表'!Z378,'编组4-系统进路表'!Z378,'编组5-系统进路表'!Z378))</f>
        <v>N/A</v>
      </c>
      <c r="AD379" s="51" t="str">
        <f>IF($A379="N/A","N/A",MAX('编组1-系统进路表'!AA378,'编组2-系统进路表'!AA378,'编组3-系统进路表'!AA378,'编组4-系统进路表'!AA378,'编组5-系统进路表'!AA378))</f>
        <v>N/A</v>
      </c>
      <c r="AE379" s="51" t="str">
        <f>IF($A379="N/A","N/A",MAX('编组1-系统进路表'!AB378,'编组2-系统进路表'!AB378,'编组3-系统进路表'!AB378,'编组4-系统进路表'!AB378,'编组5-系统进路表'!AB378))</f>
        <v>N/A</v>
      </c>
      <c r="AF379" s="51" t="str">
        <f>IF($A379="N/A","N/A",MAX('编组1-系统进路表'!AC378,'编组2-系统进路表'!AC378,'编组3-系统进路表'!AC378,'编组4-系统进路表'!AC378,'编组5-系统进路表'!AC378))</f>
        <v>N/A</v>
      </c>
    </row>
    <row r="380" spans="1:32">
      <c r="A380" s="50" t="s">
        <v>486</v>
      </c>
      <c r="B380" s="50" t="s">
        <v>486</v>
      </c>
      <c r="C380" s="50" t="s">
        <v>486</v>
      </c>
      <c r="D380" s="50" t="s">
        <v>486</v>
      </c>
      <c r="E380" s="50" t="s">
        <v>486</v>
      </c>
      <c r="F380" s="50" t="s">
        <v>486</v>
      </c>
      <c r="G380" s="50" t="s">
        <v>486</v>
      </c>
      <c r="H380" s="50" t="s">
        <v>486</v>
      </c>
      <c r="I380" s="50" t="s">
        <v>486</v>
      </c>
      <c r="J380" s="50" t="s">
        <v>486</v>
      </c>
      <c r="K380" s="53" t="s">
        <v>419</v>
      </c>
      <c r="L380" s="50" t="s">
        <v>486</v>
      </c>
      <c r="M380" s="50" t="s">
        <v>486</v>
      </c>
      <c r="N380" s="50" t="s">
        <v>486</v>
      </c>
      <c r="O380" s="50" t="s">
        <v>486</v>
      </c>
      <c r="P380" s="50" t="s">
        <v>486</v>
      </c>
      <c r="Q380" s="50" t="s">
        <v>486</v>
      </c>
      <c r="R380" s="50" t="s">
        <v>486</v>
      </c>
      <c r="S380" s="50" t="s">
        <v>486</v>
      </c>
      <c r="T380" s="50" t="s">
        <v>486</v>
      </c>
      <c r="U380" s="50" t="s">
        <v>486</v>
      </c>
      <c r="V380" s="51" t="str">
        <f>IF($A380="N/A","N/A",MAX('编组1-系统进路表'!T379,'编组2-系统进路表'!T379,'编组3-系统进路表'!T379,'编组4-系统进路表'!T379,'编组5-系统进路表'!T379))</f>
        <v>N/A</v>
      </c>
      <c r="W380" s="51" t="str">
        <f>IF($A380="N/A","N/A",MAX('编组1-系统进路表'!U379,'编组2-系统进路表'!U379,'编组3-系统进路表'!U379,'编组4-系统进路表'!U379,'编组5-系统进路表'!U379))</f>
        <v>N/A</v>
      </c>
      <c r="X380" s="51" t="str">
        <f>IF($A380="N/A","N/A",MAX('编组1-系统进路表'!V379,'编组2-系统进路表'!V379,'编组3-系统进路表'!V379,'编组4-系统进路表'!V379,'编组5-系统进路表'!V379))</f>
        <v>N/A</v>
      </c>
      <c r="Y380" s="51" t="str">
        <f>IF($A380="N/A","N/A",MAX('编组1-系统进路表'!W379,'编组2-系统进路表'!W379,'编组3-系统进路表'!W379,'编组4-系统进路表'!W379,'编组5-系统进路表'!W379))</f>
        <v>N/A</v>
      </c>
      <c r="Z380" s="51" t="str">
        <f>IF($A380="N/A","N/A",MAX('编组1-系统进路表'!X379,'编组2-系统进路表'!X379,'编组3-系统进路表'!X379,'编组4-系统进路表'!X379,'编组5-系统进路表'!X379))</f>
        <v>N/A</v>
      </c>
      <c r="AA380" s="27"/>
      <c r="AB380" s="51" t="str">
        <f>IF($A380="N/A","N/A",MAX('编组1-系统进路表'!Y379,'编组2-系统进路表'!Y379,'编组3-系统进路表'!Y379,'编组4-系统进路表'!Y379,'编组5-系统进路表'!Y379))</f>
        <v>N/A</v>
      </c>
      <c r="AC380" s="51" t="str">
        <f>IF($A380="N/A","N/A",MAX('编组1-系统进路表'!Z379,'编组2-系统进路表'!Z379,'编组3-系统进路表'!Z379,'编组4-系统进路表'!Z379,'编组5-系统进路表'!Z379))</f>
        <v>N/A</v>
      </c>
      <c r="AD380" s="51" t="str">
        <f>IF($A380="N/A","N/A",MAX('编组1-系统进路表'!AA379,'编组2-系统进路表'!AA379,'编组3-系统进路表'!AA379,'编组4-系统进路表'!AA379,'编组5-系统进路表'!AA379))</f>
        <v>N/A</v>
      </c>
      <c r="AE380" s="51" t="str">
        <f>IF($A380="N/A","N/A",MAX('编组1-系统进路表'!AB379,'编组2-系统进路表'!AB379,'编组3-系统进路表'!AB379,'编组4-系统进路表'!AB379,'编组5-系统进路表'!AB379))</f>
        <v>N/A</v>
      </c>
      <c r="AF380" s="51" t="str">
        <f>IF($A380="N/A","N/A",MAX('编组1-系统进路表'!AC379,'编组2-系统进路表'!AC379,'编组3-系统进路表'!AC379,'编组4-系统进路表'!AC379,'编组5-系统进路表'!AC379))</f>
        <v>N/A</v>
      </c>
    </row>
    <row r="381" spans="1:32">
      <c r="A381" s="50" t="s">
        <v>486</v>
      </c>
      <c r="B381" s="50" t="s">
        <v>486</v>
      </c>
      <c r="C381" s="50" t="s">
        <v>486</v>
      </c>
      <c r="D381" s="50" t="s">
        <v>486</v>
      </c>
      <c r="E381" s="50" t="s">
        <v>486</v>
      </c>
      <c r="F381" s="50" t="s">
        <v>486</v>
      </c>
      <c r="G381" s="50" t="s">
        <v>486</v>
      </c>
      <c r="H381" s="50" t="s">
        <v>486</v>
      </c>
      <c r="I381" s="50" t="s">
        <v>486</v>
      </c>
      <c r="J381" s="50" t="s">
        <v>486</v>
      </c>
      <c r="K381" s="53" t="s">
        <v>419</v>
      </c>
      <c r="L381" s="50" t="s">
        <v>486</v>
      </c>
      <c r="M381" s="50" t="s">
        <v>486</v>
      </c>
      <c r="N381" s="50" t="s">
        <v>486</v>
      </c>
      <c r="O381" s="50" t="s">
        <v>486</v>
      </c>
      <c r="P381" s="50" t="s">
        <v>486</v>
      </c>
      <c r="Q381" s="50" t="s">
        <v>486</v>
      </c>
      <c r="R381" s="50" t="s">
        <v>486</v>
      </c>
      <c r="S381" s="50" t="s">
        <v>486</v>
      </c>
      <c r="T381" s="50" t="s">
        <v>486</v>
      </c>
      <c r="U381" s="50" t="s">
        <v>486</v>
      </c>
      <c r="V381" s="51" t="str">
        <f>IF($A381="N/A","N/A",MAX('编组1-系统进路表'!T380,'编组2-系统进路表'!T380,'编组3-系统进路表'!T380,'编组4-系统进路表'!T380,'编组5-系统进路表'!T380))</f>
        <v>N/A</v>
      </c>
      <c r="W381" s="51" t="str">
        <f>IF($A381="N/A","N/A",MAX('编组1-系统进路表'!U380,'编组2-系统进路表'!U380,'编组3-系统进路表'!U380,'编组4-系统进路表'!U380,'编组5-系统进路表'!U380))</f>
        <v>N/A</v>
      </c>
      <c r="X381" s="51" t="str">
        <f>IF($A381="N/A","N/A",MAX('编组1-系统进路表'!V380,'编组2-系统进路表'!V380,'编组3-系统进路表'!V380,'编组4-系统进路表'!V380,'编组5-系统进路表'!V380))</f>
        <v>N/A</v>
      </c>
      <c r="Y381" s="51" t="str">
        <f>IF($A381="N/A","N/A",MAX('编组1-系统进路表'!W380,'编组2-系统进路表'!W380,'编组3-系统进路表'!W380,'编组4-系统进路表'!W380,'编组5-系统进路表'!W380))</f>
        <v>N/A</v>
      </c>
      <c r="Z381" s="51" t="str">
        <f>IF($A381="N/A","N/A",MAX('编组1-系统进路表'!X380,'编组2-系统进路表'!X380,'编组3-系统进路表'!X380,'编组4-系统进路表'!X380,'编组5-系统进路表'!X380))</f>
        <v>N/A</v>
      </c>
      <c r="AA381" s="27"/>
      <c r="AB381" s="51" t="str">
        <f>IF($A381="N/A","N/A",MAX('编组1-系统进路表'!Y380,'编组2-系统进路表'!Y380,'编组3-系统进路表'!Y380,'编组4-系统进路表'!Y380,'编组5-系统进路表'!Y380))</f>
        <v>N/A</v>
      </c>
      <c r="AC381" s="51" t="str">
        <f>IF($A381="N/A","N/A",MAX('编组1-系统进路表'!Z380,'编组2-系统进路表'!Z380,'编组3-系统进路表'!Z380,'编组4-系统进路表'!Z380,'编组5-系统进路表'!Z380))</f>
        <v>N/A</v>
      </c>
      <c r="AD381" s="51" t="str">
        <f>IF($A381="N/A","N/A",MAX('编组1-系统进路表'!AA380,'编组2-系统进路表'!AA380,'编组3-系统进路表'!AA380,'编组4-系统进路表'!AA380,'编组5-系统进路表'!AA380))</f>
        <v>N/A</v>
      </c>
      <c r="AE381" s="51" t="str">
        <f>IF($A381="N/A","N/A",MAX('编组1-系统进路表'!AB380,'编组2-系统进路表'!AB380,'编组3-系统进路表'!AB380,'编组4-系统进路表'!AB380,'编组5-系统进路表'!AB380))</f>
        <v>N/A</v>
      </c>
      <c r="AF381" s="51" t="str">
        <f>IF($A381="N/A","N/A",MAX('编组1-系统进路表'!AC380,'编组2-系统进路表'!AC380,'编组3-系统进路表'!AC380,'编组4-系统进路表'!AC380,'编组5-系统进路表'!AC380))</f>
        <v>N/A</v>
      </c>
    </row>
    <row r="382" spans="1:32">
      <c r="A382" s="50" t="s">
        <v>486</v>
      </c>
      <c r="B382" s="50" t="s">
        <v>486</v>
      </c>
      <c r="C382" s="50" t="s">
        <v>486</v>
      </c>
      <c r="D382" s="50" t="s">
        <v>486</v>
      </c>
      <c r="E382" s="50" t="s">
        <v>486</v>
      </c>
      <c r="F382" s="50" t="s">
        <v>486</v>
      </c>
      <c r="G382" s="50" t="s">
        <v>486</v>
      </c>
      <c r="H382" s="50" t="s">
        <v>486</v>
      </c>
      <c r="I382" s="50" t="s">
        <v>486</v>
      </c>
      <c r="J382" s="50" t="s">
        <v>486</v>
      </c>
      <c r="K382" s="53" t="s">
        <v>419</v>
      </c>
      <c r="L382" s="50" t="s">
        <v>486</v>
      </c>
      <c r="M382" s="50" t="s">
        <v>486</v>
      </c>
      <c r="N382" s="50" t="s">
        <v>486</v>
      </c>
      <c r="O382" s="50" t="s">
        <v>486</v>
      </c>
      <c r="P382" s="50" t="s">
        <v>486</v>
      </c>
      <c r="Q382" s="50" t="s">
        <v>486</v>
      </c>
      <c r="R382" s="50" t="s">
        <v>486</v>
      </c>
      <c r="S382" s="50" t="s">
        <v>486</v>
      </c>
      <c r="T382" s="50" t="s">
        <v>486</v>
      </c>
      <c r="U382" s="50" t="s">
        <v>486</v>
      </c>
      <c r="V382" s="51" t="str">
        <f>IF($A382="N/A","N/A",MAX('编组1-系统进路表'!T381,'编组2-系统进路表'!T381,'编组3-系统进路表'!T381,'编组4-系统进路表'!T381,'编组5-系统进路表'!T381))</f>
        <v>N/A</v>
      </c>
      <c r="W382" s="51" t="str">
        <f>IF($A382="N/A","N/A",MAX('编组1-系统进路表'!U381,'编组2-系统进路表'!U381,'编组3-系统进路表'!U381,'编组4-系统进路表'!U381,'编组5-系统进路表'!U381))</f>
        <v>N/A</v>
      </c>
      <c r="X382" s="51" t="str">
        <f>IF($A382="N/A","N/A",MAX('编组1-系统进路表'!V381,'编组2-系统进路表'!V381,'编组3-系统进路表'!V381,'编组4-系统进路表'!V381,'编组5-系统进路表'!V381))</f>
        <v>N/A</v>
      </c>
      <c r="Y382" s="51" t="str">
        <f>IF($A382="N/A","N/A",MAX('编组1-系统进路表'!W381,'编组2-系统进路表'!W381,'编组3-系统进路表'!W381,'编组4-系统进路表'!W381,'编组5-系统进路表'!W381))</f>
        <v>N/A</v>
      </c>
      <c r="Z382" s="51" t="str">
        <f>IF($A382="N/A","N/A",MAX('编组1-系统进路表'!X381,'编组2-系统进路表'!X381,'编组3-系统进路表'!X381,'编组4-系统进路表'!X381,'编组5-系统进路表'!X381))</f>
        <v>N/A</v>
      </c>
      <c r="AA382" s="27"/>
      <c r="AB382" s="51" t="str">
        <f>IF($A382="N/A","N/A",MAX('编组1-系统进路表'!Y381,'编组2-系统进路表'!Y381,'编组3-系统进路表'!Y381,'编组4-系统进路表'!Y381,'编组5-系统进路表'!Y381))</f>
        <v>N/A</v>
      </c>
      <c r="AC382" s="51" t="str">
        <f>IF($A382="N/A","N/A",MAX('编组1-系统进路表'!Z381,'编组2-系统进路表'!Z381,'编组3-系统进路表'!Z381,'编组4-系统进路表'!Z381,'编组5-系统进路表'!Z381))</f>
        <v>N/A</v>
      </c>
      <c r="AD382" s="51" t="str">
        <f>IF($A382="N/A","N/A",MAX('编组1-系统进路表'!AA381,'编组2-系统进路表'!AA381,'编组3-系统进路表'!AA381,'编组4-系统进路表'!AA381,'编组5-系统进路表'!AA381))</f>
        <v>N/A</v>
      </c>
      <c r="AE382" s="51" t="str">
        <f>IF($A382="N/A","N/A",MAX('编组1-系统进路表'!AB381,'编组2-系统进路表'!AB381,'编组3-系统进路表'!AB381,'编组4-系统进路表'!AB381,'编组5-系统进路表'!AB381))</f>
        <v>N/A</v>
      </c>
      <c r="AF382" s="51" t="str">
        <f>IF($A382="N/A","N/A",MAX('编组1-系统进路表'!AC381,'编组2-系统进路表'!AC381,'编组3-系统进路表'!AC381,'编组4-系统进路表'!AC381,'编组5-系统进路表'!AC381))</f>
        <v>N/A</v>
      </c>
    </row>
    <row r="383" spans="1:32">
      <c r="A383" s="50" t="s">
        <v>486</v>
      </c>
      <c r="B383" s="50" t="s">
        <v>486</v>
      </c>
      <c r="C383" s="50" t="s">
        <v>486</v>
      </c>
      <c r="D383" s="50" t="s">
        <v>486</v>
      </c>
      <c r="E383" s="50" t="s">
        <v>486</v>
      </c>
      <c r="F383" s="50" t="s">
        <v>486</v>
      </c>
      <c r="G383" s="50" t="s">
        <v>486</v>
      </c>
      <c r="H383" s="50" t="s">
        <v>486</v>
      </c>
      <c r="I383" s="50" t="s">
        <v>486</v>
      </c>
      <c r="J383" s="50" t="s">
        <v>486</v>
      </c>
      <c r="K383" s="53" t="s">
        <v>419</v>
      </c>
      <c r="L383" s="50" t="s">
        <v>486</v>
      </c>
      <c r="M383" s="50" t="s">
        <v>486</v>
      </c>
      <c r="N383" s="50" t="s">
        <v>486</v>
      </c>
      <c r="O383" s="50" t="s">
        <v>486</v>
      </c>
      <c r="P383" s="50" t="s">
        <v>486</v>
      </c>
      <c r="Q383" s="50" t="s">
        <v>486</v>
      </c>
      <c r="R383" s="50" t="s">
        <v>486</v>
      </c>
      <c r="S383" s="50" t="s">
        <v>486</v>
      </c>
      <c r="T383" s="50" t="s">
        <v>486</v>
      </c>
      <c r="U383" s="50" t="s">
        <v>486</v>
      </c>
      <c r="V383" s="51" t="str">
        <f>IF($A383="N/A","N/A",MAX('编组1-系统进路表'!T382,'编组2-系统进路表'!T382,'编组3-系统进路表'!T382,'编组4-系统进路表'!T382,'编组5-系统进路表'!T382))</f>
        <v>N/A</v>
      </c>
      <c r="W383" s="51" t="str">
        <f>IF($A383="N/A","N/A",MAX('编组1-系统进路表'!U382,'编组2-系统进路表'!U382,'编组3-系统进路表'!U382,'编组4-系统进路表'!U382,'编组5-系统进路表'!U382))</f>
        <v>N/A</v>
      </c>
      <c r="X383" s="51" t="str">
        <f>IF($A383="N/A","N/A",MAX('编组1-系统进路表'!V382,'编组2-系统进路表'!V382,'编组3-系统进路表'!V382,'编组4-系统进路表'!V382,'编组5-系统进路表'!V382))</f>
        <v>N/A</v>
      </c>
      <c r="Y383" s="51" t="str">
        <f>IF($A383="N/A","N/A",MAX('编组1-系统进路表'!W382,'编组2-系统进路表'!W382,'编组3-系统进路表'!W382,'编组4-系统进路表'!W382,'编组5-系统进路表'!W382))</f>
        <v>N/A</v>
      </c>
      <c r="Z383" s="51" t="str">
        <f>IF($A383="N/A","N/A",MAX('编组1-系统进路表'!X382,'编组2-系统进路表'!X382,'编组3-系统进路表'!X382,'编组4-系统进路表'!X382,'编组5-系统进路表'!X382))</f>
        <v>N/A</v>
      </c>
      <c r="AA383" s="27"/>
      <c r="AB383" s="51" t="str">
        <f>IF($A383="N/A","N/A",MAX('编组1-系统进路表'!Y382,'编组2-系统进路表'!Y382,'编组3-系统进路表'!Y382,'编组4-系统进路表'!Y382,'编组5-系统进路表'!Y382))</f>
        <v>N/A</v>
      </c>
      <c r="AC383" s="51" t="str">
        <f>IF($A383="N/A","N/A",MAX('编组1-系统进路表'!Z382,'编组2-系统进路表'!Z382,'编组3-系统进路表'!Z382,'编组4-系统进路表'!Z382,'编组5-系统进路表'!Z382))</f>
        <v>N/A</v>
      </c>
      <c r="AD383" s="51" t="str">
        <f>IF($A383="N/A","N/A",MAX('编组1-系统进路表'!AA382,'编组2-系统进路表'!AA382,'编组3-系统进路表'!AA382,'编组4-系统进路表'!AA382,'编组5-系统进路表'!AA382))</f>
        <v>N/A</v>
      </c>
      <c r="AE383" s="51" t="str">
        <f>IF($A383="N/A","N/A",MAX('编组1-系统进路表'!AB382,'编组2-系统进路表'!AB382,'编组3-系统进路表'!AB382,'编组4-系统进路表'!AB382,'编组5-系统进路表'!AB382))</f>
        <v>N/A</v>
      </c>
      <c r="AF383" s="51" t="str">
        <f>IF($A383="N/A","N/A",MAX('编组1-系统进路表'!AC382,'编组2-系统进路表'!AC382,'编组3-系统进路表'!AC382,'编组4-系统进路表'!AC382,'编组5-系统进路表'!AC382))</f>
        <v>N/A</v>
      </c>
    </row>
    <row r="384" spans="1:32">
      <c r="A384" s="50" t="s">
        <v>486</v>
      </c>
      <c r="B384" s="50" t="s">
        <v>486</v>
      </c>
      <c r="C384" s="50" t="s">
        <v>486</v>
      </c>
      <c r="D384" s="50" t="s">
        <v>486</v>
      </c>
      <c r="E384" s="50" t="s">
        <v>486</v>
      </c>
      <c r="F384" s="50" t="s">
        <v>486</v>
      </c>
      <c r="G384" s="50" t="s">
        <v>486</v>
      </c>
      <c r="H384" s="50" t="s">
        <v>486</v>
      </c>
      <c r="I384" s="50" t="s">
        <v>486</v>
      </c>
      <c r="J384" s="50" t="s">
        <v>486</v>
      </c>
      <c r="K384" s="53" t="s">
        <v>419</v>
      </c>
      <c r="L384" s="50" t="s">
        <v>486</v>
      </c>
      <c r="M384" s="50" t="s">
        <v>486</v>
      </c>
      <c r="N384" s="50" t="s">
        <v>486</v>
      </c>
      <c r="O384" s="50" t="s">
        <v>486</v>
      </c>
      <c r="P384" s="50" t="s">
        <v>486</v>
      </c>
      <c r="Q384" s="50" t="s">
        <v>486</v>
      </c>
      <c r="R384" s="50" t="s">
        <v>486</v>
      </c>
      <c r="S384" s="50" t="s">
        <v>486</v>
      </c>
      <c r="T384" s="50" t="s">
        <v>486</v>
      </c>
      <c r="U384" s="50" t="s">
        <v>486</v>
      </c>
      <c r="V384" s="51" t="str">
        <f>IF($A384="N/A","N/A",MAX('编组1-系统进路表'!T383,'编组2-系统进路表'!T383,'编组3-系统进路表'!T383,'编组4-系统进路表'!T383,'编组5-系统进路表'!T383))</f>
        <v>N/A</v>
      </c>
      <c r="W384" s="51" t="str">
        <f>IF($A384="N/A","N/A",MAX('编组1-系统进路表'!U383,'编组2-系统进路表'!U383,'编组3-系统进路表'!U383,'编组4-系统进路表'!U383,'编组5-系统进路表'!U383))</f>
        <v>N/A</v>
      </c>
      <c r="X384" s="51" t="str">
        <f>IF($A384="N/A","N/A",MAX('编组1-系统进路表'!V383,'编组2-系统进路表'!V383,'编组3-系统进路表'!V383,'编组4-系统进路表'!V383,'编组5-系统进路表'!V383))</f>
        <v>N/A</v>
      </c>
      <c r="Y384" s="51" t="str">
        <f>IF($A384="N/A","N/A",MAX('编组1-系统进路表'!W383,'编组2-系统进路表'!W383,'编组3-系统进路表'!W383,'编组4-系统进路表'!W383,'编组5-系统进路表'!W383))</f>
        <v>N/A</v>
      </c>
      <c r="Z384" s="51" t="str">
        <f>IF($A384="N/A","N/A",MAX('编组1-系统进路表'!X383,'编组2-系统进路表'!X383,'编组3-系统进路表'!X383,'编组4-系统进路表'!X383,'编组5-系统进路表'!X383))</f>
        <v>N/A</v>
      </c>
      <c r="AA384" s="27"/>
      <c r="AB384" s="51" t="str">
        <f>IF($A384="N/A","N/A",MAX('编组1-系统进路表'!Y383,'编组2-系统进路表'!Y383,'编组3-系统进路表'!Y383,'编组4-系统进路表'!Y383,'编组5-系统进路表'!Y383))</f>
        <v>N/A</v>
      </c>
      <c r="AC384" s="51" t="str">
        <f>IF($A384="N/A","N/A",MAX('编组1-系统进路表'!Z383,'编组2-系统进路表'!Z383,'编组3-系统进路表'!Z383,'编组4-系统进路表'!Z383,'编组5-系统进路表'!Z383))</f>
        <v>N/A</v>
      </c>
      <c r="AD384" s="51" t="str">
        <f>IF($A384="N/A","N/A",MAX('编组1-系统进路表'!AA383,'编组2-系统进路表'!AA383,'编组3-系统进路表'!AA383,'编组4-系统进路表'!AA383,'编组5-系统进路表'!AA383))</f>
        <v>N/A</v>
      </c>
      <c r="AE384" s="51" t="str">
        <f>IF($A384="N/A","N/A",MAX('编组1-系统进路表'!AB383,'编组2-系统进路表'!AB383,'编组3-系统进路表'!AB383,'编组4-系统进路表'!AB383,'编组5-系统进路表'!AB383))</f>
        <v>N/A</v>
      </c>
      <c r="AF384" s="51" t="str">
        <f>IF($A384="N/A","N/A",MAX('编组1-系统进路表'!AC383,'编组2-系统进路表'!AC383,'编组3-系统进路表'!AC383,'编组4-系统进路表'!AC383,'编组5-系统进路表'!AC383))</f>
        <v>N/A</v>
      </c>
    </row>
    <row r="385" spans="1:32">
      <c r="A385" s="50" t="s">
        <v>486</v>
      </c>
      <c r="B385" s="50" t="s">
        <v>486</v>
      </c>
      <c r="C385" s="50" t="s">
        <v>486</v>
      </c>
      <c r="D385" s="50" t="s">
        <v>486</v>
      </c>
      <c r="E385" s="50" t="s">
        <v>486</v>
      </c>
      <c r="F385" s="50" t="s">
        <v>486</v>
      </c>
      <c r="G385" s="50" t="s">
        <v>486</v>
      </c>
      <c r="H385" s="50" t="s">
        <v>486</v>
      </c>
      <c r="I385" s="50" t="s">
        <v>486</v>
      </c>
      <c r="J385" s="50" t="s">
        <v>486</v>
      </c>
      <c r="K385" s="53" t="s">
        <v>419</v>
      </c>
      <c r="L385" s="50" t="s">
        <v>486</v>
      </c>
      <c r="M385" s="50" t="s">
        <v>486</v>
      </c>
      <c r="N385" s="50" t="s">
        <v>486</v>
      </c>
      <c r="O385" s="50" t="s">
        <v>486</v>
      </c>
      <c r="P385" s="50" t="s">
        <v>486</v>
      </c>
      <c r="Q385" s="50" t="s">
        <v>486</v>
      </c>
      <c r="R385" s="50" t="s">
        <v>486</v>
      </c>
      <c r="S385" s="50" t="s">
        <v>486</v>
      </c>
      <c r="T385" s="50" t="s">
        <v>486</v>
      </c>
      <c r="U385" s="50" t="s">
        <v>486</v>
      </c>
      <c r="V385" s="51" t="str">
        <f>IF($A385="N/A","N/A",MAX('编组1-系统进路表'!T384,'编组2-系统进路表'!T384,'编组3-系统进路表'!T384,'编组4-系统进路表'!T384,'编组5-系统进路表'!T384))</f>
        <v>N/A</v>
      </c>
      <c r="W385" s="51" t="str">
        <f>IF($A385="N/A","N/A",MAX('编组1-系统进路表'!U384,'编组2-系统进路表'!U384,'编组3-系统进路表'!U384,'编组4-系统进路表'!U384,'编组5-系统进路表'!U384))</f>
        <v>N/A</v>
      </c>
      <c r="X385" s="51" t="str">
        <f>IF($A385="N/A","N/A",MAX('编组1-系统进路表'!V384,'编组2-系统进路表'!V384,'编组3-系统进路表'!V384,'编组4-系统进路表'!V384,'编组5-系统进路表'!V384))</f>
        <v>N/A</v>
      </c>
      <c r="Y385" s="51" t="str">
        <f>IF($A385="N/A","N/A",MAX('编组1-系统进路表'!W384,'编组2-系统进路表'!W384,'编组3-系统进路表'!W384,'编组4-系统进路表'!W384,'编组5-系统进路表'!W384))</f>
        <v>N/A</v>
      </c>
      <c r="Z385" s="51" t="str">
        <f>IF($A385="N/A","N/A",MAX('编组1-系统进路表'!X384,'编组2-系统进路表'!X384,'编组3-系统进路表'!X384,'编组4-系统进路表'!X384,'编组5-系统进路表'!X384))</f>
        <v>N/A</v>
      </c>
      <c r="AA385" s="27"/>
      <c r="AB385" s="51" t="str">
        <f>IF($A385="N/A","N/A",MAX('编组1-系统进路表'!Y384,'编组2-系统进路表'!Y384,'编组3-系统进路表'!Y384,'编组4-系统进路表'!Y384,'编组5-系统进路表'!Y384))</f>
        <v>N/A</v>
      </c>
      <c r="AC385" s="51" t="str">
        <f>IF($A385="N/A","N/A",MAX('编组1-系统进路表'!Z384,'编组2-系统进路表'!Z384,'编组3-系统进路表'!Z384,'编组4-系统进路表'!Z384,'编组5-系统进路表'!Z384))</f>
        <v>N/A</v>
      </c>
      <c r="AD385" s="51" t="str">
        <f>IF($A385="N/A","N/A",MAX('编组1-系统进路表'!AA384,'编组2-系统进路表'!AA384,'编组3-系统进路表'!AA384,'编组4-系统进路表'!AA384,'编组5-系统进路表'!AA384))</f>
        <v>N/A</v>
      </c>
      <c r="AE385" s="51" t="str">
        <f>IF($A385="N/A","N/A",MAX('编组1-系统进路表'!AB384,'编组2-系统进路表'!AB384,'编组3-系统进路表'!AB384,'编组4-系统进路表'!AB384,'编组5-系统进路表'!AB384))</f>
        <v>N/A</v>
      </c>
      <c r="AF385" s="51" t="str">
        <f>IF($A385="N/A","N/A",MAX('编组1-系统进路表'!AC384,'编组2-系统进路表'!AC384,'编组3-系统进路表'!AC384,'编组4-系统进路表'!AC384,'编组5-系统进路表'!AC384))</f>
        <v>N/A</v>
      </c>
    </row>
    <row r="386" spans="1:32">
      <c r="A386" s="50" t="s">
        <v>486</v>
      </c>
      <c r="B386" s="50" t="s">
        <v>486</v>
      </c>
      <c r="C386" s="50" t="s">
        <v>486</v>
      </c>
      <c r="D386" s="50" t="s">
        <v>486</v>
      </c>
      <c r="E386" s="50" t="s">
        <v>486</v>
      </c>
      <c r="F386" s="50" t="s">
        <v>486</v>
      </c>
      <c r="G386" s="50" t="s">
        <v>486</v>
      </c>
      <c r="H386" s="50" t="s">
        <v>486</v>
      </c>
      <c r="I386" s="50" t="s">
        <v>486</v>
      </c>
      <c r="J386" s="50" t="s">
        <v>486</v>
      </c>
      <c r="K386" s="53" t="s">
        <v>419</v>
      </c>
      <c r="L386" s="50" t="s">
        <v>486</v>
      </c>
      <c r="M386" s="50" t="s">
        <v>486</v>
      </c>
      <c r="N386" s="50" t="s">
        <v>486</v>
      </c>
      <c r="O386" s="50" t="s">
        <v>486</v>
      </c>
      <c r="P386" s="50" t="s">
        <v>486</v>
      </c>
      <c r="Q386" s="50" t="s">
        <v>486</v>
      </c>
      <c r="R386" s="50" t="s">
        <v>486</v>
      </c>
      <c r="S386" s="50" t="s">
        <v>486</v>
      </c>
      <c r="T386" s="50" t="s">
        <v>486</v>
      </c>
      <c r="U386" s="50" t="s">
        <v>486</v>
      </c>
      <c r="V386" s="51" t="str">
        <f>IF($A386="N/A","N/A",MAX('编组1-系统进路表'!T385,'编组2-系统进路表'!T385,'编组3-系统进路表'!T385,'编组4-系统进路表'!T385,'编组5-系统进路表'!T385))</f>
        <v>N/A</v>
      </c>
      <c r="W386" s="51" t="str">
        <f>IF($A386="N/A","N/A",MAX('编组1-系统进路表'!U385,'编组2-系统进路表'!U385,'编组3-系统进路表'!U385,'编组4-系统进路表'!U385,'编组5-系统进路表'!U385))</f>
        <v>N/A</v>
      </c>
      <c r="X386" s="51" t="str">
        <f>IF($A386="N/A","N/A",MAX('编组1-系统进路表'!V385,'编组2-系统进路表'!V385,'编组3-系统进路表'!V385,'编组4-系统进路表'!V385,'编组5-系统进路表'!V385))</f>
        <v>N/A</v>
      </c>
      <c r="Y386" s="51" t="str">
        <f>IF($A386="N/A","N/A",MAX('编组1-系统进路表'!W385,'编组2-系统进路表'!W385,'编组3-系统进路表'!W385,'编组4-系统进路表'!W385,'编组5-系统进路表'!W385))</f>
        <v>N/A</v>
      </c>
      <c r="Z386" s="51" t="str">
        <f>IF($A386="N/A","N/A",MAX('编组1-系统进路表'!X385,'编组2-系统进路表'!X385,'编组3-系统进路表'!X385,'编组4-系统进路表'!X385,'编组5-系统进路表'!X385))</f>
        <v>N/A</v>
      </c>
      <c r="AA386" s="27"/>
      <c r="AB386" s="51" t="str">
        <f>IF($A386="N/A","N/A",MAX('编组1-系统进路表'!Y385,'编组2-系统进路表'!Y385,'编组3-系统进路表'!Y385,'编组4-系统进路表'!Y385,'编组5-系统进路表'!Y385))</f>
        <v>N/A</v>
      </c>
      <c r="AC386" s="51" t="str">
        <f>IF($A386="N/A","N/A",MAX('编组1-系统进路表'!Z385,'编组2-系统进路表'!Z385,'编组3-系统进路表'!Z385,'编组4-系统进路表'!Z385,'编组5-系统进路表'!Z385))</f>
        <v>N/A</v>
      </c>
      <c r="AD386" s="51" t="str">
        <f>IF($A386="N/A","N/A",MAX('编组1-系统进路表'!AA385,'编组2-系统进路表'!AA385,'编组3-系统进路表'!AA385,'编组4-系统进路表'!AA385,'编组5-系统进路表'!AA385))</f>
        <v>N/A</v>
      </c>
      <c r="AE386" s="51" t="str">
        <f>IF($A386="N/A","N/A",MAX('编组1-系统进路表'!AB385,'编组2-系统进路表'!AB385,'编组3-系统进路表'!AB385,'编组4-系统进路表'!AB385,'编组5-系统进路表'!AB385))</f>
        <v>N/A</v>
      </c>
      <c r="AF386" s="51" t="str">
        <f>IF($A386="N/A","N/A",MAX('编组1-系统进路表'!AC385,'编组2-系统进路表'!AC385,'编组3-系统进路表'!AC385,'编组4-系统进路表'!AC385,'编组5-系统进路表'!AC385))</f>
        <v>N/A</v>
      </c>
    </row>
    <row r="387" spans="1:32">
      <c r="A387" s="50" t="s">
        <v>486</v>
      </c>
      <c r="B387" s="50" t="s">
        <v>486</v>
      </c>
      <c r="C387" s="50" t="s">
        <v>486</v>
      </c>
      <c r="D387" s="50" t="s">
        <v>486</v>
      </c>
      <c r="E387" s="50" t="s">
        <v>486</v>
      </c>
      <c r="F387" s="50" t="s">
        <v>486</v>
      </c>
      <c r="G387" s="50" t="s">
        <v>486</v>
      </c>
      <c r="H387" s="50" t="s">
        <v>486</v>
      </c>
      <c r="I387" s="50" t="s">
        <v>486</v>
      </c>
      <c r="J387" s="50" t="s">
        <v>486</v>
      </c>
      <c r="K387" s="53" t="s">
        <v>419</v>
      </c>
      <c r="L387" s="50" t="s">
        <v>486</v>
      </c>
      <c r="M387" s="50" t="s">
        <v>486</v>
      </c>
      <c r="N387" s="50" t="s">
        <v>486</v>
      </c>
      <c r="O387" s="50" t="s">
        <v>486</v>
      </c>
      <c r="P387" s="50" t="s">
        <v>486</v>
      </c>
      <c r="Q387" s="50" t="s">
        <v>486</v>
      </c>
      <c r="R387" s="50" t="s">
        <v>486</v>
      </c>
      <c r="S387" s="50" t="s">
        <v>486</v>
      </c>
      <c r="T387" s="50" t="s">
        <v>486</v>
      </c>
      <c r="U387" s="50" t="s">
        <v>486</v>
      </c>
      <c r="V387" s="51" t="str">
        <f>IF($A387="N/A","N/A",MAX('编组1-系统进路表'!T386,'编组2-系统进路表'!T386,'编组3-系统进路表'!T386,'编组4-系统进路表'!T386,'编组5-系统进路表'!T386))</f>
        <v>N/A</v>
      </c>
      <c r="W387" s="51" t="str">
        <f>IF($A387="N/A","N/A",MAX('编组1-系统进路表'!U386,'编组2-系统进路表'!U386,'编组3-系统进路表'!U386,'编组4-系统进路表'!U386,'编组5-系统进路表'!U386))</f>
        <v>N/A</v>
      </c>
      <c r="X387" s="51" t="str">
        <f>IF($A387="N/A","N/A",MAX('编组1-系统进路表'!V386,'编组2-系统进路表'!V386,'编组3-系统进路表'!V386,'编组4-系统进路表'!V386,'编组5-系统进路表'!V386))</f>
        <v>N/A</v>
      </c>
      <c r="Y387" s="51" t="str">
        <f>IF($A387="N/A","N/A",MAX('编组1-系统进路表'!W386,'编组2-系统进路表'!W386,'编组3-系统进路表'!W386,'编组4-系统进路表'!W386,'编组5-系统进路表'!W386))</f>
        <v>N/A</v>
      </c>
      <c r="Z387" s="51" t="str">
        <f>IF($A387="N/A","N/A",MAX('编组1-系统进路表'!X386,'编组2-系统进路表'!X386,'编组3-系统进路表'!X386,'编组4-系统进路表'!X386,'编组5-系统进路表'!X386))</f>
        <v>N/A</v>
      </c>
      <c r="AA387" s="27"/>
      <c r="AB387" s="51" t="str">
        <f>IF($A387="N/A","N/A",MAX('编组1-系统进路表'!Y386,'编组2-系统进路表'!Y386,'编组3-系统进路表'!Y386,'编组4-系统进路表'!Y386,'编组5-系统进路表'!Y386))</f>
        <v>N/A</v>
      </c>
      <c r="AC387" s="51" t="str">
        <f>IF($A387="N/A","N/A",MAX('编组1-系统进路表'!Z386,'编组2-系统进路表'!Z386,'编组3-系统进路表'!Z386,'编组4-系统进路表'!Z386,'编组5-系统进路表'!Z386))</f>
        <v>N/A</v>
      </c>
      <c r="AD387" s="51" t="str">
        <f>IF($A387="N/A","N/A",MAX('编组1-系统进路表'!AA386,'编组2-系统进路表'!AA386,'编组3-系统进路表'!AA386,'编组4-系统进路表'!AA386,'编组5-系统进路表'!AA386))</f>
        <v>N/A</v>
      </c>
      <c r="AE387" s="51" t="str">
        <f>IF($A387="N/A","N/A",MAX('编组1-系统进路表'!AB386,'编组2-系统进路表'!AB386,'编组3-系统进路表'!AB386,'编组4-系统进路表'!AB386,'编组5-系统进路表'!AB386))</f>
        <v>N/A</v>
      </c>
      <c r="AF387" s="51" t="str">
        <f>IF($A387="N/A","N/A",MAX('编组1-系统进路表'!AC386,'编组2-系统进路表'!AC386,'编组3-系统进路表'!AC386,'编组4-系统进路表'!AC386,'编组5-系统进路表'!AC386))</f>
        <v>N/A</v>
      </c>
    </row>
    <row r="388" spans="1:32">
      <c r="A388" s="50" t="s">
        <v>486</v>
      </c>
      <c r="B388" s="50" t="s">
        <v>486</v>
      </c>
      <c r="C388" s="50" t="s">
        <v>486</v>
      </c>
      <c r="D388" s="50" t="s">
        <v>486</v>
      </c>
      <c r="E388" s="50" t="s">
        <v>486</v>
      </c>
      <c r="F388" s="50" t="s">
        <v>486</v>
      </c>
      <c r="G388" s="50" t="s">
        <v>486</v>
      </c>
      <c r="H388" s="50" t="s">
        <v>486</v>
      </c>
      <c r="I388" s="50" t="s">
        <v>486</v>
      </c>
      <c r="J388" s="50" t="s">
        <v>486</v>
      </c>
      <c r="K388" s="53" t="s">
        <v>419</v>
      </c>
      <c r="L388" s="50" t="s">
        <v>486</v>
      </c>
      <c r="M388" s="50" t="s">
        <v>486</v>
      </c>
      <c r="N388" s="50" t="s">
        <v>486</v>
      </c>
      <c r="O388" s="50" t="s">
        <v>486</v>
      </c>
      <c r="P388" s="50" t="s">
        <v>486</v>
      </c>
      <c r="Q388" s="50" t="s">
        <v>486</v>
      </c>
      <c r="R388" s="50" t="s">
        <v>486</v>
      </c>
      <c r="S388" s="50" t="s">
        <v>486</v>
      </c>
      <c r="T388" s="50" t="s">
        <v>486</v>
      </c>
      <c r="U388" s="50" t="s">
        <v>486</v>
      </c>
      <c r="V388" s="51" t="str">
        <f>IF($A388="N/A","N/A",MAX('编组1-系统进路表'!T387,'编组2-系统进路表'!T387,'编组3-系统进路表'!T387,'编组4-系统进路表'!T387,'编组5-系统进路表'!T387))</f>
        <v>N/A</v>
      </c>
      <c r="W388" s="51" t="str">
        <f>IF($A388="N/A","N/A",MAX('编组1-系统进路表'!U387,'编组2-系统进路表'!U387,'编组3-系统进路表'!U387,'编组4-系统进路表'!U387,'编组5-系统进路表'!U387))</f>
        <v>N/A</v>
      </c>
      <c r="X388" s="51" t="str">
        <f>IF($A388="N/A","N/A",MAX('编组1-系统进路表'!V387,'编组2-系统进路表'!V387,'编组3-系统进路表'!V387,'编组4-系统进路表'!V387,'编组5-系统进路表'!V387))</f>
        <v>N/A</v>
      </c>
      <c r="Y388" s="51" t="str">
        <f>IF($A388="N/A","N/A",MAX('编组1-系统进路表'!W387,'编组2-系统进路表'!W387,'编组3-系统进路表'!W387,'编组4-系统进路表'!W387,'编组5-系统进路表'!W387))</f>
        <v>N/A</v>
      </c>
      <c r="Z388" s="51" t="str">
        <f>IF($A388="N/A","N/A",MAX('编组1-系统进路表'!X387,'编组2-系统进路表'!X387,'编组3-系统进路表'!X387,'编组4-系统进路表'!X387,'编组5-系统进路表'!X387))</f>
        <v>N/A</v>
      </c>
      <c r="AA388" s="27"/>
      <c r="AB388" s="51" t="str">
        <f>IF($A388="N/A","N/A",MAX('编组1-系统进路表'!Y387,'编组2-系统进路表'!Y387,'编组3-系统进路表'!Y387,'编组4-系统进路表'!Y387,'编组5-系统进路表'!Y387))</f>
        <v>N/A</v>
      </c>
      <c r="AC388" s="51" t="str">
        <f>IF($A388="N/A","N/A",MAX('编组1-系统进路表'!Z387,'编组2-系统进路表'!Z387,'编组3-系统进路表'!Z387,'编组4-系统进路表'!Z387,'编组5-系统进路表'!Z387))</f>
        <v>N/A</v>
      </c>
      <c r="AD388" s="51" t="str">
        <f>IF($A388="N/A","N/A",MAX('编组1-系统进路表'!AA387,'编组2-系统进路表'!AA387,'编组3-系统进路表'!AA387,'编组4-系统进路表'!AA387,'编组5-系统进路表'!AA387))</f>
        <v>N/A</v>
      </c>
      <c r="AE388" s="51" t="str">
        <f>IF($A388="N/A","N/A",MAX('编组1-系统进路表'!AB387,'编组2-系统进路表'!AB387,'编组3-系统进路表'!AB387,'编组4-系统进路表'!AB387,'编组5-系统进路表'!AB387))</f>
        <v>N/A</v>
      </c>
      <c r="AF388" s="51" t="str">
        <f>IF($A388="N/A","N/A",MAX('编组1-系统进路表'!AC387,'编组2-系统进路表'!AC387,'编组3-系统进路表'!AC387,'编组4-系统进路表'!AC387,'编组5-系统进路表'!AC387))</f>
        <v>N/A</v>
      </c>
    </row>
    <row r="389" spans="1:32">
      <c r="A389" s="50" t="s">
        <v>486</v>
      </c>
      <c r="B389" s="50" t="s">
        <v>486</v>
      </c>
      <c r="C389" s="50" t="s">
        <v>486</v>
      </c>
      <c r="D389" s="50" t="s">
        <v>486</v>
      </c>
      <c r="E389" s="50" t="s">
        <v>486</v>
      </c>
      <c r="F389" s="50" t="s">
        <v>486</v>
      </c>
      <c r="G389" s="50" t="s">
        <v>486</v>
      </c>
      <c r="H389" s="50" t="s">
        <v>486</v>
      </c>
      <c r="I389" s="50" t="s">
        <v>486</v>
      </c>
      <c r="J389" s="50" t="s">
        <v>486</v>
      </c>
      <c r="K389" s="53" t="s">
        <v>419</v>
      </c>
      <c r="L389" s="50" t="s">
        <v>486</v>
      </c>
      <c r="M389" s="50" t="s">
        <v>486</v>
      </c>
      <c r="N389" s="50" t="s">
        <v>486</v>
      </c>
      <c r="O389" s="50" t="s">
        <v>486</v>
      </c>
      <c r="P389" s="50" t="s">
        <v>486</v>
      </c>
      <c r="Q389" s="50" t="s">
        <v>486</v>
      </c>
      <c r="R389" s="50" t="s">
        <v>486</v>
      </c>
      <c r="S389" s="50" t="s">
        <v>486</v>
      </c>
      <c r="T389" s="50" t="s">
        <v>486</v>
      </c>
      <c r="U389" s="50" t="s">
        <v>486</v>
      </c>
      <c r="V389" s="51" t="str">
        <f>IF($A389="N/A","N/A",MAX('编组1-系统进路表'!T388,'编组2-系统进路表'!T388,'编组3-系统进路表'!T388,'编组4-系统进路表'!T388,'编组5-系统进路表'!T388))</f>
        <v>N/A</v>
      </c>
      <c r="W389" s="51" t="str">
        <f>IF($A389="N/A","N/A",MAX('编组1-系统进路表'!U388,'编组2-系统进路表'!U388,'编组3-系统进路表'!U388,'编组4-系统进路表'!U388,'编组5-系统进路表'!U388))</f>
        <v>N/A</v>
      </c>
      <c r="X389" s="51" t="str">
        <f>IF($A389="N/A","N/A",MAX('编组1-系统进路表'!V388,'编组2-系统进路表'!V388,'编组3-系统进路表'!V388,'编组4-系统进路表'!V388,'编组5-系统进路表'!V388))</f>
        <v>N/A</v>
      </c>
      <c r="Y389" s="51" t="str">
        <f>IF($A389="N/A","N/A",MAX('编组1-系统进路表'!W388,'编组2-系统进路表'!W388,'编组3-系统进路表'!W388,'编组4-系统进路表'!W388,'编组5-系统进路表'!W388))</f>
        <v>N/A</v>
      </c>
      <c r="Z389" s="51" t="str">
        <f>IF($A389="N/A","N/A",MAX('编组1-系统进路表'!X388,'编组2-系统进路表'!X388,'编组3-系统进路表'!X388,'编组4-系统进路表'!X388,'编组5-系统进路表'!X388))</f>
        <v>N/A</v>
      </c>
      <c r="AA389" s="27"/>
      <c r="AB389" s="51" t="str">
        <f>IF($A389="N/A","N/A",MAX('编组1-系统进路表'!Y388,'编组2-系统进路表'!Y388,'编组3-系统进路表'!Y388,'编组4-系统进路表'!Y388,'编组5-系统进路表'!Y388))</f>
        <v>N/A</v>
      </c>
      <c r="AC389" s="51" t="str">
        <f>IF($A389="N/A","N/A",MAX('编组1-系统进路表'!Z388,'编组2-系统进路表'!Z388,'编组3-系统进路表'!Z388,'编组4-系统进路表'!Z388,'编组5-系统进路表'!Z388))</f>
        <v>N/A</v>
      </c>
      <c r="AD389" s="51" t="str">
        <f>IF($A389="N/A","N/A",MAX('编组1-系统进路表'!AA388,'编组2-系统进路表'!AA388,'编组3-系统进路表'!AA388,'编组4-系统进路表'!AA388,'编组5-系统进路表'!AA388))</f>
        <v>N/A</v>
      </c>
      <c r="AE389" s="51" t="str">
        <f>IF($A389="N/A","N/A",MAX('编组1-系统进路表'!AB388,'编组2-系统进路表'!AB388,'编组3-系统进路表'!AB388,'编组4-系统进路表'!AB388,'编组5-系统进路表'!AB388))</f>
        <v>N/A</v>
      </c>
      <c r="AF389" s="51" t="str">
        <f>IF($A389="N/A","N/A",MAX('编组1-系统进路表'!AC388,'编组2-系统进路表'!AC388,'编组3-系统进路表'!AC388,'编组4-系统进路表'!AC388,'编组5-系统进路表'!AC388))</f>
        <v>N/A</v>
      </c>
    </row>
    <row r="390" spans="1:32">
      <c r="A390" s="50" t="s">
        <v>486</v>
      </c>
      <c r="B390" s="50" t="s">
        <v>486</v>
      </c>
      <c r="C390" s="50" t="s">
        <v>486</v>
      </c>
      <c r="D390" s="50" t="s">
        <v>486</v>
      </c>
      <c r="E390" s="50" t="s">
        <v>486</v>
      </c>
      <c r="F390" s="50" t="s">
        <v>486</v>
      </c>
      <c r="G390" s="50" t="s">
        <v>486</v>
      </c>
      <c r="H390" s="50" t="s">
        <v>486</v>
      </c>
      <c r="I390" s="50" t="s">
        <v>486</v>
      </c>
      <c r="J390" s="50" t="s">
        <v>486</v>
      </c>
      <c r="K390" s="53" t="s">
        <v>419</v>
      </c>
      <c r="L390" s="50" t="s">
        <v>486</v>
      </c>
      <c r="M390" s="50" t="s">
        <v>486</v>
      </c>
      <c r="N390" s="50" t="s">
        <v>486</v>
      </c>
      <c r="O390" s="50" t="s">
        <v>486</v>
      </c>
      <c r="P390" s="50" t="s">
        <v>486</v>
      </c>
      <c r="Q390" s="50" t="s">
        <v>486</v>
      </c>
      <c r="R390" s="50" t="s">
        <v>486</v>
      </c>
      <c r="S390" s="50" t="s">
        <v>486</v>
      </c>
      <c r="T390" s="50" t="s">
        <v>486</v>
      </c>
      <c r="U390" s="50" t="s">
        <v>486</v>
      </c>
      <c r="V390" s="51" t="str">
        <f>IF($A390="N/A","N/A",MAX('编组1-系统进路表'!T389,'编组2-系统进路表'!T389,'编组3-系统进路表'!T389,'编组4-系统进路表'!T389,'编组5-系统进路表'!T389))</f>
        <v>N/A</v>
      </c>
      <c r="W390" s="51" t="str">
        <f>IF($A390="N/A","N/A",MAX('编组1-系统进路表'!U389,'编组2-系统进路表'!U389,'编组3-系统进路表'!U389,'编组4-系统进路表'!U389,'编组5-系统进路表'!U389))</f>
        <v>N/A</v>
      </c>
      <c r="X390" s="51" t="str">
        <f>IF($A390="N/A","N/A",MAX('编组1-系统进路表'!V389,'编组2-系统进路表'!V389,'编组3-系统进路表'!V389,'编组4-系统进路表'!V389,'编组5-系统进路表'!V389))</f>
        <v>N/A</v>
      </c>
      <c r="Y390" s="51" t="str">
        <f>IF($A390="N/A","N/A",MAX('编组1-系统进路表'!W389,'编组2-系统进路表'!W389,'编组3-系统进路表'!W389,'编组4-系统进路表'!W389,'编组5-系统进路表'!W389))</f>
        <v>N/A</v>
      </c>
      <c r="Z390" s="51" t="str">
        <f>IF($A390="N/A","N/A",MAX('编组1-系统进路表'!X389,'编组2-系统进路表'!X389,'编组3-系统进路表'!X389,'编组4-系统进路表'!X389,'编组5-系统进路表'!X389))</f>
        <v>N/A</v>
      </c>
      <c r="AA390" s="27"/>
      <c r="AB390" s="51" t="str">
        <f>IF($A390="N/A","N/A",MAX('编组1-系统进路表'!Y389,'编组2-系统进路表'!Y389,'编组3-系统进路表'!Y389,'编组4-系统进路表'!Y389,'编组5-系统进路表'!Y389))</f>
        <v>N/A</v>
      </c>
      <c r="AC390" s="51" t="str">
        <f>IF($A390="N/A","N/A",MAX('编组1-系统进路表'!Z389,'编组2-系统进路表'!Z389,'编组3-系统进路表'!Z389,'编组4-系统进路表'!Z389,'编组5-系统进路表'!Z389))</f>
        <v>N/A</v>
      </c>
      <c r="AD390" s="51" t="str">
        <f>IF($A390="N/A","N/A",MAX('编组1-系统进路表'!AA389,'编组2-系统进路表'!AA389,'编组3-系统进路表'!AA389,'编组4-系统进路表'!AA389,'编组5-系统进路表'!AA389))</f>
        <v>N/A</v>
      </c>
      <c r="AE390" s="51" t="str">
        <f>IF($A390="N/A","N/A",MAX('编组1-系统进路表'!AB389,'编组2-系统进路表'!AB389,'编组3-系统进路表'!AB389,'编组4-系统进路表'!AB389,'编组5-系统进路表'!AB389))</f>
        <v>N/A</v>
      </c>
      <c r="AF390" s="51" t="str">
        <f>IF($A390="N/A","N/A",MAX('编组1-系统进路表'!AC389,'编组2-系统进路表'!AC389,'编组3-系统进路表'!AC389,'编组4-系统进路表'!AC389,'编组5-系统进路表'!AC389))</f>
        <v>N/A</v>
      </c>
    </row>
    <row r="391" spans="1:32">
      <c r="A391" s="50" t="s">
        <v>486</v>
      </c>
      <c r="B391" s="50" t="s">
        <v>486</v>
      </c>
      <c r="C391" s="50" t="s">
        <v>486</v>
      </c>
      <c r="D391" s="50" t="s">
        <v>486</v>
      </c>
      <c r="E391" s="50" t="s">
        <v>486</v>
      </c>
      <c r="F391" s="50" t="s">
        <v>486</v>
      </c>
      <c r="G391" s="50" t="s">
        <v>486</v>
      </c>
      <c r="H391" s="50" t="s">
        <v>486</v>
      </c>
      <c r="I391" s="50" t="s">
        <v>486</v>
      </c>
      <c r="J391" s="50" t="s">
        <v>486</v>
      </c>
      <c r="K391" s="53" t="s">
        <v>419</v>
      </c>
      <c r="L391" s="50" t="s">
        <v>486</v>
      </c>
      <c r="M391" s="50" t="s">
        <v>486</v>
      </c>
      <c r="N391" s="50" t="s">
        <v>486</v>
      </c>
      <c r="O391" s="50" t="s">
        <v>486</v>
      </c>
      <c r="P391" s="50" t="s">
        <v>486</v>
      </c>
      <c r="Q391" s="50" t="s">
        <v>486</v>
      </c>
      <c r="R391" s="50" t="s">
        <v>486</v>
      </c>
      <c r="S391" s="50" t="s">
        <v>486</v>
      </c>
      <c r="T391" s="50" t="s">
        <v>486</v>
      </c>
      <c r="U391" s="50" t="s">
        <v>486</v>
      </c>
      <c r="V391" s="51" t="str">
        <f>IF($A391="N/A","N/A",MAX('编组1-系统进路表'!T390,'编组2-系统进路表'!T390,'编组3-系统进路表'!T390,'编组4-系统进路表'!T390,'编组5-系统进路表'!T390))</f>
        <v>N/A</v>
      </c>
      <c r="W391" s="51" t="str">
        <f>IF($A391="N/A","N/A",MAX('编组1-系统进路表'!U390,'编组2-系统进路表'!U390,'编组3-系统进路表'!U390,'编组4-系统进路表'!U390,'编组5-系统进路表'!U390))</f>
        <v>N/A</v>
      </c>
      <c r="X391" s="51" t="str">
        <f>IF($A391="N/A","N/A",MAX('编组1-系统进路表'!V390,'编组2-系统进路表'!V390,'编组3-系统进路表'!V390,'编组4-系统进路表'!V390,'编组5-系统进路表'!V390))</f>
        <v>N/A</v>
      </c>
      <c r="Y391" s="51" t="str">
        <f>IF($A391="N/A","N/A",MAX('编组1-系统进路表'!W390,'编组2-系统进路表'!W390,'编组3-系统进路表'!W390,'编组4-系统进路表'!W390,'编组5-系统进路表'!W390))</f>
        <v>N/A</v>
      </c>
      <c r="Z391" s="51" t="str">
        <f>IF($A391="N/A","N/A",MAX('编组1-系统进路表'!X390,'编组2-系统进路表'!X390,'编组3-系统进路表'!X390,'编组4-系统进路表'!X390,'编组5-系统进路表'!X390))</f>
        <v>N/A</v>
      </c>
      <c r="AA391" s="27"/>
      <c r="AB391" s="51" t="str">
        <f>IF($A391="N/A","N/A",MAX('编组1-系统进路表'!Y390,'编组2-系统进路表'!Y390,'编组3-系统进路表'!Y390,'编组4-系统进路表'!Y390,'编组5-系统进路表'!Y390))</f>
        <v>N/A</v>
      </c>
      <c r="AC391" s="51" t="str">
        <f>IF($A391="N/A","N/A",MAX('编组1-系统进路表'!Z390,'编组2-系统进路表'!Z390,'编组3-系统进路表'!Z390,'编组4-系统进路表'!Z390,'编组5-系统进路表'!Z390))</f>
        <v>N/A</v>
      </c>
      <c r="AD391" s="51" t="str">
        <f>IF($A391="N/A","N/A",MAX('编组1-系统进路表'!AA390,'编组2-系统进路表'!AA390,'编组3-系统进路表'!AA390,'编组4-系统进路表'!AA390,'编组5-系统进路表'!AA390))</f>
        <v>N/A</v>
      </c>
      <c r="AE391" s="51" t="str">
        <f>IF($A391="N/A","N/A",MAX('编组1-系统进路表'!AB390,'编组2-系统进路表'!AB390,'编组3-系统进路表'!AB390,'编组4-系统进路表'!AB390,'编组5-系统进路表'!AB390))</f>
        <v>N/A</v>
      </c>
      <c r="AF391" s="51" t="str">
        <f>IF($A391="N/A","N/A",MAX('编组1-系统进路表'!AC390,'编组2-系统进路表'!AC390,'编组3-系统进路表'!AC390,'编组4-系统进路表'!AC390,'编组5-系统进路表'!AC390))</f>
        <v>N/A</v>
      </c>
    </row>
    <row r="392" spans="1:32">
      <c r="A392" s="50" t="s">
        <v>486</v>
      </c>
      <c r="B392" s="50" t="s">
        <v>486</v>
      </c>
      <c r="C392" s="50" t="s">
        <v>486</v>
      </c>
      <c r="D392" s="50" t="s">
        <v>486</v>
      </c>
      <c r="E392" s="50" t="s">
        <v>486</v>
      </c>
      <c r="F392" s="50" t="s">
        <v>486</v>
      </c>
      <c r="G392" s="50" t="s">
        <v>486</v>
      </c>
      <c r="H392" s="50" t="s">
        <v>486</v>
      </c>
      <c r="I392" s="50" t="s">
        <v>486</v>
      </c>
      <c r="J392" s="50" t="s">
        <v>486</v>
      </c>
      <c r="K392" s="53" t="s">
        <v>419</v>
      </c>
      <c r="L392" s="50" t="s">
        <v>486</v>
      </c>
      <c r="M392" s="50" t="s">
        <v>486</v>
      </c>
      <c r="N392" s="50" t="s">
        <v>486</v>
      </c>
      <c r="O392" s="50" t="s">
        <v>486</v>
      </c>
      <c r="P392" s="50" t="s">
        <v>486</v>
      </c>
      <c r="Q392" s="50" t="s">
        <v>486</v>
      </c>
      <c r="R392" s="50" t="s">
        <v>486</v>
      </c>
      <c r="S392" s="50" t="s">
        <v>486</v>
      </c>
      <c r="T392" s="50" t="s">
        <v>486</v>
      </c>
      <c r="U392" s="50" t="s">
        <v>486</v>
      </c>
      <c r="V392" s="51" t="str">
        <f>IF($A392="N/A","N/A",MAX('编组1-系统进路表'!T391,'编组2-系统进路表'!T391,'编组3-系统进路表'!T391,'编组4-系统进路表'!T391,'编组5-系统进路表'!T391))</f>
        <v>N/A</v>
      </c>
      <c r="W392" s="51" t="str">
        <f>IF($A392="N/A","N/A",MAX('编组1-系统进路表'!U391,'编组2-系统进路表'!U391,'编组3-系统进路表'!U391,'编组4-系统进路表'!U391,'编组5-系统进路表'!U391))</f>
        <v>N/A</v>
      </c>
      <c r="X392" s="51" t="str">
        <f>IF($A392="N/A","N/A",MAX('编组1-系统进路表'!V391,'编组2-系统进路表'!V391,'编组3-系统进路表'!V391,'编组4-系统进路表'!V391,'编组5-系统进路表'!V391))</f>
        <v>N/A</v>
      </c>
      <c r="Y392" s="51" t="str">
        <f>IF($A392="N/A","N/A",MAX('编组1-系统进路表'!W391,'编组2-系统进路表'!W391,'编组3-系统进路表'!W391,'编组4-系统进路表'!W391,'编组5-系统进路表'!W391))</f>
        <v>N/A</v>
      </c>
      <c r="Z392" s="51" t="str">
        <f>IF($A392="N/A","N/A",MAX('编组1-系统进路表'!X391,'编组2-系统进路表'!X391,'编组3-系统进路表'!X391,'编组4-系统进路表'!X391,'编组5-系统进路表'!X391))</f>
        <v>N/A</v>
      </c>
      <c r="AA392" s="27"/>
      <c r="AB392" s="51" t="str">
        <f>IF($A392="N/A","N/A",MAX('编组1-系统进路表'!Y391,'编组2-系统进路表'!Y391,'编组3-系统进路表'!Y391,'编组4-系统进路表'!Y391,'编组5-系统进路表'!Y391))</f>
        <v>N/A</v>
      </c>
      <c r="AC392" s="51" t="str">
        <f>IF($A392="N/A","N/A",MAX('编组1-系统进路表'!Z391,'编组2-系统进路表'!Z391,'编组3-系统进路表'!Z391,'编组4-系统进路表'!Z391,'编组5-系统进路表'!Z391))</f>
        <v>N/A</v>
      </c>
      <c r="AD392" s="51" t="str">
        <f>IF($A392="N/A","N/A",MAX('编组1-系统进路表'!AA391,'编组2-系统进路表'!AA391,'编组3-系统进路表'!AA391,'编组4-系统进路表'!AA391,'编组5-系统进路表'!AA391))</f>
        <v>N/A</v>
      </c>
      <c r="AE392" s="51" t="str">
        <f>IF($A392="N/A","N/A",MAX('编组1-系统进路表'!AB391,'编组2-系统进路表'!AB391,'编组3-系统进路表'!AB391,'编组4-系统进路表'!AB391,'编组5-系统进路表'!AB391))</f>
        <v>N/A</v>
      </c>
      <c r="AF392" s="51" t="str">
        <f>IF($A392="N/A","N/A",MAX('编组1-系统进路表'!AC391,'编组2-系统进路表'!AC391,'编组3-系统进路表'!AC391,'编组4-系统进路表'!AC391,'编组5-系统进路表'!AC391))</f>
        <v>N/A</v>
      </c>
    </row>
    <row r="393" spans="1:32">
      <c r="A393" s="50" t="s">
        <v>486</v>
      </c>
      <c r="B393" s="50" t="s">
        <v>486</v>
      </c>
      <c r="C393" s="50" t="s">
        <v>486</v>
      </c>
      <c r="D393" s="50" t="s">
        <v>486</v>
      </c>
      <c r="E393" s="50" t="s">
        <v>486</v>
      </c>
      <c r="F393" s="50" t="s">
        <v>486</v>
      </c>
      <c r="G393" s="50" t="s">
        <v>486</v>
      </c>
      <c r="H393" s="50" t="s">
        <v>486</v>
      </c>
      <c r="I393" s="50" t="s">
        <v>486</v>
      </c>
      <c r="J393" s="50" t="s">
        <v>486</v>
      </c>
      <c r="K393" s="53" t="s">
        <v>419</v>
      </c>
      <c r="L393" s="50" t="s">
        <v>486</v>
      </c>
      <c r="M393" s="50" t="s">
        <v>486</v>
      </c>
      <c r="N393" s="50" t="s">
        <v>486</v>
      </c>
      <c r="O393" s="50" t="s">
        <v>486</v>
      </c>
      <c r="P393" s="50" t="s">
        <v>486</v>
      </c>
      <c r="Q393" s="50" t="s">
        <v>486</v>
      </c>
      <c r="R393" s="50" t="s">
        <v>486</v>
      </c>
      <c r="S393" s="50" t="s">
        <v>486</v>
      </c>
      <c r="T393" s="50" t="s">
        <v>486</v>
      </c>
      <c r="U393" s="50" t="s">
        <v>486</v>
      </c>
      <c r="V393" s="51" t="str">
        <f>IF($A393="N/A","N/A",MAX('编组1-系统进路表'!T392,'编组2-系统进路表'!T392,'编组3-系统进路表'!T392,'编组4-系统进路表'!T392,'编组5-系统进路表'!T392))</f>
        <v>N/A</v>
      </c>
      <c r="W393" s="51" t="str">
        <f>IF($A393="N/A","N/A",MAX('编组1-系统进路表'!U392,'编组2-系统进路表'!U392,'编组3-系统进路表'!U392,'编组4-系统进路表'!U392,'编组5-系统进路表'!U392))</f>
        <v>N/A</v>
      </c>
      <c r="X393" s="51" t="str">
        <f>IF($A393="N/A","N/A",MAX('编组1-系统进路表'!V392,'编组2-系统进路表'!V392,'编组3-系统进路表'!V392,'编组4-系统进路表'!V392,'编组5-系统进路表'!V392))</f>
        <v>N/A</v>
      </c>
      <c r="Y393" s="51" t="str">
        <f>IF($A393="N/A","N/A",MAX('编组1-系统进路表'!W392,'编组2-系统进路表'!W392,'编组3-系统进路表'!W392,'编组4-系统进路表'!W392,'编组5-系统进路表'!W392))</f>
        <v>N/A</v>
      </c>
      <c r="Z393" s="51" t="str">
        <f>IF($A393="N/A","N/A",MAX('编组1-系统进路表'!X392,'编组2-系统进路表'!X392,'编组3-系统进路表'!X392,'编组4-系统进路表'!X392,'编组5-系统进路表'!X392))</f>
        <v>N/A</v>
      </c>
      <c r="AA393" s="27"/>
      <c r="AB393" s="51" t="str">
        <f>IF($A393="N/A","N/A",MAX('编组1-系统进路表'!Y392,'编组2-系统进路表'!Y392,'编组3-系统进路表'!Y392,'编组4-系统进路表'!Y392,'编组5-系统进路表'!Y392))</f>
        <v>N/A</v>
      </c>
      <c r="AC393" s="51" t="str">
        <f>IF($A393="N/A","N/A",MAX('编组1-系统进路表'!Z392,'编组2-系统进路表'!Z392,'编组3-系统进路表'!Z392,'编组4-系统进路表'!Z392,'编组5-系统进路表'!Z392))</f>
        <v>N/A</v>
      </c>
      <c r="AD393" s="51" t="str">
        <f>IF($A393="N/A","N/A",MAX('编组1-系统进路表'!AA392,'编组2-系统进路表'!AA392,'编组3-系统进路表'!AA392,'编组4-系统进路表'!AA392,'编组5-系统进路表'!AA392))</f>
        <v>N/A</v>
      </c>
      <c r="AE393" s="51" t="str">
        <f>IF($A393="N/A","N/A",MAX('编组1-系统进路表'!AB392,'编组2-系统进路表'!AB392,'编组3-系统进路表'!AB392,'编组4-系统进路表'!AB392,'编组5-系统进路表'!AB392))</f>
        <v>N/A</v>
      </c>
      <c r="AF393" s="51" t="str">
        <f>IF($A393="N/A","N/A",MAX('编组1-系统进路表'!AC392,'编组2-系统进路表'!AC392,'编组3-系统进路表'!AC392,'编组4-系统进路表'!AC392,'编组5-系统进路表'!AC392))</f>
        <v>N/A</v>
      </c>
    </row>
    <row r="394" spans="1:32">
      <c r="A394" s="50" t="s">
        <v>486</v>
      </c>
      <c r="B394" s="50" t="s">
        <v>486</v>
      </c>
      <c r="C394" s="50" t="s">
        <v>486</v>
      </c>
      <c r="D394" s="50" t="s">
        <v>486</v>
      </c>
      <c r="E394" s="50" t="s">
        <v>486</v>
      </c>
      <c r="F394" s="50" t="s">
        <v>486</v>
      </c>
      <c r="G394" s="50" t="s">
        <v>486</v>
      </c>
      <c r="H394" s="50" t="s">
        <v>486</v>
      </c>
      <c r="I394" s="50" t="s">
        <v>486</v>
      </c>
      <c r="J394" s="50" t="s">
        <v>486</v>
      </c>
      <c r="K394" s="53" t="s">
        <v>419</v>
      </c>
      <c r="L394" s="50" t="s">
        <v>486</v>
      </c>
      <c r="M394" s="50" t="s">
        <v>486</v>
      </c>
      <c r="N394" s="50" t="s">
        <v>486</v>
      </c>
      <c r="O394" s="50" t="s">
        <v>486</v>
      </c>
      <c r="P394" s="50" t="s">
        <v>486</v>
      </c>
      <c r="Q394" s="50" t="s">
        <v>486</v>
      </c>
      <c r="R394" s="50" t="s">
        <v>486</v>
      </c>
      <c r="S394" s="50" t="s">
        <v>486</v>
      </c>
      <c r="T394" s="50" t="s">
        <v>486</v>
      </c>
      <c r="U394" s="50" t="s">
        <v>486</v>
      </c>
      <c r="V394" s="51" t="str">
        <f>IF($A394="N/A","N/A",MAX('编组1-系统进路表'!T393,'编组2-系统进路表'!T393,'编组3-系统进路表'!T393,'编组4-系统进路表'!T393,'编组5-系统进路表'!T393))</f>
        <v>N/A</v>
      </c>
      <c r="W394" s="51" t="str">
        <f>IF($A394="N/A","N/A",MAX('编组1-系统进路表'!U393,'编组2-系统进路表'!U393,'编组3-系统进路表'!U393,'编组4-系统进路表'!U393,'编组5-系统进路表'!U393))</f>
        <v>N/A</v>
      </c>
      <c r="X394" s="51" t="str">
        <f>IF($A394="N/A","N/A",MAX('编组1-系统进路表'!V393,'编组2-系统进路表'!V393,'编组3-系统进路表'!V393,'编组4-系统进路表'!V393,'编组5-系统进路表'!V393))</f>
        <v>N/A</v>
      </c>
      <c r="Y394" s="51" t="str">
        <f>IF($A394="N/A","N/A",MAX('编组1-系统进路表'!W393,'编组2-系统进路表'!W393,'编组3-系统进路表'!W393,'编组4-系统进路表'!W393,'编组5-系统进路表'!W393))</f>
        <v>N/A</v>
      </c>
      <c r="Z394" s="51" t="str">
        <f>IF($A394="N/A","N/A",MAX('编组1-系统进路表'!X393,'编组2-系统进路表'!X393,'编组3-系统进路表'!X393,'编组4-系统进路表'!X393,'编组5-系统进路表'!X393))</f>
        <v>N/A</v>
      </c>
      <c r="AA394" s="27"/>
      <c r="AB394" s="51" t="str">
        <f>IF($A394="N/A","N/A",MAX('编组1-系统进路表'!Y393,'编组2-系统进路表'!Y393,'编组3-系统进路表'!Y393,'编组4-系统进路表'!Y393,'编组5-系统进路表'!Y393))</f>
        <v>N/A</v>
      </c>
      <c r="AC394" s="51" t="str">
        <f>IF($A394="N/A","N/A",MAX('编组1-系统进路表'!Z393,'编组2-系统进路表'!Z393,'编组3-系统进路表'!Z393,'编组4-系统进路表'!Z393,'编组5-系统进路表'!Z393))</f>
        <v>N/A</v>
      </c>
      <c r="AD394" s="51" t="str">
        <f>IF($A394="N/A","N/A",MAX('编组1-系统进路表'!AA393,'编组2-系统进路表'!AA393,'编组3-系统进路表'!AA393,'编组4-系统进路表'!AA393,'编组5-系统进路表'!AA393))</f>
        <v>N/A</v>
      </c>
      <c r="AE394" s="51" t="str">
        <f>IF($A394="N/A","N/A",MAX('编组1-系统进路表'!AB393,'编组2-系统进路表'!AB393,'编组3-系统进路表'!AB393,'编组4-系统进路表'!AB393,'编组5-系统进路表'!AB393))</f>
        <v>N/A</v>
      </c>
      <c r="AF394" s="51" t="str">
        <f>IF($A394="N/A","N/A",MAX('编组1-系统进路表'!AC393,'编组2-系统进路表'!AC393,'编组3-系统进路表'!AC393,'编组4-系统进路表'!AC393,'编组5-系统进路表'!AC393))</f>
        <v>N/A</v>
      </c>
    </row>
    <row r="395" spans="1:32">
      <c r="A395" s="50" t="s">
        <v>486</v>
      </c>
      <c r="B395" s="50" t="s">
        <v>486</v>
      </c>
      <c r="C395" s="50" t="s">
        <v>486</v>
      </c>
      <c r="D395" s="50" t="s">
        <v>486</v>
      </c>
      <c r="E395" s="50" t="s">
        <v>486</v>
      </c>
      <c r="F395" s="50" t="s">
        <v>486</v>
      </c>
      <c r="G395" s="50" t="s">
        <v>486</v>
      </c>
      <c r="H395" s="50" t="s">
        <v>486</v>
      </c>
      <c r="I395" s="50" t="s">
        <v>486</v>
      </c>
      <c r="J395" s="50" t="s">
        <v>486</v>
      </c>
      <c r="K395" s="53" t="s">
        <v>419</v>
      </c>
      <c r="L395" s="50" t="s">
        <v>486</v>
      </c>
      <c r="M395" s="50" t="s">
        <v>486</v>
      </c>
      <c r="N395" s="50" t="s">
        <v>486</v>
      </c>
      <c r="O395" s="50" t="s">
        <v>486</v>
      </c>
      <c r="P395" s="50" t="s">
        <v>486</v>
      </c>
      <c r="Q395" s="50" t="s">
        <v>486</v>
      </c>
      <c r="R395" s="50" t="s">
        <v>486</v>
      </c>
      <c r="S395" s="50" t="s">
        <v>486</v>
      </c>
      <c r="T395" s="50" t="s">
        <v>486</v>
      </c>
      <c r="U395" s="50" t="s">
        <v>486</v>
      </c>
      <c r="V395" s="51" t="str">
        <f>IF($A395="N/A","N/A",MAX('编组1-系统进路表'!T394,'编组2-系统进路表'!T394,'编组3-系统进路表'!T394,'编组4-系统进路表'!T394,'编组5-系统进路表'!T394))</f>
        <v>N/A</v>
      </c>
      <c r="W395" s="51" t="str">
        <f>IF($A395="N/A","N/A",MAX('编组1-系统进路表'!U394,'编组2-系统进路表'!U394,'编组3-系统进路表'!U394,'编组4-系统进路表'!U394,'编组5-系统进路表'!U394))</f>
        <v>N/A</v>
      </c>
      <c r="X395" s="51" t="str">
        <f>IF($A395="N/A","N/A",MAX('编组1-系统进路表'!V394,'编组2-系统进路表'!V394,'编组3-系统进路表'!V394,'编组4-系统进路表'!V394,'编组5-系统进路表'!V394))</f>
        <v>N/A</v>
      </c>
      <c r="Y395" s="51" t="str">
        <f>IF($A395="N/A","N/A",MAX('编组1-系统进路表'!W394,'编组2-系统进路表'!W394,'编组3-系统进路表'!W394,'编组4-系统进路表'!W394,'编组5-系统进路表'!W394))</f>
        <v>N/A</v>
      </c>
      <c r="Z395" s="51" t="str">
        <f>IF($A395="N/A","N/A",MAX('编组1-系统进路表'!X394,'编组2-系统进路表'!X394,'编组3-系统进路表'!X394,'编组4-系统进路表'!X394,'编组5-系统进路表'!X394))</f>
        <v>N/A</v>
      </c>
      <c r="AA395" s="27"/>
      <c r="AB395" s="51" t="str">
        <f>IF($A395="N/A","N/A",MAX('编组1-系统进路表'!Y394,'编组2-系统进路表'!Y394,'编组3-系统进路表'!Y394,'编组4-系统进路表'!Y394,'编组5-系统进路表'!Y394))</f>
        <v>N/A</v>
      </c>
      <c r="AC395" s="51" t="str">
        <f>IF($A395="N/A","N/A",MAX('编组1-系统进路表'!Z394,'编组2-系统进路表'!Z394,'编组3-系统进路表'!Z394,'编组4-系统进路表'!Z394,'编组5-系统进路表'!Z394))</f>
        <v>N/A</v>
      </c>
      <c r="AD395" s="51" t="str">
        <f>IF($A395="N/A","N/A",MAX('编组1-系统进路表'!AA394,'编组2-系统进路表'!AA394,'编组3-系统进路表'!AA394,'编组4-系统进路表'!AA394,'编组5-系统进路表'!AA394))</f>
        <v>N/A</v>
      </c>
      <c r="AE395" s="51" t="str">
        <f>IF($A395="N/A","N/A",MAX('编组1-系统进路表'!AB394,'编组2-系统进路表'!AB394,'编组3-系统进路表'!AB394,'编组4-系统进路表'!AB394,'编组5-系统进路表'!AB394))</f>
        <v>N/A</v>
      </c>
      <c r="AF395" s="51" t="str">
        <f>IF($A395="N/A","N/A",MAX('编组1-系统进路表'!AC394,'编组2-系统进路表'!AC394,'编组3-系统进路表'!AC394,'编组4-系统进路表'!AC394,'编组5-系统进路表'!AC394))</f>
        <v>N/A</v>
      </c>
    </row>
    <row r="396" spans="1:32">
      <c r="A396" s="50" t="s">
        <v>486</v>
      </c>
      <c r="B396" s="50" t="s">
        <v>486</v>
      </c>
      <c r="C396" s="50" t="s">
        <v>486</v>
      </c>
      <c r="D396" s="50" t="s">
        <v>486</v>
      </c>
      <c r="E396" s="50" t="s">
        <v>486</v>
      </c>
      <c r="F396" s="50" t="s">
        <v>486</v>
      </c>
      <c r="G396" s="50" t="s">
        <v>486</v>
      </c>
      <c r="H396" s="50" t="s">
        <v>486</v>
      </c>
      <c r="I396" s="50" t="s">
        <v>486</v>
      </c>
      <c r="J396" s="50" t="s">
        <v>486</v>
      </c>
      <c r="K396" s="53" t="s">
        <v>419</v>
      </c>
      <c r="L396" s="50" t="s">
        <v>486</v>
      </c>
      <c r="M396" s="50" t="s">
        <v>486</v>
      </c>
      <c r="N396" s="50" t="s">
        <v>486</v>
      </c>
      <c r="O396" s="50" t="s">
        <v>486</v>
      </c>
      <c r="P396" s="50" t="s">
        <v>486</v>
      </c>
      <c r="Q396" s="50" t="s">
        <v>486</v>
      </c>
      <c r="R396" s="50" t="s">
        <v>486</v>
      </c>
      <c r="S396" s="50" t="s">
        <v>486</v>
      </c>
      <c r="T396" s="50" t="s">
        <v>486</v>
      </c>
      <c r="U396" s="50" t="s">
        <v>486</v>
      </c>
      <c r="V396" s="51" t="str">
        <f>IF($A396="N/A","N/A",MAX('编组1-系统进路表'!T395,'编组2-系统进路表'!T395,'编组3-系统进路表'!T395,'编组4-系统进路表'!T395,'编组5-系统进路表'!T395))</f>
        <v>N/A</v>
      </c>
      <c r="W396" s="51" t="str">
        <f>IF($A396="N/A","N/A",MAX('编组1-系统进路表'!U395,'编组2-系统进路表'!U395,'编组3-系统进路表'!U395,'编组4-系统进路表'!U395,'编组5-系统进路表'!U395))</f>
        <v>N/A</v>
      </c>
      <c r="X396" s="51" t="str">
        <f>IF($A396="N/A","N/A",MAX('编组1-系统进路表'!V395,'编组2-系统进路表'!V395,'编组3-系统进路表'!V395,'编组4-系统进路表'!V395,'编组5-系统进路表'!V395))</f>
        <v>N/A</v>
      </c>
      <c r="Y396" s="51" t="str">
        <f>IF($A396="N/A","N/A",MAX('编组1-系统进路表'!W395,'编组2-系统进路表'!W395,'编组3-系统进路表'!W395,'编组4-系统进路表'!W395,'编组5-系统进路表'!W395))</f>
        <v>N/A</v>
      </c>
      <c r="Z396" s="51" t="str">
        <f>IF($A396="N/A","N/A",MAX('编组1-系统进路表'!X395,'编组2-系统进路表'!X395,'编组3-系统进路表'!X395,'编组4-系统进路表'!X395,'编组5-系统进路表'!X395))</f>
        <v>N/A</v>
      </c>
      <c r="AA396" s="27"/>
      <c r="AB396" s="51" t="str">
        <f>IF($A396="N/A","N/A",MAX('编组1-系统进路表'!Y395,'编组2-系统进路表'!Y395,'编组3-系统进路表'!Y395,'编组4-系统进路表'!Y395,'编组5-系统进路表'!Y395))</f>
        <v>N/A</v>
      </c>
      <c r="AC396" s="51" t="str">
        <f>IF($A396="N/A","N/A",MAX('编组1-系统进路表'!Z395,'编组2-系统进路表'!Z395,'编组3-系统进路表'!Z395,'编组4-系统进路表'!Z395,'编组5-系统进路表'!Z395))</f>
        <v>N/A</v>
      </c>
      <c r="AD396" s="51" t="str">
        <f>IF($A396="N/A","N/A",MAX('编组1-系统进路表'!AA395,'编组2-系统进路表'!AA395,'编组3-系统进路表'!AA395,'编组4-系统进路表'!AA395,'编组5-系统进路表'!AA395))</f>
        <v>N/A</v>
      </c>
      <c r="AE396" s="51" t="str">
        <f>IF($A396="N/A","N/A",MAX('编组1-系统进路表'!AB395,'编组2-系统进路表'!AB395,'编组3-系统进路表'!AB395,'编组4-系统进路表'!AB395,'编组5-系统进路表'!AB395))</f>
        <v>N/A</v>
      </c>
      <c r="AF396" s="51" t="str">
        <f>IF($A396="N/A","N/A",MAX('编组1-系统进路表'!AC395,'编组2-系统进路表'!AC395,'编组3-系统进路表'!AC395,'编组4-系统进路表'!AC395,'编组5-系统进路表'!AC395))</f>
        <v>N/A</v>
      </c>
    </row>
    <row r="397" spans="1:32">
      <c r="A397" s="50" t="s">
        <v>486</v>
      </c>
      <c r="B397" s="50" t="s">
        <v>486</v>
      </c>
      <c r="C397" s="50" t="s">
        <v>486</v>
      </c>
      <c r="D397" s="50" t="s">
        <v>486</v>
      </c>
      <c r="E397" s="50" t="s">
        <v>486</v>
      </c>
      <c r="F397" s="50" t="s">
        <v>486</v>
      </c>
      <c r="G397" s="50" t="s">
        <v>486</v>
      </c>
      <c r="H397" s="50" t="s">
        <v>486</v>
      </c>
      <c r="I397" s="50" t="s">
        <v>486</v>
      </c>
      <c r="J397" s="50" t="s">
        <v>486</v>
      </c>
      <c r="K397" s="53" t="s">
        <v>419</v>
      </c>
      <c r="L397" s="50" t="s">
        <v>486</v>
      </c>
      <c r="M397" s="50" t="s">
        <v>486</v>
      </c>
      <c r="N397" s="50" t="s">
        <v>486</v>
      </c>
      <c r="O397" s="50" t="s">
        <v>486</v>
      </c>
      <c r="P397" s="50" t="s">
        <v>486</v>
      </c>
      <c r="Q397" s="50" t="s">
        <v>486</v>
      </c>
      <c r="R397" s="50" t="s">
        <v>486</v>
      </c>
      <c r="S397" s="50" t="s">
        <v>486</v>
      </c>
      <c r="T397" s="50" t="s">
        <v>486</v>
      </c>
      <c r="U397" s="50" t="s">
        <v>486</v>
      </c>
      <c r="V397" s="51" t="str">
        <f>IF($A397="N/A","N/A",MAX('编组1-系统进路表'!T396,'编组2-系统进路表'!T396,'编组3-系统进路表'!T396,'编组4-系统进路表'!T396,'编组5-系统进路表'!T396))</f>
        <v>N/A</v>
      </c>
      <c r="W397" s="51" t="str">
        <f>IF($A397="N/A","N/A",MAX('编组1-系统进路表'!U396,'编组2-系统进路表'!U396,'编组3-系统进路表'!U396,'编组4-系统进路表'!U396,'编组5-系统进路表'!U396))</f>
        <v>N/A</v>
      </c>
      <c r="X397" s="51" t="str">
        <f>IF($A397="N/A","N/A",MAX('编组1-系统进路表'!V396,'编组2-系统进路表'!V396,'编组3-系统进路表'!V396,'编组4-系统进路表'!V396,'编组5-系统进路表'!V396))</f>
        <v>N/A</v>
      </c>
      <c r="Y397" s="51" t="str">
        <f>IF($A397="N/A","N/A",MAX('编组1-系统进路表'!W396,'编组2-系统进路表'!W396,'编组3-系统进路表'!W396,'编组4-系统进路表'!W396,'编组5-系统进路表'!W396))</f>
        <v>N/A</v>
      </c>
      <c r="Z397" s="51" t="str">
        <f>IF($A397="N/A","N/A",MAX('编组1-系统进路表'!X396,'编组2-系统进路表'!X396,'编组3-系统进路表'!X396,'编组4-系统进路表'!X396,'编组5-系统进路表'!X396))</f>
        <v>N/A</v>
      </c>
      <c r="AA397" s="27"/>
      <c r="AB397" s="51" t="str">
        <f>IF($A397="N/A","N/A",MAX('编组1-系统进路表'!Y396,'编组2-系统进路表'!Y396,'编组3-系统进路表'!Y396,'编组4-系统进路表'!Y396,'编组5-系统进路表'!Y396))</f>
        <v>N/A</v>
      </c>
      <c r="AC397" s="51" t="str">
        <f>IF($A397="N/A","N/A",MAX('编组1-系统进路表'!Z396,'编组2-系统进路表'!Z396,'编组3-系统进路表'!Z396,'编组4-系统进路表'!Z396,'编组5-系统进路表'!Z396))</f>
        <v>N/A</v>
      </c>
      <c r="AD397" s="51" t="str">
        <f>IF($A397="N/A","N/A",MAX('编组1-系统进路表'!AA396,'编组2-系统进路表'!AA396,'编组3-系统进路表'!AA396,'编组4-系统进路表'!AA396,'编组5-系统进路表'!AA396))</f>
        <v>N/A</v>
      </c>
      <c r="AE397" s="51" t="str">
        <f>IF($A397="N/A","N/A",MAX('编组1-系统进路表'!AB396,'编组2-系统进路表'!AB396,'编组3-系统进路表'!AB396,'编组4-系统进路表'!AB396,'编组5-系统进路表'!AB396))</f>
        <v>N/A</v>
      </c>
      <c r="AF397" s="51" t="str">
        <f>IF($A397="N/A","N/A",MAX('编组1-系统进路表'!AC396,'编组2-系统进路表'!AC396,'编组3-系统进路表'!AC396,'编组4-系统进路表'!AC396,'编组5-系统进路表'!AC396))</f>
        <v>N/A</v>
      </c>
    </row>
    <row r="398" spans="1:32">
      <c r="A398" s="50" t="s">
        <v>486</v>
      </c>
      <c r="B398" s="50" t="s">
        <v>486</v>
      </c>
      <c r="C398" s="50" t="s">
        <v>486</v>
      </c>
      <c r="D398" s="50" t="s">
        <v>486</v>
      </c>
      <c r="E398" s="50" t="s">
        <v>486</v>
      </c>
      <c r="F398" s="50" t="s">
        <v>486</v>
      </c>
      <c r="G398" s="50" t="s">
        <v>486</v>
      </c>
      <c r="H398" s="50" t="s">
        <v>486</v>
      </c>
      <c r="I398" s="50" t="s">
        <v>486</v>
      </c>
      <c r="J398" s="50" t="s">
        <v>486</v>
      </c>
      <c r="K398" s="53" t="s">
        <v>419</v>
      </c>
      <c r="L398" s="50" t="s">
        <v>486</v>
      </c>
      <c r="M398" s="50" t="s">
        <v>486</v>
      </c>
      <c r="N398" s="50" t="s">
        <v>486</v>
      </c>
      <c r="O398" s="50" t="s">
        <v>486</v>
      </c>
      <c r="P398" s="50" t="s">
        <v>486</v>
      </c>
      <c r="Q398" s="50" t="s">
        <v>486</v>
      </c>
      <c r="R398" s="50" t="s">
        <v>486</v>
      </c>
      <c r="S398" s="50" t="s">
        <v>486</v>
      </c>
      <c r="T398" s="50" t="s">
        <v>486</v>
      </c>
      <c r="U398" s="50" t="s">
        <v>486</v>
      </c>
      <c r="V398" s="51" t="str">
        <f>IF($A398="N/A","N/A",MAX('编组1-系统进路表'!T397,'编组2-系统进路表'!T397,'编组3-系统进路表'!T397,'编组4-系统进路表'!T397,'编组5-系统进路表'!T397))</f>
        <v>N/A</v>
      </c>
      <c r="W398" s="51" t="str">
        <f>IF($A398="N/A","N/A",MAX('编组1-系统进路表'!U397,'编组2-系统进路表'!U397,'编组3-系统进路表'!U397,'编组4-系统进路表'!U397,'编组5-系统进路表'!U397))</f>
        <v>N/A</v>
      </c>
      <c r="X398" s="51" t="str">
        <f>IF($A398="N/A","N/A",MAX('编组1-系统进路表'!V397,'编组2-系统进路表'!V397,'编组3-系统进路表'!V397,'编组4-系统进路表'!V397,'编组5-系统进路表'!V397))</f>
        <v>N/A</v>
      </c>
      <c r="Y398" s="51" t="str">
        <f>IF($A398="N/A","N/A",MAX('编组1-系统进路表'!W397,'编组2-系统进路表'!W397,'编组3-系统进路表'!W397,'编组4-系统进路表'!W397,'编组5-系统进路表'!W397))</f>
        <v>N/A</v>
      </c>
      <c r="Z398" s="51" t="str">
        <f>IF($A398="N/A","N/A",MAX('编组1-系统进路表'!X397,'编组2-系统进路表'!X397,'编组3-系统进路表'!X397,'编组4-系统进路表'!X397,'编组5-系统进路表'!X397))</f>
        <v>N/A</v>
      </c>
      <c r="AA398" s="27"/>
      <c r="AB398" s="51" t="str">
        <f>IF($A398="N/A","N/A",MAX('编组1-系统进路表'!Y397,'编组2-系统进路表'!Y397,'编组3-系统进路表'!Y397,'编组4-系统进路表'!Y397,'编组5-系统进路表'!Y397))</f>
        <v>N/A</v>
      </c>
      <c r="AC398" s="51" t="str">
        <f>IF($A398="N/A","N/A",MAX('编组1-系统进路表'!Z397,'编组2-系统进路表'!Z397,'编组3-系统进路表'!Z397,'编组4-系统进路表'!Z397,'编组5-系统进路表'!Z397))</f>
        <v>N/A</v>
      </c>
      <c r="AD398" s="51" t="str">
        <f>IF($A398="N/A","N/A",MAX('编组1-系统进路表'!AA397,'编组2-系统进路表'!AA397,'编组3-系统进路表'!AA397,'编组4-系统进路表'!AA397,'编组5-系统进路表'!AA397))</f>
        <v>N/A</v>
      </c>
      <c r="AE398" s="51" t="str">
        <f>IF($A398="N/A","N/A",MAX('编组1-系统进路表'!AB397,'编组2-系统进路表'!AB397,'编组3-系统进路表'!AB397,'编组4-系统进路表'!AB397,'编组5-系统进路表'!AB397))</f>
        <v>N/A</v>
      </c>
      <c r="AF398" s="51" t="str">
        <f>IF($A398="N/A","N/A",MAX('编组1-系统进路表'!AC397,'编组2-系统进路表'!AC397,'编组3-系统进路表'!AC397,'编组4-系统进路表'!AC397,'编组5-系统进路表'!AC397))</f>
        <v>N/A</v>
      </c>
    </row>
    <row r="399" spans="1:32">
      <c r="A399" s="50" t="s">
        <v>486</v>
      </c>
      <c r="B399" s="50" t="s">
        <v>486</v>
      </c>
      <c r="C399" s="50" t="s">
        <v>486</v>
      </c>
      <c r="D399" s="50" t="s">
        <v>486</v>
      </c>
      <c r="E399" s="50" t="s">
        <v>486</v>
      </c>
      <c r="F399" s="50" t="s">
        <v>486</v>
      </c>
      <c r="G399" s="50" t="s">
        <v>486</v>
      </c>
      <c r="H399" s="50" t="s">
        <v>486</v>
      </c>
      <c r="I399" s="50" t="s">
        <v>486</v>
      </c>
      <c r="J399" s="50" t="s">
        <v>486</v>
      </c>
      <c r="K399" s="53" t="s">
        <v>419</v>
      </c>
      <c r="L399" s="50" t="s">
        <v>486</v>
      </c>
      <c r="M399" s="50" t="s">
        <v>486</v>
      </c>
      <c r="N399" s="50" t="s">
        <v>486</v>
      </c>
      <c r="O399" s="50" t="s">
        <v>486</v>
      </c>
      <c r="P399" s="50" t="s">
        <v>486</v>
      </c>
      <c r="Q399" s="50" t="s">
        <v>486</v>
      </c>
      <c r="R399" s="50" t="s">
        <v>486</v>
      </c>
      <c r="S399" s="50" t="s">
        <v>486</v>
      </c>
      <c r="T399" s="50" t="s">
        <v>486</v>
      </c>
      <c r="U399" s="50" t="s">
        <v>486</v>
      </c>
      <c r="V399" s="51" t="str">
        <f>IF($A399="N/A","N/A",MAX('编组1-系统进路表'!T398,'编组2-系统进路表'!T398,'编组3-系统进路表'!T398,'编组4-系统进路表'!T398,'编组5-系统进路表'!T398))</f>
        <v>N/A</v>
      </c>
      <c r="W399" s="51" t="str">
        <f>IF($A399="N/A","N/A",MAX('编组1-系统进路表'!U398,'编组2-系统进路表'!U398,'编组3-系统进路表'!U398,'编组4-系统进路表'!U398,'编组5-系统进路表'!U398))</f>
        <v>N/A</v>
      </c>
      <c r="X399" s="51" t="str">
        <f>IF($A399="N/A","N/A",MAX('编组1-系统进路表'!V398,'编组2-系统进路表'!V398,'编组3-系统进路表'!V398,'编组4-系统进路表'!V398,'编组5-系统进路表'!V398))</f>
        <v>N/A</v>
      </c>
      <c r="Y399" s="51" t="str">
        <f>IF($A399="N/A","N/A",MAX('编组1-系统进路表'!W398,'编组2-系统进路表'!W398,'编组3-系统进路表'!W398,'编组4-系统进路表'!W398,'编组5-系统进路表'!W398))</f>
        <v>N/A</v>
      </c>
      <c r="Z399" s="51" t="str">
        <f>IF($A399="N/A","N/A",MAX('编组1-系统进路表'!X398,'编组2-系统进路表'!X398,'编组3-系统进路表'!X398,'编组4-系统进路表'!X398,'编组5-系统进路表'!X398))</f>
        <v>N/A</v>
      </c>
      <c r="AA399" s="27"/>
      <c r="AB399" s="51" t="str">
        <f>IF($A399="N/A","N/A",MAX('编组1-系统进路表'!Y398,'编组2-系统进路表'!Y398,'编组3-系统进路表'!Y398,'编组4-系统进路表'!Y398,'编组5-系统进路表'!Y398))</f>
        <v>N/A</v>
      </c>
      <c r="AC399" s="51" t="str">
        <f>IF($A399="N/A","N/A",MAX('编组1-系统进路表'!Z398,'编组2-系统进路表'!Z398,'编组3-系统进路表'!Z398,'编组4-系统进路表'!Z398,'编组5-系统进路表'!Z398))</f>
        <v>N/A</v>
      </c>
      <c r="AD399" s="51" t="str">
        <f>IF($A399="N/A","N/A",MAX('编组1-系统进路表'!AA398,'编组2-系统进路表'!AA398,'编组3-系统进路表'!AA398,'编组4-系统进路表'!AA398,'编组5-系统进路表'!AA398))</f>
        <v>N/A</v>
      </c>
      <c r="AE399" s="51" t="str">
        <f>IF($A399="N/A","N/A",MAX('编组1-系统进路表'!AB398,'编组2-系统进路表'!AB398,'编组3-系统进路表'!AB398,'编组4-系统进路表'!AB398,'编组5-系统进路表'!AB398))</f>
        <v>N/A</v>
      </c>
      <c r="AF399" s="51" t="str">
        <f>IF($A399="N/A","N/A",MAX('编组1-系统进路表'!AC398,'编组2-系统进路表'!AC398,'编组3-系统进路表'!AC398,'编组4-系统进路表'!AC398,'编组5-系统进路表'!AC398))</f>
        <v>N/A</v>
      </c>
    </row>
    <row r="400" spans="1:32">
      <c r="A400" s="50" t="s">
        <v>486</v>
      </c>
      <c r="B400" s="50" t="s">
        <v>486</v>
      </c>
      <c r="C400" s="50" t="s">
        <v>486</v>
      </c>
      <c r="D400" s="50" t="s">
        <v>486</v>
      </c>
      <c r="E400" s="50" t="s">
        <v>486</v>
      </c>
      <c r="F400" s="50" t="s">
        <v>486</v>
      </c>
      <c r="G400" s="50" t="s">
        <v>486</v>
      </c>
      <c r="H400" s="50" t="s">
        <v>486</v>
      </c>
      <c r="I400" s="50" t="s">
        <v>486</v>
      </c>
      <c r="J400" s="50" t="s">
        <v>486</v>
      </c>
      <c r="K400" s="53" t="s">
        <v>419</v>
      </c>
      <c r="L400" s="50" t="s">
        <v>486</v>
      </c>
      <c r="M400" s="50" t="s">
        <v>486</v>
      </c>
      <c r="N400" s="50" t="s">
        <v>486</v>
      </c>
      <c r="O400" s="50" t="s">
        <v>486</v>
      </c>
      <c r="P400" s="50" t="s">
        <v>486</v>
      </c>
      <c r="Q400" s="50" t="s">
        <v>486</v>
      </c>
      <c r="R400" s="50" t="s">
        <v>486</v>
      </c>
      <c r="S400" s="50" t="s">
        <v>486</v>
      </c>
      <c r="T400" s="50" t="s">
        <v>486</v>
      </c>
      <c r="U400" s="50" t="s">
        <v>486</v>
      </c>
      <c r="V400" s="51" t="str">
        <f>IF($A400="N/A","N/A",MAX('编组1-系统进路表'!T399,'编组2-系统进路表'!T399,'编组3-系统进路表'!T399,'编组4-系统进路表'!T399,'编组5-系统进路表'!T399))</f>
        <v>N/A</v>
      </c>
      <c r="W400" s="51" t="str">
        <f>IF($A400="N/A","N/A",MAX('编组1-系统进路表'!U399,'编组2-系统进路表'!U399,'编组3-系统进路表'!U399,'编组4-系统进路表'!U399,'编组5-系统进路表'!U399))</f>
        <v>N/A</v>
      </c>
      <c r="X400" s="51" t="str">
        <f>IF($A400="N/A","N/A",MAX('编组1-系统进路表'!V399,'编组2-系统进路表'!V399,'编组3-系统进路表'!V399,'编组4-系统进路表'!V399,'编组5-系统进路表'!V399))</f>
        <v>N/A</v>
      </c>
      <c r="Y400" s="51" t="str">
        <f>IF($A400="N/A","N/A",MAX('编组1-系统进路表'!W399,'编组2-系统进路表'!W399,'编组3-系统进路表'!W399,'编组4-系统进路表'!W399,'编组5-系统进路表'!W399))</f>
        <v>N/A</v>
      </c>
      <c r="Z400" s="51" t="str">
        <f>IF($A400="N/A","N/A",MAX('编组1-系统进路表'!X399,'编组2-系统进路表'!X399,'编组3-系统进路表'!X399,'编组4-系统进路表'!X399,'编组5-系统进路表'!X399))</f>
        <v>N/A</v>
      </c>
      <c r="AA400" s="27"/>
      <c r="AB400" s="51" t="str">
        <f>IF($A400="N/A","N/A",MAX('编组1-系统进路表'!Y399,'编组2-系统进路表'!Y399,'编组3-系统进路表'!Y399,'编组4-系统进路表'!Y399,'编组5-系统进路表'!Y399))</f>
        <v>N/A</v>
      </c>
      <c r="AC400" s="51" t="str">
        <f>IF($A400="N/A","N/A",MAX('编组1-系统进路表'!Z399,'编组2-系统进路表'!Z399,'编组3-系统进路表'!Z399,'编组4-系统进路表'!Z399,'编组5-系统进路表'!Z399))</f>
        <v>N/A</v>
      </c>
      <c r="AD400" s="51" t="str">
        <f>IF($A400="N/A","N/A",MAX('编组1-系统进路表'!AA399,'编组2-系统进路表'!AA399,'编组3-系统进路表'!AA399,'编组4-系统进路表'!AA399,'编组5-系统进路表'!AA399))</f>
        <v>N/A</v>
      </c>
      <c r="AE400" s="51" t="str">
        <f>IF($A400="N/A","N/A",MAX('编组1-系统进路表'!AB399,'编组2-系统进路表'!AB399,'编组3-系统进路表'!AB399,'编组4-系统进路表'!AB399,'编组5-系统进路表'!AB399))</f>
        <v>N/A</v>
      </c>
      <c r="AF400" s="51" t="str">
        <f>IF($A400="N/A","N/A",MAX('编组1-系统进路表'!AC399,'编组2-系统进路表'!AC399,'编组3-系统进路表'!AC399,'编组4-系统进路表'!AC399,'编组5-系统进路表'!AC399))</f>
        <v>N/A</v>
      </c>
    </row>
    <row r="401" spans="1:32">
      <c r="A401" s="50" t="s">
        <v>486</v>
      </c>
      <c r="B401" s="50" t="s">
        <v>486</v>
      </c>
      <c r="C401" s="50" t="s">
        <v>486</v>
      </c>
      <c r="D401" s="50" t="s">
        <v>486</v>
      </c>
      <c r="E401" s="50" t="s">
        <v>486</v>
      </c>
      <c r="F401" s="50" t="s">
        <v>486</v>
      </c>
      <c r="G401" s="50" t="s">
        <v>486</v>
      </c>
      <c r="H401" s="50" t="s">
        <v>486</v>
      </c>
      <c r="I401" s="50" t="s">
        <v>486</v>
      </c>
      <c r="J401" s="50" t="s">
        <v>486</v>
      </c>
      <c r="K401" s="53" t="s">
        <v>419</v>
      </c>
      <c r="L401" s="50" t="s">
        <v>486</v>
      </c>
      <c r="M401" s="50" t="s">
        <v>486</v>
      </c>
      <c r="N401" s="50" t="s">
        <v>486</v>
      </c>
      <c r="O401" s="50" t="s">
        <v>486</v>
      </c>
      <c r="P401" s="50" t="s">
        <v>486</v>
      </c>
      <c r="Q401" s="50" t="s">
        <v>486</v>
      </c>
      <c r="R401" s="50" t="s">
        <v>486</v>
      </c>
      <c r="S401" s="50" t="s">
        <v>486</v>
      </c>
      <c r="T401" s="50" t="s">
        <v>486</v>
      </c>
      <c r="U401" s="50" t="s">
        <v>486</v>
      </c>
      <c r="V401" s="51" t="str">
        <f>IF($A401="N/A","N/A",MAX('编组1-系统进路表'!T400,'编组2-系统进路表'!T400,'编组3-系统进路表'!T400,'编组4-系统进路表'!T400,'编组5-系统进路表'!T400))</f>
        <v>N/A</v>
      </c>
      <c r="W401" s="51" t="str">
        <f>IF($A401="N/A","N/A",MAX('编组1-系统进路表'!U400,'编组2-系统进路表'!U400,'编组3-系统进路表'!U400,'编组4-系统进路表'!U400,'编组5-系统进路表'!U400))</f>
        <v>N/A</v>
      </c>
      <c r="X401" s="51" t="str">
        <f>IF($A401="N/A","N/A",MAX('编组1-系统进路表'!V400,'编组2-系统进路表'!V400,'编组3-系统进路表'!V400,'编组4-系统进路表'!V400,'编组5-系统进路表'!V400))</f>
        <v>N/A</v>
      </c>
      <c r="Y401" s="51" t="str">
        <f>IF($A401="N/A","N/A",MAX('编组1-系统进路表'!W400,'编组2-系统进路表'!W400,'编组3-系统进路表'!W400,'编组4-系统进路表'!W400,'编组5-系统进路表'!W400))</f>
        <v>N/A</v>
      </c>
      <c r="Z401" s="51" t="str">
        <f>IF($A401="N/A","N/A",MAX('编组1-系统进路表'!X400,'编组2-系统进路表'!X400,'编组3-系统进路表'!X400,'编组4-系统进路表'!X400,'编组5-系统进路表'!X400))</f>
        <v>N/A</v>
      </c>
      <c r="AA401" s="27"/>
      <c r="AB401" s="51" t="str">
        <f>IF($A401="N/A","N/A",MAX('编组1-系统进路表'!Y400,'编组2-系统进路表'!Y400,'编组3-系统进路表'!Y400,'编组4-系统进路表'!Y400,'编组5-系统进路表'!Y400))</f>
        <v>N/A</v>
      </c>
      <c r="AC401" s="51" t="str">
        <f>IF($A401="N/A","N/A",MAX('编组1-系统进路表'!Z400,'编组2-系统进路表'!Z400,'编组3-系统进路表'!Z400,'编组4-系统进路表'!Z400,'编组5-系统进路表'!Z400))</f>
        <v>N/A</v>
      </c>
      <c r="AD401" s="51" t="str">
        <f>IF($A401="N/A","N/A",MAX('编组1-系统进路表'!AA400,'编组2-系统进路表'!AA400,'编组3-系统进路表'!AA400,'编组4-系统进路表'!AA400,'编组5-系统进路表'!AA400))</f>
        <v>N/A</v>
      </c>
      <c r="AE401" s="51" t="str">
        <f>IF($A401="N/A","N/A",MAX('编组1-系统进路表'!AB400,'编组2-系统进路表'!AB400,'编组3-系统进路表'!AB400,'编组4-系统进路表'!AB400,'编组5-系统进路表'!AB400))</f>
        <v>N/A</v>
      </c>
      <c r="AF401" s="51" t="str">
        <f>IF($A401="N/A","N/A",MAX('编组1-系统进路表'!AC400,'编组2-系统进路表'!AC400,'编组3-系统进路表'!AC400,'编组4-系统进路表'!AC400,'编组5-系统进路表'!AC400))</f>
        <v>N/A</v>
      </c>
    </row>
    <row r="402" spans="1:32">
      <c r="A402" s="50" t="s">
        <v>486</v>
      </c>
      <c r="B402" s="50" t="s">
        <v>486</v>
      </c>
      <c r="C402" s="50" t="s">
        <v>486</v>
      </c>
      <c r="D402" s="50" t="s">
        <v>486</v>
      </c>
      <c r="E402" s="50" t="s">
        <v>486</v>
      </c>
      <c r="F402" s="50" t="s">
        <v>486</v>
      </c>
      <c r="G402" s="50" t="s">
        <v>486</v>
      </c>
      <c r="H402" s="50" t="s">
        <v>486</v>
      </c>
      <c r="I402" s="50" t="s">
        <v>486</v>
      </c>
      <c r="J402" s="50" t="s">
        <v>486</v>
      </c>
      <c r="K402" s="53" t="s">
        <v>419</v>
      </c>
      <c r="L402" s="50" t="s">
        <v>486</v>
      </c>
      <c r="M402" s="50" t="s">
        <v>486</v>
      </c>
      <c r="N402" s="50" t="s">
        <v>486</v>
      </c>
      <c r="O402" s="50" t="s">
        <v>486</v>
      </c>
      <c r="P402" s="50" t="s">
        <v>486</v>
      </c>
      <c r="Q402" s="50" t="s">
        <v>486</v>
      </c>
      <c r="R402" s="50" t="s">
        <v>486</v>
      </c>
      <c r="S402" s="50" t="s">
        <v>486</v>
      </c>
      <c r="T402" s="50" t="s">
        <v>486</v>
      </c>
      <c r="U402" s="50" t="s">
        <v>486</v>
      </c>
      <c r="V402" s="51" t="str">
        <f>IF($A402="N/A","N/A",MAX('编组1-系统进路表'!T401,'编组2-系统进路表'!T401,'编组3-系统进路表'!T401,'编组4-系统进路表'!T401,'编组5-系统进路表'!T401))</f>
        <v>N/A</v>
      </c>
      <c r="W402" s="51" t="str">
        <f>IF($A402="N/A","N/A",MAX('编组1-系统进路表'!U401,'编组2-系统进路表'!U401,'编组3-系统进路表'!U401,'编组4-系统进路表'!U401,'编组5-系统进路表'!U401))</f>
        <v>N/A</v>
      </c>
      <c r="X402" s="51" t="str">
        <f>IF($A402="N/A","N/A",MAX('编组1-系统进路表'!V401,'编组2-系统进路表'!V401,'编组3-系统进路表'!V401,'编组4-系统进路表'!V401,'编组5-系统进路表'!V401))</f>
        <v>N/A</v>
      </c>
      <c r="Y402" s="51" t="str">
        <f>IF($A402="N/A","N/A",MAX('编组1-系统进路表'!W401,'编组2-系统进路表'!W401,'编组3-系统进路表'!W401,'编组4-系统进路表'!W401,'编组5-系统进路表'!W401))</f>
        <v>N/A</v>
      </c>
      <c r="Z402" s="51" t="str">
        <f>IF($A402="N/A","N/A",MAX('编组1-系统进路表'!X401,'编组2-系统进路表'!X401,'编组3-系统进路表'!X401,'编组4-系统进路表'!X401,'编组5-系统进路表'!X401))</f>
        <v>N/A</v>
      </c>
      <c r="AA402" s="27"/>
      <c r="AB402" s="51" t="str">
        <f>IF($A402="N/A","N/A",MAX('编组1-系统进路表'!Y401,'编组2-系统进路表'!Y401,'编组3-系统进路表'!Y401,'编组4-系统进路表'!Y401,'编组5-系统进路表'!Y401))</f>
        <v>N/A</v>
      </c>
      <c r="AC402" s="51" t="str">
        <f>IF($A402="N/A","N/A",MAX('编组1-系统进路表'!Z401,'编组2-系统进路表'!Z401,'编组3-系统进路表'!Z401,'编组4-系统进路表'!Z401,'编组5-系统进路表'!Z401))</f>
        <v>N/A</v>
      </c>
      <c r="AD402" s="51" t="str">
        <f>IF($A402="N/A","N/A",MAX('编组1-系统进路表'!AA401,'编组2-系统进路表'!AA401,'编组3-系统进路表'!AA401,'编组4-系统进路表'!AA401,'编组5-系统进路表'!AA401))</f>
        <v>N/A</v>
      </c>
      <c r="AE402" s="51" t="str">
        <f>IF($A402="N/A","N/A",MAX('编组1-系统进路表'!AB401,'编组2-系统进路表'!AB401,'编组3-系统进路表'!AB401,'编组4-系统进路表'!AB401,'编组5-系统进路表'!AB401))</f>
        <v>N/A</v>
      </c>
      <c r="AF402" s="51" t="str">
        <f>IF($A402="N/A","N/A",MAX('编组1-系统进路表'!AC401,'编组2-系统进路表'!AC401,'编组3-系统进路表'!AC401,'编组4-系统进路表'!AC401,'编组5-系统进路表'!AC401))</f>
        <v>N/A</v>
      </c>
    </row>
    <row r="403" spans="1:32">
      <c r="A403" s="50" t="s">
        <v>486</v>
      </c>
      <c r="B403" s="50" t="s">
        <v>486</v>
      </c>
      <c r="C403" s="50" t="s">
        <v>486</v>
      </c>
      <c r="D403" s="50" t="s">
        <v>486</v>
      </c>
      <c r="E403" s="50" t="s">
        <v>486</v>
      </c>
      <c r="F403" s="50" t="s">
        <v>486</v>
      </c>
      <c r="G403" s="50" t="s">
        <v>486</v>
      </c>
      <c r="H403" s="50" t="s">
        <v>486</v>
      </c>
      <c r="I403" s="50" t="s">
        <v>486</v>
      </c>
      <c r="J403" s="50" t="s">
        <v>486</v>
      </c>
      <c r="K403" s="53" t="s">
        <v>419</v>
      </c>
      <c r="L403" s="50" t="s">
        <v>486</v>
      </c>
      <c r="M403" s="50" t="s">
        <v>486</v>
      </c>
      <c r="N403" s="50" t="s">
        <v>486</v>
      </c>
      <c r="O403" s="50" t="s">
        <v>486</v>
      </c>
      <c r="P403" s="50" t="s">
        <v>486</v>
      </c>
      <c r="Q403" s="50" t="s">
        <v>486</v>
      </c>
      <c r="R403" s="50" t="s">
        <v>486</v>
      </c>
      <c r="S403" s="50" t="s">
        <v>486</v>
      </c>
      <c r="T403" s="50" t="s">
        <v>486</v>
      </c>
      <c r="U403" s="50" t="s">
        <v>486</v>
      </c>
      <c r="V403" s="51" t="str">
        <f>IF($A403="N/A","N/A",MAX('编组1-系统进路表'!T402,'编组2-系统进路表'!T402,'编组3-系统进路表'!T402,'编组4-系统进路表'!T402,'编组5-系统进路表'!T402))</f>
        <v>N/A</v>
      </c>
      <c r="W403" s="51" t="str">
        <f>IF($A403="N/A","N/A",MAX('编组1-系统进路表'!U402,'编组2-系统进路表'!U402,'编组3-系统进路表'!U402,'编组4-系统进路表'!U402,'编组5-系统进路表'!U402))</f>
        <v>N/A</v>
      </c>
      <c r="X403" s="51" t="str">
        <f>IF($A403="N/A","N/A",MAX('编组1-系统进路表'!V402,'编组2-系统进路表'!V402,'编组3-系统进路表'!V402,'编组4-系统进路表'!V402,'编组5-系统进路表'!V402))</f>
        <v>N/A</v>
      </c>
      <c r="Y403" s="51" t="str">
        <f>IF($A403="N/A","N/A",MAX('编组1-系统进路表'!W402,'编组2-系统进路表'!W402,'编组3-系统进路表'!W402,'编组4-系统进路表'!W402,'编组5-系统进路表'!W402))</f>
        <v>N/A</v>
      </c>
      <c r="Z403" s="51" t="str">
        <f>IF($A403="N/A","N/A",MAX('编组1-系统进路表'!X402,'编组2-系统进路表'!X402,'编组3-系统进路表'!X402,'编组4-系统进路表'!X402,'编组5-系统进路表'!X402))</f>
        <v>N/A</v>
      </c>
      <c r="AA403" s="27"/>
      <c r="AB403" s="51" t="str">
        <f>IF($A403="N/A","N/A",MAX('编组1-系统进路表'!Y402,'编组2-系统进路表'!Y402,'编组3-系统进路表'!Y402,'编组4-系统进路表'!Y402,'编组5-系统进路表'!Y402))</f>
        <v>N/A</v>
      </c>
      <c r="AC403" s="51" t="str">
        <f>IF($A403="N/A","N/A",MAX('编组1-系统进路表'!Z402,'编组2-系统进路表'!Z402,'编组3-系统进路表'!Z402,'编组4-系统进路表'!Z402,'编组5-系统进路表'!Z402))</f>
        <v>N/A</v>
      </c>
      <c r="AD403" s="51" t="str">
        <f>IF($A403="N/A","N/A",MAX('编组1-系统进路表'!AA402,'编组2-系统进路表'!AA402,'编组3-系统进路表'!AA402,'编组4-系统进路表'!AA402,'编组5-系统进路表'!AA402))</f>
        <v>N/A</v>
      </c>
      <c r="AE403" s="51" t="str">
        <f>IF($A403="N/A","N/A",MAX('编组1-系统进路表'!AB402,'编组2-系统进路表'!AB402,'编组3-系统进路表'!AB402,'编组4-系统进路表'!AB402,'编组5-系统进路表'!AB402))</f>
        <v>N/A</v>
      </c>
      <c r="AF403" s="51" t="str">
        <f>IF($A403="N/A","N/A",MAX('编组1-系统进路表'!AC402,'编组2-系统进路表'!AC402,'编组3-系统进路表'!AC402,'编组4-系统进路表'!AC402,'编组5-系统进路表'!AC402))</f>
        <v>N/A</v>
      </c>
    </row>
    <row r="404" spans="1:32">
      <c r="A404" s="50" t="s">
        <v>486</v>
      </c>
      <c r="B404" s="50" t="s">
        <v>486</v>
      </c>
      <c r="C404" s="50" t="s">
        <v>486</v>
      </c>
      <c r="D404" s="50" t="s">
        <v>486</v>
      </c>
      <c r="E404" s="50" t="s">
        <v>486</v>
      </c>
      <c r="F404" s="50" t="s">
        <v>486</v>
      </c>
      <c r="G404" s="50" t="s">
        <v>486</v>
      </c>
      <c r="H404" s="50" t="s">
        <v>486</v>
      </c>
      <c r="I404" s="50" t="s">
        <v>486</v>
      </c>
      <c r="J404" s="50" t="s">
        <v>486</v>
      </c>
      <c r="K404" s="53" t="s">
        <v>419</v>
      </c>
      <c r="L404" s="50" t="s">
        <v>486</v>
      </c>
      <c r="M404" s="50" t="s">
        <v>486</v>
      </c>
      <c r="N404" s="50" t="s">
        <v>486</v>
      </c>
      <c r="O404" s="50" t="s">
        <v>486</v>
      </c>
      <c r="P404" s="50" t="s">
        <v>486</v>
      </c>
      <c r="Q404" s="50" t="s">
        <v>486</v>
      </c>
      <c r="R404" s="50" t="s">
        <v>486</v>
      </c>
      <c r="S404" s="50" t="s">
        <v>486</v>
      </c>
      <c r="T404" s="50" t="s">
        <v>486</v>
      </c>
      <c r="U404" s="50" t="s">
        <v>486</v>
      </c>
      <c r="V404" s="51" t="str">
        <f>IF($A404="N/A","N/A",MAX('编组1-系统进路表'!T403,'编组2-系统进路表'!T403,'编组3-系统进路表'!T403,'编组4-系统进路表'!T403,'编组5-系统进路表'!T403))</f>
        <v>N/A</v>
      </c>
      <c r="W404" s="51" t="str">
        <f>IF($A404="N/A","N/A",MAX('编组1-系统进路表'!U403,'编组2-系统进路表'!U403,'编组3-系统进路表'!U403,'编组4-系统进路表'!U403,'编组5-系统进路表'!U403))</f>
        <v>N/A</v>
      </c>
      <c r="X404" s="51" t="str">
        <f>IF($A404="N/A","N/A",MAX('编组1-系统进路表'!V403,'编组2-系统进路表'!V403,'编组3-系统进路表'!V403,'编组4-系统进路表'!V403,'编组5-系统进路表'!V403))</f>
        <v>N/A</v>
      </c>
      <c r="Y404" s="51" t="str">
        <f>IF($A404="N/A","N/A",MAX('编组1-系统进路表'!W403,'编组2-系统进路表'!W403,'编组3-系统进路表'!W403,'编组4-系统进路表'!W403,'编组5-系统进路表'!W403))</f>
        <v>N/A</v>
      </c>
      <c r="Z404" s="51" t="str">
        <f>IF($A404="N/A","N/A",MAX('编组1-系统进路表'!X403,'编组2-系统进路表'!X403,'编组3-系统进路表'!X403,'编组4-系统进路表'!X403,'编组5-系统进路表'!X403))</f>
        <v>N/A</v>
      </c>
      <c r="AA404" s="27"/>
      <c r="AB404" s="51" t="str">
        <f>IF($A404="N/A","N/A",MAX('编组1-系统进路表'!Y403,'编组2-系统进路表'!Y403,'编组3-系统进路表'!Y403,'编组4-系统进路表'!Y403,'编组5-系统进路表'!Y403))</f>
        <v>N/A</v>
      </c>
      <c r="AC404" s="51" t="str">
        <f>IF($A404="N/A","N/A",MAX('编组1-系统进路表'!Z403,'编组2-系统进路表'!Z403,'编组3-系统进路表'!Z403,'编组4-系统进路表'!Z403,'编组5-系统进路表'!Z403))</f>
        <v>N/A</v>
      </c>
      <c r="AD404" s="51" t="str">
        <f>IF($A404="N/A","N/A",MAX('编组1-系统进路表'!AA403,'编组2-系统进路表'!AA403,'编组3-系统进路表'!AA403,'编组4-系统进路表'!AA403,'编组5-系统进路表'!AA403))</f>
        <v>N/A</v>
      </c>
      <c r="AE404" s="51" t="str">
        <f>IF($A404="N/A","N/A",MAX('编组1-系统进路表'!AB403,'编组2-系统进路表'!AB403,'编组3-系统进路表'!AB403,'编组4-系统进路表'!AB403,'编组5-系统进路表'!AB403))</f>
        <v>N/A</v>
      </c>
      <c r="AF404" s="51" t="str">
        <f>IF($A404="N/A","N/A",MAX('编组1-系统进路表'!AC403,'编组2-系统进路表'!AC403,'编组3-系统进路表'!AC403,'编组4-系统进路表'!AC403,'编组5-系统进路表'!AC403))</f>
        <v>N/A</v>
      </c>
    </row>
    <row r="405" spans="1:32">
      <c r="A405" s="50" t="s">
        <v>486</v>
      </c>
      <c r="B405" s="50" t="s">
        <v>486</v>
      </c>
      <c r="C405" s="50" t="s">
        <v>486</v>
      </c>
      <c r="D405" s="50" t="s">
        <v>486</v>
      </c>
      <c r="E405" s="50" t="s">
        <v>486</v>
      </c>
      <c r="F405" s="50" t="s">
        <v>486</v>
      </c>
      <c r="G405" s="50" t="s">
        <v>486</v>
      </c>
      <c r="H405" s="50" t="s">
        <v>486</v>
      </c>
      <c r="I405" s="50" t="s">
        <v>486</v>
      </c>
      <c r="J405" s="50" t="s">
        <v>486</v>
      </c>
      <c r="K405" s="53" t="s">
        <v>419</v>
      </c>
      <c r="L405" s="50" t="s">
        <v>486</v>
      </c>
      <c r="M405" s="50" t="s">
        <v>486</v>
      </c>
      <c r="N405" s="50" t="s">
        <v>486</v>
      </c>
      <c r="O405" s="50" t="s">
        <v>486</v>
      </c>
      <c r="P405" s="50" t="s">
        <v>486</v>
      </c>
      <c r="Q405" s="50" t="s">
        <v>486</v>
      </c>
      <c r="R405" s="50" t="s">
        <v>486</v>
      </c>
      <c r="S405" s="50" t="s">
        <v>486</v>
      </c>
      <c r="T405" s="50" t="s">
        <v>486</v>
      </c>
      <c r="U405" s="50" t="s">
        <v>486</v>
      </c>
      <c r="V405" s="51" t="str">
        <f>IF($A405="N/A","N/A",MAX('编组1-系统进路表'!T404,'编组2-系统进路表'!T404,'编组3-系统进路表'!T404,'编组4-系统进路表'!T404,'编组5-系统进路表'!T404))</f>
        <v>N/A</v>
      </c>
      <c r="W405" s="51" t="str">
        <f>IF($A405="N/A","N/A",MAX('编组1-系统进路表'!U404,'编组2-系统进路表'!U404,'编组3-系统进路表'!U404,'编组4-系统进路表'!U404,'编组5-系统进路表'!U404))</f>
        <v>N/A</v>
      </c>
      <c r="X405" s="51" t="str">
        <f>IF($A405="N/A","N/A",MAX('编组1-系统进路表'!V404,'编组2-系统进路表'!V404,'编组3-系统进路表'!V404,'编组4-系统进路表'!V404,'编组5-系统进路表'!V404))</f>
        <v>N/A</v>
      </c>
      <c r="Y405" s="51" t="str">
        <f>IF($A405="N/A","N/A",MAX('编组1-系统进路表'!W404,'编组2-系统进路表'!W404,'编组3-系统进路表'!W404,'编组4-系统进路表'!W404,'编组5-系统进路表'!W404))</f>
        <v>N/A</v>
      </c>
      <c r="Z405" s="51" t="str">
        <f>IF($A405="N/A","N/A",MAX('编组1-系统进路表'!X404,'编组2-系统进路表'!X404,'编组3-系统进路表'!X404,'编组4-系统进路表'!X404,'编组5-系统进路表'!X404))</f>
        <v>N/A</v>
      </c>
      <c r="AA405" s="27"/>
      <c r="AB405" s="51" t="str">
        <f>IF($A405="N/A","N/A",MAX('编组1-系统进路表'!Y404,'编组2-系统进路表'!Y404,'编组3-系统进路表'!Y404,'编组4-系统进路表'!Y404,'编组5-系统进路表'!Y404))</f>
        <v>N/A</v>
      </c>
      <c r="AC405" s="51" t="str">
        <f>IF($A405="N/A","N/A",MAX('编组1-系统进路表'!Z404,'编组2-系统进路表'!Z404,'编组3-系统进路表'!Z404,'编组4-系统进路表'!Z404,'编组5-系统进路表'!Z404))</f>
        <v>N/A</v>
      </c>
      <c r="AD405" s="51" t="str">
        <f>IF($A405="N/A","N/A",MAX('编组1-系统进路表'!AA404,'编组2-系统进路表'!AA404,'编组3-系统进路表'!AA404,'编组4-系统进路表'!AA404,'编组5-系统进路表'!AA404))</f>
        <v>N/A</v>
      </c>
      <c r="AE405" s="51" t="str">
        <f>IF($A405="N/A","N/A",MAX('编组1-系统进路表'!AB404,'编组2-系统进路表'!AB404,'编组3-系统进路表'!AB404,'编组4-系统进路表'!AB404,'编组5-系统进路表'!AB404))</f>
        <v>N/A</v>
      </c>
      <c r="AF405" s="51" t="str">
        <f>IF($A405="N/A","N/A",MAX('编组1-系统进路表'!AC404,'编组2-系统进路表'!AC404,'编组3-系统进路表'!AC404,'编组4-系统进路表'!AC404,'编组5-系统进路表'!AC404))</f>
        <v>N/A</v>
      </c>
    </row>
    <row r="406" spans="1:32">
      <c r="A406" s="50" t="s">
        <v>486</v>
      </c>
      <c r="B406" s="50" t="s">
        <v>486</v>
      </c>
      <c r="C406" s="50" t="s">
        <v>486</v>
      </c>
      <c r="D406" s="50" t="s">
        <v>486</v>
      </c>
      <c r="E406" s="50" t="s">
        <v>486</v>
      </c>
      <c r="F406" s="50" t="s">
        <v>486</v>
      </c>
      <c r="G406" s="50" t="s">
        <v>486</v>
      </c>
      <c r="H406" s="50" t="s">
        <v>486</v>
      </c>
      <c r="I406" s="50" t="s">
        <v>486</v>
      </c>
      <c r="J406" s="50" t="s">
        <v>486</v>
      </c>
      <c r="K406" s="53" t="s">
        <v>419</v>
      </c>
      <c r="L406" s="50" t="s">
        <v>486</v>
      </c>
      <c r="M406" s="50" t="s">
        <v>486</v>
      </c>
      <c r="N406" s="50" t="s">
        <v>486</v>
      </c>
      <c r="O406" s="50" t="s">
        <v>486</v>
      </c>
      <c r="P406" s="50" t="s">
        <v>486</v>
      </c>
      <c r="Q406" s="50" t="s">
        <v>486</v>
      </c>
      <c r="R406" s="50" t="s">
        <v>486</v>
      </c>
      <c r="S406" s="50" t="s">
        <v>486</v>
      </c>
      <c r="T406" s="50" t="s">
        <v>486</v>
      </c>
      <c r="U406" s="50" t="s">
        <v>486</v>
      </c>
      <c r="V406" s="51" t="str">
        <f>IF($A406="N/A","N/A",MAX('编组1-系统进路表'!T405,'编组2-系统进路表'!T405,'编组3-系统进路表'!T405,'编组4-系统进路表'!T405,'编组5-系统进路表'!T405))</f>
        <v>N/A</v>
      </c>
      <c r="W406" s="51" t="str">
        <f>IF($A406="N/A","N/A",MAX('编组1-系统进路表'!U405,'编组2-系统进路表'!U405,'编组3-系统进路表'!U405,'编组4-系统进路表'!U405,'编组5-系统进路表'!U405))</f>
        <v>N/A</v>
      </c>
      <c r="X406" s="51" t="str">
        <f>IF($A406="N/A","N/A",MAX('编组1-系统进路表'!V405,'编组2-系统进路表'!V405,'编组3-系统进路表'!V405,'编组4-系统进路表'!V405,'编组5-系统进路表'!V405))</f>
        <v>N/A</v>
      </c>
      <c r="Y406" s="51" t="str">
        <f>IF($A406="N/A","N/A",MAX('编组1-系统进路表'!W405,'编组2-系统进路表'!W405,'编组3-系统进路表'!W405,'编组4-系统进路表'!W405,'编组5-系统进路表'!W405))</f>
        <v>N/A</v>
      </c>
      <c r="Z406" s="51" t="str">
        <f>IF($A406="N/A","N/A",MAX('编组1-系统进路表'!X405,'编组2-系统进路表'!X405,'编组3-系统进路表'!X405,'编组4-系统进路表'!X405,'编组5-系统进路表'!X405))</f>
        <v>N/A</v>
      </c>
      <c r="AA406" s="27"/>
      <c r="AB406" s="51" t="str">
        <f>IF($A406="N/A","N/A",MAX('编组1-系统进路表'!Y405,'编组2-系统进路表'!Y405,'编组3-系统进路表'!Y405,'编组4-系统进路表'!Y405,'编组5-系统进路表'!Y405))</f>
        <v>N/A</v>
      </c>
      <c r="AC406" s="51" t="str">
        <f>IF($A406="N/A","N/A",MAX('编组1-系统进路表'!Z405,'编组2-系统进路表'!Z405,'编组3-系统进路表'!Z405,'编组4-系统进路表'!Z405,'编组5-系统进路表'!Z405))</f>
        <v>N/A</v>
      </c>
      <c r="AD406" s="51" t="str">
        <f>IF($A406="N/A","N/A",MAX('编组1-系统进路表'!AA405,'编组2-系统进路表'!AA405,'编组3-系统进路表'!AA405,'编组4-系统进路表'!AA405,'编组5-系统进路表'!AA405))</f>
        <v>N/A</v>
      </c>
      <c r="AE406" s="51" t="str">
        <f>IF($A406="N/A","N/A",MAX('编组1-系统进路表'!AB405,'编组2-系统进路表'!AB405,'编组3-系统进路表'!AB405,'编组4-系统进路表'!AB405,'编组5-系统进路表'!AB405))</f>
        <v>N/A</v>
      </c>
      <c r="AF406" s="51" t="str">
        <f>IF($A406="N/A","N/A",MAX('编组1-系统进路表'!AC405,'编组2-系统进路表'!AC405,'编组3-系统进路表'!AC405,'编组4-系统进路表'!AC405,'编组5-系统进路表'!AC405))</f>
        <v>N/A</v>
      </c>
    </row>
    <row r="407" spans="1:32">
      <c r="A407" s="50" t="s">
        <v>486</v>
      </c>
      <c r="B407" s="50" t="s">
        <v>486</v>
      </c>
      <c r="C407" s="50" t="s">
        <v>486</v>
      </c>
      <c r="D407" s="50" t="s">
        <v>486</v>
      </c>
      <c r="E407" s="50" t="s">
        <v>486</v>
      </c>
      <c r="F407" s="50" t="s">
        <v>486</v>
      </c>
      <c r="G407" s="50" t="s">
        <v>486</v>
      </c>
      <c r="H407" s="50" t="s">
        <v>486</v>
      </c>
      <c r="I407" s="50" t="s">
        <v>486</v>
      </c>
      <c r="J407" s="50" t="s">
        <v>486</v>
      </c>
      <c r="K407" s="53" t="s">
        <v>419</v>
      </c>
      <c r="L407" s="50" t="s">
        <v>486</v>
      </c>
      <c r="M407" s="50" t="s">
        <v>486</v>
      </c>
      <c r="N407" s="50" t="s">
        <v>486</v>
      </c>
      <c r="O407" s="50" t="s">
        <v>486</v>
      </c>
      <c r="P407" s="50" t="s">
        <v>486</v>
      </c>
      <c r="Q407" s="50" t="s">
        <v>486</v>
      </c>
      <c r="R407" s="50" t="s">
        <v>486</v>
      </c>
      <c r="S407" s="50" t="s">
        <v>486</v>
      </c>
      <c r="T407" s="50" t="s">
        <v>486</v>
      </c>
      <c r="U407" s="50" t="s">
        <v>486</v>
      </c>
      <c r="V407" s="51" t="str">
        <f>IF($A407="N/A","N/A",MAX('编组1-系统进路表'!T406,'编组2-系统进路表'!T406,'编组3-系统进路表'!T406,'编组4-系统进路表'!T406,'编组5-系统进路表'!T406))</f>
        <v>N/A</v>
      </c>
      <c r="W407" s="51" t="str">
        <f>IF($A407="N/A","N/A",MAX('编组1-系统进路表'!U406,'编组2-系统进路表'!U406,'编组3-系统进路表'!U406,'编组4-系统进路表'!U406,'编组5-系统进路表'!U406))</f>
        <v>N/A</v>
      </c>
      <c r="X407" s="51" t="str">
        <f>IF($A407="N/A","N/A",MAX('编组1-系统进路表'!V406,'编组2-系统进路表'!V406,'编组3-系统进路表'!V406,'编组4-系统进路表'!V406,'编组5-系统进路表'!V406))</f>
        <v>N/A</v>
      </c>
      <c r="Y407" s="51" t="str">
        <f>IF($A407="N/A","N/A",MAX('编组1-系统进路表'!W406,'编组2-系统进路表'!W406,'编组3-系统进路表'!W406,'编组4-系统进路表'!W406,'编组5-系统进路表'!W406))</f>
        <v>N/A</v>
      </c>
      <c r="Z407" s="51" t="str">
        <f>IF($A407="N/A","N/A",MAX('编组1-系统进路表'!X406,'编组2-系统进路表'!X406,'编组3-系统进路表'!X406,'编组4-系统进路表'!X406,'编组5-系统进路表'!X406))</f>
        <v>N/A</v>
      </c>
      <c r="AA407" s="27"/>
      <c r="AB407" s="51" t="str">
        <f>IF($A407="N/A","N/A",MAX('编组1-系统进路表'!Y406,'编组2-系统进路表'!Y406,'编组3-系统进路表'!Y406,'编组4-系统进路表'!Y406,'编组5-系统进路表'!Y406))</f>
        <v>N/A</v>
      </c>
      <c r="AC407" s="51" t="str">
        <f>IF($A407="N/A","N/A",MAX('编组1-系统进路表'!Z406,'编组2-系统进路表'!Z406,'编组3-系统进路表'!Z406,'编组4-系统进路表'!Z406,'编组5-系统进路表'!Z406))</f>
        <v>N/A</v>
      </c>
      <c r="AD407" s="51" t="str">
        <f>IF($A407="N/A","N/A",MAX('编组1-系统进路表'!AA406,'编组2-系统进路表'!AA406,'编组3-系统进路表'!AA406,'编组4-系统进路表'!AA406,'编组5-系统进路表'!AA406))</f>
        <v>N/A</v>
      </c>
      <c r="AE407" s="51" t="str">
        <f>IF($A407="N/A","N/A",MAX('编组1-系统进路表'!AB406,'编组2-系统进路表'!AB406,'编组3-系统进路表'!AB406,'编组4-系统进路表'!AB406,'编组5-系统进路表'!AB406))</f>
        <v>N/A</v>
      </c>
      <c r="AF407" s="51" t="str">
        <f>IF($A407="N/A","N/A",MAX('编组1-系统进路表'!AC406,'编组2-系统进路表'!AC406,'编组3-系统进路表'!AC406,'编组4-系统进路表'!AC406,'编组5-系统进路表'!AC406))</f>
        <v>N/A</v>
      </c>
    </row>
    <row r="408" spans="1:32">
      <c r="A408" s="50" t="s">
        <v>486</v>
      </c>
      <c r="B408" s="50" t="s">
        <v>486</v>
      </c>
      <c r="C408" s="50" t="s">
        <v>486</v>
      </c>
      <c r="D408" s="50" t="s">
        <v>486</v>
      </c>
      <c r="E408" s="50" t="s">
        <v>486</v>
      </c>
      <c r="F408" s="50" t="s">
        <v>486</v>
      </c>
      <c r="G408" s="50" t="s">
        <v>486</v>
      </c>
      <c r="H408" s="50" t="s">
        <v>486</v>
      </c>
      <c r="I408" s="50" t="s">
        <v>486</v>
      </c>
      <c r="J408" s="50" t="s">
        <v>486</v>
      </c>
      <c r="K408" s="53" t="s">
        <v>419</v>
      </c>
      <c r="L408" s="50" t="s">
        <v>486</v>
      </c>
      <c r="M408" s="50" t="s">
        <v>486</v>
      </c>
      <c r="N408" s="50" t="s">
        <v>486</v>
      </c>
      <c r="O408" s="50" t="s">
        <v>486</v>
      </c>
      <c r="P408" s="50" t="s">
        <v>486</v>
      </c>
      <c r="Q408" s="50" t="s">
        <v>486</v>
      </c>
      <c r="R408" s="50" t="s">
        <v>486</v>
      </c>
      <c r="S408" s="50" t="s">
        <v>486</v>
      </c>
      <c r="T408" s="50" t="s">
        <v>486</v>
      </c>
      <c r="U408" s="50" t="s">
        <v>486</v>
      </c>
      <c r="V408" s="51" t="str">
        <f>IF($A408="N/A","N/A",MAX('编组1-系统进路表'!T407,'编组2-系统进路表'!T407,'编组3-系统进路表'!T407,'编组4-系统进路表'!T407,'编组5-系统进路表'!T407))</f>
        <v>N/A</v>
      </c>
      <c r="W408" s="51" t="str">
        <f>IF($A408="N/A","N/A",MAX('编组1-系统进路表'!U407,'编组2-系统进路表'!U407,'编组3-系统进路表'!U407,'编组4-系统进路表'!U407,'编组5-系统进路表'!U407))</f>
        <v>N/A</v>
      </c>
      <c r="X408" s="51" t="str">
        <f>IF($A408="N/A","N/A",MAX('编组1-系统进路表'!V407,'编组2-系统进路表'!V407,'编组3-系统进路表'!V407,'编组4-系统进路表'!V407,'编组5-系统进路表'!V407))</f>
        <v>N/A</v>
      </c>
      <c r="Y408" s="51" t="str">
        <f>IF($A408="N/A","N/A",MAX('编组1-系统进路表'!W407,'编组2-系统进路表'!W407,'编组3-系统进路表'!W407,'编组4-系统进路表'!W407,'编组5-系统进路表'!W407))</f>
        <v>N/A</v>
      </c>
      <c r="Z408" s="51" t="str">
        <f>IF($A408="N/A","N/A",MAX('编组1-系统进路表'!X407,'编组2-系统进路表'!X407,'编组3-系统进路表'!X407,'编组4-系统进路表'!X407,'编组5-系统进路表'!X407))</f>
        <v>N/A</v>
      </c>
      <c r="AA408" s="27"/>
      <c r="AB408" s="51" t="str">
        <f>IF($A408="N/A","N/A",MAX('编组1-系统进路表'!Y407,'编组2-系统进路表'!Y407,'编组3-系统进路表'!Y407,'编组4-系统进路表'!Y407,'编组5-系统进路表'!Y407))</f>
        <v>N/A</v>
      </c>
      <c r="AC408" s="51" t="str">
        <f>IF($A408="N/A","N/A",MAX('编组1-系统进路表'!Z407,'编组2-系统进路表'!Z407,'编组3-系统进路表'!Z407,'编组4-系统进路表'!Z407,'编组5-系统进路表'!Z407))</f>
        <v>N/A</v>
      </c>
      <c r="AD408" s="51" t="str">
        <f>IF($A408="N/A","N/A",MAX('编组1-系统进路表'!AA407,'编组2-系统进路表'!AA407,'编组3-系统进路表'!AA407,'编组4-系统进路表'!AA407,'编组5-系统进路表'!AA407))</f>
        <v>N/A</v>
      </c>
      <c r="AE408" s="51" t="str">
        <f>IF($A408="N/A","N/A",MAX('编组1-系统进路表'!AB407,'编组2-系统进路表'!AB407,'编组3-系统进路表'!AB407,'编组4-系统进路表'!AB407,'编组5-系统进路表'!AB407))</f>
        <v>N/A</v>
      </c>
      <c r="AF408" s="51" t="str">
        <f>IF($A408="N/A","N/A",MAX('编组1-系统进路表'!AC407,'编组2-系统进路表'!AC407,'编组3-系统进路表'!AC407,'编组4-系统进路表'!AC407,'编组5-系统进路表'!AC407))</f>
        <v>N/A</v>
      </c>
    </row>
    <row r="409" spans="1:32">
      <c r="A409" s="50" t="s">
        <v>486</v>
      </c>
      <c r="B409" s="50" t="s">
        <v>486</v>
      </c>
      <c r="C409" s="50" t="s">
        <v>486</v>
      </c>
      <c r="D409" s="50" t="s">
        <v>486</v>
      </c>
      <c r="E409" s="50" t="s">
        <v>486</v>
      </c>
      <c r="F409" s="50" t="s">
        <v>486</v>
      </c>
      <c r="G409" s="50" t="s">
        <v>486</v>
      </c>
      <c r="H409" s="50" t="s">
        <v>486</v>
      </c>
      <c r="I409" s="50" t="s">
        <v>486</v>
      </c>
      <c r="J409" s="50" t="s">
        <v>486</v>
      </c>
      <c r="K409" s="53" t="s">
        <v>419</v>
      </c>
      <c r="L409" s="50" t="s">
        <v>486</v>
      </c>
      <c r="M409" s="50" t="s">
        <v>486</v>
      </c>
      <c r="N409" s="50" t="s">
        <v>486</v>
      </c>
      <c r="O409" s="50" t="s">
        <v>486</v>
      </c>
      <c r="P409" s="50" t="s">
        <v>486</v>
      </c>
      <c r="Q409" s="50" t="s">
        <v>486</v>
      </c>
      <c r="R409" s="50" t="s">
        <v>486</v>
      </c>
      <c r="S409" s="50" t="s">
        <v>486</v>
      </c>
      <c r="T409" s="50" t="s">
        <v>486</v>
      </c>
      <c r="U409" s="50" t="s">
        <v>486</v>
      </c>
      <c r="V409" s="51" t="str">
        <f>IF($A409="N/A","N/A",MAX('编组1-系统进路表'!T408,'编组2-系统进路表'!T408,'编组3-系统进路表'!T408,'编组4-系统进路表'!T408,'编组5-系统进路表'!T408))</f>
        <v>N/A</v>
      </c>
      <c r="W409" s="51" t="str">
        <f>IF($A409="N/A","N/A",MAX('编组1-系统进路表'!U408,'编组2-系统进路表'!U408,'编组3-系统进路表'!U408,'编组4-系统进路表'!U408,'编组5-系统进路表'!U408))</f>
        <v>N/A</v>
      </c>
      <c r="X409" s="51" t="str">
        <f>IF($A409="N/A","N/A",MAX('编组1-系统进路表'!V408,'编组2-系统进路表'!V408,'编组3-系统进路表'!V408,'编组4-系统进路表'!V408,'编组5-系统进路表'!V408))</f>
        <v>N/A</v>
      </c>
      <c r="Y409" s="51" t="str">
        <f>IF($A409="N/A","N/A",MAX('编组1-系统进路表'!W408,'编组2-系统进路表'!W408,'编组3-系统进路表'!W408,'编组4-系统进路表'!W408,'编组5-系统进路表'!W408))</f>
        <v>N/A</v>
      </c>
      <c r="Z409" s="51" t="str">
        <f>IF($A409="N/A","N/A",MAX('编组1-系统进路表'!X408,'编组2-系统进路表'!X408,'编组3-系统进路表'!X408,'编组4-系统进路表'!X408,'编组5-系统进路表'!X408))</f>
        <v>N/A</v>
      </c>
      <c r="AA409" s="27"/>
      <c r="AB409" s="51" t="str">
        <f>IF($A409="N/A","N/A",MAX('编组1-系统进路表'!Y408,'编组2-系统进路表'!Y408,'编组3-系统进路表'!Y408,'编组4-系统进路表'!Y408,'编组5-系统进路表'!Y408))</f>
        <v>N/A</v>
      </c>
      <c r="AC409" s="51" t="str">
        <f>IF($A409="N/A","N/A",MAX('编组1-系统进路表'!Z408,'编组2-系统进路表'!Z408,'编组3-系统进路表'!Z408,'编组4-系统进路表'!Z408,'编组5-系统进路表'!Z408))</f>
        <v>N/A</v>
      </c>
      <c r="AD409" s="51" t="str">
        <f>IF($A409="N/A","N/A",MAX('编组1-系统进路表'!AA408,'编组2-系统进路表'!AA408,'编组3-系统进路表'!AA408,'编组4-系统进路表'!AA408,'编组5-系统进路表'!AA408))</f>
        <v>N/A</v>
      </c>
      <c r="AE409" s="51" t="str">
        <f>IF($A409="N/A","N/A",MAX('编组1-系统进路表'!AB408,'编组2-系统进路表'!AB408,'编组3-系统进路表'!AB408,'编组4-系统进路表'!AB408,'编组5-系统进路表'!AB408))</f>
        <v>N/A</v>
      </c>
      <c r="AF409" s="51" t="str">
        <f>IF($A409="N/A","N/A",MAX('编组1-系统进路表'!AC408,'编组2-系统进路表'!AC408,'编组3-系统进路表'!AC408,'编组4-系统进路表'!AC408,'编组5-系统进路表'!AC408))</f>
        <v>N/A</v>
      </c>
    </row>
    <row r="410" spans="1:32">
      <c r="A410" s="50" t="s">
        <v>486</v>
      </c>
      <c r="B410" s="50" t="s">
        <v>486</v>
      </c>
      <c r="C410" s="50" t="s">
        <v>486</v>
      </c>
      <c r="D410" s="50" t="s">
        <v>486</v>
      </c>
      <c r="E410" s="50" t="s">
        <v>486</v>
      </c>
      <c r="F410" s="50" t="s">
        <v>486</v>
      </c>
      <c r="G410" s="50" t="s">
        <v>486</v>
      </c>
      <c r="H410" s="50" t="s">
        <v>486</v>
      </c>
      <c r="I410" s="50" t="s">
        <v>486</v>
      </c>
      <c r="J410" s="50" t="s">
        <v>486</v>
      </c>
      <c r="K410" s="53" t="s">
        <v>419</v>
      </c>
      <c r="L410" s="50" t="s">
        <v>486</v>
      </c>
      <c r="M410" s="50" t="s">
        <v>486</v>
      </c>
      <c r="N410" s="50" t="s">
        <v>486</v>
      </c>
      <c r="O410" s="50" t="s">
        <v>486</v>
      </c>
      <c r="P410" s="50" t="s">
        <v>486</v>
      </c>
      <c r="Q410" s="50" t="s">
        <v>486</v>
      </c>
      <c r="R410" s="50" t="s">
        <v>486</v>
      </c>
      <c r="S410" s="50" t="s">
        <v>486</v>
      </c>
      <c r="T410" s="50" t="s">
        <v>486</v>
      </c>
      <c r="U410" s="50" t="s">
        <v>486</v>
      </c>
      <c r="V410" s="51" t="str">
        <f>IF($A410="N/A","N/A",MAX('编组1-系统进路表'!T409,'编组2-系统进路表'!T409,'编组3-系统进路表'!T409,'编组4-系统进路表'!T409,'编组5-系统进路表'!T409))</f>
        <v>N/A</v>
      </c>
      <c r="W410" s="51" t="str">
        <f>IF($A410="N/A","N/A",MAX('编组1-系统进路表'!U409,'编组2-系统进路表'!U409,'编组3-系统进路表'!U409,'编组4-系统进路表'!U409,'编组5-系统进路表'!U409))</f>
        <v>N/A</v>
      </c>
      <c r="X410" s="51" t="str">
        <f>IF($A410="N/A","N/A",MAX('编组1-系统进路表'!V409,'编组2-系统进路表'!V409,'编组3-系统进路表'!V409,'编组4-系统进路表'!V409,'编组5-系统进路表'!V409))</f>
        <v>N/A</v>
      </c>
      <c r="Y410" s="51" t="str">
        <f>IF($A410="N/A","N/A",MAX('编组1-系统进路表'!W409,'编组2-系统进路表'!W409,'编组3-系统进路表'!W409,'编组4-系统进路表'!W409,'编组5-系统进路表'!W409))</f>
        <v>N/A</v>
      </c>
      <c r="Z410" s="51" t="str">
        <f>IF($A410="N/A","N/A",MAX('编组1-系统进路表'!X409,'编组2-系统进路表'!X409,'编组3-系统进路表'!X409,'编组4-系统进路表'!X409,'编组5-系统进路表'!X409))</f>
        <v>N/A</v>
      </c>
      <c r="AA410" s="27"/>
      <c r="AB410" s="51" t="str">
        <f>IF($A410="N/A","N/A",MAX('编组1-系统进路表'!Y409,'编组2-系统进路表'!Y409,'编组3-系统进路表'!Y409,'编组4-系统进路表'!Y409,'编组5-系统进路表'!Y409))</f>
        <v>N/A</v>
      </c>
      <c r="AC410" s="51" t="str">
        <f>IF($A410="N/A","N/A",MAX('编组1-系统进路表'!Z409,'编组2-系统进路表'!Z409,'编组3-系统进路表'!Z409,'编组4-系统进路表'!Z409,'编组5-系统进路表'!Z409))</f>
        <v>N/A</v>
      </c>
      <c r="AD410" s="51" t="str">
        <f>IF($A410="N/A","N/A",MAX('编组1-系统进路表'!AA409,'编组2-系统进路表'!AA409,'编组3-系统进路表'!AA409,'编组4-系统进路表'!AA409,'编组5-系统进路表'!AA409))</f>
        <v>N/A</v>
      </c>
      <c r="AE410" s="51" t="str">
        <f>IF($A410="N/A","N/A",MAX('编组1-系统进路表'!AB409,'编组2-系统进路表'!AB409,'编组3-系统进路表'!AB409,'编组4-系统进路表'!AB409,'编组5-系统进路表'!AB409))</f>
        <v>N/A</v>
      </c>
      <c r="AF410" s="51" t="str">
        <f>IF($A410="N/A","N/A",MAX('编组1-系统进路表'!AC409,'编组2-系统进路表'!AC409,'编组3-系统进路表'!AC409,'编组4-系统进路表'!AC409,'编组5-系统进路表'!AC409))</f>
        <v>N/A</v>
      </c>
    </row>
    <row r="411" spans="1:32">
      <c r="A411" s="50" t="s">
        <v>486</v>
      </c>
      <c r="B411" s="50" t="s">
        <v>486</v>
      </c>
      <c r="C411" s="50" t="s">
        <v>486</v>
      </c>
      <c r="D411" s="50" t="s">
        <v>486</v>
      </c>
      <c r="E411" s="50" t="s">
        <v>486</v>
      </c>
      <c r="F411" s="50" t="s">
        <v>486</v>
      </c>
      <c r="G411" s="50" t="s">
        <v>486</v>
      </c>
      <c r="H411" s="50" t="s">
        <v>486</v>
      </c>
      <c r="I411" s="50" t="s">
        <v>486</v>
      </c>
      <c r="J411" s="50" t="s">
        <v>486</v>
      </c>
      <c r="K411" s="53" t="s">
        <v>419</v>
      </c>
      <c r="L411" s="50" t="s">
        <v>486</v>
      </c>
      <c r="M411" s="50" t="s">
        <v>486</v>
      </c>
      <c r="N411" s="50" t="s">
        <v>486</v>
      </c>
      <c r="O411" s="50" t="s">
        <v>486</v>
      </c>
      <c r="P411" s="50" t="s">
        <v>486</v>
      </c>
      <c r="Q411" s="50" t="s">
        <v>486</v>
      </c>
      <c r="R411" s="50" t="s">
        <v>486</v>
      </c>
      <c r="S411" s="50" t="s">
        <v>486</v>
      </c>
      <c r="T411" s="50" t="s">
        <v>486</v>
      </c>
      <c r="U411" s="50" t="s">
        <v>486</v>
      </c>
      <c r="V411" s="51" t="str">
        <f>IF($A411="N/A","N/A",MAX('编组1-系统进路表'!T410,'编组2-系统进路表'!T410,'编组3-系统进路表'!T410,'编组4-系统进路表'!T410,'编组5-系统进路表'!T410))</f>
        <v>N/A</v>
      </c>
      <c r="W411" s="51" t="str">
        <f>IF($A411="N/A","N/A",MAX('编组1-系统进路表'!U410,'编组2-系统进路表'!U410,'编组3-系统进路表'!U410,'编组4-系统进路表'!U410,'编组5-系统进路表'!U410))</f>
        <v>N/A</v>
      </c>
      <c r="X411" s="51" t="str">
        <f>IF($A411="N/A","N/A",MAX('编组1-系统进路表'!V410,'编组2-系统进路表'!V410,'编组3-系统进路表'!V410,'编组4-系统进路表'!V410,'编组5-系统进路表'!V410))</f>
        <v>N/A</v>
      </c>
      <c r="Y411" s="51" t="str">
        <f>IF($A411="N/A","N/A",MAX('编组1-系统进路表'!W410,'编组2-系统进路表'!W410,'编组3-系统进路表'!W410,'编组4-系统进路表'!W410,'编组5-系统进路表'!W410))</f>
        <v>N/A</v>
      </c>
      <c r="Z411" s="51" t="str">
        <f>IF($A411="N/A","N/A",MAX('编组1-系统进路表'!X410,'编组2-系统进路表'!X410,'编组3-系统进路表'!X410,'编组4-系统进路表'!X410,'编组5-系统进路表'!X410))</f>
        <v>N/A</v>
      </c>
      <c r="AA411" s="27"/>
      <c r="AB411" s="51" t="str">
        <f>IF($A411="N/A","N/A",MAX('编组1-系统进路表'!Y410,'编组2-系统进路表'!Y410,'编组3-系统进路表'!Y410,'编组4-系统进路表'!Y410,'编组5-系统进路表'!Y410))</f>
        <v>N/A</v>
      </c>
      <c r="AC411" s="51" t="str">
        <f>IF($A411="N/A","N/A",MAX('编组1-系统进路表'!Z410,'编组2-系统进路表'!Z410,'编组3-系统进路表'!Z410,'编组4-系统进路表'!Z410,'编组5-系统进路表'!Z410))</f>
        <v>N/A</v>
      </c>
      <c r="AD411" s="51" t="str">
        <f>IF($A411="N/A","N/A",MAX('编组1-系统进路表'!AA410,'编组2-系统进路表'!AA410,'编组3-系统进路表'!AA410,'编组4-系统进路表'!AA410,'编组5-系统进路表'!AA410))</f>
        <v>N/A</v>
      </c>
      <c r="AE411" s="51" t="str">
        <f>IF($A411="N/A","N/A",MAX('编组1-系统进路表'!AB410,'编组2-系统进路表'!AB410,'编组3-系统进路表'!AB410,'编组4-系统进路表'!AB410,'编组5-系统进路表'!AB410))</f>
        <v>N/A</v>
      </c>
      <c r="AF411" s="51" t="str">
        <f>IF($A411="N/A","N/A",MAX('编组1-系统进路表'!AC410,'编组2-系统进路表'!AC410,'编组3-系统进路表'!AC410,'编组4-系统进路表'!AC410,'编组5-系统进路表'!AC410))</f>
        <v>N/A</v>
      </c>
    </row>
    <row r="412" spans="1:32">
      <c r="A412" s="50" t="s">
        <v>486</v>
      </c>
      <c r="B412" s="50" t="s">
        <v>486</v>
      </c>
      <c r="C412" s="50" t="s">
        <v>486</v>
      </c>
      <c r="D412" s="50" t="s">
        <v>486</v>
      </c>
      <c r="E412" s="50" t="s">
        <v>486</v>
      </c>
      <c r="F412" s="50" t="s">
        <v>486</v>
      </c>
      <c r="G412" s="50" t="s">
        <v>486</v>
      </c>
      <c r="H412" s="50" t="s">
        <v>486</v>
      </c>
      <c r="I412" s="50" t="s">
        <v>486</v>
      </c>
      <c r="J412" s="50" t="s">
        <v>486</v>
      </c>
      <c r="K412" s="53" t="s">
        <v>419</v>
      </c>
      <c r="L412" s="50" t="s">
        <v>486</v>
      </c>
      <c r="M412" s="50" t="s">
        <v>486</v>
      </c>
      <c r="N412" s="50" t="s">
        <v>486</v>
      </c>
      <c r="O412" s="50" t="s">
        <v>486</v>
      </c>
      <c r="P412" s="50" t="s">
        <v>486</v>
      </c>
      <c r="Q412" s="50" t="s">
        <v>486</v>
      </c>
      <c r="R412" s="50" t="s">
        <v>486</v>
      </c>
      <c r="S412" s="50" t="s">
        <v>486</v>
      </c>
      <c r="T412" s="50" t="s">
        <v>486</v>
      </c>
      <c r="U412" s="50" t="s">
        <v>486</v>
      </c>
      <c r="V412" s="51" t="str">
        <f>IF($A412="N/A","N/A",MAX('编组1-系统进路表'!T411,'编组2-系统进路表'!T411,'编组3-系统进路表'!T411,'编组4-系统进路表'!T411,'编组5-系统进路表'!T411))</f>
        <v>N/A</v>
      </c>
      <c r="W412" s="51" t="str">
        <f>IF($A412="N/A","N/A",MAX('编组1-系统进路表'!U411,'编组2-系统进路表'!U411,'编组3-系统进路表'!U411,'编组4-系统进路表'!U411,'编组5-系统进路表'!U411))</f>
        <v>N/A</v>
      </c>
      <c r="X412" s="51" t="str">
        <f>IF($A412="N/A","N/A",MAX('编组1-系统进路表'!V411,'编组2-系统进路表'!V411,'编组3-系统进路表'!V411,'编组4-系统进路表'!V411,'编组5-系统进路表'!V411))</f>
        <v>N/A</v>
      </c>
      <c r="Y412" s="51" t="str">
        <f>IF($A412="N/A","N/A",MAX('编组1-系统进路表'!W411,'编组2-系统进路表'!W411,'编组3-系统进路表'!W411,'编组4-系统进路表'!W411,'编组5-系统进路表'!W411))</f>
        <v>N/A</v>
      </c>
      <c r="Z412" s="51" t="str">
        <f>IF($A412="N/A","N/A",MAX('编组1-系统进路表'!X411,'编组2-系统进路表'!X411,'编组3-系统进路表'!X411,'编组4-系统进路表'!X411,'编组5-系统进路表'!X411))</f>
        <v>N/A</v>
      </c>
      <c r="AA412" s="27"/>
      <c r="AB412" s="51" t="str">
        <f>IF($A412="N/A","N/A",MAX('编组1-系统进路表'!Y411,'编组2-系统进路表'!Y411,'编组3-系统进路表'!Y411,'编组4-系统进路表'!Y411,'编组5-系统进路表'!Y411))</f>
        <v>N/A</v>
      </c>
      <c r="AC412" s="51" t="str">
        <f>IF($A412="N/A","N/A",MAX('编组1-系统进路表'!Z411,'编组2-系统进路表'!Z411,'编组3-系统进路表'!Z411,'编组4-系统进路表'!Z411,'编组5-系统进路表'!Z411))</f>
        <v>N/A</v>
      </c>
      <c r="AD412" s="51" t="str">
        <f>IF($A412="N/A","N/A",MAX('编组1-系统进路表'!AA411,'编组2-系统进路表'!AA411,'编组3-系统进路表'!AA411,'编组4-系统进路表'!AA411,'编组5-系统进路表'!AA411))</f>
        <v>N/A</v>
      </c>
      <c r="AE412" s="51" t="str">
        <f>IF($A412="N/A","N/A",MAX('编组1-系统进路表'!AB411,'编组2-系统进路表'!AB411,'编组3-系统进路表'!AB411,'编组4-系统进路表'!AB411,'编组5-系统进路表'!AB411))</f>
        <v>N/A</v>
      </c>
      <c r="AF412" s="51" t="str">
        <f>IF($A412="N/A","N/A",MAX('编组1-系统进路表'!AC411,'编组2-系统进路表'!AC411,'编组3-系统进路表'!AC411,'编组4-系统进路表'!AC411,'编组5-系统进路表'!AC411))</f>
        <v>N/A</v>
      </c>
    </row>
    <row r="413" spans="1:32">
      <c r="A413" s="50" t="s">
        <v>486</v>
      </c>
      <c r="B413" s="50" t="s">
        <v>486</v>
      </c>
      <c r="C413" s="50" t="s">
        <v>486</v>
      </c>
      <c r="D413" s="50" t="s">
        <v>486</v>
      </c>
      <c r="E413" s="50" t="s">
        <v>486</v>
      </c>
      <c r="F413" s="50" t="s">
        <v>486</v>
      </c>
      <c r="G413" s="50" t="s">
        <v>486</v>
      </c>
      <c r="H413" s="50" t="s">
        <v>486</v>
      </c>
      <c r="I413" s="50" t="s">
        <v>486</v>
      </c>
      <c r="J413" s="50" t="s">
        <v>486</v>
      </c>
      <c r="K413" s="53" t="s">
        <v>419</v>
      </c>
      <c r="L413" s="50" t="s">
        <v>486</v>
      </c>
      <c r="M413" s="50" t="s">
        <v>486</v>
      </c>
      <c r="N413" s="50" t="s">
        <v>486</v>
      </c>
      <c r="O413" s="50" t="s">
        <v>486</v>
      </c>
      <c r="P413" s="50" t="s">
        <v>486</v>
      </c>
      <c r="Q413" s="50" t="s">
        <v>486</v>
      </c>
      <c r="R413" s="50" t="s">
        <v>486</v>
      </c>
      <c r="S413" s="50" t="s">
        <v>486</v>
      </c>
      <c r="T413" s="50" t="s">
        <v>486</v>
      </c>
      <c r="U413" s="50" t="s">
        <v>486</v>
      </c>
      <c r="V413" s="51" t="str">
        <f>IF($A413="N/A","N/A",MAX('编组1-系统进路表'!T412,'编组2-系统进路表'!T412,'编组3-系统进路表'!T412,'编组4-系统进路表'!T412,'编组5-系统进路表'!T412))</f>
        <v>N/A</v>
      </c>
      <c r="W413" s="51" t="str">
        <f>IF($A413="N/A","N/A",MAX('编组1-系统进路表'!U412,'编组2-系统进路表'!U412,'编组3-系统进路表'!U412,'编组4-系统进路表'!U412,'编组5-系统进路表'!U412))</f>
        <v>N/A</v>
      </c>
      <c r="X413" s="51" t="str">
        <f>IF($A413="N/A","N/A",MAX('编组1-系统进路表'!V412,'编组2-系统进路表'!V412,'编组3-系统进路表'!V412,'编组4-系统进路表'!V412,'编组5-系统进路表'!V412))</f>
        <v>N/A</v>
      </c>
      <c r="Y413" s="51" t="str">
        <f>IF($A413="N/A","N/A",MAX('编组1-系统进路表'!W412,'编组2-系统进路表'!W412,'编组3-系统进路表'!W412,'编组4-系统进路表'!W412,'编组5-系统进路表'!W412))</f>
        <v>N/A</v>
      </c>
      <c r="Z413" s="51" t="str">
        <f>IF($A413="N/A","N/A",MAX('编组1-系统进路表'!X412,'编组2-系统进路表'!X412,'编组3-系统进路表'!X412,'编组4-系统进路表'!X412,'编组5-系统进路表'!X412))</f>
        <v>N/A</v>
      </c>
      <c r="AA413" s="27"/>
      <c r="AB413" s="51" t="str">
        <f>IF($A413="N/A","N/A",MAX('编组1-系统进路表'!Y412,'编组2-系统进路表'!Y412,'编组3-系统进路表'!Y412,'编组4-系统进路表'!Y412,'编组5-系统进路表'!Y412))</f>
        <v>N/A</v>
      </c>
      <c r="AC413" s="51" t="str">
        <f>IF($A413="N/A","N/A",MAX('编组1-系统进路表'!Z412,'编组2-系统进路表'!Z412,'编组3-系统进路表'!Z412,'编组4-系统进路表'!Z412,'编组5-系统进路表'!Z412))</f>
        <v>N/A</v>
      </c>
      <c r="AD413" s="51" t="str">
        <f>IF($A413="N/A","N/A",MAX('编组1-系统进路表'!AA412,'编组2-系统进路表'!AA412,'编组3-系统进路表'!AA412,'编组4-系统进路表'!AA412,'编组5-系统进路表'!AA412))</f>
        <v>N/A</v>
      </c>
      <c r="AE413" s="51" t="str">
        <f>IF($A413="N/A","N/A",MAX('编组1-系统进路表'!AB412,'编组2-系统进路表'!AB412,'编组3-系统进路表'!AB412,'编组4-系统进路表'!AB412,'编组5-系统进路表'!AB412))</f>
        <v>N/A</v>
      </c>
      <c r="AF413" s="51" t="str">
        <f>IF($A413="N/A","N/A",MAX('编组1-系统进路表'!AC412,'编组2-系统进路表'!AC412,'编组3-系统进路表'!AC412,'编组4-系统进路表'!AC412,'编组5-系统进路表'!AC412))</f>
        <v>N/A</v>
      </c>
    </row>
    <row r="414" spans="1:32">
      <c r="A414" s="50" t="s">
        <v>486</v>
      </c>
      <c r="B414" s="50" t="s">
        <v>486</v>
      </c>
      <c r="C414" s="50" t="s">
        <v>486</v>
      </c>
      <c r="D414" s="50" t="s">
        <v>486</v>
      </c>
      <c r="E414" s="50" t="s">
        <v>486</v>
      </c>
      <c r="F414" s="50" t="s">
        <v>486</v>
      </c>
      <c r="G414" s="50" t="s">
        <v>486</v>
      </c>
      <c r="H414" s="50" t="s">
        <v>486</v>
      </c>
      <c r="I414" s="50" t="s">
        <v>486</v>
      </c>
      <c r="J414" s="50" t="s">
        <v>486</v>
      </c>
      <c r="K414" s="53" t="s">
        <v>419</v>
      </c>
      <c r="L414" s="50" t="s">
        <v>486</v>
      </c>
      <c r="M414" s="50" t="s">
        <v>486</v>
      </c>
      <c r="N414" s="50" t="s">
        <v>486</v>
      </c>
      <c r="O414" s="50" t="s">
        <v>486</v>
      </c>
      <c r="P414" s="50" t="s">
        <v>486</v>
      </c>
      <c r="Q414" s="50" t="s">
        <v>486</v>
      </c>
      <c r="R414" s="50" t="s">
        <v>486</v>
      </c>
      <c r="S414" s="50" t="s">
        <v>486</v>
      </c>
      <c r="T414" s="50" t="s">
        <v>486</v>
      </c>
      <c r="U414" s="50" t="s">
        <v>486</v>
      </c>
      <c r="V414" s="51" t="str">
        <f>IF($A414="N/A","N/A",MAX('编组1-系统进路表'!T413,'编组2-系统进路表'!T413,'编组3-系统进路表'!T413,'编组4-系统进路表'!T413,'编组5-系统进路表'!T413))</f>
        <v>N/A</v>
      </c>
      <c r="W414" s="51" t="str">
        <f>IF($A414="N/A","N/A",MAX('编组1-系统进路表'!U413,'编组2-系统进路表'!U413,'编组3-系统进路表'!U413,'编组4-系统进路表'!U413,'编组5-系统进路表'!U413))</f>
        <v>N/A</v>
      </c>
      <c r="X414" s="51" t="str">
        <f>IF($A414="N/A","N/A",MAX('编组1-系统进路表'!V413,'编组2-系统进路表'!V413,'编组3-系统进路表'!V413,'编组4-系统进路表'!V413,'编组5-系统进路表'!V413))</f>
        <v>N/A</v>
      </c>
      <c r="Y414" s="51" t="str">
        <f>IF($A414="N/A","N/A",MAX('编组1-系统进路表'!W413,'编组2-系统进路表'!W413,'编组3-系统进路表'!W413,'编组4-系统进路表'!W413,'编组5-系统进路表'!W413))</f>
        <v>N/A</v>
      </c>
      <c r="Z414" s="51" t="str">
        <f>IF($A414="N/A","N/A",MAX('编组1-系统进路表'!X413,'编组2-系统进路表'!X413,'编组3-系统进路表'!X413,'编组4-系统进路表'!X413,'编组5-系统进路表'!X413))</f>
        <v>N/A</v>
      </c>
      <c r="AA414" s="27"/>
      <c r="AB414" s="51" t="str">
        <f>IF($A414="N/A","N/A",MAX('编组1-系统进路表'!Y413,'编组2-系统进路表'!Y413,'编组3-系统进路表'!Y413,'编组4-系统进路表'!Y413,'编组5-系统进路表'!Y413))</f>
        <v>N/A</v>
      </c>
      <c r="AC414" s="51" t="str">
        <f>IF($A414="N/A","N/A",MAX('编组1-系统进路表'!Z413,'编组2-系统进路表'!Z413,'编组3-系统进路表'!Z413,'编组4-系统进路表'!Z413,'编组5-系统进路表'!Z413))</f>
        <v>N/A</v>
      </c>
      <c r="AD414" s="51" t="str">
        <f>IF($A414="N/A","N/A",MAX('编组1-系统进路表'!AA413,'编组2-系统进路表'!AA413,'编组3-系统进路表'!AA413,'编组4-系统进路表'!AA413,'编组5-系统进路表'!AA413))</f>
        <v>N/A</v>
      </c>
      <c r="AE414" s="51" t="str">
        <f>IF($A414="N/A","N/A",MAX('编组1-系统进路表'!AB413,'编组2-系统进路表'!AB413,'编组3-系统进路表'!AB413,'编组4-系统进路表'!AB413,'编组5-系统进路表'!AB413))</f>
        <v>N/A</v>
      </c>
      <c r="AF414" s="51" t="str">
        <f>IF($A414="N/A","N/A",MAX('编组1-系统进路表'!AC413,'编组2-系统进路表'!AC413,'编组3-系统进路表'!AC413,'编组4-系统进路表'!AC413,'编组5-系统进路表'!AC413))</f>
        <v>N/A</v>
      </c>
    </row>
    <row r="415" spans="1:32">
      <c r="A415" s="50" t="s">
        <v>486</v>
      </c>
      <c r="B415" s="50" t="s">
        <v>486</v>
      </c>
      <c r="C415" s="50" t="s">
        <v>486</v>
      </c>
      <c r="D415" s="50" t="s">
        <v>486</v>
      </c>
      <c r="E415" s="50" t="s">
        <v>486</v>
      </c>
      <c r="F415" s="50" t="s">
        <v>486</v>
      </c>
      <c r="G415" s="50" t="s">
        <v>486</v>
      </c>
      <c r="H415" s="50" t="s">
        <v>486</v>
      </c>
      <c r="I415" s="50" t="s">
        <v>486</v>
      </c>
      <c r="J415" s="50" t="s">
        <v>486</v>
      </c>
      <c r="K415" s="53" t="s">
        <v>419</v>
      </c>
      <c r="L415" s="50" t="s">
        <v>486</v>
      </c>
      <c r="M415" s="50" t="s">
        <v>486</v>
      </c>
      <c r="N415" s="50" t="s">
        <v>486</v>
      </c>
      <c r="O415" s="50" t="s">
        <v>486</v>
      </c>
      <c r="P415" s="50" t="s">
        <v>486</v>
      </c>
      <c r="Q415" s="50" t="s">
        <v>486</v>
      </c>
      <c r="R415" s="50" t="s">
        <v>486</v>
      </c>
      <c r="S415" s="50" t="s">
        <v>486</v>
      </c>
      <c r="T415" s="50" t="s">
        <v>486</v>
      </c>
      <c r="U415" s="50" t="s">
        <v>486</v>
      </c>
      <c r="V415" s="51" t="str">
        <f>IF($A415="N/A","N/A",MAX('编组1-系统进路表'!T414,'编组2-系统进路表'!T414,'编组3-系统进路表'!T414,'编组4-系统进路表'!T414,'编组5-系统进路表'!T414))</f>
        <v>N/A</v>
      </c>
      <c r="W415" s="51" t="str">
        <f>IF($A415="N/A","N/A",MAX('编组1-系统进路表'!U414,'编组2-系统进路表'!U414,'编组3-系统进路表'!U414,'编组4-系统进路表'!U414,'编组5-系统进路表'!U414))</f>
        <v>N/A</v>
      </c>
      <c r="X415" s="51" t="str">
        <f>IF($A415="N/A","N/A",MAX('编组1-系统进路表'!V414,'编组2-系统进路表'!V414,'编组3-系统进路表'!V414,'编组4-系统进路表'!V414,'编组5-系统进路表'!V414))</f>
        <v>N/A</v>
      </c>
      <c r="Y415" s="51" t="str">
        <f>IF($A415="N/A","N/A",MAX('编组1-系统进路表'!W414,'编组2-系统进路表'!W414,'编组3-系统进路表'!W414,'编组4-系统进路表'!W414,'编组5-系统进路表'!W414))</f>
        <v>N/A</v>
      </c>
      <c r="Z415" s="51" t="str">
        <f>IF($A415="N/A","N/A",MAX('编组1-系统进路表'!X414,'编组2-系统进路表'!X414,'编组3-系统进路表'!X414,'编组4-系统进路表'!X414,'编组5-系统进路表'!X414))</f>
        <v>N/A</v>
      </c>
      <c r="AA415" s="27"/>
      <c r="AB415" s="51" t="str">
        <f>IF($A415="N/A","N/A",MAX('编组1-系统进路表'!Y414,'编组2-系统进路表'!Y414,'编组3-系统进路表'!Y414,'编组4-系统进路表'!Y414,'编组5-系统进路表'!Y414))</f>
        <v>N/A</v>
      </c>
      <c r="AC415" s="51" t="str">
        <f>IF($A415="N/A","N/A",MAX('编组1-系统进路表'!Z414,'编组2-系统进路表'!Z414,'编组3-系统进路表'!Z414,'编组4-系统进路表'!Z414,'编组5-系统进路表'!Z414))</f>
        <v>N/A</v>
      </c>
      <c r="AD415" s="51" t="str">
        <f>IF($A415="N/A","N/A",MAX('编组1-系统进路表'!AA414,'编组2-系统进路表'!AA414,'编组3-系统进路表'!AA414,'编组4-系统进路表'!AA414,'编组5-系统进路表'!AA414))</f>
        <v>N/A</v>
      </c>
      <c r="AE415" s="51" t="str">
        <f>IF($A415="N/A","N/A",MAX('编组1-系统进路表'!AB414,'编组2-系统进路表'!AB414,'编组3-系统进路表'!AB414,'编组4-系统进路表'!AB414,'编组5-系统进路表'!AB414))</f>
        <v>N/A</v>
      </c>
      <c r="AF415" s="51" t="str">
        <f>IF($A415="N/A","N/A",MAX('编组1-系统进路表'!AC414,'编组2-系统进路表'!AC414,'编组3-系统进路表'!AC414,'编组4-系统进路表'!AC414,'编组5-系统进路表'!AC414))</f>
        <v>N/A</v>
      </c>
    </row>
    <row r="416" spans="1:32">
      <c r="A416" s="50" t="s">
        <v>486</v>
      </c>
      <c r="B416" s="50" t="s">
        <v>486</v>
      </c>
      <c r="C416" s="50" t="s">
        <v>486</v>
      </c>
      <c r="D416" s="50" t="s">
        <v>486</v>
      </c>
      <c r="E416" s="50" t="s">
        <v>486</v>
      </c>
      <c r="F416" s="50" t="s">
        <v>486</v>
      </c>
      <c r="G416" s="50" t="s">
        <v>486</v>
      </c>
      <c r="H416" s="50" t="s">
        <v>486</v>
      </c>
      <c r="I416" s="50" t="s">
        <v>486</v>
      </c>
      <c r="J416" s="50" t="s">
        <v>486</v>
      </c>
      <c r="K416" s="53" t="s">
        <v>419</v>
      </c>
      <c r="L416" s="50" t="s">
        <v>486</v>
      </c>
      <c r="M416" s="50" t="s">
        <v>486</v>
      </c>
      <c r="N416" s="50" t="s">
        <v>486</v>
      </c>
      <c r="O416" s="50" t="s">
        <v>486</v>
      </c>
      <c r="P416" s="50" t="s">
        <v>486</v>
      </c>
      <c r="Q416" s="50" t="s">
        <v>486</v>
      </c>
      <c r="R416" s="50" t="s">
        <v>486</v>
      </c>
      <c r="S416" s="50" t="s">
        <v>486</v>
      </c>
      <c r="T416" s="50" t="s">
        <v>486</v>
      </c>
      <c r="U416" s="50" t="s">
        <v>486</v>
      </c>
      <c r="V416" s="51" t="str">
        <f>IF($A416="N/A","N/A",MAX('编组1-系统进路表'!T415,'编组2-系统进路表'!T415,'编组3-系统进路表'!T415,'编组4-系统进路表'!T415,'编组5-系统进路表'!T415))</f>
        <v>N/A</v>
      </c>
      <c r="W416" s="51" t="str">
        <f>IF($A416="N/A","N/A",MAX('编组1-系统进路表'!U415,'编组2-系统进路表'!U415,'编组3-系统进路表'!U415,'编组4-系统进路表'!U415,'编组5-系统进路表'!U415))</f>
        <v>N/A</v>
      </c>
      <c r="X416" s="51" t="str">
        <f>IF($A416="N/A","N/A",MAX('编组1-系统进路表'!V415,'编组2-系统进路表'!V415,'编组3-系统进路表'!V415,'编组4-系统进路表'!V415,'编组5-系统进路表'!V415))</f>
        <v>N/A</v>
      </c>
      <c r="Y416" s="51" t="str">
        <f>IF($A416="N/A","N/A",MAX('编组1-系统进路表'!W415,'编组2-系统进路表'!W415,'编组3-系统进路表'!W415,'编组4-系统进路表'!W415,'编组5-系统进路表'!W415))</f>
        <v>N/A</v>
      </c>
      <c r="Z416" s="51" t="str">
        <f>IF($A416="N/A","N/A",MAX('编组1-系统进路表'!X415,'编组2-系统进路表'!X415,'编组3-系统进路表'!X415,'编组4-系统进路表'!X415,'编组5-系统进路表'!X415))</f>
        <v>N/A</v>
      </c>
      <c r="AA416" s="27"/>
      <c r="AB416" s="51" t="str">
        <f>IF($A416="N/A","N/A",MAX('编组1-系统进路表'!Y415,'编组2-系统进路表'!Y415,'编组3-系统进路表'!Y415,'编组4-系统进路表'!Y415,'编组5-系统进路表'!Y415))</f>
        <v>N/A</v>
      </c>
      <c r="AC416" s="51" t="str">
        <f>IF($A416="N/A","N/A",MAX('编组1-系统进路表'!Z415,'编组2-系统进路表'!Z415,'编组3-系统进路表'!Z415,'编组4-系统进路表'!Z415,'编组5-系统进路表'!Z415))</f>
        <v>N/A</v>
      </c>
      <c r="AD416" s="51" t="str">
        <f>IF($A416="N/A","N/A",MAX('编组1-系统进路表'!AA415,'编组2-系统进路表'!AA415,'编组3-系统进路表'!AA415,'编组4-系统进路表'!AA415,'编组5-系统进路表'!AA415))</f>
        <v>N/A</v>
      </c>
      <c r="AE416" s="51" t="str">
        <f>IF($A416="N/A","N/A",MAX('编组1-系统进路表'!AB415,'编组2-系统进路表'!AB415,'编组3-系统进路表'!AB415,'编组4-系统进路表'!AB415,'编组5-系统进路表'!AB415))</f>
        <v>N/A</v>
      </c>
      <c r="AF416" s="51" t="str">
        <f>IF($A416="N/A","N/A",MAX('编组1-系统进路表'!AC415,'编组2-系统进路表'!AC415,'编组3-系统进路表'!AC415,'编组4-系统进路表'!AC415,'编组5-系统进路表'!AC415))</f>
        <v>N/A</v>
      </c>
    </row>
    <row r="417" spans="1:32">
      <c r="A417" s="50" t="s">
        <v>486</v>
      </c>
      <c r="B417" s="50" t="s">
        <v>486</v>
      </c>
      <c r="C417" s="50" t="s">
        <v>486</v>
      </c>
      <c r="D417" s="50" t="s">
        <v>486</v>
      </c>
      <c r="E417" s="50" t="s">
        <v>486</v>
      </c>
      <c r="F417" s="50" t="s">
        <v>486</v>
      </c>
      <c r="G417" s="50" t="s">
        <v>486</v>
      </c>
      <c r="H417" s="50" t="s">
        <v>486</v>
      </c>
      <c r="I417" s="50" t="s">
        <v>486</v>
      </c>
      <c r="J417" s="50" t="s">
        <v>486</v>
      </c>
      <c r="K417" s="53" t="s">
        <v>419</v>
      </c>
      <c r="L417" s="50" t="s">
        <v>486</v>
      </c>
      <c r="M417" s="50" t="s">
        <v>486</v>
      </c>
      <c r="N417" s="50" t="s">
        <v>486</v>
      </c>
      <c r="O417" s="50" t="s">
        <v>486</v>
      </c>
      <c r="P417" s="50" t="s">
        <v>486</v>
      </c>
      <c r="Q417" s="50" t="s">
        <v>486</v>
      </c>
      <c r="R417" s="50" t="s">
        <v>486</v>
      </c>
      <c r="S417" s="50" t="s">
        <v>486</v>
      </c>
      <c r="T417" s="50" t="s">
        <v>486</v>
      </c>
      <c r="U417" s="50" t="s">
        <v>486</v>
      </c>
      <c r="V417" s="51" t="str">
        <f>IF($A417="N/A","N/A",MAX('编组1-系统进路表'!T416,'编组2-系统进路表'!T416,'编组3-系统进路表'!T416,'编组4-系统进路表'!T416,'编组5-系统进路表'!T416))</f>
        <v>N/A</v>
      </c>
      <c r="W417" s="51" t="str">
        <f>IF($A417="N/A","N/A",MAX('编组1-系统进路表'!U416,'编组2-系统进路表'!U416,'编组3-系统进路表'!U416,'编组4-系统进路表'!U416,'编组5-系统进路表'!U416))</f>
        <v>N/A</v>
      </c>
      <c r="X417" s="51" t="str">
        <f>IF($A417="N/A","N/A",MAX('编组1-系统进路表'!V416,'编组2-系统进路表'!V416,'编组3-系统进路表'!V416,'编组4-系统进路表'!V416,'编组5-系统进路表'!V416))</f>
        <v>N/A</v>
      </c>
      <c r="Y417" s="51" t="str">
        <f>IF($A417="N/A","N/A",MAX('编组1-系统进路表'!W416,'编组2-系统进路表'!W416,'编组3-系统进路表'!W416,'编组4-系统进路表'!W416,'编组5-系统进路表'!W416))</f>
        <v>N/A</v>
      </c>
      <c r="Z417" s="51" t="str">
        <f>IF($A417="N/A","N/A",MAX('编组1-系统进路表'!X416,'编组2-系统进路表'!X416,'编组3-系统进路表'!X416,'编组4-系统进路表'!X416,'编组5-系统进路表'!X416))</f>
        <v>N/A</v>
      </c>
      <c r="AA417" s="27"/>
      <c r="AB417" s="51" t="str">
        <f>IF($A417="N/A","N/A",MAX('编组1-系统进路表'!Y416,'编组2-系统进路表'!Y416,'编组3-系统进路表'!Y416,'编组4-系统进路表'!Y416,'编组5-系统进路表'!Y416))</f>
        <v>N/A</v>
      </c>
      <c r="AC417" s="51" t="str">
        <f>IF($A417="N/A","N/A",MAX('编组1-系统进路表'!Z416,'编组2-系统进路表'!Z416,'编组3-系统进路表'!Z416,'编组4-系统进路表'!Z416,'编组5-系统进路表'!Z416))</f>
        <v>N/A</v>
      </c>
      <c r="AD417" s="51" t="str">
        <f>IF($A417="N/A","N/A",MAX('编组1-系统进路表'!AA416,'编组2-系统进路表'!AA416,'编组3-系统进路表'!AA416,'编组4-系统进路表'!AA416,'编组5-系统进路表'!AA416))</f>
        <v>N/A</v>
      </c>
      <c r="AE417" s="51" t="str">
        <f>IF($A417="N/A","N/A",MAX('编组1-系统进路表'!AB416,'编组2-系统进路表'!AB416,'编组3-系统进路表'!AB416,'编组4-系统进路表'!AB416,'编组5-系统进路表'!AB416))</f>
        <v>N/A</v>
      </c>
      <c r="AF417" s="51" t="str">
        <f>IF($A417="N/A","N/A",MAX('编组1-系统进路表'!AC416,'编组2-系统进路表'!AC416,'编组3-系统进路表'!AC416,'编组4-系统进路表'!AC416,'编组5-系统进路表'!AC416))</f>
        <v>N/A</v>
      </c>
    </row>
    <row r="418" spans="1:32">
      <c r="A418" s="50" t="s">
        <v>486</v>
      </c>
      <c r="B418" s="50" t="s">
        <v>486</v>
      </c>
      <c r="C418" s="50" t="s">
        <v>486</v>
      </c>
      <c r="D418" s="50" t="s">
        <v>486</v>
      </c>
      <c r="E418" s="50" t="s">
        <v>486</v>
      </c>
      <c r="F418" s="50" t="s">
        <v>486</v>
      </c>
      <c r="G418" s="50" t="s">
        <v>486</v>
      </c>
      <c r="H418" s="50" t="s">
        <v>486</v>
      </c>
      <c r="I418" s="50" t="s">
        <v>486</v>
      </c>
      <c r="J418" s="50" t="s">
        <v>486</v>
      </c>
      <c r="K418" s="53" t="s">
        <v>419</v>
      </c>
      <c r="L418" s="50" t="s">
        <v>486</v>
      </c>
      <c r="M418" s="50" t="s">
        <v>486</v>
      </c>
      <c r="N418" s="50" t="s">
        <v>486</v>
      </c>
      <c r="O418" s="50" t="s">
        <v>486</v>
      </c>
      <c r="P418" s="50" t="s">
        <v>486</v>
      </c>
      <c r="Q418" s="50" t="s">
        <v>486</v>
      </c>
      <c r="R418" s="50" t="s">
        <v>486</v>
      </c>
      <c r="S418" s="50" t="s">
        <v>486</v>
      </c>
      <c r="T418" s="50" t="s">
        <v>486</v>
      </c>
      <c r="U418" s="50" t="s">
        <v>486</v>
      </c>
      <c r="V418" s="51" t="str">
        <f>IF($A418="N/A","N/A",MAX('编组1-系统进路表'!T417,'编组2-系统进路表'!T417,'编组3-系统进路表'!T417,'编组4-系统进路表'!T417,'编组5-系统进路表'!T417))</f>
        <v>N/A</v>
      </c>
      <c r="W418" s="51" t="str">
        <f>IF($A418="N/A","N/A",MAX('编组1-系统进路表'!U417,'编组2-系统进路表'!U417,'编组3-系统进路表'!U417,'编组4-系统进路表'!U417,'编组5-系统进路表'!U417))</f>
        <v>N/A</v>
      </c>
      <c r="X418" s="51" t="str">
        <f>IF($A418="N/A","N/A",MAX('编组1-系统进路表'!V417,'编组2-系统进路表'!V417,'编组3-系统进路表'!V417,'编组4-系统进路表'!V417,'编组5-系统进路表'!V417))</f>
        <v>N/A</v>
      </c>
      <c r="Y418" s="51" t="str">
        <f>IF($A418="N/A","N/A",MAX('编组1-系统进路表'!W417,'编组2-系统进路表'!W417,'编组3-系统进路表'!W417,'编组4-系统进路表'!W417,'编组5-系统进路表'!W417))</f>
        <v>N/A</v>
      </c>
      <c r="Z418" s="51" t="str">
        <f>IF($A418="N/A","N/A",MAX('编组1-系统进路表'!X417,'编组2-系统进路表'!X417,'编组3-系统进路表'!X417,'编组4-系统进路表'!X417,'编组5-系统进路表'!X417))</f>
        <v>N/A</v>
      </c>
      <c r="AA418" s="27"/>
      <c r="AB418" s="51" t="str">
        <f>IF($A418="N/A","N/A",MAX('编组1-系统进路表'!Y417,'编组2-系统进路表'!Y417,'编组3-系统进路表'!Y417,'编组4-系统进路表'!Y417,'编组5-系统进路表'!Y417))</f>
        <v>N/A</v>
      </c>
      <c r="AC418" s="51" t="str">
        <f>IF($A418="N/A","N/A",MAX('编组1-系统进路表'!Z417,'编组2-系统进路表'!Z417,'编组3-系统进路表'!Z417,'编组4-系统进路表'!Z417,'编组5-系统进路表'!Z417))</f>
        <v>N/A</v>
      </c>
      <c r="AD418" s="51" t="str">
        <f>IF($A418="N/A","N/A",MAX('编组1-系统进路表'!AA417,'编组2-系统进路表'!AA417,'编组3-系统进路表'!AA417,'编组4-系统进路表'!AA417,'编组5-系统进路表'!AA417))</f>
        <v>N/A</v>
      </c>
      <c r="AE418" s="51" t="str">
        <f>IF($A418="N/A","N/A",MAX('编组1-系统进路表'!AB417,'编组2-系统进路表'!AB417,'编组3-系统进路表'!AB417,'编组4-系统进路表'!AB417,'编组5-系统进路表'!AB417))</f>
        <v>N/A</v>
      </c>
      <c r="AF418" s="51" t="str">
        <f>IF($A418="N/A","N/A",MAX('编组1-系统进路表'!AC417,'编组2-系统进路表'!AC417,'编组3-系统进路表'!AC417,'编组4-系统进路表'!AC417,'编组5-系统进路表'!AC417))</f>
        <v>N/A</v>
      </c>
    </row>
    <row r="419" spans="1:32">
      <c r="A419" s="50" t="s">
        <v>486</v>
      </c>
      <c r="B419" s="50" t="s">
        <v>486</v>
      </c>
      <c r="C419" s="50" t="s">
        <v>486</v>
      </c>
      <c r="D419" s="50" t="s">
        <v>486</v>
      </c>
      <c r="E419" s="50" t="s">
        <v>486</v>
      </c>
      <c r="F419" s="50" t="s">
        <v>486</v>
      </c>
      <c r="G419" s="50" t="s">
        <v>486</v>
      </c>
      <c r="H419" s="50" t="s">
        <v>486</v>
      </c>
      <c r="I419" s="50" t="s">
        <v>486</v>
      </c>
      <c r="J419" s="50" t="s">
        <v>486</v>
      </c>
      <c r="K419" s="53" t="s">
        <v>419</v>
      </c>
      <c r="L419" s="50" t="s">
        <v>486</v>
      </c>
      <c r="M419" s="50" t="s">
        <v>486</v>
      </c>
      <c r="N419" s="50" t="s">
        <v>486</v>
      </c>
      <c r="O419" s="50" t="s">
        <v>486</v>
      </c>
      <c r="P419" s="50" t="s">
        <v>486</v>
      </c>
      <c r="Q419" s="50" t="s">
        <v>486</v>
      </c>
      <c r="R419" s="50" t="s">
        <v>486</v>
      </c>
      <c r="S419" s="50" t="s">
        <v>486</v>
      </c>
      <c r="T419" s="50" t="s">
        <v>486</v>
      </c>
      <c r="U419" s="50" t="s">
        <v>486</v>
      </c>
      <c r="V419" s="51" t="str">
        <f>IF($A419="N/A","N/A",MAX('编组1-系统进路表'!T418,'编组2-系统进路表'!T418,'编组3-系统进路表'!T418,'编组4-系统进路表'!T418,'编组5-系统进路表'!T418))</f>
        <v>N/A</v>
      </c>
      <c r="W419" s="51" t="str">
        <f>IF($A419="N/A","N/A",MAX('编组1-系统进路表'!U418,'编组2-系统进路表'!U418,'编组3-系统进路表'!U418,'编组4-系统进路表'!U418,'编组5-系统进路表'!U418))</f>
        <v>N/A</v>
      </c>
      <c r="X419" s="51" t="str">
        <f>IF($A419="N/A","N/A",MAX('编组1-系统进路表'!V418,'编组2-系统进路表'!V418,'编组3-系统进路表'!V418,'编组4-系统进路表'!V418,'编组5-系统进路表'!V418))</f>
        <v>N/A</v>
      </c>
      <c r="Y419" s="51" t="str">
        <f>IF($A419="N/A","N/A",MAX('编组1-系统进路表'!W418,'编组2-系统进路表'!W418,'编组3-系统进路表'!W418,'编组4-系统进路表'!W418,'编组5-系统进路表'!W418))</f>
        <v>N/A</v>
      </c>
      <c r="Z419" s="51" t="str">
        <f>IF($A419="N/A","N/A",MAX('编组1-系统进路表'!X418,'编组2-系统进路表'!X418,'编组3-系统进路表'!X418,'编组4-系统进路表'!X418,'编组5-系统进路表'!X418))</f>
        <v>N/A</v>
      </c>
      <c r="AA419" s="27"/>
      <c r="AB419" s="51" t="str">
        <f>IF($A419="N/A","N/A",MAX('编组1-系统进路表'!Y418,'编组2-系统进路表'!Y418,'编组3-系统进路表'!Y418,'编组4-系统进路表'!Y418,'编组5-系统进路表'!Y418))</f>
        <v>N/A</v>
      </c>
      <c r="AC419" s="51" t="str">
        <f>IF($A419="N/A","N/A",MAX('编组1-系统进路表'!Z418,'编组2-系统进路表'!Z418,'编组3-系统进路表'!Z418,'编组4-系统进路表'!Z418,'编组5-系统进路表'!Z418))</f>
        <v>N/A</v>
      </c>
      <c r="AD419" s="51" t="str">
        <f>IF($A419="N/A","N/A",MAX('编组1-系统进路表'!AA418,'编组2-系统进路表'!AA418,'编组3-系统进路表'!AA418,'编组4-系统进路表'!AA418,'编组5-系统进路表'!AA418))</f>
        <v>N/A</v>
      </c>
      <c r="AE419" s="51" t="str">
        <f>IF($A419="N/A","N/A",MAX('编组1-系统进路表'!AB418,'编组2-系统进路表'!AB418,'编组3-系统进路表'!AB418,'编组4-系统进路表'!AB418,'编组5-系统进路表'!AB418))</f>
        <v>N/A</v>
      </c>
      <c r="AF419" s="51" t="str">
        <f>IF($A419="N/A","N/A",MAX('编组1-系统进路表'!AC418,'编组2-系统进路表'!AC418,'编组3-系统进路表'!AC418,'编组4-系统进路表'!AC418,'编组5-系统进路表'!AC418))</f>
        <v>N/A</v>
      </c>
    </row>
    <row r="420" spans="1:32">
      <c r="A420" s="50" t="s">
        <v>486</v>
      </c>
      <c r="B420" s="50" t="s">
        <v>486</v>
      </c>
      <c r="C420" s="50" t="s">
        <v>486</v>
      </c>
      <c r="D420" s="50" t="s">
        <v>486</v>
      </c>
      <c r="E420" s="50" t="s">
        <v>486</v>
      </c>
      <c r="F420" s="50" t="s">
        <v>486</v>
      </c>
      <c r="G420" s="50" t="s">
        <v>486</v>
      </c>
      <c r="H420" s="50" t="s">
        <v>486</v>
      </c>
      <c r="I420" s="50" t="s">
        <v>486</v>
      </c>
      <c r="J420" s="50" t="s">
        <v>486</v>
      </c>
      <c r="K420" s="53" t="s">
        <v>419</v>
      </c>
      <c r="L420" s="50" t="s">
        <v>486</v>
      </c>
      <c r="M420" s="50" t="s">
        <v>486</v>
      </c>
      <c r="N420" s="50" t="s">
        <v>486</v>
      </c>
      <c r="O420" s="50" t="s">
        <v>486</v>
      </c>
      <c r="P420" s="50" t="s">
        <v>486</v>
      </c>
      <c r="Q420" s="50" t="s">
        <v>486</v>
      </c>
      <c r="R420" s="50" t="s">
        <v>486</v>
      </c>
      <c r="S420" s="50" t="s">
        <v>486</v>
      </c>
      <c r="T420" s="50" t="s">
        <v>486</v>
      </c>
      <c r="U420" s="50" t="s">
        <v>486</v>
      </c>
      <c r="V420" s="51" t="str">
        <f>IF($A420="N/A","N/A",MAX('编组1-系统进路表'!T419,'编组2-系统进路表'!T419,'编组3-系统进路表'!T419,'编组4-系统进路表'!T419,'编组5-系统进路表'!T419))</f>
        <v>N/A</v>
      </c>
      <c r="W420" s="51" t="str">
        <f>IF($A420="N/A","N/A",MAX('编组1-系统进路表'!U419,'编组2-系统进路表'!U419,'编组3-系统进路表'!U419,'编组4-系统进路表'!U419,'编组5-系统进路表'!U419))</f>
        <v>N/A</v>
      </c>
      <c r="X420" s="51" t="str">
        <f>IF($A420="N/A","N/A",MAX('编组1-系统进路表'!V419,'编组2-系统进路表'!V419,'编组3-系统进路表'!V419,'编组4-系统进路表'!V419,'编组5-系统进路表'!V419))</f>
        <v>N/A</v>
      </c>
      <c r="Y420" s="51" t="str">
        <f>IF($A420="N/A","N/A",MAX('编组1-系统进路表'!W419,'编组2-系统进路表'!W419,'编组3-系统进路表'!W419,'编组4-系统进路表'!W419,'编组5-系统进路表'!W419))</f>
        <v>N/A</v>
      </c>
      <c r="Z420" s="51" t="str">
        <f>IF($A420="N/A","N/A",MAX('编组1-系统进路表'!X419,'编组2-系统进路表'!X419,'编组3-系统进路表'!X419,'编组4-系统进路表'!X419,'编组5-系统进路表'!X419))</f>
        <v>N/A</v>
      </c>
      <c r="AA420" s="27"/>
      <c r="AB420" s="51" t="str">
        <f>IF($A420="N/A","N/A",MAX('编组1-系统进路表'!Y419,'编组2-系统进路表'!Y419,'编组3-系统进路表'!Y419,'编组4-系统进路表'!Y419,'编组5-系统进路表'!Y419))</f>
        <v>N/A</v>
      </c>
      <c r="AC420" s="51" t="str">
        <f>IF($A420="N/A","N/A",MAX('编组1-系统进路表'!Z419,'编组2-系统进路表'!Z419,'编组3-系统进路表'!Z419,'编组4-系统进路表'!Z419,'编组5-系统进路表'!Z419))</f>
        <v>N/A</v>
      </c>
      <c r="AD420" s="51" t="str">
        <f>IF($A420="N/A","N/A",MAX('编组1-系统进路表'!AA419,'编组2-系统进路表'!AA419,'编组3-系统进路表'!AA419,'编组4-系统进路表'!AA419,'编组5-系统进路表'!AA419))</f>
        <v>N/A</v>
      </c>
      <c r="AE420" s="51" t="str">
        <f>IF($A420="N/A","N/A",MAX('编组1-系统进路表'!AB419,'编组2-系统进路表'!AB419,'编组3-系统进路表'!AB419,'编组4-系统进路表'!AB419,'编组5-系统进路表'!AB419))</f>
        <v>N/A</v>
      </c>
      <c r="AF420" s="51" t="str">
        <f>IF($A420="N/A","N/A",MAX('编组1-系统进路表'!AC419,'编组2-系统进路表'!AC419,'编组3-系统进路表'!AC419,'编组4-系统进路表'!AC419,'编组5-系统进路表'!AC419))</f>
        <v>N/A</v>
      </c>
    </row>
    <row r="421" spans="1:32">
      <c r="A421" s="50" t="s">
        <v>486</v>
      </c>
      <c r="B421" s="50" t="s">
        <v>486</v>
      </c>
      <c r="C421" s="50" t="s">
        <v>486</v>
      </c>
      <c r="D421" s="50" t="s">
        <v>486</v>
      </c>
      <c r="E421" s="50" t="s">
        <v>486</v>
      </c>
      <c r="F421" s="50" t="s">
        <v>486</v>
      </c>
      <c r="G421" s="50" t="s">
        <v>486</v>
      </c>
      <c r="H421" s="50" t="s">
        <v>486</v>
      </c>
      <c r="I421" s="50" t="s">
        <v>486</v>
      </c>
      <c r="J421" s="50" t="s">
        <v>486</v>
      </c>
      <c r="K421" s="53" t="s">
        <v>419</v>
      </c>
      <c r="L421" s="50" t="s">
        <v>486</v>
      </c>
      <c r="M421" s="50" t="s">
        <v>486</v>
      </c>
      <c r="N421" s="50" t="s">
        <v>486</v>
      </c>
      <c r="O421" s="50" t="s">
        <v>486</v>
      </c>
      <c r="P421" s="50" t="s">
        <v>486</v>
      </c>
      <c r="Q421" s="50" t="s">
        <v>486</v>
      </c>
      <c r="R421" s="50" t="s">
        <v>486</v>
      </c>
      <c r="S421" s="50" t="s">
        <v>486</v>
      </c>
      <c r="T421" s="50" t="s">
        <v>486</v>
      </c>
      <c r="U421" s="50" t="s">
        <v>486</v>
      </c>
      <c r="V421" s="51" t="str">
        <f>IF($A421="N/A","N/A",MAX('编组1-系统进路表'!T420,'编组2-系统进路表'!T420,'编组3-系统进路表'!T420,'编组4-系统进路表'!T420,'编组5-系统进路表'!T420))</f>
        <v>N/A</v>
      </c>
      <c r="W421" s="51" t="str">
        <f>IF($A421="N/A","N/A",MAX('编组1-系统进路表'!U420,'编组2-系统进路表'!U420,'编组3-系统进路表'!U420,'编组4-系统进路表'!U420,'编组5-系统进路表'!U420))</f>
        <v>N/A</v>
      </c>
      <c r="X421" s="51" t="str">
        <f>IF($A421="N/A","N/A",MAX('编组1-系统进路表'!V420,'编组2-系统进路表'!V420,'编组3-系统进路表'!V420,'编组4-系统进路表'!V420,'编组5-系统进路表'!V420))</f>
        <v>N/A</v>
      </c>
      <c r="Y421" s="51" t="str">
        <f>IF($A421="N/A","N/A",MAX('编组1-系统进路表'!W420,'编组2-系统进路表'!W420,'编组3-系统进路表'!W420,'编组4-系统进路表'!W420,'编组5-系统进路表'!W420))</f>
        <v>N/A</v>
      </c>
      <c r="Z421" s="51" t="str">
        <f>IF($A421="N/A","N/A",MAX('编组1-系统进路表'!X420,'编组2-系统进路表'!X420,'编组3-系统进路表'!X420,'编组4-系统进路表'!X420,'编组5-系统进路表'!X420))</f>
        <v>N/A</v>
      </c>
      <c r="AA421" s="27"/>
      <c r="AB421" s="51" t="str">
        <f>IF($A421="N/A","N/A",MAX('编组1-系统进路表'!Y420,'编组2-系统进路表'!Y420,'编组3-系统进路表'!Y420,'编组4-系统进路表'!Y420,'编组5-系统进路表'!Y420))</f>
        <v>N/A</v>
      </c>
      <c r="AC421" s="51" t="str">
        <f>IF($A421="N/A","N/A",MAX('编组1-系统进路表'!Z420,'编组2-系统进路表'!Z420,'编组3-系统进路表'!Z420,'编组4-系统进路表'!Z420,'编组5-系统进路表'!Z420))</f>
        <v>N/A</v>
      </c>
      <c r="AD421" s="51" t="str">
        <f>IF($A421="N/A","N/A",MAX('编组1-系统进路表'!AA420,'编组2-系统进路表'!AA420,'编组3-系统进路表'!AA420,'编组4-系统进路表'!AA420,'编组5-系统进路表'!AA420))</f>
        <v>N/A</v>
      </c>
      <c r="AE421" s="51" t="str">
        <f>IF($A421="N/A","N/A",MAX('编组1-系统进路表'!AB420,'编组2-系统进路表'!AB420,'编组3-系统进路表'!AB420,'编组4-系统进路表'!AB420,'编组5-系统进路表'!AB420))</f>
        <v>N/A</v>
      </c>
      <c r="AF421" s="51" t="str">
        <f>IF($A421="N/A","N/A",MAX('编组1-系统进路表'!AC420,'编组2-系统进路表'!AC420,'编组3-系统进路表'!AC420,'编组4-系统进路表'!AC420,'编组5-系统进路表'!AC420))</f>
        <v>N/A</v>
      </c>
    </row>
    <row r="422" spans="1:32">
      <c r="A422" s="50" t="s">
        <v>486</v>
      </c>
      <c r="B422" s="50" t="s">
        <v>486</v>
      </c>
      <c r="C422" s="50" t="s">
        <v>486</v>
      </c>
      <c r="D422" s="50" t="s">
        <v>486</v>
      </c>
      <c r="E422" s="50" t="s">
        <v>486</v>
      </c>
      <c r="F422" s="50" t="s">
        <v>486</v>
      </c>
      <c r="G422" s="50" t="s">
        <v>486</v>
      </c>
      <c r="H422" s="50" t="s">
        <v>486</v>
      </c>
      <c r="I422" s="50" t="s">
        <v>486</v>
      </c>
      <c r="J422" s="50" t="s">
        <v>486</v>
      </c>
      <c r="K422" s="53" t="s">
        <v>419</v>
      </c>
      <c r="L422" s="50" t="s">
        <v>486</v>
      </c>
      <c r="M422" s="50" t="s">
        <v>486</v>
      </c>
      <c r="N422" s="50" t="s">
        <v>486</v>
      </c>
      <c r="O422" s="50" t="s">
        <v>486</v>
      </c>
      <c r="P422" s="50" t="s">
        <v>486</v>
      </c>
      <c r="Q422" s="50" t="s">
        <v>486</v>
      </c>
      <c r="R422" s="50" t="s">
        <v>486</v>
      </c>
      <c r="S422" s="50" t="s">
        <v>486</v>
      </c>
      <c r="T422" s="50" t="s">
        <v>486</v>
      </c>
      <c r="U422" s="50" t="s">
        <v>486</v>
      </c>
      <c r="V422" s="51" t="str">
        <f>IF($A422="N/A","N/A",MAX('编组1-系统进路表'!T421,'编组2-系统进路表'!T421,'编组3-系统进路表'!T421,'编组4-系统进路表'!T421,'编组5-系统进路表'!T421))</f>
        <v>N/A</v>
      </c>
      <c r="W422" s="51" t="str">
        <f>IF($A422="N/A","N/A",MAX('编组1-系统进路表'!U421,'编组2-系统进路表'!U421,'编组3-系统进路表'!U421,'编组4-系统进路表'!U421,'编组5-系统进路表'!U421))</f>
        <v>N/A</v>
      </c>
      <c r="X422" s="51" t="str">
        <f>IF($A422="N/A","N/A",MAX('编组1-系统进路表'!V421,'编组2-系统进路表'!V421,'编组3-系统进路表'!V421,'编组4-系统进路表'!V421,'编组5-系统进路表'!V421))</f>
        <v>N/A</v>
      </c>
      <c r="Y422" s="51" t="str">
        <f>IF($A422="N/A","N/A",MAX('编组1-系统进路表'!W421,'编组2-系统进路表'!W421,'编组3-系统进路表'!W421,'编组4-系统进路表'!W421,'编组5-系统进路表'!W421))</f>
        <v>N/A</v>
      </c>
      <c r="Z422" s="51" t="str">
        <f>IF($A422="N/A","N/A",MAX('编组1-系统进路表'!X421,'编组2-系统进路表'!X421,'编组3-系统进路表'!X421,'编组4-系统进路表'!X421,'编组5-系统进路表'!X421))</f>
        <v>N/A</v>
      </c>
      <c r="AA422" s="27"/>
      <c r="AB422" s="51" t="str">
        <f>IF($A422="N/A","N/A",MAX('编组1-系统进路表'!Y421,'编组2-系统进路表'!Y421,'编组3-系统进路表'!Y421,'编组4-系统进路表'!Y421,'编组5-系统进路表'!Y421))</f>
        <v>N/A</v>
      </c>
      <c r="AC422" s="51" t="str">
        <f>IF($A422="N/A","N/A",MAX('编组1-系统进路表'!Z421,'编组2-系统进路表'!Z421,'编组3-系统进路表'!Z421,'编组4-系统进路表'!Z421,'编组5-系统进路表'!Z421))</f>
        <v>N/A</v>
      </c>
      <c r="AD422" s="51" t="str">
        <f>IF($A422="N/A","N/A",MAX('编组1-系统进路表'!AA421,'编组2-系统进路表'!AA421,'编组3-系统进路表'!AA421,'编组4-系统进路表'!AA421,'编组5-系统进路表'!AA421))</f>
        <v>N/A</v>
      </c>
      <c r="AE422" s="51" t="str">
        <f>IF($A422="N/A","N/A",MAX('编组1-系统进路表'!AB421,'编组2-系统进路表'!AB421,'编组3-系统进路表'!AB421,'编组4-系统进路表'!AB421,'编组5-系统进路表'!AB421))</f>
        <v>N/A</v>
      </c>
      <c r="AF422" s="51" t="str">
        <f>IF($A422="N/A","N/A",MAX('编组1-系统进路表'!AC421,'编组2-系统进路表'!AC421,'编组3-系统进路表'!AC421,'编组4-系统进路表'!AC421,'编组5-系统进路表'!AC421))</f>
        <v>N/A</v>
      </c>
    </row>
    <row r="423" spans="1:32">
      <c r="A423" s="50" t="s">
        <v>486</v>
      </c>
      <c r="B423" s="50" t="s">
        <v>486</v>
      </c>
      <c r="C423" s="50" t="s">
        <v>486</v>
      </c>
      <c r="D423" s="50" t="s">
        <v>486</v>
      </c>
      <c r="E423" s="50" t="s">
        <v>486</v>
      </c>
      <c r="F423" s="50" t="s">
        <v>486</v>
      </c>
      <c r="G423" s="50" t="s">
        <v>486</v>
      </c>
      <c r="H423" s="50" t="s">
        <v>486</v>
      </c>
      <c r="I423" s="50" t="s">
        <v>486</v>
      </c>
      <c r="J423" s="50" t="s">
        <v>486</v>
      </c>
      <c r="K423" s="53" t="s">
        <v>419</v>
      </c>
      <c r="L423" s="50" t="s">
        <v>486</v>
      </c>
      <c r="M423" s="50" t="s">
        <v>486</v>
      </c>
      <c r="N423" s="50" t="s">
        <v>486</v>
      </c>
      <c r="O423" s="50" t="s">
        <v>486</v>
      </c>
      <c r="P423" s="50" t="s">
        <v>486</v>
      </c>
      <c r="Q423" s="50" t="s">
        <v>486</v>
      </c>
      <c r="R423" s="50" t="s">
        <v>486</v>
      </c>
      <c r="S423" s="50" t="s">
        <v>486</v>
      </c>
      <c r="T423" s="50" t="s">
        <v>486</v>
      </c>
      <c r="U423" s="50" t="s">
        <v>486</v>
      </c>
      <c r="V423" s="51" t="str">
        <f>IF($A423="N/A","N/A",MAX('编组1-系统进路表'!T422,'编组2-系统进路表'!T422,'编组3-系统进路表'!T422,'编组4-系统进路表'!T422,'编组5-系统进路表'!T422))</f>
        <v>N/A</v>
      </c>
      <c r="W423" s="51" t="str">
        <f>IF($A423="N/A","N/A",MAX('编组1-系统进路表'!U422,'编组2-系统进路表'!U422,'编组3-系统进路表'!U422,'编组4-系统进路表'!U422,'编组5-系统进路表'!U422))</f>
        <v>N/A</v>
      </c>
      <c r="X423" s="51" t="str">
        <f>IF($A423="N/A","N/A",MAX('编组1-系统进路表'!V422,'编组2-系统进路表'!V422,'编组3-系统进路表'!V422,'编组4-系统进路表'!V422,'编组5-系统进路表'!V422))</f>
        <v>N/A</v>
      </c>
      <c r="Y423" s="51" t="str">
        <f>IF($A423="N/A","N/A",MAX('编组1-系统进路表'!W422,'编组2-系统进路表'!W422,'编组3-系统进路表'!W422,'编组4-系统进路表'!W422,'编组5-系统进路表'!W422))</f>
        <v>N/A</v>
      </c>
      <c r="Z423" s="51" t="str">
        <f>IF($A423="N/A","N/A",MAX('编组1-系统进路表'!X422,'编组2-系统进路表'!X422,'编组3-系统进路表'!X422,'编组4-系统进路表'!X422,'编组5-系统进路表'!X422))</f>
        <v>N/A</v>
      </c>
      <c r="AA423" s="27"/>
      <c r="AB423" s="51" t="str">
        <f>IF($A423="N/A","N/A",MAX('编组1-系统进路表'!Y422,'编组2-系统进路表'!Y422,'编组3-系统进路表'!Y422,'编组4-系统进路表'!Y422,'编组5-系统进路表'!Y422))</f>
        <v>N/A</v>
      </c>
      <c r="AC423" s="51" t="str">
        <f>IF($A423="N/A","N/A",MAX('编组1-系统进路表'!Z422,'编组2-系统进路表'!Z422,'编组3-系统进路表'!Z422,'编组4-系统进路表'!Z422,'编组5-系统进路表'!Z422))</f>
        <v>N/A</v>
      </c>
      <c r="AD423" s="51" t="str">
        <f>IF($A423="N/A","N/A",MAX('编组1-系统进路表'!AA422,'编组2-系统进路表'!AA422,'编组3-系统进路表'!AA422,'编组4-系统进路表'!AA422,'编组5-系统进路表'!AA422))</f>
        <v>N/A</v>
      </c>
      <c r="AE423" s="51" t="str">
        <f>IF($A423="N/A","N/A",MAX('编组1-系统进路表'!AB422,'编组2-系统进路表'!AB422,'编组3-系统进路表'!AB422,'编组4-系统进路表'!AB422,'编组5-系统进路表'!AB422))</f>
        <v>N/A</v>
      </c>
      <c r="AF423" s="51" t="str">
        <f>IF($A423="N/A","N/A",MAX('编组1-系统进路表'!AC422,'编组2-系统进路表'!AC422,'编组3-系统进路表'!AC422,'编组4-系统进路表'!AC422,'编组5-系统进路表'!AC422))</f>
        <v>N/A</v>
      </c>
    </row>
    <row r="424" spans="1:32">
      <c r="A424" s="50" t="s">
        <v>486</v>
      </c>
      <c r="B424" s="50" t="s">
        <v>486</v>
      </c>
      <c r="C424" s="50" t="s">
        <v>486</v>
      </c>
      <c r="D424" s="50" t="s">
        <v>486</v>
      </c>
      <c r="E424" s="50" t="s">
        <v>486</v>
      </c>
      <c r="F424" s="50" t="s">
        <v>486</v>
      </c>
      <c r="G424" s="50" t="s">
        <v>486</v>
      </c>
      <c r="H424" s="50" t="s">
        <v>486</v>
      </c>
      <c r="I424" s="50" t="s">
        <v>486</v>
      </c>
      <c r="J424" s="50" t="s">
        <v>486</v>
      </c>
      <c r="K424" s="53" t="s">
        <v>419</v>
      </c>
      <c r="L424" s="50" t="s">
        <v>486</v>
      </c>
      <c r="M424" s="50" t="s">
        <v>486</v>
      </c>
      <c r="N424" s="50" t="s">
        <v>486</v>
      </c>
      <c r="O424" s="50" t="s">
        <v>486</v>
      </c>
      <c r="P424" s="50" t="s">
        <v>486</v>
      </c>
      <c r="Q424" s="50" t="s">
        <v>486</v>
      </c>
      <c r="R424" s="50" t="s">
        <v>486</v>
      </c>
      <c r="S424" s="50" t="s">
        <v>486</v>
      </c>
      <c r="T424" s="50" t="s">
        <v>486</v>
      </c>
      <c r="U424" s="50" t="s">
        <v>486</v>
      </c>
      <c r="V424" s="51" t="str">
        <f>IF($A424="N/A","N/A",MAX('编组1-系统进路表'!T423,'编组2-系统进路表'!T423,'编组3-系统进路表'!T423,'编组4-系统进路表'!T423,'编组5-系统进路表'!T423))</f>
        <v>N/A</v>
      </c>
      <c r="W424" s="51" t="str">
        <f>IF($A424="N/A","N/A",MAX('编组1-系统进路表'!U423,'编组2-系统进路表'!U423,'编组3-系统进路表'!U423,'编组4-系统进路表'!U423,'编组5-系统进路表'!U423))</f>
        <v>N/A</v>
      </c>
      <c r="X424" s="51" t="str">
        <f>IF($A424="N/A","N/A",MAX('编组1-系统进路表'!V423,'编组2-系统进路表'!V423,'编组3-系统进路表'!V423,'编组4-系统进路表'!V423,'编组5-系统进路表'!V423))</f>
        <v>N/A</v>
      </c>
      <c r="Y424" s="51" t="str">
        <f>IF($A424="N/A","N/A",MAX('编组1-系统进路表'!W423,'编组2-系统进路表'!W423,'编组3-系统进路表'!W423,'编组4-系统进路表'!W423,'编组5-系统进路表'!W423))</f>
        <v>N/A</v>
      </c>
      <c r="Z424" s="51" t="str">
        <f>IF($A424="N/A","N/A",MAX('编组1-系统进路表'!X423,'编组2-系统进路表'!X423,'编组3-系统进路表'!X423,'编组4-系统进路表'!X423,'编组5-系统进路表'!X423))</f>
        <v>N/A</v>
      </c>
      <c r="AA424" s="27"/>
      <c r="AB424" s="51" t="str">
        <f>IF($A424="N/A","N/A",MAX('编组1-系统进路表'!Y423,'编组2-系统进路表'!Y423,'编组3-系统进路表'!Y423,'编组4-系统进路表'!Y423,'编组5-系统进路表'!Y423))</f>
        <v>N/A</v>
      </c>
      <c r="AC424" s="51" t="str">
        <f>IF($A424="N/A","N/A",MAX('编组1-系统进路表'!Z423,'编组2-系统进路表'!Z423,'编组3-系统进路表'!Z423,'编组4-系统进路表'!Z423,'编组5-系统进路表'!Z423))</f>
        <v>N/A</v>
      </c>
      <c r="AD424" s="51" t="str">
        <f>IF($A424="N/A","N/A",MAX('编组1-系统进路表'!AA423,'编组2-系统进路表'!AA423,'编组3-系统进路表'!AA423,'编组4-系统进路表'!AA423,'编组5-系统进路表'!AA423))</f>
        <v>N/A</v>
      </c>
      <c r="AE424" s="51" t="str">
        <f>IF($A424="N/A","N/A",MAX('编组1-系统进路表'!AB423,'编组2-系统进路表'!AB423,'编组3-系统进路表'!AB423,'编组4-系统进路表'!AB423,'编组5-系统进路表'!AB423))</f>
        <v>N/A</v>
      </c>
      <c r="AF424" s="51" t="str">
        <f>IF($A424="N/A","N/A",MAX('编组1-系统进路表'!AC423,'编组2-系统进路表'!AC423,'编组3-系统进路表'!AC423,'编组4-系统进路表'!AC423,'编组5-系统进路表'!AC423))</f>
        <v>N/A</v>
      </c>
    </row>
    <row r="425" spans="1:32">
      <c r="A425" s="50" t="s">
        <v>486</v>
      </c>
      <c r="B425" s="50" t="s">
        <v>486</v>
      </c>
      <c r="C425" s="50" t="s">
        <v>486</v>
      </c>
      <c r="D425" s="50" t="s">
        <v>486</v>
      </c>
      <c r="E425" s="50" t="s">
        <v>486</v>
      </c>
      <c r="F425" s="50" t="s">
        <v>486</v>
      </c>
      <c r="G425" s="50" t="s">
        <v>486</v>
      </c>
      <c r="H425" s="50" t="s">
        <v>486</v>
      </c>
      <c r="I425" s="50" t="s">
        <v>486</v>
      </c>
      <c r="J425" s="50" t="s">
        <v>486</v>
      </c>
      <c r="K425" s="53" t="s">
        <v>419</v>
      </c>
      <c r="L425" s="50" t="s">
        <v>486</v>
      </c>
      <c r="M425" s="50" t="s">
        <v>486</v>
      </c>
      <c r="N425" s="50" t="s">
        <v>486</v>
      </c>
      <c r="O425" s="50" t="s">
        <v>486</v>
      </c>
      <c r="P425" s="50" t="s">
        <v>486</v>
      </c>
      <c r="Q425" s="50" t="s">
        <v>486</v>
      </c>
      <c r="R425" s="50" t="s">
        <v>486</v>
      </c>
      <c r="S425" s="50" t="s">
        <v>486</v>
      </c>
      <c r="T425" s="50" t="s">
        <v>486</v>
      </c>
      <c r="U425" s="50" t="s">
        <v>486</v>
      </c>
      <c r="V425" s="51" t="str">
        <f>IF($A425="N/A","N/A",MAX('编组1-系统进路表'!T424,'编组2-系统进路表'!T424,'编组3-系统进路表'!T424,'编组4-系统进路表'!T424,'编组5-系统进路表'!T424))</f>
        <v>N/A</v>
      </c>
      <c r="W425" s="51" t="str">
        <f>IF($A425="N/A","N/A",MAX('编组1-系统进路表'!U424,'编组2-系统进路表'!U424,'编组3-系统进路表'!U424,'编组4-系统进路表'!U424,'编组5-系统进路表'!U424))</f>
        <v>N/A</v>
      </c>
      <c r="X425" s="51" t="str">
        <f>IF($A425="N/A","N/A",MAX('编组1-系统进路表'!V424,'编组2-系统进路表'!V424,'编组3-系统进路表'!V424,'编组4-系统进路表'!V424,'编组5-系统进路表'!V424))</f>
        <v>N/A</v>
      </c>
      <c r="Y425" s="51" t="str">
        <f>IF($A425="N/A","N/A",MAX('编组1-系统进路表'!W424,'编组2-系统进路表'!W424,'编组3-系统进路表'!W424,'编组4-系统进路表'!W424,'编组5-系统进路表'!W424))</f>
        <v>N/A</v>
      </c>
      <c r="Z425" s="51" t="str">
        <f>IF($A425="N/A","N/A",MAX('编组1-系统进路表'!X424,'编组2-系统进路表'!X424,'编组3-系统进路表'!X424,'编组4-系统进路表'!X424,'编组5-系统进路表'!X424))</f>
        <v>N/A</v>
      </c>
      <c r="AA425" s="27"/>
      <c r="AB425" s="51" t="str">
        <f>IF($A425="N/A","N/A",MAX('编组1-系统进路表'!Y424,'编组2-系统进路表'!Y424,'编组3-系统进路表'!Y424,'编组4-系统进路表'!Y424,'编组5-系统进路表'!Y424))</f>
        <v>N/A</v>
      </c>
      <c r="AC425" s="51" t="str">
        <f>IF($A425="N/A","N/A",MAX('编组1-系统进路表'!Z424,'编组2-系统进路表'!Z424,'编组3-系统进路表'!Z424,'编组4-系统进路表'!Z424,'编组5-系统进路表'!Z424))</f>
        <v>N/A</v>
      </c>
      <c r="AD425" s="51" t="str">
        <f>IF($A425="N/A","N/A",MAX('编组1-系统进路表'!AA424,'编组2-系统进路表'!AA424,'编组3-系统进路表'!AA424,'编组4-系统进路表'!AA424,'编组5-系统进路表'!AA424))</f>
        <v>N/A</v>
      </c>
      <c r="AE425" s="51" t="str">
        <f>IF($A425="N/A","N/A",MAX('编组1-系统进路表'!AB424,'编组2-系统进路表'!AB424,'编组3-系统进路表'!AB424,'编组4-系统进路表'!AB424,'编组5-系统进路表'!AB424))</f>
        <v>N/A</v>
      </c>
      <c r="AF425" s="51" t="str">
        <f>IF($A425="N/A","N/A",MAX('编组1-系统进路表'!AC424,'编组2-系统进路表'!AC424,'编组3-系统进路表'!AC424,'编组4-系统进路表'!AC424,'编组5-系统进路表'!AC424))</f>
        <v>N/A</v>
      </c>
    </row>
    <row r="426" spans="1:32">
      <c r="A426" s="50" t="s">
        <v>486</v>
      </c>
      <c r="B426" s="50" t="s">
        <v>486</v>
      </c>
      <c r="C426" s="50" t="s">
        <v>486</v>
      </c>
      <c r="D426" s="50" t="s">
        <v>486</v>
      </c>
      <c r="E426" s="50" t="s">
        <v>486</v>
      </c>
      <c r="F426" s="50" t="s">
        <v>486</v>
      </c>
      <c r="G426" s="50" t="s">
        <v>486</v>
      </c>
      <c r="H426" s="50" t="s">
        <v>486</v>
      </c>
      <c r="I426" s="50" t="s">
        <v>486</v>
      </c>
      <c r="J426" s="50" t="s">
        <v>486</v>
      </c>
      <c r="K426" s="53" t="s">
        <v>419</v>
      </c>
      <c r="L426" s="50" t="s">
        <v>486</v>
      </c>
      <c r="M426" s="50" t="s">
        <v>486</v>
      </c>
      <c r="N426" s="50" t="s">
        <v>486</v>
      </c>
      <c r="O426" s="50" t="s">
        <v>486</v>
      </c>
      <c r="P426" s="50" t="s">
        <v>486</v>
      </c>
      <c r="Q426" s="50" t="s">
        <v>486</v>
      </c>
      <c r="R426" s="50" t="s">
        <v>486</v>
      </c>
      <c r="S426" s="50" t="s">
        <v>486</v>
      </c>
      <c r="T426" s="50" t="s">
        <v>486</v>
      </c>
      <c r="U426" s="50" t="s">
        <v>486</v>
      </c>
      <c r="V426" s="51" t="str">
        <f>IF($A426="N/A","N/A",MAX('编组1-系统进路表'!T425,'编组2-系统进路表'!T425,'编组3-系统进路表'!T425,'编组4-系统进路表'!T425,'编组5-系统进路表'!T425))</f>
        <v>N/A</v>
      </c>
      <c r="W426" s="51" t="str">
        <f>IF($A426="N/A","N/A",MAX('编组1-系统进路表'!U425,'编组2-系统进路表'!U425,'编组3-系统进路表'!U425,'编组4-系统进路表'!U425,'编组5-系统进路表'!U425))</f>
        <v>N/A</v>
      </c>
      <c r="X426" s="51" t="str">
        <f>IF($A426="N/A","N/A",MAX('编组1-系统进路表'!V425,'编组2-系统进路表'!V425,'编组3-系统进路表'!V425,'编组4-系统进路表'!V425,'编组5-系统进路表'!V425))</f>
        <v>N/A</v>
      </c>
      <c r="Y426" s="51" t="str">
        <f>IF($A426="N/A","N/A",MAX('编组1-系统进路表'!W425,'编组2-系统进路表'!W425,'编组3-系统进路表'!W425,'编组4-系统进路表'!W425,'编组5-系统进路表'!W425))</f>
        <v>N/A</v>
      </c>
      <c r="Z426" s="51" t="str">
        <f>IF($A426="N/A","N/A",MAX('编组1-系统进路表'!X425,'编组2-系统进路表'!X425,'编组3-系统进路表'!X425,'编组4-系统进路表'!X425,'编组5-系统进路表'!X425))</f>
        <v>N/A</v>
      </c>
      <c r="AA426" s="27"/>
      <c r="AB426" s="51" t="str">
        <f>IF($A426="N/A","N/A",MAX('编组1-系统进路表'!Y425,'编组2-系统进路表'!Y425,'编组3-系统进路表'!Y425,'编组4-系统进路表'!Y425,'编组5-系统进路表'!Y425))</f>
        <v>N/A</v>
      </c>
      <c r="AC426" s="51" t="str">
        <f>IF($A426="N/A","N/A",MAX('编组1-系统进路表'!Z425,'编组2-系统进路表'!Z425,'编组3-系统进路表'!Z425,'编组4-系统进路表'!Z425,'编组5-系统进路表'!Z425))</f>
        <v>N/A</v>
      </c>
      <c r="AD426" s="51" t="str">
        <f>IF($A426="N/A","N/A",MAX('编组1-系统进路表'!AA425,'编组2-系统进路表'!AA425,'编组3-系统进路表'!AA425,'编组4-系统进路表'!AA425,'编组5-系统进路表'!AA425))</f>
        <v>N/A</v>
      </c>
      <c r="AE426" s="51" t="str">
        <f>IF($A426="N/A","N/A",MAX('编组1-系统进路表'!AB425,'编组2-系统进路表'!AB425,'编组3-系统进路表'!AB425,'编组4-系统进路表'!AB425,'编组5-系统进路表'!AB425))</f>
        <v>N/A</v>
      </c>
      <c r="AF426" s="51" t="str">
        <f>IF($A426="N/A","N/A",MAX('编组1-系统进路表'!AC425,'编组2-系统进路表'!AC425,'编组3-系统进路表'!AC425,'编组4-系统进路表'!AC425,'编组5-系统进路表'!AC425))</f>
        <v>N/A</v>
      </c>
    </row>
    <row r="427" spans="1:32">
      <c r="A427" s="50" t="s">
        <v>486</v>
      </c>
      <c r="B427" s="50" t="s">
        <v>486</v>
      </c>
      <c r="C427" s="50" t="s">
        <v>486</v>
      </c>
      <c r="D427" s="50" t="s">
        <v>486</v>
      </c>
      <c r="E427" s="50" t="s">
        <v>486</v>
      </c>
      <c r="F427" s="50" t="s">
        <v>486</v>
      </c>
      <c r="G427" s="50" t="s">
        <v>486</v>
      </c>
      <c r="H427" s="50" t="s">
        <v>486</v>
      </c>
      <c r="I427" s="50" t="s">
        <v>486</v>
      </c>
      <c r="J427" s="50" t="s">
        <v>486</v>
      </c>
      <c r="K427" s="53" t="s">
        <v>419</v>
      </c>
      <c r="L427" s="50" t="s">
        <v>486</v>
      </c>
      <c r="M427" s="50" t="s">
        <v>486</v>
      </c>
      <c r="N427" s="50" t="s">
        <v>486</v>
      </c>
      <c r="O427" s="50" t="s">
        <v>486</v>
      </c>
      <c r="P427" s="50" t="s">
        <v>486</v>
      </c>
      <c r="Q427" s="50" t="s">
        <v>486</v>
      </c>
      <c r="R427" s="50" t="s">
        <v>486</v>
      </c>
      <c r="S427" s="50" t="s">
        <v>486</v>
      </c>
      <c r="T427" s="50" t="s">
        <v>486</v>
      </c>
      <c r="U427" s="50" t="s">
        <v>486</v>
      </c>
      <c r="V427" s="51" t="str">
        <f>IF($A427="N/A","N/A",MAX('编组1-系统进路表'!T426,'编组2-系统进路表'!T426,'编组3-系统进路表'!T426,'编组4-系统进路表'!T426,'编组5-系统进路表'!T426))</f>
        <v>N/A</v>
      </c>
      <c r="W427" s="51" t="str">
        <f>IF($A427="N/A","N/A",MAX('编组1-系统进路表'!U426,'编组2-系统进路表'!U426,'编组3-系统进路表'!U426,'编组4-系统进路表'!U426,'编组5-系统进路表'!U426))</f>
        <v>N/A</v>
      </c>
      <c r="X427" s="51" t="str">
        <f>IF($A427="N/A","N/A",MAX('编组1-系统进路表'!V426,'编组2-系统进路表'!V426,'编组3-系统进路表'!V426,'编组4-系统进路表'!V426,'编组5-系统进路表'!V426))</f>
        <v>N/A</v>
      </c>
      <c r="Y427" s="51" t="str">
        <f>IF($A427="N/A","N/A",MAX('编组1-系统进路表'!W426,'编组2-系统进路表'!W426,'编组3-系统进路表'!W426,'编组4-系统进路表'!W426,'编组5-系统进路表'!W426))</f>
        <v>N/A</v>
      </c>
      <c r="Z427" s="51" t="str">
        <f>IF($A427="N/A","N/A",MAX('编组1-系统进路表'!X426,'编组2-系统进路表'!X426,'编组3-系统进路表'!X426,'编组4-系统进路表'!X426,'编组5-系统进路表'!X426))</f>
        <v>N/A</v>
      </c>
      <c r="AA427" s="27"/>
      <c r="AB427" s="51" t="str">
        <f>IF($A427="N/A","N/A",MAX('编组1-系统进路表'!Y426,'编组2-系统进路表'!Y426,'编组3-系统进路表'!Y426,'编组4-系统进路表'!Y426,'编组5-系统进路表'!Y426))</f>
        <v>N/A</v>
      </c>
      <c r="AC427" s="51" t="str">
        <f>IF($A427="N/A","N/A",MAX('编组1-系统进路表'!Z426,'编组2-系统进路表'!Z426,'编组3-系统进路表'!Z426,'编组4-系统进路表'!Z426,'编组5-系统进路表'!Z426))</f>
        <v>N/A</v>
      </c>
      <c r="AD427" s="51" t="str">
        <f>IF($A427="N/A","N/A",MAX('编组1-系统进路表'!AA426,'编组2-系统进路表'!AA426,'编组3-系统进路表'!AA426,'编组4-系统进路表'!AA426,'编组5-系统进路表'!AA426))</f>
        <v>N/A</v>
      </c>
      <c r="AE427" s="51" t="str">
        <f>IF($A427="N/A","N/A",MAX('编组1-系统进路表'!AB426,'编组2-系统进路表'!AB426,'编组3-系统进路表'!AB426,'编组4-系统进路表'!AB426,'编组5-系统进路表'!AB426))</f>
        <v>N/A</v>
      </c>
      <c r="AF427" s="51" t="str">
        <f>IF($A427="N/A","N/A",MAX('编组1-系统进路表'!AC426,'编组2-系统进路表'!AC426,'编组3-系统进路表'!AC426,'编组4-系统进路表'!AC426,'编组5-系统进路表'!AC426))</f>
        <v>N/A</v>
      </c>
    </row>
    <row r="428" spans="1:32">
      <c r="A428" s="50" t="s">
        <v>486</v>
      </c>
      <c r="B428" s="50" t="s">
        <v>486</v>
      </c>
      <c r="C428" s="50" t="s">
        <v>486</v>
      </c>
      <c r="D428" s="50" t="s">
        <v>486</v>
      </c>
      <c r="E428" s="50" t="s">
        <v>486</v>
      </c>
      <c r="F428" s="50" t="s">
        <v>486</v>
      </c>
      <c r="G428" s="50" t="s">
        <v>486</v>
      </c>
      <c r="H428" s="50" t="s">
        <v>486</v>
      </c>
      <c r="I428" s="50" t="s">
        <v>486</v>
      </c>
      <c r="J428" s="50" t="s">
        <v>486</v>
      </c>
      <c r="K428" s="53" t="s">
        <v>419</v>
      </c>
      <c r="L428" s="50" t="s">
        <v>486</v>
      </c>
      <c r="M428" s="50" t="s">
        <v>486</v>
      </c>
      <c r="N428" s="50" t="s">
        <v>486</v>
      </c>
      <c r="O428" s="50" t="s">
        <v>486</v>
      </c>
      <c r="P428" s="50" t="s">
        <v>486</v>
      </c>
      <c r="Q428" s="50" t="s">
        <v>486</v>
      </c>
      <c r="R428" s="50" t="s">
        <v>486</v>
      </c>
      <c r="S428" s="50" t="s">
        <v>486</v>
      </c>
      <c r="T428" s="50" t="s">
        <v>486</v>
      </c>
      <c r="U428" s="50" t="s">
        <v>486</v>
      </c>
      <c r="V428" s="51" t="str">
        <f>IF($A428="N/A","N/A",MAX('编组1-系统进路表'!T427,'编组2-系统进路表'!T427,'编组3-系统进路表'!T427,'编组4-系统进路表'!T427,'编组5-系统进路表'!T427))</f>
        <v>N/A</v>
      </c>
      <c r="W428" s="51" t="str">
        <f>IF($A428="N/A","N/A",MAX('编组1-系统进路表'!U427,'编组2-系统进路表'!U427,'编组3-系统进路表'!U427,'编组4-系统进路表'!U427,'编组5-系统进路表'!U427))</f>
        <v>N/A</v>
      </c>
      <c r="X428" s="51" t="str">
        <f>IF($A428="N/A","N/A",MAX('编组1-系统进路表'!V427,'编组2-系统进路表'!V427,'编组3-系统进路表'!V427,'编组4-系统进路表'!V427,'编组5-系统进路表'!V427))</f>
        <v>N/A</v>
      </c>
      <c r="Y428" s="51" t="str">
        <f>IF($A428="N/A","N/A",MAX('编组1-系统进路表'!W427,'编组2-系统进路表'!W427,'编组3-系统进路表'!W427,'编组4-系统进路表'!W427,'编组5-系统进路表'!W427))</f>
        <v>N/A</v>
      </c>
      <c r="Z428" s="51" t="str">
        <f>IF($A428="N/A","N/A",MAX('编组1-系统进路表'!X427,'编组2-系统进路表'!X427,'编组3-系统进路表'!X427,'编组4-系统进路表'!X427,'编组5-系统进路表'!X427))</f>
        <v>N/A</v>
      </c>
      <c r="AA428" s="27"/>
      <c r="AB428" s="51" t="str">
        <f>IF($A428="N/A","N/A",MAX('编组1-系统进路表'!Y427,'编组2-系统进路表'!Y427,'编组3-系统进路表'!Y427,'编组4-系统进路表'!Y427,'编组5-系统进路表'!Y427))</f>
        <v>N/A</v>
      </c>
      <c r="AC428" s="51" t="str">
        <f>IF($A428="N/A","N/A",MAX('编组1-系统进路表'!Z427,'编组2-系统进路表'!Z427,'编组3-系统进路表'!Z427,'编组4-系统进路表'!Z427,'编组5-系统进路表'!Z427))</f>
        <v>N/A</v>
      </c>
      <c r="AD428" s="51" t="str">
        <f>IF($A428="N/A","N/A",MAX('编组1-系统进路表'!AA427,'编组2-系统进路表'!AA427,'编组3-系统进路表'!AA427,'编组4-系统进路表'!AA427,'编组5-系统进路表'!AA427))</f>
        <v>N/A</v>
      </c>
      <c r="AE428" s="51" t="str">
        <f>IF($A428="N/A","N/A",MAX('编组1-系统进路表'!AB427,'编组2-系统进路表'!AB427,'编组3-系统进路表'!AB427,'编组4-系统进路表'!AB427,'编组5-系统进路表'!AB427))</f>
        <v>N/A</v>
      </c>
      <c r="AF428" s="51" t="str">
        <f>IF($A428="N/A","N/A",MAX('编组1-系统进路表'!AC427,'编组2-系统进路表'!AC427,'编组3-系统进路表'!AC427,'编组4-系统进路表'!AC427,'编组5-系统进路表'!AC427))</f>
        <v>N/A</v>
      </c>
    </row>
    <row r="429" spans="1:32">
      <c r="A429" s="50" t="s">
        <v>486</v>
      </c>
      <c r="B429" s="50" t="s">
        <v>486</v>
      </c>
      <c r="C429" s="50" t="s">
        <v>486</v>
      </c>
      <c r="D429" s="50" t="s">
        <v>486</v>
      </c>
      <c r="E429" s="50" t="s">
        <v>486</v>
      </c>
      <c r="F429" s="50" t="s">
        <v>486</v>
      </c>
      <c r="G429" s="50" t="s">
        <v>486</v>
      </c>
      <c r="H429" s="50" t="s">
        <v>486</v>
      </c>
      <c r="I429" s="50" t="s">
        <v>486</v>
      </c>
      <c r="J429" s="50" t="s">
        <v>486</v>
      </c>
      <c r="K429" s="53" t="s">
        <v>419</v>
      </c>
      <c r="L429" s="50" t="s">
        <v>486</v>
      </c>
      <c r="M429" s="50" t="s">
        <v>486</v>
      </c>
      <c r="N429" s="50" t="s">
        <v>486</v>
      </c>
      <c r="O429" s="50" t="s">
        <v>486</v>
      </c>
      <c r="P429" s="50" t="s">
        <v>486</v>
      </c>
      <c r="Q429" s="50" t="s">
        <v>486</v>
      </c>
      <c r="R429" s="50" t="s">
        <v>486</v>
      </c>
      <c r="S429" s="50" t="s">
        <v>486</v>
      </c>
      <c r="T429" s="50" t="s">
        <v>486</v>
      </c>
      <c r="U429" s="50" t="s">
        <v>486</v>
      </c>
      <c r="V429" s="51" t="str">
        <f>IF($A429="N/A","N/A",MAX('编组1-系统进路表'!T428,'编组2-系统进路表'!T428,'编组3-系统进路表'!T428,'编组4-系统进路表'!T428,'编组5-系统进路表'!T428))</f>
        <v>N/A</v>
      </c>
      <c r="W429" s="51" t="str">
        <f>IF($A429="N/A","N/A",MAX('编组1-系统进路表'!U428,'编组2-系统进路表'!U428,'编组3-系统进路表'!U428,'编组4-系统进路表'!U428,'编组5-系统进路表'!U428))</f>
        <v>N/A</v>
      </c>
      <c r="X429" s="51" t="str">
        <f>IF($A429="N/A","N/A",MAX('编组1-系统进路表'!V428,'编组2-系统进路表'!V428,'编组3-系统进路表'!V428,'编组4-系统进路表'!V428,'编组5-系统进路表'!V428))</f>
        <v>N/A</v>
      </c>
      <c r="Y429" s="51" t="str">
        <f>IF($A429="N/A","N/A",MAX('编组1-系统进路表'!W428,'编组2-系统进路表'!W428,'编组3-系统进路表'!W428,'编组4-系统进路表'!W428,'编组5-系统进路表'!W428))</f>
        <v>N/A</v>
      </c>
      <c r="Z429" s="51" t="str">
        <f>IF($A429="N/A","N/A",MAX('编组1-系统进路表'!X428,'编组2-系统进路表'!X428,'编组3-系统进路表'!X428,'编组4-系统进路表'!X428,'编组5-系统进路表'!X428))</f>
        <v>N/A</v>
      </c>
      <c r="AA429" s="27"/>
      <c r="AB429" s="51" t="str">
        <f>IF($A429="N/A","N/A",MAX('编组1-系统进路表'!Y428,'编组2-系统进路表'!Y428,'编组3-系统进路表'!Y428,'编组4-系统进路表'!Y428,'编组5-系统进路表'!Y428))</f>
        <v>N/A</v>
      </c>
      <c r="AC429" s="51" t="str">
        <f>IF($A429="N/A","N/A",MAX('编组1-系统进路表'!Z428,'编组2-系统进路表'!Z428,'编组3-系统进路表'!Z428,'编组4-系统进路表'!Z428,'编组5-系统进路表'!Z428))</f>
        <v>N/A</v>
      </c>
      <c r="AD429" s="51" t="str">
        <f>IF($A429="N/A","N/A",MAX('编组1-系统进路表'!AA428,'编组2-系统进路表'!AA428,'编组3-系统进路表'!AA428,'编组4-系统进路表'!AA428,'编组5-系统进路表'!AA428))</f>
        <v>N/A</v>
      </c>
      <c r="AE429" s="51" t="str">
        <f>IF($A429="N/A","N/A",MAX('编组1-系统进路表'!AB428,'编组2-系统进路表'!AB428,'编组3-系统进路表'!AB428,'编组4-系统进路表'!AB428,'编组5-系统进路表'!AB428))</f>
        <v>N/A</v>
      </c>
      <c r="AF429" s="51" t="str">
        <f>IF($A429="N/A","N/A",MAX('编组1-系统进路表'!AC428,'编组2-系统进路表'!AC428,'编组3-系统进路表'!AC428,'编组4-系统进路表'!AC428,'编组5-系统进路表'!AC428))</f>
        <v>N/A</v>
      </c>
    </row>
    <row r="430" spans="1:32">
      <c r="A430" s="50" t="s">
        <v>486</v>
      </c>
      <c r="B430" s="50" t="s">
        <v>486</v>
      </c>
      <c r="C430" s="50" t="s">
        <v>486</v>
      </c>
      <c r="D430" s="50" t="s">
        <v>486</v>
      </c>
      <c r="E430" s="50" t="s">
        <v>486</v>
      </c>
      <c r="F430" s="50" t="s">
        <v>486</v>
      </c>
      <c r="G430" s="50" t="s">
        <v>486</v>
      </c>
      <c r="H430" s="50" t="s">
        <v>486</v>
      </c>
      <c r="I430" s="50" t="s">
        <v>486</v>
      </c>
      <c r="J430" s="50" t="s">
        <v>486</v>
      </c>
      <c r="K430" s="53" t="s">
        <v>419</v>
      </c>
      <c r="L430" s="50" t="s">
        <v>486</v>
      </c>
      <c r="M430" s="50" t="s">
        <v>486</v>
      </c>
      <c r="N430" s="50" t="s">
        <v>486</v>
      </c>
      <c r="O430" s="50" t="s">
        <v>486</v>
      </c>
      <c r="P430" s="50" t="s">
        <v>486</v>
      </c>
      <c r="Q430" s="50" t="s">
        <v>486</v>
      </c>
      <c r="R430" s="50" t="s">
        <v>486</v>
      </c>
      <c r="S430" s="50" t="s">
        <v>486</v>
      </c>
      <c r="T430" s="50" t="s">
        <v>486</v>
      </c>
      <c r="U430" s="50" t="s">
        <v>486</v>
      </c>
      <c r="V430" s="51" t="str">
        <f>IF($A430="N/A","N/A",MAX('编组1-系统进路表'!T429,'编组2-系统进路表'!T429,'编组3-系统进路表'!T429,'编组4-系统进路表'!T429,'编组5-系统进路表'!T429))</f>
        <v>N/A</v>
      </c>
      <c r="W430" s="51" t="str">
        <f>IF($A430="N/A","N/A",MAX('编组1-系统进路表'!U429,'编组2-系统进路表'!U429,'编组3-系统进路表'!U429,'编组4-系统进路表'!U429,'编组5-系统进路表'!U429))</f>
        <v>N/A</v>
      </c>
      <c r="X430" s="51" t="str">
        <f>IF($A430="N/A","N/A",MAX('编组1-系统进路表'!V429,'编组2-系统进路表'!V429,'编组3-系统进路表'!V429,'编组4-系统进路表'!V429,'编组5-系统进路表'!V429))</f>
        <v>N/A</v>
      </c>
      <c r="Y430" s="51" t="str">
        <f>IF($A430="N/A","N/A",MAX('编组1-系统进路表'!W429,'编组2-系统进路表'!W429,'编组3-系统进路表'!W429,'编组4-系统进路表'!W429,'编组5-系统进路表'!W429))</f>
        <v>N/A</v>
      </c>
      <c r="Z430" s="51" t="str">
        <f>IF($A430="N/A","N/A",MAX('编组1-系统进路表'!X429,'编组2-系统进路表'!X429,'编组3-系统进路表'!X429,'编组4-系统进路表'!X429,'编组5-系统进路表'!X429))</f>
        <v>N/A</v>
      </c>
      <c r="AA430" s="27"/>
      <c r="AB430" s="51" t="str">
        <f>IF($A430="N/A","N/A",MAX('编组1-系统进路表'!Y429,'编组2-系统进路表'!Y429,'编组3-系统进路表'!Y429,'编组4-系统进路表'!Y429,'编组5-系统进路表'!Y429))</f>
        <v>N/A</v>
      </c>
      <c r="AC430" s="51" t="str">
        <f>IF($A430="N/A","N/A",MAX('编组1-系统进路表'!Z429,'编组2-系统进路表'!Z429,'编组3-系统进路表'!Z429,'编组4-系统进路表'!Z429,'编组5-系统进路表'!Z429))</f>
        <v>N/A</v>
      </c>
      <c r="AD430" s="51" t="str">
        <f>IF($A430="N/A","N/A",MAX('编组1-系统进路表'!AA429,'编组2-系统进路表'!AA429,'编组3-系统进路表'!AA429,'编组4-系统进路表'!AA429,'编组5-系统进路表'!AA429))</f>
        <v>N/A</v>
      </c>
      <c r="AE430" s="51" t="str">
        <f>IF($A430="N/A","N/A",MAX('编组1-系统进路表'!AB429,'编组2-系统进路表'!AB429,'编组3-系统进路表'!AB429,'编组4-系统进路表'!AB429,'编组5-系统进路表'!AB429))</f>
        <v>N/A</v>
      </c>
      <c r="AF430" s="51" t="str">
        <f>IF($A430="N/A","N/A",MAX('编组1-系统进路表'!AC429,'编组2-系统进路表'!AC429,'编组3-系统进路表'!AC429,'编组4-系统进路表'!AC429,'编组5-系统进路表'!AC429))</f>
        <v>N/A</v>
      </c>
    </row>
    <row r="431" spans="1:32">
      <c r="A431" s="50" t="s">
        <v>486</v>
      </c>
      <c r="B431" s="50" t="s">
        <v>486</v>
      </c>
      <c r="C431" s="50" t="s">
        <v>486</v>
      </c>
      <c r="D431" s="50" t="s">
        <v>486</v>
      </c>
      <c r="E431" s="50" t="s">
        <v>486</v>
      </c>
      <c r="F431" s="50" t="s">
        <v>486</v>
      </c>
      <c r="G431" s="50" t="s">
        <v>486</v>
      </c>
      <c r="H431" s="50" t="s">
        <v>486</v>
      </c>
      <c r="I431" s="50" t="s">
        <v>486</v>
      </c>
      <c r="J431" s="50" t="s">
        <v>486</v>
      </c>
      <c r="K431" s="53" t="s">
        <v>419</v>
      </c>
      <c r="L431" s="50" t="s">
        <v>486</v>
      </c>
      <c r="M431" s="50" t="s">
        <v>486</v>
      </c>
      <c r="N431" s="50" t="s">
        <v>486</v>
      </c>
      <c r="O431" s="50" t="s">
        <v>486</v>
      </c>
      <c r="P431" s="50" t="s">
        <v>486</v>
      </c>
      <c r="Q431" s="50" t="s">
        <v>486</v>
      </c>
      <c r="R431" s="50" t="s">
        <v>486</v>
      </c>
      <c r="S431" s="50" t="s">
        <v>486</v>
      </c>
      <c r="T431" s="50" t="s">
        <v>486</v>
      </c>
      <c r="U431" s="50" t="s">
        <v>486</v>
      </c>
      <c r="V431" s="51" t="str">
        <f>IF($A431="N/A","N/A",MAX('编组1-系统进路表'!T430,'编组2-系统进路表'!T430,'编组3-系统进路表'!T430,'编组4-系统进路表'!T430,'编组5-系统进路表'!T430))</f>
        <v>N/A</v>
      </c>
      <c r="W431" s="51" t="str">
        <f>IF($A431="N/A","N/A",MAX('编组1-系统进路表'!U430,'编组2-系统进路表'!U430,'编组3-系统进路表'!U430,'编组4-系统进路表'!U430,'编组5-系统进路表'!U430))</f>
        <v>N/A</v>
      </c>
      <c r="X431" s="51" t="str">
        <f>IF($A431="N/A","N/A",MAX('编组1-系统进路表'!V430,'编组2-系统进路表'!V430,'编组3-系统进路表'!V430,'编组4-系统进路表'!V430,'编组5-系统进路表'!V430))</f>
        <v>N/A</v>
      </c>
      <c r="Y431" s="51" t="str">
        <f>IF($A431="N/A","N/A",MAX('编组1-系统进路表'!W430,'编组2-系统进路表'!W430,'编组3-系统进路表'!W430,'编组4-系统进路表'!W430,'编组5-系统进路表'!W430))</f>
        <v>N/A</v>
      </c>
      <c r="Z431" s="51" t="str">
        <f>IF($A431="N/A","N/A",MAX('编组1-系统进路表'!X430,'编组2-系统进路表'!X430,'编组3-系统进路表'!X430,'编组4-系统进路表'!X430,'编组5-系统进路表'!X430))</f>
        <v>N/A</v>
      </c>
      <c r="AA431" s="27"/>
      <c r="AB431" s="51" t="str">
        <f>IF($A431="N/A","N/A",MAX('编组1-系统进路表'!Y430,'编组2-系统进路表'!Y430,'编组3-系统进路表'!Y430,'编组4-系统进路表'!Y430,'编组5-系统进路表'!Y430))</f>
        <v>N/A</v>
      </c>
      <c r="AC431" s="51" t="str">
        <f>IF($A431="N/A","N/A",MAX('编组1-系统进路表'!Z430,'编组2-系统进路表'!Z430,'编组3-系统进路表'!Z430,'编组4-系统进路表'!Z430,'编组5-系统进路表'!Z430))</f>
        <v>N/A</v>
      </c>
      <c r="AD431" s="51" t="str">
        <f>IF($A431="N/A","N/A",MAX('编组1-系统进路表'!AA430,'编组2-系统进路表'!AA430,'编组3-系统进路表'!AA430,'编组4-系统进路表'!AA430,'编组5-系统进路表'!AA430))</f>
        <v>N/A</v>
      </c>
      <c r="AE431" s="51" t="str">
        <f>IF($A431="N/A","N/A",MAX('编组1-系统进路表'!AB430,'编组2-系统进路表'!AB430,'编组3-系统进路表'!AB430,'编组4-系统进路表'!AB430,'编组5-系统进路表'!AB430))</f>
        <v>N/A</v>
      </c>
      <c r="AF431" s="51" t="str">
        <f>IF($A431="N/A","N/A",MAX('编组1-系统进路表'!AC430,'编组2-系统进路表'!AC430,'编组3-系统进路表'!AC430,'编组4-系统进路表'!AC430,'编组5-系统进路表'!AC430))</f>
        <v>N/A</v>
      </c>
    </row>
    <row r="432" spans="1:32">
      <c r="A432" s="50" t="s">
        <v>486</v>
      </c>
      <c r="B432" s="50" t="s">
        <v>486</v>
      </c>
      <c r="C432" s="50" t="s">
        <v>486</v>
      </c>
      <c r="D432" s="50" t="s">
        <v>486</v>
      </c>
      <c r="E432" s="50" t="s">
        <v>486</v>
      </c>
      <c r="F432" s="50" t="s">
        <v>486</v>
      </c>
      <c r="G432" s="50" t="s">
        <v>486</v>
      </c>
      <c r="H432" s="50" t="s">
        <v>486</v>
      </c>
      <c r="I432" s="50" t="s">
        <v>486</v>
      </c>
      <c r="J432" s="50" t="s">
        <v>486</v>
      </c>
      <c r="K432" s="53" t="s">
        <v>419</v>
      </c>
      <c r="L432" s="50" t="s">
        <v>486</v>
      </c>
      <c r="M432" s="50" t="s">
        <v>486</v>
      </c>
      <c r="N432" s="50" t="s">
        <v>486</v>
      </c>
      <c r="O432" s="50" t="s">
        <v>486</v>
      </c>
      <c r="P432" s="50" t="s">
        <v>486</v>
      </c>
      <c r="Q432" s="50" t="s">
        <v>486</v>
      </c>
      <c r="R432" s="50" t="s">
        <v>486</v>
      </c>
      <c r="S432" s="50" t="s">
        <v>486</v>
      </c>
      <c r="T432" s="50" t="s">
        <v>486</v>
      </c>
      <c r="U432" s="50" t="s">
        <v>486</v>
      </c>
      <c r="V432" s="51" t="str">
        <f>IF($A432="N/A","N/A",MAX('编组1-系统进路表'!T431,'编组2-系统进路表'!T431,'编组3-系统进路表'!T431,'编组4-系统进路表'!T431,'编组5-系统进路表'!T431))</f>
        <v>N/A</v>
      </c>
      <c r="W432" s="51" t="str">
        <f>IF($A432="N/A","N/A",MAX('编组1-系统进路表'!U431,'编组2-系统进路表'!U431,'编组3-系统进路表'!U431,'编组4-系统进路表'!U431,'编组5-系统进路表'!U431))</f>
        <v>N/A</v>
      </c>
      <c r="X432" s="51" t="str">
        <f>IF($A432="N/A","N/A",MAX('编组1-系统进路表'!V431,'编组2-系统进路表'!V431,'编组3-系统进路表'!V431,'编组4-系统进路表'!V431,'编组5-系统进路表'!V431))</f>
        <v>N/A</v>
      </c>
      <c r="Y432" s="51" t="str">
        <f>IF($A432="N/A","N/A",MAX('编组1-系统进路表'!W431,'编组2-系统进路表'!W431,'编组3-系统进路表'!W431,'编组4-系统进路表'!W431,'编组5-系统进路表'!W431))</f>
        <v>N/A</v>
      </c>
      <c r="Z432" s="51" t="str">
        <f>IF($A432="N/A","N/A",MAX('编组1-系统进路表'!X431,'编组2-系统进路表'!X431,'编组3-系统进路表'!X431,'编组4-系统进路表'!X431,'编组5-系统进路表'!X431))</f>
        <v>N/A</v>
      </c>
      <c r="AA432" s="27"/>
      <c r="AB432" s="51" t="str">
        <f>IF($A432="N/A","N/A",MAX('编组1-系统进路表'!Y431,'编组2-系统进路表'!Y431,'编组3-系统进路表'!Y431,'编组4-系统进路表'!Y431,'编组5-系统进路表'!Y431))</f>
        <v>N/A</v>
      </c>
      <c r="AC432" s="51" t="str">
        <f>IF($A432="N/A","N/A",MAX('编组1-系统进路表'!Z431,'编组2-系统进路表'!Z431,'编组3-系统进路表'!Z431,'编组4-系统进路表'!Z431,'编组5-系统进路表'!Z431))</f>
        <v>N/A</v>
      </c>
      <c r="AD432" s="51" t="str">
        <f>IF($A432="N/A","N/A",MAX('编组1-系统进路表'!AA431,'编组2-系统进路表'!AA431,'编组3-系统进路表'!AA431,'编组4-系统进路表'!AA431,'编组5-系统进路表'!AA431))</f>
        <v>N/A</v>
      </c>
      <c r="AE432" s="51" t="str">
        <f>IF($A432="N/A","N/A",MAX('编组1-系统进路表'!AB431,'编组2-系统进路表'!AB431,'编组3-系统进路表'!AB431,'编组4-系统进路表'!AB431,'编组5-系统进路表'!AB431))</f>
        <v>N/A</v>
      </c>
      <c r="AF432" s="51" t="str">
        <f>IF($A432="N/A","N/A",MAX('编组1-系统进路表'!AC431,'编组2-系统进路表'!AC431,'编组3-系统进路表'!AC431,'编组4-系统进路表'!AC431,'编组5-系统进路表'!AC431))</f>
        <v>N/A</v>
      </c>
    </row>
    <row r="433" spans="1:32">
      <c r="A433" s="50" t="s">
        <v>486</v>
      </c>
      <c r="B433" s="50" t="s">
        <v>486</v>
      </c>
      <c r="C433" s="50" t="s">
        <v>486</v>
      </c>
      <c r="D433" s="50" t="s">
        <v>486</v>
      </c>
      <c r="E433" s="50" t="s">
        <v>486</v>
      </c>
      <c r="F433" s="50" t="s">
        <v>486</v>
      </c>
      <c r="G433" s="50" t="s">
        <v>486</v>
      </c>
      <c r="H433" s="50" t="s">
        <v>486</v>
      </c>
      <c r="I433" s="50" t="s">
        <v>486</v>
      </c>
      <c r="J433" s="50" t="s">
        <v>486</v>
      </c>
      <c r="K433" s="53" t="s">
        <v>419</v>
      </c>
      <c r="L433" s="50" t="s">
        <v>486</v>
      </c>
      <c r="M433" s="50" t="s">
        <v>486</v>
      </c>
      <c r="N433" s="50" t="s">
        <v>486</v>
      </c>
      <c r="O433" s="50" t="s">
        <v>486</v>
      </c>
      <c r="P433" s="50" t="s">
        <v>486</v>
      </c>
      <c r="Q433" s="50" t="s">
        <v>486</v>
      </c>
      <c r="R433" s="50" t="s">
        <v>486</v>
      </c>
      <c r="S433" s="50" t="s">
        <v>486</v>
      </c>
      <c r="T433" s="50" t="s">
        <v>486</v>
      </c>
      <c r="U433" s="50" t="s">
        <v>486</v>
      </c>
      <c r="V433" s="51" t="str">
        <f>IF($A433="N/A","N/A",MAX('编组1-系统进路表'!T432,'编组2-系统进路表'!T432,'编组3-系统进路表'!T432,'编组4-系统进路表'!T432,'编组5-系统进路表'!T432))</f>
        <v>N/A</v>
      </c>
      <c r="W433" s="51" t="str">
        <f>IF($A433="N/A","N/A",MAX('编组1-系统进路表'!U432,'编组2-系统进路表'!U432,'编组3-系统进路表'!U432,'编组4-系统进路表'!U432,'编组5-系统进路表'!U432))</f>
        <v>N/A</v>
      </c>
      <c r="X433" s="51" t="str">
        <f>IF($A433="N/A","N/A",MAX('编组1-系统进路表'!V432,'编组2-系统进路表'!V432,'编组3-系统进路表'!V432,'编组4-系统进路表'!V432,'编组5-系统进路表'!V432))</f>
        <v>N/A</v>
      </c>
      <c r="Y433" s="51" t="str">
        <f>IF($A433="N/A","N/A",MAX('编组1-系统进路表'!W432,'编组2-系统进路表'!W432,'编组3-系统进路表'!W432,'编组4-系统进路表'!W432,'编组5-系统进路表'!W432))</f>
        <v>N/A</v>
      </c>
      <c r="Z433" s="51" t="str">
        <f>IF($A433="N/A","N/A",MAX('编组1-系统进路表'!X432,'编组2-系统进路表'!X432,'编组3-系统进路表'!X432,'编组4-系统进路表'!X432,'编组5-系统进路表'!X432))</f>
        <v>N/A</v>
      </c>
      <c r="AA433" s="27"/>
      <c r="AB433" s="51" t="str">
        <f>IF($A433="N/A","N/A",MAX('编组1-系统进路表'!Y432,'编组2-系统进路表'!Y432,'编组3-系统进路表'!Y432,'编组4-系统进路表'!Y432,'编组5-系统进路表'!Y432))</f>
        <v>N/A</v>
      </c>
      <c r="AC433" s="51" t="str">
        <f>IF($A433="N/A","N/A",MAX('编组1-系统进路表'!Z432,'编组2-系统进路表'!Z432,'编组3-系统进路表'!Z432,'编组4-系统进路表'!Z432,'编组5-系统进路表'!Z432))</f>
        <v>N/A</v>
      </c>
      <c r="AD433" s="51" t="str">
        <f>IF($A433="N/A","N/A",MAX('编组1-系统进路表'!AA432,'编组2-系统进路表'!AA432,'编组3-系统进路表'!AA432,'编组4-系统进路表'!AA432,'编组5-系统进路表'!AA432))</f>
        <v>N/A</v>
      </c>
      <c r="AE433" s="51" t="str">
        <f>IF($A433="N/A","N/A",MAX('编组1-系统进路表'!AB432,'编组2-系统进路表'!AB432,'编组3-系统进路表'!AB432,'编组4-系统进路表'!AB432,'编组5-系统进路表'!AB432))</f>
        <v>N/A</v>
      </c>
      <c r="AF433" s="51" t="str">
        <f>IF($A433="N/A","N/A",MAX('编组1-系统进路表'!AC432,'编组2-系统进路表'!AC432,'编组3-系统进路表'!AC432,'编组4-系统进路表'!AC432,'编组5-系统进路表'!AC432))</f>
        <v>N/A</v>
      </c>
    </row>
    <row r="434" spans="1:32">
      <c r="A434" s="50" t="s">
        <v>486</v>
      </c>
      <c r="B434" s="50" t="s">
        <v>486</v>
      </c>
      <c r="C434" s="50" t="s">
        <v>486</v>
      </c>
      <c r="D434" s="50" t="s">
        <v>486</v>
      </c>
      <c r="E434" s="50" t="s">
        <v>486</v>
      </c>
      <c r="F434" s="50" t="s">
        <v>486</v>
      </c>
      <c r="G434" s="50" t="s">
        <v>486</v>
      </c>
      <c r="H434" s="50" t="s">
        <v>486</v>
      </c>
      <c r="I434" s="50" t="s">
        <v>486</v>
      </c>
      <c r="J434" s="50" t="s">
        <v>486</v>
      </c>
      <c r="K434" s="53" t="s">
        <v>419</v>
      </c>
      <c r="L434" s="50" t="s">
        <v>486</v>
      </c>
      <c r="M434" s="50" t="s">
        <v>486</v>
      </c>
      <c r="N434" s="50" t="s">
        <v>486</v>
      </c>
      <c r="O434" s="50" t="s">
        <v>486</v>
      </c>
      <c r="P434" s="50" t="s">
        <v>486</v>
      </c>
      <c r="Q434" s="50" t="s">
        <v>486</v>
      </c>
      <c r="R434" s="50" t="s">
        <v>486</v>
      </c>
      <c r="S434" s="50" t="s">
        <v>486</v>
      </c>
      <c r="T434" s="50" t="s">
        <v>486</v>
      </c>
      <c r="U434" s="50" t="s">
        <v>486</v>
      </c>
      <c r="V434" s="51" t="str">
        <f>IF($A434="N/A","N/A",MAX('编组1-系统进路表'!T433,'编组2-系统进路表'!T433,'编组3-系统进路表'!T433,'编组4-系统进路表'!T433,'编组5-系统进路表'!T433))</f>
        <v>N/A</v>
      </c>
      <c r="W434" s="51" t="str">
        <f>IF($A434="N/A","N/A",MAX('编组1-系统进路表'!U433,'编组2-系统进路表'!U433,'编组3-系统进路表'!U433,'编组4-系统进路表'!U433,'编组5-系统进路表'!U433))</f>
        <v>N/A</v>
      </c>
      <c r="X434" s="51" t="str">
        <f>IF($A434="N/A","N/A",MAX('编组1-系统进路表'!V433,'编组2-系统进路表'!V433,'编组3-系统进路表'!V433,'编组4-系统进路表'!V433,'编组5-系统进路表'!V433))</f>
        <v>N/A</v>
      </c>
      <c r="Y434" s="51" t="str">
        <f>IF($A434="N/A","N/A",MAX('编组1-系统进路表'!W433,'编组2-系统进路表'!W433,'编组3-系统进路表'!W433,'编组4-系统进路表'!W433,'编组5-系统进路表'!W433))</f>
        <v>N/A</v>
      </c>
      <c r="Z434" s="51" t="str">
        <f>IF($A434="N/A","N/A",MAX('编组1-系统进路表'!X433,'编组2-系统进路表'!X433,'编组3-系统进路表'!X433,'编组4-系统进路表'!X433,'编组5-系统进路表'!X433))</f>
        <v>N/A</v>
      </c>
      <c r="AA434" s="27"/>
      <c r="AB434" s="51" t="str">
        <f>IF($A434="N/A","N/A",MAX('编组1-系统进路表'!Y433,'编组2-系统进路表'!Y433,'编组3-系统进路表'!Y433,'编组4-系统进路表'!Y433,'编组5-系统进路表'!Y433))</f>
        <v>N/A</v>
      </c>
      <c r="AC434" s="51" t="str">
        <f>IF($A434="N/A","N/A",MAX('编组1-系统进路表'!Z433,'编组2-系统进路表'!Z433,'编组3-系统进路表'!Z433,'编组4-系统进路表'!Z433,'编组5-系统进路表'!Z433))</f>
        <v>N/A</v>
      </c>
      <c r="AD434" s="51" t="str">
        <f>IF($A434="N/A","N/A",MAX('编组1-系统进路表'!AA433,'编组2-系统进路表'!AA433,'编组3-系统进路表'!AA433,'编组4-系统进路表'!AA433,'编组5-系统进路表'!AA433))</f>
        <v>N/A</v>
      </c>
      <c r="AE434" s="51" t="str">
        <f>IF($A434="N/A","N/A",MAX('编组1-系统进路表'!AB433,'编组2-系统进路表'!AB433,'编组3-系统进路表'!AB433,'编组4-系统进路表'!AB433,'编组5-系统进路表'!AB433))</f>
        <v>N/A</v>
      </c>
      <c r="AF434" s="51" t="str">
        <f>IF($A434="N/A","N/A",MAX('编组1-系统进路表'!AC433,'编组2-系统进路表'!AC433,'编组3-系统进路表'!AC433,'编组4-系统进路表'!AC433,'编组5-系统进路表'!AC433))</f>
        <v>N/A</v>
      </c>
    </row>
    <row r="435" spans="1:32">
      <c r="A435" s="50" t="s">
        <v>486</v>
      </c>
      <c r="B435" s="50" t="s">
        <v>486</v>
      </c>
      <c r="C435" s="50" t="s">
        <v>486</v>
      </c>
      <c r="D435" s="50" t="s">
        <v>486</v>
      </c>
      <c r="E435" s="50" t="s">
        <v>486</v>
      </c>
      <c r="F435" s="50" t="s">
        <v>486</v>
      </c>
      <c r="G435" s="50" t="s">
        <v>486</v>
      </c>
      <c r="H435" s="50" t="s">
        <v>486</v>
      </c>
      <c r="I435" s="50" t="s">
        <v>486</v>
      </c>
      <c r="J435" s="50" t="s">
        <v>486</v>
      </c>
      <c r="K435" s="53" t="s">
        <v>419</v>
      </c>
      <c r="L435" s="50" t="s">
        <v>486</v>
      </c>
      <c r="M435" s="50" t="s">
        <v>486</v>
      </c>
      <c r="N435" s="50" t="s">
        <v>486</v>
      </c>
      <c r="O435" s="50" t="s">
        <v>486</v>
      </c>
      <c r="P435" s="50" t="s">
        <v>486</v>
      </c>
      <c r="Q435" s="50" t="s">
        <v>486</v>
      </c>
      <c r="R435" s="50" t="s">
        <v>486</v>
      </c>
      <c r="S435" s="50" t="s">
        <v>486</v>
      </c>
      <c r="T435" s="50" t="s">
        <v>486</v>
      </c>
      <c r="U435" s="50" t="s">
        <v>486</v>
      </c>
      <c r="V435" s="51" t="str">
        <f>IF($A435="N/A","N/A",MAX('编组1-系统进路表'!T434,'编组2-系统进路表'!T434,'编组3-系统进路表'!T434,'编组4-系统进路表'!T434,'编组5-系统进路表'!T434))</f>
        <v>N/A</v>
      </c>
      <c r="W435" s="51" t="str">
        <f>IF($A435="N/A","N/A",MAX('编组1-系统进路表'!U434,'编组2-系统进路表'!U434,'编组3-系统进路表'!U434,'编组4-系统进路表'!U434,'编组5-系统进路表'!U434))</f>
        <v>N/A</v>
      </c>
      <c r="X435" s="51" t="str">
        <f>IF($A435="N/A","N/A",MAX('编组1-系统进路表'!V434,'编组2-系统进路表'!V434,'编组3-系统进路表'!V434,'编组4-系统进路表'!V434,'编组5-系统进路表'!V434))</f>
        <v>N/A</v>
      </c>
      <c r="Y435" s="51" t="str">
        <f>IF($A435="N/A","N/A",MAX('编组1-系统进路表'!W434,'编组2-系统进路表'!W434,'编组3-系统进路表'!W434,'编组4-系统进路表'!W434,'编组5-系统进路表'!W434))</f>
        <v>N/A</v>
      </c>
      <c r="Z435" s="51" t="str">
        <f>IF($A435="N/A","N/A",MAX('编组1-系统进路表'!X434,'编组2-系统进路表'!X434,'编组3-系统进路表'!X434,'编组4-系统进路表'!X434,'编组5-系统进路表'!X434))</f>
        <v>N/A</v>
      </c>
      <c r="AA435" s="27"/>
      <c r="AB435" s="51" t="str">
        <f>IF($A435="N/A","N/A",MAX('编组1-系统进路表'!Y434,'编组2-系统进路表'!Y434,'编组3-系统进路表'!Y434,'编组4-系统进路表'!Y434,'编组5-系统进路表'!Y434))</f>
        <v>N/A</v>
      </c>
      <c r="AC435" s="51" t="str">
        <f>IF($A435="N/A","N/A",MAX('编组1-系统进路表'!Z434,'编组2-系统进路表'!Z434,'编组3-系统进路表'!Z434,'编组4-系统进路表'!Z434,'编组5-系统进路表'!Z434))</f>
        <v>N/A</v>
      </c>
      <c r="AD435" s="51" t="str">
        <f>IF($A435="N/A","N/A",MAX('编组1-系统进路表'!AA434,'编组2-系统进路表'!AA434,'编组3-系统进路表'!AA434,'编组4-系统进路表'!AA434,'编组5-系统进路表'!AA434))</f>
        <v>N/A</v>
      </c>
      <c r="AE435" s="51" t="str">
        <f>IF($A435="N/A","N/A",MAX('编组1-系统进路表'!AB434,'编组2-系统进路表'!AB434,'编组3-系统进路表'!AB434,'编组4-系统进路表'!AB434,'编组5-系统进路表'!AB434))</f>
        <v>N/A</v>
      </c>
      <c r="AF435" s="51" t="str">
        <f>IF($A435="N/A","N/A",MAX('编组1-系统进路表'!AC434,'编组2-系统进路表'!AC434,'编组3-系统进路表'!AC434,'编组4-系统进路表'!AC434,'编组5-系统进路表'!AC434))</f>
        <v>N/A</v>
      </c>
    </row>
    <row r="436" spans="1:32">
      <c r="A436" s="50" t="s">
        <v>486</v>
      </c>
      <c r="B436" s="50" t="s">
        <v>486</v>
      </c>
      <c r="C436" s="50" t="s">
        <v>486</v>
      </c>
      <c r="D436" s="50" t="s">
        <v>486</v>
      </c>
      <c r="E436" s="50" t="s">
        <v>486</v>
      </c>
      <c r="F436" s="50" t="s">
        <v>486</v>
      </c>
      <c r="G436" s="50" t="s">
        <v>486</v>
      </c>
      <c r="H436" s="50" t="s">
        <v>486</v>
      </c>
      <c r="I436" s="50" t="s">
        <v>486</v>
      </c>
      <c r="J436" s="50" t="s">
        <v>486</v>
      </c>
      <c r="K436" s="53" t="s">
        <v>419</v>
      </c>
      <c r="L436" s="50" t="s">
        <v>486</v>
      </c>
      <c r="M436" s="50" t="s">
        <v>486</v>
      </c>
      <c r="N436" s="50" t="s">
        <v>486</v>
      </c>
      <c r="O436" s="50" t="s">
        <v>486</v>
      </c>
      <c r="P436" s="50" t="s">
        <v>486</v>
      </c>
      <c r="Q436" s="50" t="s">
        <v>486</v>
      </c>
      <c r="R436" s="50" t="s">
        <v>486</v>
      </c>
      <c r="S436" s="50" t="s">
        <v>486</v>
      </c>
      <c r="T436" s="50" t="s">
        <v>486</v>
      </c>
      <c r="U436" s="50" t="s">
        <v>486</v>
      </c>
      <c r="V436" s="51" t="str">
        <f>IF($A436="N/A","N/A",MAX('编组1-系统进路表'!T435,'编组2-系统进路表'!T435,'编组3-系统进路表'!T435,'编组4-系统进路表'!T435,'编组5-系统进路表'!T435))</f>
        <v>N/A</v>
      </c>
      <c r="W436" s="51" t="str">
        <f>IF($A436="N/A","N/A",MAX('编组1-系统进路表'!U435,'编组2-系统进路表'!U435,'编组3-系统进路表'!U435,'编组4-系统进路表'!U435,'编组5-系统进路表'!U435))</f>
        <v>N/A</v>
      </c>
      <c r="X436" s="51" t="str">
        <f>IF($A436="N/A","N/A",MAX('编组1-系统进路表'!V435,'编组2-系统进路表'!V435,'编组3-系统进路表'!V435,'编组4-系统进路表'!V435,'编组5-系统进路表'!V435))</f>
        <v>N/A</v>
      </c>
      <c r="Y436" s="51" t="str">
        <f>IF($A436="N/A","N/A",MAX('编组1-系统进路表'!W435,'编组2-系统进路表'!W435,'编组3-系统进路表'!W435,'编组4-系统进路表'!W435,'编组5-系统进路表'!W435))</f>
        <v>N/A</v>
      </c>
      <c r="Z436" s="51" t="str">
        <f>IF($A436="N/A","N/A",MAX('编组1-系统进路表'!X435,'编组2-系统进路表'!X435,'编组3-系统进路表'!X435,'编组4-系统进路表'!X435,'编组5-系统进路表'!X435))</f>
        <v>N/A</v>
      </c>
      <c r="AA436" s="27"/>
      <c r="AB436" s="51" t="str">
        <f>IF($A436="N/A","N/A",MAX('编组1-系统进路表'!Y435,'编组2-系统进路表'!Y435,'编组3-系统进路表'!Y435,'编组4-系统进路表'!Y435,'编组5-系统进路表'!Y435))</f>
        <v>N/A</v>
      </c>
      <c r="AC436" s="51" t="str">
        <f>IF($A436="N/A","N/A",MAX('编组1-系统进路表'!Z435,'编组2-系统进路表'!Z435,'编组3-系统进路表'!Z435,'编组4-系统进路表'!Z435,'编组5-系统进路表'!Z435))</f>
        <v>N/A</v>
      </c>
      <c r="AD436" s="51" t="str">
        <f>IF($A436="N/A","N/A",MAX('编组1-系统进路表'!AA435,'编组2-系统进路表'!AA435,'编组3-系统进路表'!AA435,'编组4-系统进路表'!AA435,'编组5-系统进路表'!AA435))</f>
        <v>N/A</v>
      </c>
      <c r="AE436" s="51" t="str">
        <f>IF($A436="N/A","N/A",MAX('编组1-系统进路表'!AB435,'编组2-系统进路表'!AB435,'编组3-系统进路表'!AB435,'编组4-系统进路表'!AB435,'编组5-系统进路表'!AB435))</f>
        <v>N/A</v>
      </c>
      <c r="AF436" s="51" t="str">
        <f>IF($A436="N/A","N/A",MAX('编组1-系统进路表'!AC435,'编组2-系统进路表'!AC435,'编组3-系统进路表'!AC435,'编组4-系统进路表'!AC435,'编组5-系统进路表'!AC435))</f>
        <v>N/A</v>
      </c>
    </row>
    <row r="437" spans="1:32">
      <c r="A437" s="50" t="s">
        <v>486</v>
      </c>
      <c r="B437" s="50" t="s">
        <v>486</v>
      </c>
      <c r="C437" s="50" t="s">
        <v>486</v>
      </c>
      <c r="D437" s="50" t="s">
        <v>486</v>
      </c>
      <c r="E437" s="50" t="s">
        <v>486</v>
      </c>
      <c r="F437" s="50" t="s">
        <v>486</v>
      </c>
      <c r="G437" s="50" t="s">
        <v>486</v>
      </c>
      <c r="H437" s="50" t="s">
        <v>486</v>
      </c>
      <c r="I437" s="50" t="s">
        <v>486</v>
      </c>
      <c r="J437" s="50" t="s">
        <v>486</v>
      </c>
      <c r="K437" s="53" t="s">
        <v>419</v>
      </c>
      <c r="L437" s="50" t="s">
        <v>486</v>
      </c>
      <c r="M437" s="50" t="s">
        <v>486</v>
      </c>
      <c r="N437" s="50" t="s">
        <v>486</v>
      </c>
      <c r="O437" s="50" t="s">
        <v>486</v>
      </c>
      <c r="P437" s="50" t="s">
        <v>486</v>
      </c>
      <c r="Q437" s="50" t="s">
        <v>486</v>
      </c>
      <c r="R437" s="50" t="s">
        <v>486</v>
      </c>
      <c r="S437" s="50" t="s">
        <v>486</v>
      </c>
      <c r="T437" s="50" t="s">
        <v>486</v>
      </c>
      <c r="U437" s="50" t="s">
        <v>486</v>
      </c>
      <c r="V437" s="51" t="str">
        <f>IF($A437="N/A","N/A",MAX('编组1-系统进路表'!T436,'编组2-系统进路表'!T436,'编组3-系统进路表'!T436,'编组4-系统进路表'!T436,'编组5-系统进路表'!T436))</f>
        <v>N/A</v>
      </c>
      <c r="W437" s="51" t="str">
        <f>IF($A437="N/A","N/A",MAX('编组1-系统进路表'!U436,'编组2-系统进路表'!U436,'编组3-系统进路表'!U436,'编组4-系统进路表'!U436,'编组5-系统进路表'!U436))</f>
        <v>N/A</v>
      </c>
      <c r="X437" s="51" t="str">
        <f>IF($A437="N/A","N/A",MAX('编组1-系统进路表'!V436,'编组2-系统进路表'!V436,'编组3-系统进路表'!V436,'编组4-系统进路表'!V436,'编组5-系统进路表'!V436))</f>
        <v>N/A</v>
      </c>
      <c r="Y437" s="51" t="str">
        <f>IF($A437="N/A","N/A",MAX('编组1-系统进路表'!W436,'编组2-系统进路表'!W436,'编组3-系统进路表'!W436,'编组4-系统进路表'!W436,'编组5-系统进路表'!W436))</f>
        <v>N/A</v>
      </c>
      <c r="Z437" s="51" t="str">
        <f>IF($A437="N/A","N/A",MAX('编组1-系统进路表'!X436,'编组2-系统进路表'!X436,'编组3-系统进路表'!X436,'编组4-系统进路表'!X436,'编组5-系统进路表'!X436))</f>
        <v>N/A</v>
      </c>
      <c r="AA437" s="27"/>
      <c r="AB437" s="51" t="str">
        <f>IF($A437="N/A","N/A",MAX('编组1-系统进路表'!Y436,'编组2-系统进路表'!Y436,'编组3-系统进路表'!Y436,'编组4-系统进路表'!Y436,'编组5-系统进路表'!Y436))</f>
        <v>N/A</v>
      </c>
      <c r="AC437" s="51" t="str">
        <f>IF($A437="N/A","N/A",MAX('编组1-系统进路表'!Z436,'编组2-系统进路表'!Z436,'编组3-系统进路表'!Z436,'编组4-系统进路表'!Z436,'编组5-系统进路表'!Z436))</f>
        <v>N/A</v>
      </c>
      <c r="AD437" s="51" t="str">
        <f>IF($A437="N/A","N/A",MAX('编组1-系统进路表'!AA436,'编组2-系统进路表'!AA436,'编组3-系统进路表'!AA436,'编组4-系统进路表'!AA436,'编组5-系统进路表'!AA436))</f>
        <v>N/A</v>
      </c>
      <c r="AE437" s="51" t="str">
        <f>IF($A437="N/A","N/A",MAX('编组1-系统进路表'!AB436,'编组2-系统进路表'!AB436,'编组3-系统进路表'!AB436,'编组4-系统进路表'!AB436,'编组5-系统进路表'!AB436))</f>
        <v>N/A</v>
      </c>
      <c r="AF437" s="51" t="str">
        <f>IF($A437="N/A","N/A",MAX('编组1-系统进路表'!AC436,'编组2-系统进路表'!AC436,'编组3-系统进路表'!AC436,'编组4-系统进路表'!AC436,'编组5-系统进路表'!AC436))</f>
        <v>N/A</v>
      </c>
    </row>
    <row r="438" spans="1:32">
      <c r="A438" s="50" t="s">
        <v>486</v>
      </c>
      <c r="B438" s="50" t="s">
        <v>486</v>
      </c>
      <c r="C438" s="50" t="s">
        <v>486</v>
      </c>
      <c r="D438" s="50" t="s">
        <v>486</v>
      </c>
      <c r="E438" s="50" t="s">
        <v>486</v>
      </c>
      <c r="F438" s="50" t="s">
        <v>486</v>
      </c>
      <c r="G438" s="50" t="s">
        <v>486</v>
      </c>
      <c r="H438" s="50" t="s">
        <v>486</v>
      </c>
      <c r="I438" s="50" t="s">
        <v>486</v>
      </c>
      <c r="J438" s="50" t="s">
        <v>486</v>
      </c>
      <c r="K438" s="53" t="s">
        <v>419</v>
      </c>
      <c r="L438" s="50" t="s">
        <v>486</v>
      </c>
      <c r="M438" s="50" t="s">
        <v>486</v>
      </c>
      <c r="N438" s="50" t="s">
        <v>486</v>
      </c>
      <c r="O438" s="50" t="s">
        <v>486</v>
      </c>
      <c r="P438" s="50" t="s">
        <v>486</v>
      </c>
      <c r="Q438" s="50" t="s">
        <v>486</v>
      </c>
      <c r="R438" s="50" t="s">
        <v>486</v>
      </c>
      <c r="S438" s="50" t="s">
        <v>486</v>
      </c>
      <c r="T438" s="50" t="s">
        <v>486</v>
      </c>
      <c r="U438" s="50" t="s">
        <v>486</v>
      </c>
      <c r="V438" s="51" t="str">
        <f>IF($A438="N/A","N/A",MAX('编组1-系统进路表'!T437,'编组2-系统进路表'!T437,'编组3-系统进路表'!T437,'编组4-系统进路表'!T437,'编组5-系统进路表'!T437))</f>
        <v>N/A</v>
      </c>
      <c r="W438" s="51" t="str">
        <f>IF($A438="N/A","N/A",MAX('编组1-系统进路表'!U437,'编组2-系统进路表'!U437,'编组3-系统进路表'!U437,'编组4-系统进路表'!U437,'编组5-系统进路表'!U437))</f>
        <v>N/A</v>
      </c>
      <c r="X438" s="51" t="str">
        <f>IF($A438="N/A","N/A",MAX('编组1-系统进路表'!V437,'编组2-系统进路表'!V437,'编组3-系统进路表'!V437,'编组4-系统进路表'!V437,'编组5-系统进路表'!V437))</f>
        <v>N/A</v>
      </c>
      <c r="Y438" s="51" t="str">
        <f>IF($A438="N/A","N/A",MAX('编组1-系统进路表'!W437,'编组2-系统进路表'!W437,'编组3-系统进路表'!W437,'编组4-系统进路表'!W437,'编组5-系统进路表'!W437))</f>
        <v>N/A</v>
      </c>
      <c r="Z438" s="51" t="str">
        <f>IF($A438="N/A","N/A",MAX('编组1-系统进路表'!X437,'编组2-系统进路表'!X437,'编组3-系统进路表'!X437,'编组4-系统进路表'!X437,'编组5-系统进路表'!X437))</f>
        <v>N/A</v>
      </c>
      <c r="AA438" s="27"/>
      <c r="AB438" s="51" t="str">
        <f>IF($A438="N/A","N/A",MAX('编组1-系统进路表'!Y437,'编组2-系统进路表'!Y437,'编组3-系统进路表'!Y437,'编组4-系统进路表'!Y437,'编组5-系统进路表'!Y437))</f>
        <v>N/A</v>
      </c>
      <c r="AC438" s="51" t="str">
        <f>IF($A438="N/A","N/A",MAX('编组1-系统进路表'!Z437,'编组2-系统进路表'!Z437,'编组3-系统进路表'!Z437,'编组4-系统进路表'!Z437,'编组5-系统进路表'!Z437))</f>
        <v>N/A</v>
      </c>
      <c r="AD438" s="51" t="str">
        <f>IF($A438="N/A","N/A",MAX('编组1-系统进路表'!AA437,'编组2-系统进路表'!AA437,'编组3-系统进路表'!AA437,'编组4-系统进路表'!AA437,'编组5-系统进路表'!AA437))</f>
        <v>N/A</v>
      </c>
      <c r="AE438" s="51" t="str">
        <f>IF($A438="N/A","N/A",MAX('编组1-系统进路表'!AB437,'编组2-系统进路表'!AB437,'编组3-系统进路表'!AB437,'编组4-系统进路表'!AB437,'编组5-系统进路表'!AB437))</f>
        <v>N/A</v>
      </c>
      <c r="AF438" s="51" t="str">
        <f>IF($A438="N/A","N/A",MAX('编组1-系统进路表'!AC437,'编组2-系统进路表'!AC437,'编组3-系统进路表'!AC437,'编组4-系统进路表'!AC437,'编组5-系统进路表'!AC437))</f>
        <v>N/A</v>
      </c>
    </row>
    <row r="439" spans="1:32">
      <c r="A439" s="50" t="s">
        <v>486</v>
      </c>
      <c r="B439" s="50" t="s">
        <v>486</v>
      </c>
      <c r="C439" s="50" t="s">
        <v>486</v>
      </c>
      <c r="D439" s="50" t="s">
        <v>486</v>
      </c>
      <c r="E439" s="50" t="s">
        <v>486</v>
      </c>
      <c r="F439" s="50" t="s">
        <v>486</v>
      </c>
      <c r="G439" s="50" t="s">
        <v>486</v>
      </c>
      <c r="H439" s="50" t="s">
        <v>486</v>
      </c>
      <c r="I439" s="50" t="s">
        <v>486</v>
      </c>
      <c r="J439" s="50" t="s">
        <v>486</v>
      </c>
      <c r="K439" s="53" t="s">
        <v>419</v>
      </c>
      <c r="L439" s="50" t="s">
        <v>486</v>
      </c>
      <c r="M439" s="50" t="s">
        <v>486</v>
      </c>
      <c r="N439" s="50" t="s">
        <v>486</v>
      </c>
      <c r="O439" s="50" t="s">
        <v>486</v>
      </c>
      <c r="P439" s="50" t="s">
        <v>486</v>
      </c>
      <c r="Q439" s="50" t="s">
        <v>486</v>
      </c>
      <c r="R439" s="50" t="s">
        <v>486</v>
      </c>
      <c r="S439" s="50" t="s">
        <v>486</v>
      </c>
      <c r="T439" s="50" t="s">
        <v>486</v>
      </c>
      <c r="U439" s="50" t="s">
        <v>486</v>
      </c>
      <c r="V439" s="51" t="str">
        <f>IF($A439="N/A","N/A",MAX('编组1-系统进路表'!T438,'编组2-系统进路表'!T438,'编组3-系统进路表'!T438,'编组4-系统进路表'!T438,'编组5-系统进路表'!T438))</f>
        <v>N/A</v>
      </c>
      <c r="W439" s="51" t="str">
        <f>IF($A439="N/A","N/A",MAX('编组1-系统进路表'!U438,'编组2-系统进路表'!U438,'编组3-系统进路表'!U438,'编组4-系统进路表'!U438,'编组5-系统进路表'!U438))</f>
        <v>N/A</v>
      </c>
      <c r="X439" s="51" t="str">
        <f>IF($A439="N/A","N/A",MAX('编组1-系统进路表'!V438,'编组2-系统进路表'!V438,'编组3-系统进路表'!V438,'编组4-系统进路表'!V438,'编组5-系统进路表'!V438))</f>
        <v>N/A</v>
      </c>
      <c r="Y439" s="51" t="str">
        <f>IF($A439="N/A","N/A",MAX('编组1-系统进路表'!W438,'编组2-系统进路表'!W438,'编组3-系统进路表'!W438,'编组4-系统进路表'!W438,'编组5-系统进路表'!W438))</f>
        <v>N/A</v>
      </c>
      <c r="Z439" s="51" t="str">
        <f>IF($A439="N/A","N/A",MAX('编组1-系统进路表'!X438,'编组2-系统进路表'!X438,'编组3-系统进路表'!X438,'编组4-系统进路表'!X438,'编组5-系统进路表'!X438))</f>
        <v>N/A</v>
      </c>
      <c r="AA439" s="27"/>
      <c r="AB439" s="51" t="str">
        <f>IF($A439="N/A","N/A",MAX('编组1-系统进路表'!Y438,'编组2-系统进路表'!Y438,'编组3-系统进路表'!Y438,'编组4-系统进路表'!Y438,'编组5-系统进路表'!Y438))</f>
        <v>N/A</v>
      </c>
      <c r="AC439" s="51" t="str">
        <f>IF($A439="N/A","N/A",MAX('编组1-系统进路表'!Z438,'编组2-系统进路表'!Z438,'编组3-系统进路表'!Z438,'编组4-系统进路表'!Z438,'编组5-系统进路表'!Z438))</f>
        <v>N/A</v>
      </c>
      <c r="AD439" s="51" t="str">
        <f>IF($A439="N/A","N/A",MAX('编组1-系统进路表'!AA438,'编组2-系统进路表'!AA438,'编组3-系统进路表'!AA438,'编组4-系统进路表'!AA438,'编组5-系统进路表'!AA438))</f>
        <v>N/A</v>
      </c>
      <c r="AE439" s="51" t="str">
        <f>IF($A439="N/A","N/A",MAX('编组1-系统进路表'!AB438,'编组2-系统进路表'!AB438,'编组3-系统进路表'!AB438,'编组4-系统进路表'!AB438,'编组5-系统进路表'!AB438))</f>
        <v>N/A</v>
      </c>
      <c r="AF439" s="51" t="str">
        <f>IF($A439="N/A","N/A",MAX('编组1-系统进路表'!AC438,'编组2-系统进路表'!AC438,'编组3-系统进路表'!AC438,'编组4-系统进路表'!AC438,'编组5-系统进路表'!AC438))</f>
        <v>N/A</v>
      </c>
    </row>
    <row r="440" spans="1:32">
      <c r="A440" s="50" t="s">
        <v>486</v>
      </c>
      <c r="B440" s="50" t="s">
        <v>486</v>
      </c>
      <c r="C440" s="50" t="s">
        <v>486</v>
      </c>
      <c r="D440" s="50" t="s">
        <v>486</v>
      </c>
      <c r="E440" s="50" t="s">
        <v>486</v>
      </c>
      <c r="F440" s="50" t="s">
        <v>486</v>
      </c>
      <c r="G440" s="50" t="s">
        <v>486</v>
      </c>
      <c r="H440" s="50" t="s">
        <v>486</v>
      </c>
      <c r="I440" s="50" t="s">
        <v>486</v>
      </c>
      <c r="J440" s="50" t="s">
        <v>486</v>
      </c>
      <c r="K440" s="53" t="s">
        <v>419</v>
      </c>
      <c r="L440" s="50" t="s">
        <v>486</v>
      </c>
      <c r="M440" s="50" t="s">
        <v>486</v>
      </c>
      <c r="N440" s="50" t="s">
        <v>486</v>
      </c>
      <c r="O440" s="50" t="s">
        <v>486</v>
      </c>
      <c r="P440" s="50" t="s">
        <v>486</v>
      </c>
      <c r="Q440" s="50" t="s">
        <v>486</v>
      </c>
      <c r="R440" s="50" t="s">
        <v>486</v>
      </c>
      <c r="S440" s="50" t="s">
        <v>486</v>
      </c>
      <c r="T440" s="50" t="s">
        <v>486</v>
      </c>
      <c r="U440" s="50" t="s">
        <v>486</v>
      </c>
      <c r="V440" s="51" t="str">
        <f>IF($A440="N/A","N/A",MAX('编组1-系统进路表'!T439,'编组2-系统进路表'!T439,'编组3-系统进路表'!T439,'编组4-系统进路表'!T439,'编组5-系统进路表'!T439))</f>
        <v>N/A</v>
      </c>
      <c r="W440" s="51" t="str">
        <f>IF($A440="N/A","N/A",MAX('编组1-系统进路表'!U439,'编组2-系统进路表'!U439,'编组3-系统进路表'!U439,'编组4-系统进路表'!U439,'编组5-系统进路表'!U439))</f>
        <v>N/A</v>
      </c>
      <c r="X440" s="51" t="str">
        <f>IF($A440="N/A","N/A",MAX('编组1-系统进路表'!V439,'编组2-系统进路表'!V439,'编组3-系统进路表'!V439,'编组4-系统进路表'!V439,'编组5-系统进路表'!V439))</f>
        <v>N/A</v>
      </c>
      <c r="Y440" s="51" t="str">
        <f>IF($A440="N/A","N/A",MAX('编组1-系统进路表'!W439,'编组2-系统进路表'!W439,'编组3-系统进路表'!W439,'编组4-系统进路表'!W439,'编组5-系统进路表'!W439))</f>
        <v>N/A</v>
      </c>
      <c r="Z440" s="51" t="str">
        <f>IF($A440="N/A","N/A",MAX('编组1-系统进路表'!X439,'编组2-系统进路表'!X439,'编组3-系统进路表'!X439,'编组4-系统进路表'!X439,'编组5-系统进路表'!X439))</f>
        <v>N/A</v>
      </c>
      <c r="AA440" s="27"/>
      <c r="AB440" s="51" t="str">
        <f>IF($A440="N/A","N/A",MAX('编组1-系统进路表'!Y439,'编组2-系统进路表'!Y439,'编组3-系统进路表'!Y439,'编组4-系统进路表'!Y439,'编组5-系统进路表'!Y439))</f>
        <v>N/A</v>
      </c>
      <c r="AC440" s="51" t="str">
        <f>IF($A440="N/A","N/A",MAX('编组1-系统进路表'!Z439,'编组2-系统进路表'!Z439,'编组3-系统进路表'!Z439,'编组4-系统进路表'!Z439,'编组5-系统进路表'!Z439))</f>
        <v>N/A</v>
      </c>
      <c r="AD440" s="51" t="str">
        <f>IF($A440="N/A","N/A",MAX('编组1-系统进路表'!AA439,'编组2-系统进路表'!AA439,'编组3-系统进路表'!AA439,'编组4-系统进路表'!AA439,'编组5-系统进路表'!AA439))</f>
        <v>N/A</v>
      </c>
      <c r="AE440" s="51" t="str">
        <f>IF($A440="N/A","N/A",MAX('编组1-系统进路表'!AB439,'编组2-系统进路表'!AB439,'编组3-系统进路表'!AB439,'编组4-系统进路表'!AB439,'编组5-系统进路表'!AB439))</f>
        <v>N/A</v>
      </c>
      <c r="AF440" s="51" t="str">
        <f>IF($A440="N/A","N/A",MAX('编组1-系统进路表'!AC439,'编组2-系统进路表'!AC439,'编组3-系统进路表'!AC439,'编组4-系统进路表'!AC439,'编组5-系统进路表'!AC439))</f>
        <v>N/A</v>
      </c>
    </row>
    <row r="441" spans="1:32">
      <c r="A441" s="50" t="s">
        <v>486</v>
      </c>
      <c r="B441" s="50" t="s">
        <v>486</v>
      </c>
      <c r="C441" s="50" t="s">
        <v>486</v>
      </c>
      <c r="D441" s="50" t="s">
        <v>486</v>
      </c>
      <c r="E441" s="50" t="s">
        <v>486</v>
      </c>
      <c r="F441" s="50" t="s">
        <v>486</v>
      </c>
      <c r="G441" s="50" t="s">
        <v>486</v>
      </c>
      <c r="H441" s="50" t="s">
        <v>486</v>
      </c>
      <c r="I441" s="50" t="s">
        <v>486</v>
      </c>
      <c r="J441" s="50" t="s">
        <v>486</v>
      </c>
      <c r="K441" s="53" t="s">
        <v>419</v>
      </c>
      <c r="L441" s="50" t="s">
        <v>486</v>
      </c>
      <c r="M441" s="50" t="s">
        <v>486</v>
      </c>
      <c r="N441" s="50" t="s">
        <v>486</v>
      </c>
      <c r="O441" s="50" t="s">
        <v>486</v>
      </c>
      <c r="P441" s="50" t="s">
        <v>486</v>
      </c>
      <c r="Q441" s="50" t="s">
        <v>486</v>
      </c>
      <c r="R441" s="50" t="s">
        <v>486</v>
      </c>
      <c r="S441" s="50" t="s">
        <v>486</v>
      </c>
      <c r="T441" s="50" t="s">
        <v>486</v>
      </c>
      <c r="U441" s="50" t="s">
        <v>486</v>
      </c>
      <c r="V441" s="51" t="str">
        <f>IF($A441="N/A","N/A",MAX('编组1-系统进路表'!T440,'编组2-系统进路表'!T440,'编组3-系统进路表'!T440,'编组4-系统进路表'!T440,'编组5-系统进路表'!T440))</f>
        <v>N/A</v>
      </c>
      <c r="W441" s="51" t="str">
        <f>IF($A441="N/A","N/A",MAX('编组1-系统进路表'!U440,'编组2-系统进路表'!U440,'编组3-系统进路表'!U440,'编组4-系统进路表'!U440,'编组5-系统进路表'!U440))</f>
        <v>N/A</v>
      </c>
      <c r="X441" s="51" t="str">
        <f>IF($A441="N/A","N/A",MAX('编组1-系统进路表'!V440,'编组2-系统进路表'!V440,'编组3-系统进路表'!V440,'编组4-系统进路表'!V440,'编组5-系统进路表'!V440))</f>
        <v>N/A</v>
      </c>
      <c r="Y441" s="51" t="str">
        <f>IF($A441="N/A","N/A",MAX('编组1-系统进路表'!W440,'编组2-系统进路表'!W440,'编组3-系统进路表'!W440,'编组4-系统进路表'!W440,'编组5-系统进路表'!W440))</f>
        <v>N/A</v>
      </c>
      <c r="Z441" s="51" t="str">
        <f>IF($A441="N/A","N/A",MAX('编组1-系统进路表'!X440,'编组2-系统进路表'!X440,'编组3-系统进路表'!X440,'编组4-系统进路表'!X440,'编组5-系统进路表'!X440))</f>
        <v>N/A</v>
      </c>
      <c r="AA441" s="27"/>
      <c r="AB441" s="51" t="str">
        <f>IF($A441="N/A","N/A",MAX('编组1-系统进路表'!Y440,'编组2-系统进路表'!Y440,'编组3-系统进路表'!Y440,'编组4-系统进路表'!Y440,'编组5-系统进路表'!Y440))</f>
        <v>N/A</v>
      </c>
      <c r="AC441" s="51" t="str">
        <f>IF($A441="N/A","N/A",MAX('编组1-系统进路表'!Z440,'编组2-系统进路表'!Z440,'编组3-系统进路表'!Z440,'编组4-系统进路表'!Z440,'编组5-系统进路表'!Z440))</f>
        <v>N/A</v>
      </c>
      <c r="AD441" s="51" t="str">
        <f>IF($A441="N/A","N/A",MAX('编组1-系统进路表'!AA440,'编组2-系统进路表'!AA440,'编组3-系统进路表'!AA440,'编组4-系统进路表'!AA440,'编组5-系统进路表'!AA440))</f>
        <v>N/A</v>
      </c>
      <c r="AE441" s="51" t="str">
        <f>IF($A441="N/A","N/A",MAX('编组1-系统进路表'!AB440,'编组2-系统进路表'!AB440,'编组3-系统进路表'!AB440,'编组4-系统进路表'!AB440,'编组5-系统进路表'!AB440))</f>
        <v>N/A</v>
      </c>
      <c r="AF441" s="51" t="str">
        <f>IF($A441="N/A","N/A",MAX('编组1-系统进路表'!AC440,'编组2-系统进路表'!AC440,'编组3-系统进路表'!AC440,'编组4-系统进路表'!AC440,'编组5-系统进路表'!AC440))</f>
        <v>N/A</v>
      </c>
    </row>
    <row r="442" spans="1:32">
      <c r="A442" s="50" t="s">
        <v>486</v>
      </c>
      <c r="B442" s="50" t="s">
        <v>486</v>
      </c>
      <c r="C442" s="50" t="s">
        <v>486</v>
      </c>
      <c r="D442" s="50" t="s">
        <v>486</v>
      </c>
      <c r="E442" s="50" t="s">
        <v>486</v>
      </c>
      <c r="F442" s="50" t="s">
        <v>486</v>
      </c>
      <c r="G442" s="50" t="s">
        <v>486</v>
      </c>
      <c r="H442" s="50" t="s">
        <v>486</v>
      </c>
      <c r="I442" s="50" t="s">
        <v>486</v>
      </c>
      <c r="J442" s="50" t="s">
        <v>486</v>
      </c>
      <c r="K442" s="53" t="s">
        <v>419</v>
      </c>
      <c r="L442" s="50" t="s">
        <v>486</v>
      </c>
      <c r="M442" s="50" t="s">
        <v>486</v>
      </c>
      <c r="N442" s="50" t="s">
        <v>486</v>
      </c>
      <c r="O442" s="50" t="s">
        <v>486</v>
      </c>
      <c r="P442" s="50" t="s">
        <v>486</v>
      </c>
      <c r="Q442" s="50" t="s">
        <v>486</v>
      </c>
      <c r="R442" s="50" t="s">
        <v>486</v>
      </c>
      <c r="S442" s="50" t="s">
        <v>486</v>
      </c>
      <c r="T442" s="50" t="s">
        <v>486</v>
      </c>
      <c r="U442" s="50" t="s">
        <v>486</v>
      </c>
      <c r="V442" s="51" t="str">
        <f>IF($A442="N/A","N/A",MAX('编组1-系统进路表'!T441,'编组2-系统进路表'!T441,'编组3-系统进路表'!T441,'编组4-系统进路表'!T441,'编组5-系统进路表'!T441))</f>
        <v>N/A</v>
      </c>
      <c r="W442" s="51" t="str">
        <f>IF($A442="N/A","N/A",MAX('编组1-系统进路表'!U441,'编组2-系统进路表'!U441,'编组3-系统进路表'!U441,'编组4-系统进路表'!U441,'编组5-系统进路表'!U441))</f>
        <v>N/A</v>
      </c>
      <c r="X442" s="51" t="str">
        <f>IF($A442="N/A","N/A",MAX('编组1-系统进路表'!V441,'编组2-系统进路表'!V441,'编组3-系统进路表'!V441,'编组4-系统进路表'!V441,'编组5-系统进路表'!V441))</f>
        <v>N/A</v>
      </c>
      <c r="Y442" s="51" t="str">
        <f>IF($A442="N/A","N/A",MAX('编组1-系统进路表'!W441,'编组2-系统进路表'!W441,'编组3-系统进路表'!W441,'编组4-系统进路表'!W441,'编组5-系统进路表'!W441))</f>
        <v>N/A</v>
      </c>
      <c r="Z442" s="51" t="str">
        <f>IF($A442="N/A","N/A",MAX('编组1-系统进路表'!X441,'编组2-系统进路表'!X441,'编组3-系统进路表'!X441,'编组4-系统进路表'!X441,'编组5-系统进路表'!X441))</f>
        <v>N/A</v>
      </c>
      <c r="AA442" s="27"/>
      <c r="AB442" s="51" t="str">
        <f>IF($A442="N/A","N/A",MAX('编组1-系统进路表'!Y441,'编组2-系统进路表'!Y441,'编组3-系统进路表'!Y441,'编组4-系统进路表'!Y441,'编组5-系统进路表'!Y441))</f>
        <v>N/A</v>
      </c>
      <c r="AC442" s="51" t="str">
        <f>IF($A442="N/A","N/A",MAX('编组1-系统进路表'!Z441,'编组2-系统进路表'!Z441,'编组3-系统进路表'!Z441,'编组4-系统进路表'!Z441,'编组5-系统进路表'!Z441))</f>
        <v>N/A</v>
      </c>
      <c r="AD442" s="51" t="str">
        <f>IF($A442="N/A","N/A",MAX('编组1-系统进路表'!AA441,'编组2-系统进路表'!AA441,'编组3-系统进路表'!AA441,'编组4-系统进路表'!AA441,'编组5-系统进路表'!AA441))</f>
        <v>N/A</v>
      </c>
      <c r="AE442" s="51" t="str">
        <f>IF($A442="N/A","N/A",MAX('编组1-系统进路表'!AB441,'编组2-系统进路表'!AB441,'编组3-系统进路表'!AB441,'编组4-系统进路表'!AB441,'编组5-系统进路表'!AB441))</f>
        <v>N/A</v>
      </c>
      <c r="AF442" s="51" t="str">
        <f>IF($A442="N/A","N/A",MAX('编组1-系统进路表'!AC441,'编组2-系统进路表'!AC441,'编组3-系统进路表'!AC441,'编组4-系统进路表'!AC441,'编组5-系统进路表'!AC441))</f>
        <v>N/A</v>
      </c>
    </row>
    <row r="443" spans="1:32">
      <c r="A443" s="50" t="s">
        <v>486</v>
      </c>
      <c r="B443" s="50" t="s">
        <v>486</v>
      </c>
      <c r="C443" s="50" t="s">
        <v>486</v>
      </c>
      <c r="D443" s="50" t="s">
        <v>486</v>
      </c>
      <c r="E443" s="50" t="s">
        <v>486</v>
      </c>
      <c r="F443" s="50" t="s">
        <v>486</v>
      </c>
      <c r="G443" s="50" t="s">
        <v>486</v>
      </c>
      <c r="H443" s="50" t="s">
        <v>486</v>
      </c>
      <c r="I443" s="50" t="s">
        <v>486</v>
      </c>
      <c r="J443" s="50" t="s">
        <v>486</v>
      </c>
      <c r="K443" s="53" t="s">
        <v>419</v>
      </c>
      <c r="L443" s="50" t="s">
        <v>486</v>
      </c>
      <c r="M443" s="50" t="s">
        <v>486</v>
      </c>
      <c r="N443" s="50" t="s">
        <v>486</v>
      </c>
      <c r="O443" s="50" t="s">
        <v>486</v>
      </c>
      <c r="P443" s="50" t="s">
        <v>486</v>
      </c>
      <c r="Q443" s="50" t="s">
        <v>486</v>
      </c>
      <c r="R443" s="50" t="s">
        <v>486</v>
      </c>
      <c r="S443" s="50" t="s">
        <v>486</v>
      </c>
      <c r="T443" s="50" t="s">
        <v>486</v>
      </c>
      <c r="U443" s="50" t="s">
        <v>486</v>
      </c>
      <c r="V443" s="51" t="str">
        <f>IF($A443="N/A","N/A",MAX('编组1-系统进路表'!T442,'编组2-系统进路表'!T442,'编组3-系统进路表'!T442,'编组4-系统进路表'!T442,'编组5-系统进路表'!T442))</f>
        <v>N/A</v>
      </c>
      <c r="W443" s="51" t="str">
        <f>IF($A443="N/A","N/A",MAX('编组1-系统进路表'!U442,'编组2-系统进路表'!U442,'编组3-系统进路表'!U442,'编组4-系统进路表'!U442,'编组5-系统进路表'!U442))</f>
        <v>N/A</v>
      </c>
      <c r="X443" s="51" t="str">
        <f>IF($A443="N/A","N/A",MAX('编组1-系统进路表'!V442,'编组2-系统进路表'!V442,'编组3-系统进路表'!V442,'编组4-系统进路表'!V442,'编组5-系统进路表'!V442))</f>
        <v>N/A</v>
      </c>
      <c r="Y443" s="51" t="str">
        <f>IF($A443="N/A","N/A",MAX('编组1-系统进路表'!W442,'编组2-系统进路表'!W442,'编组3-系统进路表'!W442,'编组4-系统进路表'!W442,'编组5-系统进路表'!W442))</f>
        <v>N/A</v>
      </c>
      <c r="Z443" s="51" t="str">
        <f>IF($A443="N/A","N/A",MAX('编组1-系统进路表'!X442,'编组2-系统进路表'!X442,'编组3-系统进路表'!X442,'编组4-系统进路表'!X442,'编组5-系统进路表'!X442))</f>
        <v>N/A</v>
      </c>
      <c r="AA443" s="27"/>
      <c r="AB443" s="51" t="str">
        <f>IF($A443="N/A","N/A",MAX('编组1-系统进路表'!Y442,'编组2-系统进路表'!Y442,'编组3-系统进路表'!Y442,'编组4-系统进路表'!Y442,'编组5-系统进路表'!Y442))</f>
        <v>N/A</v>
      </c>
      <c r="AC443" s="51" t="str">
        <f>IF($A443="N/A","N/A",MAX('编组1-系统进路表'!Z442,'编组2-系统进路表'!Z442,'编组3-系统进路表'!Z442,'编组4-系统进路表'!Z442,'编组5-系统进路表'!Z442))</f>
        <v>N/A</v>
      </c>
      <c r="AD443" s="51" t="str">
        <f>IF($A443="N/A","N/A",MAX('编组1-系统进路表'!AA442,'编组2-系统进路表'!AA442,'编组3-系统进路表'!AA442,'编组4-系统进路表'!AA442,'编组5-系统进路表'!AA442))</f>
        <v>N/A</v>
      </c>
      <c r="AE443" s="51" t="str">
        <f>IF($A443="N/A","N/A",MAX('编组1-系统进路表'!AB442,'编组2-系统进路表'!AB442,'编组3-系统进路表'!AB442,'编组4-系统进路表'!AB442,'编组5-系统进路表'!AB442))</f>
        <v>N/A</v>
      </c>
      <c r="AF443" s="51" t="str">
        <f>IF($A443="N/A","N/A",MAX('编组1-系统进路表'!AC442,'编组2-系统进路表'!AC442,'编组3-系统进路表'!AC442,'编组4-系统进路表'!AC442,'编组5-系统进路表'!AC442))</f>
        <v>N/A</v>
      </c>
    </row>
    <row r="444" spans="1:32">
      <c r="A444" s="50" t="s">
        <v>486</v>
      </c>
      <c r="B444" s="50" t="s">
        <v>486</v>
      </c>
      <c r="C444" s="50" t="s">
        <v>486</v>
      </c>
      <c r="D444" s="50" t="s">
        <v>486</v>
      </c>
      <c r="E444" s="50" t="s">
        <v>486</v>
      </c>
      <c r="F444" s="50" t="s">
        <v>486</v>
      </c>
      <c r="G444" s="50" t="s">
        <v>486</v>
      </c>
      <c r="H444" s="50" t="s">
        <v>486</v>
      </c>
      <c r="I444" s="50" t="s">
        <v>486</v>
      </c>
      <c r="J444" s="50" t="s">
        <v>486</v>
      </c>
      <c r="K444" s="53" t="s">
        <v>419</v>
      </c>
      <c r="L444" s="50" t="s">
        <v>486</v>
      </c>
      <c r="M444" s="50" t="s">
        <v>486</v>
      </c>
      <c r="N444" s="50" t="s">
        <v>486</v>
      </c>
      <c r="O444" s="50" t="s">
        <v>486</v>
      </c>
      <c r="P444" s="50" t="s">
        <v>486</v>
      </c>
      <c r="Q444" s="50" t="s">
        <v>486</v>
      </c>
      <c r="R444" s="50" t="s">
        <v>486</v>
      </c>
      <c r="S444" s="50" t="s">
        <v>486</v>
      </c>
      <c r="T444" s="50" t="s">
        <v>486</v>
      </c>
      <c r="U444" s="50" t="s">
        <v>486</v>
      </c>
      <c r="V444" s="51" t="str">
        <f>IF($A444="N/A","N/A",MAX('编组1-系统进路表'!T443,'编组2-系统进路表'!T443,'编组3-系统进路表'!T443,'编组4-系统进路表'!T443,'编组5-系统进路表'!T443))</f>
        <v>N/A</v>
      </c>
      <c r="W444" s="51" t="str">
        <f>IF($A444="N/A","N/A",MAX('编组1-系统进路表'!U443,'编组2-系统进路表'!U443,'编组3-系统进路表'!U443,'编组4-系统进路表'!U443,'编组5-系统进路表'!U443))</f>
        <v>N/A</v>
      </c>
      <c r="X444" s="51" t="str">
        <f>IF($A444="N/A","N/A",MAX('编组1-系统进路表'!V443,'编组2-系统进路表'!V443,'编组3-系统进路表'!V443,'编组4-系统进路表'!V443,'编组5-系统进路表'!V443))</f>
        <v>N/A</v>
      </c>
      <c r="Y444" s="51" t="str">
        <f>IF($A444="N/A","N/A",MAX('编组1-系统进路表'!W443,'编组2-系统进路表'!W443,'编组3-系统进路表'!W443,'编组4-系统进路表'!W443,'编组5-系统进路表'!W443))</f>
        <v>N/A</v>
      </c>
      <c r="Z444" s="51" t="str">
        <f>IF($A444="N/A","N/A",MAX('编组1-系统进路表'!X443,'编组2-系统进路表'!X443,'编组3-系统进路表'!X443,'编组4-系统进路表'!X443,'编组5-系统进路表'!X443))</f>
        <v>N/A</v>
      </c>
      <c r="AA444" s="27"/>
      <c r="AB444" s="51" t="str">
        <f>IF($A444="N/A","N/A",MAX('编组1-系统进路表'!Y443,'编组2-系统进路表'!Y443,'编组3-系统进路表'!Y443,'编组4-系统进路表'!Y443,'编组5-系统进路表'!Y443))</f>
        <v>N/A</v>
      </c>
      <c r="AC444" s="51" t="str">
        <f>IF($A444="N/A","N/A",MAX('编组1-系统进路表'!Z443,'编组2-系统进路表'!Z443,'编组3-系统进路表'!Z443,'编组4-系统进路表'!Z443,'编组5-系统进路表'!Z443))</f>
        <v>N/A</v>
      </c>
      <c r="AD444" s="51" t="str">
        <f>IF($A444="N/A","N/A",MAX('编组1-系统进路表'!AA443,'编组2-系统进路表'!AA443,'编组3-系统进路表'!AA443,'编组4-系统进路表'!AA443,'编组5-系统进路表'!AA443))</f>
        <v>N/A</v>
      </c>
      <c r="AE444" s="51" t="str">
        <f>IF($A444="N/A","N/A",MAX('编组1-系统进路表'!AB443,'编组2-系统进路表'!AB443,'编组3-系统进路表'!AB443,'编组4-系统进路表'!AB443,'编组5-系统进路表'!AB443))</f>
        <v>N/A</v>
      </c>
      <c r="AF444" s="51" t="str">
        <f>IF($A444="N/A","N/A",MAX('编组1-系统进路表'!AC443,'编组2-系统进路表'!AC443,'编组3-系统进路表'!AC443,'编组4-系统进路表'!AC443,'编组5-系统进路表'!AC443))</f>
        <v>N/A</v>
      </c>
    </row>
    <row r="445" spans="1:32">
      <c r="A445" s="50" t="s">
        <v>486</v>
      </c>
      <c r="B445" s="50" t="s">
        <v>486</v>
      </c>
      <c r="C445" s="50" t="s">
        <v>486</v>
      </c>
      <c r="D445" s="50" t="s">
        <v>486</v>
      </c>
      <c r="E445" s="50" t="s">
        <v>486</v>
      </c>
      <c r="F445" s="50" t="s">
        <v>486</v>
      </c>
      <c r="G445" s="50" t="s">
        <v>486</v>
      </c>
      <c r="H445" s="50" t="s">
        <v>486</v>
      </c>
      <c r="I445" s="50" t="s">
        <v>486</v>
      </c>
      <c r="J445" s="50" t="s">
        <v>486</v>
      </c>
      <c r="K445" s="53" t="s">
        <v>419</v>
      </c>
      <c r="L445" s="50" t="s">
        <v>486</v>
      </c>
      <c r="M445" s="50" t="s">
        <v>486</v>
      </c>
      <c r="N445" s="50" t="s">
        <v>486</v>
      </c>
      <c r="O445" s="50" t="s">
        <v>486</v>
      </c>
      <c r="P445" s="50" t="s">
        <v>486</v>
      </c>
      <c r="Q445" s="50" t="s">
        <v>486</v>
      </c>
      <c r="R445" s="50" t="s">
        <v>486</v>
      </c>
      <c r="S445" s="50" t="s">
        <v>486</v>
      </c>
      <c r="T445" s="50" t="s">
        <v>486</v>
      </c>
      <c r="U445" s="50" t="s">
        <v>486</v>
      </c>
      <c r="V445" s="51" t="str">
        <f>IF($A445="N/A","N/A",MAX('编组1-系统进路表'!T444,'编组2-系统进路表'!T444,'编组3-系统进路表'!T444,'编组4-系统进路表'!T444,'编组5-系统进路表'!T444))</f>
        <v>N/A</v>
      </c>
      <c r="W445" s="51" t="str">
        <f>IF($A445="N/A","N/A",MAX('编组1-系统进路表'!U444,'编组2-系统进路表'!U444,'编组3-系统进路表'!U444,'编组4-系统进路表'!U444,'编组5-系统进路表'!U444))</f>
        <v>N/A</v>
      </c>
      <c r="X445" s="51" t="str">
        <f>IF($A445="N/A","N/A",MAX('编组1-系统进路表'!V444,'编组2-系统进路表'!V444,'编组3-系统进路表'!V444,'编组4-系统进路表'!V444,'编组5-系统进路表'!V444))</f>
        <v>N/A</v>
      </c>
      <c r="Y445" s="51" t="str">
        <f>IF($A445="N/A","N/A",MAX('编组1-系统进路表'!W444,'编组2-系统进路表'!W444,'编组3-系统进路表'!W444,'编组4-系统进路表'!W444,'编组5-系统进路表'!W444))</f>
        <v>N/A</v>
      </c>
      <c r="Z445" s="51" t="str">
        <f>IF($A445="N/A","N/A",MAX('编组1-系统进路表'!X444,'编组2-系统进路表'!X444,'编组3-系统进路表'!X444,'编组4-系统进路表'!X444,'编组5-系统进路表'!X444))</f>
        <v>N/A</v>
      </c>
      <c r="AA445" s="27"/>
      <c r="AB445" s="51" t="str">
        <f>IF($A445="N/A","N/A",MAX('编组1-系统进路表'!Y444,'编组2-系统进路表'!Y444,'编组3-系统进路表'!Y444,'编组4-系统进路表'!Y444,'编组5-系统进路表'!Y444))</f>
        <v>N/A</v>
      </c>
      <c r="AC445" s="51" t="str">
        <f>IF($A445="N/A","N/A",MAX('编组1-系统进路表'!Z444,'编组2-系统进路表'!Z444,'编组3-系统进路表'!Z444,'编组4-系统进路表'!Z444,'编组5-系统进路表'!Z444))</f>
        <v>N/A</v>
      </c>
      <c r="AD445" s="51" t="str">
        <f>IF($A445="N/A","N/A",MAX('编组1-系统进路表'!AA444,'编组2-系统进路表'!AA444,'编组3-系统进路表'!AA444,'编组4-系统进路表'!AA444,'编组5-系统进路表'!AA444))</f>
        <v>N/A</v>
      </c>
      <c r="AE445" s="51" t="str">
        <f>IF($A445="N/A","N/A",MAX('编组1-系统进路表'!AB444,'编组2-系统进路表'!AB444,'编组3-系统进路表'!AB444,'编组4-系统进路表'!AB444,'编组5-系统进路表'!AB444))</f>
        <v>N/A</v>
      </c>
      <c r="AF445" s="51" t="str">
        <f>IF($A445="N/A","N/A",MAX('编组1-系统进路表'!AC444,'编组2-系统进路表'!AC444,'编组3-系统进路表'!AC444,'编组4-系统进路表'!AC444,'编组5-系统进路表'!AC444))</f>
        <v>N/A</v>
      </c>
    </row>
    <row r="446" spans="1:32">
      <c r="A446" s="50" t="s">
        <v>486</v>
      </c>
      <c r="B446" s="50" t="s">
        <v>486</v>
      </c>
      <c r="C446" s="50" t="s">
        <v>486</v>
      </c>
      <c r="D446" s="50" t="s">
        <v>486</v>
      </c>
      <c r="E446" s="50" t="s">
        <v>486</v>
      </c>
      <c r="F446" s="50" t="s">
        <v>486</v>
      </c>
      <c r="G446" s="50" t="s">
        <v>486</v>
      </c>
      <c r="H446" s="50" t="s">
        <v>486</v>
      </c>
      <c r="I446" s="50" t="s">
        <v>486</v>
      </c>
      <c r="J446" s="50" t="s">
        <v>486</v>
      </c>
      <c r="K446" s="53" t="s">
        <v>419</v>
      </c>
      <c r="L446" s="50" t="s">
        <v>486</v>
      </c>
      <c r="M446" s="50" t="s">
        <v>486</v>
      </c>
      <c r="N446" s="50" t="s">
        <v>486</v>
      </c>
      <c r="O446" s="50" t="s">
        <v>486</v>
      </c>
      <c r="P446" s="50" t="s">
        <v>486</v>
      </c>
      <c r="Q446" s="50" t="s">
        <v>486</v>
      </c>
      <c r="R446" s="50" t="s">
        <v>486</v>
      </c>
      <c r="S446" s="50" t="s">
        <v>486</v>
      </c>
      <c r="T446" s="50" t="s">
        <v>486</v>
      </c>
      <c r="U446" s="50" t="s">
        <v>486</v>
      </c>
      <c r="V446" s="51" t="str">
        <f>IF($A446="N/A","N/A",MAX('编组1-系统进路表'!T445,'编组2-系统进路表'!T445,'编组3-系统进路表'!T445,'编组4-系统进路表'!T445,'编组5-系统进路表'!T445))</f>
        <v>N/A</v>
      </c>
      <c r="W446" s="51" t="str">
        <f>IF($A446="N/A","N/A",MAX('编组1-系统进路表'!U445,'编组2-系统进路表'!U445,'编组3-系统进路表'!U445,'编组4-系统进路表'!U445,'编组5-系统进路表'!U445))</f>
        <v>N/A</v>
      </c>
      <c r="X446" s="51" t="str">
        <f>IF($A446="N/A","N/A",MAX('编组1-系统进路表'!V445,'编组2-系统进路表'!V445,'编组3-系统进路表'!V445,'编组4-系统进路表'!V445,'编组5-系统进路表'!V445))</f>
        <v>N/A</v>
      </c>
      <c r="Y446" s="51" t="str">
        <f>IF($A446="N/A","N/A",MAX('编组1-系统进路表'!W445,'编组2-系统进路表'!W445,'编组3-系统进路表'!W445,'编组4-系统进路表'!W445,'编组5-系统进路表'!W445))</f>
        <v>N/A</v>
      </c>
      <c r="Z446" s="51" t="str">
        <f>IF($A446="N/A","N/A",MAX('编组1-系统进路表'!X445,'编组2-系统进路表'!X445,'编组3-系统进路表'!X445,'编组4-系统进路表'!X445,'编组5-系统进路表'!X445))</f>
        <v>N/A</v>
      </c>
      <c r="AA446" s="27"/>
      <c r="AB446" s="51" t="str">
        <f>IF($A446="N/A","N/A",MAX('编组1-系统进路表'!Y445,'编组2-系统进路表'!Y445,'编组3-系统进路表'!Y445,'编组4-系统进路表'!Y445,'编组5-系统进路表'!Y445))</f>
        <v>N/A</v>
      </c>
      <c r="AC446" s="51" t="str">
        <f>IF($A446="N/A","N/A",MAX('编组1-系统进路表'!Z445,'编组2-系统进路表'!Z445,'编组3-系统进路表'!Z445,'编组4-系统进路表'!Z445,'编组5-系统进路表'!Z445))</f>
        <v>N/A</v>
      </c>
      <c r="AD446" s="51" t="str">
        <f>IF($A446="N/A","N/A",MAX('编组1-系统进路表'!AA445,'编组2-系统进路表'!AA445,'编组3-系统进路表'!AA445,'编组4-系统进路表'!AA445,'编组5-系统进路表'!AA445))</f>
        <v>N/A</v>
      </c>
      <c r="AE446" s="51" t="str">
        <f>IF($A446="N/A","N/A",MAX('编组1-系统进路表'!AB445,'编组2-系统进路表'!AB445,'编组3-系统进路表'!AB445,'编组4-系统进路表'!AB445,'编组5-系统进路表'!AB445))</f>
        <v>N/A</v>
      </c>
      <c r="AF446" s="51" t="str">
        <f>IF($A446="N/A","N/A",MAX('编组1-系统进路表'!AC445,'编组2-系统进路表'!AC445,'编组3-系统进路表'!AC445,'编组4-系统进路表'!AC445,'编组5-系统进路表'!AC445))</f>
        <v>N/A</v>
      </c>
    </row>
    <row r="447" spans="1:32">
      <c r="A447" s="50" t="s">
        <v>486</v>
      </c>
      <c r="B447" s="50" t="s">
        <v>486</v>
      </c>
      <c r="C447" s="50" t="s">
        <v>486</v>
      </c>
      <c r="D447" s="50" t="s">
        <v>486</v>
      </c>
      <c r="E447" s="50" t="s">
        <v>486</v>
      </c>
      <c r="F447" s="50" t="s">
        <v>486</v>
      </c>
      <c r="G447" s="50" t="s">
        <v>486</v>
      </c>
      <c r="H447" s="50" t="s">
        <v>486</v>
      </c>
      <c r="I447" s="50" t="s">
        <v>486</v>
      </c>
      <c r="J447" s="50" t="s">
        <v>486</v>
      </c>
      <c r="K447" s="53" t="s">
        <v>419</v>
      </c>
      <c r="L447" s="50" t="s">
        <v>486</v>
      </c>
      <c r="M447" s="50" t="s">
        <v>486</v>
      </c>
      <c r="N447" s="50" t="s">
        <v>486</v>
      </c>
      <c r="O447" s="50" t="s">
        <v>486</v>
      </c>
      <c r="P447" s="50" t="s">
        <v>486</v>
      </c>
      <c r="Q447" s="50" t="s">
        <v>486</v>
      </c>
      <c r="R447" s="50" t="s">
        <v>486</v>
      </c>
      <c r="S447" s="50" t="s">
        <v>486</v>
      </c>
      <c r="T447" s="50" t="s">
        <v>486</v>
      </c>
      <c r="U447" s="50" t="s">
        <v>486</v>
      </c>
      <c r="V447" s="51" t="str">
        <f>IF($A447="N/A","N/A",MAX('编组1-系统进路表'!T446,'编组2-系统进路表'!T446,'编组3-系统进路表'!T446,'编组4-系统进路表'!T446,'编组5-系统进路表'!T446))</f>
        <v>N/A</v>
      </c>
      <c r="W447" s="51" t="str">
        <f>IF($A447="N/A","N/A",MAX('编组1-系统进路表'!U446,'编组2-系统进路表'!U446,'编组3-系统进路表'!U446,'编组4-系统进路表'!U446,'编组5-系统进路表'!U446))</f>
        <v>N/A</v>
      </c>
      <c r="X447" s="51" t="str">
        <f>IF($A447="N/A","N/A",MAX('编组1-系统进路表'!V446,'编组2-系统进路表'!V446,'编组3-系统进路表'!V446,'编组4-系统进路表'!V446,'编组5-系统进路表'!V446))</f>
        <v>N/A</v>
      </c>
      <c r="Y447" s="51" t="str">
        <f>IF($A447="N/A","N/A",MAX('编组1-系统进路表'!W446,'编组2-系统进路表'!W446,'编组3-系统进路表'!W446,'编组4-系统进路表'!W446,'编组5-系统进路表'!W446))</f>
        <v>N/A</v>
      </c>
      <c r="Z447" s="51" t="str">
        <f>IF($A447="N/A","N/A",MAX('编组1-系统进路表'!X446,'编组2-系统进路表'!X446,'编组3-系统进路表'!X446,'编组4-系统进路表'!X446,'编组5-系统进路表'!X446))</f>
        <v>N/A</v>
      </c>
      <c r="AA447" s="27"/>
      <c r="AB447" s="51" t="str">
        <f>IF($A447="N/A","N/A",MAX('编组1-系统进路表'!Y446,'编组2-系统进路表'!Y446,'编组3-系统进路表'!Y446,'编组4-系统进路表'!Y446,'编组5-系统进路表'!Y446))</f>
        <v>N/A</v>
      </c>
      <c r="AC447" s="51" t="str">
        <f>IF($A447="N/A","N/A",MAX('编组1-系统进路表'!Z446,'编组2-系统进路表'!Z446,'编组3-系统进路表'!Z446,'编组4-系统进路表'!Z446,'编组5-系统进路表'!Z446))</f>
        <v>N/A</v>
      </c>
      <c r="AD447" s="51" t="str">
        <f>IF($A447="N/A","N/A",MAX('编组1-系统进路表'!AA446,'编组2-系统进路表'!AA446,'编组3-系统进路表'!AA446,'编组4-系统进路表'!AA446,'编组5-系统进路表'!AA446))</f>
        <v>N/A</v>
      </c>
      <c r="AE447" s="51" t="str">
        <f>IF($A447="N/A","N/A",MAX('编组1-系统进路表'!AB446,'编组2-系统进路表'!AB446,'编组3-系统进路表'!AB446,'编组4-系统进路表'!AB446,'编组5-系统进路表'!AB446))</f>
        <v>N/A</v>
      </c>
      <c r="AF447" s="51" t="str">
        <f>IF($A447="N/A","N/A",MAX('编组1-系统进路表'!AC446,'编组2-系统进路表'!AC446,'编组3-系统进路表'!AC446,'编组4-系统进路表'!AC446,'编组5-系统进路表'!AC446))</f>
        <v>N/A</v>
      </c>
    </row>
    <row r="448" spans="1:32">
      <c r="A448" s="50" t="s">
        <v>486</v>
      </c>
      <c r="B448" s="50" t="s">
        <v>486</v>
      </c>
      <c r="C448" s="50" t="s">
        <v>486</v>
      </c>
      <c r="D448" s="50" t="s">
        <v>486</v>
      </c>
      <c r="E448" s="50" t="s">
        <v>486</v>
      </c>
      <c r="F448" s="50" t="s">
        <v>486</v>
      </c>
      <c r="G448" s="50" t="s">
        <v>486</v>
      </c>
      <c r="H448" s="50" t="s">
        <v>486</v>
      </c>
      <c r="I448" s="50" t="s">
        <v>486</v>
      </c>
      <c r="J448" s="50" t="s">
        <v>486</v>
      </c>
      <c r="K448" s="53" t="s">
        <v>419</v>
      </c>
      <c r="L448" s="50" t="s">
        <v>486</v>
      </c>
      <c r="M448" s="50" t="s">
        <v>486</v>
      </c>
      <c r="N448" s="50" t="s">
        <v>486</v>
      </c>
      <c r="O448" s="50" t="s">
        <v>486</v>
      </c>
      <c r="P448" s="50" t="s">
        <v>486</v>
      </c>
      <c r="Q448" s="50" t="s">
        <v>486</v>
      </c>
      <c r="R448" s="50" t="s">
        <v>486</v>
      </c>
      <c r="S448" s="50" t="s">
        <v>486</v>
      </c>
      <c r="T448" s="50" t="s">
        <v>486</v>
      </c>
      <c r="U448" s="50" t="s">
        <v>486</v>
      </c>
      <c r="V448" s="51" t="str">
        <f>IF($A448="N/A","N/A",MAX('编组1-系统进路表'!T447,'编组2-系统进路表'!T447,'编组3-系统进路表'!T447,'编组4-系统进路表'!T447,'编组5-系统进路表'!T447))</f>
        <v>N/A</v>
      </c>
      <c r="W448" s="51" t="str">
        <f>IF($A448="N/A","N/A",MAX('编组1-系统进路表'!U447,'编组2-系统进路表'!U447,'编组3-系统进路表'!U447,'编组4-系统进路表'!U447,'编组5-系统进路表'!U447))</f>
        <v>N/A</v>
      </c>
      <c r="X448" s="51" t="str">
        <f>IF($A448="N/A","N/A",MAX('编组1-系统进路表'!V447,'编组2-系统进路表'!V447,'编组3-系统进路表'!V447,'编组4-系统进路表'!V447,'编组5-系统进路表'!V447))</f>
        <v>N/A</v>
      </c>
      <c r="Y448" s="51" t="str">
        <f>IF($A448="N/A","N/A",MAX('编组1-系统进路表'!W447,'编组2-系统进路表'!W447,'编组3-系统进路表'!W447,'编组4-系统进路表'!W447,'编组5-系统进路表'!W447))</f>
        <v>N/A</v>
      </c>
      <c r="Z448" s="51" t="str">
        <f>IF($A448="N/A","N/A",MAX('编组1-系统进路表'!X447,'编组2-系统进路表'!X447,'编组3-系统进路表'!X447,'编组4-系统进路表'!X447,'编组5-系统进路表'!X447))</f>
        <v>N/A</v>
      </c>
      <c r="AA448" s="27"/>
      <c r="AB448" s="51" t="str">
        <f>IF($A448="N/A","N/A",MAX('编组1-系统进路表'!Y447,'编组2-系统进路表'!Y447,'编组3-系统进路表'!Y447,'编组4-系统进路表'!Y447,'编组5-系统进路表'!Y447))</f>
        <v>N/A</v>
      </c>
      <c r="AC448" s="51" t="str">
        <f>IF($A448="N/A","N/A",MAX('编组1-系统进路表'!Z447,'编组2-系统进路表'!Z447,'编组3-系统进路表'!Z447,'编组4-系统进路表'!Z447,'编组5-系统进路表'!Z447))</f>
        <v>N/A</v>
      </c>
      <c r="AD448" s="51" t="str">
        <f>IF($A448="N/A","N/A",MAX('编组1-系统进路表'!AA447,'编组2-系统进路表'!AA447,'编组3-系统进路表'!AA447,'编组4-系统进路表'!AA447,'编组5-系统进路表'!AA447))</f>
        <v>N/A</v>
      </c>
      <c r="AE448" s="51" t="str">
        <f>IF($A448="N/A","N/A",MAX('编组1-系统进路表'!AB447,'编组2-系统进路表'!AB447,'编组3-系统进路表'!AB447,'编组4-系统进路表'!AB447,'编组5-系统进路表'!AB447))</f>
        <v>N/A</v>
      </c>
      <c r="AF448" s="51" t="str">
        <f>IF($A448="N/A","N/A",MAX('编组1-系统进路表'!AC447,'编组2-系统进路表'!AC447,'编组3-系统进路表'!AC447,'编组4-系统进路表'!AC447,'编组5-系统进路表'!AC447))</f>
        <v>N/A</v>
      </c>
    </row>
    <row r="449" spans="1:32">
      <c r="A449" s="50" t="s">
        <v>486</v>
      </c>
      <c r="B449" s="50" t="s">
        <v>486</v>
      </c>
      <c r="C449" s="50" t="s">
        <v>486</v>
      </c>
      <c r="D449" s="50" t="s">
        <v>486</v>
      </c>
      <c r="E449" s="50" t="s">
        <v>486</v>
      </c>
      <c r="F449" s="50" t="s">
        <v>486</v>
      </c>
      <c r="G449" s="50" t="s">
        <v>486</v>
      </c>
      <c r="H449" s="50" t="s">
        <v>486</v>
      </c>
      <c r="I449" s="50" t="s">
        <v>486</v>
      </c>
      <c r="J449" s="50" t="s">
        <v>486</v>
      </c>
      <c r="K449" s="53" t="s">
        <v>419</v>
      </c>
      <c r="L449" s="50" t="s">
        <v>486</v>
      </c>
      <c r="M449" s="50" t="s">
        <v>486</v>
      </c>
      <c r="N449" s="50" t="s">
        <v>486</v>
      </c>
      <c r="O449" s="50" t="s">
        <v>486</v>
      </c>
      <c r="P449" s="50" t="s">
        <v>486</v>
      </c>
      <c r="Q449" s="50" t="s">
        <v>486</v>
      </c>
      <c r="R449" s="50" t="s">
        <v>486</v>
      </c>
      <c r="S449" s="50" t="s">
        <v>486</v>
      </c>
      <c r="T449" s="50" t="s">
        <v>486</v>
      </c>
      <c r="U449" s="50" t="s">
        <v>486</v>
      </c>
      <c r="V449" s="51" t="str">
        <f>IF($A449="N/A","N/A",MAX('编组1-系统进路表'!T448,'编组2-系统进路表'!T448,'编组3-系统进路表'!T448,'编组4-系统进路表'!T448,'编组5-系统进路表'!T448))</f>
        <v>N/A</v>
      </c>
      <c r="W449" s="51" t="str">
        <f>IF($A449="N/A","N/A",MAX('编组1-系统进路表'!U448,'编组2-系统进路表'!U448,'编组3-系统进路表'!U448,'编组4-系统进路表'!U448,'编组5-系统进路表'!U448))</f>
        <v>N/A</v>
      </c>
      <c r="X449" s="51" t="str">
        <f>IF($A449="N/A","N/A",MAX('编组1-系统进路表'!V448,'编组2-系统进路表'!V448,'编组3-系统进路表'!V448,'编组4-系统进路表'!V448,'编组5-系统进路表'!V448))</f>
        <v>N/A</v>
      </c>
      <c r="Y449" s="51" t="str">
        <f>IF($A449="N/A","N/A",MAX('编组1-系统进路表'!W448,'编组2-系统进路表'!W448,'编组3-系统进路表'!W448,'编组4-系统进路表'!W448,'编组5-系统进路表'!W448))</f>
        <v>N/A</v>
      </c>
      <c r="Z449" s="51" t="str">
        <f>IF($A449="N/A","N/A",MAX('编组1-系统进路表'!X448,'编组2-系统进路表'!X448,'编组3-系统进路表'!X448,'编组4-系统进路表'!X448,'编组5-系统进路表'!X448))</f>
        <v>N/A</v>
      </c>
      <c r="AA449" s="27"/>
      <c r="AB449" s="51" t="str">
        <f>IF($A449="N/A","N/A",MAX('编组1-系统进路表'!Y448,'编组2-系统进路表'!Y448,'编组3-系统进路表'!Y448,'编组4-系统进路表'!Y448,'编组5-系统进路表'!Y448))</f>
        <v>N/A</v>
      </c>
      <c r="AC449" s="51" t="str">
        <f>IF($A449="N/A","N/A",MAX('编组1-系统进路表'!Z448,'编组2-系统进路表'!Z448,'编组3-系统进路表'!Z448,'编组4-系统进路表'!Z448,'编组5-系统进路表'!Z448))</f>
        <v>N/A</v>
      </c>
      <c r="AD449" s="51" t="str">
        <f>IF($A449="N/A","N/A",MAX('编组1-系统进路表'!AA448,'编组2-系统进路表'!AA448,'编组3-系统进路表'!AA448,'编组4-系统进路表'!AA448,'编组5-系统进路表'!AA448))</f>
        <v>N/A</v>
      </c>
      <c r="AE449" s="51" t="str">
        <f>IF($A449="N/A","N/A",MAX('编组1-系统进路表'!AB448,'编组2-系统进路表'!AB448,'编组3-系统进路表'!AB448,'编组4-系统进路表'!AB448,'编组5-系统进路表'!AB448))</f>
        <v>N/A</v>
      </c>
      <c r="AF449" s="51" t="str">
        <f>IF($A449="N/A","N/A",MAX('编组1-系统进路表'!AC448,'编组2-系统进路表'!AC448,'编组3-系统进路表'!AC448,'编组4-系统进路表'!AC448,'编组5-系统进路表'!AC448))</f>
        <v>N/A</v>
      </c>
    </row>
    <row r="450" spans="1:32">
      <c r="A450" s="50" t="s">
        <v>486</v>
      </c>
      <c r="B450" s="50" t="s">
        <v>486</v>
      </c>
      <c r="C450" s="50" t="s">
        <v>486</v>
      </c>
      <c r="D450" s="50" t="s">
        <v>486</v>
      </c>
      <c r="E450" s="50" t="s">
        <v>486</v>
      </c>
      <c r="F450" s="50" t="s">
        <v>486</v>
      </c>
      <c r="G450" s="50" t="s">
        <v>486</v>
      </c>
      <c r="H450" s="50" t="s">
        <v>486</v>
      </c>
      <c r="I450" s="50" t="s">
        <v>486</v>
      </c>
      <c r="J450" s="50" t="s">
        <v>486</v>
      </c>
      <c r="K450" s="53" t="s">
        <v>419</v>
      </c>
      <c r="L450" s="50" t="s">
        <v>486</v>
      </c>
      <c r="M450" s="50" t="s">
        <v>486</v>
      </c>
      <c r="N450" s="50" t="s">
        <v>486</v>
      </c>
      <c r="O450" s="50" t="s">
        <v>486</v>
      </c>
      <c r="P450" s="50" t="s">
        <v>486</v>
      </c>
      <c r="Q450" s="50" t="s">
        <v>486</v>
      </c>
      <c r="R450" s="50" t="s">
        <v>486</v>
      </c>
      <c r="S450" s="50" t="s">
        <v>486</v>
      </c>
      <c r="T450" s="50" t="s">
        <v>486</v>
      </c>
      <c r="U450" s="50" t="s">
        <v>486</v>
      </c>
      <c r="V450" s="51" t="str">
        <f>IF($A450="N/A","N/A",MAX('编组1-系统进路表'!T449,'编组2-系统进路表'!T449,'编组3-系统进路表'!T449,'编组4-系统进路表'!T449,'编组5-系统进路表'!T449))</f>
        <v>N/A</v>
      </c>
      <c r="W450" s="51" t="str">
        <f>IF($A450="N/A","N/A",MAX('编组1-系统进路表'!U449,'编组2-系统进路表'!U449,'编组3-系统进路表'!U449,'编组4-系统进路表'!U449,'编组5-系统进路表'!U449))</f>
        <v>N/A</v>
      </c>
      <c r="X450" s="51" t="str">
        <f>IF($A450="N/A","N/A",MAX('编组1-系统进路表'!V449,'编组2-系统进路表'!V449,'编组3-系统进路表'!V449,'编组4-系统进路表'!V449,'编组5-系统进路表'!V449))</f>
        <v>N/A</v>
      </c>
      <c r="Y450" s="51" t="str">
        <f>IF($A450="N/A","N/A",MAX('编组1-系统进路表'!W449,'编组2-系统进路表'!W449,'编组3-系统进路表'!W449,'编组4-系统进路表'!W449,'编组5-系统进路表'!W449))</f>
        <v>N/A</v>
      </c>
      <c r="Z450" s="51" t="str">
        <f>IF($A450="N/A","N/A",MAX('编组1-系统进路表'!X449,'编组2-系统进路表'!X449,'编组3-系统进路表'!X449,'编组4-系统进路表'!X449,'编组5-系统进路表'!X449))</f>
        <v>N/A</v>
      </c>
      <c r="AA450" s="27"/>
      <c r="AB450" s="51" t="str">
        <f>IF($A450="N/A","N/A",MAX('编组1-系统进路表'!Y449,'编组2-系统进路表'!Y449,'编组3-系统进路表'!Y449,'编组4-系统进路表'!Y449,'编组5-系统进路表'!Y449))</f>
        <v>N/A</v>
      </c>
      <c r="AC450" s="51" t="str">
        <f>IF($A450="N/A","N/A",MAX('编组1-系统进路表'!Z449,'编组2-系统进路表'!Z449,'编组3-系统进路表'!Z449,'编组4-系统进路表'!Z449,'编组5-系统进路表'!Z449))</f>
        <v>N/A</v>
      </c>
      <c r="AD450" s="51" t="str">
        <f>IF($A450="N/A","N/A",MAX('编组1-系统进路表'!AA449,'编组2-系统进路表'!AA449,'编组3-系统进路表'!AA449,'编组4-系统进路表'!AA449,'编组5-系统进路表'!AA449))</f>
        <v>N/A</v>
      </c>
      <c r="AE450" s="51" t="str">
        <f>IF($A450="N/A","N/A",MAX('编组1-系统进路表'!AB449,'编组2-系统进路表'!AB449,'编组3-系统进路表'!AB449,'编组4-系统进路表'!AB449,'编组5-系统进路表'!AB449))</f>
        <v>N/A</v>
      </c>
      <c r="AF450" s="51" t="str">
        <f>IF($A450="N/A","N/A",MAX('编组1-系统进路表'!AC449,'编组2-系统进路表'!AC449,'编组3-系统进路表'!AC449,'编组4-系统进路表'!AC449,'编组5-系统进路表'!AC449))</f>
        <v>N/A</v>
      </c>
    </row>
    <row r="451" spans="1:32">
      <c r="A451" s="50" t="s">
        <v>486</v>
      </c>
      <c r="B451" s="50" t="s">
        <v>486</v>
      </c>
      <c r="C451" s="50" t="s">
        <v>486</v>
      </c>
      <c r="D451" s="50" t="s">
        <v>486</v>
      </c>
      <c r="E451" s="50" t="s">
        <v>486</v>
      </c>
      <c r="F451" s="50" t="s">
        <v>486</v>
      </c>
      <c r="G451" s="50" t="s">
        <v>486</v>
      </c>
      <c r="H451" s="50" t="s">
        <v>486</v>
      </c>
      <c r="I451" s="50" t="s">
        <v>486</v>
      </c>
      <c r="J451" s="50" t="s">
        <v>486</v>
      </c>
      <c r="K451" s="53" t="s">
        <v>419</v>
      </c>
      <c r="L451" s="50" t="s">
        <v>486</v>
      </c>
      <c r="M451" s="50" t="s">
        <v>486</v>
      </c>
      <c r="N451" s="50" t="s">
        <v>486</v>
      </c>
      <c r="O451" s="50" t="s">
        <v>486</v>
      </c>
      <c r="P451" s="50" t="s">
        <v>486</v>
      </c>
      <c r="Q451" s="50" t="s">
        <v>486</v>
      </c>
      <c r="R451" s="50" t="s">
        <v>486</v>
      </c>
      <c r="S451" s="50" t="s">
        <v>486</v>
      </c>
      <c r="T451" s="50" t="s">
        <v>486</v>
      </c>
      <c r="U451" s="50" t="s">
        <v>486</v>
      </c>
      <c r="V451" s="51" t="str">
        <f>IF($A451="N/A","N/A",MAX('编组1-系统进路表'!T450,'编组2-系统进路表'!T450,'编组3-系统进路表'!T450,'编组4-系统进路表'!T450,'编组5-系统进路表'!T450))</f>
        <v>N/A</v>
      </c>
      <c r="W451" s="51" t="str">
        <f>IF($A451="N/A","N/A",MAX('编组1-系统进路表'!U450,'编组2-系统进路表'!U450,'编组3-系统进路表'!U450,'编组4-系统进路表'!U450,'编组5-系统进路表'!U450))</f>
        <v>N/A</v>
      </c>
      <c r="X451" s="51" t="str">
        <f>IF($A451="N/A","N/A",MAX('编组1-系统进路表'!V450,'编组2-系统进路表'!V450,'编组3-系统进路表'!V450,'编组4-系统进路表'!V450,'编组5-系统进路表'!V450))</f>
        <v>N/A</v>
      </c>
      <c r="Y451" s="51" t="str">
        <f>IF($A451="N/A","N/A",MAX('编组1-系统进路表'!W450,'编组2-系统进路表'!W450,'编组3-系统进路表'!W450,'编组4-系统进路表'!W450,'编组5-系统进路表'!W450))</f>
        <v>N/A</v>
      </c>
      <c r="Z451" s="51" t="str">
        <f>IF($A451="N/A","N/A",MAX('编组1-系统进路表'!X450,'编组2-系统进路表'!X450,'编组3-系统进路表'!X450,'编组4-系统进路表'!X450,'编组5-系统进路表'!X450))</f>
        <v>N/A</v>
      </c>
      <c r="AA451" s="27"/>
      <c r="AB451" s="51" t="str">
        <f>IF($A451="N/A","N/A",MAX('编组1-系统进路表'!Y450,'编组2-系统进路表'!Y450,'编组3-系统进路表'!Y450,'编组4-系统进路表'!Y450,'编组5-系统进路表'!Y450))</f>
        <v>N/A</v>
      </c>
      <c r="AC451" s="51" t="str">
        <f>IF($A451="N/A","N/A",MAX('编组1-系统进路表'!Z450,'编组2-系统进路表'!Z450,'编组3-系统进路表'!Z450,'编组4-系统进路表'!Z450,'编组5-系统进路表'!Z450))</f>
        <v>N/A</v>
      </c>
      <c r="AD451" s="51" t="str">
        <f>IF($A451="N/A","N/A",MAX('编组1-系统进路表'!AA450,'编组2-系统进路表'!AA450,'编组3-系统进路表'!AA450,'编组4-系统进路表'!AA450,'编组5-系统进路表'!AA450))</f>
        <v>N/A</v>
      </c>
      <c r="AE451" s="51" t="str">
        <f>IF($A451="N/A","N/A",MAX('编组1-系统进路表'!AB450,'编组2-系统进路表'!AB450,'编组3-系统进路表'!AB450,'编组4-系统进路表'!AB450,'编组5-系统进路表'!AB450))</f>
        <v>N/A</v>
      </c>
      <c r="AF451" s="51" t="str">
        <f>IF($A451="N/A","N/A",MAX('编组1-系统进路表'!AC450,'编组2-系统进路表'!AC450,'编组3-系统进路表'!AC450,'编组4-系统进路表'!AC450,'编组5-系统进路表'!AC450))</f>
        <v>N/A</v>
      </c>
    </row>
    <row r="452" spans="1:32">
      <c r="A452" s="50" t="s">
        <v>486</v>
      </c>
      <c r="B452" s="50" t="s">
        <v>486</v>
      </c>
      <c r="C452" s="50" t="s">
        <v>486</v>
      </c>
      <c r="D452" s="50" t="s">
        <v>486</v>
      </c>
      <c r="E452" s="50" t="s">
        <v>486</v>
      </c>
      <c r="F452" s="50" t="s">
        <v>486</v>
      </c>
      <c r="G452" s="50" t="s">
        <v>486</v>
      </c>
      <c r="H452" s="50" t="s">
        <v>486</v>
      </c>
      <c r="I452" s="50" t="s">
        <v>486</v>
      </c>
      <c r="J452" s="50" t="s">
        <v>486</v>
      </c>
      <c r="K452" s="53" t="s">
        <v>419</v>
      </c>
      <c r="L452" s="50" t="s">
        <v>486</v>
      </c>
      <c r="M452" s="50" t="s">
        <v>486</v>
      </c>
      <c r="N452" s="50" t="s">
        <v>486</v>
      </c>
      <c r="O452" s="50" t="s">
        <v>486</v>
      </c>
      <c r="P452" s="50" t="s">
        <v>486</v>
      </c>
      <c r="Q452" s="50" t="s">
        <v>486</v>
      </c>
      <c r="R452" s="50" t="s">
        <v>486</v>
      </c>
      <c r="S452" s="50" t="s">
        <v>486</v>
      </c>
      <c r="T452" s="50" t="s">
        <v>486</v>
      </c>
      <c r="U452" s="50" t="s">
        <v>486</v>
      </c>
      <c r="V452" s="51" t="str">
        <f>IF($A452="N/A","N/A",MAX('编组1-系统进路表'!T451,'编组2-系统进路表'!T451,'编组3-系统进路表'!T451,'编组4-系统进路表'!T451,'编组5-系统进路表'!T451))</f>
        <v>N/A</v>
      </c>
      <c r="W452" s="51" t="str">
        <f>IF($A452="N/A","N/A",MAX('编组1-系统进路表'!U451,'编组2-系统进路表'!U451,'编组3-系统进路表'!U451,'编组4-系统进路表'!U451,'编组5-系统进路表'!U451))</f>
        <v>N/A</v>
      </c>
      <c r="X452" s="51" t="str">
        <f>IF($A452="N/A","N/A",MAX('编组1-系统进路表'!V451,'编组2-系统进路表'!V451,'编组3-系统进路表'!V451,'编组4-系统进路表'!V451,'编组5-系统进路表'!V451))</f>
        <v>N/A</v>
      </c>
      <c r="Y452" s="51" t="str">
        <f>IF($A452="N/A","N/A",MAX('编组1-系统进路表'!W451,'编组2-系统进路表'!W451,'编组3-系统进路表'!W451,'编组4-系统进路表'!W451,'编组5-系统进路表'!W451))</f>
        <v>N/A</v>
      </c>
      <c r="Z452" s="51" t="str">
        <f>IF($A452="N/A","N/A",MAX('编组1-系统进路表'!X451,'编组2-系统进路表'!X451,'编组3-系统进路表'!X451,'编组4-系统进路表'!X451,'编组5-系统进路表'!X451))</f>
        <v>N/A</v>
      </c>
      <c r="AA452" s="27"/>
      <c r="AB452" s="51" t="str">
        <f>IF($A452="N/A","N/A",MAX('编组1-系统进路表'!Y451,'编组2-系统进路表'!Y451,'编组3-系统进路表'!Y451,'编组4-系统进路表'!Y451,'编组5-系统进路表'!Y451))</f>
        <v>N/A</v>
      </c>
      <c r="AC452" s="51" t="str">
        <f>IF($A452="N/A","N/A",MAX('编组1-系统进路表'!Z451,'编组2-系统进路表'!Z451,'编组3-系统进路表'!Z451,'编组4-系统进路表'!Z451,'编组5-系统进路表'!Z451))</f>
        <v>N/A</v>
      </c>
      <c r="AD452" s="51" t="str">
        <f>IF($A452="N/A","N/A",MAX('编组1-系统进路表'!AA451,'编组2-系统进路表'!AA451,'编组3-系统进路表'!AA451,'编组4-系统进路表'!AA451,'编组5-系统进路表'!AA451))</f>
        <v>N/A</v>
      </c>
      <c r="AE452" s="51" t="str">
        <f>IF($A452="N/A","N/A",MAX('编组1-系统进路表'!AB451,'编组2-系统进路表'!AB451,'编组3-系统进路表'!AB451,'编组4-系统进路表'!AB451,'编组5-系统进路表'!AB451))</f>
        <v>N/A</v>
      </c>
      <c r="AF452" s="51" t="str">
        <f>IF($A452="N/A","N/A",MAX('编组1-系统进路表'!AC451,'编组2-系统进路表'!AC451,'编组3-系统进路表'!AC451,'编组4-系统进路表'!AC451,'编组5-系统进路表'!AC451))</f>
        <v>N/A</v>
      </c>
    </row>
    <row r="453" spans="1:32">
      <c r="A453" s="50" t="s">
        <v>486</v>
      </c>
      <c r="B453" s="50" t="s">
        <v>486</v>
      </c>
      <c r="C453" s="50" t="s">
        <v>486</v>
      </c>
      <c r="D453" s="50" t="s">
        <v>486</v>
      </c>
      <c r="E453" s="50" t="s">
        <v>486</v>
      </c>
      <c r="F453" s="50" t="s">
        <v>486</v>
      </c>
      <c r="G453" s="50" t="s">
        <v>486</v>
      </c>
      <c r="H453" s="50" t="s">
        <v>486</v>
      </c>
      <c r="I453" s="50" t="s">
        <v>486</v>
      </c>
      <c r="J453" s="50" t="s">
        <v>486</v>
      </c>
      <c r="K453" s="53" t="s">
        <v>419</v>
      </c>
      <c r="L453" s="50" t="s">
        <v>486</v>
      </c>
      <c r="M453" s="50" t="s">
        <v>486</v>
      </c>
      <c r="N453" s="50" t="s">
        <v>486</v>
      </c>
      <c r="O453" s="50" t="s">
        <v>486</v>
      </c>
      <c r="P453" s="50" t="s">
        <v>486</v>
      </c>
      <c r="Q453" s="50" t="s">
        <v>486</v>
      </c>
      <c r="R453" s="50" t="s">
        <v>486</v>
      </c>
      <c r="S453" s="50" t="s">
        <v>486</v>
      </c>
      <c r="T453" s="50" t="s">
        <v>486</v>
      </c>
      <c r="U453" s="50" t="s">
        <v>486</v>
      </c>
      <c r="V453" s="51" t="str">
        <f>IF($A453="N/A","N/A",MAX('编组1-系统进路表'!T452,'编组2-系统进路表'!T452,'编组3-系统进路表'!T452,'编组4-系统进路表'!T452,'编组5-系统进路表'!T452))</f>
        <v>N/A</v>
      </c>
      <c r="W453" s="51" t="str">
        <f>IF($A453="N/A","N/A",MAX('编组1-系统进路表'!U452,'编组2-系统进路表'!U452,'编组3-系统进路表'!U452,'编组4-系统进路表'!U452,'编组5-系统进路表'!U452))</f>
        <v>N/A</v>
      </c>
      <c r="X453" s="51" t="str">
        <f>IF($A453="N/A","N/A",MAX('编组1-系统进路表'!V452,'编组2-系统进路表'!V452,'编组3-系统进路表'!V452,'编组4-系统进路表'!V452,'编组5-系统进路表'!V452))</f>
        <v>N/A</v>
      </c>
      <c r="Y453" s="51" t="str">
        <f>IF($A453="N/A","N/A",MAX('编组1-系统进路表'!W452,'编组2-系统进路表'!W452,'编组3-系统进路表'!W452,'编组4-系统进路表'!W452,'编组5-系统进路表'!W452))</f>
        <v>N/A</v>
      </c>
      <c r="Z453" s="51" t="str">
        <f>IF($A453="N/A","N/A",MAX('编组1-系统进路表'!X452,'编组2-系统进路表'!X452,'编组3-系统进路表'!X452,'编组4-系统进路表'!X452,'编组5-系统进路表'!X452))</f>
        <v>N/A</v>
      </c>
      <c r="AA453" s="27"/>
      <c r="AB453" s="51" t="str">
        <f>IF($A453="N/A","N/A",MAX('编组1-系统进路表'!Y452,'编组2-系统进路表'!Y452,'编组3-系统进路表'!Y452,'编组4-系统进路表'!Y452,'编组5-系统进路表'!Y452))</f>
        <v>N/A</v>
      </c>
      <c r="AC453" s="51" t="str">
        <f>IF($A453="N/A","N/A",MAX('编组1-系统进路表'!Z452,'编组2-系统进路表'!Z452,'编组3-系统进路表'!Z452,'编组4-系统进路表'!Z452,'编组5-系统进路表'!Z452))</f>
        <v>N/A</v>
      </c>
      <c r="AD453" s="51" t="str">
        <f>IF($A453="N/A","N/A",MAX('编组1-系统进路表'!AA452,'编组2-系统进路表'!AA452,'编组3-系统进路表'!AA452,'编组4-系统进路表'!AA452,'编组5-系统进路表'!AA452))</f>
        <v>N/A</v>
      </c>
      <c r="AE453" s="51" t="str">
        <f>IF($A453="N/A","N/A",MAX('编组1-系统进路表'!AB452,'编组2-系统进路表'!AB452,'编组3-系统进路表'!AB452,'编组4-系统进路表'!AB452,'编组5-系统进路表'!AB452))</f>
        <v>N/A</v>
      </c>
      <c r="AF453" s="51" t="str">
        <f>IF($A453="N/A","N/A",MAX('编组1-系统进路表'!AC452,'编组2-系统进路表'!AC452,'编组3-系统进路表'!AC452,'编组4-系统进路表'!AC452,'编组5-系统进路表'!AC452))</f>
        <v>N/A</v>
      </c>
    </row>
    <row r="454" spans="1:32">
      <c r="A454" s="50" t="s">
        <v>486</v>
      </c>
      <c r="B454" s="50" t="s">
        <v>486</v>
      </c>
      <c r="C454" s="50" t="s">
        <v>486</v>
      </c>
      <c r="D454" s="50" t="s">
        <v>486</v>
      </c>
      <c r="E454" s="50" t="s">
        <v>486</v>
      </c>
      <c r="F454" s="50" t="s">
        <v>486</v>
      </c>
      <c r="G454" s="50" t="s">
        <v>486</v>
      </c>
      <c r="H454" s="50" t="s">
        <v>486</v>
      </c>
      <c r="I454" s="50" t="s">
        <v>486</v>
      </c>
      <c r="J454" s="50" t="s">
        <v>486</v>
      </c>
      <c r="K454" s="53" t="s">
        <v>419</v>
      </c>
      <c r="L454" s="50" t="s">
        <v>486</v>
      </c>
      <c r="M454" s="50" t="s">
        <v>486</v>
      </c>
      <c r="N454" s="50" t="s">
        <v>486</v>
      </c>
      <c r="O454" s="50" t="s">
        <v>486</v>
      </c>
      <c r="P454" s="50" t="s">
        <v>486</v>
      </c>
      <c r="Q454" s="50" t="s">
        <v>486</v>
      </c>
      <c r="R454" s="50" t="s">
        <v>486</v>
      </c>
      <c r="S454" s="50" t="s">
        <v>486</v>
      </c>
      <c r="T454" s="50" t="s">
        <v>486</v>
      </c>
      <c r="U454" s="50" t="s">
        <v>486</v>
      </c>
      <c r="V454" s="51" t="str">
        <f>IF($A454="N/A","N/A",MAX('编组1-系统进路表'!T453,'编组2-系统进路表'!T453,'编组3-系统进路表'!T453,'编组4-系统进路表'!T453,'编组5-系统进路表'!T453))</f>
        <v>N/A</v>
      </c>
      <c r="W454" s="51" t="str">
        <f>IF($A454="N/A","N/A",MAX('编组1-系统进路表'!U453,'编组2-系统进路表'!U453,'编组3-系统进路表'!U453,'编组4-系统进路表'!U453,'编组5-系统进路表'!U453))</f>
        <v>N/A</v>
      </c>
      <c r="X454" s="51" t="str">
        <f>IF($A454="N/A","N/A",MAX('编组1-系统进路表'!V453,'编组2-系统进路表'!V453,'编组3-系统进路表'!V453,'编组4-系统进路表'!V453,'编组5-系统进路表'!V453))</f>
        <v>N/A</v>
      </c>
      <c r="Y454" s="51" t="str">
        <f>IF($A454="N/A","N/A",MAX('编组1-系统进路表'!W453,'编组2-系统进路表'!W453,'编组3-系统进路表'!W453,'编组4-系统进路表'!W453,'编组5-系统进路表'!W453))</f>
        <v>N/A</v>
      </c>
      <c r="Z454" s="51" t="str">
        <f>IF($A454="N/A","N/A",MAX('编组1-系统进路表'!X453,'编组2-系统进路表'!X453,'编组3-系统进路表'!X453,'编组4-系统进路表'!X453,'编组5-系统进路表'!X453))</f>
        <v>N/A</v>
      </c>
      <c r="AA454" s="27"/>
      <c r="AB454" s="51" t="str">
        <f>IF($A454="N/A","N/A",MAX('编组1-系统进路表'!Y453,'编组2-系统进路表'!Y453,'编组3-系统进路表'!Y453,'编组4-系统进路表'!Y453,'编组5-系统进路表'!Y453))</f>
        <v>N/A</v>
      </c>
      <c r="AC454" s="51" t="str">
        <f>IF($A454="N/A","N/A",MAX('编组1-系统进路表'!Z453,'编组2-系统进路表'!Z453,'编组3-系统进路表'!Z453,'编组4-系统进路表'!Z453,'编组5-系统进路表'!Z453))</f>
        <v>N/A</v>
      </c>
      <c r="AD454" s="51" t="str">
        <f>IF($A454="N/A","N/A",MAX('编组1-系统进路表'!AA453,'编组2-系统进路表'!AA453,'编组3-系统进路表'!AA453,'编组4-系统进路表'!AA453,'编组5-系统进路表'!AA453))</f>
        <v>N/A</v>
      </c>
      <c r="AE454" s="51" t="str">
        <f>IF($A454="N/A","N/A",MAX('编组1-系统进路表'!AB453,'编组2-系统进路表'!AB453,'编组3-系统进路表'!AB453,'编组4-系统进路表'!AB453,'编组5-系统进路表'!AB453))</f>
        <v>N/A</v>
      </c>
      <c r="AF454" s="51" t="str">
        <f>IF($A454="N/A","N/A",MAX('编组1-系统进路表'!AC453,'编组2-系统进路表'!AC453,'编组3-系统进路表'!AC453,'编组4-系统进路表'!AC453,'编组5-系统进路表'!AC453))</f>
        <v>N/A</v>
      </c>
    </row>
    <row r="455" spans="1:32">
      <c r="A455" s="50" t="s">
        <v>486</v>
      </c>
      <c r="B455" s="50" t="s">
        <v>486</v>
      </c>
      <c r="C455" s="50" t="s">
        <v>486</v>
      </c>
      <c r="D455" s="50" t="s">
        <v>486</v>
      </c>
      <c r="E455" s="50" t="s">
        <v>486</v>
      </c>
      <c r="F455" s="50" t="s">
        <v>486</v>
      </c>
      <c r="G455" s="50" t="s">
        <v>486</v>
      </c>
      <c r="H455" s="50" t="s">
        <v>486</v>
      </c>
      <c r="I455" s="50" t="s">
        <v>486</v>
      </c>
      <c r="J455" s="50" t="s">
        <v>486</v>
      </c>
      <c r="K455" s="53" t="s">
        <v>419</v>
      </c>
      <c r="L455" s="50" t="s">
        <v>486</v>
      </c>
      <c r="M455" s="50" t="s">
        <v>486</v>
      </c>
      <c r="N455" s="50" t="s">
        <v>486</v>
      </c>
      <c r="O455" s="50" t="s">
        <v>486</v>
      </c>
      <c r="P455" s="50" t="s">
        <v>486</v>
      </c>
      <c r="Q455" s="50" t="s">
        <v>486</v>
      </c>
      <c r="R455" s="50" t="s">
        <v>486</v>
      </c>
      <c r="S455" s="50" t="s">
        <v>486</v>
      </c>
      <c r="T455" s="50" t="s">
        <v>486</v>
      </c>
      <c r="U455" s="50" t="s">
        <v>486</v>
      </c>
      <c r="V455" s="51" t="str">
        <f>IF($A455="N/A","N/A",MAX('编组1-系统进路表'!T454,'编组2-系统进路表'!T454,'编组3-系统进路表'!T454,'编组4-系统进路表'!T454,'编组5-系统进路表'!T454))</f>
        <v>N/A</v>
      </c>
      <c r="W455" s="51" t="str">
        <f>IF($A455="N/A","N/A",MAX('编组1-系统进路表'!U454,'编组2-系统进路表'!U454,'编组3-系统进路表'!U454,'编组4-系统进路表'!U454,'编组5-系统进路表'!U454))</f>
        <v>N/A</v>
      </c>
      <c r="X455" s="51" t="str">
        <f>IF($A455="N/A","N/A",MAX('编组1-系统进路表'!V454,'编组2-系统进路表'!V454,'编组3-系统进路表'!V454,'编组4-系统进路表'!V454,'编组5-系统进路表'!V454))</f>
        <v>N/A</v>
      </c>
      <c r="Y455" s="51" t="str">
        <f>IF($A455="N/A","N/A",MAX('编组1-系统进路表'!W454,'编组2-系统进路表'!W454,'编组3-系统进路表'!W454,'编组4-系统进路表'!W454,'编组5-系统进路表'!W454))</f>
        <v>N/A</v>
      </c>
      <c r="Z455" s="51" t="str">
        <f>IF($A455="N/A","N/A",MAX('编组1-系统进路表'!X454,'编组2-系统进路表'!X454,'编组3-系统进路表'!X454,'编组4-系统进路表'!X454,'编组5-系统进路表'!X454))</f>
        <v>N/A</v>
      </c>
      <c r="AA455" s="27"/>
      <c r="AB455" s="51" t="str">
        <f>IF($A455="N/A","N/A",MAX('编组1-系统进路表'!Y454,'编组2-系统进路表'!Y454,'编组3-系统进路表'!Y454,'编组4-系统进路表'!Y454,'编组5-系统进路表'!Y454))</f>
        <v>N/A</v>
      </c>
      <c r="AC455" s="51" t="str">
        <f>IF($A455="N/A","N/A",MAX('编组1-系统进路表'!Z454,'编组2-系统进路表'!Z454,'编组3-系统进路表'!Z454,'编组4-系统进路表'!Z454,'编组5-系统进路表'!Z454))</f>
        <v>N/A</v>
      </c>
      <c r="AD455" s="51" t="str">
        <f>IF($A455="N/A","N/A",MAX('编组1-系统进路表'!AA454,'编组2-系统进路表'!AA454,'编组3-系统进路表'!AA454,'编组4-系统进路表'!AA454,'编组5-系统进路表'!AA454))</f>
        <v>N/A</v>
      </c>
      <c r="AE455" s="51" t="str">
        <f>IF($A455="N/A","N/A",MAX('编组1-系统进路表'!AB454,'编组2-系统进路表'!AB454,'编组3-系统进路表'!AB454,'编组4-系统进路表'!AB454,'编组5-系统进路表'!AB454))</f>
        <v>N/A</v>
      </c>
      <c r="AF455" s="51" t="str">
        <f>IF($A455="N/A","N/A",MAX('编组1-系统进路表'!AC454,'编组2-系统进路表'!AC454,'编组3-系统进路表'!AC454,'编组4-系统进路表'!AC454,'编组5-系统进路表'!AC454))</f>
        <v>N/A</v>
      </c>
    </row>
    <row r="456" spans="1:32">
      <c r="A456" s="50" t="s">
        <v>486</v>
      </c>
      <c r="B456" s="50" t="s">
        <v>486</v>
      </c>
      <c r="C456" s="50" t="s">
        <v>486</v>
      </c>
      <c r="D456" s="50" t="s">
        <v>486</v>
      </c>
      <c r="E456" s="50" t="s">
        <v>486</v>
      </c>
      <c r="F456" s="50" t="s">
        <v>486</v>
      </c>
      <c r="G456" s="50" t="s">
        <v>486</v>
      </c>
      <c r="H456" s="50" t="s">
        <v>486</v>
      </c>
      <c r="I456" s="50" t="s">
        <v>486</v>
      </c>
      <c r="J456" s="50" t="s">
        <v>486</v>
      </c>
      <c r="K456" s="53" t="s">
        <v>419</v>
      </c>
      <c r="L456" s="50" t="s">
        <v>486</v>
      </c>
      <c r="M456" s="50" t="s">
        <v>486</v>
      </c>
      <c r="N456" s="50" t="s">
        <v>486</v>
      </c>
      <c r="O456" s="50" t="s">
        <v>486</v>
      </c>
      <c r="P456" s="50" t="s">
        <v>486</v>
      </c>
      <c r="Q456" s="50" t="s">
        <v>486</v>
      </c>
      <c r="R456" s="50" t="s">
        <v>486</v>
      </c>
      <c r="S456" s="50" t="s">
        <v>486</v>
      </c>
      <c r="T456" s="50" t="s">
        <v>486</v>
      </c>
      <c r="U456" s="50" t="s">
        <v>486</v>
      </c>
      <c r="V456" s="51" t="str">
        <f>IF($A456="N/A","N/A",MAX('编组1-系统进路表'!T455,'编组2-系统进路表'!T455,'编组3-系统进路表'!T455,'编组4-系统进路表'!T455,'编组5-系统进路表'!T455))</f>
        <v>N/A</v>
      </c>
      <c r="W456" s="51" t="str">
        <f>IF($A456="N/A","N/A",MAX('编组1-系统进路表'!U455,'编组2-系统进路表'!U455,'编组3-系统进路表'!U455,'编组4-系统进路表'!U455,'编组5-系统进路表'!U455))</f>
        <v>N/A</v>
      </c>
      <c r="X456" s="51" t="str">
        <f>IF($A456="N/A","N/A",MAX('编组1-系统进路表'!V455,'编组2-系统进路表'!V455,'编组3-系统进路表'!V455,'编组4-系统进路表'!V455,'编组5-系统进路表'!V455))</f>
        <v>N/A</v>
      </c>
      <c r="Y456" s="51" t="str">
        <f>IF($A456="N/A","N/A",MAX('编组1-系统进路表'!W455,'编组2-系统进路表'!W455,'编组3-系统进路表'!W455,'编组4-系统进路表'!W455,'编组5-系统进路表'!W455))</f>
        <v>N/A</v>
      </c>
      <c r="Z456" s="51" t="str">
        <f>IF($A456="N/A","N/A",MAX('编组1-系统进路表'!X455,'编组2-系统进路表'!X455,'编组3-系统进路表'!X455,'编组4-系统进路表'!X455,'编组5-系统进路表'!X455))</f>
        <v>N/A</v>
      </c>
      <c r="AA456" s="27"/>
      <c r="AB456" s="51" t="str">
        <f>IF($A456="N/A","N/A",MAX('编组1-系统进路表'!Y455,'编组2-系统进路表'!Y455,'编组3-系统进路表'!Y455,'编组4-系统进路表'!Y455,'编组5-系统进路表'!Y455))</f>
        <v>N/A</v>
      </c>
      <c r="AC456" s="51" t="str">
        <f>IF($A456="N/A","N/A",MAX('编组1-系统进路表'!Z455,'编组2-系统进路表'!Z455,'编组3-系统进路表'!Z455,'编组4-系统进路表'!Z455,'编组5-系统进路表'!Z455))</f>
        <v>N/A</v>
      </c>
      <c r="AD456" s="51" t="str">
        <f>IF($A456="N/A","N/A",MAX('编组1-系统进路表'!AA455,'编组2-系统进路表'!AA455,'编组3-系统进路表'!AA455,'编组4-系统进路表'!AA455,'编组5-系统进路表'!AA455))</f>
        <v>N/A</v>
      </c>
      <c r="AE456" s="51" t="str">
        <f>IF($A456="N/A","N/A",MAX('编组1-系统进路表'!AB455,'编组2-系统进路表'!AB455,'编组3-系统进路表'!AB455,'编组4-系统进路表'!AB455,'编组5-系统进路表'!AB455))</f>
        <v>N/A</v>
      </c>
      <c r="AF456" s="51" t="str">
        <f>IF($A456="N/A","N/A",MAX('编组1-系统进路表'!AC455,'编组2-系统进路表'!AC455,'编组3-系统进路表'!AC455,'编组4-系统进路表'!AC455,'编组5-系统进路表'!AC455))</f>
        <v>N/A</v>
      </c>
    </row>
    <row r="457" spans="1:32">
      <c r="A457" s="50" t="s">
        <v>486</v>
      </c>
      <c r="B457" s="50" t="s">
        <v>486</v>
      </c>
      <c r="C457" s="50" t="s">
        <v>486</v>
      </c>
      <c r="D457" s="50" t="s">
        <v>486</v>
      </c>
      <c r="E457" s="50" t="s">
        <v>486</v>
      </c>
      <c r="F457" s="50" t="s">
        <v>486</v>
      </c>
      <c r="G457" s="50" t="s">
        <v>486</v>
      </c>
      <c r="H457" s="50" t="s">
        <v>486</v>
      </c>
      <c r="I457" s="50" t="s">
        <v>486</v>
      </c>
      <c r="J457" s="50" t="s">
        <v>486</v>
      </c>
      <c r="K457" s="53" t="s">
        <v>419</v>
      </c>
      <c r="L457" s="50" t="s">
        <v>486</v>
      </c>
      <c r="M457" s="50" t="s">
        <v>486</v>
      </c>
      <c r="N457" s="50" t="s">
        <v>486</v>
      </c>
      <c r="O457" s="50" t="s">
        <v>486</v>
      </c>
      <c r="P457" s="50" t="s">
        <v>486</v>
      </c>
      <c r="Q457" s="50" t="s">
        <v>486</v>
      </c>
      <c r="R457" s="50" t="s">
        <v>486</v>
      </c>
      <c r="S457" s="50" t="s">
        <v>486</v>
      </c>
      <c r="T457" s="50" t="s">
        <v>486</v>
      </c>
      <c r="U457" s="50" t="s">
        <v>486</v>
      </c>
      <c r="V457" s="51" t="str">
        <f>IF($A457="N/A","N/A",MAX('编组1-系统进路表'!T456,'编组2-系统进路表'!T456,'编组3-系统进路表'!T456,'编组4-系统进路表'!T456,'编组5-系统进路表'!T456))</f>
        <v>N/A</v>
      </c>
      <c r="W457" s="51" t="str">
        <f>IF($A457="N/A","N/A",MAX('编组1-系统进路表'!U456,'编组2-系统进路表'!U456,'编组3-系统进路表'!U456,'编组4-系统进路表'!U456,'编组5-系统进路表'!U456))</f>
        <v>N/A</v>
      </c>
      <c r="X457" s="51" t="str">
        <f>IF($A457="N/A","N/A",MAX('编组1-系统进路表'!V456,'编组2-系统进路表'!V456,'编组3-系统进路表'!V456,'编组4-系统进路表'!V456,'编组5-系统进路表'!V456))</f>
        <v>N/A</v>
      </c>
      <c r="Y457" s="51" t="str">
        <f>IF($A457="N/A","N/A",MAX('编组1-系统进路表'!W456,'编组2-系统进路表'!W456,'编组3-系统进路表'!W456,'编组4-系统进路表'!W456,'编组5-系统进路表'!W456))</f>
        <v>N/A</v>
      </c>
      <c r="Z457" s="51" t="str">
        <f>IF($A457="N/A","N/A",MAX('编组1-系统进路表'!X456,'编组2-系统进路表'!X456,'编组3-系统进路表'!X456,'编组4-系统进路表'!X456,'编组5-系统进路表'!X456))</f>
        <v>N/A</v>
      </c>
      <c r="AA457" s="27"/>
      <c r="AB457" s="51" t="str">
        <f>IF($A457="N/A","N/A",MAX('编组1-系统进路表'!Y456,'编组2-系统进路表'!Y456,'编组3-系统进路表'!Y456,'编组4-系统进路表'!Y456,'编组5-系统进路表'!Y456))</f>
        <v>N/A</v>
      </c>
      <c r="AC457" s="51" t="str">
        <f>IF($A457="N/A","N/A",MAX('编组1-系统进路表'!Z456,'编组2-系统进路表'!Z456,'编组3-系统进路表'!Z456,'编组4-系统进路表'!Z456,'编组5-系统进路表'!Z456))</f>
        <v>N/A</v>
      </c>
      <c r="AD457" s="51" t="str">
        <f>IF($A457="N/A","N/A",MAX('编组1-系统进路表'!AA456,'编组2-系统进路表'!AA456,'编组3-系统进路表'!AA456,'编组4-系统进路表'!AA456,'编组5-系统进路表'!AA456))</f>
        <v>N/A</v>
      </c>
      <c r="AE457" s="51" t="str">
        <f>IF($A457="N/A","N/A",MAX('编组1-系统进路表'!AB456,'编组2-系统进路表'!AB456,'编组3-系统进路表'!AB456,'编组4-系统进路表'!AB456,'编组5-系统进路表'!AB456))</f>
        <v>N/A</v>
      </c>
      <c r="AF457" s="51" t="str">
        <f>IF($A457="N/A","N/A",MAX('编组1-系统进路表'!AC456,'编组2-系统进路表'!AC456,'编组3-系统进路表'!AC456,'编组4-系统进路表'!AC456,'编组5-系统进路表'!AC456))</f>
        <v>N/A</v>
      </c>
    </row>
    <row r="458" spans="1:32">
      <c r="A458" s="50" t="s">
        <v>486</v>
      </c>
      <c r="B458" s="50" t="s">
        <v>486</v>
      </c>
      <c r="C458" s="50" t="s">
        <v>486</v>
      </c>
      <c r="D458" s="50" t="s">
        <v>486</v>
      </c>
      <c r="E458" s="50" t="s">
        <v>486</v>
      </c>
      <c r="F458" s="50" t="s">
        <v>486</v>
      </c>
      <c r="G458" s="50" t="s">
        <v>486</v>
      </c>
      <c r="H458" s="50" t="s">
        <v>486</v>
      </c>
      <c r="I458" s="50" t="s">
        <v>486</v>
      </c>
      <c r="J458" s="50" t="s">
        <v>486</v>
      </c>
      <c r="K458" s="53" t="s">
        <v>419</v>
      </c>
      <c r="L458" s="50" t="s">
        <v>486</v>
      </c>
      <c r="M458" s="50" t="s">
        <v>486</v>
      </c>
      <c r="N458" s="50" t="s">
        <v>486</v>
      </c>
      <c r="O458" s="50" t="s">
        <v>486</v>
      </c>
      <c r="P458" s="50" t="s">
        <v>486</v>
      </c>
      <c r="Q458" s="50" t="s">
        <v>486</v>
      </c>
      <c r="R458" s="50" t="s">
        <v>486</v>
      </c>
      <c r="S458" s="50" t="s">
        <v>486</v>
      </c>
      <c r="T458" s="50" t="s">
        <v>486</v>
      </c>
      <c r="U458" s="50" t="s">
        <v>486</v>
      </c>
      <c r="V458" s="51" t="str">
        <f>IF($A458="N/A","N/A",MAX('编组1-系统进路表'!T457,'编组2-系统进路表'!T457,'编组3-系统进路表'!T457,'编组4-系统进路表'!T457,'编组5-系统进路表'!T457))</f>
        <v>N/A</v>
      </c>
      <c r="W458" s="51" t="str">
        <f>IF($A458="N/A","N/A",MAX('编组1-系统进路表'!U457,'编组2-系统进路表'!U457,'编组3-系统进路表'!U457,'编组4-系统进路表'!U457,'编组5-系统进路表'!U457))</f>
        <v>N/A</v>
      </c>
      <c r="X458" s="51" t="str">
        <f>IF($A458="N/A","N/A",MAX('编组1-系统进路表'!V457,'编组2-系统进路表'!V457,'编组3-系统进路表'!V457,'编组4-系统进路表'!V457,'编组5-系统进路表'!V457))</f>
        <v>N/A</v>
      </c>
      <c r="Y458" s="51" t="str">
        <f>IF($A458="N/A","N/A",MAX('编组1-系统进路表'!W457,'编组2-系统进路表'!W457,'编组3-系统进路表'!W457,'编组4-系统进路表'!W457,'编组5-系统进路表'!W457))</f>
        <v>N/A</v>
      </c>
      <c r="Z458" s="51" t="str">
        <f>IF($A458="N/A","N/A",MAX('编组1-系统进路表'!X457,'编组2-系统进路表'!X457,'编组3-系统进路表'!X457,'编组4-系统进路表'!X457,'编组5-系统进路表'!X457))</f>
        <v>N/A</v>
      </c>
      <c r="AA458" s="27"/>
      <c r="AB458" s="51" t="str">
        <f>IF($A458="N/A","N/A",MAX('编组1-系统进路表'!Y457,'编组2-系统进路表'!Y457,'编组3-系统进路表'!Y457,'编组4-系统进路表'!Y457,'编组5-系统进路表'!Y457))</f>
        <v>N/A</v>
      </c>
      <c r="AC458" s="51" t="str">
        <f>IF($A458="N/A","N/A",MAX('编组1-系统进路表'!Z457,'编组2-系统进路表'!Z457,'编组3-系统进路表'!Z457,'编组4-系统进路表'!Z457,'编组5-系统进路表'!Z457))</f>
        <v>N/A</v>
      </c>
      <c r="AD458" s="51" t="str">
        <f>IF($A458="N/A","N/A",MAX('编组1-系统进路表'!AA457,'编组2-系统进路表'!AA457,'编组3-系统进路表'!AA457,'编组4-系统进路表'!AA457,'编组5-系统进路表'!AA457))</f>
        <v>N/A</v>
      </c>
      <c r="AE458" s="51" t="str">
        <f>IF($A458="N/A","N/A",MAX('编组1-系统进路表'!AB457,'编组2-系统进路表'!AB457,'编组3-系统进路表'!AB457,'编组4-系统进路表'!AB457,'编组5-系统进路表'!AB457))</f>
        <v>N/A</v>
      </c>
      <c r="AF458" s="51" t="str">
        <f>IF($A458="N/A","N/A",MAX('编组1-系统进路表'!AC457,'编组2-系统进路表'!AC457,'编组3-系统进路表'!AC457,'编组4-系统进路表'!AC457,'编组5-系统进路表'!AC457))</f>
        <v>N/A</v>
      </c>
    </row>
    <row r="459" spans="1:32">
      <c r="A459" s="50" t="s">
        <v>486</v>
      </c>
      <c r="B459" s="50" t="s">
        <v>486</v>
      </c>
      <c r="C459" s="50" t="s">
        <v>486</v>
      </c>
      <c r="D459" s="50" t="s">
        <v>486</v>
      </c>
      <c r="E459" s="50" t="s">
        <v>486</v>
      </c>
      <c r="F459" s="50" t="s">
        <v>486</v>
      </c>
      <c r="G459" s="50" t="s">
        <v>486</v>
      </c>
      <c r="H459" s="50" t="s">
        <v>486</v>
      </c>
      <c r="I459" s="50" t="s">
        <v>486</v>
      </c>
      <c r="J459" s="50" t="s">
        <v>486</v>
      </c>
      <c r="K459" s="53" t="s">
        <v>419</v>
      </c>
      <c r="L459" s="50" t="s">
        <v>486</v>
      </c>
      <c r="M459" s="50" t="s">
        <v>486</v>
      </c>
      <c r="N459" s="50" t="s">
        <v>486</v>
      </c>
      <c r="O459" s="50" t="s">
        <v>486</v>
      </c>
      <c r="P459" s="50" t="s">
        <v>486</v>
      </c>
      <c r="Q459" s="50" t="s">
        <v>486</v>
      </c>
      <c r="R459" s="50" t="s">
        <v>486</v>
      </c>
      <c r="S459" s="50" t="s">
        <v>486</v>
      </c>
      <c r="T459" s="50" t="s">
        <v>486</v>
      </c>
      <c r="U459" s="50" t="s">
        <v>486</v>
      </c>
      <c r="V459" s="51" t="str">
        <f>IF($A459="N/A","N/A",MAX('编组1-系统进路表'!T458,'编组2-系统进路表'!T458,'编组3-系统进路表'!T458,'编组4-系统进路表'!T458,'编组5-系统进路表'!T458))</f>
        <v>N/A</v>
      </c>
      <c r="W459" s="51" t="str">
        <f>IF($A459="N/A","N/A",MAX('编组1-系统进路表'!U458,'编组2-系统进路表'!U458,'编组3-系统进路表'!U458,'编组4-系统进路表'!U458,'编组5-系统进路表'!U458))</f>
        <v>N/A</v>
      </c>
      <c r="X459" s="51" t="str">
        <f>IF($A459="N/A","N/A",MAX('编组1-系统进路表'!V458,'编组2-系统进路表'!V458,'编组3-系统进路表'!V458,'编组4-系统进路表'!V458,'编组5-系统进路表'!V458))</f>
        <v>N/A</v>
      </c>
      <c r="Y459" s="51" t="str">
        <f>IF($A459="N/A","N/A",MAX('编组1-系统进路表'!W458,'编组2-系统进路表'!W458,'编组3-系统进路表'!W458,'编组4-系统进路表'!W458,'编组5-系统进路表'!W458))</f>
        <v>N/A</v>
      </c>
      <c r="Z459" s="51" t="str">
        <f>IF($A459="N/A","N/A",MAX('编组1-系统进路表'!X458,'编组2-系统进路表'!X458,'编组3-系统进路表'!X458,'编组4-系统进路表'!X458,'编组5-系统进路表'!X458))</f>
        <v>N/A</v>
      </c>
      <c r="AA459" s="27"/>
      <c r="AB459" s="51" t="str">
        <f>IF($A459="N/A","N/A",MAX('编组1-系统进路表'!Y458,'编组2-系统进路表'!Y458,'编组3-系统进路表'!Y458,'编组4-系统进路表'!Y458,'编组5-系统进路表'!Y458))</f>
        <v>N/A</v>
      </c>
      <c r="AC459" s="51" t="str">
        <f>IF($A459="N/A","N/A",MAX('编组1-系统进路表'!Z458,'编组2-系统进路表'!Z458,'编组3-系统进路表'!Z458,'编组4-系统进路表'!Z458,'编组5-系统进路表'!Z458))</f>
        <v>N/A</v>
      </c>
      <c r="AD459" s="51" t="str">
        <f>IF($A459="N/A","N/A",MAX('编组1-系统进路表'!AA458,'编组2-系统进路表'!AA458,'编组3-系统进路表'!AA458,'编组4-系统进路表'!AA458,'编组5-系统进路表'!AA458))</f>
        <v>N/A</v>
      </c>
      <c r="AE459" s="51" t="str">
        <f>IF($A459="N/A","N/A",MAX('编组1-系统进路表'!AB458,'编组2-系统进路表'!AB458,'编组3-系统进路表'!AB458,'编组4-系统进路表'!AB458,'编组5-系统进路表'!AB458))</f>
        <v>N/A</v>
      </c>
      <c r="AF459" s="51" t="str">
        <f>IF($A459="N/A","N/A",MAX('编组1-系统进路表'!AC458,'编组2-系统进路表'!AC458,'编组3-系统进路表'!AC458,'编组4-系统进路表'!AC458,'编组5-系统进路表'!AC458))</f>
        <v>N/A</v>
      </c>
    </row>
    <row r="460" spans="1:32">
      <c r="A460" s="50" t="s">
        <v>486</v>
      </c>
      <c r="B460" s="50" t="s">
        <v>486</v>
      </c>
      <c r="C460" s="50" t="s">
        <v>486</v>
      </c>
      <c r="D460" s="50" t="s">
        <v>486</v>
      </c>
      <c r="E460" s="50" t="s">
        <v>486</v>
      </c>
      <c r="F460" s="50" t="s">
        <v>486</v>
      </c>
      <c r="G460" s="50" t="s">
        <v>486</v>
      </c>
      <c r="H460" s="50" t="s">
        <v>486</v>
      </c>
      <c r="I460" s="50" t="s">
        <v>486</v>
      </c>
      <c r="J460" s="50" t="s">
        <v>486</v>
      </c>
      <c r="K460" s="53" t="s">
        <v>419</v>
      </c>
      <c r="L460" s="50" t="s">
        <v>486</v>
      </c>
      <c r="M460" s="50" t="s">
        <v>486</v>
      </c>
      <c r="N460" s="50" t="s">
        <v>486</v>
      </c>
      <c r="O460" s="50" t="s">
        <v>486</v>
      </c>
      <c r="P460" s="50" t="s">
        <v>486</v>
      </c>
      <c r="Q460" s="50" t="s">
        <v>486</v>
      </c>
      <c r="R460" s="50" t="s">
        <v>486</v>
      </c>
      <c r="S460" s="50" t="s">
        <v>486</v>
      </c>
      <c r="T460" s="50" t="s">
        <v>486</v>
      </c>
      <c r="U460" s="50" t="s">
        <v>486</v>
      </c>
      <c r="V460" s="51" t="str">
        <f>IF($A460="N/A","N/A",MAX('编组1-系统进路表'!T459,'编组2-系统进路表'!T459,'编组3-系统进路表'!T459,'编组4-系统进路表'!T459,'编组5-系统进路表'!T459))</f>
        <v>N/A</v>
      </c>
      <c r="W460" s="51" t="str">
        <f>IF($A460="N/A","N/A",MAX('编组1-系统进路表'!U459,'编组2-系统进路表'!U459,'编组3-系统进路表'!U459,'编组4-系统进路表'!U459,'编组5-系统进路表'!U459))</f>
        <v>N/A</v>
      </c>
      <c r="X460" s="51" t="str">
        <f>IF($A460="N/A","N/A",MAX('编组1-系统进路表'!V459,'编组2-系统进路表'!V459,'编组3-系统进路表'!V459,'编组4-系统进路表'!V459,'编组5-系统进路表'!V459))</f>
        <v>N/A</v>
      </c>
      <c r="Y460" s="51" t="str">
        <f>IF($A460="N/A","N/A",MAX('编组1-系统进路表'!W459,'编组2-系统进路表'!W459,'编组3-系统进路表'!W459,'编组4-系统进路表'!W459,'编组5-系统进路表'!W459))</f>
        <v>N/A</v>
      </c>
      <c r="Z460" s="51" t="str">
        <f>IF($A460="N/A","N/A",MAX('编组1-系统进路表'!X459,'编组2-系统进路表'!X459,'编组3-系统进路表'!X459,'编组4-系统进路表'!X459,'编组5-系统进路表'!X459))</f>
        <v>N/A</v>
      </c>
      <c r="AA460" s="27"/>
      <c r="AB460" s="51" t="str">
        <f>IF($A460="N/A","N/A",MAX('编组1-系统进路表'!Y459,'编组2-系统进路表'!Y459,'编组3-系统进路表'!Y459,'编组4-系统进路表'!Y459,'编组5-系统进路表'!Y459))</f>
        <v>N/A</v>
      </c>
      <c r="AC460" s="51" t="str">
        <f>IF($A460="N/A","N/A",MAX('编组1-系统进路表'!Z459,'编组2-系统进路表'!Z459,'编组3-系统进路表'!Z459,'编组4-系统进路表'!Z459,'编组5-系统进路表'!Z459))</f>
        <v>N/A</v>
      </c>
      <c r="AD460" s="51" t="str">
        <f>IF($A460="N/A","N/A",MAX('编组1-系统进路表'!AA459,'编组2-系统进路表'!AA459,'编组3-系统进路表'!AA459,'编组4-系统进路表'!AA459,'编组5-系统进路表'!AA459))</f>
        <v>N/A</v>
      </c>
      <c r="AE460" s="51" t="str">
        <f>IF($A460="N/A","N/A",MAX('编组1-系统进路表'!AB459,'编组2-系统进路表'!AB459,'编组3-系统进路表'!AB459,'编组4-系统进路表'!AB459,'编组5-系统进路表'!AB459))</f>
        <v>N/A</v>
      </c>
      <c r="AF460" s="51" t="str">
        <f>IF($A460="N/A","N/A",MAX('编组1-系统进路表'!AC459,'编组2-系统进路表'!AC459,'编组3-系统进路表'!AC459,'编组4-系统进路表'!AC459,'编组5-系统进路表'!AC459))</f>
        <v>N/A</v>
      </c>
    </row>
    <row r="461" spans="1:32">
      <c r="A461" s="50" t="s">
        <v>486</v>
      </c>
      <c r="B461" s="50" t="s">
        <v>486</v>
      </c>
      <c r="C461" s="50" t="s">
        <v>486</v>
      </c>
      <c r="D461" s="50" t="s">
        <v>486</v>
      </c>
      <c r="E461" s="50" t="s">
        <v>486</v>
      </c>
      <c r="F461" s="50" t="s">
        <v>486</v>
      </c>
      <c r="G461" s="50" t="s">
        <v>486</v>
      </c>
      <c r="H461" s="50" t="s">
        <v>486</v>
      </c>
      <c r="I461" s="50" t="s">
        <v>486</v>
      </c>
      <c r="J461" s="50" t="s">
        <v>486</v>
      </c>
      <c r="K461" s="53" t="s">
        <v>419</v>
      </c>
      <c r="L461" s="50" t="s">
        <v>486</v>
      </c>
      <c r="M461" s="50" t="s">
        <v>486</v>
      </c>
      <c r="N461" s="50" t="s">
        <v>486</v>
      </c>
      <c r="O461" s="50" t="s">
        <v>486</v>
      </c>
      <c r="P461" s="50" t="s">
        <v>486</v>
      </c>
      <c r="Q461" s="50" t="s">
        <v>486</v>
      </c>
      <c r="R461" s="50" t="s">
        <v>486</v>
      </c>
      <c r="S461" s="50" t="s">
        <v>486</v>
      </c>
      <c r="T461" s="50" t="s">
        <v>486</v>
      </c>
      <c r="U461" s="50" t="s">
        <v>486</v>
      </c>
      <c r="V461" s="51" t="str">
        <f>IF($A461="N/A","N/A",MAX('编组1-系统进路表'!T460,'编组2-系统进路表'!T460,'编组3-系统进路表'!T460,'编组4-系统进路表'!T460,'编组5-系统进路表'!T460))</f>
        <v>N/A</v>
      </c>
      <c r="W461" s="51" t="str">
        <f>IF($A461="N/A","N/A",MAX('编组1-系统进路表'!U460,'编组2-系统进路表'!U460,'编组3-系统进路表'!U460,'编组4-系统进路表'!U460,'编组5-系统进路表'!U460))</f>
        <v>N/A</v>
      </c>
      <c r="X461" s="51" t="str">
        <f>IF($A461="N/A","N/A",MAX('编组1-系统进路表'!V460,'编组2-系统进路表'!V460,'编组3-系统进路表'!V460,'编组4-系统进路表'!V460,'编组5-系统进路表'!V460))</f>
        <v>N/A</v>
      </c>
      <c r="Y461" s="51" t="str">
        <f>IF($A461="N/A","N/A",MAX('编组1-系统进路表'!W460,'编组2-系统进路表'!W460,'编组3-系统进路表'!W460,'编组4-系统进路表'!W460,'编组5-系统进路表'!W460))</f>
        <v>N/A</v>
      </c>
      <c r="Z461" s="51" t="str">
        <f>IF($A461="N/A","N/A",MAX('编组1-系统进路表'!X460,'编组2-系统进路表'!X460,'编组3-系统进路表'!X460,'编组4-系统进路表'!X460,'编组5-系统进路表'!X460))</f>
        <v>N/A</v>
      </c>
      <c r="AA461" s="27"/>
      <c r="AB461" s="51" t="str">
        <f>IF($A461="N/A","N/A",MAX('编组1-系统进路表'!Y460,'编组2-系统进路表'!Y460,'编组3-系统进路表'!Y460,'编组4-系统进路表'!Y460,'编组5-系统进路表'!Y460))</f>
        <v>N/A</v>
      </c>
      <c r="AC461" s="51" t="str">
        <f>IF($A461="N/A","N/A",MAX('编组1-系统进路表'!Z460,'编组2-系统进路表'!Z460,'编组3-系统进路表'!Z460,'编组4-系统进路表'!Z460,'编组5-系统进路表'!Z460))</f>
        <v>N/A</v>
      </c>
      <c r="AD461" s="51" t="str">
        <f>IF($A461="N/A","N/A",MAX('编组1-系统进路表'!AA460,'编组2-系统进路表'!AA460,'编组3-系统进路表'!AA460,'编组4-系统进路表'!AA460,'编组5-系统进路表'!AA460))</f>
        <v>N/A</v>
      </c>
      <c r="AE461" s="51" t="str">
        <f>IF($A461="N/A","N/A",MAX('编组1-系统进路表'!AB460,'编组2-系统进路表'!AB460,'编组3-系统进路表'!AB460,'编组4-系统进路表'!AB460,'编组5-系统进路表'!AB460))</f>
        <v>N/A</v>
      </c>
      <c r="AF461" s="51" t="str">
        <f>IF($A461="N/A","N/A",MAX('编组1-系统进路表'!AC460,'编组2-系统进路表'!AC460,'编组3-系统进路表'!AC460,'编组4-系统进路表'!AC460,'编组5-系统进路表'!AC460))</f>
        <v>N/A</v>
      </c>
    </row>
    <row r="462" spans="1:32">
      <c r="A462" s="50" t="s">
        <v>486</v>
      </c>
      <c r="B462" s="50" t="s">
        <v>486</v>
      </c>
      <c r="C462" s="50" t="s">
        <v>486</v>
      </c>
      <c r="D462" s="50" t="s">
        <v>486</v>
      </c>
      <c r="E462" s="50" t="s">
        <v>486</v>
      </c>
      <c r="F462" s="50" t="s">
        <v>486</v>
      </c>
      <c r="G462" s="50" t="s">
        <v>486</v>
      </c>
      <c r="H462" s="50" t="s">
        <v>486</v>
      </c>
      <c r="I462" s="50" t="s">
        <v>486</v>
      </c>
      <c r="J462" s="50" t="s">
        <v>486</v>
      </c>
      <c r="K462" s="53" t="s">
        <v>419</v>
      </c>
      <c r="L462" s="50" t="s">
        <v>486</v>
      </c>
      <c r="M462" s="50" t="s">
        <v>486</v>
      </c>
      <c r="N462" s="50" t="s">
        <v>486</v>
      </c>
      <c r="O462" s="50" t="s">
        <v>486</v>
      </c>
      <c r="P462" s="50" t="s">
        <v>486</v>
      </c>
      <c r="Q462" s="50" t="s">
        <v>486</v>
      </c>
      <c r="R462" s="50" t="s">
        <v>486</v>
      </c>
      <c r="S462" s="50" t="s">
        <v>486</v>
      </c>
      <c r="T462" s="50" t="s">
        <v>486</v>
      </c>
      <c r="U462" s="50" t="s">
        <v>486</v>
      </c>
      <c r="V462" s="51" t="str">
        <f>IF($A462="N/A","N/A",MAX('编组1-系统进路表'!T461,'编组2-系统进路表'!T461,'编组3-系统进路表'!T461,'编组4-系统进路表'!T461,'编组5-系统进路表'!T461))</f>
        <v>N/A</v>
      </c>
      <c r="W462" s="51" t="str">
        <f>IF($A462="N/A","N/A",MAX('编组1-系统进路表'!U461,'编组2-系统进路表'!U461,'编组3-系统进路表'!U461,'编组4-系统进路表'!U461,'编组5-系统进路表'!U461))</f>
        <v>N/A</v>
      </c>
      <c r="X462" s="51" t="str">
        <f>IF($A462="N/A","N/A",MAX('编组1-系统进路表'!V461,'编组2-系统进路表'!V461,'编组3-系统进路表'!V461,'编组4-系统进路表'!V461,'编组5-系统进路表'!V461))</f>
        <v>N/A</v>
      </c>
      <c r="Y462" s="51" t="str">
        <f>IF($A462="N/A","N/A",MAX('编组1-系统进路表'!W461,'编组2-系统进路表'!W461,'编组3-系统进路表'!W461,'编组4-系统进路表'!W461,'编组5-系统进路表'!W461))</f>
        <v>N/A</v>
      </c>
      <c r="Z462" s="51" t="str">
        <f>IF($A462="N/A","N/A",MAX('编组1-系统进路表'!X461,'编组2-系统进路表'!X461,'编组3-系统进路表'!X461,'编组4-系统进路表'!X461,'编组5-系统进路表'!X461))</f>
        <v>N/A</v>
      </c>
      <c r="AA462" s="27"/>
      <c r="AB462" s="51" t="str">
        <f>IF($A462="N/A","N/A",MAX('编组1-系统进路表'!Y461,'编组2-系统进路表'!Y461,'编组3-系统进路表'!Y461,'编组4-系统进路表'!Y461,'编组5-系统进路表'!Y461))</f>
        <v>N/A</v>
      </c>
      <c r="AC462" s="51" t="str">
        <f>IF($A462="N/A","N/A",MAX('编组1-系统进路表'!Z461,'编组2-系统进路表'!Z461,'编组3-系统进路表'!Z461,'编组4-系统进路表'!Z461,'编组5-系统进路表'!Z461))</f>
        <v>N/A</v>
      </c>
      <c r="AD462" s="51" t="str">
        <f>IF($A462="N/A","N/A",MAX('编组1-系统进路表'!AA461,'编组2-系统进路表'!AA461,'编组3-系统进路表'!AA461,'编组4-系统进路表'!AA461,'编组5-系统进路表'!AA461))</f>
        <v>N/A</v>
      </c>
      <c r="AE462" s="51" t="str">
        <f>IF($A462="N/A","N/A",MAX('编组1-系统进路表'!AB461,'编组2-系统进路表'!AB461,'编组3-系统进路表'!AB461,'编组4-系统进路表'!AB461,'编组5-系统进路表'!AB461))</f>
        <v>N/A</v>
      </c>
      <c r="AF462" s="51" t="str">
        <f>IF($A462="N/A","N/A",MAX('编组1-系统进路表'!AC461,'编组2-系统进路表'!AC461,'编组3-系统进路表'!AC461,'编组4-系统进路表'!AC461,'编组5-系统进路表'!AC461))</f>
        <v>N/A</v>
      </c>
    </row>
    <row r="463" spans="1:32">
      <c r="A463" s="50" t="s">
        <v>486</v>
      </c>
      <c r="B463" s="50" t="s">
        <v>486</v>
      </c>
      <c r="C463" s="50" t="s">
        <v>486</v>
      </c>
      <c r="D463" s="50" t="s">
        <v>486</v>
      </c>
      <c r="E463" s="50" t="s">
        <v>486</v>
      </c>
      <c r="F463" s="50" t="s">
        <v>486</v>
      </c>
      <c r="G463" s="50" t="s">
        <v>486</v>
      </c>
      <c r="H463" s="50" t="s">
        <v>486</v>
      </c>
      <c r="I463" s="50" t="s">
        <v>486</v>
      </c>
      <c r="J463" s="50" t="s">
        <v>486</v>
      </c>
      <c r="K463" s="53" t="s">
        <v>419</v>
      </c>
      <c r="L463" s="50" t="s">
        <v>486</v>
      </c>
      <c r="M463" s="50" t="s">
        <v>486</v>
      </c>
      <c r="N463" s="50" t="s">
        <v>486</v>
      </c>
      <c r="O463" s="50" t="s">
        <v>486</v>
      </c>
      <c r="P463" s="50" t="s">
        <v>486</v>
      </c>
      <c r="Q463" s="50" t="s">
        <v>486</v>
      </c>
      <c r="R463" s="50" t="s">
        <v>486</v>
      </c>
      <c r="S463" s="50" t="s">
        <v>486</v>
      </c>
      <c r="T463" s="50" t="s">
        <v>486</v>
      </c>
      <c r="U463" s="50" t="s">
        <v>486</v>
      </c>
      <c r="V463" s="51" t="str">
        <f>IF($A463="N/A","N/A",MAX('编组1-系统进路表'!T462,'编组2-系统进路表'!T462,'编组3-系统进路表'!T462,'编组4-系统进路表'!T462,'编组5-系统进路表'!T462))</f>
        <v>N/A</v>
      </c>
      <c r="W463" s="51" t="str">
        <f>IF($A463="N/A","N/A",MAX('编组1-系统进路表'!U462,'编组2-系统进路表'!U462,'编组3-系统进路表'!U462,'编组4-系统进路表'!U462,'编组5-系统进路表'!U462))</f>
        <v>N/A</v>
      </c>
      <c r="X463" s="51" t="str">
        <f>IF($A463="N/A","N/A",MAX('编组1-系统进路表'!V462,'编组2-系统进路表'!V462,'编组3-系统进路表'!V462,'编组4-系统进路表'!V462,'编组5-系统进路表'!V462))</f>
        <v>N/A</v>
      </c>
      <c r="Y463" s="51" t="str">
        <f>IF($A463="N/A","N/A",MAX('编组1-系统进路表'!W462,'编组2-系统进路表'!W462,'编组3-系统进路表'!W462,'编组4-系统进路表'!W462,'编组5-系统进路表'!W462))</f>
        <v>N/A</v>
      </c>
      <c r="Z463" s="51" t="str">
        <f>IF($A463="N/A","N/A",MAX('编组1-系统进路表'!X462,'编组2-系统进路表'!X462,'编组3-系统进路表'!X462,'编组4-系统进路表'!X462,'编组5-系统进路表'!X462))</f>
        <v>N/A</v>
      </c>
      <c r="AA463" s="27"/>
      <c r="AB463" s="51" t="str">
        <f>IF($A463="N/A","N/A",MAX('编组1-系统进路表'!Y462,'编组2-系统进路表'!Y462,'编组3-系统进路表'!Y462,'编组4-系统进路表'!Y462,'编组5-系统进路表'!Y462))</f>
        <v>N/A</v>
      </c>
      <c r="AC463" s="51" t="str">
        <f>IF($A463="N/A","N/A",MAX('编组1-系统进路表'!Z462,'编组2-系统进路表'!Z462,'编组3-系统进路表'!Z462,'编组4-系统进路表'!Z462,'编组5-系统进路表'!Z462))</f>
        <v>N/A</v>
      </c>
      <c r="AD463" s="51" t="str">
        <f>IF($A463="N/A","N/A",MAX('编组1-系统进路表'!AA462,'编组2-系统进路表'!AA462,'编组3-系统进路表'!AA462,'编组4-系统进路表'!AA462,'编组5-系统进路表'!AA462))</f>
        <v>N/A</v>
      </c>
      <c r="AE463" s="51" t="str">
        <f>IF($A463="N/A","N/A",MAX('编组1-系统进路表'!AB462,'编组2-系统进路表'!AB462,'编组3-系统进路表'!AB462,'编组4-系统进路表'!AB462,'编组5-系统进路表'!AB462))</f>
        <v>N/A</v>
      </c>
      <c r="AF463" s="51" t="str">
        <f>IF($A463="N/A","N/A",MAX('编组1-系统进路表'!AC462,'编组2-系统进路表'!AC462,'编组3-系统进路表'!AC462,'编组4-系统进路表'!AC462,'编组5-系统进路表'!AC462))</f>
        <v>N/A</v>
      </c>
    </row>
    <row r="464" spans="1:32">
      <c r="A464" s="50" t="s">
        <v>486</v>
      </c>
      <c r="B464" s="50" t="s">
        <v>486</v>
      </c>
      <c r="C464" s="50" t="s">
        <v>486</v>
      </c>
      <c r="D464" s="50" t="s">
        <v>486</v>
      </c>
      <c r="E464" s="50" t="s">
        <v>486</v>
      </c>
      <c r="F464" s="50" t="s">
        <v>486</v>
      </c>
      <c r="G464" s="50" t="s">
        <v>486</v>
      </c>
      <c r="H464" s="50" t="s">
        <v>486</v>
      </c>
      <c r="I464" s="50" t="s">
        <v>486</v>
      </c>
      <c r="J464" s="50" t="s">
        <v>486</v>
      </c>
      <c r="K464" s="53" t="s">
        <v>419</v>
      </c>
      <c r="L464" s="50" t="s">
        <v>486</v>
      </c>
      <c r="M464" s="50" t="s">
        <v>486</v>
      </c>
      <c r="N464" s="50" t="s">
        <v>486</v>
      </c>
      <c r="O464" s="50" t="s">
        <v>486</v>
      </c>
      <c r="P464" s="50" t="s">
        <v>486</v>
      </c>
      <c r="Q464" s="50" t="s">
        <v>486</v>
      </c>
      <c r="R464" s="50" t="s">
        <v>486</v>
      </c>
      <c r="S464" s="50" t="s">
        <v>486</v>
      </c>
      <c r="T464" s="50" t="s">
        <v>486</v>
      </c>
      <c r="U464" s="50" t="s">
        <v>486</v>
      </c>
      <c r="V464" s="51" t="str">
        <f>IF($A464="N/A","N/A",MAX('编组1-系统进路表'!T463,'编组2-系统进路表'!T463,'编组3-系统进路表'!T463,'编组4-系统进路表'!T463,'编组5-系统进路表'!T463))</f>
        <v>N/A</v>
      </c>
      <c r="W464" s="51" t="str">
        <f>IF($A464="N/A","N/A",MAX('编组1-系统进路表'!U463,'编组2-系统进路表'!U463,'编组3-系统进路表'!U463,'编组4-系统进路表'!U463,'编组5-系统进路表'!U463))</f>
        <v>N/A</v>
      </c>
      <c r="X464" s="51" t="str">
        <f>IF($A464="N/A","N/A",MAX('编组1-系统进路表'!V463,'编组2-系统进路表'!V463,'编组3-系统进路表'!V463,'编组4-系统进路表'!V463,'编组5-系统进路表'!V463))</f>
        <v>N/A</v>
      </c>
      <c r="Y464" s="51" t="str">
        <f>IF($A464="N/A","N/A",MAX('编组1-系统进路表'!W463,'编组2-系统进路表'!W463,'编组3-系统进路表'!W463,'编组4-系统进路表'!W463,'编组5-系统进路表'!W463))</f>
        <v>N/A</v>
      </c>
      <c r="Z464" s="51" t="str">
        <f>IF($A464="N/A","N/A",MAX('编组1-系统进路表'!X463,'编组2-系统进路表'!X463,'编组3-系统进路表'!X463,'编组4-系统进路表'!X463,'编组5-系统进路表'!X463))</f>
        <v>N/A</v>
      </c>
      <c r="AA464" s="27"/>
      <c r="AB464" s="51" t="str">
        <f>IF($A464="N/A","N/A",MAX('编组1-系统进路表'!Y463,'编组2-系统进路表'!Y463,'编组3-系统进路表'!Y463,'编组4-系统进路表'!Y463,'编组5-系统进路表'!Y463))</f>
        <v>N/A</v>
      </c>
      <c r="AC464" s="51" t="str">
        <f>IF($A464="N/A","N/A",MAX('编组1-系统进路表'!Z463,'编组2-系统进路表'!Z463,'编组3-系统进路表'!Z463,'编组4-系统进路表'!Z463,'编组5-系统进路表'!Z463))</f>
        <v>N/A</v>
      </c>
      <c r="AD464" s="51" t="str">
        <f>IF($A464="N/A","N/A",MAX('编组1-系统进路表'!AA463,'编组2-系统进路表'!AA463,'编组3-系统进路表'!AA463,'编组4-系统进路表'!AA463,'编组5-系统进路表'!AA463))</f>
        <v>N/A</v>
      </c>
      <c r="AE464" s="51" t="str">
        <f>IF($A464="N/A","N/A",MAX('编组1-系统进路表'!AB463,'编组2-系统进路表'!AB463,'编组3-系统进路表'!AB463,'编组4-系统进路表'!AB463,'编组5-系统进路表'!AB463))</f>
        <v>N/A</v>
      </c>
      <c r="AF464" s="51" t="str">
        <f>IF($A464="N/A","N/A",MAX('编组1-系统进路表'!AC463,'编组2-系统进路表'!AC463,'编组3-系统进路表'!AC463,'编组4-系统进路表'!AC463,'编组5-系统进路表'!AC463))</f>
        <v>N/A</v>
      </c>
    </row>
    <row r="465" spans="1:32">
      <c r="A465" s="50" t="s">
        <v>486</v>
      </c>
      <c r="B465" s="50" t="s">
        <v>486</v>
      </c>
      <c r="C465" s="50" t="s">
        <v>486</v>
      </c>
      <c r="D465" s="50" t="s">
        <v>486</v>
      </c>
      <c r="E465" s="50" t="s">
        <v>486</v>
      </c>
      <c r="F465" s="50" t="s">
        <v>486</v>
      </c>
      <c r="G465" s="50" t="s">
        <v>486</v>
      </c>
      <c r="H465" s="50" t="s">
        <v>486</v>
      </c>
      <c r="I465" s="50" t="s">
        <v>486</v>
      </c>
      <c r="J465" s="50" t="s">
        <v>486</v>
      </c>
      <c r="K465" s="53" t="s">
        <v>419</v>
      </c>
      <c r="L465" s="50" t="s">
        <v>486</v>
      </c>
      <c r="M465" s="50" t="s">
        <v>486</v>
      </c>
      <c r="N465" s="50" t="s">
        <v>486</v>
      </c>
      <c r="O465" s="50" t="s">
        <v>486</v>
      </c>
      <c r="P465" s="50" t="s">
        <v>486</v>
      </c>
      <c r="Q465" s="50" t="s">
        <v>486</v>
      </c>
      <c r="R465" s="50" t="s">
        <v>486</v>
      </c>
      <c r="S465" s="50" t="s">
        <v>486</v>
      </c>
      <c r="T465" s="50" t="s">
        <v>486</v>
      </c>
      <c r="U465" s="50" t="s">
        <v>486</v>
      </c>
      <c r="V465" s="51" t="str">
        <f>IF($A465="N/A","N/A",MAX('编组1-系统进路表'!T464,'编组2-系统进路表'!T464,'编组3-系统进路表'!T464,'编组4-系统进路表'!T464,'编组5-系统进路表'!T464))</f>
        <v>N/A</v>
      </c>
      <c r="W465" s="51" t="str">
        <f>IF($A465="N/A","N/A",MAX('编组1-系统进路表'!U464,'编组2-系统进路表'!U464,'编组3-系统进路表'!U464,'编组4-系统进路表'!U464,'编组5-系统进路表'!U464))</f>
        <v>N/A</v>
      </c>
      <c r="X465" s="51" t="str">
        <f>IF($A465="N/A","N/A",MAX('编组1-系统进路表'!V464,'编组2-系统进路表'!V464,'编组3-系统进路表'!V464,'编组4-系统进路表'!V464,'编组5-系统进路表'!V464))</f>
        <v>N/A</v>
      </c>
      <c r="Y465" s="51" t="str">
        <f>IF($A465="N/A","N/A",MAX('编组1-系统进路表'!W464,'编组2-系统进路表'!W464,'编组3-系统进路表'!W464,'编组4-系统进路表'!W464,'编组5-系统进路表'!W464))</f>
        <v>N/A</v>
      </c>
      <c r="Z465" s="51" t="str">
        <f>IF($A465="N/A","N/A",MAX('编组1-系统进路表'!X464,'编组2-系统进路表'!X464,'编组3-系统进路表'!X464,'编组4-系统进路表'!X464,'编组5-系统进路表'!X464))</f>
        <v>N/A</v>
      </c>
      <c r="AA465" s="27"/>
      <c r="AB465" s="51" t="str">
        <f>IF($A465="N/A","N/A",MAX('编组1-系统进路表'!Y464,'编组2-系统进路表'!Y464,'编组3-系统进路表'!Y464,'编组4-系统进路表'!Y464,'编组5-系统进路表'!Y464))</f>
        <v>N/A</v>
      </c>
      <c r="AC465" s="51" t="str">
        <f>IF($A465="N/A","N/A",MAX('编组1-系统进路表'!Z464,'编组2-系统进路表'!Z464,'编组3-系统进路表'!Z464,'编组4-系统进路表'!Z464,'编组5-系统进路表'!Z464))</f>
        <v>N/A</v>
      </c>
      <c r="AD465" s="51" t="str">
        <f>IF($A465="N/A","N/A",MAX('编组1-系统进路表'!AA464,'编组2-系统进路表'!AA464,'编组3-系统进路表'!AA464,'编组4-系统进路表'!AA464,'编组5-系统进路表'!AA464))</f>
        <v>N/A</v>
      </c>
      <c r="AE465" s="51" t="str">
        <f>IF($A465="N/A","N/A",MAX('编组1-系统进路表'!AB464,'编组2-系统进路表'!AB464,'编组3-系统进路表'!AB464,'编组4-系统进路表'!AB464,'编组5-系统进路表'!AB464))</f>
        <v>N/A</v>
      </c>
      <c r="AF465" s="51" t="str">
        <f>IF($A465="N/A","N/A",MAX('编组1-系统进路表'!AC464,'编组2-系统进路表'!AC464,'编组3-系统进路表'!AC464,'编组4-系统进路表'!AC464,'编组5-系统进路表'!AC464))</f>
        <v>N/A</v>
      </c>
    </row>
    <row r="466" spans="1:32">
      <c r="A466" s="50" t="s">
        <v>486</v>
      </c>
      <c r="B466" s="50" t="s">
        <v>486</v>
      </c>
      <c r="C466" s="50" t="s">
        <v>486</v>
      </c>
      <c r="D466" s="50" t="s">
        <v>486</v>
      </c>
      <c r="E466" s="50" t="s">
        <v>486</v>
      </c>
      <c r="F466" s="50" t="s">
        <v>486</v>
      </c>
      <c r="G466" s="50" t="s">
        <v>486</v>
      </c>
      <c r="H466" s="50" t="s">
        <v>486</v>
      </c>
      <c r="I466" s="50" t="s">
        <v>486</v>
      </c>
      <c r="J466" s="50" t="s">
        <v>486</v>
      </c>
      <c r="K466" s="53" t="s">
        <v>419</v>
      </c>
      <c r="L466" s="50" t="s">
        <v>486</v>
      </c>
      <c r="M466" s="50" t="s">
        <v>486</v>
      </c>
      <c r="N466" s="50" t="s">
        <v>486</v>
      </c>
      <c r="O466" s="50" t="s">
        <v>486</v>
      </c>
      <c r="P466" s="50" t="s">
        <v>486</v>
      </c>
      <c r="Q466" s="50" t="s">
        <v>486</v>
      </c>
      <c r="R466" s="50" t="s">
        <v>486</v>
      </c>
      <c r="S466" s="50" t="s">
        <v>486</v>
      </c>
      <c r="T466" s="50" t="s">
        <v>486</v>
      </c>
      <c r="U466" s="50" t="s">
        <v>486</v>
      </c>
      <c r="V466" s="51" t="str">
        <f>IF($A466="N/A","N/A",MAX('编组1-系统进路表'!T465,'编组2-系统进路表'!T465,'编组3-系统进路表'!T465,'编组4-系统进路表'!T465,'编组5-系统进路表'!T465))</f>
        <v>N/A</v>
      </c>
      <c r="W466" s="51" t="str">
        <f>IF($A466="N/A","N/A",MAX('编组1-系统进路表'!U465,'编组2-系统进路表'!U465,'编组3-系统进路表'!U465,'编组4-系统进路表'!U465,'编组5-系统进路表'!U465))</f>
        <v>N/A</v>
      </c>
      <c r="X466" s="51" t="str">
        <f>IF($A466="N/A","N/A",MAX('编组1-系统进路表'!V465,'编组2-系统进路表'!V465,'编组3-系统进路表'!V465,'编组4-系统进路表'!V465,'编组5-系统进路表'!V465))</f>
        <v>N/A</v>
      </c>
      <c r="Y466" s="51" t="str">
        <f>IF($A466="N/A","N/A",MAX('编组1-系统进路表'!W465,'编组2-系统进路表'!W465,'编组3-系统进路表'!W465,'编组4-系统进路表'!W465,'编组5-系统进路表'!W465))</f>
        <v>N/A</v>
      </c>
      <c r="Z466" s="51" t="str">
        <f>IF($A466="N/A","N/A",MAX('编组1-系统进路表'!X465,'编组2-系统进路表'!X465,'编组3-系统进路表'!X465,'编组4-系统进路表'!X465,'编组5-系统进路表'!X465))</f>
        <v>N/A</v>
      </c>
      <c r="AA466" s="27"/>
      <c r="AB466" s="51" t="str">
        <f>IF($A466="N/A","N/A",MAX('编组1-系统进路表'!Y465,'编组2-系统进路表'!Y465,'编组3-系统进路表'!Y465,'编组4-系统进路表'!Y465,'编组5-系统进路表'!Y465))</f>
        <v>N/A</v>
      </c>
      <c r="AC466" s="51" t="str">
        <f>IF($A466="N/A","N/A",MAX('编组1-系统进路表'!Z465,'编组2-系统进路表'!Z465,'编组3-系统进路表'!Z465,'编组4-系统进路表'!Z465,'编组5-系统进路表'!Z465))</f>
        <v>N/A</v>
      </c>
      <c r="AD466" s="51" t="str">
        <f>IF($A466="N/A","N/A",MAX('编组1-系统进路表'!AA465,'编组2-系统进路表'!AA465,'编组3-系统进路表'!AA465,'编组4-系统进路表'!AA465,'编组5-系统进路表'!AA465))</f>
        <v>N/A</v>
      </c>
      <c r="AE466" s="51" t="str">
        <f>IF($A466="N/A","N/A",MAX('编组1-系统进路表'!AB465,'编组2-系统进路表'!AB465,'编组3-系统进路表'!AB465,'编组4-系统进路表'!AB465,'编组5-系统进路表'!AB465))</f>
        <v>N/A</v>
      </c>
      <c r="AF466" s="51" t="str">
        <f>IF($A466="N/A","N/A",MAX('编组1-系统进路表'!AC465,'编组2-系统进路表'!AC465,'编组3-系统进路表'!AC465,'编组4-系统进路表'!AC465,'编组5-系统进路表'!AC465))</f>
        <v>N/A</v>
      </c>
    </row>
    <row r="467" spans="1:32">
      <c r="A467" s="50" t="s">
        <v>486</v>
      </c>
      <c r="B467" s="50" t="s">
        <v>486</v>
      </c>
      <c r="C467" s="50" t="s">
        <v>486</v>
      </c>
      <c r="D467" s="50" t="s">
        <v>486</v>
      </c>
      <c r="E467" s="50" t="s">
        <v>486</v>
      </c>
      <c r="F467" s="50" t="s">
        <v>486</v>
      </c>
      <c r="G467" s="50" t="s">
        <v>486</v>
      </c>
      <c r="H467" s="50" t="s">
        <v>486</v>
      </c>
      <c r="I467" s="50" t="s">
        <v>486</v>
      </c>
      <c r="J467" s="50" t="s">
        <v>486</v>
      </c>
      <c r="K467" s="53" t="s">
        <v>419</v>
      </c>
      <c r="L467" s="50" t="s">
        <v>486</v>
      </c>
      <c r="M467" s="50" t="s">
        <v>486</v>
      </c>
      <c r="N467" s="50" t="s">
        <v>486</v>
      </c>
      <c r="O467" s="50" t="s">
        <v>486</v>
      </c>
      <c r="P467" s="50" t="s">
        <v>486</v>
      </c>
      <c r="Q467" s="50" t="s">
        <v>486</v>
      </c>
      <c r="R467" s="50" t="s">
        <v>486</v>
      </c>
      <c r="S467" s="50" t="s">
        <v>486</v>
      </c>
      <c r="T467" s="50" t="s">
        <v>486</v>
      </c>
      <c r="U467" s="50" t="s">
        <v>486</v>
      </c>
      <c r="V467" s="51" t="str">
        <f>IF($A467="N/A","N/A",MAX('编组1-系统进路表'!T466,'编组2-系统进路表'!T466,'编组3-系统进路表'!T466,'编组4-系统进路表'!T466,'编组5-系统进路表'!T466))</f>
        <v>N/A</v>
      </c>
      <c r="W467" s="51" t="str">
        <f>IF($A467="N/A","N/A",MAX('编组1-系统进路表'!U466,'编组2-系统进路表'!U466,'编组3-系统进路表'!U466,'编组4-系统进路表'!U466,'编组5-系统进路表'!U466))</f>
        <v>N/A</v>
      </c>
      <c r="X467" s="51" t="str">
        <f>IF($A467="N/A","N/A",MAX('编组1-系统进路表'!V466,'编组2-系统进路表'!V466,'编组3-系统进路表'!V466,'编组4-系统进路表'!V466,'编组5-系统进路表'!V466))</f>
        <v>N/A</v>
      </c>
      <c r="Y467" s="51" t="str">
        <f>IF($A467="N/A","N/A",MAX('编组1-系统进路表'!W466,'编组2-系统进路表'!W466,'编组3-系统进路表'!W466,'编组4-系统进路表'!W466,'编组5-系统进路表'!W466))</f>
        <v>N/A</v>
      </c>
      <c r="Z467" s="51" t="str">
        <f>IF($A467="N/A","N/A",MAX('编组1-系统进路表'!X466,'编组2-系统进路表'!X466,'编组3-系统进路表'!X466,'编组4-系统进路表'!X466,'编组5-系统进路表'!X466))</f>
        <v>N/A</v>
      </c>
      <c r="AA467" s="27"/>
      <c r="AB467" s="51" t="str">
        <f>IF($A467="N/A","N/A",MAX('编组1-系统进路表'!Y466,'编组2-系统进路表'!Y466,'编组3-系统进路表'!Y466,'编组4-系统进路表'!Y466,'编组5-系统进路表'!Y466))</f>
        <v>N/A</v>
      </c>
      <c r="AC467" s="51" t="str">
        <f>IF($A467="N/A","N/A",MAX('编组1-系统进路表'!Z466,'编组2-系统进路表'!Z466,'编组3-系统进路表'!Z466,'编组4-系统进路表'!Z466,'编组5-系统进路表'!Z466))</f>
        <v>N/A</v>
      </c>
      <c r="AD467" s="51" t="str">
        <f>IF($A467="N/A","N/A",MAX('编组1-系统进路表'!AA466,'编组2-系统进路表'!AA466,'编组3-系统进路表'!AA466,'编组4-系统进路表'!AA466,'编组5-系统进路表'!AA466))</f>
        <v>N/A</v>
      </c>
      <c r="AE467" s="51" t="str">
        <f>IF($A467="N/A","N/A",MAX('编组1-系统进路表'!AB466,'编组2-系统进路表'!AB466,'编组3-系统进路表'!AB466,'编组4-系统进路表'!AB466,'编组5-系统进路表'!AB466))</f>
        <v>N/A</v>
      </c>
      <c r="AF467" s="51" t="str">
        <f>IF($A467="N/A","N/A",MAX('编组1-系统进路表'!AC466,'编组2-系统进路表'!AC466,'编组3-系统进路表'!AC466,'编组4-系统进路表'!AC466,'编组5-系统进路表'!AC466))</f>
        <v>N/A</v>
      </c>
    </row>
    <row r="468" spans="1:32">
      <c r="A468" s="50" t="s">
        <v>486</v>
      </c>
      <c r="B468" s="50" t="s">
        <v>486</v>
      </c>
      <c r="C468" s="50" t="s">
        <v>486</v>
      </c>
      <c r="D468" s="50" t="s">
        <v>486</v>
      </c>
      <c r="E468" s="50" t="s">
        <v>486</v>
      </c>
      <c r="F468" s="50" t="s">
        <v>486</v>
      </c>
      <c r="G468" s="50" t="s">
        <v>486</v>
      </c>
      <c r="H468" s="50" t="s">
        <v>486</v>
      </c>
      <c r="I468" s="50" t="s">
        <v>486</v>
      </c>
      <c r="J468" s="50" t="s">
        <v>486</v>
      </c>
      <c r="K468" s="53" t="s">
        <v>419</v>
      </c>
      <c r="L468" s="50" t="s">
        <v>486</v>
      </c>
      <c r="M468" s="50" t="s">
        <v>486</v>
      </c>
      <c r="N468" s="50" t="s">
        <v>486</v>
      </c>
      <c r="O468" s="50" t="s">
        <v>486</v>
      </c>
      <c r="P468" s="50" t="s">
        <v>486</v>
      </c>
      <c r="Q468" s="50" t="s">
        <v>486</v>
      </c>
      <c r="R468" s="50" t="s">
        <v>486</v>
      </c>
      <c r="S468" s="50" t="s">
        <v>486</v>
      </c>
      <c r="T468" s="50" t="s">
        <v>486</v>
      </c>
      <c r="U468" s="50" t="s">
        <v>486</v>
      </c>
      <c r="V468" s="51" t="str">
        <f>IF($A468="N/A","N/A",MAX('编组1-系统进路表'!T467,'编组2-系统进路表'!T467,'编组3-系统进路表'!T467,'编组4-系统进路表'!T467,'编组5-系统进路表'!T467))</f>
        <v>N/A</v>
      </c>
      <c r="W468" s="51" t="str">
        <f>IF($A468="N/A","N/A",MAX('编组1-系统进路表'!U467,'编组2-系统进路表'!U467,'编组3-系统进路表'!U467,'编组4-系统进路表'!U467,'编组5-系统进路表'!U467))</f>
        <v>N/A</v>
      </c>
      <c r="X468" s="51" t="str">
        <f>IF($A468="N/A","N/A",MAX('编组1-系统进路表'!V467,'编组2-系统进路表'!V467,'编组3-系统进路表'!V467,'编组4-系统进路表'!V467,'编组5-系统进路表'!V467))</f>
        <v>N/A</v>
      </c>
      <c r="Y468" s="51" t="str">
        <f>IF($A468="N/A","N/A",MAX('编组1-系统进路表'!W467,'编组2-系统进路表'!W467,'编组3-系统进路表'!W467,'编组4-系统进路表'!W467,'编组5-系统进路表'!W467))</f>
        <v>N/A</v>
      </c>
      <c r="Z468" s="51" t="str">
        <f>IF($A468="N/A","N/A",MAX('编组1-系统进路表'!X467,'编组2-系统进路表'!X467,'编组3-系统进路表'!X467,'编组4-系统进路表'!X467,'编组5-系统进路表'!X467))</f>
        <v>N/A</v>
      </c>
      <c r="AA468" s="27"/>
      <c r="AB468" s="51" t="str">
        <f>IF($A468="N/A","N/A",MAX('编组1-系统进路表'!Y467,'编组2-系统进路表'!Y467,'编组3-系统进路表'!Y467,'编组4-系统进路表'!Y467,'编组5-系统进路表'!Y467))</f>
        <v>N/A</v>
      </c>
      <c r="AC468" s="51" t="str">
        <f>IF($A468="N/A","N/A",MAX('编组1-系统进路表'!Z467,'编组2-系统进路表'!Z467,'编组3-系统进路表'!Z467,'编组4-系统进路表'!Z467,'编组5-系统进路表'!Z467))</f>
        <v>N/A</v>
      </c>
      <c r="AD468" s="51" t="str">
        <f>IF($A468="N/A","N/A",MAX('编组1-系统进路表'!AA467,'编组2-系统进路表'!AA467,'编组3-系统进路表'!AA467,'编组4-系统进路表'!AA467,'编组5-系统进路表'!AA467))</f>
        <v>N/A</v>
      </c>
      <c r="AE468" s="51" t="str">
        <f>IF($A468="N/A","N/A",MAX('编组1-系统进路表'!AB467,'编组2-系统进路表'!AB467,'编组3-系统进路表'!AB467,'编组4-系统进路表'!AB467,'编组5-系统进路表'!AB467))</f>
        <v>N/A</v>
      </c>
      <c r="AF468" s="51" t="str">
        <f>IF($A468="N/A","N/A",MAX('编组1-系统进路表'!AC467,'编组2-系统进路表'!AC467,'编组3-系统进路表'!AC467,'编组4-系统进路表'!AC467,'编组5-系统进路表'!AC467))</f>
        <v>N/A</v>
      </c>
    </row>
    <row r="469" spans="1:32">
      <c r="A469" s="50" t="s">
        <v>486</v>
      </c>
      <c r="B469" s="50" t="s">
        <v>486</v>
      </c>
      <c r="C469" s="50" t="s">
        <v>486</v>
      </c>
      <c r="D469" s="50" t="s">
        <v>486</v>
      </c>
      <c r="E469" s="50" t="s">
        <v>486</v>
      </c>
      <c r="F469" s="50" t="s">
        <v>486</v>
      </c>
      <c r="G469" s="50" t="s">
        <v>486</v>
      </c>
      <c r="H469" s="50" t="s">
        <v>486</v>
      </c>
      <c r="I469" s="50" t="s">
        <v>486</v>
      </c>
      <c r="J469" s="50" t="s">
        <v>486</v>
      </c>
      <c r="K469" s="53" t="s">
        <v>419</v>
      </c>
      <c r="L469" s="50" t="s">
        <v>486</v>
      </c>
      <c r="M469" s="50" t="s">
        <v>486</v>
      </c>
      <c r="N469" s="50" t="s">
        <v>486</v>
      </c>
      <c r="O469" s="50" t="s">
        <v>486</v>
      </c>
      <c r="P469" s="50" t="s">
        <v>486</v>
      </c>
      <c r="Q469" s="50" t="s">
        <v>486</v>
      </c>
      <c r="R469" s="50" t="s">
        <v>486</v>
      </c>
      <c r="S469" s="50" t="s">
        <v>486</v>
      </c>
      <c r="T469" s="50" t="s">
        <v>486</v>
      </c>
      <c r="U469" s="50" t="s">
        <v>486</v>
      </c>
      <c r="V469" s="51" t="str">
        <f>IF($A469="N/A","N/A",MAX('编组1-系统进路表'!T468,'编组2-系统进路表'!T468,'编组3-系统进路表'!T468,'编组4-系统进路表'!T468,'编组5-系统进路表'!T468))</f>
        <v>N/A</v>
      </c>
      <c r="W469" s="51" t="str">
        <f>IF($A469="N/A","N/A",MAX('编组1-系统进路表'!U468,'编组2-系统进路表'!U468,'编组3-系统进路表'!U468,'编组4-系统进路表'!U468,'编组5-系统进路表'!U468))</f>
        <v>N/A</v>
      </c>
      <c r="X469" s="51" t="str">
        <f>IF($A469="N/A","N/A",MAX('编组1-系统进路表'!V468,'编组2-系统进路表'!V468,'编组3-系统进路表'!V468,'编组4-系统进路表'!V468,'编组5-系统进路表'!V468))</f>
        <v>N/A</v>
      </c>
      <c r="Y469" s="51" t="str">
        <f>IF($A469="N/A","N/A",MAX('编组1-系统进路表'!W468,'编组2-系统进路表'!W468,'编组3-系统进路表'!W468,'编组4-系统进路表'!W468,'编组5-系统进路表'!W468))</f>
        <v>N/A</v>
      </c>
      <c r="Z469" s="51" t="str">
        <f>IF($A469="N/A","N/A",MAX('编组1-系统进路表'!X468,'编组2-系统进路表'!X468,'编组3-系统进路表'!X468,'编组4-系统进路表'!X468,'编组5-系统进路表'!X468))</f>
        <v>N/A</v>
      </c>
      <c r="AA469" s="27"/>
      <c r="AB469" s="51" t="str">
        <f>IF($A469="N/A","N/A",MAX('编组1-系统进路表'!Y468,'编组2-系统进路表'!Y468,'编组3-系统进路表'!Y468,'编组4-系统进路表'!Y468,'编组5-系统进路表'!Y468))</f>
        <v>N/A</v>
      </c>
      <c r="AC469" s="51" t="str">
        <f>IF($A469="N/A","N/A",MAX('编组1-系统进路表'!Z468,'编组2-系统进路表'!Z468,'编组3-系统进路表'!Z468,'编组4-系统进路表'!Z468,'编组5-系统进路表'!Z468))</f>
        <v>N/A</v>
      </c>
      <c r="AD469" s="51" t="str">
        <f>IF($A469="N/A","N/A",MAX('编组1-系统进路表'!AA468,'编组2-系统进路表'!AA468,'编组3-系统进路表'!AA468,'编组4-系统进路表'!AA468,'编组5-系统进路表'!AA468))</f>
        <v>N/A</v>
      </c>
      <c r="AE469" s="51" t="str">
        <f>IF($A469="N/A","N/A",MAX('编组1-系统进路表'!AB468,'编组2-系统进路表'!AB468,'编组3-系统进路表'!AB468,'编组4-系统进路表'!AB468,'编组5-系统进路表'!AB468))</f>
        <v>N/A</v>
      </c>
      <c r="AF469" s="51" t="str">
        <f>IF($A469="N/A","N/A",MAX('编组1-系统进路表'!AC468,'编组2-系统进路表'!AC468,'编组3-系统进路表'!AC468,'编组4-系统进路表'!AC468,'编组5-系统进路表'!AC468))</f>
        <v>N/A</v>
      </c>
    </row>
    <row r="470" spans="1:32">
      <c r="A470" s="50" t="s">
        <v>486</v>
      </c>
      <c r="B470" s="50" t="s">
        <v>486</v>
      </c>
      <c r="C470" s="50" t="s">
        <v>486</v>
      </c>
      <c r="D470" s="50" t="s">
        <v>486</v>
      </c>
      <c r="E470" s="50" t="s">
        <v>486</v>
      </c>
      <c r="F470" s="50" t="s">
        <v>486</v>
      </c>
      <c r="G470" s="50" t="s">
        <v>486</v>
      </c>
      <c r="H470" s="50" t="s">
        <v>486</v>
      </c>
      <c r="I470" s="50" t="s">
        <v>486</v>
      </c>
      <c r="J470" s="50" t="s">
        <v>486</v>
      </c>
      <c r="K470" s="53" t="s">
        <v>419</v>
      </c>
      <c r="L470" s="50" t="s">
        <v>486</v>
      </c>
      <c r="M470" s="50" t="s">
        <v>486</v>
      </c>
      <c r="N470" s="50" t="s">
        <v>486</v>
      </c>
      <c r="O470" s="50" t="s">
        <v>486</v>
      </c>
      <c r="P470" s="50" t="s">
        <v>486</v>
      </c>
      <c r="Q470" s="50" t="s">
        <v>486</v>
      </c>
      <c r="R470" s="50" t="s">
        <v>486</v>
      </c>
      <c r="S470" s="50" t="s">
        <v>486</v>
      </c>
      <c r="T470" s="50" t="s">
        <v>486</v>
      </c>
      <c r="U470" s="50" t="s">
        <v>486</v>
      </c>
      <c r="V470" s="51" t="str">
        <f>IF($A470="N/A","N/A",MAX('编组1-系统进路表'!T469,'编组2-系统进路表'!T469,'编组3-系统进路表'!T469,'编组4-系统进路表'!T469,'编组5-系统进路表'!T469))</f>
        <v>N/A</v>
      </c>
      <c r="W470" s="51" t="str">
        <f>IF($A470="N/A","N/A",MAX('编组1-系统进路表'!U469,'编组2-系统进路表'!U469,'编组3-系统进路表'!U469,'编组4-系统进路表'!U469,'编组5-系统进路表'!U469))</f>
        <v>N/A</v>
      </c>
      <c r="X470" s="51" t="str">
        <f>IF($A470="N/A","N/A",MAX('编组1-系统进路表'!V469,'编组2-系统进路表'!V469,'编组3-系统进路表'!V469,'编组4-系统进路表'!V469,'编组5-系统进路表'!V469))</f>
        <v>N/A</v>
      </c>
      <c r="Y470" s="51" t="str">
        <f>IF($A470="N/A","N/A",MAX('编组1-系统进路表'!W469,'编组2-系统进路表'!W469,'编组3-系统进路表'!W469,'编组4-系统进路表'!W469,'编组5-系统进路表'!W469))</f>
        <v>N/A</v>
      </c>
      <c r="Z470" s="51" t="str">
        <f>IF($A470="N/A","N/A",MAX('编组1-系统进路表'!X469,'编组2-系统进路表'!X469,'编组3-系统进路表'!X469,'编组4-系统进路表'!X469,'编组5-系统进路表'!X469))</f>
        <v>N/A</v>
      </c>
      <c r="AA470" s="27"/>
      <c r="AB470" s="51" t="str">
        <f>IF($A470="N/A","N/A",MAX('编组1-系统进路表'!Y469,'编组2-系统进路表'!Y469,'编组3-系统进路表'!Y469,'编组4-系统进路表'!Y469,'编组5-系统进路表'!Y469))</f>
        <v>N/A</v>
      </c>
      <c r="AC470" s="51" t="str">
        <f>IF($A470="N/A","N/A",MAX('编组1-系统进路表'!Z469,'编组2-系统进路表'!Z469,'编组3-系统进路表'!Z469,'编组4-系统进路表'!Z469,'编组5-系统进路表'!Z469))</f>
        <v>N/A</v>
      </c>
      <c r="AD470" s="51" t="str">
        <f>IF($A470="N/A","N/A",MAX('编组1-系统进路表'!AA469,'编组2-系统进路表'!AA469,'编组3-系统进路表'!AA469,'编组4-系统进路表'!AA469,'编组5-系统进路表'!AA469))</f>
        <v>N/A</v>
      </c>
      <c r="AE470" s="51" t="str">
        <f>IF($A470="N/A","N/A",MAX('编组1-系统进路表'!AB469,'编组2-系统进路表'!AB469,'编组3-系统进路表'!AB469,'编组4-系统进路表'!AB469,'编组5-系统进路表'!AB469))</f>
        <v>N/A</v>
      </c>
      <c r="AF470" s="51" t="str">
        <f>IF($A470="N/A","N/A",MAX('编组1-系统进路表'!AC469,'编组2-系统进路表'!AC469,'编组3-系统进路表'!AC469,'编组4-系统进路表'!AC469,'编组5-系统进路表'!AC469))</f>
        <v>N/A</v>
      </c>
    </row>
    <row r="471" spans="1:32">
      <c r="A471" s="50" t="s">
        <v>486</v>
      </c>
      <c r="B471" s="50" t="s">
        <v>486</v>
      </c>
      <c r="C471" s="50" t="s">
        <v>486</v>
      </c>
      <c r="D471" s="50" t="s">
        <v>486</v>
      </c>
      <c r="E471" s="50" t="s">
        <v>486</v>
      </c>
      <c r="F471" s="50" t="s">
        <v>486</v>
      </c>
      <c r="G471" s="50" t="s">
        <v>486</v>
      </c>
      <c r="H471" s="50" t="s">
        <v>486</v>
      </c>
      <c r="I471" s="50" t="s">
        <v>486</v>
      </c>
      <c r="J471" s="50" t="s">
        <v>486</v>
      </c>
      <c r="K471" s="53" t="s">
        <v>419</v>
      </c>
      <c r="L471" s="50" t="s">
        <v>486</v>
      </c>
      <c r="M471" s="50" t="s">
        <v>486</v>
      </c>
      <c r="N471" s="50" t="s">
        <v>486</v>
      </c>
      <c r="O471" s="50" t="s">
        <v>486</v>
      </c>
      <c r="P471" s="50" t="s">
        <v>486</v>
      </c>
      <c r="Q471" s="50" t="s">
        <v>486</v>
      </c>
      <c r="R471" s="50" t="s">
        <v>486</v>
      </c>
      <c r="S471" s="50" t="s">
        <v>486</v>
      </c>
      <c r="T471" s="50" t="s">
        <v>486</v>
      </c>
      <c r="U471" s="50" t="s">
        <v>486</v>
      </c>
      <c r="V471" s="51" t="str">
        <f>IF($A471="N/A","N/A",MAX('编组1-系统进路表'!T470,'编组2-系统进路表'!T470,'编组3-系统进路表'!T470,'编组4-系统进路表'!T470,'编组5-系统进路表'!T470))</f>
        <v>N/A</v>
      </c>
      <c r="W471" s="51" t="str">
        <f>IF($A471="N/A","N/A",MAX('编组1-系统进路表'!U470,'编组2-系统进路表'!U470,'编组3-系统进路表'!U470,'编组4-系统进路表'!U470,'编组5-系统进路表'!U470))</f>
        <v>N/A</v>
      </c>
      <c r="X471" s="51" t="str">
        <f>IF($A471="N/A","N/A",MAX('编组1-系统进路表'!V470,'编组2-系统进路表'!V470,'编组3-系统进路表'!V470,'编组4-系统进路表'!V470,'编组5-系统进路表'!V470))</f>
        <v>N/A</v>
      </c>
      <c r="Y471" s="51" t="str">
        <f>IF($A471="N/A","N/A",MAX('编组1-系统进路表'!W470,'编组2-系统进路表'!W470,'编组3-系统进路表'!W470,'编组4-系统进路表'!W470,'编组5-系统进路表'!W470))</f>
        <v>N/A</v>
      </c>
      <c r="Z471" s="51" t="str">
        <f>IF($A471="N/A","N/A",MAX('编组1-系统进路表'!X470,'编组2-系统进路表'!X470,'编组3-系统进路表'!X470,'编组4-系统进路表'!X470,'编组5-系统进路表'!X470))</f>
        <v>N/A</v>
      </c>
      <c r="AA471" s="27"/>
      <c r="AB471" s="51" t="str">
        <f>IF($A471="N/A","N/A",MAX('编组1-系统进路表'!Y470,'编组2-系统进路表'!Y470,'编组3-系统进路表'!Y470,'编组4-系统进路表'!Y470,'编组5-系统进路表'!Y470))</f>
        <v>N/A</v>
      </c>
      <c r="AC471" s="51" t="str">
        <f>IF($A471="N/A","N/A",MAX('编组1-系统进路表'!Z470,'编组2-系统进路表'!Z470,'编组3-系统进路表'!Z470,'编组4-系统进路表'!Z470,'编组5-系统进路表'!Z470))</f>
        <v>N/A</v>
      </c>
      <c r="AD471" s="51" t="str">
        <f>IF($A471="N/A","N/A",MAX('编组1-系统进路表'!AA470,'编组2-系统进路表'!AA470,'编组3-系统进路表'!AA470,'编组4-系统进路表'!AA470,'编组5-系统进路表'!AA470))</f>
        <v>N/A</v>
      </c>
      <c r="AE471" s="51" t="str">
        <f>IF($A471="N/A","N/A",MAX('编组1-系统进路表'!AB470,'编组2-系统进路表'!AB470,'编组3-系统进路表'!AB470,'编组4-系统进路表'!AB470,'编组5-系统进路表'!AB470))</f>
        <v>N/A</v>
      </c>
      <c r="AF471" s="51" t="str">
        <f>IF($A471="N/A","N/A",MAX('编组1-系统进路表'!AC470,'编组2-系统进路表'!AC470,'编组3-系统进路表'!AC470,'编组4-系统进路表'!AC470,'编组5-系统进路表'!AC470))</f>
        <v>N/A</v>
      </c>
    </row>
    <row r="472" spans="1:32">
      <c r="A472" s="50" t="s">
        <v>486</v>
      </c>
      <c r="B472" s="50" t="s">
        <v>486</v>
      </c>
      <c r="C472" s="50" t="s">
        <v>486</v>
      </c>
      <c r="D472" s="50" t="s">
        <v>486</v>
      </c>
      <c r="E472" s="50" t="s">
        <v>486</v>
      </c>
      <c r="F472" s="50" t="s">
        <v>486</v>
      </c>
      <c r="G472" s="50" t="s">
        <v>486</v>
      </c>
      <c r="H472" s="50" t="s">
        <v>486</v>
      </c>
      <c r="I472" s="50" t="s">
        <v>486</v>
      </c>
      <c r="J472" s="50" t="s">
        <v>486</v>
      </c>
      <c r="K472" s="53" t="s">
        <v>419</v>
      </c>
      <c r="L472" s="50" t="s">
        <v>486</v>
      </c>
      <c r="M472" s="50" t="s">
        <v>486</v>
      </c>
      <c r="N472" s="50" t="s">
        <v>486</v>
      </c>
      <c r="O472" s="50" t="s">
        <v>486</v>
      </c>
      <c r="P472" s="50" t="s">
        <v>486</v>
      </c>
      <c r="Q472" s="50" t="s">
        <v>486</v>
      </c>
      <c r="R472" s="50" t="s">
        <v>486</v>
      </c>
      <c r="S472" s="50" t="s">
        <v>486</v>
      </c>
      <c r="T472" s="50" t="s">
        <v>486</v>
      </c>
      <c r="U472" s="50" t="s">
        <v>486</v>
      </c>
      <c r="V472" s="51" t="str">
        <f>IF($A472="N/A","N/A",MAX('编组1-系统进路表'!T471,'编组2-系统进路表'!T471,'编组3-系统进路表'!T471,'编组4-系统进路表'!T471,'编组5-系统进路表'!T471))</f>
        <v>N/A</v>
      </c>
      <c r="W472" s="51" t="str">
        <f>IF($A472="N/A","N/A",MAX('编组1-系统进路表'!U471,'编组2-系统进路表'!U471,'编组3-系统进路表'!U471,'编组4-系统进路表'!U471,'编组5-系统进路表'!U471))</f>
        <v>N/A</v>
      </c>
      <c r="X472" s="51" t="str">
        <f>IF($A472="N/A","N/A",MAX('编组1-系统进路表'!V471,'编组2-系统进路表'!V471,'编组3-系统进路表'!V471,'编组4-系统进路表'!V471,'编组5-系统进路表'!V471))</f>
        <v>N/A</v>
      </c>
      <c r="Y472" s="51" t="str">
        <f>IF($A472="N/A","N/A",MAX('编组1-系统进路表'!W471,'编组2-系统进路表'!W471,'编组3-系统进路表'!W471,'编组4-系统进路表'!W471,'编组5-系统进路表'!W471))</f>
        <v>N/A</v>
      </c>
      <c r="Z472" s="51" t="str">
        <f>IF($A472="N/A","N/A",MAX('编组1-系统进路表'!X471,'编组2-系统进路表'!X471,'编组3-系统进路表'!X471,'编组4-系统进路表'!X471,'编组5-系统进路表'!X471))</f>
        <v>N/A</v>
      </c>
      <c r="AA472" s="27"/>
      <c r="AB472" s="51" t="str">
        <f>IF($A472="N/A","N/A",MAX('编组1-系统进路表'!Y471,'编组2-系统进路表'!Y471,'编组3-系统进路表'!Y471,'编组4-系统进路表'!Y471,'编组5-系统进路表'!Y471))</f>
        <v>N/A</v>
      </c>
      <c r="AC472" s="51" t="str">
        <f>IF($A472="N/A","N/A",MAX('编组1-系统进路表'!Z471,'编组2-系统进路表'!Z471,'编组3-系统进路表'!Z471,'编组4-系统进路表'!Z471,'编组5-系统进路表'!Z471))</f>
        <v>N/A</v>
      </c>
      <c r="AD472" s="51" t="str">
        <f>IF($A472="N/A","N/A",MAX('编组1-系统进路表'!AA471,'编组2-系统进路表'!AA471,'编组3-系统进路表'!AA471,'编组4-系统进路表'!AA471,'编组5-系统进路表'!AA471))</f>
        <v>N/A</v>
      </c>
      <c r="AE472" s="51" t="str">
        <f>IF($A472="N/A","N/A",MAX('编组1-系统进路表'!AB471,'编组2-系统进路表'!AB471,'编组3-系统进路表'!AB471,'编组4-系统进路表'!AB471,'编组5-系统进路表'!AB471))</f>
        <v>N/A</v>
      </c>
      <c r="AF472" s="51" t="str">
        <f>IF($A472="N/A","N/A",MAX('编组1-系统进路表'!AC471,'编组2-系统进路表'!AC471,'编组3-系统进路表'!AC471,'编组4-系统进路表'!AC471,'编组5-系统进路表'!AC471))</f>
        <v>N/A</v>
      </c>
    </row>
    <row r="473" spans="1:32">
      <c r="A473" s="50" t="s">
        <v>486</v>
      </c>
      <c r="B473" s="50" t="s">
        <v>486</v>
      </c>
      <c r="C473" s="50" t="s">
        <v>486</v>
      </c>
      <c r="D473" s="50" t="s">
        <v>486</v>
      </c>
      <c r="E473" s="50" t="s">
        <v>486</v>
      </c>
      <c r="F473" s="50" t="s">
        <v>486</v>
      </c>
      <c r="G473" s="50" t="s">
        <v>486</v>
      </c>
      <c r="H473" s="50" t="s">
        <v>486</v>
      </c>
      <c r="I473" s="50" t="s">
        <v>486</v>
      </c>
      <c r="J473" s="50" t="s">
        <v>486</v>
      </c>
      <c r="K473" s="53" t="s">
        <v>419</v>
      </c>
      <c r="L473" s="50" t="s">
        <v>486</v>
      </c>
      <c r="M473" s="50" t="s">
        <v>486</v>
      </c>
      <c r="N473" s="50" t="s">
        <v>486</v>
      </c>
      <c r="O473" s="50" t="s">
        <v>486</v>
      </c>
      <c r="P473" s="50" t="s">
        <v>486</v>
      </c>
      <c r="Q473" s="50" t="s">
        <v>486</v>
      </c>
      <c r="R473" s="50" t="s">
        <v>486</v>
      </c>
      <c r="S473" s="50" t="s">
        <v>486</v>
      </c>
      <c r="T473" s="50" t="s">
        <v>486</v>
      </c>
      <c r="U473" s="50" t="s">
        <v>486</v>
      </c>
      <c r="V473" s="51" t="str">
        <f>IF($A473="N/A","N/A",MAX('编组1-系统进路表'!T472,'编组2-系统进路表'!T472,'编组3-系统进路表'!T472,'编组4-系统进路表'!T472,'编组5-系统进路表'!T472))</f>
        <v>N/A</v>
      </c>
      <c r="W473" s="51" t="str">
        <f>IF($A473="N/A","N/A",MAX('编组1-系统进路表'!U472,'编组2-系统进路表'!U472,'编组3-系统进路表'!U472,'编组4-系统进路表'!U472,'编组5-系统进路表'!U472))</f>
        <v>N/A</v>
      </c>
      <c r="X473" s="51" t="str">
        <f>IF($A473="N/A","N/A",MAX('编组1-系统进路表'!V472,'编组2-系统进路表'!V472,'编组3-系统进路表'!V472,'编组4-系统进路表'!V472,'编组5-系统进路表'!V472))</f>
        <v>N/A</v>
      </c>
      <c r="Y473" s="51" t="str">
        <f>IF($A473="N/A","N/A",MAX('编组1-系统进路表'!W472,'编组2-系统进路表'!W472,'编组3-系统进路表'!W472,'编组4-系统进路表'!W472,'编组5-系统进路表'!W472))</f>
        <v>N/A</v>
      </c>
      <c r="Z473" s="51" t="str">
        <f>IF($A473="N/A","N/A",MAX('编组1-系统进路表'!X472,'编组2-系统进路表'!X472,'编组3-系统进路表'!X472,'编组4-系统进路表'!X472,'编组5-系统进路表'!X472))</f>
        <v>N/A</v>
      </c>
      <c r="AA473" s="27"/>
      <c r="AB473" s="51" t="str">
        <f>IF($A473="N/A","N/A",MAX('编组1-系统进路表'!Y472,'编组2-系统进路表'!Y472,'编组3-系统进路表'!Y472,'编组4-系统进路表'!Y472,'编组5-系统进路表'!Y472))</f>
        <v>N/A</v>
      </c>
      <c r="AC473" s="51" t="str">
        <f>IF($A473="N/A","N/A",MAX('编组1-系统进路表'!Z472,'编组2-系统进路表'!Z472,'编组3-系统进路表'!Z472,'编组4-系统进路表'!Z472,'编组5-系统进路表'!Z472))</f>
        <v>N/A</v>
      </c>
      <c r="AD473" s="51" t="str">
        <f>IF($A473="N/A","N/A",MAX('编组1-系统进路表'!AA472,'编组2-系统进路表'!AA472,'编组3-系统进路表'!AA472,'编组4-系统进路表'!AA472,'编组5-系统进路表'!AA472))</f>
        <v>N/A</v>
      </c>
      <c r="AE473" s="51" t="str">
        <f>IF($A473="N/A","N/A",MAX('编组1-系统进路表'!AB472,'编组2-系统进路表'!AB472,'编组3-系统进路表'!AB472,'编组4-系统进路表'!AB472,'编组5-系统进路表'!AB472))</f>
        <v>N/A</v>
      </c>
      <c r="AF473" s="51" t="str">
        <f>IF($A473="N/A","N/A",MAX('编组1-系统进路表'!AC472,'编组2-系统进路表'!AC472,'编组3-系统进路表'!AC472,'编组4-系统进路表'!AC472,'编组5-系统进路表'!AC472))</f>
        <v>N/A</v>
      </c>
    </row>
    <row r="474" spans="1:32">
      <c r="A474" s="50" t="s">
        <v>486</v>
      </c>
      <c r="B474" s="50" t="s">
        <v>486</v>
      </c>
      <c r="C474" s="50" t="s">
        <v>486</v>
      </c>
      <c r="D474" s="50" t="s">
        <v>486</v>
      </c>
      <c r="E474" s="50" t="s">
        <v>486</v>
      </c>
      <c r="F474" s="50" t="s">
        <v>486</v>
      </c>
      <c r="G474" s="50" t="s">
        <v>486</v>
      </c>
      <c r="H474" s="50" t="s">
        <v>486</v>
      </c>
      <c r="I474" s="50" t="s">
        <v>486</v>
      </c>
      <c r="J474" s="50" t="s">
        <v>486</v>
      </c>
      <c r="K474" s="53" t="s">
        <v>419</v>
      </c>
      <c r="L474" s="50" t="s">
        <v>486</v>
      </c>
      <c r="M474" s="50" t="s">
        <v>486</v>
      </c>
      <c r="N474" s="50" t="s">
        <v>486</v>
      </c>
      <c r="O474" s="50" t="s">
        <v>486</v>
      </c>
      <c r="P474" s="50" t="s">
        <v>486</v>
      </c>
      <c r="Q474" s="50" t="s">
        <v>486</v>
      </c>
      <c r="R474" s="50" t="s">
        <v>486</v>
      </c>
      <c r="S474" s="50" t="s">
        <v>486</v>
      </c>
      <c r="T474" s="50" t="s">
        <v>486</v>
      </c>
      <c r="U474" s="50" t="s">
        <v>486</v>
      </c>
      <c r="V474" s="51" t="str">
        <f>IF($A474="N/A","N/A",MAX('编组1-系统进路表'!T473,'编组2-系统进路表'!T473,'编组3-系统进路表'!T473,'编组4-系统进路表'!T473,'编组5-系统进路表'!T473))</f>
        <v>N/A</v>
      </c>
      <c r="W474" s="51" t="str">
        <f>IF($A474="N/A","N/A",MAX('编组1-系统进路表'!U473,'编组2-系统进路表'!U473,'编组3-系统进路表'!U473,'编组4-系统进路表'!U473,'编组5-系统进路表'!U473))</f>
        <v>N/A</v>
      </c>
      <c r="X474" s="51" t="str">
        <f>IF($A474="N/A","N/A",MAX('编组1-系统进路表'!V473,'编组2-系统进路表'!V473,'编组3-系统进路表'!V473,'编组4-系统进路表'!V473,'编组5-系统进路表'!V473))</f>
        <v>N/A</v>
      </c>
      <c r="Y474" s="51" t="str">
        <f>IF($A474="N/A","N/A",MAX('编组1-系统进路表'!W473,'编组2-系统进路表'!W473,'编组3-系统进路表'!W473,'编组4-系统进路表'!W473,'编组5-系统进路表'!W473))</f>
        <v>N/A</v>
      </c>
      <c r="Z474" s="51" t="str">
        <f>IF($A474="N/A","N/A",MAX('编组1-系统进路表'!X473,'编组2-系统进路表'!X473,'编组3-系统进路表'!X473,'编组4-系统进路表'!X473,'编组5-系统进路表'!X473))</f>
        <v>N/A</v>
      </c>
      <c r="AA474" s="27"/>
      <c r="AB474" s="51" t="str">
        <f>IF($A474="N/A","N/A",MAX('编组1-系统进路表'!Y473,'编组2-系统进路表'!Y473,'编组3-系统进路表'!Y473,'编组4-系统进路表'!Y473,'编组5-系统进路表'!Y473))</f>
        <v>N/A</v>
      </c>
      <c r="AC474" s="51" t="str">
        <f>IF($A474="N/A","N/A",MAX('编组1-系统进路表'!Z473,'编组2-系统进路表'!Z473,'编组3-系统进路表'!Z473,'编组4-系统进路表'!Z473,'编组5-系统进路表'!Z473))</f>
        <v>N/A</v>
      </c>
      <c r="AD474" s="51" t="str">
        <f>IF($A474="N/A","N/A",MAX('编组1-系统进路表'!AA473,'编组2-系统进路表'!AA473,'编组3-系统进路表'!AA473,'编组4-系统进路表'!AA473,'编组5-系统进路表'!AA473))</f>
        <v>N/A</v>
      </c>
      <c r="AE474" s="51" t="str">
        <f>IF($A474="N/A","N/A",MAX('编组1-系统进路表'!AB473,'编组2-系统进路表'!AB473,'编组3-系统进路表'!AB473,'编组4-系统进路表'!AB473,'编组5-系统进路表'!AB473))</f>
        <v>N/A</v>
      </c>
      <c r="AF474" s="51" t="str">
        <f>IF($A474="N/A","N/A",MAX('编组1-系统进路表'!AC473,'编组2-系统进路表'!AC473,'编组3-系统进路表'!AC473,'编组4-系统进路表'!AC473,'编组5-系统进路表'!AC473))</f>
        <v>N/A</v>
      </c>
    </row>
    <row r="475" spans="1:32">
      <c r="A475" s="50" t="s">
        <v>486</v>
      </c>
      <c r="B475" s="50" t="s">
        <v>486</v>
      </c>
      <c r="C475" s="50" t="s">
        <v>486</v>
      </c>
      <c r="D475" s="50" t="s">
        <v>486</v>
      </c>
      <c r="E475" s="50" t="s">
        <v>486</v>
      </c>
      <c r="F475" s="50" t="s">
        <v>486</v>
      </c>
      <c r="G475" s="50" t="s">
        <v>486</v>
      </c>
      <c r="H475" s="50" t="s">
        <v>486</v>
      </c>
      <c r="I475" s="50" t="s">
        <v>486</v>
      </c>
      <c r="J475" s="50" t="s">
        <v>486</v>
      </c>
      <c r="K475" s="53" t="s">
        <v>419</v>
      </c>
      <c r="L475" s="50" t="s">
        <v>486</v>
      </c>
      <c r="M475" s="50" t="s">
        <v>486</v>
      </c>
      <c r="N475" s="50" t="s">
        <v>486</v>
      </c>
      <c r="O475" s="50" t="s">
        <v>486</v>
      </c>
      <c r="P475" s="50" t="s">
        <v>486</v>
      </c>
      <c r="Q475" s="50" t="s">
        <v>486</v>
      </c>
      <c r="R475" s="50" t="s">
        <v>486</v>
      </c>
      <c r="S475" s="50" t="s">
        <v>486</v>
      </c>
      <c r="T475" s="50" t="s">
        <v>486</v>
      </c>
      <c r="U475" s="50" t="s">
        <v>486</v>
      </c>
      <c r="V475" s="51" t="str">
        <f>IF($A475="N/A","N/A",MAX('编组1-系统进路表'!T474,'编组2-系统进路表'!T474,'编组3-系统进路表'!T474,'编组4-系统进路表'!T474,'编组5-系统进路表'!T474))</f>
        <v>N/A</v>
      </c>
      <c r="W475" s="51" t="str">
        <f>IF($A475="N/A","N/A",MAX('编组1-系统进路表'!U474,'编组2-系统进路表'!U474,'编组3-系统进路表'!U474,'编组4-系统进路表'!U474,'编组5-系统进路表'!U474))</f>
        <v>N/A</v>
      </c>
      <c r="X475" s="51" t="str">
        <f>IF($A475="N/A","N/A",MAX('编组1-系统进路表'!V474,'编组2-系统进路表'!V474,'编组3-系统进路表'!V474,'编组4-系统进路表'!V474,'编组5-系统进路表'!V474))</f>
        <v>N/A</v>
      </c>
      <c r="Y475" s="51" t="str">
        <f>IF($A475="N/A","N/A",MAX('编组1-系统进路表'!W474,'编组2-系统进路表'!W474,'编组3-系统进路表'!W474,'编组4-系统进路表'!W474,'编组5-系统进路表'!W474))</f>
        <v>N/A</v>
      </c>
      <c r="Z475" s="51" t="str">
        <f>IF($A475="N/A","N/A",MAX('编组1-系统进路表'!X474,'编组2-系统进路表'!X474,'编组3-系统进路表'!X474,'编组4-系统进路表'!X474,'编组5-系统进路表'!X474))</f>
        <v>N/A</v>
      </c>
      <c r="AA475" s="27"/>
      <c r="AB475" s="51" t="str">
        <f>IF($A475="N/A","N/A",MAX('编组1-系统进路表'!Y474,'编组2-系统进路表'!Y474,'编组3-系统进路表'!Y474,'编组4-系统进路表'!Y474,'编组5-系统进路表'!Y474))</f>
        <v>N/A</v>
      </c>
      <c r="AC475" s="51" t="str">
        <f>IF($A475="N/A","N/A",MAX('编组1-系统进路表'!Z474,'编组2-系统进路表'!Z474,'编组3-系统进路表'!Z474,'编组4-系统进路表'!Z474,'编组5-系统进路表'!Z474))</f>
        <v>N/A</v>
      </c>
      <c r="AD475" s="51" t="str">
        <f>IF($A475="N/A","N/A",MAX('编组1-系统进路表'!AA474,'编组2-系统进路表'!AA474,'编组3-系统进路表'!AA474,'编组4-系统进路表'!AA474,'编组5-系统进路表'!AA474))</f>
        <v>N/A</v>
      </c>
      <c r="AE475" s="51" t="str">
        <f>IF($A475="N/A","N/A",MAX('编组1-系统进路表'!AB474,'编组2-系统进路表'!AB474,'编组3-系统进路表'!AB474,'编组4-系统进路表'!AB474,'编组5-系统进路表'!AB474))</f>
        <v>N/A</v>
      </c>
      <c r="AF475" s="51" t="str">
        <f>IF($A475="N/A","N/A",MAX('编组1-系统进路表'!AC474,'编组2-系统进路表'!AC474,'编组3-系统进路表'!AC474,'编组4-系统进路表'!AC474,'编组5-系统进路表'!AC474))</f>
        <v>N/A</v>
      </c>
    </row>
    <row r="476" spans="1:32">
      <c r="A476" s="50" t="s">
        <v>486</v>
      </c>
      <c r="B476" s="50" t="s">
        <v>486</v>
      </c>
      <c r="C476" s="50" t="s">
        <v>486</v>
      </c>
      <c r="D476" s="50" t="s">
        <v>486</v>
      </c>
      <c r="E476" s="50" t="s">
        <v>486</v>
      </c>
      <c r="F476" s="50" t="s">
        <v>486</v>
      </c>
      <c r="G476" s="50" t="s">
        <v>486</v>
      </c>
      <c r="H476" s="50" t="s">
        <v>486</v>
      </c>
      <c r="I476" s="50" t="s">
        <v>486</v>
      </c>
      <c r="J476" s="50" t="s">
        <v>486</v>
      </c>
      <c r="K476" s="53" t="s">
        <v>419</v>
      </c>
      <c r="L476" s="50" t="s">
        <v>486</v>
      </c>
      <c r="M476" s="50" t="s">
        <v>486</v>
      </c>
      <c r="N476" s="50" t="s">
        <v>486</v>
      </c>
      <c r="O476" s="50" t="s">
        <v>486</v>
      </c>
      <c r="P476" s="50" t="s">
        <v>486</v>
      </c>
      <c r="Q476" s="50" t="s">
        <v>486</v>
      </c>
      <c r="R476" s="50" t="s">
        <v>486</v>
      </c>
      <c r="S476" s="50" t="s">
        <v>486</v>
      </c>
      <c r="T476" s="50" t="s">
        <v>486</v>
      </c>
      <c r="U476" s="50" t="s">
        <v>486</v>
      </c>
      <c r="V476" s="51" t="str">
        <f>IF($A476="N/A","N/A",MAX('编组1-系统进路表'!T475,'编组2-系统进路表'!T475,'编组3-系统进路表'!T475,'编组4-系统进路表'!T475,'编组5-系统进路表'!T475))</f>
        <v>N/A</v>
      </c>
      <c r="W476" s="51" t="str">
        <f>IF($A476="N/A","N/A",MAX('编组1-系统进路表'!U475,'编组2-系统进路表'!U475,'编组3-系统进路表'!U475,'编组4-系统进路表'!U475,'编组5-系统进路表'!U475))</f>
        <v>N/A</v>
      </c>
      <c r="X476" s="51" t="str">
        <f>IF($A476="N/A","N/A",MAX('编组1-系统进路表'!V475,'编组2-系统进路表'!V475,'编组3-系统进路表'!V475,'编组4-系统进路表'!V475,'编组5-系统进路表'!V475))</f>
        <v>N/A</v>
      </c>
      <c r="Y476" s="51" t="str">
        <f>IF($A476="N/A","N/A",MAX('编组1-系统进路表'!W475,'编组2-系统进路表'!W475,'编组3-系统进路表'!W475,'编组4-系统进路表'!W475,'编组5-系统进路表'!W475))</f>
        <v>N/A</v>
      </c>
      <c r="Z476" s="51" t="str">
        <f>IF($A476="N/A","N/A",MAX('编组1-系统进路表'!X475,'编组2-系统进路表'!X475,'编组3-系统进路表'!X475,'编组4-系统进路表'!X475,'编组5-系统进路表'!X475))</f>
        <v>N/A</v>
      </c>
      <c r="AA476" s="27"/>
      <c r="AB476" s="51" t="str">
        <f>IF($A476="N/A","N/A",MAX('编组1-系统进路表'!Y475,'编组2-系统进路表'!Y475,'编组3-系统进路表'!Y475,'编组4-系统进路表'!Y475,'编组5-系统进路表'!Y475))</f>
        <v>N/A</v>
      </c>
      <c r="AC476" s="51" t="str">
        <f>IF($A476="N/A","N/A",MAX('编组1-系统进路表'!Z475,'编组2-系统进路表'!Z475,'编组3-系统进路表'!Z475,'编组4-系统进路表'!Z475,'编组5-系统进路表'!Z475))</f>
        <v>N/A</v>
      </c>
      <c r="AD476" s="51" t="str">
        <f>IF($A476="N/A","N/A",MAX('编组1-系统进路表'!AA475,'编组2-系统进路表'!AA475,'编组3-系统进路表'!AA475,'编组4-系统进路表'!AA475,'编组5-系统进路表'!AA475))</f>
        <v>N/A</v>
      </c>
      <c r="AE476" s="51" t="str">
        <f>IF($A476="N/A","N/A",MAX('编组1-系统进路表'!AB475,'编组2-系统进路表'!AB475,'编组3-系统进路表'!AB475,'编组4-系统进路表'!AB475,'编组5-系统进路表'!AB475))</f>
        <v>N/A</v>
      </c>
      <c r="AF476" s="51" t="str">
        <f>IF($A476="N/A","N/A",MAX('编组1-系统进路表'!AC475,'编组2-系统进路表'!AC475,'编组3-系统进路表'!AC475,'编组4-系统进路表'!AC475,'编组5-系统进路表'!AC475))</f>
        <v>N/A</v>
      </c>
    </row>
    <row r="477" spans="1:32">
      <c r="A477" s="50" t="s">
        <v>486</v>
      </c>
      <c r="B477" s="50" t="s">
        <v>486</v>
      </c>
      <c r="C477" s="50" t="s">
        <v>486</v>
      </c>
      <c r="D477" s="50" t="s">
        <v>486</v>
      </c>
      <c r="E477" s="50" t="s">
        <v>486</v>
      </c>
      <c r="F477" s="50" t="s">
        <v>486</v>
      </c>
      <c r="G477" s="50" t="s">
        <v>486</v>
      </c>
      <c r="H477" s="50" t="s">
        <v>486</v>
      </c>
      <c r="I477" s="50" t="s">
        <v>486</v>
      </c>
      <c r="J477" s="50" t="s">
        <v>486</v>
      </c>
      <c r="K477" s="53" t="s">
        <v>419</v>
      </c>
      <c r="L477" s="50" t="s">
        <v>486</v>
      </c>
      <c r="M477" s="50" t="s">
        <v>486</v>
      </c>
      <c r="N477" s="50" t="s">
        <v>486</v>
      </c>
      <c r="O477" s="50" t="s">
        <v>486</v>
      </c>
      <c r="P477" s="50" t="s">
        <v>486</v>
      </c>
      <c r="Q477" s="50" t="s">
        <v>486</v>
      </c>
      <c r="R477" s="50" t="s">
        <v>486</v>
      </c>
      <c r="S477" s="50" t="s">
        <v>486</v>
      </c>
      <c r="T477" s="50" t="s">
        <v>486</v>
      </c>
      <c r="U477" s="50" t="s">
        <v>486</v>
      </c>
      <c r="V477" s="51" t="str">
        <f>IF($A477="N/A","N/A",MAX('编组1-系统进路表'!T476,'编组2-系统进路表'!T476,'编组3-系统进路表'!T476,'编组4-系统进路表'!T476,'编组5-系统进路表'!T476))</f>
        <v>N/A</v>
      </c>
      <c r="W477" s="51" t="str">
        <f>IF($A477="N/A","N/A",MAX('编组1-系统进路表'!U476,'编组2-系统进路表'!U476,'编组3-系统进路表'!U476,'编组4-系统进路表'!U476,'编组5-系统进路表'!U476))</f>
        <v>N/A</v>
      </c>
      <c r="X477" s="51" t="str">
        <f>IF($A477="N/A","N/A",MAX('编组1-系统进路表'!V476,'编组2-系统进路表'!V476,'编组3-系统进路表'!V476,'编组4-系统进路表'!V476,'编组5-系统进路表'!V476))</f>
        <v>N/A</v>
      </c>
      <c r="Y477" s="51" t="str">
        <f>IF($A477="N/A","N/A",MAX('编组1-系统进路表'!W476,'编组2-系统进路表'!W476,'编组3-系统进路表'!W476,'编组4-系统进路表'!W476,'编组5-系统进路表'!W476))</f>
        <v>N/A</v>
      </c>
      <c r="Z477" s="51" t="str">
        <f>IF($A477="N/A","N/A",MAX('编组1-系统进路表'!X476,'编组2-系统进路表'!X476,'编组3-系统进路表'!X476,'编组4-系统进路表'!X476,'编组5-系统进路表'!X476))</f>
        <v>N/A</v>
      </c>
      <c r="AA477" s="27"/>
      <c r="AB477" s="51" t="str">
        <f>IF($A477="N/A","N/A",MAX('编组1-系统进路表'!Y476,'编组2-系统进路表'!Y476,'编组3-系统进路表'!Y476,'编组4-系统进路表'!Y476,'编组5-系统进路表'!Y476))</f>
        <v>N/A</v>
      </c>
      <c r="AC477" s="51" t="str">
        <f>IF($A477="N/A","N/A",MAX('编组1-系统进路表'!Z476,'编组2-系统进路表'!Z476,'编组3-系统进路表'!Z476,'编组4-系统进路表'!Z476,'编组5-系统进路表'!Z476))</f>
        <v>N/A</v>
      </c>
      <c r="AD477" s="51" t="str">
        <f>IF($A477="N/A","N/A",MAX('编组1-系统进路表'!AA476,'编组2-系统进路表'!AA476,'编组3-系统进路表'!AA476,'编组4-系统进路表'!AA476,'编组5-系统进路表'!AA476))</f>
        <v>N/A</v>
      </c>
      <c r="AE477" s="51" t="str">
        <f>IF($A477="N/A","N/A",MAX('编组1-系统进路表'!AB476,'编组2-系统进路表'!AB476,'编组3-系统进路表'!AB476,'编组4-系统进路表'!AB476,'编组5-系统进路表'!AB476))</f>
        <v>N/A</v>
      </c>
      <c r="AF477" s="51" t="str">
        <f>IF($A477="N/A","N/A",MAX('编组1-系统进路表'!AC476,'编组2-系统进路表'!AC476,'编组3-系统进路表'!AC476,'编组4-系统进路表'!AC476,'编组5-系统进路表'!AC476))</f>
        <v>N/A</v>
      </c>
    </row>
    <row r="478" spans="1:32">
      <c r="A478" s="50" t="s">
        <v>486</v>
      </c>
      <c r="B478" s="50" t="s">
        <v>486</v>
      </c>
      <c r="C478" s="50" t="s">
        <v>486</v>
      </c>
      <c r="D478" s="50" t="s">
        <v>486</v>
      </c>
      <c r="E478" s="50" t="s">
        <v>486</v>
      </c>
      <c r="F478" s="50" t="s">
        <v>486</v>
      </c>
      <c r="G478" s="50" t="s">
        <v>486</v>
      </c>
      <c r="H478" s="50" t="s">
        <v>486</v>
      </c>
      <c r="I478" s="50" t="s">
        <v>486</v>
      </c>
      <c r="J478" s="50" t="s">
        <v>486</v>
      </c>
      <c r="K478" s="53" t="s">
        <v>419</v>
      </c>
      <c r="L478" s="50" t="s">
        <v>486</v>
      </c>
      <c r="M478" s="50" t="s">
        <v>486</v>
      </c>
      <c r="N478" s="50" t="s">
        <v>486</v>
      </c>
      <c r="O478" s="50" t="s">
        <v>486</v>
      </c>
      <c r="P478" s="50" t="s">
        <v>486</v>
      </c>
      <c r="Q478" s="50" t="s">
        <v>486</v>
      </c>
      <c r="R478" s="50" t="s">
        <v>486</v>
      </c>
      <c r="S478" s="50" t="s">
        <v>486</v>
      </c>
      <c r="T478" s="50" t="s">
        <v>486</v>
      </c>
      <c r="U478" s="50" t="s">
        <v>486</v>
      </c>
      <c r="V478" s="51" t="str">
        <f>IF($A478="N/A","N/A",MAX('编组1-系统进路表'!T477,'编组2-系统进路表'!T477,'编组3-系统进路表'!T477,'编组4-系统进路表'!T477,'编组5-系统进路表'!T477))</f>
        <v>N/A</v>
      </c>
      <c r="W478" s="51" t="str">
        <f>IF($A478="N/A","N/A",MAX('编组1-系统进路表'!U477,'编组2-系统进路表'!U477,'编组3-系统进路表'!U477,'编组4-系统进路表'!U477,'编组5-系统进路表'!U477))</f>
        <v>N/A</v>
      </c>
      <c r="X478" s="51" t="str">
        <f>IF($A478="N/A","N/A",MAX('编组1-系统进路表'!V477,'编组2-系统进路表'!V477,'编组3-系统进路表'!V477,'编组4-系统进路表'!V477,'编组5-系统进路表'!V477))</f>
        <v>N/A</v>
      </c>
      <c r="Y478" s="51" t="str">
        <f>IF($A478="N/A","N/A",MAX('编组1-系统进路表'!W477,'编组2-系统进路表'!W477,'编组3-系统进路表'!W477,'编组4-系统进路表'!W477,'编组5-系统进路表'!W477))</f>
        <v>N/A</v>
      </c>
      <c r="Z478" s="51" t="str">
        <f>IF($A478="N/A","N/A",MAX('编组1-系统进路表'!X477,'编组2-系统进路表'!X477,'编组3-系统进路表'!X477,'编组4-系统进路表'!X477,'编组5-系统进路表'!X477))</f>
        <v>N/A</v>
      </c>
      <c r="AA478" s="27"/>
      <c r="AB478" s="51" t="str">
        <f>IF($A478="N/A","N/A",MAX('编组1-系统进路表'!Y477,'编组2-系统进路表'!Y477,'编组3-系统进路表'!Y477,'编组4-系统进路表'!Y477,'编组5-系统进路表'!Y477))</f>
        <v>N/A</v>
      </c>
      <c r="AC478" s="51" t="str">
        <f>IF($A478="N/A","N/A",MAX('编组1-系统进路表'!Z477,'编组2-系统进路表'!Z477,'编组3-系统进路表'!Z477,'编组4-系统进路表'!Z477,'编组5-系统进路表'!Z477))</f>
        <v>N/A</v>
      </c>
      <c r="AD478" s="51" t="str">
        <f>IF($A478="N/A","N/A",MAX('编组1-系统进路表'!AA477,'编组2-系统进路表'!AA477,'编组3-系统进路表'!AA477,'编组4-系统进路表'!AA477,'编组5-系统进路表'!AA477))</f>
        <v>N/A</v>
      </c>
      <c r="AE478" s="51" t="str">
        <f>IF($A478="N/A","N/A",MAX('编组1-系统进路表'!AB477,'编组2-系统进路表'!AB477,'编组3-系统进路表'!AB477,'编组4-系统进路表'!AB477,'编组5-系统进路表'!AB477))</f>
        <v>N/A</v>
      </c>
      <c r="AF478" s="51" t="str">
        <f>IF($A478="N/A","N/A",MAX('编组1-系统进路表'!AC477,'编组2-系统进路表'!AC477,'编组3-系统进路表'!AC477,'编组4-系统进路表'!AC477,'编组5-系统进路表'!AC477))</f>
        <v>N/A</v>
      </c>
    </row>
    <row r="479" spans="1:32">
      <c r="A479" s="50" t="s">
        <v>486</v>
      </c>
      <c r="B479" s="50" t="s">
        <v>486</v>
      </c>
      <c r="C479" s="50" t="s">
        <v>486</v>
      </c>
      <c r="D479" s="50" t="s">
        <v>486</v>
      </c>
      <c r="E479" s="50" t="s">
        <v>486</v>
      </c>
      <c r="F479" s="50" t="s">
        <v>486</v>
      </c>
      <c r="G479" s="50" t="s">
        <v>486</v>
      </c>
      <c r="H479" s="50" t="s">
        <v>486</v>
      </c>
      <c r="I479" s="50" t="s">
        <v>486</v>
      </c>
      <c r="J479" s="50" t="s">
        <v>486</v>
      </c>
      <c r="K479" s="53" t="s">
        <v>419</v>
      </c>
      <c r="L479" s="50" t="s">
        <v>486</v>
      </c>
      <c r="M479" s="50" t="s">
        <v>486</v>
      </c>
      <c r="N479" s="50" t="s">
        <v>486</v>
      </c>
      <c r="O479" s="50" t="s">
        <v>486</v>
      </c>
      <c r="P479" s="50" t="s">
        <v>486</v>
      </c>
      <c r="Q479" s="50" t="s">
        <v>486</v>
      </c>
      <c r="R479" s="50" t="s">
        <v>486</v>
      </c>
      <c r="S479" s="50" t="s">
        <v>486</v>
      </c>
      <c r="T479" s="50" t="s">
        <v>486</v>
      </c>
      <c r="U479" s="50" t="s">
        <v>486</v>
      </c>
      <c r="V479" s="51" t="str">
        <f>IF($A479="N/A","N/A",MAX('编组1-系统进路表'!T478,'编组2-系统进路表'!T478,'编组3-系统进路表'!T478,'编组4-系统进路表'!T478,'编组5-系统进路表'!T478))</f>
        <v>N/A</v>
      </c>
      <c r="W479" s="51" t="str">
        <f>IF($A479="N/A","N/A",MAX('编组1-系统进路表'!U478,'编组2-系统进路表'!U478,'编组3-系统进路表'!U478,'编组4-系统进路表'!U478,'编组5-系统进路表'!U478))</f>
        <v>N/A</v>
      </c>
      <c r="X479" s="51" t="str">
        <f>IF($A479="N/A","N/A",MAX('编组1-系统进路表'!V478,'编组2-系统进路表'!V478,'编组3-系统进路表'!V478,'编组4-系统进路表'!V478,'编组5-系统进路表'!V478))</f>
        <v>N/A</v>
      </c>
      <c r="Y479" s="51" t="str">
        <f>IF($A479="N/A","N/A",MAX('编组1-系统进路表'!W478,'编组2-系统进路表'!W478,'编组3-系统进路表'!W478,'编组4-系统进路表'!W478,'编组5-系统进路表'!W478))</f>
        <v>N/A</v>
      </c>
      <c r="Z479" s="51" t="str">
        <f>IF($A479="N/A","N/A",MAX('编组1-系统进路表'!X478,'编组2-系统进路表'!X478,'编组3-系统进路表'!X478,'编组4-系统进路表'!X478,'编组5-系统进路表'!X478))</f>
        <v>N/A</v>
      </c>
      <c r="AA479" s="27"/>
      <c r="AB479" s="51" t="str">
        <f>IF($A479="N/A","N/A",MAX('编组1-系统进路表'!Y478,'编组2-系统进路表'!Y478,'编组3-系统进路表'!Y478,'编组4-系统进路表'!Y478,'编组5-系统进路表'!Y478))</f>
        <v>N/A</v>
      </c>
      <c r="AC479" s="51" t="str">
        <f>IF($A479="N/A","N/A",MAX('编组1-系统进路表'!Z478,'编组2-系统进路表'!Z478,'编组3-系统进路表'!Z478,'编组4-系统进路表'!Z478,'编组5-系统进路表'!Z478))</f>
        <v>N/A</v>
      </c>
      <c r="AD479" s="51" t="str">
        <f>IF($A479="N/A","N/A",MAX('编组1-系统进路表'!AA478,'编组2-系统进路表'!AA478,'编组3-系统进路表'!AA478,'编组4-系统进路表'!AA478,'编组5-系统进路表'!AA478))</f>
        <v>N/A</v>
      </c>
      <c r="AE479" s="51" t="str">
        <f>IF($A479="N/A","N/A",MAX('编组1-系统进路表'!AB478,'编组2-系统进路表'!AB478,'编组3-系统进路表'!AB478,'编组4-系统进路表'!AB478,'编组5-系统进路表'!AB478))</f>
        <v>N/A</v>
      </c>
      <c r="AF479" s="51" t="str">
        <f>IF($A479="N/A","N/A",MAX('编组1-系统进路表'!AC478,'编组2-系统进路表'!AC478,'编组3-系统进路表'!AC478,'编组4-系统进路表'!AC478,'编组5-系统进路表'!AC478))</f>
        <v>N/A</v>
      </c>
    </row>
    <row r="480" spans="1:32">
      <c r="A480" s="50" t="s">
        <v>486</v>
      </c>
      <c r="B480" s="50" t="s">
        <v>486</v>
      </c>
      <c r="C480" s="50" t="s">
        <v>486</v>
      </c>
      <c r="D480" s="50" t="s">
        <v>486</v>
      </c>
      <c r="E480" s="50" t="s">
        <v>486</v>
      </c>
      <c r="F480" s="50" t="s">
        <v>486</v>
      </c>
      <c r="G480" s="50" t="s">
        <v>486</v>
      </c>
      <c r="H480" s="50" t="s">
        <v>486</v>
      </c>
      <c r="I480" s="50" t="s">
        <v>486</v>
      </c>
      <c r="J480" s="50" t="s">
        <v>486</v>
      </c>
      <c r="K480" s="53" t="s">
        <v>419</v>
      </c>
      <c r="L480" s="50" t="s">
        <v>486</v>
      </c>
      <c r="M480" s="50" t="s">
        <v>486</v>
      </c>
      <c r="N480" s="50" t="s">
        <v>486</v>
      </c>
      <c r="O480" s="50" t="s">
        <v>486</v>
      </c>
      <c r="P480" s="50" t="s">
        <v>486</v>
      </c>
      <c r="Q480" s="50" t="s">
        <v>486</v>
      </c>
      <c r="R480" s="50" t="s">
        <v>486</v>
      </c>
      <c r="S480" s="50" t="s">
        <v>486</v>
      </c>
      <c r="T480" s="50" t="s">
        <v>486</v>
      </c>
      <c r="U480" s="50" t="s">
        <v>486</v>
      </c>
      <c r="V480" s="51" t="str">
        <f>IF($A480="N/A","N/A",MAX('编组1-系统进路表'!T479,'编组2-系统进路表'!T479,'编组3-系统进路表'!T479,'编组4-系统进路表'!T479,'编组5-系统进路表'!T479))</f>
        <v>N/A</v>
      </c>
      <c r="W480" s="51" t="str">
        <f>IF($A480="N/A","N/A",MAX('编组1-系统进路表'!U479,'编组2-系统进路表'!U479,'编组3-系统进路表'!U479,'编组4-系统进路表'!U479,'编组5-系统进路表'!U479))</f>
        <v>N/A</v>
      </c>
      <c r="X480" s="51" t="str">
        <f>IF($A480="N/A","N/A",MAX('编组1-系统进路表'!V479,'编组2-系统进路表'!V479,'编组3-系统进路表'!V479,'编组4-系统进路表'!V479,'编组5-系统进路表'!V479))</f>
        <v>N/A</v>
      </c>
      <c r="Y480" s="51" t="str">
        <f>IF($A480="N/A","N/A",MAX('编组1-系统进路表'!W479,'编组2-系统进路表'!W479,'编组3-系统进路表'!W479,'编组4-系统进路表'!W479,'编组5-系统进路表'!W479))</f>
        <v>N/A</v>
      </c>
      <c r="Z480" s="51" t="str">
        <f>IF($A480="N/A","N/A",MAX('编组1-系统进路表'!X479,'编组2-系统进路表'!X479,'编组3-系统进路表'!X479,'编组4-系统进路表'!X479,'编组5-系统进路表'!X479))</f>
        <v>N/A</v>
      </c>
      <c r="AA480" s="27"/>
      <c r="AB480" s="51" t="str">
        <f>IF($A480="N/A","N/A",MAX('编组1-系统进路表'!Y479,'编组2-系统进路表'!Y479,'编组3-系统进路表'!Y479,'编组4-系统进路表'!Y479,'编组5-系统进路表'!Y479))</f>
        <v>N/A</v>
      </c>
      <c r="AC480" s="51" t="str">
        <f>IF($A480="N/A","N/A",MAX('编组1-系统进路表'!Z479,'编组2-系统进路表'!Z479,'编组3-系统进路表'!Z479,'编组4-系统进路表'!Z479,'编组5-系统进路表'!Z479))</f>
        <v>N/A</v>
      </c>
      <c r="AD480" s="51" t="str">
        <f>IF($A480="N/A","N/A",MAX('编组1-系统进路表'!AA479,'编组2-系统进路表'!AA479,'编组3-系统进路表'!AA479,'编组4-系统进路表'!AA479,'编组5-系统进路表'!AA479))</f>
        <v>N/A</v>
      </c>
      <c r="AE480" s="51" t="str">
        <f>IF($A480="N/A","N/A",MAX('编组1-系统进路表'!AB479,'编组2-系统进路表'!AB479,'编组3-系统进路表'!AB479,'编组4-系统进路表'!AB479,'编组5-系统进路表'!AB479))</f>
        <v>N/A</v>
      </c>
      <c r="AF480" s="51" t="str">
        <f>IF($A480="N/A","N/A",MAX('编组1-系统进路表'!AC479,'编组2-系统进路表'!AC479,'编组3-系统进路表'!AC479,'编组4-系统进路表'!AC479,'编组5-系统进路表'!AC479))</f>
        <v>N/A</v>
      </c>
    </row>
    <row r="481" spans="1:32">
      <c r="A481" s="50" t="s">
        <v>486</v>
      </c>
      <c r="B481" s="50" t="s">
        <v>486</v>
      </c>
      <c r="C481" s="50" t="s">
        <v>486</v>
      </c>
      <c r="D481" s="50" t="s">
        <v>486</v>
      </c>
      <c r="E481" s="50" t="s">
        <v>486</v>
      </c>
      <c r="F481" s="50" t="s">
        <v>486</v>
      </c>
      <c r="G481" s="50" t="s">
        <v>486</v>
      </c>
      <c r="H481" s="50" t="s">
        <v>486</v>
      </c>
      <c r="I481" s="50" t="s">
        <v>486</v>
      </c>
      <c r="J481" s="50" t="s">
        <v>486</v>
      </c>
      <c r="K481" s="53" t="s">
        <v>419</v>
      </c>
      <c r="L481" s="50" t="s">
        <v>486</v>
      </c>
      <c r="M481" s="50" t="s">
        <v>486</v>
      </c>
      <c r="N481" s="50" t="s">
        <v>486</v>
      </c>
      <c r="O481" s="50" t="s">
        <v>486</v>
      </c>
      <c r="P481" s="50" t="s">
        <v>486</v>
      </c>
      <c r="Q481" s="50" t="s">
        <v>486</v>
      </c>
      <c r="R481" s="50" t="s">
        <v>486</v>
      </c>
      <c r="S481" s="50" t="s">
        <v>486</v>
      </c>
      <c r="T481" s="50" t="s">
        <v>486</v>
      </c>
      <c r="U481" s="50" t="s">
        <v>486</v>
      </c>
      <c r="V481" s="51" t="str">
        <f>IF($A481="N/A","N/A",MAX('编组1-系统进路表'!T480,'编组2-系统进路表'!T480,'编组3-系统进路表'!T480,'编组4-系统进路表'!T480,'编组5-系统进路表'!T480))</f>
        <v>N/A</v>
      </c>
      <c r="W481" s="51" t="str">
        <f>IF($A481="N/A","N/A",MAX('编组1-系统进路表'!U480,'编组2-系统进路表'!U480,'编组3-系统进路表'!U480,'编组4-系统进路表'!U480,'编组5-系统进路表'!U480))</f>
        <v>N/A</v>
      </c>
      <c r="X481" s="51" t="str">
        <f>IF($A481="N/A","N/A",MAX('编组1-系统进路表'!V480,'编组2-系统进路表'!V480,'编组3-系统进路表'!V480,'编组4-系统进路表'!V480,'编组5-系统进路表'!V480))</f>
        <v>N/A</v>
      </c>
      <c r="Y481" s="51" t="str">
        <f>IF($A481="N/A","N/A",MAX('编组1-系统进路表'!W480,'编组2-系统进路表'!W480,'编组3-系统进路表'!W480,'编组4-系统进路表'!W480,'编组5-系统进路表'!W480))</f>
        <v>N/A</v>
      </c>
      <c r="Z481" s="51" t="str">
        <f>IF($A481="N/A","N/A",MAX('编组1-系统进路表'!X480,'编组2-系统进路表'!X480,'编组3-系统进路表'!X480,'编组4-系统进路表'!X480,'编组5-系统进路表'!X480))</f>
        <v>N/A</v>
      </c>
      <c r="AA481" s="27"/>
      <c r="AB481" s="51" t="str">
        <f>IF($A481="N/A","N/A",MAX('编组1-系统进路表'!Y480,'编组2-系统进路表'!Y480,'编组3-系统进路表'!Y480,'编组4-系统进路表'!Y480,'编组5-系统进路表'!Y480))</f>
        <v>N/A</v>
      </c>
      <c r="AC481" s="51" t="str">
        <f>IF($A481="N/A","N/A",MAX('编组1-系统进路表'!Z480,'编组2-系统进路表'!Z480,'编组3-系统进路表'!Z480,'编组4-系统进路表'!Z480,'编组5-系统进路表'!Z480))</f>
        <v>N/A</v>
      </c>
      <c r="AD481" s="51" t="str">
        <f>IF($A481="N/A","N/A",MAX('编组1-系统进路表'!AA480,'编组2-系统进路表'!AA480,'编组3-系统进路表'!AA480,'编组4-系统进路表'!AA480,'编组5-系统进路表'!AA480))</f>
        <v>N/A</v>
      </c>
      <c r="AE481" s="51" t="str">
        <f>IF($A481="N/A","N/A",MAX('编组1-系统进路表'!AB480,'编组2-系统进路表'!AB480,'编组3-系统进路表'!AB480,'编组4-系统进路表'!AB480,'编组5-系统进路表'!AB480))</f>
        <v>N/A</v>
      </c>
      <c r="AF481" s="51" t="str">
        <f>IF($A481="N/A","N/A",MAX('编组1-系统进路表'!AC480,'编组2-系统进路表'!AC480,'编组3-系统进路表'!AC480,'编组4-系统进路表'!AC480,'编组5-系统进路表'!AC480))</f>
        <v>N/A</v>
      </c>
    </row>
    <row r="482" spans="1:32">
      <c r="A482" s="50" t="s">
        <v>486</v>
      </c>
      <c r="B482" s="50" t="s">
        <v>486</v>
      </c>
      <c r="C482" s="50" t="s">
        <v>486</v>
      </c>
      <c r="D482" s="50" t="s">
        <v>486</v>
      </c>
      <c r="E482" s="50" t="s">
        <v>486</v>
      </c>
      <c r="F482" s="50" t="s">
        <v>486</v>
      </c>
      <c r="G482" s="50" t="s">
        <v>486</v>
      </c>
      <c r="H482" s="50" t="s">
        <v>486</v>
      </c>
      <c r="I482" s="50" t="s">
        <v>486</v>
      </c>
      <c r="J482" s="50" t="s">
        <v>486</v>
      </c>
      <c r="K482" s="53" t="s">
        <v>419</v>
      </c>
      <c r="L482" s="50" t="s">
        <v>486</v>
      </c>
      <c r="M482" s="50" t="s">
        <v>486</v>
      </c>
      <c r="N482" s="50" t="s">
        <v>486</v>
      </c>
      <c r="O482" s="50" t="s">
        <v>486</v>
      </c>
      <c r="P482" s="50" t="s">
        <v>486</v>
      </c>
      <c r="Q482" s="50" t="s">
        <v>486</v>
      </c>
      <c r="R482" s="50" t="s">
        <v>486</v>
      </c>
      <c r="S482" s="50" t="s">
        <v>486</v>
      </c>
      <c r="T482" s="50" t="s">
        <v>486</v>
      </c>
      <c r="U482" s="50" t="s">
        <v>486</v>
      </c>
      <c r="V482" s="51" t="str">
        <f>IF($A482="N/A","N/A",MAX('编组1-系统进路表'!T481,'编组2-系统进路表'!T481,'编组3-系统进路表'!T481,'编组4-系统进路表'!T481,'编组5-系统进路表'!T481))</f>
        <v>N/A</v>
      </c>
      <c r="W482" s="51" t="str">
        <f>IF($A482="N/A","N/A",MAX('编组1-系统进路表'!U481,'编组2-系统进路表'!U481,'编组3-系统进路表'!U481,'编组4-系统进路表'!U481,'编组5-系统进路表'!U481))</f>
        <v>N/A</v>
      </c>
      <c r="X482" s="51" t="str">
        <f>IF($A482="N/A","N/A",MAX('编组1-系统进路表'!V481,'编组2-系统进路表'!V481,'编组3-系统进路表'!V481,'编组4-系统进路表'!V481,'编组5-系统进路表'!V481))</f>
        <v>N/A</v>
      </c>
      <c r="Y482" s="51" t="str">
        <f>IF($A482="N/A","N/A",MAX('编组1-系统进路表'!W481,'编组2-系统进路表'!W481,'编组3-系统进路表'!W481,'编组4-系统进路表'!W481,'编组5-系统进路表'!W481))</f>
        <v>N/A</v>
      </c>
      <c r="Z482" s="51" t="str">
        <f>IF($A482="N/A","N/A",MAX('编组1-系统进路表'!X481,'编组2-系统进路表'!X481,'编组3-系统进路表'!X481,'编组4-系统进路表'!X481,'编组5-系统进路表'!X481))</f>
        <v>N/A</v>
      </c>
      <c r="AA482" s="27"/>
      <c r="AB482" s="51" t="str">
        <f>IF($A482="N/A","N/A",MAX('编组1-系统进路表'!Y481,'编组2-系统进路表'!Y481,'编组3-系统进路表'!Y481,'编组4-系统进路表'!Y481,'编组5-系统进路表'!Y481))</f>
        <v>N/A</v>
      </c>
      <c r="AC482" s="51" t="str">
        <f>IF($A482="N/A","N/A",MAX('编组1-系统进路表'!Z481,'编组2-系统进路表'!Z481,'编组3-系统进路表'!Z481,'编组4-系统进路表'!Z481,'编组5-系统进路表'!Z481))</f>
        <v>N/A</v>
      </c>
      <c r="AD482" s="51" t="str">
        <f>IF($A482="N/A","N/A",MAX('编组1-系统进路表'!AA481,'编组2-系统进路表'!AA481,'编组3-系统进路表'!AA481,'编组4-系统进路表'!AA481,'编组5-系统进路表'!AA481))</f>
        <v>N/A</v>
      </c>
      <c r="AE482" s="51" t="str">
        <f>IF($A482="N/A","N/A",MAX('编组1-系统进路表'!AB481,'编组2-系统进路表'!AB481,'编组3-系统进路表'!AB481,'编组4-系统进路表'!AB481,'编组5-系统进路表'!AB481))</f>
        <v>N/A</v>
      </c>
      <c r="AF482" s="51" t="str">
        <f>IF($A482="N/A","N/A",MAX('编组1-系统进路表'!AC481,'编组2-系统进路表'!AC481,'编组3-系统进路表'!AC481,'编组4-系统进路表'!AC481,'编组5-系统进路表'!AC481))</f>
        <v>N/A</v>
      </c>
    </row>
    <row r="483" spans="1:32">
      <c r="A483" s="50" t="s">
        <v>486</v>
      </c>
      <c r="B483" s="50" t="s">
        <v>486</v>
      </c>
      <c r="C483" s="50" t="s">
        <v>486</v>
      </c>
      <c r="D483" s="50" t="s">
        <v>486</v>
      </c>
      <c r="E483" s="50" t="s">
        <v>486</v>
      </c>
      <c r="F483" s="50" t="s">
        <v>486</v>
      </c>
      <c r="G483" s="50" t="s">
        <v>486</v>
      </c>
      <c r="H483" s="50" t="s">
        <v>486</v>
      </c>
      <c r="I483" s="50" t="s">
        <v>486</v>
      </c>
      <c r="J483" s="50" t="s">
        <v>486</v>
      </c>
      <c r="K483" s="53" t="s">
        <v>419</v>
      </c>
      <c r="L483" s="50" t="s">
        <v>486</v>
      </c>
      <c r="M483" s="50" t="s">
        <v>486</v>
      </c>
      <c r="N483" s="50" t="s">
        <v>486</v>
      </c>
      <c r="O483" s="50" t="s">
        <v>486</v>
      </c>
      <c r="P483" s="50" t="s">
        <v>486</v>
      </c>
      <c r="Q483" s="50" t="s">
        <v>486</v>
      </c>
      <c r="R483" s="50" t="s">
        <v>486</v>
      </c>
      <c r="S483" s="50" t="s">
        <v>486</v>
      </c>
      <c r="T483" s="50" t="s">
        <v>486</v>
      </c>
      <c r="U483" s="50" t="s">
        <v>486</v>
      </c>
      <c r="V483" s="51" t="str">
        <f>IF($A483="N/A","N/A",MAX('编组1-系统进路表'!T482,'编组2-系统进路表'!T482,'编组3-系统进路表'!T482,'编组4-系统进路表'!T482,'编组5-系统进路表'!T482))</f>
        <v>N/A</v>
      </c>
      <c r="W483" s="51" t="str">
        <f>IF($A483="N/A","N/A",MAX('编组1-系统进路表'!U482,'编组2-系统进路表'!U482,'编组3-系统进路表'!U482,'编组4-系统进路表'!U482,'编组5-系统进路表'!U482))</f>
        <v>N/A</v>
      </c>
      <c r="X483" s="51" t="str">
        <f>IF($A483="N/A","N/A",MAX('编组1-系统进路表'!V482,'编组2-系统进路表'!V482,'编组3-系统进路表'!V482,'编组4-系统进路表'!V482,'编组5-系统进路表'!V482))</f>
        <v>N/A</v>
      </c>
      <c r="Y483" s="51" t="str">
        <f>IF($A483="N/A","N/A",MAX('编组1-系统进路表'!W482,'编组2-系统进路表'!W482,'编组3-系统进路表'!W482,'编组4-系统进路表'!W482,'编组5-系统进路表'!W482))</f>
        <v>N/A</v>
      </c>
      <c r="Z483" s="51" t="str">
        <f>IF($A483="N/A","N/A",MAX('编组1-系统进路表'!X482,'编组2-系统进路表'!X482,'编组3-系统进路表'!X482,'编组4-系统进路表'!X482,'编组5-系统进路表'!X482))</f>
        <v>N/A</v>
      </c>
      <c r="AA483" s="27"/>
      <c r="AB483" s="51" t="str">
        <f>IF($A483="N/A","N/A",MAX('编组1-系统进路表'!Y482,'编组2-系统进路表'!Y482,'编组3-系统进路表'!Y482,'编组4-系统进路表'!Y482,'编组5-系统进路表'!Y482))</f>
        <v>N/A</v>
      </c>
      <c r="AC483" s="51" t="str">
        <f>IF($A483="N/A","N/A",MAX('编组1-系统进路表'!Z482,'编组2-系统进路表'!Z482,'编组3-系统进路表'!Z482,'编组4-系统进路表'!Z482,'编组5-系统进路表'!Z482))</f>
        <v>N/A</v>
      </c>
      <c r="AD483" s="51" t="str">
        <f>IF($A483="N/A","N/A",MAX('编组1-系统进路表'!AA482,'编组2-系统进路表'!AA482,'编组3-系统进路表'!AA482,'编组4-系统进路表'!AA482,'编组5-系统进路表'!AA482))</f>
        <v>N/A</v>
      </c>
      <c r="AE483" s="51" t="str">
        <f>IF($A483="N/A","N/A",MAX('编组1-系统进路表'!AB482,'编组2-系统进路表'!AB482,'编组3-系统进路表'!AB482,'编组4-系统进路表'!AB482,'编组5-系统进路表'!AB482))</f>
        <v>N/A</v>
      </c>
      <c r="AF483" s="51" t="str">
        <f>IF($A483="N/A","N/A",MAX('编组1-系统进路表'!AC482,'编组2-系统进路表'!AC482,'编组3-系统进路表'!AC482,'编组4-系统进路表'!AC482,'编组5-系统进路表'!AC482))</f>
        <v>N/A</v>
      </c>
    </row>
    <row r="484" spans="1:32">
      <c r="A484" s="50" t="s">
        <v>486</v>
      </c>
      <c r="B484" s="50" t="s">
        <v>486</v>
      </c>
      <c r="C484" s="50" t="s">
        <v>486</v>
      </c>
      <c r="D484" s="50" t="s">
        <v>486</v>
      </c>
      <c r="E484" s="50" t="s">
        <v>486</v>
      </c>
      <c r="F484" s="50" t="s">
        <v>486</v>
      </c>
      <c r="G484" s="50" t="s">
        <v>486</v>
      </c>
      <c r="H484" s="50" t="s">
        <v>486</v>
      </c>
      <c r="I484" s="50" t="s">
        <v>486</v>
      </c>
      <c r="J484" s="50" t="s">
        <v>486</v>
      </c>
      <c r="K484" s="53" t="s">
        <v>419</v>
      </c>
      <c r="L484" s="50" t="s">
        <v>486</v>
      </c>
      <c r="M484" s="50" t="s">
        <v>486</v>
      </c>
      <c r="N484" s="50" t="s">
        <v>486</v>
      </c>
      <c r="O484" s="50" t="s">
        <v>486</v>
      </c>
      <c r="P484" s="50" t="s">
        <v>486</v>
      </c>
      <c r="Q484" s="50" t="s">
        <v>486</v>
      </c>
      <c r="R484" s="50" t="s">
        <v>486</v>
      </c>
      <c r="S484" s="50" t="s">
        <v>486</v>
      </c>
      <c r="T484" s="50" t="s">
        <v>486</v>
      </c>
      <c r="U484" s="50" t="s">
        <v>486</v>
      </c>
      <c r="V484" s="51" t="str">
        <f>IF($A484="N/A","N/A",MAX('编组1-系统进路表'!T483,'编组2-系统进路表'!T483,'编组3-系统进路表'!T483,'编组4-系统进路表'!T483,'编组5-系统进路表'!T483))</f>
        <v>N/A</v>
      </c>
      <c r="W484" s="51" t="str">
        <f>IF($A484="N/A","N/A",MAX('编组1-系统进路表'!U483,'编组2-系统进路表'!U483,'编组3-系统进路表'!U483,'编组4-系统进路表'!U483,'编组5-系统进路表'!U483))</f>
        <v>N/A</v>
      </c>
      <c r="X484" s="51" t="str">
        <f>IF($A484="N/A","N/A",MAX('编组1-系统进路表'!V483,'编组2-系统进路表'!V483,'编组3-系统进路表'!V483,'编组4-系统进路表'!V483,'编组5-系统进路表'!V483))</f>
        <v>N/A</v>
      </c>
      <c r="Y484" s="51" t="str">
        <f>IF($A484="N/A","N/A",MAX('编组1-系统进路表'!W483,'编组2-系统进路表'!W483,'编组3-系统进路表'!W483,'编组4-系统进路表'!W483,'编组5-系统进路表'!W483))</f>
        <v>N/A</v>
      </c>
      <c r="Z484" s="51" t="str">
        <f>IF($A484="N/A","N/A",MAX('编组1-系统进路表'!X483,'编组2-系统进路表'!X483,'编组3-系统进路表'!X483,'编组4-系统进路表'!X483,'编组5-系统进路表'!X483))</f>
        <v>N/A</v>
      </c>
      <c r="AA484" s="27"/>
      <c r="AB484" s="51" t="str">
        <f>IF($A484="N/A","N/A",MAX('编组1-系统进路表'!Y483,'编组2-系统进路表'!Y483,'编组3-系统进路表'!Y483,'编组4-系统进路表'!Y483,'编组5-系统进路表'!Y483))</f>
        <v>N/A</v>
      </c>
      <c r="AC484" s="51" t="str">
        <f>IF($A484="N/A","N/A",MAX('编组1-系统进路表'!Z483,'编组2-系统进路表'!Z483,'编组3-系统进路表'!Z483,'编组4-系统进路表'!Z483,'编组5-系统进路表'!Z483))</f>
        <v>N/A</v>
      </c>
      <c r="AD484" s="51" t="str">
        <f>IF($A484="N/A","N/A",MAX('编组1-系统进路表'!AA483,'编组2-系统进路表'!AA483,'编组3-系统进路表'!AA483,'编组4-系统进路表'!AA483,'编组5-系统进路表'!AA483))</f>
        <v>N/A</v>
      </c>
      <c r="AE484" s="51" t="str">
        <f>IF($A484="N/A","N/A",MAX('编组1-系统进路表'!AB483,'编组2-系统进路表'!AB483,'编组3-系统进路表'!AB483,'编组4-系统进路表'!AB483,'编组5-系统进路表'!AB483))</f>
        <v>N/A</v>
      </c>
      <c r="AF484" s="51" t="str">
        <f>IF($A484="N/A","N/A",MAX('编组1-系统进路表'!AC483,'编组2-系统进路表'!AC483,'编组3-系统进路表'!AC483,'编组4-系统进路表'!AC483,'编组5-系统进路表'!AC483))</f>
        <v>N/A</v>
      </c>
    </row>
    <row r="485" spans="1:32">
      <c r="A485" s="50" t="s">
        <v>486</v>
      </c>
      <c r="B485" s="50" t="s">
        <v>486</v>
      </c>
      <c r="C485" s="50" t="s">
        <v>486</v>
      </c>
      <c r="D485" s="50" t="s">
        <v>486</v>
      </c>
      <c r="E485" s="50" t="s">
        <v>486</v>
      </c>
      <c r="F485" s="50" t="s">
        <v>486</v>
      </c>
      <c r="G485" s="50" t="s">
        <v>486</v>
      </c>
      <c r="H485" s="50" t="s">
        <v>486</v>
      </c>
      <c r="I485" s="50" t="s">
        <v>486</v>
      </c>
      <c r="J485" s="50" t="s">
        <v>486</v>
      </c>
      <c r="K485" s="53" t="s">
        <v>419</v>
      </c>
      <c r="L485" s="50" t="s">
        <v>486</v>
      </c>
      <c r="M485" s="50" t="s">
        <v>486</v>
      </c>
      <c r="N485" s="50" t="s">
        <v>486</v>
      </c>
      <c r="O485" s="50" t="s">
        <v>486</v>
      </c>
      <c r="P485" s="50" t="s">
        <v>486</v>
      </c>
      <c r="Q485" s="50" t="s">
        <v>486</v>
      </c>
      <c r="R485" s="50" t="s">
        <v>486</v>
      </c>
      <c r="S485" s="50" t="s">
        <v>486</v>
      </c>
      <c r="T485" s="50" t="s">
        <v>486</v>
      </c>
      <c r="U485" s="50" t="s">
        <v>486</v>
      </c>
      <c r="V485" s="51" t="str">
        <f>IF($A485="N/A","N/A",MAX('编组1-系统进路表'!T484,'编组2-系统进路表'!T484,'编组3-系统进路表'!T484,'编组4-系统进路表'!T484,'编组5-系统进路表'!T484))</f>
        <v>N/A</v>
      </c>
      <c r="W485" s="51" t="str">
        <f>IF($A485="N/A","N/A",MAX('编组1-系统进路表'!U484,'编组2-系统进路表'!U484,'编组3-系统进路表'!U484,'编组4-系统进路表'!U484,'编组5-系统进路表'!U484))</f>
        <v>N/A</v>
      </c>
      <c r="X485" s="51" t="str">
        <f>IF($A485="N/A","N/A",MAX('编组1-系统进路表'!V484,'编组2-系统进路表'!V484,'编组3-系统进路表'!V484,'编组4-系统进路表'!V484,'编组5-系统进路表'!V484))</f>
        <v>N/A</v>
      </c>
      <c r="Y485" s="51" t="str">
        <f>IF($A485="N/A","N/A",MAX('编组1-系统进路表'!W484,'编组2-系统进路表'!W484,'编组3-系统进路表'!W484,'编组4-系统进路表'!W484,'编组5-系统进路表'!W484))</f>
        <v>N/A</v>
      </c>
      <c r="Z485" s="51" t="str">
        <f>IF($A485="N/A","N/A",MAX('编组1-系统进路表'!X484,'编组2-系统进路表'!X484,'编组3-系统进路表'!X484,'编组4-系统进路表'!X484,'编组5-系统进路表'!X484))</f>
        <v>N/A</v>
      </c>
      <c r="AA485" s="27"/>
      <c r="AB485" s="51" t="str">
        <f>IF($A485="N/A","N/A",MAX('编组1-系统进路表'!Y484,'编组2-系统进路表'!Y484,'编组3-系统进路表'!Y484,'编组4-系统进路表'!Y484,'编组5-系统进路表'!Y484))</f>
        <v>N/A</v>
      </c>
      <c r="AC485" s="51" t="str">
        <f>IF($A485="N/A","N/A",MAX('编组1-系统进路表'!Z484,'编组2-系统进路表'!Z484,'编组3-系统进路表'!Z484,'编组4-系统进路表'!Z484,'编组5-系统进路表'!Z484))</f>
        <v>N/A</v>
      </c>
      <c r="AD485" s="51" t="str">
        <f>IF($A485="N/A","N/A",MAX('编组1-系统进路表'!AA484,'编组2-系统进路表'!AA484,'编组3-系统进路表'!AA484,'编组4-系统进路表'!AA484,'编组5-系统进路表'!AA484))</f>
        <v>N/A</v>
      </c>
      <c r="AE485" s="51" t="str">
        <f>IF($A485="N/A","N/A",MAX('编组1-系统进路表'!AB484,'编组2-系统进路表'!AB484,'编组3-系统进路表'!AB484,'编组4-系统进路表'!AB484,'编组5-系统进路表'!AB484))</f>
        <v>N/A</v>
      </c>
      <c r="AF485" s="51" t="str">
        <f>IF($A485="N/A","N/A",MAX('编组1-系统进路表'!AC484,'编组2-系统进路表'!AC484,'编组3-系统进路表'!AC484,'编组4-系统进路表'!AC484,'编组5-系统进路表'!AC484))</f>
        <v>N/A</v>
      </c>
    </row>
    <row r="486" spans="1:32">
      <c r="A486" s="50" t="s">
        <v>486</v>
      </c>
      <c r="B486" s="50" t="s">
        <v>486</v>
      </c>
      <c r="C486" s="50" t="s">
        <v>486</v>
      </c>
      <c r="D486" s="50" t="s">
        <v>486</v>
      </c>
      <c r="E486" s="50" t="s">
        <v>486</v>
      </c>
      <c r="F486" s="50" t="s">
        <v>486</v>
      </c>
      <c r="G486" s="50" t="s">
        <v>486</v>
      </c>
      <c r="H486" s="50" t="s">
        <v>486</v>
      </c>
      <c r="I486" s="50" t="s">
        <v>486</v>
      </c>
      <c r="J486" s="50" t="s">
        <v>486</v>
      </c>
      <c r="K486" s="53" t="s">
        <v>419</v>
      </c>
      <c r="L486" s="50" t="s">
        <v>486</v>
      </c>
      <c r="M486" s="50" t="s">
        <v>486</v>
      </c>
      <c r="N486" s="50" t="s">
        <v>486</v>
      </c>
      <c r="O486" s="50" t="s">
        <v>486</v>
      </c>
      <c r="P486" s="50" t="s">
        <v>486</v>
      </c>
      <c r="Q486" s="50" t="s">
        <v>486</v>
      </c>
      <c r="R486" s="50" t="s">
        <v>486</v>
      </c>
      <c r="S486" s="50" t="s">
        <v>486</v>
      </c>
      <c r="T486" s="50" t="s">
        <v>486</v>
      </c>
      <c r="U486" s="50" t="s">
        <v>486</v>
      </c>
      <c r="V486" s="51" t="str">
        <f>IF($A486="N/A","N/A",MAX('编组1-系统进路表'!T485,'编组2-系统进路表'!T485,'编组3-系统进路表'!T485,'编组4-系统进路表'!T485,'编组5-系统进路表'!T485))</f>
        <v>N/A</v>
      </c>
      <c r="W486" s="51" t="str">
        <f>IF($A486="N/A","N/A",MAX('编组1-系统进路表'!U485,'编组2-系统进路表'!U485,'编组3-系统进路表'!U485,'编组4-系统进路表'!U485,'编组5-系统进路表'!U485))</f>
        <v>N/A</v>
      </c>
      <c r="X486" s="51" t="str">
        <f>IF($A486="N/A","N/A",MAX('编组1-系统进路表'!V485,'编组2-系统进路表'!V485,'编组3-系统进路表'!V485,'编组4-系统进路表'!V485,'编组5-系统进路表'!V485))</f>
        <v>N/A</v>
      </c>
      <c r="Y486" s="51" t="str">
        <f>IF($A486="N/A","N/A",MAX('编组1-系统进路表'!W485,'编组2-系统进路表'!W485,'编组3-系统进路表'!W485,'编组4-系统进路表'!W485,'编组5-系统进路表'!W485))</f>
        <v>N/A</v>
      </c>
      <c r="Z486" s="51" t="str">
        <f>IF($A486="N/A","N/A",MAX('编组1-系统进路表'!X485,'编组2-系统进路表'!X485,'编组3-系统进路表'!X485,'编组4-系统进路表'!X485,'编组5-系统进路表'!X485))</f>
        <v>N/A</v>
      </c>
      <c r="AA486" s="27"/>
      <c r="AB486" s="51" t="str">
        <f>IF($A486="N/A","N/A",MAX('编组1-系统进路表'!Y485,'编组2-系统进路表'!Y485,'编组3-系统进路表'!Y485,'编组4-系统进路表'!Y485,'编组5-系统进路表'!Y485))</f>
        <v>N/A</v>
      </c>
      <c r="AC486" s="51" t="str">
        <f>IF($A486="N/A","N/A",MAX('编组1-系统进路表'!Z485,'编组2-系统进路表'!Z485,'编组3-系统进路表'!Z485,'编组4-系统进路表'!Z485,'编组5-系统进路表'!Z485))</f>
        <v>N/A</v>
      </c>
      <c r="AD486" s="51" t="str">
        <f>IF($A486="N/A","N/A",MAX('编组1-系统进路表'!AA485,'编组2-系统进路表'!AA485,'编组3-系统进路表'!AA485,'编组4-系统进路表'!AA485,'编组5-系统进路表'!AA485))</f>
        <v>N/A</v>
      </c>
      <c r="AE486" s="51" t="str">
        <f>IF($A486="N/A","N/A",MAX('编组1-系统进路表'!AB485,'编组2-系统进路表'!AB485,'编组3-系统进路表'!AB485,'编组4-系统进路表'!AB485,'编组5-系统进路表'!AB485))</f>
        <v>N/A</v>
      </c>
      <c r="AF486" s="51" t="str">
        <f>IF($A486="N/A","N/A",MAX('编组1-系统进路表'!AC485,'编组2-系统进路表'!AC485,'编组3-系统进路表'!AC485,'编组4-系统进路表'!AC485,'编组5-系统进路表'!AC485))</f>
        <v>N/A</v>
      </c>
    </row>
    <row r="487" spans="1:32">
      <c r="A487" s="50" t="s">
        <v>486</v>
      </c>
      <c r="B487" s="50" t="s">
        <v>486</v>
      </c>
      <c r="C487" s="50" t="s">
        <v>486</v>
      </c>
      <c r="D487" s="50" t="s">
        <v>486</v>
      </c>
      <c r="E487" s="50" t="s">
        <v>486</v>
      </c>
      <c r="F487" s="50" t="s">
        <v>486</v>
      </c>
      <c r="G487" s="50" t="s">
        <v>486</v>
      </c>
      <c r="H487" s="50" t="s">
        <v>486</v>
      </c>
      <c r="I487" s="50" t="s">
        <v>486</v>
      </c>
      <c r="J487" s="50" t="s">
        <v>486</v>
      </c>
      <c r="K487" s="53" t="s">
        <v>419</v>
      </c>
      <c r="L487" s="50" t="s">
        <v>486</v>
      </c>
      <c r="M487" s="50" t="s">
        <v>486</v>
      </c>
      <c r="N487" s="50" t="s">
        <v>486</v>
      </c>
      <c r="O487" s="50" t="s">
        <v>486</v>
      </c>
      <c r="P487" s="50" t="s">
        <v>486</v>
      </c>
      <c r="Q487" s="50" t="s">
        <v>486</v>
      </c>
      <c r="R487" s="50" t="s">
        <v>486</v>
      </c>
      <c r="S487" s="50" t="s">
        <v>486</v>
      </c>
      <c r="T487" s="50" t="s">
        <v>486</v>
      </c>
      <c r="U487" s="50" t="s">
        <v>486</v>
      </c>
      <c r="V487" s="51" t="str">
        <f>IF($A487="N/A","N/A",MAX('编组1-系统进路表'!T486,'编组2-系统进路表'!T486,'编组3-系统进路表'!T486,'编组4-系统进路表'!T486,'编组5-系统进路表'!T486))</f>
        <v>N/A</v>
      </c>
      <c r="W487" s="51" t="str">
        <f>IF($A487="N/A","N/A",MAX('编组1-系统进路表'!U486,'编组2-系统进路表'!U486,'编组3-系统进路表'!U486,'编组4-系统进路表'!U486,'编组5-系统进路表'!U486))</f>
        <v>N/A</v>
      </c>
      <c r="X487" s="51" t="str">
        <f>IF($A487="N/A","N/A",MAX('编组1-系统进路表'!V486,'编组2-系统进路表'!V486,'编组3-系统进路表'!V486,'编组4-系统进路表'!V486,'编组5-系统进路表'!V486))</f>
        <v>N/A</v>
      </c>
      <c r="Y487" s="51" t="str">
        <f>IF($A487="N/A","N/A",MAX('编组1-系统进路表'!W486,'编组2-系统进路表'!W486,'编组3-系统进路表'!W486,'编组4-系统进路表'!W486,'编组5-系统进路表'!W486))</f>
        <v>N/A</v>
      </c>
      <c r="Z487" s="51" t="str">
        <f>IF($A487="N/A","N/A",MAX('编组1-系统进路表'!X486,'编组2-系统进路表'!X486,'编组3-系统进路表'!X486,'编组4-系统进路表'!X486,'编组5-系统进路表'!X486))</f>
        <v>N/A</v>
      </c>
      <c r="AA487" s="27"/>
      <c r="AB487" s="51" t="str">
        <f>IF($A487="N/A","N/A",MAX('编组1-系统进路表'!Y486,'编组2-系统进路表'!Y486,'编组3-系统进路表'!Y486,'编组4-系统进路表'!Y486,'编组5-系统进路表'!Y486))</f>
        <v>N/A</v>
      </c>
      <c r="AC487" s="51" t="str">
        <f>IF($A487="N/A","N/A",MAX('编组1-系统进路表'!Z486,'编组2-系统进路表'!Z486,'编组3-系统进路表'!Z486,'编组4-系统进路表'!Z486,'编组5-系统进路表'!Z486))</f>
        <v>N/A</v>
      </c>
      <c r="AD487" s="51" t="str">
        <f>IF($A487="N/A","N/A",MAX('编组1-系统进路表'!AA486,'编组2-系统进路表'!AA486,'编组3-系统进路表'!AA486,'编组4-系统进路表'!AA486,'编组5-系统进路表'!AA486))</f>
        <v>N/A</v>
      </c>
      <c r="AE487" s="51" t="str">
        <f>IF($A487="N/A","N/A",MAX('编组1-系统进路表'!AB486,'编组2-系统进路表'!AB486,'编组3-系统进路表'!AB486,'编组4-系统进路表'!AB486,'编组5-系统进路表'!AB486))</f>
        <v>N/A</v>
      </c>
      <c r="AF487" s="51" t="str">
        <f>IF($A487="N/A","N/A",MAX('编组1-系统进路表'!AC486,'编组2-系统进路表'!AC486,'编组3-系统进路表'!AC486,'编组4-系统进路表'!AC486,'编组5-系统进路表'!AC486))</f>
        <v>N/A</v>
      </c>
    </row>
    <row r="488" spans="1:32">
      <c r="A488" s="50" t="s">
        <v>486</v>
      </c>
      <c r="B488" s="50" t="s">
        <v>486</v>
      </c>
      <c r="C488" s="50" t="s">
        <v>486</v>
      </c>
      <c r="D488" s="50" t="s">
        <v>486</v>
      </c>
      <c r="E488" s="50" t="s">
        <v>486</v>
      </c>
      <c r="F488" s="50" t="s">
        <v>486</v>
      </c>
      <c r="G488" s="50" t="s">
        <v>486</v>
      </c>
      <c r="H488" s="50" t="s">
        <v>486</v>
      </c>
      <c r="I488" s="50" t="s">
        <v>486</v>
      </c>
      <c r="J488" s="50" t="s">
        <v>486</v>
      </c>
      <c r="K488" s="53" t="s">
        <v>419</v>
      </c>
      <c r="L488" s="50" t="s">
        <v>486</v>
      </c>
      <c r="M488" s="50" t="s">
        <v>486</v>
      </c>
      <c r="N488" s="50" t="s">
        <v>486</v>
      </c>
      <c r="O488" s="50" t="s">
        <v>486</v>
      </c>
      <c r="P488" s="50" t="s">
        <v>486</v>
      </c>
      <c r="Q488" s="50" t="s">
        <v>486</v>
      </c>
      <c r="R488" s="50" t="s">
        <v>486</v>
      </c>
      <c r="S488" s="50" t="s">
        <v>486</v>
      </c>
      <c r="T488" s="50" t="s">
        <v>486</v>
      </c>
      <c r="U488" s="50" t="s">
        <v>486</v>
      </c>
      <c r="V488" s="51" t="str">
        <f>IF($A488="N/A","N/A",MAX('编组1-系统进路表'!T487,'编组2-系统进路表'!T487,'编组3-系统进路表'!T487,'编组4-系统进路表'!T487,'编组5-系统进路表'!T487))</f>
        <v>N/A</v>
      </c>
      <c r="W488" s="51" t="str">
        <f>IF($A488="N/A","N/A",MAX('编组1-系统进路表'!U487,'编组2-系统进路表'!U487,'编组3-系统进路表'!U487,'编组4-系统进路表'!U487,'编组5-系统进路表'!U487))</f>
        <v>N/A</v>
      </c>
      <c r="X488" s="51" t="str">
        <f>IF($A488="N/A","N/A",MAX('编组1-系统进路表'!V487,'编组2-系统进路表'!V487,'编组3-系统进路表'!V487,'编组4-系统进路表'!V487,'编组5-系统进路表'!V487))</f>
        <v>N/A</v>
      </c>
      <c r="Y488" s="51" t="str">
        <f>IF($A488="N/A","N/A",MAX('编组1-系统进路表'!W487,'编组2-系统进路表'!W487,'编组3-系统进路表'!W487,'编组4-系统进路表'!W487,'编组5-系统进路表'!W487))</f>
        <v>N/A</v>
      </c>
      <c r="Z488" s="51" t="str">
        <f>IF($A488="N/A","N/A",MAX('编组1-系统进路表'!X487,'编组2-系统进路表'!X487,'编组3-系统进路表'!X487,'编组4-系统进路表'!X487,'编组5-系统进路表'!X487))</f>
        <v>N/A</v>
      </c>
      <c r="AA488" s="27"/>
      <c r="AB488" s="51" t="str">
        <f>IF($A488="N/A","N/A",MAX('编组1-系统进路表'!Y487,'编组2-系统进路表'!Y487,'编组3-系统进路表'!Y487,'编组4-系统进路表'!Y487,'编组5-系统进路表'!Y487))</f>
        <v>N/A</v>
      </c>
      <c r="AC488" s="51" t="str">
        <f>IF($A488="N/A","N/A",MAX('编组1-系统进路表'!Z487,'编组2-系统进路表'!Z487,'编组3-系统进路表'!Z487,'编组4-系统进路表'!Z487,'编组5-系统进路表'!Z487))</f>
        <v>N/A</v>
      </c>
      <c r="AD488" s="51" t="str">
        <f>IF($A488="N/A","N/A",MAX('编组1-系统进路表'!AA487,'编组2-系统进路表'!AA487,'编组3-系统进路表'!AA487,'编组4-系统进路表'!AA487,'编组5-系统进路表'!AA487))</f>
        <v>N/A</v>
      </c>
      <c r="AE488" s="51" t="str">
        <f>IF($A488="N/A","N/A",MAX('编组1-系统进路表'!AB487,'编组2-系统进路表'!AB487,'编组3-系统进路表'!AB487,'编组4-系统进路表'!AB487,'编组5-系统进路表'!AB487))</f>
        <v>N/A</v>
      </c>
      <c r="AF488" s="51" t="str">
        <f>IF($A488="N/A","N/A",MAX('编组1-系统进路表'!AC487,'编组2-系统进路表'!AC487,'编组3-系统进路表'!AC487,'编组4-系统进路表'!AC487,'编组5-系统进路表'!AC487))</f>
        <v>N/A</v>
      </c>
    </row>
    <row r="489" spans="1:32">
      <c r="A489" s="50" t="s">
        <v>486</v>
      </c>
      <c r="B489" s="50" t="s">
        <v>486</v>
      </c>
      <c r="C489" s="50" t="s">
        <v>486</v>
      </c>
      <c r="D489" s="50" t="s">
        <v>486</v>
      </c>
      <c r="E489" s="50" t="s">
        <v>486</v>
      </c>
      <c r="F489" s="50" t="s">
        <v>486</v>
      </c>
      <c r="G489" s="50" t="s">
        <v>486</v>
      </c>
      <c r="H489" s="50" t="s">
        <v>486</v>
      </c>
      <c r="I489" s="50" t="s">
        <v>486</v>
      </c>
      <c r="J489" s="50" t="s">
        <v>486</v>
      </c>
      <c r="K489" s="53" t="s">
        <v>419</v>
      </c>
      <c r="L489" s="50" t="s">
        <v>486</v>
      </c>
      <c r="M489" s="50" t="s">
        <v>486</v>
      </c>
      <c r="N489" s="50" t="s">
        <v>486</v>
      </c>
      <c r="O489" s="50" t="s">
        <v>486</v>
      </c>
      <c r="P489" s="50" t="s">
        <v>486</v>
      </c>
      <c r="Q489" s="50" t="s">
        <v>486</v>
      </c>
      <c r="R489" s="50" t="s">
        <v>486</v>
      </c>
      <c r="S489" s="50" t="s">
        <v>486</v>
      </c>
      <c r="T489" s="50" t="s">
        <v>486</v>
      </c>
      <c r="U489" s="50" t="s">
        <v>486</v>
      </c>
      <c r="V489" s="51" t="str">
        <f>IF($A489="N/A","N/A",MAX('编组1-系统进路表'!T488,'编组2-系统进路表'!T488,'编组3-系统进路表'!T488,'编组4-系统进路表'!T488,'编组5-系统进路表'!T488))</f>
        <v>N/A</v>
      </c>
      <c r="W489" s="51" t="str">
        <f>IF($A489="N/A","N/A",MAX('编组1-系统进路表'!U488,'编组2-系统进路表'!U488,'编组3-系统进路表'!U488,'编组4-系统进路表'!U488,'编组5-系统进路表'!U488))</f>
        <v>N/A</v>
      </c>
      <c r="X489" s="51" t="str">
        <f>IF($A489="N/A","N/A",MAX('编组1-系统进路表'!V488,'编组2-系统进路表'!V488,'编组3-系统进路表'!V488,'编组4-系统进路表'!V488,'编组5-系统进路表'!V488))</f>
        <v>N/A</v>
      </c>
      <c r="Y489" s="51" t="str">
        <f>IF($A489="N/A","N/A",MAX('编组1-系统进路表'!W488,'编组2-系统进路表'!W488,'编组3-系统进路表'!W488,'编组4-系统进路表'!W488,'编组5-系统进路表'!W488))</f>
        <v>N/A</v>
      </c>
      <c r="Z489" s="51" t="str">
        <f>IF($A489="N/A","N/A",MAX('编组1-系统进路表'!X488,'编组2-系统进路表'!X488,'编组3-系统进路表'!X488,'编组4-系统进路表'!X488,'编组5-系统进路表'!X488))</f>
        <v>N/A</v>
      </c>
      <c r="AA489" s="27"/>
      <c r="AB489" s="51" t="str">
        <f>IF($A489="N/A","N/A",MAX('编组1-系统进路表'!Y488,'编组2-系统进路表'!Y488,'编组3-系统进路表'!Y488,'编组4-系统进路表'!Y488,'编组5-系统进路表'!Y488))</f>
        <v>N/A</v>
      </c>
      <c r="AC489" s="51" t="str">
        <f>IF($A489="N/A","N/A",MAX('编组1-系统进路表'!Z488,'编组2-系统进路表'!Z488,'编组3-系统进路表'!Z488,'编组4-系统进路表'!Z488,'编组5-系统进路表'!Z488))</f>
        <v>N/A</v>
      </c>
      <c r="AD489" s="51" t="str">
        <f>IF($A489="N/A","N/A",MAX('编组1-系统进路表'!AA488,'编组2-系统进路表'!AA488,'编组3-系统进路表'!AA488,'编组4-系统进路表'!AA488,'编组5-系统进路表'!AA488))</f>
        <v>N/A</v>
      </c>
      <c r="AE489" s="51" t="str">
        <f>IF($A489="N/A","N/A",MAX('编组1-系统进路表'!AB488,'编组2-系统进路表'!AB488,'编组3-系统进路表'!AB488,'编组4-系统进路表'!AB488,'编组5-系统进路表'!AB488))</f>
        <v>N/A</v>
      </c>
      <c r="AF489" s="51" t="str">
        <f>IF($A489="N/A","N/A",MAX('编组1-系统进路表'!AC488,'编组2-系统进路表'!AC488,'编组3-系统进路表'!AC488,'编组4-系统进路表'!AC488,'编组5-系统进路表'!AC488))</f>
        <v>N/A</v>
      </c>
    </row>
    <row r="490" spans="1:32">
      <c r="A490" s="50" t="s">
        <v>486</v>
      </c>
      <c r="B490" s="50" t="s">
        <v>486</v>
      </c>
      <c r="C490" s="50" t="s">
        <v>486</v>
      </c>
      <c r="D490" s="50" t="s">
        <v>486</v>
      </c>
      <c r="E490" s="50" t="s">
        <v>486</v>
      </c>
      <c r="F490" s="50" t="s">
        <v>486</v>
      </c>
      <c r="G490" s="50" t="s">
        <v>486</v>
      </c>
      <c r="H490" s="50" t="s">
        <v>486</v>
      </c>
      <c r="I490" s="50" t="s">
        <v>486</v>
      </c>
      <c r="J490" s="50" t="s">
        <v>486</v>
      </c>
      <c r="K490" s="53" t="s">
        <v>419</v>
      </c>
      <c r="L490" s="50" t="s">
        <v>486</v>
      </c>
      <c r="M490" s="50" t="s">
        <v>486</v>
      </c>
      <c r="N490" s="50" t="s">
        <v>486</v>
      </c>
      <c r="O490" s="50" t="s">
        <v>486</v>
      </c>
      <c r="P490" s="50" t="s">
        <v>486</v>
      </c>
      <c r="Q490" s="50" t="s">
        <v>486</v>
      </c>
      <c r="R490" s="50" t="s">
        <v>486</v>
      </c>
      <c r="S490" s="50" t="s">
        <v>486</v>
      </c>
      <c r="T490" s="50" t="s">
        <v>486</v>
      </c>
      <c r="U490" s="50" t="s">
        <v>486</v>
      </c>
      <c r="V490" s="51" t="str">
        <f>IF($A490="N/A","N/A",MAX('编组1-系统进路表'!T489,'编组2-系统进路表'!T489,'编组3-系统进路表'!T489,'编组4-系统进路表'!T489,'编组5-系统进路表'!T489))</f>
        <v>N/A</v>
      </c>
      <c r="W490" s="51" t="str">
        <f>IF($A490="N/A","N/A",MAX('编组1-系统进路表'!U489,'编组2-系统进路表'!U489,'编组3-系统进路表'!U489,'编组4-系统进路表'!U489,'编组5-系统进路表'!U489))</f>
        <v>N/A</v>
      </c>
      <c r="X490" s="51" t="str">
        <f>IF($A490="N/A","N/A",MAX('编组1-系统进路表'!V489,'编组2-系统进路表'!V489,'编组3-系统进路表'!V489,'编组4-系统进路表'!V489,'编组5-系统进路表'!V489))</f>
        <v>N/A</v>
      </c>
      <c r="Y490" s="51" t="str">
        <f>IF($A490="N/A","N/A",MAX('编组1-系统进路表'!W489,'编组2-系统进路表'!W489,'编组3-系统进路表'!W489,'编组4-系统进路表'!W489,'编组5-系统进路表'!W489))</f>
        <v>N/A</v>
      </c>
      <c r="Z490" s="51" t="str">
        <f>IF($A490="N/A","N/A",MAX('编组1-系统进路表'!X489,'编组2-系统进路表'!X489,'编组3-系统进路表'!X489,'编组4-系统进路表'!X489,'编组5-系统进路表'!X489))</f>
        <v>N/A</v>
      </c>
      <c r="AA490" s="27"/>
      <c r="AB490" s="51" t="str">
        <f>IF($A490="N/A","N/A",MAX('编组1-系统进路表'!Y489,'编组2-系统进路表'!Y489,'编组3-系统进路表'!Y489,'编组4-系统进路表'!Y489,'编组5-系统进路表'!Y489))</f>
        <v>N/A</v>
      </c>
      <c r="AC490" s="51" t="str">
        <f>IF($A490="N/A","N/A",MAX('编组1-系统进路表'!Z489,'编组2-系统进路表'!Z489,'编组3-系统进路表'!Z489,'编组4-系统进路表'!Z489,'编组5-系统进路表'!Z489))</f>
        <v>N/A</v>
      </c>
      <c r="AD490" s="51" t="str">
        <f>IF($A490="N/A","N/A",MAX('编组1-系统进路表'!AA489,'编组2-系统进路表'!AA489,'编组3-系统进路表'!AA489,'编组4-系统进路表'!AA489,'编组5-系统进路表'!AA489))</f>
        <v>N/A</v>
      </c>
      <c r="AE490" s="51" t="str">
        <f>IF($A490="N/A","N/A",MAX('编组1-系统进路表'!AB489,'编组2-系统进路表'!AB489,'编组3-系统进路表'!AB489,'编组4-系统进路表'!AB489,'编组5-系统进路表'!AB489))</f>
        <v>N/A</v>
      </c>
      <c r="AF490" s="51" t="str">
        <f>IF($A490="N/A","N/A",MAX('编组1-系统进路表'!AC489,'编组2-系统进路表'!AC489,'编组3-系统进路表'!AC489,'编组4-系统进路表'!AC489,'编组5-系统进路表'!AC489))</f>
        <v>N/A</v>
      </c>
    </row>
    <row r="491" spans="1:32">
      <c r="A491" s="50" t="s">
        <v>486</v>
      </c>
      <c r="B491" s="50" t="s">
        <v>486</v>
      </c>
      <c r="C491" s="50" t="s">
        <v>486</v>
      </c>
      <c r="D491" s="50" t="s">
        <v>486</v>
      </c>
      <c r="E491" s="50" t="s">
        <v>486</v>
      </c>
      <c r="F491" s="50" t="s">
        <v>486</v>
      </c>
      <c r="G491" s="50" t="s">
        <v>486</v>
      </c>
      <c r="H491" s="50" t="s">
        <v>486</v>
      </c>
      <c r="I491" s="50" t="s">
        <v>486</v>
      </c>
      <c r="J491" s="50" t="s">
        <v>486</v>
      </c>
      <c r="K491" s="53" t="s">
        <v>419</v>
      </c>
      <c r="L491" s="50" t="s">
        <v>486</v>
      </c>
      <c r="M491" s="50" t="s">
        <v>486</v>
      </c>
      <c r="N491" s="50" t="s">
        <v>486</v>
      </c>
      <c r="O491" s="50" t="s">
        <v>486</v>
      </c>
      <c r="P491" s="50" t="s">
        <v>486</v>
      </c>
      <c r="Q491" s="50" t="s">
        <v>486</v>
      </c>
      <c r="R491" s="50" t="s">
        <v>486</v>
      </c>
      <c r="S491" s="50" t="s">
        <v>486</v>
      </c>
      <c r="T491" s="50" t="s">
        <v>486</v>
      </c>
      <c r="U491" s="50" t="s">
        <v>486</v>
      </c>
      <c r="V491" s="51" t="str">
        <f>IF($A491="N/A","N/A",MAX('编组1-系统进路表'!T490,'编组2-系统进路表'!T490,'编组3-系统进路表'!T490,'编组4-系统进路表'!T490,'编组5-系统进路表'!T490))</f>
        <v>N/A</v>
      </c>
      <c r="W491" s="51" t="str">
        <f>IF($A491="N/A","N/A",MAX('编组1-系统进路表'!U490,'编组2-系统进路表'!U490,'编组3-系统进路表'!U490,'编组4-系统进路表'!U490,'编组5-系统进路表'!U490))</f>
        <v>N/A</v>
      </c>
      <c r="X491" s="51" t="str">
        <f>IF($A491="N/A","N/A",MAX('编组1-系统进路表'!V490,'编组2-系统进路表'!V490,'编组3-系统进路表'!V490,'编组4-系统进路表'!V490,'编组5-系统进路表'!V490))</f>
        <v>N/A</v>
      </c>
      <c r="Y491" s="51" t="str">
        <f>IF($A491="N/A","N/A",MAX('编组1-系统进路表'!W490,'编组2-系统进路表'!W490,'编组3-系统进路表'!W490,'编组4-系统进路表'!W490,'编组5-系统进路表'!W490))</f>
        <v>N/A</v>
      </c>
      <c r="Z491" s="51" t="str">
        <f>IF($A491="N/A","N/A",MAX('编组1-系统进路表'!X490,'编组2-系统进路表'!X490,'编组3-系统进路表'!X490,'编组4-系统进路表'!X490,'编组5-系统进路表'!X490))</f>
        <v>N/A</v>
      </c>
      <c r="AA491" s="27"/>
      <c r="AB491" s="51" t="str">
        <f>IF($A491="N/A","N/A",MAX('编组1-系统进路表'!Y490,'编组2-系统进路表'!Y490,'编组3-系统进路表'!Y490,'编组4-系统进路表'!Y490,'编组5-系统进路表'!Y490))</f>
        <v>N/A</v>
      </c>
      <c r="AC491" s="51" t="str">
        <f>IF($A491="N/A","N/A",MAX('编组1-系统进路表'!Z490,'编组2-系统进路表'!Z490,'编组3-系统进路表'!Z490,'编组4-系统进路表'!Z490,'编组5-系统进路表'!Z490))</f>
        <v>N/A</v>
      </c>
      <c r="AD491" s="51" t="str">
        <f>IF($A491="N/A","N/A",MAX('编组1-系统进路表'!AA490,'编组2-系统进路表'!AA490,'编组3-系统进路表'!AA490,'编组4-系统进路表'!AA490,'编组5-系统进路表'!AA490))</f>
        <v>N/A</v>
      </c>
      <c r="AE491" s="51" t="str">
        <f>IF($A491="N/A","N/A",MAX('编组1-系统进路表'!AB490,'编组2-系统进路表'!AB490,'编组3-系统进路表'!AB490,'编组4-系统进路表'!AB490,'编组5-系统进路表'!AB490))</f>
        <v>N/A</v>
      </c>
      <c r="AF491" s="51" t="str">
        <f>IF($A491="N/A","N/A",MAX('编组1-系统进路表'!AC490,'编组2-系统进路表'!AC490,'编组3-系统进路表'!AC490,'编组4-系统进路表'!AC490,'编组5-系统进路表'!AC490))</f>
        <v>N/A</v>
      </c>
    </row>
    <row r="492" spans="1:32">
      <c r="A492" s="50" t="s">
        <v>486</v>
      </c>
      <c r="B492" s="50" t="s">
        <v>486</v>
      </c>
      <c r="C492" s="50" t="s">
        <v>486</v>
      </c>
      <c r="D492" s="50" t="s">
        <v>486</v>
      </c>
      <c r="E492" s="50" t="s">
        <v>486</v>
      </c>
      <c r="F492" s="50" t="s">
        <v>486</v>
      </c>
      <c r="G492" s="50" t="s">
        <v>486</v>
      </c>
      <c r="H492" s="50" t="s">
        <v>486</v>
      </c>
      <c r="I492" s="50" t="s">
        <v>486</v>
      </c>
      <c r="J492" s="50" t="s">
        <v>486</v>
      </c>
      <c r="K492" s="53" t="s">
        <v>419</v>
      </c>
      <c r="L492" s="50" t="s">
        <v>486</v>
      </c>
      <c r="M492" s="50" t="s">
        <v>486</v>
      </c>
      <c r="N492" s="50" t="s">
        <v>486</v>
      </c>
      <c r="O492" s="50" t="s">
        <v>486</v>
      </c>
      <c r="P492" s="50" t="s">
        <v>486</v>
      </c>
      <c r="Q492" s="50" t="s">
        <v>486</v>
      </c>
      <c r="R492" s="50" t="s">
        <v>486</v>
      </c>
      <c r="S492" s="50" t="s">
        <v>486</v>
      </c>
      <c r="T492" s="50" t="s">
        <v>486</v>
      </c>
      <c r="U492" s="50" t="s">
        <v>486</v>
      </c>
      <c r="V492" s="51" t="str">
        <f>IF($A492="N/A","N/A",MAX('编组1-系统进路表'!T491,'编组2-系统进路表'!T491,'编组3-系统进路表'!T491,'编组4-系统进路表'!T491,'编组5-系统进路表'!T491))</f>
        <v>N/A</v>
      </c>
      <c r="W492" s="51" t="str">
        <f>IF($A492="N/A","N/A",MAX('编组1-系统进路表'!U491,'编组2-系统进路表'!U491,'编组3-系统进路表'!U491,'编组4-系统进路表'!U491,'编组5-系统进路表'!U491))</f>
        <v>N/A</v>
      </c>
      <c r="X492" s="51" t="str">
        <f>IF($A492="N/A","N/A",MAX('编组1-系统进路表'!V491,'编组2-系统进路表'!V491,'编组3-系统进路表'!V491,'编组4-系统进路表'!V491,'编组5-系统进路表'!V491))</f>
        <v>N/A</v>
      </c>
      <c r="Y492" s="51" t="str">
        <f>IF($A492="N/A","N/A",MAX('编组1-系统进路表'!W491,'编组2-系统进路表'!W491,'编组3-系统进路表'!W491,'编组4-系统进路表'!W491,'编组5-系统进路表'!W491))</f>
        <v>N/A</v>
      </c>
      <c r="Z492" s="51" t="str">
        <f>IF($A492="N/A","N/A",MAX('编组1-系统进路表'!X491,'编组2-系统进路表'!X491,'编组3-系统进路表'!X491,'编组4-系统进路表'!X491,'编组5-系统进路表'!X491))</f>
        <v>N/A</v>
      </c>
      <c r="AA492" s="27"/>
      <c r="AB492" s="51" t="str">
        <f>IF($A492="N/A","N/A",MAX('编组1-系统进路表'!Y491,'编组2-系统进路表'!Y491,'编组3-系统进路表'!Y491,'编组4-系统进路表'!Y491,'编组5-系统进路表'!Y491))</f>
        <v>N/A</v>
      </c>
      <c r="AC492" s="51" t="str">
        <f>IF($A492="N/A","N/A",MAX('编组1-系统进路表'!Z491,'编组2-系统进路表'!Z491,'编组3-系统进路表'!Z491,'编组4-系统进路表'!Z491,'编组5-系统进路表'!Z491))</f>
        <v>N/A</v>
      </c>
      <c r="AD492" s="51" t="str">
        <f>IF($A492="N/A","N/A",MAX('编组1-系统进路表'!AA491,'编组2-系统进路表'!AA491,'编组3-系统进路表'!AA491,'编组4-系统进路表'!AA491,'编组5-系统进路表'!AA491))</f>
        <v>N/A</v>
      </c>
      <c r="AE492" s="51" t="str">
        <f>IF($A492="N/A","N/A",MAX('编组1-系统进路表'!AB491,'编组2-系统进路表'!AB491,'编组3-系统进路表'!AB491,'编组4-系统进路表'!AB491,'编组5-系统进路表'!AB491))</f>
        <v>N/A</v>
      </c>
      <c r="AF492" s="51" t="str">
        <f>IF($A492="N/A","N/A",MAX('编组1-系统进路表'!AC491,'编组2-系统进路表'!AC491,'编组3-系统进路表'!AC491,'编组4-系统进路表'!AC491,'编组5-系统进路表'!AC491))</f>
        <v>N/A</v>
      </c>
    </row>
    <row r="493" spans="1:32">
      <c r="A493" s="50" t="s">
        <v>486</v>
      </c>
      <c r="B493" s="50" t="s">
        <v>486</v>
      </c>
      <c r="C493" s="50" t="s">
        <v>486</v>
      </c>
      <c r="D493" s="50" t="s">
        <v>486</v>
      </c>
      <c r="E493" s="50" t="s">
        <v>486</v>
      </c>
      <c r="F493" s="50" t="s">
        <v>486</v>
      </c>
      <c r="G493" s="50" t="s">
        <v>486</v>
      </c>
      <c r="H493" s="50" t="s">
        <v>486</v>
      </c>
      <c r="I493" s="50" t="s">
        <v>486</v>
      </c>
      <c r="J493" s="50" t="s">
        <v>486</v>
      </c>
      <c r="K493" s="53" t="s">
        <v>419</v>
      </c>
      <c r="L493" s="50" t="s">
        <v>486</v>
      </c>
      <c r="M493" s="50" t="s">
        <v>486</v>
      </c>
      <c r="N493" s="50" t="s">
        <v>486</v>
      </c>
      <c r="O493" s="50" t="s">
        <v>486</v>
      </c>
      <c r="P493" s="50" t="s">
        <v>486</v>
      </c>
      <c r="Q493" s="50" t="s">
        <v>486</v>
      </c>
      <c r="R493" s="50" t="s">
        <v>486</v>
      </c>
      <c r="S493" s="50" t="s">
        <v>486</v>
      </c>
      <c r="T493" s="50" t="s">
        <v>486</v>
      </c>
      <c r="U493" s="50" t="s">
        <v>486</v>
      </c>
      <c r="V493" s="51" t="str">
        <f>IF($A493="N/A","N/A",MAX('编组1-系统进路表'!T492,'编组2-系统进路表'!T492,'编组3-系统进路表'!T492,'编组4-系统进路表'!T492,'编组5-系统进路表'!T492))</f>
        <v>N/A</v>
      </c>
      <c r="W493" s="51" t="str">
        <f>IF($A493="N/A","N/A",MAX('编组1-系统进路表'!U492,'编组2-系统进路表'!U492,'编组3-系统进路表'!U492,'编组4-系统进路表'!U492,'编组5-系统进路表'!U492))</f>
        <v>N/A</v>
      </c>
      <c r="X493" s="51" t="str">
        <f>IF($A493="N/A","N/A",MAX('编组1-系统进路表'!V492,'编组2-系统进路表'!V492,'编组3-系统进路表'!V492,'编组4-系统进路表'!V492,'编组5-系统进路表'!V492))</f>
        <v>N/A</v>
      </c>
      <c r="Y493" s="51" t="str">
        <f>IF($A493="N/A","N/A",MAX('编组1-系统进路表'!W492,'编组2-系统进路表'!W492,'编组3-系统进路表'!W492,'编组4-系统进路表'!W492,'编组5-系统进路表'!W492))</f>
        <v>N/A</v>
      </c>
      <c r="Z493" s="51" t="str">
        <f>IF($A493="N/A","N/A",MAX('编组1-系统进路表'!X492,'编组2-系统进路表'!X492,'编组3-系统进路表'!X492,'编组4-系统进路表'!X492,'编组5-系统进路表'!X492))</f>
        <v>N/A</v>
      </c>
      <c r="AA493" s="27"/>
      <c r="AB493" s="51" t="str">
        <f>IF($A493="N/A","N/A",MAX('编组1-系统进路表'!Y492,'编组2-系统进路表'!Y492,'编组3-系统进路表'!Y492,'编组4-系统进路表'!Y492,'编组5-系统进路表'!Y492))</f>
        <v>N/A</v>
      </c>
      <c r="AC493" s="51" t="str">
        <f>IF($A493="N/A","N/A",MAX('编组1-系统进路表'!Z492,'编组2-系统进路表'!Z492,'编组3-系统进路表'!Z492,'编组4-系统进路表'!Z492,'编组5-系统进路表'!Z492))</f>
        <v>N/A</v>
      </c>
      <c r="AD493" s="51" t="str">
        <f>IF($A493="N/A","N/A",MAX('编组1-系统进路表'!AA492,'编组2-系统进路表'!AA492,'编组3-系统进路表'!AA492,'编组4-系统进路表'!AA492,'编组5-系统进路表'!AA492))</f>
        <v>N/A</v>
      </c>
      <c r="AE493" s="51" t="str">
        <f>IF($A493="N/A","N/A",MAX('编组1-系统进路表'!AB492,'编组2-系统进路表'!AB492,'编组3-系统进路表'!AB492,'编组4-系统进路表'!AB492,'编组5-系统进路表'!AB492))</f>
        <v>N/A</v>
      </c>
      <c r="AF493" s="51" t="str">
        <f>IF($A493="N/A","N/A",MAX('编组1-系统进路表'!AC492,'编组2-系统进路表'!AC492,'编组3-系统进路表'!AC492,'编组4-系统进路表'!AC492,'编组5-系统进路表'!AC492))</f>
        <v>N/A</v>
      </c>
    </row>
    <row r="494" spans="1:32">
      <c r="A494" s="50" t="s">
        <v>486</v>
      </c>
      <c r="B494" s="50" t="s">
        <v>486</v>
      </c>
      <c r="C494" s="50" t="s">
        <v>486</v>
      </c>
      <c r="D494" s="50" t="s">
        <v>486</v>
      </c>
      <c r="E494" s="50" t="s">
        <v>486</v>
      </c>
      <c r="F494" s="50" t="s">
        <v>486</v>
      </c>
      <c r="G494" s="50" t="s">
        <v>486</v>
      </c>
      <c r="H494" s="50" t="s">
        <v>486</v>
      </c>
      <c r="I494" s="50" t="s">
        <v>486</v>
      </c>
      <c r="J494" s="50" t="s">
        <v>486</v>
      </c>
      <c r="K494" s="53" t="s">
        <v>419</v>
      </c>
      <c r="L494" s="50" t="s">
        <v>486</v>
      </c>
      <c r="M494" s="50" t="s">
        <v>486</v>
      </c>
      <c r="N494" s="50" t="s">
        <v>486</v>
      </c>
      <c r="O494" s="50" t="s">
        <v>486</v>
      </c>
      <c r="P494" s="50" t="s">
        <v>486</v>
      </c>
      <c r="Q494" s="50" t="s">
        <v>486</v>
      </c>
      <c r="R494" s="50" t="s">
        <v>486</v>
      </c>
      <c r="S494" s="50" t="s">
        <v>486</v>
      </c>
      <c r="T494" s="50" t="s">
        <v>486</v>
      </c>
      <c r="U494" s="50" t="s">
        <v>486</v>
      </c>
      <c r="V494" s="51" t="str">
        <f>IF($A494="N/A","N/A",MAX('编组1-系统进路表'!T493,'编组2-系统进路表'!T493,'编组3-系统进路表'!T493,'编组4-系统进路表'!T493,'编组5-系统进路表'!T493))</f>
        <v>N/A</v>
      </c>
      <c r="W494" s="51" t="str">
        <f>IF($A494="N/A","N/A",MAX('编组1-系统进路表'!U493,'编组2-系统进路表'!U493,'编组3-系统进路表'!U493,'编组4-系统进路表'!U493,'编组5-系统进路表'!U493))</f>
        <v>N/A</v>
      </c>
      <c r="X494" s="51" t="str">
        <f>IF($A494="N/A","N/A",MAX('编组1-系统进路表'!V493,'编组2-系统进路表'!V493,'编组3-系统进路表'!V493,'编组4-系统进路表'!V493,'编组5-系统进路表'!V493))</f>
        <v>N/A</v>
      </c>
      <c r="Y494" s="51" t="str">
        <f>IF($A494="N/A","N/A",MAX('编组1-系统进路表'!W493,'编组2-系统进路表'!W493,'编组3-系统进路表'!W493,'编组4-系统进路表'!W493,'编组5-系统进路表'!W493))</f>
        <v>N/A</v>
      </c>
      <c r="Z494" s="51" t="str">
        <f>IF($A494="N/A","N/A",MAX('编组1-系统进路表'!X493,'编组2-系统进路表'!X493,'编组3-系统进路表'!X493,'编组4-系统进路表'!X493,'编组5-系统进路表'!X493))</f>
        <v>N/A</v>
      </c>
      <c r="AA494" s="27"/>
      <c r="AB494" s="51" t="str">
        <f>IF($A494="N/A","N/A",MAX('编组1-系统进路表'!Y493,'编组2-系统进路表'!Y493,'编组3-系统进路表'!Y493,'编组4-系统进路表'!Y493,'编组5-系统进路表'!Y493))</f>
        <v>N/A</v>
      </c>
      <c r="AC494" s="51" t="str">
        <f>IF($A494="N/A","N/A",MAX('编组1-系统进路表'!Z493,'编组2-系统进路表'!Z493,'编组3-系统进路表'!Z493,'编组4-系统进路表'!Z493,'编组5-系统进路表'!Z493))</f>
        <v>N/A</v>
      </c>
      <c r="AD494" s="51" t="str">
        <f>IF($A494="N/A","N/A",MAX('编组1-系统进路表'!AA493,'编组2-系统进路表'!AA493,'编组3-系统进路表'!AA493,'编组4-系统进路表'!AA493,'编组5-系统进路表'!AA493))</f>
        <v>N/A</v>
      </c>
      <c r="AE494" s="51" t="str">
        <f>IF($A494="N/A","N/A",MAX('编组1-系统进路表'!AB493,'编组2-系统进路表'!AB493,'编组3-系统进路表'!AB493,'编组4-系统进路表'!AB493,'编组5-系统进路表'!AB493))</f>
        <v>N/A</v>
      </c>
      <c r="AF494" s="51" t="str">
        <f>IF($A494="N/A","N/A",MAX('编组1-系统进路表'!AC493,'编组2-系统进路表'!AC493,'编组3-系统进路表'!AC493,'编组4-系统进路表'!AC493,'编组5-系统进路表'!AC493))</f>
        <v>N/A</v>
      </c>
    </row>
    <row r="495" spans="1:32">
      <c r="A495" s="50" t="s">
        <v>486</v>
      </c>
      <c r="B495" s="50" t="s">
        <v>486</v>
      </c>
      <c r="C495" s="50" t="s">
        <v>486</v>
      </c>
      <c r="D495" s="50" t="s">
        <v>486</v>
      </c>
      <c r="E495" s="50" t="s">
        <v>486</v>
      </c>
      <c r="F495" s="50" t="s">
        <v>486</v>
      </c>
      <c r="G495" s="50" t="s">
        <v>486</v>
      </c>
      <c r="H495" s="50" t="s">
        <v>486</v>
      </c>
      <c r="I495" s="50" t="s">
        <v>486</v>
      </c>
      <c r="J495" s="50" t="s">
        <v>486</v>
      </c>
      <c r="K495" s="53" t="s">
        <v>419</v>
      </c>
      <c r="L495" s="50" t="s">
        <v>486</v>
      </c>
      <c r="M495" s="50" t="s">
        <v>486</v>
      </c>
      <c r="N495" s="50" t="s">
        <v>486</v>
      </c>
      <c r="O495" s="50" t="s">
        <v>486</v>
      </c>
      <c r="P495" s="50" t="s">
        <v>486</v>
      </c>
      <c r="Q495" s="50" t="s">
        <v>486</v>
      </c>
      <c r="R495" s="50" t="s">
        <v>486</v>
      </c>
      <c r="S495" s="50" t="s">
        <v>486</v>
      </c>
      <c r="T495" s="50" t="s">
        <v>486</v>
      </c>
      <c r="U495" s="50" t="s">
        <v>486</v>
      </c>
      <c r="V495" s="51" t="str">
        <f>IF($A495="N/A","N/A",MAX('编组1-系统进路表'!T494,'编组2-系统进路表'!T494,'编组3-系统进路表'!T494,'编组4-系统进路表'!T494,'编组5-系统进路表'!T494))</f>
        <v>N/A</v>
      </c>
      <c r="W495" s="51" t="str">
        <f>IF($A495="N/A","N/A",MAX('编组1-系统进路表'!U494,'编组2-系统进路表'!U494,'编组3-系统进路表'!U494,'编组4-系统进路表'!U494,'编组5-系统进路表'!U494))</f>
        <v>N/A</v>
      </c>
      <c r="X495" s="51" t="str">
        <f>IF($A495="N/A","N/A",MAX('编组1-系统进路表'!V494,'编组2-系统进路表'!V494,'编组3-系统进路表'!V494,'编组4-系统进路表'!V494,'编组5-系统进路表'!V494))</f>
        <v>N/A</v>
      </c>
      <c r="Y495" s="51" t="str">
        <f>IF($A495="N/A","N/A",MAX('编组1-系统进路表'!W494,'编组2-系统进路表'!W494,'编组3-系统进路表'!W494,'编组4-系统进路表'!W494,'编组5-系统进路表'!W494))</f>
        <v>N/A</v>
      </c>
      <c r="Z495" s="51" t="str">
        <f>IF($A495="N/A","N/A",MAX('编组1-系统进路表'!X494,'编组2-系统进路表'!X494,'编组3-系统进路表'!X494,'编组4-系统进路表'!X494,'编组5-系统进路表'!X494))</f>
        <v>N/A</v>
      </c>
      <c r="AA495" s="27"/>
      <c r="AB495" s="51" t="str">
        <f>IF($A495="N/A","N/A",MAX('编组1-系统进路表'!Y494,'编组2-系统进路表'!Y494,'编组3-系统进路表'!Y494,'编组4-系统进路表'!Y494,'编组5-系统进路表'!Y494))</f>
        <v>N/A</v>
      </c>
      <c r="AC495" s="51" t="str">
        <f>IF($A495="N/A","N/A",MAX('编组1-系统进路表'!Z494,'编组2-系统进路表'!Z494,'编组3-系统进路表'!Z494,'编组4-系统进路表'!Z494,'编组5-系统进路表'!Z494))</f>
        <v>N/A</v>
      </c>
      <c r="AD495" s="51" t="str">
        <f>IF($A495="N/A","N/A",MAX('编组1-系统进路表'!AA494,'编组2-系统进路表'!AA494,'编组3-系统进路表'!AA494,'编组4-系统进路表'!AA494,'编组5-系统进路表'!AA494))</f>
        <v>N/A</v>
      </c>
      <c r="AE495" s="51" t="str">
        <f>IF($A495="N/A","N/A",MAX('编组1-系统进路表'!AB494,'编组2-系统进路表'!AB494,'编组3-系统进路表'!AB494,'编组4-系统进路表'!AB494,'编组5-系统进路表'!AB494))</f>
        <v>N/A</v>
      </c>
      <c r="AF495" s="51" t="str">
        <f>IF($A495="N/A","N/A",MAX('编组1-系统进路表'!AC494,'编组2-系统进路表'!AC494,'编组3-系统进路表'!AC494,'编组4-系统进路表'!AC494,'编组5-系统进路表'!AC494))</f>
        <v>N/A</v>
      </c>
    </row>
    <row r="496" spans="1:32">
      <c r="A496" s="50" t="s">
        <v>486</v>
      </c>
      <c r="B496" s="50" t="s">
        <v>486</v>
      </c>
      <c r="C496" s="50" t="s">
        <v>486</v>
      </c>
      <c r="D496" s="50" t="s">
        <v>486</v>
      </c>
      <c r="E496" s="50" t="s">
        <v>486</v>
      </c>
      <c r="F496" s="50" t="s">
        <v>486</v>
      </c>
      <c r="G496" s="50" t="s">
        <v>486</v>
      </c>
      <c r="H496" s="50" t="s">
        <v>486</v>
      </c>
      <c r="I496" s="50" t="s">
        <v>486</v>
      </c>
      <c r="J496" s="50" t="s">
        <v>486</v>
      </c>
      <c r="K496" s="53" t="s">
        <v>419</v>
      </c>
      <c r="L496" s="50" t="s">
        <v>486</v>
      </c>
      <c r="M496" s="50" t="s">
        <v>486</v>
      </c>
      <c r="N496" s="50" t="s">
        <v>486</v>
      </c>
      <c r="O496" s="50" t="s">
        <v>486</v>
      </c>
      <c r="P496" s="50" t="s">
        <v>486</v>
      </c>
      <c r="Q496" s="50" t="s">
        <v>486</v>
      </c>
      <c r="R496" s="50" t="s">
        <v>486</v>
      </c>
      <c r="S496" s="50" t="s">
        <v>486</v>
      </c>
      <c r="T496" s="50" t="s">
        <v>486</v>
      </c>
      <c r="U496" s="50" t="s">
        <v>486</v>
      </c>
      <c r="V496" s="51" t="str">
        <f>IF($A496="N/A","N/A",MAX('编组1-系统进路表'!T495,'编组2-系统进路表'!T495,'编组3-系统进路表'!T495,'编组4-系统进路表'!T495,'编组5-系统进路表'!T495))</f>
        <v>N/A</v>
      </c>
      <c r="W496" s="51" t="str">
        <f>IF($A496="N/A","N/A",MAX('编组1-系统进路表'!U495,'编组2-系统进路表'!U495,'编组3-系统进路表'!U495,'编组4-系统进路表'!U495,'编组5-系统进路表'!U495))</f>
        <v>N/A</v>
      </c>
      <c r="X496" s="51" t="str">
        <f>IF($A496="N/A","N/A",MAX('编组1-系统进路表'!V495,'编组2-系统进路表'!V495,'编组3-系统进路表'!V495,'编组4-系统进路表'!V495,'编组5-系统进路表'!V495))</f>
        <v>N/A</v>
      </c>
      <c r="Y496" s="51" t="str">
        <f>IF($A496="N/A","N/A",MAX('编组1-系统进路表'!W495,'编组2-系统进路表'!W495,'编组3-系统进路表'!W495,'编组4-系统进路表'!W495,'编组5-系统进路表'!W495))</f>
        <v>N/A</v>
      </c>
      <c r="Z496" s="51" t="str">
        <f>IF($A496="N/A","N/A",MAX('编组1-系统进路表'!X495,'编组2-系统进路表'!X495,'编组3-系统进路表'!X495,'编组4-系统进路表'!X495,'编组5-系统进路表'!X495))</f>
        <v>N/A</v>
      </c>
      <c r="AA496" s="27"/>
      <c r="AB496" s="51" t="str">
        <f>IF($A496="N/A","N/A",MAX('编组1-系统进路表'!Y495,'编组2-系统进路表'!Y495,'编组3-系统进路表'!Y495,'编组4-系统进路表'!Y495,'编组5-系统进路表'!Y495))</f>
        <v>N/A</v>
      </c>
      <c r="AC496" s="51" t="str">
        <f>IF($A496="N/A","N/A",MAX('编组1-系统进路表'!Z495,'编组2-系统进路表'!Z495,'编组3-系统进路表'!Z495,'编组4-系统进路表'!Z495,'编组5-系统进路表'!Z495))</f>
        <v>N/A</v>
      </c>
      <c r="AD496" s="51" t="str">
        <f>IF($A496="N/A","N/A",MAX('编组1-系统进路表'!AA495,'编组2-系统进路表'!AA495,'编组3-系统进路表'!AA495,'编组4-系统进路表'!AA495,'编组5-系统进路表'!AA495))</f>
        <v>N/A</v>
      </c>
      <c r="AE496" s="51" t="str">
        <f>IF($A496="N/A","N/A",MAX('编组1-系统进路表'!AB495,'编组2-系统进路表'!AB495,'编组3-系统进路表'!AB495,'编组4-系统进路表'!AB495,'编组5-系统进路表'!AB495))</f>
        <v>N/A</v>
      </c>
      <c r="AF496" s="51" t="str">
        <f>IF($A496="N/A","N/A",MAX('编组1-系统进路表'!AC495,'编组2-系统进路表'!AC495,'编组3-系统进路表'!AC495,'编组4-系统进路表'!AC495,'编组5-系统进路表'!AC495))</f>
        <v>N/A</v>
      </c>
    </row>
    <row r="497" spans="1:32">
      <c r="A497" s="50" t="s">
        <v>486</v>
      </c>
      <c r="B497" s="50" t="s">
        <v>486</v>
      </c>
      <c r="C497" s="50" t="s">
        <v>486</v>
      </c>
      <c r="D497" s="50" t="s">
        <v>486</v>
      </c>
      <c r="E497" s="50" t="s">
        <v>486</v>
      </c>
      <c r="F497" s="50" t="s">
        <v>486</v>
      </c>
      <c r="G497" s="50" t="s">
        <v>486</v>
      </c>
      <c r="H497" s="50" t="s">
        <v>486</v>
      </c>
      <c r="I497" s="50" t="s">
        <v>486</v>
      </c>
      <c r="J497" s="50" t="s">
        <v>486</v>
      </c>
      <c r="K497" s="53" t="s">
        <v>419</v>
      </c>
      <c r="L497" s="50" t="s">
        <v>486</v>
      </c>
      <c r="M497" s="50" t="s">
        <v>486</v>
      </c>
      <c r="N497" s="50" t="s">
        <v>486</v>
      </c>
      <c r="O497" s="50" t="s">
        <v>486</v>
      </c>
      <c r="P497" s="50" t="s">
        <v>486</v>
      </c>
      <c r="Q497" s="50" t="s">
        <v>486</v>
      </c>
      <c r="R497" s="50" t="s">
        <v>486</v>
      </c>
      <c r="S497" s="50" t="s">
        <v>486</v>
      </c>
      <c r="T497" s="50" t="s">
        <v>486</v>
      </c>
      <c r="U497" s="50" t="s">
        <v>486</v>
      </c>
      <c r="V497" s="51" t="str">
        <f>IF($A497="N/A","N/A",MAX('编组1-系统进路表'!T496,'编组2-系统进路表'!T496,'编组3-系统进路表'!T496,'编组4-系统进路表'!T496,'编组5-系统进路表'!T496))</f>
        <v>N/A</v>
      </c>
      <c r="W497" s="51" t="str">
        <f>IF($A497="N/A","N/A",MAX('编组1-系统进路表'!U496,'编组2-系统进路表'!U496,'编组3-系统进路表'!U496,'编组4-系统进路表'!U496,'编组5-系统进路表'!U496))</f>
        <v>N/A</v>
      </c>
      <c r="X497" s="51" t="str">
        <f>IF($A497="N/A","N/A",MAX('编组1-系统进路表'!V496,'编组2-系统进路表'!V496,'编组3-系统进路表'!V496,'编组4-系统进路表'!V496,'编组5-系统进路表'!V496))</f>
        <v>N/A</v>
      </c>
      <c r="Y497" s="51" t="str">
        <f>IF($A497="N/A","N/A",MAX('编组1-系统进路表'!W496,'编组2-系统进路表'!W496,'编组3-系统进路表'!W496,'编组4-系统进路表'!W496,'编组5-系统进路表'!W496))</f>
        <v>N/A</v>
      </c>
      <c r="Z497" s="51" t="str">
        <f>IF($A497="N/A","N/A",MAX('编组1-系统进路表'!X496,'编组2-系统进路表'!X496,'编组3-系统进路表'!X496,'编组4-系统进路表'!X496,'编组5-系统进路表'!X496))</f>
        <v>N/A</v>
      </c>
      <c r="AA497" s="27"/>
      <c r="AB497" s="51" t="str">
        <f>IF($A497="N/A","N/A",MAX('编组1-系统进路表'!Y496,'编组2-系统进路表'!Y496,'编组3-系统进路表'!Y496,'编组4-系统进路表'!Y496,'编组5-系统进路表'!Y496))</f>
        <v>N/A</v>
      </c>
      <c r="AC497" s="51" t="str">
        <f>IF($A497="N/A","N/A",MAX('编组1-系统进路表'!Z496,'编组2-系统进路表'!Z496,'编组3-系统进路表'!Z496,'编组4-系统进路表'!Z496,'编组5-系统进路表'!Z496))</f>
        <v>N/A</v>
      </c>
      <c r="AD497" s="51" t="str">
        <f>IF($A497="N/A","N/A",MAX('编组1-系统进路表'!AA496,'编组2-系统进路表'!AA496,'编组3-系统进路表'!AA496,'编组4-系统进路表'!AA496,'编组5-系统进路表'!AA496))</f>
        <v>N/A</v>
      </c>
      <c r="AE497" s="51" t="str">
        <f>IF($A497="N/A","N/A",MAX('编组1-系统进路表'!AB496,'编组2-系统进路表'!AB496,'编组3-系统进路表'!AB496,'编组4-系统进路表'!AB496,'编组5-系统进路表'!AB496))</f>
        <v>N/A</v>
      </c>
      <c r="AF497" s="51" t="str">
        <f>IF($A497="N/A","N/A",MAX('编组1-系统进路表'!AC496,'编组2-系统进路表'!AC496,'编组3-系统进路表'!AC496,'编组4-系统进路表'!AC496,'编组5-系统进路表'!AC496))</f>
        <v>N/A</v>
      </c>
    </row>
    <row r="498" spans="1:32">
      <c r="A498" s="50" t="s">
        <v>486</v>
      </c>
      <c r="B498" s="50" t="s">
        <v>486</v>
      </c>
      <c r="C498" s="50" t="s">
        <v>486</v>
      </c>
      <c r="D498" s="50" t="s">
        <v>486</v>
      </c>
      <c r="E498" s="50" t="s">
        <v>486</v>
      </c>
      <c r="F498" s="50" t="s">
        <v>486</v>
      </c>
      <c r="G498" s="50" t="s">
        <v>486</v>
      </c>
      <c r="H498" s="50" t="s">
        <v>486</v>
      </c>
      <c r="I498" s="50" t="s">
        <v>486</v>
      </c>
      <c r="J498" s="50" t="s">
        <v>486</v>
      </c>
      <c r="K498" s="53" t="s">
        <v>419</v>
      </c>
      <c r="L498" s="50" t="s">
        <v>486</v>
      </c>
      <c r="M498" s="50" t="s">
        <v>486</v>
      </c>
      <c r="N498" s="50" t="s">
        <v>486</v>
      </c>
      <c r="O498" s="50" t="s">
        <v>486</v>
      </c>
      <c r="P498" s="50" t="s">
        <v>486</v>
      </c>
      <c r="Q498" s="50" t="s">
        <v>486</v>
      </c>
      <c r="R498" s="50" t="s">
        <v>486</v>
      </c>
      <c r="S498" s="50" t="s">
        <v>486</v>
      </c>
      <c r="T498" s="50" t="s">
        <v>486</v>
      </c>
      <c r="U498" s="50" t="s">
        <v>486</v>
      </c>
      <c r="V498" s="51" t="str">
        <f>IF($A498="N/A","N/A",MAX('编组1-系统进路表'!T497,'编组2-系统进路表'!T497,'编组3-系统进路表'!T497,'编组4-系统进路表'!T497,'编组5-系统进路表'!T497))</f>
        <v>N/A</v>
      </c>
      <c r="W498" s="51" t="str">
        <f>IF($A498="N/A","N/A",MAX('编组1-系统进路表'!U497,'编组2-系统进路表'!U497,'编组3-系统进路表'!U497,'编组4-系统进路表'!U497,'编组5-系统进路表'!U497))</f>
        <v>N/A</v>
      </c>
      <c r="X498" s="51" t="str">
        <f>IF($A498="N/A","N/A",MAX('编组1-系统进路表'!V497,'编组2-系统进路表'!V497,'编组3-系统进路表'!V497,'编组4-系统进路表'!V497,'编组5-系统进路表'!V497))</f>
        <v>N/A</v>
      </c>
      <c r="Y498" s="51" t="str">
        <f>IF($A498="N/A","N/A",MAX('编组1-系统进路表'!W497,'编组2-系统进路表'!W497,'编组3-系统进路表'!W497,'编组4-系统进路表'!W497,'编组5-系统进路表'!W497))</f>
        <v>N/A</v>
      </c>
      <c r="Z498" s="51" t="str">
        <f>IF($A498="N/A","N/A",MAX('编组1-系统进路表'!X497,'编组2-系统进路表'!X497,'编组3-系统进路表'!X497,'编组4-系统进路表'!X497,'编组5-系统进路表'!X497))</f>
        <v>N/A</v>
      </c>
      <c r="AA498" s="27"/>
      <c r="AB498" s="51" t="str">
        <f>IF($A498="N/A","N/A",MAX('编组1-系统进路表'!Y497,'编组2-系统进路表'!Y497,'编组3-系统进路表'!Y497,'编组4-系统进路表'!Y497,'编组5-系统进路表'!Y497))</f>
        <v>N/A</v>
      </c>
      <c r="AC498" s="51" t="str">
        <f>IF($A498="N/A","N/A",MAX('编组1-系统进路表'!Z497,'编组2-系统进路表'!Z497,'编组3-系统进路表'!Z497,'编组4-系统进路表'!Z497,'编组5-系统进路表'!Z497))</f>
        <v>N/A</v>
      </c>
      <c r="AD498" s="51" t="str">
        <f>IF($A498="N/A","N/A",MAX('编组1-系统进路表'!AA497,'编组2-系统进路表'!AA497,'编组3-系统进路表'!AA497,'编组4-系统进路表'!AA497,'编组5-系统进路表'!AA497))</f>
        <v>N/A</v>
      </c>
      <c r="AE498" s="51" t="str">
        <f>IF($A498="N/A","N/A",MAX('编组1-系统进路表'!AB497,'编组2-系统进路表'!AB497,'编组3-系统进路表'!AB497,'编组4-系统进路表'!AB497,'编组5-系统进路表'!AB497))</f>
        <v>N/A</v>
      </c>
      <c r="AF498" s="51" t="str">
        <f>IF($A498="N/A","N/A",MAX('编组1-系统进路表'!AC497,'编组2-系统进路表'!AC497,'编组3-系统进路表'!AC497,'编组4-系统进路表'!AC497,'编组5-系统进路表'!AC497))</f>
        <v>N/A</v>
      </c>
    </row>
    <row r="499" spans="1:32">
      <c r="A499" s="50" t="s">
        <v>486</v>
      </c>
      <c r="B499" s="50" t="s">
        <v>486</v>
      </c>
      <c r="C499" s="50" t="s">
        <v>486</v>
      </c>
      <c r="D499" s="50" t="s">
        <v>486</v>
      </c>
      <c r="E499" s="50" t="s">
        <v>486</v>
      </c>
      <c r="F499" s="50" t="s">
        <v>486</v>
      </c>
      <c r="G499" s="50" t="s">
        <v>486</v>
      </c>
      <c r="H499" s="50" t="s">
        <v>486</v>
      </c>
      <c r="I499" s="50" t="s">
        <v>486</v>
      </c>
      <c r="J499" s="50" t="s">
        <v>486</v>
      </c>
      <c r="K499" s="53" t="s">
        <v>419</v>
      </c>
      <c r="L499" s="50" t="s">
        <v>486</v>
      </c>
      <c r="M499" s="50" t="s">
        <v>486</v>
      </c>
      <c r="N499" s="50" t="s">
        <v>486</v>
      </c>
      <c r="O499" s="50" t="s">
        <v>486</v>
      </c>
      <c r="P499" s="50" t="s">
        <v>486</v>
      </c>
      <c r="Q499" s="50" t="s">
        <v>486</v>
      </c>
      <c r="R499" s="50" t="s">
        <v>486</v>
      </c>
      <c r="S499" s="50" t="s">
        <v>486</v>
      </c>
      <c r="T499" s="50" t="s">
        <v>486</v>
      </c>
      <c r="U499" s="50" t="s">
        <v>486</v>
      </c>
      <c r="V499" s="51" t="str">
        <f>IF($A499="N/A","N/A",MAX('编组1-系统进路表'!T498,'编组2-系统进路表'!T498,'编组3-系统进路表'!T498,'编组4-系统进路表'!T498,'编组5-系统进路表'!T498))</f>
        <v>N/A</v>
      </c>
      <c r="W499" s="51" t="str">
        <f>IF($A499="N/A","N/A",MAX('编组1-系统进路表'!U498,'编组2-系统进路表'!U498,'编组3-系统进路表'!U498,'编组4-系统进路表'!U498,'编组5-系统进路表'!U498))</f>
        <v>N/A</v>
      </c>
      <c r="X499" s="51" t="str">
        <f>IF($A499="N/A","N/A",MAX('编组1-系统进路表'!V498,'编组2-系统进路表'!V498,'编组3-系统进路表'!V498,'编组4-系统进路表'!V498,'编组5-系统进路表'!V498))</f>
        <v>N/A</v>
      </c>
      <c r="Y499" s="51" t="str">
        <f>IF($A499="N/A","N/A",MAX('编组1-系统进路表'!W498,'编组2-系统进路表'!W498,'编组3-系统进路表'!W498,'编组4-系统进路表'!W498,'编组5-系统进路表'!W498))</f>
        <v>N/A</v>
      </c>
      <c r="Z499" s="51" t="str">
        <f>IF($A499="N/A","N/A",MAX('编组1-系统进路表'!X498,'编组2-系统进路表'!X498,'编组3-系统进路表'!X498,'编组4-系统进路表'!X498,'编组5-系统进路表'!X498))</f>
        <v>N/A</v>
      </c>
      <c r="AA499" s="27"/>
      <c r="AB499" s="51" t="str">
        <f>IF($A499="N/A","N/A",MAX('编组1-系统进路表'!Y498,'编组2-系统进路表'!Y498,'编组3-系统进路表'!Y498,'编组4-系统进路表'!Y498,'编组5-系统进路表'!Y498))</f>
        <v>N/A</v>
      </c>
      <c r="AC499" s="51" t="str">
        <f>IF($A499="N/A","N/A",MAX('编组1-系统进路表'!Z498,'编组2-系统进路表'!Z498,'编组3-系统进路表'!Z498,'编组4-系统进路表'!Z498,'编组5-系统进路表'!Z498))</f>
        <v>N/A</v>
      </c>
      <c r="AD499" s="51" t="str">
        <f>IF($A499="N/A","N/A",MAX('编组1-系统进路表'!AA498,'编组2-系统进路表'!AA498,'编组3-系统进路表'!AA498,'编组4-系统进路表'!AA498,'编组5-系统进路表'!AA498))</f>
        <v>N/A</v>
      </c>
      <c r="AE499" s="51" t="str">
        <f>IF($A499="N/A","N/A",MAX('编组1-系统进路表'!AB498,'编组2-系统进路表'!AB498,'编组3-系统进路表'!AB498,'编组4-系统进路表'!AB498,'编组5-系统进路表'!AB498))</f>
        <v>N/A</v>
      </c>
      <c r="AF499" s="51" t="str">
        <f>IF($A499="N/A","N/A",MAX('编组1-系统进路表'!AC498,'编组2-系统进路表'!AC498,'编组3-系统进路表'!AC498,'编组4-系统进路表'!AC498,'编组5-系统进路表'!AC498))</f>
        <v>N/A</v>
      </c>
    </row>
    <row r="500" spans="1:32">
      <c r="A500" s="50" t="s">
        <v>486</v>
      </c>
      <c r="B500" s="50" t="s">
        <v>486</v>
      </c>
      <c r="C500" s="50" t="s">
        <v>486</v>
      </c>
      <c r="D500" s="50" t="s">
        <v>486</v>
      </c>
      <c r="E500" s="50" t="s">
        <v>486</v>
      </c>
      <c r="F500" s="50" t="s">
        <v>486</v>
      </c>
      <c r="G500" s="50" t="s">
        <v>486</v>
      </c>
      <c r="H500" s="50" t="s">
        <v>486</v>
      </c>
      <c r="I500" s="50" t="s">
        <v>486</v>
      </c>
      <c r="J500" s="50" t="s">
        <v>486</v>
      </c>
      <c r="K500" s="53" t="s">
        <v>419</v>
      </c>
      <c r="L500" s="50" t="s">
        <v>486</v>
      </c>
      <c r="M500" s="50" t="s">
        <v>486</v>
      </c>
      <c r="N500" s="50" t="s">
        <v>486</v>
      </c>
      <c r="O500" s="50" t="s">
        <v>486</v>
      </c>
      <c r="P500" s="50" t="s">
        <v>486</v>
      </c>
      <c r="Q500" s="50" t="s">
        <v>486</v>
      </c>
      <c r="R500" s="50" t="s">
        <v>486</v>
      </c>
      <c r="S500" s="50" t="s">
        <v>486</v>
      </c>
      <c r="T500" s="50" t="s">
        <v>486</v>
      </c>
      <c r="U500" s="50" t="s">
        <v>486</v>
      </c>
      <c r="V500" s="51" t="str">
        <f>IF($A500="N/A","N/A",MAX('编组1-系统进路表'!T499,'编组2-系统进路表'!T499,'编组3-系统进路表'!T499,'编组4-系统进路表'!T499,'编组5-系统进路表'!T499))</f>
        <v>N/A</v>
      </c>
      <c r="W500" s="51" t="str">
        <f>IF($A500="N/A","N/A",MAX('编组1-系统进路表'!U499,'编组2-系统进路表'!U499,'编组3-系统进路表'!U499,'编组4-系统进路表'!U499,'编组5-系统进路表'!U499))</f>
        <v>N/A</v>
      </c>
      <c r="X500" s="51" t="str">
        <f>IF($A500="N/A","N/A",MAX('编组1-系统进路表'!V499,'编组2-系统进路表'!V499,'编组3-系统进路表'!V499,'编组4-系统进路表'!V499,'编组5-系统进路表'!V499))</f>
        <v>N/A</v>
      </c>
      <c r="Y500" s="51" t="str">
        <f>IF($A500="N/A","N/A",MAX('编组1-系统进路表'!W499,'编组2-系统进路表'!W499,'编组3-系统进路表'!W499,'编组4-系统进路表'!W499,'编组5-系统进路表'!W499))</f>
        <v>N/A</v>
      </c>
      <c r="Z500" s="51" t="str">
        <f>IF($A500="N/A","N/A",MAX('编组1-系统进路表'!X499,'编组2-系统进路表'!X499,'编组3-系统进路表'!X499,'编组4-系统进路表'!X499,'编组5-系统进路表'!X499))</f>
        <v>N/A</v>
      </c>
      <c r="AA500" s="27"/>
      <c r="AB500" s="51" t="str">
        <f>IF($A500="N/A","N/A",MAX('编组1-系统进路表'!Y499,'编组2-系统进路表'!Y499,'编组3-系统进路表'!Y499,'编组4-系统进路表'!Y499,'编组5-系统进路表'!Y499))</f>
        <v>N/A</v>
      </c>
      <c r="AC500" s="51" t="str">
        <f>IF($A500="N/A","N/A",MAX('编组1-系统进路表'!Z499,'编组2-系统进路表'!Z499,'编组3-系统进路表'!Z499,'编组4-系统进路表'!Z499,'编组5-系统进路表'!Z499))</f>
        <v>N/A</v>
      </c>
      <c r="AD500" s="51" t="str">
        <f>IF($A500="N/A","N/A",MAX('编组1-系统进路表'!AA499,'编组2-系统进路表'!AA499,'编组3-系统进路表'!AA499,'编组4-系统进路表'!AA499,'编组5-系统进路表'!AA499))</f>
        <v>N/A</v>
      </c>
      <c r="AE500" s="51" t="str">
        <f>IF($A500="N/A","N/A",MAX('编组1-系统进路表'!AB499,'编组2-系统进路表'!AB499,'编组3-系统进路表'!AB499,'编组4-系统进路表'!AB499,'编组5-系统进路表'!AB499))</f>
        <v>N/A</v>
      </c>
      <c r="AF500" s="51" t="str">
        <f>IF($A500="N/A","N/A",MAX('编组1-系统进路表'!AC499,'编组2-系统进路表'!AC499,'编组3-系统进路表'!AC499,'编组4-系统进路表'!AC499,'编组5-系统进路表'!AC499))</f>
        <v>N/A</v>
      </c>
    </row>
    <row r="501" spans="1:32">
      <c r="A501" s="50" t="s">
        <v>486</v>
      </c>
      <c r="B501" s="50" t="s">
        <v>486</v>
      </c>
      <c r="C501" s="50" t="s">
        <v>486</v>
      </c>
      <c r="D501" s="50" t="s">
        <v>486</v>
      </c>
      <c r="E501" s="50" t="s">
        <v>486</v>
      </c>
      <c r="F501" s="50" t="s">
        <v>486</v>
      </c>
      <c r="G501" s="50" t="s">
        <v>486</v>
      </c>
      <c r="H501" s="50" t="s">
        <v>486</v>
      </c>
      <c r="I501" s="50" t="s">
        <v>486</v>
      </c>
      <c r="J501" s="50" t="s">
        <v>486</v>
      </c>
      <c r="K501" s="53" t="s">
        <v>419</v>
      </c>
      <c r="L501" s="50" t="s">
        <v>486</v>
      </c>
      <c r="M501" s="50" t="s">
        <v>486</v>
      </c>
      <c r="N501" s="50" t="s">
        <v>486</v>
      </c>
      <c r="O501" s="50" t="s">
        <v>486</v>
      </c>
      <c r="P501" s="50" t="s">
        <v>486</v>
      </c>
      <c r="Q501" s="50" t="s">
        <v>486</v>
      </c>
      <c r="R501" s="50" t="s">
        <v>486</v>
      </c>
      <c r="S501" s="50" t="s">
        <v>486</v>
      </c>
      <c r="T501" s="50" t="s">
        <v>486</v>
      </c>
      <c r="U501" s="50" t="s">
        <v>486</v>
      </c>
      <c r="V501" s="51" t="str">
        <f>IF($A501="N/A","N/A",MAX('编组1-系统进路表'!T500,'编组2-系统进路表'!T500,'编组3-系统进路表'!T500,'编组4-系统进路表'!T500,'编组5-系统进路表'!T500))</f>
        <v>N/A</v>
      </c>
      <c r="W501" s="51" t="str">
        <f>IF($A501="N/A","N/A",MAX('编组1-系统进路表'!U500,'编组2-系统进路表'!U500,'编组3-系统进路表'!U500,'编组4-系统进路表'!U500,'编组5-系统进路表'!U500))</f>
        <v>N/A</v>
      </c>
      <c r="X501" s="51" t="str">
        <f>IF($A501="N/A","N/A",MAX('编组1-系统进路表'!V500,'编组2-系统进路表'!V500,'编组3-系统进路表'!V500,'编组4-系统进路表'!V500,'编组5-系统进路表'!V500))</f>
        <v>N/A</v>
      </c>
      <c r="Y501" s="51" t="str">
        <f>IF($A501="N/A","N/A",MAX('编组1-系统进路表'!W500,'编组2-系统进路表'!W500,'编组3-系统进路表'!W500,'编组4-系统进路表'!W500,'编组5-系统进路表'!W500))</f>
        <v>N/A</v>
      </c>
      <c r="Z501" s="51" t="str">
        <f>IF($A501="N/A","N/A",MAX('编组1-系统进路表'!X500,'编组2-系统进路表'!X500,'编组3-系统进路表'!X500,'编组4-系统进路表'!X500,'编组5-系统进路表'!X500))</f>
        <v>N/A</v>
      </c>
      <c r="AA501" s="27"/>
      <c r="AB501" s="51" t="str">
        <f>IF($A501="N/A","N/A",MAX('编组1-系统进路表'!Y500,'编组2-系统进路表'!Y500,'编组3-系统进路表'!Y500,'编组4-系统进路表'!Y500,'编组5-系统进路表'!Y500))</f>
        <v>N/A</v>
      </c>
      <c r="AC501" s="51" t="str">
        <f>IF($A501="N/A","N/A",MAX('编组1-系统进路表'!Z500,'编组2-系统进路表'!Z500,'编组3-系统进路表'!Z500,'编组4-系统进路表'!Z500,'编组5-系统进路表'!Z500))</f>
        <v>N/A</v>
      </c>
      <c r="AD501" s="51" t="str">
        <f>IF($A501="N/A","N/A",MAX('编组1-系统进路表'!AA500,'编组2-系统进路表'!AA500,'编组3-系统进路表'!AA500,'编组4-系统进路表'!AA500,'编组5-系统进路表'!AA500))</f>
        <v>N/A</v>
      </c>
      <c r="AE501" s="51" t="str">
        <f>IF($A501="N/A","N/A",MAX('编组1-系统进路表'!AB500,'编组2-系统进路表'!AB500,'编组3-系统进路表'!AB500,'编组4-系统进路表'!AB500,'编组5-系统进路表'!AB500))</f>
        <v>N/A</v>
      </c>
      <c r="AF501" s="51" t="str">
        <f>IF($A501="N/A","N/A",MAX('编组1-系统进路表'!AC500,'编组2-系统进路表'!AC500,'编组3-系统进路表'!AC500,'编组4-系统进路表'!AC500,'编组5-系统进路表'!AC500))</f>
        <v>N/A</v>
      </c>
    </row>
    <row r="502" spans="1:32">
      <c r="A502" s="50" t="s">
        <v>486</v>
      </c>
      <c r="B502" s="50" t="s">
        <v>486</v>
      </c>
      <c r="C502" s="50" t="s">
        <v>486</v>
      </c>
      <c r="D502" s="50" t="s">
        <v>486</v>
      </c>
      <c r="E502" s="50" t="s">
        <v>486</v>
      </c>
      <c r="F502" s="50" t="s">
        <v>486</v>
      </c>
      <c r="G502" s="50" t="s">
        <v>486</v>
      </c>
      <c r="H502" s="50" t="s">
        <v>486</v>
      </c>
      <c r="I502" s="50" t="s">
        <v>486</v>
      </c>
      <c r="J502" s="50" t="s">
        <v>486</v>
      </c>
      <c r="K502" s="53" t="s">
        <v>419</v>
      </c>
      <c r="L502" s="50" t="s">
        <v>486</v>
      </c>
      <c r="M502" s="50" t="s">
        <v>486</v>
      </c>
      <c r="N502" s="50" t="s">
        <v>486</v>
      </c>
      <c r="O502" s="50" t="s">
        <v>486</v>
      </c>
      <c r="P502" s="50" t="s">
        <v>486</v>
      </c>
      <c r="Q502" s="50" t="s">
        <v>486</v>
      </c>
      <c r="R502" s="50" t="s">
        <v>486</v>
      </c>
      <c r="S502" s="50" t="s">
        <v>486</v>
      </c>
      <c r="T502" s="50" t="s">
        <v>486</v>
      </c>
      <c r="U502" s="50" t="s">
        <v>486</v>
      </c>
      <c r="V502" s="51" t="str">
        <f>IF($A502="N/A","N/A",MAX('编组1-系统进路表'!T501,'编组2-系统进路表'!T501,'编组3-系统进路表'!T501,'编组4-系统进路表'!T501,'编组5-系统进路表'!T501))</f>
        <v>N/A</v>
      </c>
      <c r="W502" s="51" t="str">
        <f>IF($A502="N/A","N/A",MAX('编组1-系统进路表'!U501,'编组2-系统进路表'!U501,'编组3-系统进路表'!U501,'编组4-系统进路表'!U501,'编组5-系统进路表'!U501))</f>
        <v>N/A</v>
      </c>
      <c r="X502" s="51" t="str">
        <f>IF($A502="N/A","N/A",MAX('编组1-系统进路表'!V501,'编组2-系统进路表'!V501,'编组3-系统进路表'!V501,'编组4-系统进路表'!V501,'编组5-系统进路表'!V501))</f>
        <v>N/A</v>
      </c>
      <c r="Y502" s="51" t="str">
        <f>IF($A502="N/A","N/A",MAX('编组1-系统进路表'!W501,'编组2-系统进路表'!W501,'编组3-系统进路表'!W501,'编组4-系统进路表'!W501,'编组5-系统进路表'!W501))</f>
        <v>N/A</v>
      </c>
      <c r="Z502" s="51" t="str">
        <f>IF($A502="N/A","N/A",MAX('编组1-系统进路表'!X501,'编组2-系统进路表'!X501,'编组3-系统进路表'!X501,'编组4-系统进路表'!X501,'编组5-系统进路表'!X501))</f>
        <v>N/A</v>
      </c>
      <c r="AA502" s="27"/>
      <c r="AB502" s="51" t="str">
        <f>IF($A502="N/A","N/A",MAX('编组1-系统进路表'!Y501,'编组2-系统进路表'!Y501,'编组3-系统进路表'!Y501,'编组4-系统进路表'!Y501,'编组5-系统进路表'!Y501))</f>
        <v>N/A</v>
      </c>
      <c r="AC502" s="51" t="str">
        <f>IF($A502="N/A","N/A",MAX('编组1-系统进路表'!Z501,'编组2-系统进路表'!Z501,'编组3-系统进路表'!Z501,'编组4-系统进路表'!Z501,'编组5-系统进路表'!Z501))</f>
        <v>N/A</v>
      </c>
      <c r="AD502" s="51" t="str">
        <f>IF($A502="N/A","N/A",MAX('编组1-系统进路表'!AA501,'编组2-系统进路表'!AA501,'编组3-系统进路表'!AA501,'编组4-系统进路表'!AA501,'编组5-系统进路表'!AA501))</f>
        <v>N/A</v>
      </c>
      <c r="AE502" s="51" t="str">
        <f>IF($A502="N/A","N/A",MAX('编组1-系统进路表'!AB501,'编组2-系统进路表'!AB501,'编组3-系统进路表'!AB501,'编组4-系统进路表'!AB501,'编组5-系统进路表'!AB501))</f>
        <v>N/A</v>
      </c>
      <c r="AF502" s="51" t="str">
        <f>IF($A502="N/A","N/A",MAX('编组1-系统进路表'!AC501,'编组2-系统进路表'!AC501,'编组3-系统进路表'!AC501,'编组4-系统进路表'!AC501,'编组5-系统进路表'!AC501))</f>
        <v>N/A</v>
      </c>
    </row>
    <row r="503" spans="1:32">
      <c r="A503" s="50" t="s">
        <v>486</v>
      </c>
      <c r="B503" s="50" t="s">
        <v>486</v>
      </c>
      <c r="C503" s="50" t="s">
        <v>486</v>
      </c>
      <c r="D503" s="50" t="s">
        <v>486</v>
      </c>
      <c r="E503" s="50" t="s">
        <v>486</v>
      </c>
      <c r="F503" s="50" t="s">
        <v>486</v>
      </c>
      <c r="G503" s="50" t="s">
        <v>486</v>
      </c>
      <c r="H503" s="50" t="s">
        <v>486</v>
      </c>
      <c r="I503" s="50" t="s">
        <v>486</v>
      </c>
      <c r="J503" s="50" t="s">
        <v>486</v>
      </c>
      <c r="K503" s="53" t="s">
        <v>419</v>
      </c>
      <c r="L503" s="50" t="s">
        <v>486</v>
      </c>
      <c r="M503" s="50" t="s">
        <v>486</v>
      </c>
      <c r="N503" s="50" t="s">
        <v>486</v>
      </c>
      <c r="O503" s="50" t="s">
        <v>486</v>
      </c>
      <c r="P503" s="50" t="s">
        <v>486</v>
      </c>
      <c r="Q503" s="50" t="s">
        <v>486</v>
      </c>
      <c r="R503" s="50" t="s">
        <v>486</v>
      </c>
      <c r="S503" s="50" t="s">
        <v>486</v>
      </c>
      <c r="T503" s="50" t="s">
        <v>486</v>
      </c>
      <c r="U503" s="50" t="s">
        <v>486</v>
      </c>
      <c r="V503" s="51" t="str">
        <f>IF($A503="N/A","N/A",MAX('编组1-系统进路表'!T502,'编组2-系统进路表'!T502,'编组3-系统进路表'!T502,'编组4-系统进路表'!T502,'编组5-系统进路表'!T502))</f>
        <v>N/A</v>
      </c>
      <c r="W503" s="51" t="str">
        <f>IF($A503="N/A","N/A",MAX('编组1-系统进路表'!U502,'编组2-系统进路表'!U502,'编组3-系统进路表'!U502,'编组4-系统进路表'!U502,'编组5-系统进路表'!U502))</f>
        <v>N/A</v>
      </c>
      <c r="X503" s="51" t="str">
        <f>IF($A503="N/A","N/A",MAX('编组1-系统进路表'!V502,'编组2-系统进路表'!V502,'编组3-系统进路表'!V502,'编组4-系统进路表'!V502,'编组5-系统进路表'!V502))</f>
        <v>N/A</v>
      </c>
      <c r="Y503" s="51" t="str">
        <f>IF($A503="N/A","N/A",MAX('编组1-系统进路表'!W502,'编组2-系统进路表'!W502,'编组3-系统进路表'!W502,'编组4-系统进路表'!W502,'编组5-系统进路表'!W502))</f>
        <v>N/A</v>
      </c>
      <c r="Z503" s="51" t="str">
        <f>IF($A503="N/A","N/A",MAX('编组1-系统进路表'!X502,'编组2-系统进路表'!X502,'编组3-系统进路表'!X502,'编组4-系统进路表'!X502,'编组5-系统进路表'!X502))</f>
        <v>N/A</v>
      </c>
      <c r="AA503" s="27"/>
      <c r="AB503" s="51" t="str">
        <f>IF($A503="N/A","N/A",MAX('编组1-系统进路表'!Y502,'编组2-系统进路表'!Y502,'编组3-系统进路表'!Y502,'编组4-系统进路表'!Y502,'编组5-系统进路表'!Y502))</f>
        <v>N/A</v>
      </c>
      <c r="AC503" s="51" t="str">
        <f>IF($A503="N/A","N/A",MAX('编组1-系统进路表'!Z502,'编组2-系统进路表'!Z502,'编组3-系统进路表'!Z502,'编组4-系统进路表'!Z502,'编组5-系统进路表'!Z502))</f>
        <v>N/A</v>
      </c>
      <c r="AD503" s="51" t="str">
        <f>IF($A503="N/A","N/A",MAX('编组1-系统进路表'!AA502,'编组2-系统进路表'!AA502,'编组3-系统进路表'!AA502,'编组4-系统进路表'!AA502,'编组5-系统进路表'!AA502))</f>
        <v>N/A</v>
      </c>
      <c r="AE503" s="51" t="str">
        <f>IF($A503="N/A","N/A",MAX('编组1-系统进路表'!AB502,'编组2-系统进路表'!AB502,'编组3-系统进路表'!AB502,'编组4-系统进路表'!AB502,'编组5-系统进路表'!AB502))</f>
        <v>N/A</v>
      </c>
      <c r="AF503" s="51" t="str">
        <f>IF($A503="N/A","N/A",MAX('编组1-系统进路表'!AC502,'编组2-系统进路表'!AC502,'编组3-系统进路表'!AC502,'编组4-系统进路表'!AC502,'编组5-系统进路表'!AC502))</f>
        <v>N/A</v>
      </c>
    </row>
    <row r="504" spans="1:32">
      <c r="A504" s="50" t="s">
        <v>486</v>
      </c>
      <c r="B504" s="50" t="s">
        <v>486</v>
      </c>
      <c r="C504" s="50" t="s">
        <v>486</v>
      </c>
      <c r="D504" s="50" t="s">
        <v>486</v>
      </c>
      <c r="E504" s="50" t="s">
        <v>486</v>
      </c>
      <c r="F504" s="50" t="s">
        <v>486</v>
      </c>
      <c r="G504" s="50" t="s">
        <v>486</v>
      </c>
      <c r="H504" s="50" t="s">
        <v>486</v>
      </c>
      <c r="I504" s="50" t="s">
        <v>486</v>
      </c>
      <c r="J504" s="50" t="s">
        <v>486</v>
      </c>
      <c r="K504" s="53" t="s">
        <v>419</v>
      </c>
      <c r="L504" s="50" t="s">
        <v>486</v>
      </c>
      <c r="M504" s="50" t="s">
        <v>486</v>
      </c>
      <c r="N504" s="50" t="s">
        <v>486</v>
      </c>
      <c r="O504" s="50" t="s">
        <v>486</v>
      </c>
      <c r="P504" s="50" t="s">
        <v>486</v>
      </c>
      <c r="Q504" s="50" t="s">
        <v>486</v>
      </c>
      <c r="R504" s="50" t="s">
        <v>486</v>
      </c>
      <c r="S504" s="50" t="s">
        <v>486</v>
      </c>
      <c r="T504" s="50" t="s">
        <v>486</v>
      </c>
      <c r="U504" s="50" t="s">
        <v>486</v>
      </c>
      <c r="V504" s="51" t="str">
        <f>IF($A504="N/A","N/A",MAX('编组1-系统进路表'!T503,'编组2-系统进路表'!T503,'编组3-系统进路表'!T503,'编组4-系统进路表'!T503,'编组5-系统进路表'!T503))</f>
        <v>N/A</v>
      </c>
      <c r="W504" s="51" t="str">
        <f>IF($A504="N/A","N/A",MAX('编组1-系统进路表'!U503,'编组2-系统进路表'!U503,'编组3-系统进路表'!U503,'编组4-系统进路表'!U503,'编组5-系统进路表'!U503))</f>
        <v>N/A</v>
      </c>
      <c r="X504" s="51" t="str">
        <f>IF($A504="N/A","N/A",MAX('编组1-系统进路表'!V503,'编组2-系统进路表'!V503,'编组3-系统进路表'!V503,'编组4-系统进路表'!V503,'编组5-系统进路表'!V503))</f>
        <v>N/A</v>
      </c>
      <c r="Y504" s="51" t="str">
        <f>IF($A504="N/A","N/A",MAX('编组1-系统进路表'!W503,'编组2-系统进路表'!W503,'编组3-系统进路表'!W503,'编组4-系统进路表'!W503,'编组5-系统进路表'!W503))</f>
        <v>N/A</v>
      </c>
      <c r="Z504" s="51" t="str">
        <f>IF($A504="N/A","N/A",MAX('编组1-系统进路表'!X503,'编组2-系统进路表'!X503,'编组3-系统进路表'!X503,'编组4-系统进路表'!X503,'编组5-系统进路表'!X503))</f>
        <v>N/A</v>
      </c>
      <c r="AA504" s="27"/>
      <c r="AB504" s="51" t="str">
        <f>IF($A504="N/A","N/A",MAX('编组1-系统进路表'!Y503,'编组2-系统进路表'!Y503,'编组3-系统进路表'!Y503,'编组4-系统进路表'!Y503,'编组5-系统进路表'!Y503))</f>
        <v>N/A</v>
      </c>
      <c r="AC504" s="51" t="str">
        <f>IF($A504="N/A","N/A",MAX('编组1-系统进路表'!Z503,'编组2-系统进路表'!Z503,'编组3-系统进路表'!Z503,'编组4-系统进路表'!Z503,'编组5-系统进路表'!Z503))</f>
        <v>N/A</v>
      </c>
      <c r="AD504" s="51" t="str">
        <f>IF($A504="N/A","N/A",MAX('编组1-系统进路表'!AA503,'编组2-系统进路表'!AA503,'编组3-系统进路表'!AA503,'编组4-系统进路表'!AA503,'编组5-系统进路表'!AA503))</f>
        <v>N/A</v>
      </c>
      <c r="AE504" s="51" t="str">
        <f>IF($A504="N/A","N/A",MAX('编组1-系统进路表'!AB503,'编组2-系统进路表'!AB503,'编组3-系统进路表'!AB503,'编组4-系统进路表'!AB503,'编组5-系统进路表'!AB503))</f>
        <v>N/A</v>
      </c>
      <c r="AF504" s="51" t="str">
        <f>IF($A504="N/A","N/A",MAX('编组1-系统进路表'!AC503,'编组2-系统进路表'!AC503,'编组3-系统进路表'!AC503,'编组4-系统进路表'!AC503,'编组5-系统进路表'!AC503))</f>
        <v>N/A</v>
      </c>
    </row>
    <row r="505" spans="1:32">
      <c r="A505" s="50" t="s">
        <v>486</v>
      </c>
      <c r="B505" s="50" t="s">
        <v>486</v>
      </c>
      <c r="C505" s="50" t="s">
        <v>486</v>
      </c>
      <c r="D505" s="50" t="s">
        <v>486</v>
      </c>
      <c r="E505" s="50" t="s">
        <v>486</v>
      </c>
      <c r="F505" s="50" t="s">
        <v>486</v>
      </c>
      <c r="G505" s="50" t="s">
        <v>486</v>
      </c>
      <c r="H505" s="50" t="s">
        <v>486</v>
      </c>
      <c r="I505" s="50" t="s">
        <v>486</v>
      </c>
      <c r="J505" s="50" t="s">
        <v>486</v>
      </c>
      <c r="K505" s="53" t="s">
        <v>419</v>
      </c>
      <c r="L505" s="50" t="s">
        <v>486</v>
      </c>
      <c r="M505" s="50" t="s">
        <v>486</v>
      </c>
      <c r="N505" s="50" t="s">
        <v>486</v>
      </c>
      <c r="O505" s="50" t="s">
        <v>486</v>
      </c>
      <c r="P505" s="50" t="s">
        <v>486</v>
      </c>
      <c r="Q505" s="50" t="s">
        <v>486</v>
      </c>
      <c r="R505" s="50" t="s">
        <v>486</v>
      </c>
      <c r="S505" s="50" t="s">
        <v>486</v>
      </c>
      <c r="T505" s="50" t="s">
        <v>486</v>
      </c>
      <c r="U505" s="50" t="s">
        <v>486</v>
      </c>
      <c r="V505" s="51" t="str">
        <f>IF($A505="N/A","N/A",MAX('编组1-系统进路表'!T504,'编组2-系统进路表'!T504,'编组3-系统进路表'!T504,'编组4-系统进路表'!T504,'编组5-系统进路表'!T504))</f>
        <v>N/A</v>
      </c>
      <c r="W505" s="51" t="str">
        <f>IF($A505="N/A","N/A",MAX('编组1-系统进路表'!U504,'编组2-系统进路表'!U504,'编组3-系统进路表'!U504,'编组4-系统进路表'!U504,'编组5-系统进路表'!U504))</f>
        <v>N/A</v>
      </c>
      <c r="X505" s="51" t="str">
        <f>IF($A505="N/A","N/A",MAX('编组1-系统进路表'!V504,'编组2-系统进路表'!V504,'编组3-系统进路表'!V504,'编组4-系统进路表'!V504,'编组5-系统进路表'!V504))</f>
        <v>N/A</v>
      </c>
      <c r="Y505" s="51" t="str">
        <f>IF($A505="N/A","N/A",MAX('编组1-系统进路表'!W504,'编组2-系统进路表'!W504,'编组3-系统进路表'!W504,'编组4-系统进路表'!W504,'编组5-系统进路表'!W504))</f>
        <v>N/A</v>
      </c>
      <c r="Z505" s="51" t="str">
        <f>IF($A505="N/A","N/A",MAX('编组1-系统进路表'!X504,'编组2-系统进路表'!X504,'编组3-系统进路表'!X504,'编组4-系统进路表'!X504,'编组5-系统进路表'!X504))</f>
        <v>N/A</v>
      </c>
      <c r="AA505" s="27"/>
      <c r="AB505" s="51" t="str">
        <f>IF($A505="N/A","N/A",MAX('编组1-系统进路表'!Y504,'编组2-系统进路表'!Y504,'编组3-系统进路表'!Y504,'编组4-系统进路表'!Y504,'编组5-系统进路表'!Y504))</f>
        <v>N/A</v>
      </c>
      <c r="AC505" s="51" t="str">
        <f>IF($A505="N/A","N/A",MAX('编组1-系统进路表'!Z504,'编组2-系统进路表'!Z504,'编组3-系统进路表'!Z504,'编组4-系统进路表'!Z504,'编组5-系统进路表'!Z504))</f>
        <v>N/A</v>
      </c>
      <c r="AD505" s="51" t="str">
        <f>IF($A505="N/A","N/A",MAX('编组1-系统进路表'!AA504,'编组2-系统进路表'!AA504,'编组3-系统进路表'!AA504,'编组4-系统进路表'!AA504,'编组5-系统进路表'!AA504))</f>
        <v>N/A</v>
      </c>
      <c r="AE505" s="51" t="str">
        <f>IF($A505="N/A","N/A",MAX('编组1-系统进路表'!AB504,'编组2-系统进路表'!AB504,'编组3-系统进路表'!AB504,'编组4-系统进路表'!AB504,'编组5-系统进路表'!AB504))</f>
        <v>N/A</v>
      </c>
      <c r="AF505" s="51" t="str">
        <f>IF($A505="N/A","N/A",MAX('编组1-系统进路表'!AC504,'编组2-系统进路表'!AC504,'编组3-系统进路表'!AC504,'编组4-系统进路表'!AC504,'编组5-系统进路表'!AC504))</f>
        <v>N/A</v>
      </c>
    </row>
    <row r="506" spans="1:32">
      <c r="A506" s="50" t="s">
        <v>486</v>
      </c>
      <c r="B506" s="50" t="s">
        <v>486</v>
      </c>
      <c r="C506" s="50" t="s">
        <v>486</v>
      </c>
      <c r="D506" s="50" t="s">
        <v>486</v>
      </c>
      <c r="E506" s="50" t="s">
        <v>486</v>
      </c>
      <c r="F506" s="50" t="s">
        <v>486</v>
      </c>
      <c r="G506" s="50" t="s">
        <v>486</v>
      </c>
      <c r="H506" s="50" t="s">
        <v>486</v>
      </c>
      <c r="I506" s="50" t="s">
        <v>486</v>
      </c>
      <c r="J506" s="50" t="s">
        <v>486</v>
      </c>
      <c r="K506" s="53" t="s">
        <v>419</v>
      </c>
      <c r="L506" s="50" t="s">
        <v>486</v>
      </c>
      <c r="M506" s="50" t="s">
        <v>486</v>
      </c>
      <c r="N506" s="50" t="s">
        <v>486</v>
      </c>
      <c r="O506" s="50" t="s">
        <v>486</v>
      </c>
      <c r="P506" s="50" t="s">
        <v>486</v>
      </c>
      <c r="Q506" s="50" t="s">
        <v>486</v>
      </c>
      <c r="R506" s="50" t="s">
        <v>486</v>
      </c>
      <c r="S506" s="50" t="s">
        <v>486</v>
      </c>
      <c r="T506" s="50" t="s">
        <v>486</v>
      </c>
      <c r="U506" s="50" t="s">
        <v>486</v>
      </c>
      <c r="V506" s="51" t="str">
        <f>IF($A506="N/A","N/A",MAX('编组1-系统进路表'!T505,'编组2-系统进路表'!T505,'编组3-系统进路表'!T505,'编组4-系统进路表'!T505,'编组5-系统进路表'!T505))</f>
        <v>N/A</v>
      </c>
      <c r="W506" s="51" t="str">
        <f>IF($A506="N/A","N/A",MAX('编组1-系统进路表'!U505,'编组2-系统进路表'!U505,'编组3-系统进路表'!U505,'编组4-系统进路表'!U505,'编组5-系统进路表'!U505))</f>
        <v>N/A</v>
      </c>
      <c r="X506" s="51" t="str">
        <f>IF($A506="N/A","N/A",MAX('编组1-系统进路表'!V505,'编组2-系统进路表'!V505,'编组3-系统进路表'!V505,'编组4-系统进路表'!V505,'编组5-系统进路表'!V505))</f>
        <v>N/A</v>
      </c>
      <c r="Y506" s="51" t="str">
        <f>IF($A506="N/A","N/A",MAX('编组1-系统进路表'!W505,'编组2-系统进路表'!W505,'编组3-系统进路表'!W505,'编组4-系统进路表'!W505,'编组5-系统进路表'!W505))</f>
        <v>N/A</v>
      </c>
      <c r="Z506" s="51" t="str">
        <f>IF($A506="N/A","N/A",MAX('编组1-系统进路表'!X505,'编组2-系统进路表'!X505,'编组3-系统进路表'!X505,'编组4-系统进路表'!X505,'编组5-系统进路表'!X505))</f>
        <v>N/A</v>
      </c>
      <c r="AA506" s="27"/>
      <c r="AB506" s="51" t="str">
        <f>IF($A506="N/A","N/A",MAX('编组1-系统进路表'!Y505,'编组2-系统进路表'!Y505,'编组3-系统进路表'!Y505,'编组4-系统进路表'!Y505,'编组5-系统进路表'!Y505))</f>
        <v>N/A</v>
      </c>
      <c r="AC506" s="51" t="str">
        <f>IF($A506="N/A","N/A",MAX('编组1-系统进路表'!Z505,'编组2-系统进路表'!Z505,'编组3-系统进路表'!Z505,'编组4-系统进路表'!Z505,'编组5-系统进路表'!Z505))</f>
        <v>N/A</v>
      </c>
      <c r="AD506" s="51" t="str">
        <f>IF($A506="N/A","N/A",MAX('编组1-系统进路表'!AA505,'编组2-系统进路表'!AA505,'编组3-系统进路表'!AA505,'编组4-系统进路表'!AA505,'编组5-系统进路表'!AA505))</f>
        <v>N/A</v>
      </c>
      <c r="AE506" s="51" t="str">
        <f>IF($A506="N/A","N/A",MAX('编组1-系统进路表'!AB505,'编组2-系统进路表'!AB505,'编组3-系统进路表'!AB505,'编组4-系统进路表'!AB505,'编组5-系统进路表'!AB505))</f>
        <v>N/A</v>
      </c>
      <c r="AF506" s="51" t="str">
        <f>IF($A506="N/A","N/A",MAX('编组1-系统进路表'!AC505,'编组2-系统进路表'!AC505,'编组3-系统进路表'!AC505,'编组4-系统进路表'!AC505,'编组5-系统进路表'!AC505))</f>
        <v>N/A</v>
      </c>
    </row>
    <row r="507" spans="1:32">
      <c r="A507" s="50" t="s">
        <v>486</v>
      </c>
      <c r="B507" s="50" t="s">
        <v>486</v>
      </c>
      <c r="C507" s="50" t="s">
        <v>486</v>
      </c>
      <c r="D507" s="50" t="s">
        <v>486</v>
      </c>
      <c r="E507" s="50" t="s">
        <v>486</v>
      </c>
      <c r="F507" s="50" t="s">
        <v>486</v>
      </c>
      <c r="G507" s="50" t="s">
        <v>486</v>
      </c>
      <c r="H507" s="50" t="s">
        <v>486</v>
      </c>
      <c r="I507" s="50" t="s">
        <v>486</v>
      </c>
      <c r="J507" s="50" t="s">
        <v>486</v>
      </c>
      <c r="K507" s="53" t="s">
        <v>419</v>
      </c>
      <c r="L507" s="50" t="s">
        <v>486</v>
      </c>
      <c r="M507" s="50" t="s">
        <v>486</v>
      </c>
      <c r="N507" s="50" t="s">
        <v>486</v>
      </c>
      <c r="O507" s="50" t="s">
        <v>486</v>
      </c>
      <c r="P507" s="50" t="s">
        <v>486</v>
      </c>
      <c r="Q507" s="50" t="s">
        <v>486</v>
      </c>
      <c r="R507" s="50" t="s">
        <v>486</v>
      </c>
      <c r="S507" s="50" t="s">
        <v>486</v>
      </c>
      <c r="T507" s="50" t="s">
        <v>486</v>
      </c>
      <c r="U507" s="50" t="s">
        <v>486</v>
      </c>
      <c r="V507" s="51" t="str">
        <f>IF($A507="N/A","N/A",MAX('编组1-系统进路表'!T506,'编组2-系统进路表'!T506,'编组3-系统进路表'!T506,'编组4-系统进路表'!T506,'编组5-系统进路表'!T506))</f>
        <v>N/A</v>
      </c>
      <c r="W507" s="51" t="str">
        <f>IF($A507="N/A","N/A",MAX('编组1-系统进路表'!U506,'编组2-系统进路表'!U506,'编组3-系统进路表'!U506,'编组4-系统进路表'!U506,'编组5-系统进路表'!U506))</f>
        <v>N/A</v>
      </c>
      <c r="X507" s="51" t="str">
        <f>IF($A507="N/A","N/A",MAX('编组1-系统进路表'!V506,'编组2-系统进路表'!V506,'编组3-系统进路表'!V506,'编组4-系统进路表'!V506,'编组5-系统进路表'!V506))</f>
        <v>N/A</v>
      </c>
      <c r="Y507" s="51" t="str">
        <f>IF($A507="N/A","N/A",MAX('编组1-系统进路表'!W506,'编组2-系统进路表'!W506,'编组3-系统进路表'!W506,'编组4-系统进路表'!W506,'编组5-系统进路表'!W506))</f>
        <v>N/A</v>
      </c>
      <c r="Z507" s="51" t="str">
        <f>IF($A507="N/A","N/A",MAX('编组1-系统进路表'!X506,'编组2-系统进路表'!X506,'编组3-系统进路表'!X506,'编组4-系统进路表'!X506,'编组5-系统进路表'!X506))</f>
        <v>N/A</v>
      </c>
      <c r="AA507" s="27"/>
      <c r="AB507" s="51" t="str">
        <f>IF($A507="N/A","N/A",MAX('编组1-系统进路表'!Y506,'编组2-系统进路表'!Y506,'编组3-系统进路表'!Y506,'编组4-系统进路表'!Y506,'编组5-系统进路表'!Y506))</f>
        <v>N/A</v>
      </c>
      <c r="AC507" s="51" t="str">
        <f>IF($A507="N/A","N/A",MAX('编组1-系统进路表'!Z506,'编组2-系统进路表'!Z506,'编组3-系统进路表'!Z506,'编组4-系统进路表'!Z506,'编组5-系统进路表'!Z506))</f>
        <v>N/A</v>
      </c>
      <c r="AD507" s="51" t="str">
        <f>IF($A507="N/A","N/A",MAX('编组1-系统进路表'!AA506,'编组2-系统进路表'!AA506,'编组3-系统进路表'!AA506,'编组4-系统进路表'!AA506,'编组5-系统进路表'!AA506))</f>
        <v>N/A</v>
      </c>
      <c r="AE507" s="51" t="str">
        <f>IF($A507="N/A","N/A",MAX('编组1-系统进路表'!AB506,'编组2-系统进路表'!AB506,'编组3-系统进路表'!AB506,'编组4-系统进路表'!AB506,'编组5-系统进路表'!AB506))</f>
        <v>N/A</v>
      </c>
      <c r="AF507" s="51" t="str">
        <f>IF($A507="N/A","N/A",MAX('编组1-系统进路表'!AC506,'编组2-系统进路表'!AC506,'编组3-系统进路表'!AC506,'编组4-系统进路表'!AC506,'编组5-系统进路表'!AC506))</f>
        <v>N/A</v>
      </c>
    </row>
    <row r="508" spans="1:32">
      <c r="A508" s="50" t="s">
        <v>486</v>
      </c>
      <c r="B508" s="50" t="s">
        <v>486</v>
      </c>
      <c r="C508" s="50" t="s">
        <v>486</v>
      </c>
      <c r="D508" s="50" t="s">
        <v>486</v>
      </c>
      <c r="E508" s="50" t="s">
        <v>486</v>
      </c>
      <c r="F508" s="50" t="s">
        <v>486</v>
      </c>
      <c r="G508" s="50" t="s">
        <v>486</v>
      </c>
      <c r="H508" s="50" t="s">
        <v>486</v>
      </c>
      <c r="I508" s="50" t="s">
        <v>486</v>
      </c>
      <c r="J508" s="50" t="s">
        <v>486</v>
      </c>
      <c r="K508" s="53" t="s">
        <v>419</v>
      </c>
      <c r="L508" s="50" t="s">
        <v>486</v>
      </c>
      <c r="M508" s="50" t="s">
        <v>486</v>
      </c>
      <c r="N508" s="50" t="s">
        <v>486</v>
      </c>
      <c r="O508" s="50" t="s">
        <v>486</v>
      </c>
      <c r="P508" s="50" t="s">
        <v>486</v>
      </c>
      <c r="Q508" s="50" t="s">
        <v>486</v>
      </c>
      <c r="R508" s="50" t="s">
        <v>486</v>
      </c>
      <c r="S508" s="50" t="s">
        <v>486</v>
      </c>
      <c r="T508" s="50" t="s">
        <v>486</v>
      </c>
      <c r="U508" s="50" t="s">
        <v>486</v>
      </c>
      <c r="V508" s="51" t="str">
        <f>IF($A508="N/A","N/A",MAX('编组1-系统进路表'!T507,'编组2-系统进路表'!T507,'编组3-系统进路表'!T507,'编组4-系统进路表'!T507,'编组5-系统进路表'!T507))</f>
        <v>N/A</v>
      </c>
      <c r="W508" s="51" t="str">
        <f>IF($A508="N/A","N/A",MAX('编组1-系统进路表'!U507,'编组2-系统进路表'!U507,'编组3-系统进路表'!U507,'编组4-系统进路表'!U507,'编组5-系统进路表'!U507))</f>
        <v>N/A</v>
      </c>
      <c r="X508" s="51" t="str">
        <f>IF($A508="N/A","N/A",MAX('编组1-系统进路表'!V507,'编组2-系统进路表'!V507,'编组3-系统进路表'!V507,'编组4-系统进路表'!V507,'编组5-系统进路表'!V507))</f>
        <v>N/A</v>
      </c>
      <c r="Y508" s="51" t="str">
        <f>IF($A508="N/A","N/A",MAX('编组1-系统进路表'!W507,'编组2-系统进路表'!W507,'编组3-系统进路表'!W507,'编组4-系统进路表'!W507,'编组5-系统进路表'!W507))</f>
        <v>N/A</v>
      </c>
      <c r="Z508" s="51" t="str">
        <f>IF($A508="N/A","N/A",MAX('编组1-系统进路表'!X507,'编组2-系统进路表'!X507,'编组3-系统进路表'!X507,'编组4-系统进路表'!X507,'编组5-系统进路表'!X507))</f>
        <v>N/A</v>
      </c>
      <c r="AA508" s="27"/>
      <c r="AB508" s="51" t="str">
        <f>IF($A508="N/A","N/A",MAX('编组1-系统进路表'!Y507,'编组2-系统进路表'!Y507,'编组3-系统进路表'!Y507,'编组4-系统进路表'!Y507,'编组5-系统进路表'!Y507))</f>
        <v>N/A</v>
      </c>
      <c r="AC508" s="51" t="str">
        <f>IF($A508="N/A","N/A",MAX('编组1-系统进路表'!Z507,'编组2-系统进路表'!Z507,'编组3-系统进路表'!Z507,'编组4-系统进路表'!Z507,'编组5-系统进路表'!Z507))</f>
        <v>N/A</v>
      </c>
      <c r="AD508" s="51" t="str">
        <f>IF($A508="N/A","N/A",MAX('编组1-系统进路表'!AA507,'编组2-系统进路表'!AA507,'编组3-系统进路表'!AA507,'编组4-系统进路表'!AA507,'编组5-系统进路表'!AA507))</f>
        <v>N/A</v>
      </c>
      <c r="AE508" s="51" t="str">
        <f>IF($A508="N/A","N/A",MAX('编组1-系统进路表'!AB507,'编组2-系统进路表'!AB507,'编组3-系统进路表'!AB507,'编组4-系统进路表'!AB507,'编组5-系统进路表'!AB507))</f>
        <v>N/A</v>
      </c>
      <c r="AF508" s="51" t="str">
        <f>IF($A508="N/A","N/A",MAX('编组1-系统进路表'!AC507,'编组2-系统进路表'!AC507,'编组3-系统进路表'!AC507,'编组4-系统进路表'!AC507,'编组5-系统进路表'!AC507))</f>
        <v>N/A</v>
      </c>
    </row>
    <row r="509" spans="1:32">
      <c r="A509" s="50" t="s">
        <v>486</v>
      </c>
      <c r="B509" s="50" t="s">
        <v>486</v>
      </c>
      <c r="C509" s="50" t="s">
        <v>486</v>
      </c>
      <c r="D509" s="50" t="s">
        <v>486</v>
      </c>
      <c r="E509" s="50" t="s">
        <v>486</v>
      </c>
      <c r="F509" s="50" t="s">
        <v>486</v>
      </c>
      <c r="G509" s="50" t="s">
        <v>486</v>
      </c>
      <c r="H509" s="50" t="s">
        <v>486</v>
      </c>
      <c r="I509" s="50" t="s">
        <v>486</v>
      </c>
      <c r="J509" s="50" t="s">
        <v>486</v>
      </c>
      <c r="K509" s="53" t="s">
        <v>419</v>
      </c>
      <c r="L509" s="50" t="s">
        <v>486</v>
      </c>
      <c r="M509" s="50" t="s">
        <v>486</v>
      </c>
      <c r="N509" s="50" t="s">
        <v>486</v>
      </c>
      <c r="O509" s="50" t="s">
        <v>486</v>
      </c>
      <c r="P509" s="50" t="s">
        <v>486</v>
      </c>
      <c r="Q509" s="50" t="s">
        <v>486</v>
      </c>
      <c r="R509" s="50" t="s">
        <v>486</v>
      </c>
      <c r="S509" s="50" t="s">
        <v>486</v>
      </c>
      <c r="T509" s="50" t="s">
        <v>486</v>
      </c>
      <c r="U509" s="50" t="s">
        <v>486</v>
      </c>
      <c r="V509" s="51" t="str">
        <f>IF($A509="N/A","N/A",MAX('编组1-系统进路表'!T508,'编组2-系统进路表'!T508,'编组3-系统进路表'!T508,'编组4-系统进路表'!T508,'编组5-系统进路表'!T508))</f>
        <v>N/A</v>
      </c>
      <c r="W509" s="51" t="str">
        <f>IF($A509="N/A","N/A",MAX('编组1-系统进路表'!U508,'编组2-系统进路表'!U508,'编组3-系统进路表'!U508,'编组4-系统进路表'!U508,'编组5-系统进路表'!U508))</f>
        <v>N/A</v>
      </c>
      <c r="X509" s="51" t="str">
        <f>IF($A509="N/A","N/A",MAX('编组1-系统进路表'!V508,'编组2-系统进路表'!V508,'编组3-系统进路表'!V508,'编组4-系统进路表'!V508,'编组5-系统进路表'!V508))</f>
        <v>N/A</v>
      </c>
      <c r="Y509" s="51" t="str">
        <f>IF($A509="N/A","N/A",MAX('编组1-系统进路表'!W508,'编组2-系统进路表'!W508,'编组3-系统进路表'!W508,'编组4-系统进路表'!W508,'编组5-系统进路表'!W508))</f>
        <v>N/A</v>
      </c>
      <c r="Z509" s="51" t="str">
        <f>IF($A509="N/A","N/A",MAX('编组1-系统进路表'!X508,'编组2-系统进路表'!X508,'编组3-系统进路表'!X508,'编组4-系统进路表'!X508,'编组5-系统进路表'!X508))</f>
        <v>N/A</v>
      </c>
      <c r="AA509" s="27"/>
      <c r="AB509" s="51" t="str">
        <f>IF($A509="N/A","N/A",MAX('编组1-系统进路表'!Y508,'编组2-系统进路表'!Y508,'编组3-系统进路表'!Y508,'编组4-系统进路表'!Y508,'编组5-系统进路表'!Y508))</f>
        <v>N/A</v>
      </c>
      <c r="AC509" s="51" t="str">
        <f>IF($A509="N/A","N/A",MAX('编组1-系统进路表'!Z508,'编组2-系统进路表'!Z508,'编组3-系统进路表'!Z508,'编组4-系统进路表'!Z508,'编组5-系统进路表'!Z508))</f>
        <v>N/A</v>
      </c>
      <c r="AD509" s="51" t="str">
        <f>IF($A509="N/A","N/A",MAX('编组1-系统进路表'!AA508,'编组2-系统进路表'!AA508,'编组3-系统进路表'!AA508,'编组4-系统进路表'!AA508,'编组5-系统进路表'!AA508))</f>
        <v>N/A</v>
      </c>
      <c r="AE509" s="51" t="str">
        <f>IF($A509="N/A","N/A",MAX('编组1-系统进路表'!AB508,'编组2-系统进路表'!AB508,'编组3-系统进路表'!AB508,'编组4-系统进路表'!AB508,'编组5-系统进路表'!AB508))</f>
        <v>N/A</v>
      </c>
      <c r="AF509" s="51" t="str">
        <f>IF($A509="N/A","N/A",MAX('编组1-系统进路表'!AC508,'编组2-系统进路表'!AC508,'编组3-系统进路表'!AC508,'编组4-系统进路表'!AC508,'编组5-系统进路表'!AC508))</f>
        <v>N/A</v>
      </c>
    </row>
    <row r="510" spans="1:32">
      <c r="A510" s="50" t="s">
        <v>486</v>
      </c>
      <c r="B510" s="50" t="s">
        <v>486</v>
      </c>
      <c r="C510" s="50" t="s">
        <v>486</v>
      </c>
      <c r="D510" s="50" t="s">
        <v>486</v>
      </c>
      <c r="E510" s="50" t="s">
        <v>486</v>
      </c>
      <c r="F510" s="50" t="s">
        <v>486</v>
      </c>
      <c r="G510" s="50" t="s">
        <v>486</v>
      </c>
      <c r="H510" s="50" t="s">
        <v>486</v>
      </c>
      <c r="I510" s="50" t="s">
        <v>486</v>
      </c>
      <c r="J510" s="50" t="s">
        <v>486</v>
      </c>
      <c r="K510" s="53" t="s">
        <v>419</v>
      </c>
      <c r="L510" s="50" t="s">
        <v>486</v>
      </c>
      <c r="M510" s="50" t="s">
        <v>486</v>
      </c>
      <c r="N510" s="50" t="s">
        <v>486</v>
      </c>
      <c r="O510" s="50" t="s">
        <v>486</v>
      </c>
      <c r="P510" s="50" t="s">
        <v>486</v>
      </c>
      <c r="Q510" s="50" t="s">
        <v>486</v>
      </c>
      <c r="R510" s="50" t="s">
        <v>486</v>
      </c>
      <c r="S510" s="50" t="s">
        <v>486</v>
      </c>
      <c r="T510" s="50" t="s">
        <v>486</v>
      </c>
      <c r="U510" s="50" t="s">
        <v>486</v>
      </c>
      <c r="V510" s="51" t="str">
        <f>IF($A510="N/A","N/A",MAX('编组1-系统进路表'!T509,'编组2-系统进路表'!T509,'编组3-系统进路表'!T509,'编组4-系统进路表'!T509,'编组5-系统进路表'!T509))</f>
        <v>N/A</v>
      </c>
      <c r="W510" s="51" t="str">
        <f>IF($A510="N/A","N/A",MAX('编组1-系统进路表'!U509,'编组2-系统进路表'!U509,'编组3-系统进路表'!U509,'编组4-系统进路表'!U509,'编组5-系统进路表'!U509))</f>
        <v>N/A</v>
      </c>
      <c r="X510" s="51" t="str">
        <f>IF($A510="N/A","N/A",MAX('编组1-系统进路表'!V509,'编组2-系统进路表'!V509,'编组3-系统进路表'!V509,'编组4-系统进路表'!V509,'编组5-系统进路表'!V509))</f>
        <v>N/A</v>
      </c>
      <c r="Y510" s="51" t="str">
        <f>IF($A510="N/A","N/A",MAX('编组1-系统进路表'!W509,'编组2-系统进路表'!W509,'编组3-系统进路表'!W509,'编组4-系统进路表'!W509,'编组5-系统进路表'!W509))</f>
        <v>N/A</v>
      </c>
      <c r="Z510" s="51" t="str">
        <f>IF($A510="N/A","N/A",MAX('编组1-系统进路表'!X509,'编组2-系统进路表'!X509,'编组3-系统进路表'!X509,'编组4-系统进路表'!X509,'编组5-系统进路表'!X509))</f>
        <v>N/A</v>
      </c>
      <c r="AA510" s="27"/>
      <c r="AB510" s="51" t="str">
        <f>IF($A510="N/A","N/A",MAX('编组1-系统进路表'!Y509,'编组2-系统进路表'!Y509,'编组3-系统进路表'!Y509,'编组4-系统进路表'!Y509,'编组5-系统进路表'!Y509))</f>
        <v>N/A</v>
      </c>
      <c r="AC510" s="51" t="str">
        <f>IF($A510="N/A","N/A",MAX('编组1-系统进路表'!Z509,'编组2-系统进路表'!Z509,'编组3-系统进路表'!Z509,'编组4-系统进路表'!Z509,'编组5-系统进路表'!Z509))</f>
        <v>N/A</v>
      </c>
      <c r="AD510" s="51" t="str">
        <f>IF($A510="N/A","N/A",MAX('编组1-系统进路表'!AA509,'编组2-系统进路表'!AA509,'编组3-系统进路表'!AA509,'编组4-系统进路表'!AA509,'编组5-系统进路表'!AA509))</f>
        <v>N/A</v>
      </c>
      <c r="AE510" s="51" t="str">
        <f>IF($A510="N/A","N/A",MAX('编组1-系统进路表'!AB509,'编组2-系统进路表'!AB509,'编组3-系统进路表'!AB509,'编组4-系统进路表'!AB509,'编组5-系统进路表'!AB509))</f>
        <v>N/A</v>
      </c>
      <c r="AF510" s="51" t="str">
        <f>IF($A510="N/A","N/A",MAX('编组1-系统进路表'!AC509,'编组2-系统进路表'!AC509,'编组3-系统进路表'!AC509,'编组4-系统进路表'!AC509,'编组5-系统进路表'!AC509))</f>
        <v>N/A</v>
      </c>
    </row>
    <row r="511" spans="1:32">
      <c r="A511" s="50" t="s">
        <v>486</v>
      </c>
      <c r="B511" s="50" t="s">
        <v>486</v>
      </c>
      <c r="C511" s="50" t="s">
        <v>486</v>
      </c>
      <c r="D511" s="50" t="s">
        <v>486</v>
      </c>
      <c r="E511" s="50" t="s">
        <v>486</v>
      </c>
      <c r="F511" s="50" t="s">
        <v>486</v>
      </c>
      <c r="G511" s="50" t="s">
        <v>486</v>
      </c>
      <c r="H511" s="50" t="s">
        <v>486</v>
      </c>
      <c r="I511" s="50" t="s">
        <v>486</v>
      </c>
      <c r="J511" s="50" t="s">
        <v>486</v>
      </c>
      <c r="K511" s="53" t="s">
        <v>419</v>
      </c>
      <c r="L511" s="50" t="s">
        <v>486</v>
      </c>
      <c r="M511" s="50" t="s">
        <v>486</v>
      </c>
      <c r="N511" s="50" t="s">
        <v>486</v>
      </c>
      <c r="O511" s="50" t="s">
        <v>486</v>
      </c>
      <c r="P511" s="50" t="s">
        <v>486</v>
      </c>
      <c r="Q511" s="50" t="s">
        <v>486</v>
      </c>
      <c r="R511" s="50" t="s">
        <v>486</v>
      </c>
      <c r="S511" s="50" t="s">
        <v>486</v>
      </c>
      <c r="T511" s="50" t="s">
        <v>486</v>
      </c>
      <c r="U511" s="50" t="s">
        <v>486</v>
      </c>
      <c r="V511" s="51" t="str">
        <f>IF($A511="N/A","N/A",MAX('编组1-系统进路表'!T510,'编组2-系统进路表'!T510,'编组3-系统进路表'!T510,'编组4-系统进路表'!T510,'编组5-系统进路表'!T510))</f>
        <v>N/A</v>
      </c>
      <c r="W511" s="51" t="str">
        <f>IF($A511="N/A","N/A",MAX('编组1-系统进路表'!U510,'编组2-系统进路表'!U510,'编组3-系统进路表'!U510,'编组4-系统进路表'!U510,'编组5-系统进路表'!U510))</f>
        <v>N/A</v>
      </c>
      <c r="X511" s="51" t="str">
        <f>IF($A511="N/A","N/A",MAX('编组1-系统进路表'!V510,'编组2-系统进路表'!V510,'编组3-系统进路表'!V510,'编组4-系统进路表'!V510,'编组5-系统进路表'!V510))</f>
        <v>N/A</v>
      </c>
      <c r="Y511" s="51" t="str">
        <f>IF($A511="N/A","N/A",MAX('编组1-系统进路表'!W510,'编组2-系统进路表'!W510,'编组3-系统进路表'!W510,'编组4-系统进路表'!W510,'编组5-系统进路表'!W510))</f>
        <v>N/A</v>
      </c>
      <c r="Z511" s="51" t="str">
        <f>IF($A511="N/A","N/A",MAX('编组1-系统进路表'!X510,'编组2-系统进路表'!X510,'编组3-系统进路表'!X510,'编组4-系统进路表'!X510,'编组5-系统进路表'!X510))</f>
        <v>N/A</v>
      </c>
      <c r="AA511" s="27"/>
      <c r="AB511" s="51" t="str">
        <f>IF($A511="N/A","N/A",MAX('编组1-系统进路表'!Y510,'编组2-系统进路表'!Y510,'编组3-系统进路表'!Y510,'编组4-系统进路表'!Y510,'编组5-系统进路表'!Y510))</f>
        <v>N/A</v>
      </c>
      <c r="AC511" s="51" t="str">
        <f>IF($A511="N/A","N/A",MAX('编组1-系统进路表'!Z510,'编组2-系统进路表'!Z510,'编组3-系统进路表'!Z510,'编组4-系统进路表'!Z510,'编组5-系统进路表'!Z510))</f>
        <v>N/A</v>
      </c>
      <c r="AD511" s="51" t="str">
        <f>IF($A511="N/A","N/A",MAX('编组1-系统进路表'!AA510,'编组2-系统进路表'!AA510,'编组3-系统进路表'!AA510,'编组4-系统进路表'!AA510,'编组5-系统进路表'!AA510))</f>
        <v>N/A</v>
      </c>
      <c r="AE511" s="51" t="str">
        <f>IF($A511="N/A","N/A",MAX('编组1-系统进路表'!AB510,'编组2-系统进路表'!AB510,'编组3-系统进路表'!AB510,'编组4-系统进路表'!AB510,'编组5-系统进路表'!AB510))</f>
        <v>N/A</v>
      </c>
      <c r="AF511" s="51" t="str">
        <f>IF($A511="N/A","N/A",MAX('编组1-系统进路表'!AC510,'编组2-系统进路表'!AC510,'编组3-系统进路表'!AC510,'编组4-系统进路表'!AC510,'编组5-系统进路表'!AC510))</f>
        <v>N/A</v>
      </c>
    </row>
    <row r="512" spans="1:32">
      <c r="A512" s="50" t="s">
        <v>486</v>
      </c>
      <c r="B512" s="50" t="s">
        <v>486</v>
      </c>
      <c r="C512" s="50" t="s">
        <v>486</v>
      </c>
      <c r="D512" s="50" t="s">
        <v>486</v>
      </c>
      <c r="E512" s="50" t="s">
        <v>486</v>
      </c>
      <c r="F512" s="50" t="s">
        <v>486</v>
      </c>
      <c r="G512" s="50" t="s">
        <v>486</v>
      </c>
      <c r="H512" s="50" t="s">
        <v>486</v>
      </c>
      <c r="I512" s="50" t="s">
        <v>486</v>
      </c>
      <c r="J512" s="50" t="s">
        <v>486</v>
      </c>
      <c r="K512" s="53" t="s">
        <v>419</v>
      </c>
      <c r="L512" s="50" t="s">
        <v>486</v>
      </c>
      <c r="M512" s="50" t="s">
        <v>486</v>
      </c>
      <c r="N512" s="50" t="s">
        <v>486</v>
      </c>
      <c r="O512" s="50" t="s">
        <v>486</v>
      </c>
      <c r="P512" s="50" t="s">
        <v>486</v>
      </c>
      <c r="Q512" s="50" t="s">
        <v>486</v>
      </c>
      <c r="R512" s="50" t="s">
        <v>486</v>
      </c>
      <c r="S512" s="50" t="s">
        <v>486</v>
      </c>
      <c r="T512" s="50" t="s">
        <v>486</v>
      </c>
      <c r="U512" s="50" t="s">
        <v>486</v>
      </c>
      <c r="V512" s="51" t="str">
        <f>IF($A512="N/A","N/A",MAX('编组1-系统进路表'!T511,'编组2-系统进路表'!T511,'编组3-系统进路表'!T511,'编组4-系统进路表'!T511,'编组5-系统进路表'!T511))</f>
        <v>N/A</v>
      </c>
      <c r="W512" s="51" t="str">
        <f>IF($A512="N/A","N/A",MAX('编组1-系统进路表'!U511,'编组2-系统进路表'!U511,'编组3-系统进路表'!U511,'编组4-系统进路表'!U511,'编组5-系统进路表'!U511))</f>
        <v>N/A</v>
      </c>
      <c r="X512" s="51" t="str">
        <f>IF($A512="N/A","N/A",MAX('编组1-系统进路表'!V511,'编组2-系统进路表'!V511,'编组3-系统进路表'!V511,'编组4-系统进路表'!V511,'编组5-系统进路表'!V511))</f>
        <v>N/A</v>
      </c>
      <c r="Y512" s="51" t="str">
        <f>IF($A512="N/A","N/A",MAX('编组1-系统进路表'!W511,'编组2-系统进路表'!W511,'编组3-系统进路表'!W511,'编组4-系统进路表'!W511,'编组5-系统进路表'!W511))</f>
        <v>N/A</v>
      </c>
      <c r="Z512" s="51" t="str">
        <f>IF($A512="N/A","N/A",MAX('编组1-系统进路表'!X511,'编组2-系统进路表'!X511,'编组3-系统进路表'!X511,'编组4-系统进路表'!X511,'编组5-系统进路表'!X511))</f>
        <v>N/A</v>
      </c>
      <c r="AA512" s="27"/>
      <c r="AB512" s="51" t="str">
        <f>IF($A512="N/A","N/A",MAX('编组1-系统进路表'!Y511,'编组2-系统进路表'!Y511,'编组3-系统进路表'!Y511,'编组4-系统进路表'!Y511,'编组5-系统进路表'!Y511))</f>
        <v>N/A</v>
      </c>
      <c r="AC512" s="51" t="str">
        <f>IF($A512="N/A","N/A",MAX('编组1-系统进路表'!Z511,'编组2-系统进路表'!Z511,'编组3-系统进路表'!Z511,'编组4-系统进路表'!Z511,'编组5-系统进路表'!Z511))</f>
        <v>N/A</v>
      </c>
      <c r="AD512" s="51" t="str">
        <f>IF($A512="N/A","N/A",MAX('编组1-系统进路表'!AA511,'编组2-系统进路表'!AA511,'编组3-系统进路表'!AA511,'编组4-系统进路表'!AA511,'编组5-系统进路表'!AA511))</f>
        <v>N/A</v>
      </c>
      <c r="AE512" s="51" t="str">
        <f>IF($A512="N/A","N/A",MAX('编组1-系统进路表'!AB511,'编组2-系统进路表'!AB511,'编组3-系统进路表'!AB511,'编组4-系统进路表'!AB511,'编组5-系统进路表'!AB511))</f>
        <v>N/A</v>
      </c>
      <c r="AF512" s="51" t="str">
        <f>IF($A512="N/A","N/A",MAX('编组1-系统进路表'!AC511,'编组2-系统进路表'!AC511,'编组3-系统进路表'!AC511,'编组4-系统进路表'!AC511,'编组5-系统进路表'!AC511))</f>
        <v>N/A</v>
      </c>
    </row>
    <row r="513" spans="1:32">
      <c r="A513" s="50" t="s">
        <v>486</v>
      </c>
      <c r="B513" s="50" t="s">
        <v>486</v>
      </c>
      <c r="C513" s="50" t="s">
        <v>486</v>
      </c>
      <c r="D513" s="50" t="s">
        <v>486</v>
      </c>
      <c r="E513" s="50" t="s">
        <v>486</v>
      </c>
      <c r="F513" s="50" t="s">
        <v>486</v>
      </c>
      <c r="G513" s="50" t="s">
        <v>486</v>
      </c>
      <c r="H513" s="50" t="s">
        <v>486</v>
      </c>
      <c r="I513" s="50" t="s">
        <v>486</v>
      </c>
      <c r="J513" s="50" t="s">
        <v>486</v>
      </c>
      <c r="K513" s="53" t="s">
        <v>419</v>
      </c>
      <c r="L513" s="50" t="s">
        <v>486</v>
      </c>
      <c r="M513" s="50" t="s">
        <v>486</v>
      </c>
      <c r="N513" s="50" t="s">
        <v>486</v>
      </c>
      <c r="O513" s="50" t="s">
        <v>486</v>
      </c>
      <c r="P513" s="50" t="s">
        <v>486</v>
      </c>
      <c r="Q513" s="50" t="s">
        <v>486</v>
      </c>
      <c r="R513" s="50" t="s">
        <v>486</v>
      </c>
      <c r="S513" s="50" t="s">
        <v>486</v>
      </c>
      <c r="T513" s="50" t="s">
        <v>486</v>
      </c>
      <c r="U513" s="50" t="s">
        <v>486</v>
      </c>
      <c r="V513" s="51" t="str">
        <f>IF($A513="N/A","N/A",MAX('编组1-系统进路表'!T512,'编组2-系统进路表'!T512,'编组3-系统进路表'!T512,'编组4-系统进路表'!T512,'编组5-系统进路表'!T512))</f>
        <v>N/A</v>
      </c>
      <c r="W513" s="51" t="str">
        <f>IF($A513="N/A","N/A",MAX('编组1-系统进路表'!U512,'编组2-系统进路表'!U512,'编组3-系统进路表'!U512,'编组4-系统进路表'!U512,'编组5-系统进路表'!U512))</f>
        <v>N/A</v>
      </c>
      <c r="X513" s="51" t="str">
        <f>IF($A513="N/A","N/A",MAX('编组1-系统进路表'!V512,'编组2-系统进路表'!V512,'编组3-系统进路表'!V512,'编组4-系统进路表'!V512,'编组5-系统进路表'!V512))</f>
        <v>N/A</v>
      </c>
      <c r="Y513" s="51" t="str">
        <f>IF($A513="N/A","N/A",MAX('编组1-系统进路表'!W512,'编组2-系统进路表'!W512,'编组3-系统进路表'!W512,'编组4-系统进路表'!W512,'编组5-系统进路表'!W512))</f>
        <v>N/A</v>
      </c>
      <c r="Z513" s="51" t="str">
        <f>IF($A513="N/A","N/A",MAX('编组1-系统进路表'!X512,'编组2-系统进路表'!X512,'编组3-系统进路表'!X512,'编组4-系统进路表'!X512,'编组5-系统进路表'!X512))</f>
        <v>N/A</v>
      </c>
      <c r="AA513" s="27"/>
      <c r="AB513" s="51" t="str">
        <f>IF($A513="N/A","N/A",MAX('编组1-系统进路表'!Y512,'编组2-系统进路表'!Y512,'编组3-系统进路表'!Y512,'编组4-系统进路表'!Y512,'编组5-系统进路表'!Y512))</f>
        <v>N/A</v>
      </c>
      <c r="AC513" s="51" t="str">
        <f>IF($A513="N/A","N/A",MAX('编组1-系统进路表'!Z512,'编组2-系统进路表'!Z512,'编组3-系统进路表'!Z512,'编组4-系统进路表'!Z512,'编组5-系统进路表'!Z512))</f>
        <v>N/A</v>
      </c>
      <c r="AD513" s="51" t="str">
        <f>IF($A513="N/A","N/A",MAX('编组1-系统进路表'!AA512,'编组2-系统进路表'!AA512,'编组3-系统进路表'!AA512,'编组4-系统进路表'!AA512,'编组5-系统进路表'!AA512))</f>
        <v>N/A</v>
      </c>
      <c r="AE513" s="51" t="str">
        <f>IF($A513="N/A","N/A",MAX('编组1-系统进路表'!AB512,'编组2-系统进路表'!AB512,'编组3-系统进路表'!AB512,'编组4-系统进路表'!AB512,'编组5-系统进路表'!AB512))</f>
        <v>N/A</v>
      </c>
      <c r="AF513" s="51" t="str">
        <f>IF($A513="N/A","N/A",MAX('编组1-系统进路表'!AC512,'编组2-系统进路表'!AC512,'编组3-系统进路表'!AC512,'编组4-系统进路表'!AC512,'编组5-系统进路表'!AC512))</f>
        <v>N/A</v>
      </c>
    </row>
    <row r="514" spans="1:32">
      <c r="A514" s="50" t="s">
        <v>486</v>
      </c>
      <c r="B514" s="50" t="s">
        <v>486</v>
      </c>
      <c r="C514" s="50" t="s">
        <v>486</v>
      </c>
      <c r="D514" s="50" t="s">
        <v>486</v>
      </c>
      <c r="E514" s="50" t="s">
        <v>486</v>
      </c>
      <c r="F514" s="50" t="s">
        <v>486</v>
      </c>
      <c r="G514" s="50" t="s">
        <v>486</v>
      </c>
      <c r="H514" s="50" t="s">
        <v>486</v>
      </c>
      <c r="I514" s="50" t="s">
        <v>486</v>
      </c>
      <c r="J514" s="50" t="s">
        <v>486</v>
      </c>
      <c r="K514" s="53" t="s">
        <v>419</v>
      </c>
      <c r="L514" s="50" t="s">
        <v>486</v>
      </c>
      <c r="M514" s="50" t="s">
        <v>486</v>
      </c>
      <c r="N514" s="50" t="s">
        <v>486</v>
      </c>
      <c r="O514" s="50" t="s">
        <v>486</v>
      </c>
      <c r="P514" s="50" t="s">
        <v>486</v>
      </c>
      <c r="Q514" s="50" t="s">
        <v>486</v>
      </c>
      <c r="R514" s="50" t="s">
        <v>486</v>
      </c>
      <c r="S514" s="50" t="s">
        <v>486</v>
      </c>
      <c r="T514" s="50" t="s">
        <v>486</v>
      </c>
      <c r="U514" s="50" t="s">
        <v>486</v>
      </c>
      <c r="V514" s="51" t="str">
        <f>IF($A514="N/A","N/A",MAX('编组1-系统进路表'!T513,'编组2-系统进路表'!T513,'编组3-系统进路表'!T513,'编组4-系统进路表'!T513,'编组5-系统进路表'!T513))</f>
        <v>N/A</v>
      </c>
      <c r="W514" s="51" t="str">
        <f>IF($A514="N/A","N/A",MAX('编组1-系统进路表'!U513,'编组2-系统进路表'!U513,'编组3-系统进路表'!U513,'编组4-系统进路表'!U513,'编组5-系统进路表'!U513))</f>
        <v>N/A</v>
      </c>
      <c r="X514" s="51" t="str">
        <f>IF($A514="N/A","N/A",MAX('编组1-系统进路表'!V513,'编组2-系统进路表'!V513,'编组3-系统进路表'!V513,'编组4-系统进路表'!V513,'编组5-系统进路表'!V513))</f>
        <v>N/A</v>
      </c>
      <c r="Y514" s="51" t="str">
        <f>IF($A514="N/A","N/A",MAX('编组1-系统进路表'!W513,'编组2-系统进路表'!W513,'编组3-系统进路表'!W513,'编组4-系统进路表'!W513,'编组5-系统进路表'!W513))</f>
        <v>N/A</v>
      </c>
      <c r="Z514" s="51" t="str">
        <f>IF($A514="N/A","N/A",MAX('编组1-系统进路表'!X513,'编组2-系统进路表'!X513,'编组3-系统进路表'!X513,'编组4-系统进路表'!X513,'编组5-系统进路表'!X513))</f>
        <v>N/A</v>
      </c>
      <c r="AA514" s="27"/>
      <c r="AB514" s="51" t="str">
        <f>IF($A514="N/A","N/A",MAX('编组1-系统进路表'!Y513,'编组2-系统进路表'!Y513,'编组3-系统进路表'!Y513,'编组4-系统进路表'!Y513,'编组5-系统进路表'!Y513))</f>
        <v>N/A</v>
      </c>
      <c r="AC514" s="51" t="str">
        <f>IF($A514="N/A","N/A",MAX('编组1-系统进路表'!Z513,'编组2-系统进路表'!Z513,'编组3-系统进路表'!Z513,'编组4-系统进路表'!Z513,'编组5-系统进路表'!Z513))</f>
        <v>N/A</v>
      </c>
      <c r="AD514" s="51" t="str">
        <f>IF($A514="N/A","N/A",MAX('编组1-系统进路表'!AA513,'编组2-系统进路表'!AA513,'编组3-系统进路表'!AA513,'编组4-系统进路表'!AA513,'编组5-系统进路表'!AA513))</f>
        <v>N/A</v>
      </c>
      <c r="AE514" s="51" t="str">
        <f>IF($A514="N/A","N/A",MAX('编组1-系统进路表'!AB513,'编组2-系统进路表'!AB513,'编组3-系统进路表'!AB513,'编组4-系统进路表'!AB513,'编组5-系统进路表'!AB513))</f>
        <v>N/A</v>
      </c>
      <c r="AF514" s="51" t="str">
        <f>IF($A514="N/A","N/A",MAX('编组1-系统进路表'!AC513,'编组2-系统进路表'!AC513,'编组3-系统进路表'!AC513,'编组4-系统进路表'!AC513,'编组5-系统进路表'!AC513))</f>
        <v>N/A</v>
      </c>
    </row>
    <row r="515" spans="1:32">
      <c r="A515" s="50" t="s">
        <v>486</v>
      </c>
      <c r="B515" s="50" t="s">
        <v>486</v>
      </c>
      <c r="C515" s="50" t="s">
        <v>486</v>
      </c>
      <c r="D515" s="50" t="s">
        <v>486</v>
      </c>
      <c r="E515" s="50" t="s">
        <v>486</v>
      </c>
      <c r="F515" s="50" t="s">
        <v>486</v>
      </c>
      <c r="G515" s="50" t="s">
        <v>486</v>
      </c>
      <c r="H515" s="50" t="s">
        <v>486</v>
      </c>
      <c r="I515" s="50" t="s">
        <v>486</v>
      </c>
      <c r="J515" s="50" t="s">
        <v>486</v>
      </c>
      <c r="K515" s="53" t="s">
        <v>419</v>
      </c>
      <c r="L515" s="50" t="s">
        <v>486</v>
      </c>
      <c r="M515" s="50" t="s">
        <v>486</v>
      </c>
      <c r="N515" s="50" t="s">
        <v>486</v>
      </c>
      <c r="O515" s="50" t="s">
        <v>486</v>
      </c>
      <c r="P515" s="50" t="s">
        <v>486</v>
      </c>
      <c r="Q515" s="50" t="s">
        <v>486</v>
      </c>
      <c r="R515" s="50" t="s">
        <v>486</v>
      </c>
      <c r="S515" s="50" t="s">
        <v>486</v>
      </c>
      <c r="T515" s="50" t="s">
        <v>486</v>
      </c>
      <c r="U515" s="50" t="s">
        <v>486</v>
      </c>
      <c r="V515" s="51" t="str">
        <f>IF($A515="N/A","N/A",MAX('编组1-系统进路表'!T514,'编组2-系统进路表'!T514,'编组3-系统进路表'!T514,'编组4-系统进路表'!T514,'编组5-系统进路表'!T514))</f>
        <v>N/A</v>
      </c>
      <c r="W515" s="51" t="str">
        <f>IF($A515="N/A","N/A",MAX('编组1-系统进路表'!U514,'编组2-系统进路表'!U514,'编组3-系统进路表'!U514,'编组4-系统进路表'!U514,'编组5-系统进路表'!U514))</f>
        <v>N/A</v>
      </c>
      <c r="X515" s="51" t="str">
        <f>IF($A515="N/A","N/A",MAX('编组1-系统进路表'!V514,'编组2-系统进路表'!V514,'编组3-系统进路表'!V514,'编组4-系统进路表'!V514,'编组5-系统进路表'!V514))</f>
        <v>N/A</v>
      </c>
      <c r="Y515" s="51" t="str">
        <f>IF($A515="N/A","N/A",MAX('编组1-系统进路表'!W514,'编组2-系统进路表'!W514,'编组3-系统进路表'!W514,'编组4-系统进路表'!W514,'编组5-系统进路表'!W514))</f>
        <v>N/A</v>
      </c>
      <c r="Z515" s="51" t="str">
        <f>IF($A515="N/A","N/A",MAX('编组1-系统进路表'!X514,'编组2-系统进路表'!X514,'编组3-系统进路表'!X514,'编组4-系统进路表'!X514,'编组5-系统进路表'!X514))</f>
        <v>N/A</v>
      </c>
      <c r="AA515" s="27"/>
      <c r="AB515" s="51" t="str">
        <f>IF($A515="N/A","N/A",MAX('编组1-系统进路表'!Y514,'编组2-系统进路表'!Y514,'编组3-系统进路表'!Y514,'编组4-系统进路表'!Y514,'编组5-系统进路表'!Y514))</f>
        <v>N/A</v>
      </c>
      <c r="AC515" s="51" t="str">
        <f>IF($A515="N/A","N/A",MAX('编组1-系统进路表'!Z514,'编组2-系统进路表'!Z514,'编组3-系统进路表'!Z514,'编组4-系统进路表'!Z514,'编组5-系统进路表'!Z514))</f>
        <v>N/A</v>
      </c>
      <c r="AD515" s="51" t="str">
        <f>IF($A515="N/A","N/A",MAX('编组1-系统进路表'!AA514,'编组2-系统进路表'!AA514,'编组3-系统进路表'!AA514,'编组4-系统进路表'!AA514,'编组5-系统进路表'!AA514))</f>
        <v>N/A</v>
      </c>
      <c r="AE515" s="51" t="str">
        <f>IF($A515="N/A","N/A",MAX('编组1-系统进路表'!AB514,'编组2-系统进路表'!AB514,'编组3-系统进路表'!AB514,'编组4-系统进路表'!AB514,'编组5-系统进路表'!AB514))</f>
        <v>N/A</v>
      </c>
      <c r="AF515" s="51" t="str">
        <f>IF($A515="N/A","N/A",MAX('编组1-系统进路表'!AC514,'编组2-系统进路表'!AC514,'编组3-系统进路表'!AC514,'编组4-系统进路表'!AC514,'编组5-系统进路表'!AC514))</f>
        <v>N/A</v>
      </c>
    </row>
    <row r="516" spans="1:32">
      <c r="A516" s="50" t="s">
        <v>486</v>
      </c>
      <c r="B516" s="50" t="s">
        <v>486</v>
      </c>
      <c r="C516" s="50" t="s">
        <v>486</v>
      </c>
      <c r="D516" s="50" t="s">
        <v>486</v>
      </c>
      <c r="E516" s="50" t="s">
        <v>486</v>
      </c>
      <c r="F516" s="50" t="s">
        <v>486</v>
      </c>
      <c r="G516" s="50" t="s">
        <v>486</v>
      </c>
      <c r="H516" s="50" t="s">
        <v>486</v>
      </c>
      <c r="I516" s="50" t="s">
        <v>486</v>
      </c>
      <c r="J516" s="50" t="s">
        <v>486</v>
      </c>
      <c r="K516" s="53" t="s">
        <v>419</v>
      </c>
      <c r="L516" s="50" t="s">
        <v>486</v>
      </c>
      <c r="M516" s="50" t="s">
        <v>486</v>
      </c>
      <c r="N516" s="50" t="s">
        <v>486</v>
      </c>
      <c r="O516" s="50" t="s">
        <v>486</v>
      </c>
      <c r="P516" s="50" t="s">
        <v>486</v>
      </c>
      <c r="Q516" s="50" t="s">
        <v>486</v>
      </c>
      <c r="R516" s="50" t="s">
        <v>486</v>
      </c>
      <c r="S516" s="50" t="s">
        <v>486</v>
      </c>
      <c r="T516" s="50" t="s">
        <v>486</v>
      </c>
      <c r="U516" s="50" t="s">
        <v>486</v>
      </c>
      <c r="V516" s="51" t="str">
        <f>IF($A516="N/A","N/A",MAX('编组1-系统进路表'!T515,'编组2-系统进路表'!T515,'编组3-系统进路表'!T515,'编组4-系统进路表'!T515,'编组5-系统进路表'!T515))</f>
        <v>N/A</v>
      </c>
      <c r="W516" s="51" t="str">
        <f>IF($A516="N/A","N/A",MAX('编组1-系统进路表'!U515,'编组2-系统进路表'!U515,'编组3-系统进路表'!U515,'编组4-系统进路表'!U515,'编组5-系统进路表'!U515))</f>
        <v>N/A</v>
      </c>
      <c r="X516" s="51" t="str">
        <f>IF($A516="N/A","N/A",MAX('编组1-系统进路表'!V515,'编组2-系统进路表'!V515,'编组3-系统进路表'!V515,'编组4-系统进路表'!V515,'编组5-系统进路表'!V515))</f>
        <v>N/A</v>
      </c>
      <c r="Y516" s="51" t="str">
        <f>IF($A516="N/A","N/A",MAX('编组1-系统进路表'!W515,'编组2-系统进路表'!W515,'编组3-系统进路表'!W515,'编组4-系统进路表'!W515,'编组5-系统进路表'!W515))</f>
        <v>N/A</v>
      </c>
      <c r="Z516" s="51" t="str">
        <f>IF($A516="N/A","N/A",MAX('编组1-系统进路表'!X515,'编组2-系统进路表'!X515,'编组3-系统进路表'!X515,'编组4-系统进路表'!X515,'编组5-系统进路表'!X515))</f>
        <v>N/A</v>
      </c>
      <c r="AA516" s="27"/>
      <c r="AB516" s="51" t="str">
        <f>IF($A516="N/A","N/A",MAX('编组1-系统进路表'!Y515,'编组2-系统进路表'!Y515,'编组3-系统进路表'!Y515,'编组4-系统进路表'!Y515,'编组5-系统进路表'!Y515))</f>
        <v>N/A</v>
      </c>
      <c r="AC516" s="51" t="str">
        <f>IF($A516="N/A","N/A",MAX('编组1-系统进路表'!Z515,'编组2-系统进路表'!Z515,'编组3-系统进路表'!Z515,'编组4-系统进路表'!Z515,'编组5-系统进路表'!Z515))</f>
        <v>N/A</v>
      </c>
      <c r="AD516" s="51" t="str">
        <f>IF($A516="N/A","N/A",MAX('编组1-系统进路表'!AA515,'编组2-系统进路表'!AA515,'编组3-系统进路表'!AA515,'编组4-系统进路表'!AA515,'编组5-系统进路表'!AA515))</f>
        <v>N/A</v>
      </c>
      <c r="AE516" s="51" t="str">
        <f>IF($A516="N/A","N/A",MAX('编组1-系统进路表'!AB515,'编组2-系统进路表'!AB515,'编组3-系统进路表'!AB515,'编组4-系统进路表'!AB515,'编组5-系统进路表'!AB515))</f>
        <v>N/A</v>
      </c>
      <c r="AF516" s="51" t="str">
        <f>IF($A516="N/A","N/A",MAX('编组1-系统进路表'!AC515,'编组2-系统进路表'!AC515,'编组3-系统进路表'!AC515,'编组4-系统进路表'!AC515,'编组5-系统进路表'!AC515))</f>
        <v>N/A</v>
      </c>
    </row>
    <row r="517" spans="1:32">
      <c r="A517" s="50" t="s">
        <v>486</v>
      </c>
      <c r="B517" s="50" t="s">
        <v>486</v>
      </c>
      <c r="C517" s="50" t="s">
        <v>486</v>
      </c>
      <c r="D517" s="50" t="s">
        <v>486</v>
      </c>
      <c r="E517" s="50" t="s">
        <v>486</v>
      </c>
      <c r="F517" s="50" t="s">
        <v>486</v>
      </c>
      <c r="G517" s="50" t="s">
        <v>486</v>
      </c>
      <c r="H517" s="50" t="s">
        <v>486</v>
      </c>
      <c r="I517" s="50" t="s">
        <v>486</v>
      </c>
      <c r="J517" s="50" t="s">
        <v>486</v>
      </c>
      <c r="K517" s="53" t="s">
        <v>419</v>
      </c>
      <c r="L517" s="50" t="s">
        <v>486</v>
      </c>
      <c r="M517" s="50" t="s">
        <v>486</v>
      </c>
      <c r="N517" s="50" t="s">
        <v>486</v>
      </c>
      <c r="O517" s="50" t="s">
        <v>486</v>
      </c>
      <c r="P517" s="50" t="s">
        <v>486</v>
      </c>
      <c r="Q517" s="50" t="s">
        <v>486</v>
      </c>
      <c r="R517" s="50" t="s">
        <v>486</v>
      </c>
      <c r="S517" s="50" t="s">
        <v>486</v>
      </c>
      <c r="T517" s="50" t="s">
        <v>486</v>
      </c>
      <c r="U517" s="50" t="s">
        <v>486</v>
      </c>
      <c r="V517" s="51" t="str">
        <f>IF($A517="N/A","N/A",MAX('编组1-系统进路表'!T516,'编组2-系统进路表'!T516,'编组3-系统进路表'!T516,'编组4-系统进路表'!T516,'编组5-系统进路表'!T516))</f>
        <v>N/A</v>
      </c>
      <c r="W517" s="51" t="str">
        <f>IF($A517="N/A","N/A",MAX('编组1-系统进路表'!U516,'编组2-系统进路表'!U516,'编组3-系统进路表'!U516,'编组4-系统进路表'!U516,'编组5-系统进路表'!U516))</f>
        <v>N/A</v>
      </c>
      <c r="X517" s="51" t="str">
        <f>IF($A517="N/A","N/A",MAX('编组1-系统进路表'!V516,'编组2-系统进路表'!V516,'编组3-系统进路表'!V516,'编组4-系统进路表'!V516,'编组5-系统进路表'!V516))</f>
        <v>N/A</v>
      </c>
      <c r="Y517" s="51" t="str">
        <f>IF($A517="N/A","N/A",MAX('编组1-系统进路表'!W516,'编组2-系统进路表'!W516,'编组3-系统进路表'!W516,'编组4-系统进路表'!W516,'编组5-系统进路表'!W516))</f>
        <v>N/A</v>
      </c>
      <c r="Z517" s="51" t="str">
        <f>IF($A517="N/A","N/A",MAX('编组1-系统进路表'!X516,'编组2-系统进路表'!X516,'编组3-系统进路表'!X516,'编组4-系统进路表'!X516,'编组5-系统进路表'!X516))</f>
        <v>N/A</v>
      </c>
      <c r="AA517" s="27"/>
      <c r="AB517" s="51" t="str">
        <f>IF($A517="N/A","N/A",MAX('编组1-系统进路表'!Y516,'编组2-系统进路表'!Y516,'编组3-系统进路表'!Y516,'编组4-系统进路表'!Y516,'编组5-系统进路表'!Y516))</f>
        <v>N/A</v>
      </c>
      <c r="AC517" s="51" t="str">
        <f>IF($A517="N/A","N/A",MAX('编组1-系统进路表'!Z516,'编组2-系统进路表'!Z516,'编组3-系统进路表'!Z516,'编组4-系统进路表'!Z516,'编组5-系统进路表'!Z516))</f>
        <v>N/A</v>
      </c>
      <c r="AD517" s="51" t="str">
        <f>IF($A517="N/A","N/A",MAX('编组1-系统进路表'!AA516,'编组2-系统进路表'!AA516,'编组3-系统进路表'!AA516,'编组4-系统进路表'!AA516,'编组5-系统进路表'!AA516))</f>
        <v>N/A</v>
      </c>
      <c r="AE517" s="51" t="str">
        <f>IF($A517="N/A","N/A",MAX('编组1-系统进路表'!AB516,'编组2-系统进路表'!AB516,'编组3-系统进路表'!AB516,'编组4-系统进路表'!AB516,'编组5-系统进路表'!AB516))</f>
        <v>N/A</v>
      </c>
      <c r="AF517" s="51" t="str">
        <f>IF($A517="N/A","N/A",MAX('编组1-系统进路表'!AC516,'编组2-系统进路表'!AC516,'编组3-系统进路表'!AC516,'编组4-系统进路表'!AC516,'编组5-系统进路表'!AC516))</f>
        <v>N/A</v>
      </c>
    </row>
    <row r="518" spans="1:32">
      <c r="A518" s="50" t="s">
        <v>486</v>
      </c>
      <c r="B518" s="50" t="s">
        <v>486</v>
      </c>
      <c r="C518" s="50" t="s">
        <v>486</v>
      </c>
      <c r="D518" s="50" t="s">
        <v>486</v>
      </c>
      <c r="E518" s="50" t="s">
        <v>486</v>
      </c>
      <c r="F518" s="50" t="s">
        <v>486</v>
      </c>
      <c r="G518" s="50" t="s">
        <v>486</v>
      </c>
      <c r="H518" s="50" t="s">
        <v>486</v>
      </c>
      <c r="I518" s="50" t="s">
        <v>486</v>
      </c>
      <c r="J518" s="50" t="s">
        <v>486</v>
      </c>
      <c r="K518" s="53" t="s">
        <v>419</v>
      </c>
      <c r="L518" s="50" t="s">
        <v>486</v>
      </c>
      <c r="M518" s="50" t="s">
        <v>486</v>
      </c>
      <c r="N518" s="50" t="s">
        <v>486</v>
      </c>
      <c r="O518" s="50" t="s">
        <v>486</v>
      </c>
      <c r="P518" s="50" t="s">
        <v>486</v>
      </c>
      <c r="Q518" s="50" t="s">
        <v>486</v>
      </c>
      <c r="R518" s="50" t="s">
        <v>486</v>
      </c>
      <c r="S518" s="50" t="s">
        <v>486</v>
      </c>
      <c r="T518" s="50" t="s">
        <v>486</v>
      </c>
      <c r="U518" s="50" t="s">
        <v>486</v>
      </c>
      <c r="V518" s="51" t="str">
        <f>IF($A518="N/A","N/A",MAX('编组1-系统进路表'!T517,'编组2-系统进路表'!T517,'编组3-系统进路表'!T517,'编组4-系统进路表'!T517,'编组5-系统进路表'!T517))</f>
        <v>N/A</v>
      </c>
      <c r="W518" s="51" t="str">
        <f>IF($A518="N/A","N/A",MAX('编组1-系统进路表'!U517,'编组2-系统进路表'!U517,'编组3-系统进路表'!U517,'编组4-系统进路表'!U517,'编组5-系统进路表'!U517))</f>
        <v>N/A</v>
      </c>
      <c r="X518" s="51" t="str">
        <f>IF($A518="N/A","N/A",MAX('编组1-系统进路表'!V517,'编组2-系统进路表'!V517,'编组3-系统进路表'!V517,'编组4-系统进路表'!V517,'编组5-系统进路表'!V517))</f>
        <v>N/A</v>
      </c>
      <c r="Y518" s="51" t="str">
        <f>IF($A518="N/A","N/A",MAX('编组1-系统进路表'!W517,'编组2-系统进路表'!W517,'编组3-系统进路表'!W517,'编组4-系统进路表'!W517,'编组5-系统进路表'!W517))</f>
        <v>N/A</v>
      </c>
      <c r="Z518" s="51" t="str">
        <f>IF($A518="N/A","N/A",MAX('编组1-系统进路表'!X517,'编组2-系统进路表'!X517,'编组3-系统进路表'!X517,'编组4-系统进路表'!X517,'编组5-系统进路表'!X517))</f>
        <v>N/A</v>
      </c>
      <c r="AA518" s="27"/>
      <c r="AB518" s="51" t="str">
        <f>IF($A518="N/A","N/A",MAX('编组1-系统进路表'!Y517,'编组2-系统进路表'!Y517,'编组3-系统进路表'!Y517,'编组4-系统进路表'!Y517,'编组5-系统进路表'!Y517))</f>
        <v>N/A</v>
      </c>
      <c r="AC518" s="51" t="str">
        <f>IF($A518="N/A","N/A",MAX('编组1-系统进路表'!Z517,'编组2-系统进路表'!Z517,'编组3-系统进路表'!Z517,'编组4-系统进路表'!Z517,'编组5-系统进路表'!Z517))</f>
        <v>N/A</v>
      </c>
      <c r="AD518" s="51" t="str">
        <f>IF($A518="N/A","N/A",MAX('编组1-系统进路表'!AA517,'编组2-系统进路表'!AA517,'编组3-系统进路表'!AA517,'编组4-系统进路表'!AA517,'编组5-系统进路表'!AA517))</f>
        <v>N/A</v>
      </c>
      <c r="AE518" s="51" t="str">
        <f>IF($A518="N/A","N/A",MAX('编组1-系统进路表'!AB517,'编组2-系统进路表'!AB517,'编组3-系统进路表'!AB517,'编组4-系统进路表'!AB517,'编组5-系统进路表'!AB517))</f>
        <v>N/A</v>
      </c>
      <c r="AF518" s="51" t="str">
        <f>IF($A518="N/A","N/A",MAX('编组1-系统进路表'!AC517,'编组2-系统进路表'!AC517,'编组3-系统进路表'!AC517,'编组4-系统进路表'!AC517,'编组5-系统进路表'!AC517))</f>
        <v>N/A</v>
      </c>
    </row>
    <row r="519" spans="1:32">
      <c r="A519" s="50" t="s">
        <v>486</v>
      </c>
      <c r="B519" s="50" t="s">
        <v>486</v>
      </c>
      <c r="C519" s="50" t="s">
        <v>486</v>
      </c>
      <c r="D519" s="50" t="s">
        <v>486</v>
      </c>
      <c r="E519" s="50" t="s">
        <v>486</v>
      </c>
      <c r="F519" s="50" t="s">
        <v>486</v>
      </c>
      <c r="G519" s="50" t="s">
        <v>486</v>
      </c>
      <c r="H519" s="50" t="s">
        <v>486</v>
      </c>
      <c r="I519" s="50" t="s">
        <v>486</v>
      </c>
      <c r="J519" s="50" t="s">
        <v>486</v>
      </c>
      <c r="K519" s="53" t="s">
        <v>419</v>
      </c>
      <c r="L519" s="50" t="s">
        <v>486</v>
      </c>
      <c r="M519" s="50" t="s">
        <v>486</v>
      </c>
      <c r="N519" s="50" t="s">
        <v>486</v>
      </c>
      <c r="O519" s="50" t="s">
        <v>486</v>
      </c>
      <c r="P519" s="50" t="s">
        <v>486</v>
      </c>
      <c r="Q519" s="50" t="s">
        <v>486</v>
      </c>
      <c r="R519" s="50" t="s">
        <v>486</v>
      </c>
      <c r="S519" s="50" t="s">
        <v>486</v>
      </c>
      <c r="T519" s="50" t="s">
        <v>486</v>
      </c>
      <c r="U519" s="50" t="s">
        <v>486</v>
      </c>
      <c r="V519" s="51" t="str">
        <f>IF($A519="N/A","N/A",MAX('编组1-系统进路表'!T518,'编组2-系统进路表'!T518,'编组3-系统进路表'!T518,'编组4-系统进路表'!T518,'编组5-系统进路表'!T518))</f>
        <v>N/A</v>
      </c>
      <c r="W519" s="51" t="str">
        <f>IF($A519="N/A","N/A",MAX('编组1-系统进路表'!U518,'编组2-系统进路表'!U518,'编组3-系统进路表'!U518,'编组4-系统进路表'!U518,'编组5-系统进路表'!U518))</f>
        <v>N/A</v>
      </c>
      <c r="X519" s="51" t="str">
        <f>IF($A519="N/A","N/A",MAX('编组1-系统进路表'!V518,'编组2-系统进路表'!V518,'编组3-系统进路表'!V518,'编组4-系统进路表'!V518,'编组5-系统进路表'!V518))</f>
        <v>N/A</v>
      </c>
      <c r="Y519" s="51" t="str">
        <f>IF($A519="N/A","N/A",MAX('编组1-系统进路表'!W518,'编组2-系统进路表'!W518,'编组3-系统进路表'!W518,'编组4-系统进路表'!W518,'编组5-系统进路表'!W518))</f>
        <v>N/A</v>
      </c>
      <c r="Z519" s="51" t="str">
        <f>IF($A519="N/A","N/A",MAX('编组1-系统进路表'!X518,'编组2-系统进路表'!X518,'编组3-系统进路表'!X518,'编组4-系统进路表'!X518,'编组5-系统进路表'!X518))</f>
        <v>N/A</v>
      </c>
      <c r="AA519" s="27"/>
      <c r="AB519" s="51" t="str">
        <f>IF($A519="N/A","N/A",MAX('编组1-系统进路表'!Y518,'编组2-系统进路表'!Y518,'编组3-系统进路表'!Y518,'编组4-系统进路表'!Y518,'编组5-系统进路表'!Y518))</f>
        <v>N/A</v>
      </c>
      <c r="AC519" s="51" t="str">
        <f>IF($A519="N/A","N/A",MAX('编组1-系统进路表'!Z518,'编组2-系统进路表'!Z518,'编组3-系统进路表'!Z518,'编组4-系统进路表'!Z518,'编组5-系统进路表'!Z518))</f>
        <v>N/A</v>
      </c>
      <c r="AD519" s="51" t="str">
        <f>IF($A519="N/A","N/A",MAX('编组1-系统进路表'!AA518,'编组2-系统进路表'!AA518,'编组3-系统进路表'!AA518,'编组4-系统进路表'!AA518,'编组5-系统进路表'!AA518))</f>
        <v>N/A</v>
      </c>
      <c r="AE519" s="51" t="str">
        <f>IF($A519="N/A","N/A",MAX('编组1-系统进路表'!AB518,'编组2-系统进路表'!AB518,'编组3-系统进路表'!AB518,'编组4-系统进路表'!AB518,'编组5-系统进路表'!AB518))</f>
        <v>N/A</v>
      </c>
      <c r="AF519" s="51" t="str">
        <f>IF($A519="N/A","N/A",MAX('编组1-系统进路表'!AC518,'编组2-系统进路表'!AC518,'编组3-系统进路表'!AC518,'编组4-系统进路表'!AC518,'编组5-系统进路表'!AC518))</f>
        <v>N/A</v>
      </c>
    </row>
    <row r="520" spans="1:32">
      <c r="A520" s="50" t="s">
        <v>486</v>
      </c>
      <c r="B520" s="50" t="s">
        <v>486</v>
      </c>
      <c r="C520" s="50" t="s">
        <v>486</v>
      </c>
      <c r="D520" s="50" t="s">
        <v>486</v>
      </c>
      <c r="E520" s="50" t="s">
        <v>486</v>
      </c>
      <c r="F520" s="50" t="s">
        <v>486</v>
      </c>
      <c r="G520" s="50" t="s">
        <v>486</v>
      </c>
      <c r="H520" s="50" t="s">
        <v>486</v>
      </c>
      <c r="I520" s="50" t="s">
        <v>486</v>
      </c>
      <c r="J520" s="50" t="s">
        <v>486</v>
      </c>
      <c r="K520" s="53" t="s">
        <v>419</v>
      </c>
      <c r="L520" s="50" t="s">
        <v>486</v>
      </c>
      <c r="M520" s="50" t="s">
        <v>486</v>
      </c>
      <c r="N520" s="50" t="s">
        <v>486</v>
      </c>
      <c r="O520" s="50" t="s">
        <v>486</v>
      </c>
      <c r="P520" s="50" t="s">
        <v>486</v>
      </c>
      <c r="Q520" s="50" t="s">
        <v>486</v>
      </c>
      <c r="R520" s="50" t="s">
        <v>486</v>
      </c>
      <c r="S520" s="50" t="s">
        <v>486</v>
      </c>
      <c r="T520" s="50" t="s">
        <v>486</v>
      </c>
      <c r="U520" s="50" t="s">
        <v>486</v>
      </c>
      <c r="V520" s="51" t="str">
        <f>IF($A520="N/A","N/A",MAX('编组1-系统进路表'!T519,'编组2-系统进路表'!T519,'编组3-系统进路表'!T519,'编组4-系统进路表'!T519,'编组5-系统进路表'!T519))</f>
        <v>N/A</v>
      </c>
      <c r="W520" s="51" t="str">
        <f>IF($A520="N/A","N/A",MAX('编组1-系统进路表'!U519,'编组2-系统进路表'!U519,'编组3-系统进路表'!U519,'编组4-系统进路表'!U519,'编组5-系统进路表'!U519))</f>
        <v>N/A</v>
      </c>
      <c r="X520" s="51" t="str">
        <f>IF($A520="N/A","N/A",MAX('编组1-系统进路表'!V519,'编组2-系统进路表'!V519,'编组3-系统进路表'!V519,'编组4-系统进路表'!V519,'编组5-系统进路表'!V519))</f>
        <v>N/A</v>
      </c>
      <c r="Y520" s="51" t="str">
        <f>IF($A520="N/A","N/A",MAX('编组1-系统进路表'!W519,'编组2-系统进路表'!W519,'编组3-系统进路表'!W519,'编组4-系统进路表'!W519,'编组5-系统进路表'!W519))</f>
        <v>N/A</v>
      </c>
      <c r="Z520" s="51" t="str">
        <f>IF($A520="N/A","N/A",MAX('编组1-系统进路表'!X519,'编组2-系统进路表'!X519,'编组3-系统进路表'!X519,'编组4-系统进路表'!X519,'编组5-系统进路表'!X519))</f>
        <v>N/A</v>
      </c>
      <c r="AA520" s="27"/>
      <c r="AB520" s="51" t="str">
        <f>IF($A520="N/A","N/A",MAX('编组1-系统进路表'!Y519,'编组2-系统进路表'!Y519,'编组3-系统进路表'!Y519,'编组4-系统进路表'!Y519,'编组5-系统进路表'!Y519))</f>
        <v>N/A</v>
      </c>
      <c r="AC520" s="51" t="str">
        <f>IF($A520="N/A","N/A",MAX('编组1-系统进路表'!Z519,'编组2-系统进路表'!Z519,'编组3-系统进路表'!Z519,'编组4-系统进路表'!Z519,'编组5-系统进路表'!Z519))</f>
        <v>N/A</v>
      </c>
      <c r="AD520" s="51" t="str">
        <f>IF($A520="N/A","N/A",MAX('编组1-系统进路表'!AA519,'编组2-系统进路表'!AA519,'编组3-系统进路表'!AA519,'编组4-系统进路表'!AA519,'编组5-系统进路表'!AA519))</f>
        <v>N/A</v>
      </c>
      <c r="AE520" s="51" t="str">
        <f>IF($A520="N/A","N/A",MAX('编组1-系统进路表'!AB519,'编组2-系统进路表'!AB519,'编组3-系统进路表'!AB519,'编组4-系统进路表'!AB519,'编组5-系统进路表'!AB519))</f>
        <v>N/A</v>
      </c>
      <c r="AF520" s="51" t="str">
        <f>IF($A520="N/A","N/A",MAX('编组1-系统进路表'!AC519,'编组2-系统进路表'!AC519,'编组3-系统进路表'!AC519,'编组4-系统进路表'!AC519,'编组5-系统进路表'!AC519))</f>
        <v>N/A</v>
      </c>
    </row>
    <row r="521" spans="1:32">
      <c r="A521" s="50" t="s">
        <v>486</v>
      </c>
      <c r="B521" s="50" t="s">
        <v>486</v>
      </c>
      <c r="C521" s="50" t="s">
        <v>486</v>
      </c>
      <c r="D521" s="50" t="s">
        <v>486</v>
      </c>
      <c r="E521" s="50" t="s">
        <v>486</v>
      </c>
      <c r="F521" s="50" t="s">
        <v>486</v>
      </c>
      <c r="G521" s="50" t="s">
        <v>486</v>
      </c>
      <c r="H521" s="50" t="s">
        <v>486</v>
      </c>
      <c r="I521" s="50" t="s">
        <v>486</v>
      </c>
      <c r="J521" s="50" t="s">
        <v>486</v>
      </c>
      <c r="K521" s="53" t="s">
        <v>419</v>
      </c>
      <c r="L521" s="50" t="s">
        <v>486</v>
      </c>
      <c r="M521" s="50" t="s">
        <v>486</v>
      </c>
      <c r="N521" s="50" t="s">
        <v>486</v>
      </c>
      <c r="O521" s="50" t="s">
        <v>486</v>
      </c>
      <c r="P521" s="50" t="s">
        <v>486</v>
      </c>
      <c r="Q521" s="50" t="s">
        <v>486</v>
      </c>
      <c r="R521" s="50" t="s">
        <v>486</v>
      </c>
      <c r="S521" s="50" t="s">
        <v>486</v>
      </c>
      <c r="T521" s="50" t="s">
        <v>486</v>
      </c>
      <c r="U521" s="50" t="s">
        <v>486</v>
      </c>
      <c r="V521" s="51" t="str">
        <f>IF($A521="N/A","N/A",MAX('编组1-系统进路表'!T520,'编组2-系统进路表'!T520,'编组3-系统进路表'!T520,'编组4-系统进路表'!T520,'编组5-系统进路表'!T520))</f>
        <v>N/A</v>
      </c>
      <c r="W521" s="51" t="str">
        <f>IF($A521="N/A","N/A",MAX('编组1-系统进路表'!U520,'编组2-系统进路表'!U520,'编组3-系统进路表'!U520,'编组4-系统进路表'!U520,'编组5-系统进路表'!U520))</f>
        <v>N/A</v>
      </c>
      <c r="X521" s="51" t="str">
        <f>IF($A521="N/A","N/A",MAX('编组1-系统进路表'!V520,'编组2-系统进路表'!V520,'编组3-系统进路表'!V520,'编组4-系统进路表'!V520,'编组5-系统进路表'!V520))</f>
        <v>N/A</v>
      </c>
      <c r="Y521" s="51" t="str">
        <f>IF($A521="N/A","N/A",MAX('编组1-系统进路表'!W520,'编组2-系统进路表'!W520,'编组3-系统进路表'!W520,'编组4-系统进路表'!W520,'编组5-系统进路表'!W520))</f>
        <v>N/A</v>
      </c>
      <c r="Z521" s="51" t="str">
        <f>IF($A521="N/A","N/A",MAX('编组1-系统进路表'!X520,'编组2-系统进路表'!X520,'编组3-系统进路表'!X520,'编组4-系统进路表'!X520,'编组5-系统进路表'!X520))</f>
        <v>N/A</v>
      </c>
      <c r="AA521" s="27"/>
      <c r="AB521" s="51" t="str">
        <f>IF($A521="N/A","N/A",MAX('编组1-系统进路表'!Y520,'编组2-系统进路表'!Y520,'编组3-系统进路表'!Y520,'编组4-系统进路表'!Y520,'编组5-系统进路表'!Y520))</f>
        <v>N/A</v>
      </c>
      <c r="AC521" s="51" t="str">
        <f>IF($A521="N/A","N/A",MAX('编组1-系统进路表'!Z520,'编组2-系统进路表'!Z520,'编组3-系统进路表'!Z520,'编组4-系统进路表'!Z520,'编组5-系统进路表'!Z520))</f>
        <v>N/A</v>
      </c>
      <c r="AD521" s="51" t="str">
        <f>IF($A521="N/A","N/A",MAX('编组1-系统进路表'!AA520,'编组2-系统进路表'!AA520,'编组3-系统进路表'!AA520,'编组4-系统进路表'!AA520,'编组5-系统进路表'!AA520))</f>
        <v>N/A</v>
      </c>
      <c r="AE521" s="51" t="str">
        <f>IF($A521="N/A","N/A",MAX('编组1-系统进路表'!AB520,'编组2-系统进路表'!AB520,'编组3-系统进路表'!AB520,'编组4-系统进路表'!AB520,'编组5-系统进路表'!AB520))</f>
        <v>N/A</v>
      </c>
      <c r="AF521" s="51" t="str">
        <f>IF($A521="N/A","N/A",MAX('编组1-系统进路表'!AC520,'编组2-系统进路表'!AC520,'编组3-系统进路表'!AC520,'编组4-系统进路表'!AC520,'编组5-系统进路表'!AC520))</f>
        <v>N/A</v>
      </c>
    </row>
    <row r="522" spans="1:32">
      <c r="A522" s="50" t="s">
        <v>486</v>
      </c>
      <c r="B522" s="50" t="s">
        <v>486</v>
      </c>
      <c r="C522" s="50" t="s">
        <v>486</v>
      </c>
      <c r="D522" s="50" t="s">
        <v>486</v>
      </c>
      <c r="E522" s="50" t="s">
        <v>486</v>
      </c>
      <c r="F522" s="50" t="s">
        <v>486</v>
      </c>
      <c r="G522" s="50" t="s">
        <v>486</v>
      </c>
      <c r="H522" s="50" t="s">
        <v>486</v>
      </c>
      <c r="I522" s="50" t="s">
        <v>486</v>
      </c>
      <c r="J522" s="50" t="s">
        <v>486</v>
      </c>
      <c r="K522" s="53" t="s">
        <v>419</v>
      </c>
      <c r="L522" s="50" t="s">
        <v>486</v>
      </c>
      <c r="M522" s="50" t="s">
        <v>486</v>
      </c>
      <c r="N522" s="50" t="s">
        <v>486</v>
      </c>
      <c r="O522" s="50" t="s">
        <v>486</v>
      </c>
      <c r="P522" s="50" t="s">
        <v>486</v>
      </c>
      <c r="Q522" s="50" t="s">
        <v>486</v>
      </c>
      <c r="R522" s="50" t="s">
        <v>486</v>
      </c>
      <c r="S522" s="50" t="s">
        <v>486</v>
      </c>
      <c r="T522" s="50" t="s">
        <v>486</v>
      </c>
      <c r="U522" s="50" t="s">
        <v>486</v>
      </c>
      <c r="V522" s="51" t="str">
        <f>IF($A522="N/A","N/A",MAX('编组1-系统进路表'!T521,'编组2-系统进路表'!T521,'编组3-系统进路表'!T521,'编组4-系统进路表'!T521,'编组5-系统进路表'!T521))</f>
        <v>N/A</v>
      </c>
      <c r="W522" s="51" t="str">
        <f>IF($A522="N/A","N/A",MAX('编组1-系统进路表'!U521,'编组2-系统进路表'!U521,'编组3-系统进路表'!U521,'编组4-系统进路表'!U521,'编组5-系统进路表'!U521))</f>
        <v>N/A</v>
      </c>
      <c r="X522" s="51" t="str">
        <f>IF($A522="N/A","N/A",MAX('编组1-系统进路表'!V521,'编组2-系统进路表'!V521,'编组3-系统进路表'!V521,'编组4-系统进路表'!V521,'编组5-系统进路表'!V521))</f>
        <v>N/A</v>
      </c>
      <c r="Y522" s="51" t="str">
        <f>IF($A522="N/A","N/A",MAX('编组1-系统进路表'!W521,'编组2-系统进路表'!W521,'编组3-系统进路表'!W521,'编组4-系统进路表'!W521,'编组5-系统进路表'!W521))</f>
        <v>N/A</v>
      </c>
      <c r="Z522" s="51" t="str">
        <f>IF($A522="N/A","N/A",MAX('编组1-系统进路表'!X521,'编组2-系统进路表'!X521,'编组3-系统进路表'!X521,'编组4-系统进路表'!X521,'编组5-系统进路表'!X521))</f>
        <v>N/A</v>
      </c>
      <c r="AA522" s="27"/>
      <c r="AB522" s="51" t="str">
        <f>IF($A522="N/A","N/A",MAX('编组1-系统进路表'!Y521,'编组2-系统进路表'!Y521,'编组3-系统进路表'!Y521,'编组4-系统进路表'!Y521,'编组5-系统进路表'!Y521))</f>
        <v>N/A</v>
      </c>
      <c r="AC522" s="51" t="str">
        <f>IF($A522="N/A","N/A",MAX('编组1-系统进路表'!Z521,'编组2-系统进路表'!Z521,'编组3-系统进路表'!Z521,'编组4-系统进路表'!Z521,'编组5-系统进路表'!Z521))</f>
        <v>N/A</v>
      </c>
      <c r="AD522" s="51" t="str">
        <f>IF($A522="N/A","N/A",MAX('编组1-系统进路表'!AA521,'编组2-系统进路表'!AA521,'编组3-系统进路表'!AA521,'编组4-系统进路表'!AA521,'编组5-系统进路表'!AA521))</f>
        <v>N/A</v>
      </c>
      <c r="AE522" s="51" t="str">
        <f>IF($A522="N/A","N/A",MAX('编组1-系统进路表'!AB521,'编组2-系统进路表'!AB521,'编组3-系统进路表'!AB521,'编组4-系统进路表'!AB521,'编组5-系统进路表'!AB521))</f>
        <v>N/A</v>
      </c>
      <c r="AF522" s="51" t="str">
        <f>IF($A522="N/A","N/A",MAX('编组1-系统进路表'!AC521,'编组2-系统进路表'!AC521,'编组3-系统进路表'!AC521,'编组4-系统进路表'!AC521,'编组5-系统进路表'!AC521))</f>
        <v>N/A</v>
      </c>
    </row>
    <row r="523" spans="1:32">
      <c r="A523" s="50" t="s">
        <v>486</v>
      </c>
      <c r="B523" s="50" t="s">
        <v>486</v>
      </c>
      <c r="C523" s="50" t="s">
        <v>486</v>
      </c>
      <c r="D523" s="50" t="s">
        <v>486</v>
      </c>
      <c r="E523" s="50" t="s">
        <v>486</v>
      </c>
      <c r="F523" s="50" t="s">
        <v>486</v>
      </c>
      <c r="G523" s="50" t="s">
        <v>486</v>
      </c>
      <c r="H523" s="50" t="s">
        <v>486</v>
      </c>
      <c r="I523" s="50" t="s">
        <v>486</v>
      </c>
      <c r="J523" s="50" t="s">
        <v>486</v>
      </c>
      <c r="K523" s="53" t="s">
        <v>419</v>
      </c>
      <c r="L523" s="50" t="s">
        <v>486</v>
      </c>
      <c r="M523" s="50" t="s">
        <v>486</v>
      </c>
      <c r="N523" s="50" t="s">
        <v>486</v>
      </c>
      <c r="O523" s="50" t="s">
        <v>486</v>
      </c>
      <c r="P523" s="50" t="s">
        <v>486</v>
      </c>
      <c r="Q523" s="50" t="s">
        <v>486</v>
      </c>
      <c r="R523" s="50" t="s">
        <v>486</v>
      </c>
      <c r="S523" s="50" t="s">
        <v>486</v>
      </c>
      <c r="T523" s="50" t="s">
        <v>486</v>
      </c>
      <c r="U523" s="50" t="s">
        <v>486</v>
      </c>
      <c r="V523" s="51" t="str">
        <f>IF($A523="N/A","N/A",MAX('编组1-系统进路表'!T522,'编组2-系统进路表'!T522,'编组3-系统进路表'!T522,'编组4-系统进路表'!T522,'编组5-系统进路表'!T522))</f>
        <v>N/A</v>
      </c>
      <c r="W523" s="51" t="str">
        <f>IF($A523="N/A","N/A",MAX('编组1-系统进路表'!U522,'编组2-系统进路表'!U522,'编组3-系统进路表'!U522,'编组4-系统进路表'!U522,'编组5-系统进路表'!U522))</f>
        <v>N/A</v>
      </c>
      <c r="X523" s="51" t="str">
        <f>IF($A523="N/A","N/A",MAX('编组1-系统进路表'!V522,'编组2-系统进路表'!V522,'编组3-系统进路表'!V522,'编组4-系统进路表'!V522,'编组5-系统进路表'!V522))</f>
        <v>N/A</v>
      </c>
      <c r="Y523" s="51" t="str">
        <f>IF($A523="N/A","N/A",MAX('编组1-系统进路表'!W522,'编组2-系统进路表'!W522,'编组3-系统进路表'!W522,'编组4-系统进路表'!W522,'编组5-系统进路表'!W522))</f>
        <v>N/A</v>
      </c>
      <c r="Z523" s="51" t="str">
        <f>IF($A523="N/A","N/A",MAX('编组1-系统进路表'!X522,'编组2-系统进路表'!X522,'编组3-系统进路表'!X522,'编组4-系统进路表'!X522,'编组5-系统进路表'!X522))</f>
        <v>N/A</v>
      </c>
      <c r="AA523" s="27"/>
      <c r="AB523" s="51" t="str">
        <f>IF($A523="N/A","N/A",MAX('编组1-系统进路表'!Y522,'编组2-系统进路表'!Y522,'编组3-系统进路表'!Y522,'编组4-系统进路表'!Y522,'编组5-系统进路表'!Y522))</f>
        <v>N/A</v>
      </c>
      <c r="AC523" s="51" t="str">
        <f>IF($A523="N/A","N/A",MAX('编组1-系统进路表'!Z522,'编组2-系统进路表'!Z522,'编组3-系统进路表'!Z522,'编组4-系统进路表'!Z522,'编组5-系统进路表'!Z522))</f>
        <v>N/A</v>
      </c>
      <c r="AD523" s="51" t="str">
        <f>IF($A523="N/A","N/A",MAX('编组1-系统进路表'!AA522,'编组2-系统进路表'!AA522,'编组3-系统进路表'!AA522,'编组4-系统进路表'!AA522,'编组5-系统进路表'!AA522))</f>
        <v>N/A</v>
      </c>
      <c r="AE523" s="51" t="str">
        <f>IF($A523="N/A","N/A",MAX('编组1-系统进路表'!AB522,'编组2-系统进路表'!AB522,'编组3-系统进路表'!AB522,'编组4-系统进路表'!AB522,'编组5-系统进路表'!AB522))</f>
        <v>N/A</v>
      </c>
      <c r="AF523" s="51" t="str">
        <f>IF($A523="N/A","N/A",MAX('编组1-系统进路表'!AC522,'编组2-系统进路表'!AC522,'编组3-系统进路表'!AC522,'编组4-系统进路表'!AC522,'编组5-系统进路表'!AC522))</f>
        <v>N/A</v>
      </c>
    </row>
    <row r="524" spans="1:32">
      <c r="A524" s="50" t="s">
        <v>486</v>
      </c>
      <c r="B524" s="50" t="s">
        <v>486</v>
      </c>
      <c r="C524" s="50" t="s">
        <v>486</v>
      </c>
      <c r="D524" s="50" t="s">
        <v>486</v>
      </c>
      <c r="E524" s="50" t="s">
        <v>486</v>
      </c>
      <c r="F524" s="50" t="s">
        <v>486</v>
      </c>
      <c r="G524" s="50" t="s">
        <v>486</v>
      </c>
      <c r="H524" s="50" t="s">
        <v>486</v>
      </c>
      <c r="I524" s="50" t="s">
        <v>486</v>
      </c>
      <c r="J524" s="50" t="s">
        <v>486</v>
      </c>
      <c r="K524" s="53" t="s">
        <v>419</v>
      </c>
      <c r="L524" s="50" t="s">
        <v>486</v>
      </c>
      <c r="M524" s="50" t="s">
        <v>486</v>
      </c>
      <c r="N524" s="50" t="s">
        <v>486</v>
      </c>
      <c r="O524" s="50" t="s">
        <v>486</v>
      </c>
      <c r="P524" s="50" t="s">
        <v>486</v>
      </c>
      <c r="Q524" s="50" t="s">
        <v>486</v>
      </c>
      <c r="R524" s="50" t="s">
        <v>486</v>
      </c>
      <c r="S524" s="50" t="s">
        <v>486</v>
      </c>
      <c r="T524" s="50" t="s">
        <v>486</v>
      </c>
      <c r="U524" s="50" t="s">
        <v>486</v>
      </c>
      <c r="V524" s="51" t="str">
        <f>IF($A524="N/A","N/A",MAX('编组1-系统进路表'!T523,'编组2-系统进路表'!T523,'编组3-系统进路表'!T523,'编组4-系统进路表'!T523,'编组5-系统进路表'!T523))</f>
        <v>N/A</v>
      </c>
      <c r="W524" s="51" t="str">
        <f>IF($A524="N/A","N/A",MAX('编组1-系统进路表'!U523,'编组2-系统进路表'!U523,'编组3-系统进路表'!U523,'编组4-系统进路表'!U523,'编组5-系统进路表'!U523))</f>
        <v>N/A</v>
      </c>
      <c r="X524" s="51" t="str">
        <f>IF($A524="N/A","N/A",MAX('编组1-系统进路表'!V523,'编组2-系统进路表'!V523,'编组3-系统进路表'!V523,'编组4-系统进路表'!V523,'编组5-系统进路表'!V523))</f>
        <v>N/A</v>
      </c>
      <c r="Y524" s="51" t="str">
        <f>IF($A524="N/A","N/A",MAX('编组1-系统进路表'!W523,'编组2-系统进路表'!W523,'编组3-系统进路表'!W523,'编组4-系统进路表'!W523,'编组5-系统进路表'!W523))</f>
        <v>N/A</v>
      </c>
      <c r="Z524" s="51" t="str">
        <f>IF($A524="N/A","N/A",MAX('编组1-系统进路表'!X523,'编组2-系统进路表'!X523,'编组3-系统进路表'!X523,'编组4-系统进路表'!X523,'编组5-系统进路表'!X523))</f>
        <v>N/A</v>
      </c>
      <c r="AA524" s="27"/>
      <c r="AB524" s="51" t="str">
        <f>IF($A524="N/A","N/A",MAX('编组1-系统进路表'!Y523,'编组2-系统进路表'!Y523,'编组3-系统进路表'!Y523,'编组4-系统进路表'!Y523,'编组5-系统进路表'!Y523))</f>
        <v>N/A</v>
      </c>
      <c r="AC524" s="51" t="str">
        <f>IF($A524="N/A","N/A",MAX('编组1-系统进路表'!Z523,'编组2-系统进路表'!Z523,'编组3-系统进路表'!Z523,'编组4-系统进路表'!Z523,'编组5-系统进路表'!Z523))</f>
        <v>N/A</v>
      </c>
      <c r="AD524" s="51" t="str">
        <f>IF($A524="N/A","N/A",MAX('编组1-系统进路表'!AA523,'编组2-系统进路表'!AA523,'编组3-系统进路表'!AA523,'编组4-系统进路表'!AA523,'编组5-系统进路表'!AA523))</f>
        <v>N/A</v>
      </c>
      <c r="AE524" s="51" t="str">
        <f>IF($A524="N/A","N/A",MAX('编组1-系统进路表'!AB523,'编组2-系统进路表'!AB523,'编组3-系统进路表'!AB523,'编组4-系统进路表'!AB523,'编组5-系统进路表'!AB523))</f>
        <v>N/A</v>
      </c>
      <c r="AF524" s="51" t="str">
        <f>IF($A524="N/A","N/A",MAX('编组1-系统进路表'!AC523,'编组2-系统进路表'!AC523,'编组3-系统进路表'!AC523,'编组4-系统进路表'!AC523,'编组5-系统进路表'!AC523))</f>
        <v>N/A</v>
      </c>
    </row>
    <row r="525" spans="1:32">
      <c r="A525" s="50" t="s">
        <v>486</v>
      </c>
      <c r="B525" s="50" t="s">
        <v>486</v>
      </c>
      <c r="C525" s="50" t="s">
        <v>486</v>
      </c>
      <c r="D525" s="50" t="s">
        <v>486</v>
      </c>
      <c r="E525" s="50" t="s">
        <v>486</v>
      </c>
      <c r="F525" s="50" t="s">
        <v>486</v>
      </c>
      <c r="G525" s="50" t="s">
        <v>486</v>
      </c>
      <c r="H525" s="50" t="s">
        <v>486</v>
      </c>
      <c r="I525" s="50" t="s">
        <v>486</v>
      </c>
      <c r="J525" s="50" t="s">
        <v>486</v>
      </c>
      <c r="K525" s="53" t="s">
        <v>419</v>
      </c>
      <c r="L525" s="50" t="s">
        <v>486</v>
      </c>
      <c r="M525" s="50" t="s">
        <v>486</v>
      </c>
      <c r="N525" s="50" t="s">
        <v>486</v>
      </c>
      <c r="O525" s="50" t="s">
        <v>486</v>
      </c>
      <c r="P525" s="50" t="s">
        <v>486</v>
      </c>
      <c r="Q525" s="50" t="s">
        <v>486</v>
      </c>
      <c r="R525" s="50" t="s">
        <v>486</v>
      </c>
      <c r="S525" s="50" t="s">
        <v>486</v>
      </c>
      <c r="T525" s="50" t="s">
        <v>486</v>
      </c>
      <c r="U525" s="50" t="s">
        <v>486</v>
      </c>
      <c r="V525" s="51" t="str">
        <f>IF($A525="N/A","N/A",MAX('编组1-系统进路表'!T524,'编组2-系统进路表'!T524,'编组3-系统进路表'!T524,'编组4-系统进路表'!T524,'编组5-系统进路表'!T524))</f>
        <v>N/A</v>
      </c>
      <c r="W525" s="51" t="str">
        <f>IF($A525="N/A","N/A",MAX('编组1-系统进路表'!U524,'编组2-系统进路表'!U524,'编组3-系统进路表'!U524,'编组4-系统进路表'!U524,'编组5-系统进路表'!U524))</f>
        <v>N/A</v>
      </c>
      <c r="X525" s="51" t="str">
        <f>IF($A525="N/A","N/A",MAX('编组1-系统进路表'!V524,'编组2-系统进路表'!V524,'编组3-系统进路表'!V524,'编组4-系统进路表'!V524,'编组5-系统进路表'!V524))</f>
        <v>N/A</v>
      </c>
      <c r="Y525" s="51" t="str">
        <f>IF($A525="N/A","N/A",MAX('编组1-系统进路表'!W524,'编组2-系统进路表'!W524,'编组3-系统进路表'!W524,'编组4-系统进路表'!W524,'编组5-系统进路表'!W524))</f>
        <v>N/A</v>
      </c>
      <c r="Z525" s="51" t="str">
        <f>IF($A525="N/A","N/A",MAX('编组1-系统进路表'!X524,'编组2-系统进路表'!X524,'编组3-系统进路表'!X524,'编组4-系统进路表'!X524,'编组5-系统进路表'!X524))</f>
        <v>N/A</v>
      </c>
      <c r="AA525" s="27"/>
      <c r="AB525" s="51" t="str">
        <f>IF($A525="N/A","N/A",MAX('编组1-系统进路表'!Y524,'编组2-系统进路表'!Y524,'编组3-系统进路表'!Y524,'编组4-系统进路表'!Y524,'编组5-系统进路表'!Y524))</f>
        <v>N/A</v>
      </c>
      <c r="AC525" s="51" t="str">
        <f>IF($A525="N/A","N/A",MAX('编组1-系统进路表'!Z524,'编组2-系统进路表'!Z524,'编组3-系统进路表'!Z524,'编组4-系统进路表'!Z524,'编组5-系统进路表'!Z524))</f>
        <v>N/A</v>
      </c>
      <c r="AD525" s="51" t="str">
        <f>IF($A525="N/A","N/A",MAX('编组1-系统进路表'!AA524,'编组2-系统进路表'!AA524,'编组3-系统进路表'!AA524,'编组4-系统进路表'!AA524,'编组5-系统进路表'!AA524))</f>
        <v>N/A</v>
      </c>
      <c r="AE525" s="51" t="str">
        <f>IF($A525="N/A","N/A",MAX('编组1-系统进路表'!AB524,'编组2-系统进路表'!AB524,'编组3-系统进路表'!AB524,'编组4-系统进路表'!AB524,'编组5-系统进路表'!AB524))</f>
        <v>N/A</v>
      </c>
      <c r="AF525" s="51" t="str">
        <f>IF($A525="N/A","N/A",MAX('编组1-系统进路表'!AC524,'编组2-系统进路表'!AC524,'编组3-系统进路表'!AC524,'编组4-系统进路表'!AC524,'编组5-系统进路表'!AC524))</f>
        <v>N/A</v>
      </c>
    </row>
    <row r="526" spans="1:32">
      <c r="A526" s="50" t="s">
        <v>486</v>
      </c>
      <c r="B526" s="50" t="s">
        <v>486</v>
      </c>
      <c r="C526" s="50" t="s">
        <v>486</v>
      </c>
      <c r="D526" s="50" t="s">
        <v>486</v>
      </c>
      <c r="E526" s="50" t="s">
        <v>486</v>
      </c>
      <c r="F526" s="50" t="s">
        <v>486</v>
      </c>
      <c r="G526" s="50" t="s">
        <v>486</v>
      </c>
      <c r="H526" s="50" t="s">
        <v>486</v>
      </c>
      <c r="I526" s="50" t="s">
        <v>486</v>
      </c>
      <c r="J526" s="50" t="s">
        <v>486</v>
      </c>
      <c r="K526" s="53" t="s">
        <v>419</v>
      </c>
      <c r="L526" s="50" t="s">
        <v>486</v>
      </c>
      <c r="M526" s="50" t="s">
        <v>486</v>
      </c>
      <c r="N526" s="50" t="s">
        <v>486</v>
      </c>
      <c r="O526" s="50" t="s">
        <v>486</v>
      </c>
      <c r="P526" s="50" t="s">
        <v>486</v>
      </c>
      <c r="Q526" s="50" t="s">
        <v>486</v>
      </c>
      <c r="R526" s="50" t="s">
        <v>486</v>
      </c>
      <c r="S526" s="50" t="s">
        <v>486</v>
      </c>
      <c r="T526" s="50" t="s">
        <v>486</v>
      </c>
      <c r="U526" s="50" t="s">
        <v>486</v>
      </c>
      <c r="V526" s="51" t="str">
        <f>IF($A526="N/A","N/A",MAX('编组1-系统进路表'!T525,'编组2-系统进路表'!T525,'编组3-系统进路表'!T525,'编组4-系统进路表'!T525,'编组5-系统进路表'!T525))</f>
        <v>N/A</v>
      </c>
      <c r="W526" s="51" t="str">
        <f>IF($A526="N/A","N/A",MAX('编组1-系统进路表'!U525,'编组2-系统进路表'!U525,'编组3-系统进路表'!U525,'编组4-系统进路表'!U525,'编组5-系统进路表'!U525))</f>
        <v>N/A</v>
      </c>
      <c r="X526" s="51" t="str">
        <f>IF($A526="N/A","N/A",MAX('编组1-系统进路表'!V525,'编组2-系统进路表'!V525,'编组3-系统进路表'!V525,'编组4-系统进路表'!V525,'编组5-系统进路表'!V525))</f>
        <v>N/A</v>
      </c>
      <c r="Y526" s="51" t="str">
        <f>IF($A526="N/A","N/A",MAX('编组1-系统进路表'!W525,'编组2-系统进路表'!W525,'编组3-系统进路表'!W525,'编组4-系统进路表'!W525,'编组5-系统进路表'!W525))</f>
        <v>N/A</v>
      </c>
      <c r="Z526" s="51" t="str">
        <f>IF($A526="N/A","N/A",MAX('编组1-系统进路表'!X525,'编组2-系统进路表'!X525,'编组3-系统进路表'!X525,'编组4-系统进路表'!X525,'编组5-系统进路表'!X525))</f>
        <v>N/A</v>
      </c>
      <c r="AA526" s="27"/>
      <c r="AB526" s="51" t="str">
        <f>IF($A526="N/A","N/A",MAX('编组1-系统进路表'!Y525,'编组2-系统进路表'!Y525,'编组3-系统进路表'!Y525,'编组4-系统进路表'!Y525,'编组5-系统进路表'!Y525))</f>
        <v>N/A</v>
      </c>
      <c r="AC526" s="51" t="str">
        <f>IF($A526="N/A","N/A",MAX('编组1-系统进路表'!Z525,'编组2-系统进路表'!Z525,'编组3-系统进路表'!Z525,'编组4-系统进路表'!Z525,'编组5-系统进路表'!Z525))</f>
        <v>N/A</v>
      </c>
      <c r="AD526" s="51" t="str">
        <f>IF($A526="N/A","N/A",MAX('编组1-系统进路表'!AA525,'编组2-系统进路表'!AA525,'编组3-系统进路表'!AA525,'编组4-系统进路表'!AA525,'编组5-系统进路表'!AA525))</f>
        <v>N/A</v>
      </c>
      <c r="AE526" s="51" t="str">
        <f>IF($A526="N/A","N/A",MAX('编组1-系统进路表'!AB525,'编组2-系统进路表'!AB525,'编组3-系统进路表'!AB525,'编组4-系统进路表'!AB525,'编组5-系统进路表'!AB525))</f>
        <v>N/A</v>
      </c>
      <c r="AF526" s="51" t="str">
        <f>IF($A526="N/A","N/A",MAX('编组1-系统进路表'!AC525,'编组2-系统进路表'!AC525,'编组3-系统进路表'!AC525,'编组4-系统进路表'!AC525,'编组5-系统进路表'!AC525))</f>
        <v>N/A</v>
      </c>
    </row>
    <row r="527" spans="1:32">
      <c r="A527" s="50" t="s">
        <v>486</v>
      </c>
      <c r="B527" s="50" t="s">
        <v>486</v>
      </c>
      <c r="C527" s="50" t="s">
        <v>486</v>
      </c>
      <c r="D527" s="50" t="s">
        <v>486</v>
      </c>
      <c r="E527" s="50" t="s">
        <v>486</v>
      </c>
      <c r="F527" s="50" t="s">
        <v>486</v>
      </c>
      <c r="G527" s="50" t="s">
        <v>486</v>
      </c>
      <c r="H527" s="50" t="s">
        <v>486</v>
      </c>
      <c r="I527" s="50" t="s">
        <v>486</v>
      </c>
      <c r="J527" s="50" t="s">
        <v>486</v>
      </c>
      <c r="K527" s="53" t="s">
        <v>419</v>
      </c>
      <c r="L527" s="50" t="s">
        <v>486</v>
      </c>
      <c r="M527" s="50" t="s">
        <v>486</v>
      </c>
      <c r="N527" s="50" t="s">
        <v>486</v>
      </c>
      <c r="O527" s="50" t="s">
        <v>486</v>
      </c>
      <c r="P527" s="50" t="s">
        <v>486</v>
      </c>
      <c r="Q527" s="50" t="s">
        <v>486</v>
      </c>
      <c r="R527" s="50" t="s">
        <v>486</v>
      </c>
      <c r="S527" s="50" t="s">
        <v>486</v>
      </c>
      <c r="T527" s="50" t="s">
        <v>486</v>
      </c>
      <c r="U527" s="50" t="s">
        <v>486</v>
      </c>
      <c r="V527" s="51" t="str">
        <f>IF($A527="N/A","N/A",MAX('编组1-系统进路表'!T526,'编组2-系统进路表'!T526,'编组3-系统进路表'!T526,'编组4-系统进路表'!T526,'编组5-系统进路表'!T526))</f>
        <v>N/A</v>
      </c>
      <c r="W527" s="51" t="str">
        <f>IF($A527="N/A","N/A",MAX('编组1-系统进路表'!U526,'编组2-系统进路表'!U526,'编组3-系统进路表'!U526,'编组4-系统进路表'!U526,'编组5-系统进路表'!U526))</f>
        <v>N/A</v>
      </c>
      <c r="X527" s="51" t="str">
        <f>IF($A527="N/A","N/A",MAX('编组1-系统进路表'!V526,'编组2-系统进路表'!V526,'编组3-系统进路表'!V526,'编组4-系统进路表'!V526,'编组5-系统进路表'!V526))</f>
        <v>N/A</v>
      </c>
      <c r="Y527" s="51" t="str">
        <f>IF($A527="N/A","N/A",MAX('编组1-系统进路表'!W526,'编组2-系统进路表'!W526,'编组3-系统进路表'!W526,'编组4-系统进路表'!W526,'编组5-系统进路表'!W526))</f>
        <v>N/A</v>
      </c>
      <c r="Z527" s="51" t="str">
        <f>IF($A527="N/A","N/A",MAX('编组1-系统进路表'!X526,'编组2-系统进路表'!X526,'编组3-系统进路表'!X526,'编组4-系统进路表'!X526,'编组5-系统进路表'!X526))</f>
        <v>N/A</v>
      </c>
      <c r="AA527" s="27"/>
      <c r="AB527" s="51" t="str">
        <f>IF($A527="N/A","N/A",MAX('编组1-系统进路表'!Y526,'编组2-系统进路表'!Y526,'编组3-系统进路表'!Y526,'编组4-系统进路表'!Y526,'编组5-系统进路表'!Y526))</f>
        <v>N/A</v>
      </c>
      <c r="AC527" s="51" t="str">
        <f>IF($A527="N/A","N/A",MAX('编组1-系统进路表'!Z526,'编组2-系统进路表'!Z526,'编组3-系统进路表'!Z526,'编组4-系统进路表'!Z526,'编组5-系统进路表'!Z526))</f>
        <v>N/A</v>
      </c>
      <c r="AD527" s="51" t="str">
        <f>IF($A527="N/A","N/A",MAX('编组1-系统进路表'!AA526,'编组2-系统进路表'!AA526,'编组3-系统进路表'!AA526,'编组4-系统进路表'!AA526,'编组5-系统进路表'!AA526))</f>
        <v>N/A</v>
      </c>
      <c r="AE527" s="51" t="str">
        <f>IF($A527="N/A","N/A",MAX('编组1-系统进路表'!AB526,'编组2-系统进路表'!AB526,'编组3-系统进路表'!AB526,'编组4-系统进路表'!AB526,'编组5-系统进路表'!AB526))</f>
        <v>N/A</v>
      </c>
      <c r="AF527" s="51" t="str">
        <f>IF($A527="N/A","N/A",MAX('编组1-系统进路表'!AC526,'编组2-系统进路表'!AC526,'编组3-系统进路表'!AC526,'编组4-系统进路表'!AC526,'编组5-系统进路表'!AC526))</f>
        <v>N/A</v>
      </c>
    </row>
    <row r="528" spans="1:32">
      <c r="A528" s="50" t="s">
        <v>486</v>
      </c>
      <c r="B528" s="50" t="s">
        <v>486</v>
      </c>
      <c r="C528" s="50" t="s">
        <v>486</v>
      </c>
      <c r="D528" s="50" t="s">
        <v>486</v>
      </c>
      <c r="E528" s="50" t="s">
        <v>486</v>
      </c>
      <c r="F528" s="50" t="s">
        <v>486</v>
      </c>
      <c r="G528" s="50" t="s">
        <v>486</v>
      </c>
      <c r="H528" s="50" t="s">
        <v>486</v>
      </c>
      <c r="I528" s="50" t="s">
        <v>486</v>
      </c>
      <c r="J528" s="50" t="s">
        <v>486</v>
      </c>
      <c r="K528" s="53" t="s">
        <v>419</v>
      </c>
      <c r="L528" s="50" t="s">
        <v>486</v>
      </c>
      <c r="M528" s="50" t="s">
        <v>486</v>
      </c>
      <c r="N528" s="50" t="s">
        <v>486</v>
      </c>
      <c r="O528" s="50" t="s">
        <v>486</v>
      </c>
      <c r="P528" s="50" t="s">
        <v>486</v>
      </c>
      <c r="Q528" s="50" t="s">
        <v>486</v>
      </c>
      <c r="R528" s="50" t="s">
        <v>486</v>
      </c>
      <c r="S528" s="50" t="s">
        <v>486</v>
      </c>
      <c r="T528" s="50" t="s">
        <v>486</v>
      </c>
      <c r="U528" s="50" t="s">
        <v>486</v>
      </c>
      <c r="V528" s="51" t="str">
        <f>IF($A528="N/A","N/A",MAX('编组1-系统进路表'!T527,'编组2-系统进路表'!T527,'编组3-系统进路表'!T527,'编组4-系统进路表'!T527,'编组5-系统进路表'!T527))</f>
        <v>N/A</v>
      </c>
      <c r="W528" s="51" t="str">
        <f>IF($A528="N/A","N/A",MAX('编组1-系统进路表'!U527,'编组2-系统进路表'!U527,'编组3-系统进路表'!U527,'编组4-系统进路表'!U527,'编组5-系统进路表'!U527))</f>
        <v>N/A</v>
      </c>
      <c r="X528" s="51" t="str">
        <f>IF($A528="N/A","N/A",MAX('编组1-系统进路表'!V527,'编组2-系统进路表'!V527,'编组3-系统进路表'!V527,'编组4-系统进路表'!V527,'编组5-系统进路表'!V527))</f>
        <v>N/A</v>
      </c>
      <c r="Y528" s="51" t="str">
        <f>IF($A528="N/A","N/A",MAX('编组1-系统进路表'!W527,'编组2-系统进路表'!W527,'编组3-系统进路表'!W527,'编组4-系统进路表'!W527,'编组5-系统进路表'!W527))</f>
        <v>N/A</v>
      </c>
      <c r="Z528" s="51" t="str">
        <f>IF($A528="N/A","N/A",MAX('编组1-系统进路表'!X527,'编组2-系统进路表'!X527,'编组3-系统进路表'!X527,'编组4-系统进路表'!X527,'编组5-系统进路表'!X527))</f>
        <v>N/A</v>
      </c>
      <c r="AA528" s="27"/>
      <c r="AB528" s="51" t="str">
        <f>IF($A528="N/A","N/A",MAX('编组1-系统进路表'!Y527,'编组2-系统进路表'!Y527,'编组3-系统进路表'!Y527,'编组4-系统进路表'!Y527,'编组5-系统进路表'!Y527))</f>
        <v>N/A</v>
      </c>
      <c r="AC528" s="51" t="str">
        <f>IF($A528="N/A","N/A",MAX('编组1-系统进路表'!Z527,'编组2-系统进路表'!Z527,'编组3-系统进路表'!Z527,'编组4-系统进路表'!Z527,'编组5-系统进路表'!Z527))</f>
        <v>N/A</v>
      </c>
      <c r="AD528" s="51" t="str">
        <f>IF($A528="N/A","N/A",MAX('编组1-系统进路表'!AA527,'编组2-系统进路表'!AA527,'编组3-系统进路表'!AA527,'编组4-系统进路表'!AA527,'编组5-系统进路表'!AA527))</f>
        <v>N/A</v>
      </c>
      <c r="AE528" s="51" t="str">
        <f>IF($A528="N/A","N/A",MAX('编组1-系统进路表'!AB527,'编组2-系统进路表'!AB527,'编组3-系统进路表'!AB527,'编组4-系统进路表'!AB527,'编组5-系统进路表'!AB527))</f>
        <v>N/A</v>
      </c>
      <c r="AF528" s="51" t="str">
        <f>IF($A528="N/A","N/A",MAX('编组1-系统进路表'!AC527,'编组2-系统进路表'!AC527,'编组3-系统进路表'!AC527,'编组4-系统进路表'!AC527,'编组5-系统进路表'!AC527))</f>
        <v>N/A</v>
      </c>
    </row>
    <row r="529" spans="1:32">
      <c r="A529" s="50" t="s">
        <v>486</v>
      </c>
      <c r="B529" s="50" t="s">
        <v>486</v>
      </c>
      <c r="C529" s="50" t="s">
        <v>486</v>
      </c>
      <c r="D529" s="50" t="s">
        <v>486</v>
      </c>
      <c r="E529" s="50" t="s">
        <v>486</v>
      </c>
      <c r="F529" s="50" t="s">
        <v>486</v>
      </c>
      <c r="G529" s="50" t="s">
        <v>486</v>
      </c>
      <c r="H529" s="50" t="s">
        <v>486</v>
      </c>
      <c r="I529" s="50" t="s">
        <v>486</v>
      </c>
      <c r="J529" s="50" t="s">
        <v>486</v>
      </c>
      <c r="K529" s="53" t="s">
        <v>419</v>
      </c>
      <c r="L529" s="50" t="s">
        <v>486</v>
      </c>
      <c r="M529" s="50" t="s">
        <v>486</v>
      </c>
      <c r="N529" s="50" t="s">
        <v>486</v>
      </c>
      <c r="O529" s="50" t="s">
        <v>486</v>
      </c>
      <c r="P529" s="50" t="s">
        <v>486</v>
      </c>
      <c r="Q529" s="50" t="s">
        <v>486</v>
      </c>
      <c r="R529" s="50" t="s">
        <v>486</v>
      </c>
      <c r="S529" s="50" t="s">
        <v>486</v>
      </c>
      <c r="T529" s="50" t="s">
        <v>486</v>
      </c>
      <c r="U529" s="50" t="s">
        <v>486</v>
      </c>
      <c r="V529" s="51" t="str">
        <f>IF($A529="N/A","N/A",MAX('编组1-系统进路表'!T528,'编组2-系统进路表'!T528,'编组3-系统进路表'!T528,'编组4-系统进路表'!T528,'编组5-系统进路表'!T528))</f>
        <v>N/A</v>
      </c>
      <c r="W529" s="51" t="str">
        <f>IF($A529="N/A","N/A",MAX('编组1-系统进路表'!U528,'编组2-系统进路表'!U528,'编组3-系统进路表'!U528,'编组4-系统进路表'!U528,'编组5-系统进路表'!U528))</f>
        <v>N/A</v>
      </c>
      <c r="X529" s="51" t="str">
        <f>IF($A529="N/A","N/A",MAX('编组1-系统进路表'!V528,'编组2-系统进路表'!V528,'编组3-系统进路表'!V528,'编组4-系统进路表'!V528,'编组5-系统进路表'!V528))</f>
        <v>N/A</v>
      </c>
      <c r="Y529" s="51" t="str">
        <f>IF($A529="N/A","N/A",MAX('编组1-系统进路表'!W528,'编组2-系统进路表'!W528,'编组3-系统进路表'!W528,'编组4-系统进路表'!W528,'编组5-系统进路表'!W528))</f>
        <v>N/A</v>
      </c>
      <c r="Z529" s="51" t="str">
        <f>IF($A529="N/A","N/A",MAX('编组1-系统进路表'!X528,'编组2-系统进路表'!X528,'编组3-系统进路表'!X528,'编组4-系统进路表'!X528,'编组5-系统进路表'!X528))</f>
        <v>N/A</v>
      </c>
      <c r="AA529" s="27"/>
      <c r="AB529" s="51" t="str">
        <f>IF($A529="N/A","N/A",MAX('编组1-系统进路表'!Y528,'编组2-系统进路表'!Y528,'编组3-系统进路表'!Y528,'编组4-系统进路表'!Y528,'编组5-系统进路表'!Y528))</f>
        <v>N/A</v>
      </c>
      <c r="AC529" s="51" t="str">
        <f>IF($A529="N/A","N/A",MAX('编组1-系统进路表'!Z528,'编组2-系统进路表'!Z528,'编组3-系统进路表'!Z528,'编组4-系统进路表'!Z528,'编组5-系统进路表'!Z528))</f>
        <v>N/A</v>
      </c>
      <c r="AD529" s="51" t="str">
        <f>IF($A529="N/A","N/A",MAX('编组1-系统进路表'!AA528,'编组2-系统进路表'!AA528,'编组3-系统进路表'!AA528,'编组4-系统进路表'!AA528,'编组5-系统进路表'!AA528))</f>
        <v>N/A</v>
      </c>
      <c r="AE529" s="51" t="str">
        <f>IF($A529="N/A","N/A",MAX('编组1-系统进路表'!AB528,'编组2-系统进路表'!AB528,'编组3-系统进路表'!AB528,'编组4-系统进路表'!AB528,'编组5-系统进路表'!AB528))</f>
        <v>N/A</v>
      </c>
      <c r="AF529" s="51" t="str">
        <f>IF($A529="N/A","N/A",MAX('编组1-系统进路表'!AC528,'编组2-系统进路表'!AC528,'编组3-系统进路表'!AC528,'编组4-系统进路表'!AC528,'编组5-系统进路表'!AC528))</f>
        <v>N/A</v>
      </c>
    </row>
    <row r="530" spans="1:32">
      <c r="A530" s="50" t="s">
        <v>486</v>
      </c>
      <c r="B530" s="50" t="s">
        <v>486</v>
      </c>
      <c r="C530" s="50" t="s">
        <v>486</v>
      </c>
      <c r="D530" s="50" t="s">
        <v>486</v>
      </c>
      <c r="E530" s="50" t="s">
        <v>486</v>
      </c>
      <c r="F530" s="50" t="s">
        <v>486</v>
      </c>
      <c r="G530" s="50" t="s">
        <v>486</v>
      </c>
      <c r="H530" s="50" t="s">
        <v>486</v>
      </c>
      <c r="I530" s="50" t="s">
        <v>486</v>
      </c>
      <c r="J530" s="50" t="s">
        <v>486</v>
      </c>
      <c r="K530" s="53" t="s">
        <v>419</v>
      </c>
      <c r="L530" s="50" t="s">
        <v>486</v>
      </c>
      <c r="M530" s="50" t="s">
        <v>486</v>
      </c>
      <c r="N530" s="50" t="s">
        <v>486</v>
      </c>
      <c r="O530" s="50" t="s">
        <v>486</v>
      </c>
      <c r="P530" s="50" t="s">
        <v>486</v>
      </c>
      <c r="Q530" s="50" t="s">
        <v>486</v>
      </c>
      <c r="R530" s="50" t="s">
        <v>486</v>
      </c>
      <c r="S530" s="50" t="s">
        <v>486</v>
      </c>
      <c r="T530" s="50" t="s">
        <v>486</v>
      </c>
      <c r="U530" s="50" t="s">
        <v>486</v>
      </c>
      <c r="V530" s="51" t="str">
        <f>IF($A530="N/A","N/A",MAX('编组1-系统进路表'!T529,'编组2-系统进路表'!T529,'编组3-系统进路表'!T529,'编组4-系统进路表'!T529,'编组5-系统进路表'!T529))</f>
        <v>N/A</v>
      </c>
      <c r="W530" s="51" t="str">
        <f>IF($A530="N/A","N/A",MAX('编组1-系统进路表'!U529,'编组2-系统进路表'!U529,'编组3-系统进路表'!U529,'编组4-系统进路表'!U529,'编组5-系统进路表'!U529))</f>
        <v>N/A</v>
      </c>
      <c r="X530" s="51" t="str">
        <f>IF($A530="N/A","N/A",MAX('编组1-系统进路表'!V529,'编组2-系统进路表'!V529,'编组3-系统进路表'!V529,'编组4-系统进路表'!V529,'编组5-系统进路表'!V529))</f>
        <v>N/A</v>
      </c>
      <c r="Y530" s="51" t="str">
        <f>IF($A530="N/A","N/A",MAX('编组1-系统进路表'!W529,'编组2-系统进路表'!W529,'编组3-系统进路表'!W529,'编组4-系统进路表'!W529,'编组5-系统进路表'!W529))</f>
        <v>N/A</v>
      </c>
      <c r="Z530" s="51" t="str">
        <f>IF($A530="N/A","N/A",MAX('编组1-系统进路表'!X529,'编组2-系统进路表'!X529,'编组3-系统进路表'!X529,'编组4-系统进路表'!X529,'编组5-系统进路表'!X529))</f>
        <v>N/A</v>
      </c>
      <c r="AA530" s="27"/>
      <c r="AB530" s="51" t="str">
        <f>IF($A530="N/A","N/A",MAX('编组1-系统进路表'!Y529,'编组2-系统进路表'!Y529,'编组3-系统进路表'!Y529,'编组4-系统进路表'!Y529,'编组5-系统进路表'!Y529))</f>
        <v>N/A</v>
      </c>
      <c r="AC530" s="51" t="str">
        <f>IF($A530="N/A","N/A",MAX('编组1-系统进路表'!Z529,'编组2-系统进路表'!Z529,'编组3-系统进路表'!Z529,'编组4-系统进路表'!Z529,'编组5-系统进路表'!Z529))</f>
        <v>N/A</v>
      </c>
      <c r="AD530" s="51" t="str">
        <f>IF($A530="N/A","N/A",MAX('编组1-系统进路表'!AA529,'编组2-系统进路表'!AA529,'编组3-系统进路表'!AA529,'编组4-系统进路表'!AA529,'编组5-系统进路表'!AA529))</f>
        <v>N/A</v>
      </c>
      <c r="AE530" s="51" t="str">
        <f>IF($A530="N/A","N/A",MAX('编组1-系统进路表'!AB529,'编组2-系统进路表'!AB529,'编组3-系统进路表'!AB529,'编组4-系统进路表'!AB529,'编组5-系统进路表'!AB529))</f>
        <v>N/A</v>
      </c>
      <c r="AF530" s="51" t="str">
        <f>IF($A530="N/A","N/A",MAX('编组1-系统进路表'!AC529,'编组2-系统进路表'!AC529,'编组3-系统进路表'!AC529,'编组4-系统进路表'!AC529,'编组5-系统进路表'!AC529))</f>
        <v>N/A</v>
      </c>
    </row>
    <row r="531" spans="1:32">
      <c r="A531" s="50" t="s">
        <v>486</v>
      </c>
      <c r="B531" s="50" t="s">
        <v>486</v>
      </c>
      <c r="C531" s="50" t="s">
        <v>486</v>
      </c>
      <c r="D531" s="50" t="s">
        <v>486</v>
      </c>
      <c r="E531" s="50" t="s">
        <v>486</v>
      </c>
      <c r="F531" s="50" t="s">
        <v>486</v>
      </c>
      <c r="G531" s="50" t="s">
        <v>486</v>
      </c>
      <c r="H531" s="50" t="s">
        <v>486</v>
      </c>
      <c r="I531" s="50" t="s">
        <v>486</v>
      </c>
      <c r="J531" s="50" t="s">
        <v>486</v>
      </c>
      <c r="K531" s="53" t="s">
        <v>419</v>
      </c>
      <c r="L531" s="50" t="s">
        <v>486</v>
      </c>
      <c r="M531" s="50" t="s">
        <v>486</v>
      </c>
      <c r="N531" s="50" t="s">
        <v>486</v>
      </c>
      <c r="O531" s="50" t="s">
        <v>486</v>
      </c>
      <c r="P531" s="50" t="s">
        <v>486</v>
      </c>
      <c r="Q531" s="50" t="s">
        <v>486</v>
      </c>
      <c r="R531" s="50" t="s">
        <v>486</v>
      </c>
      <c r="S531" s="50" t="s">
        <v>486</v>
      </c>
      <c r="T531" s="50" t="s">
        <v>486</v>
      </c>
      <c r="U531" s="50" t="s">
        <v>486</v>
      </c>
      <c r="V531" s="51" t="str">
        <f>IF($A531="N/A","N/A",MAX('编组1-系统进路表'!T530,'编组2-系统进路表'!T530,'编组3-系统进路表'!T530,'编组4-系统进路表'!T530,'编组5-系统进路表'!T530))</f>
        <v>N/A</v>
      </c>
      <c r="W531" s="51" t="str">
        <f>IF($A531="N/A","N/A",MAX('编组1-系统进路表'!U530,'编组2-系统进路表'!U530,'编组3-系统进路表'!U530,'编组4-系统进路表'!U530,'编组5-系统进路表'!U530))</f>
        <v>N/A</v>
      </c>
      <c r="X531" s="51" t="str">
        <f>IF($A531="N/A","N/A",MAX('编组1-系统进路表'!V530,'编组2-系统进路表'!V530,'编组3-系统进路表'!V530,'编组4-系统进路表'!V530,'编组5-系统进路表'!V530))</f>
        <v>N/A</v>
      </c>
      <c r="Y531" s="51" t="str">
        <f>IF($A531="N/A","N/A",MAX('编组1-系统进路表'!W530,'编组2-系统进路表'!W530,'编组3-系统进路表'!W530,'编组4-系统进路表'!W530,'编组5-系统进路表'!W530))</f>
        <v>N/A</v>
      </c>
      <c r="Z531" s="51" t="str">
        <f>IF($A531="N/A","N/A",MAX('编组1-系统进路表'!X530,'编组2-系统进路表'!X530,'编组3-系统进路表'!X530,'编组4-系统进路表'!X530,'编组5-系统进路表'!X530))</f>
        <v>N/A</v>
      </c>
      <c r="AA531" s="27"/>
      <c r="AB531" s="51" t="str">
        <f>IF($A531="N/A","N/A",MAX('编组1-系统进路表'!Y530,'编组2-系统进路表'!Y530,'编组3-系统进路表'!Y530,'编组4-系统进路表'!Y530,'编组5-系统进路表'!Y530))</f>
        <v>N/A</v>
      </c>
      <c r="AC531" s="51" t="str">
        <f>IF($A531="N/A","N/A",MAX('编组1-系统进路表'!Z530,'编组2-系统进路表'!Z530,'编组3-系统进路表'!Z530,'编组4-系统进路表'!Z530,'编组5-系统进路表'!Z530))</f>
        <v>N/A</v>
      </c>
      <c r="AD531" s="51" t="str">
        <f>IF($A531="N/A","N/A",MAX('编组1-系统进路表'!AA530,'编组2-系统进路表'!AA530,'编组3-系统进路表'!AA530,'编组4-系统进路表'!AA530,'编组5-系统进路表'!AA530))</f>
        <v>N/A</v>
      </c>
      <c r="AE531" s="51" t="str">
        <f>IF($A531="N/A","N/A",MAX('编组1-系统进路表'!AB530,'编组2-系统进路表'!AB530,'编组3-系统进路表'!AB530,'编组4-系统进路表'!AB530,'编组5-系统进路表'!AB530))</f>
        <v>N/A</v>
      </c>
      <c r="AF531" s="51" t="str">
        <f>IF($A531="N/A","N/A",MAX('编组1-系统进路表'!AC530,'编组2-系统进路表'!AC530,'编组3-系统进路表'!AC530,'编组4-系统进路表'!AC530,'编组5-系统进路表'!AC530))</f>
        <v>N/A</v>
      </c>
    </row>
    <row r="532" spans="1:32">
      <c r="A532" s="50" t="s">
        <v>486</v>
      </c>
      <c r="B532" s="50" t="s">
        <v>486</v>
      </c>
      <c r="C532" s="50" t="s">
        <v>486</v>
      </c>
      <c r="D532" s="50" t="s">
        <v>486</v>
      </c>
      <c r="E532" s="50" t="s">
        <v>486</v>
      </c>
      <c r="F532" s="50" t="s">
        <v>486</v>
      </c>
      <c r="G532" s="50" t="s">
        <v>486</v>
      </c>
      <c r="H532" s="50" t="s">
        <v>486</v>
      </c>
      <c r="I532" s="50" t="s">
        <v>486</v>
      </c>
      <c r="J532" s="50" t="s">
        <v>486</v>
      </c>
      <c r="K532" s="53" t="s">
        <v>419</v>
      </c>
      <c r="L532" s="50" t="s">
        <v>486</v>
      </c>
      <c r="M532" s="50" t="s">
        <v>486</v>
      </c>
      <c r="N532" s="50" t="s">
        <v>486</v>
      </c>
      <c r="O532" s="50" t="s">
        <v>486</v>
      </c>
      <c r="P532" s="50" t="s">
        <v>486</v>
      </c>
      <c r="Q532" s="50" t="s">
        <v>486</v>
      </c>
      <c r="R532" s="50" t="s">
        <v>486</v>
      </c>
      <c r="S532" s="50" t="s">
        <v>486</v>
      </c>
      <c r="T532" s="50" t="s">
        <v>486</v>
      </c>
      <c r="U532" s="50" t="s">
        <v>486</v>
      </c>
      <c r="V532" s="51" t="str">
        <f>IF($A532="N/A","N/A",MAX('编组1-系统进路表'!T531,'编组2-系统进路表'!T531,'编组3-系统进路表'!T531,'编组4-系统进路表'!T531,'编组5-系统进路表'!T531))</f>
        <v>N/A</v>
      </c>
      <c r="W532" s="51" t="str">
        <f>IF($A532="N/A","N/A",MAX('编组1-系统进路表'!U531,'编组2-系统进路表'!U531,'编组3-系统进路表'!U531,'编组4-系统进路表'!U531,'编组5-系统进路表'!U531))</f>
        <v>N/A</v>
      </c>
      <c r="X532" s="51" t="str">
        <f>IF($A532="N/A","N/A",MAX('编组1-系统进路表'!V531,'编组2-系统进路表'!V531,'编组3-系统进路表'!V531,'编组4-系统进路表'!V531,'编组5-系统进路表'!V531))</f>
        <v>N/A</v>
      </c>
      <c r="Y532" s="51" t="str">
        <f>IF($A532="N/A","N/A",MAX('编组1-系统进路表'!W531,'编组2-系统进路表'!W531,'编组3-系统进路表'!W531,'编组4-系统进路表'!W531,'编组5-系统进路表'!W531))</f>
        <v>N/A</v>
      </c>
      <c r="Z532" s="51" t="str">
        <f>IF($A532="N/A","N/A",MAX('编组1-系统进路表'!X531,'编组2-系统进路表'!X531,'编组3-系统进路表'!X531,'编组4-系统进路表'!X531,'编组5-系统进路表'!X531))</f>
        <v>N/A</v>
      </c>
      <c r="AA532" s="27"/>
      <c r="AB532" s="51" t="str">
        <f>IF($A532="N/A","N/A",MAX('编组1-系统进路表'!Y531,'编组2-系统进路表'!Y531,'编组3-系统进路表'!Y531,'编组4-系统进路表'!Y531,'编组5-系统进路表'!Y531))</f>
        <v>N/A</v>
      </c>
      <c r="AC532" s="51" t="str">
        <f>IF($A532="N/A","N/A",MAX('编组1-系统进路表'!Z531,'编组2-系统进路表'!Z531,'编组3-系统进路表'!Z531,'编组4-系统进路表'!Z531,'编组5-系统进路表'!Z531))</f>
        <v>N/A</v>
      </c>
      <c r="AD532" s="51" t="str">
        <f>IF($A532="N/A","N/A",MAX('编组1-系统进路表'!AA531,'编组2-系统进路表'!AA531,'编组3-系统进路表'!AA531,'编组4-系统进路表'!AA531,'编组5-系统进路表'!AA531))</f>
        <v>N/A</v>
      </c>
      <c r="AE532" s="51" t="str">
        <f>IF($A532="N/A","N/A",MAX('编组1-系统进路表'!AB531,'编组2-系统进路表'!AB531,'编组3-系统进路表'!AB531,'编组4-系统进路表'!AB531,'编组5-系统进路表'!AB531))</f>
        <v>N/A</v>
      </c>
      <c r="AF532" s="51" t="str">
        <f>IF($A532="N/A","N/A",MAX('编组1-系统进路表'!AC531,'编组2-系统进路表'!AC531,'编组3-系统进路表'!AC531,'编组4-系统进路表'!AC531,'编组5-系统进路表'!AC531))</f>
        <v>N/A</v>
      </c>
    </row>
    <row r="533" spans="1:32">
      <c r="A533" s="50" t="s">
        <v>486</v>
      </c>
      <c r="B533" s="50" t="s">
        <v>486</v>
      </c>
      <c r="C533" s="50" t="s">
        <v>486</v>
      </c>
      <c r="D533" s="50" t="s">
        <v>486</v>
      </c>
      <c r="E533" s="50" t="s">
        <v>486</v>
      </c>
      <c r="F533" s="50" t="s">
        <v>486</v>
      </c>
      <c r="G533" s="50" t="s">
        <v>486</v>
      </c>
      <c r="H533" s="50" t="s">
        <v>486</v>
      </c>
      <c r="I533" s="50" t="s">
        <v>486</v>
      </c>
      <c r="J533" s="50" t="s">
        <v>486</v>
      </c>
      <c r="K533" s="53" t="s">
        <v>419</v>
      </c>
      <c r="L533" s="50" t="s">
        <v>486</v>
      </c>
      <c r="M533" s="50" t="s">
        <v>486</v>
      </c>
      <c r="N533" s="50" t="s">
        <v>486</v>
      </c>
      <c r="O533" s="50" t="s">
        <v>486</v>
      </c>
      <c r="P533" s="50" t="s">
        <v>486</v>
      </c>
      <c r="Q533" s="50" t="s">
        <v>486</v>
      </c>
      <c r="R533" s="50" t="s">
        <v>486</v>
      </c>
      <c r="S533" s="50" t="s">
        <v>486</v>
      </c>
      <c r="T533" s="50" t="s">
        <v>486</v>
      </c>
      <c r="U533" s="50" t="s">
        <v>486</v>
      </c>
      <c r="V533" s="51" t="str">
        <f>IF($A533="N/A","N/A",MAX('编组1-系统进路表'!T532,'编组2-系统进路表'!T532,'编组3-系统进路表'!T532,'编组4-系统进路表'!T532,'编组5-系统进路表'!T532))</f>
        <v>N/A</v>
      </c>
      <c r="W533" s="51" t="str">
        <f>IF($A533="N/A","N/A",MAX('编组1-系统进路表'!U532,'编组2-系统进路表'!U532,'编组3-系统进路表'!U532,'编组4-系统进路表'!U532,'编组5-系统进路表'!U532))</f>
        <v>N/A</v>
      </c>
      <c r="X533" s="51" t="str">
        <f>IF($A533="N/A","N/A",MAX('编组1-系统进路表'!V532,'编组2-系统进路表'!V532,'编组3-系统进路表'!V532,'编组4-系统进路表'!V532,'编组5-系统进路表'!V532))</f>
        <v>N/A</v>
      </c>
      <c r="Y533" s="51" t="str">
        <f>IF($A533="N/A","N/A",MAX('编组1-系统进路表'!W532,'编组2-系统进路表'!W532,'编组3-系统进路表'!W532,'编组4-系统进路表'!W532,'编组5-系统进路表'!W532))</f>
        <v>N/A</v>
      </c>
      <c r="Z533" s="51" t="str">
        <f>IF($A533="N/A","N/A",MAX('编组1-系统进路表'!X532,'编组2-系统进路表'!X532,'编组3-系统进路表'!X532,'编组4-系统进路表'!X532,'编组5-系统进路表'!X532))</f>
        <v>N/A</v>
      </c>
      <c r="AA533" s="27"/>
      <c r="AB533" s="51" t="str">
        <f>IF($A533="N/A","N/A",MAX('编组1-系统进路表'!Y532,'编组2-系统进路表'!Y532,'编组3-系统进路表'!Y532,'编组4-系统进路表'!Y532,'编组5-系统进路表'!Y532))</f>
        <v>N/A</v>
      </c>
      <c r="AC533" s="51" t="str">
        <f>IF($A533="N/A","N/A",MAX('编组1-系统进路表'!Z532,'编组2-系统进路表'!Z532,'编组3-系统进路表'!Z532,'编组4-系统进路表'!Z532,'编组5-系统进路表'!Z532))</f>
        <v>N/A</v>
      </c>
      <c r="AD533" s="51" t="str">
        <f>IF($A533="N/A","N/A",MAX('编组1-系统进路表'!AA532,'编组2-系统进路表'!AA532,'编组3-系统进路表'!AA532,'编组4-系统进路表'!AA532,'编组5-系统进路表'!AA532))</f>
        <v>N/A</v>
      </c>
      <c r="AE533" s="51" t="str">
        <f>IF($A533="N/A","N/A",MAX('编组1-系统进路表'!AB532,'编组2-系统进路表'!AB532,'编组3-系统进路表'!AB532,'编组4-系统进路表'!AB532,'编组5-系统进路表'!AB532))</f>
        <v>N/A</v>
      </c>
      <c r="AF533" s="51" t="str">
        <f>IF($A533="N/A","N/A",MAX('编组1-系统进路表'!AC532,'编组2-系统进路表'!AC532,'编组3-系统进路表'!AC532,'编组4-系统进路表'!AC532,'编组5-系统进路表'!AC532))</f>
        <v>N/A</v>
      </c>
    </row>
    <row r="534" spans="1:32">
      <c r="A534" s="50" t="s">
        <v>486</v>
      </c>
      <c r="B534" s="50" t="s">
        <v>486</v>
      </c>
      <c r="C534" s="50" t="s">
        <v>486</v>
      </c>
      <c r="D534" s="50" t="s">
        <v>486</v>
      </c>
      <c r="E534" s="50" t="s">
        <v>486</v>
      </c>
      <c r="F534" s="50" t="s">
        <v>486</v>
      </c>
      <c r="G534" s="50" t="s">
        <v>486</v>
      </c>
      <c r="H534" s="50" t="s">
        <v>486</v>
      </c>
      <c r="I534" s="50" t="s">
        <v>486</v>
      </c>
      <c r="J534" s="50" t="s">
        <v>486</v>
      </c>
      <c r="K534" s="53" t="s">
        <v>419</v>
      </c>
      <c r="L534" s="50" t="s">
        <v>486</v>
      </c>
      <c r="M534" s="50" t="s">
        <v>486</v>
      </c>
      <c r="N534" s="50" t="s">
        <v>486</v>
      </c>
      <c r="O534" s="50" t="s">
        <v>486</v>
      </c>
      <c r="P534" s="50" t="s">
        <v>486</v>
      </c>
      <c r="Q534" s="50" t="s">
        <v>486</v>
      </c>
      <c r="R534" s="50" t="s">
        <v>486</v>
      </c>
      <c r="S534" s="50" t="s">
        <v>486</v>
      </c>
      <c r="T534" s="50" t="s">
        <v>486</v>
      </c>
      <c r="U534" s="50" t="s">
        <v>486</v>
      </c>
      <c r="V534" s="51" t="str">
        <f>IF($A534="N/A","N/A",MAX('编组1-系统进路表'!T533,'编组2-系统进路表'!T533,'编组3-系统进路表'!T533,'编组4-系统进路表'!T533,'编组5-系统进路表'!T533))</f>
        <v>N/A</v>
      </c>
      <c r="W534" s="51" t="str">
        <f>IF($A534="N/A","N/A",MAX('编组1-系统进路表'!U533,'编组2-系统进路表'!U533,'编组3-系统进路表'!U533,'编组4-系统进路表'!U533,'编组5-系统进路表'!U533))</f>
        <v>N/A</v>
      </c>
      <c r="X534" s="51" t="str">
        <f>IF($A534="N/A","N/A",MAX('编组1-系统进路表'!V533,'编组2-系统进路表'!V533,'编组3-系统进路表'!V533,'编组4-系统进路表'!V533,'编组5-系统进路表'!V533))</f>
        <v>N/A</v>
      </c>
      <c r="Y534" s="51" t="str">
        <f>IF($A534="N/A","N/A",MAX('编组1-系统进路表'!W533,'编组2-系统进路表'!W533,'编组3-系统进路表'!W533,'编组4-系统进路表'!W533,'编组5-系统进路表'!W533))</f>
        <v>N/A</v>
      </c>
      <c r="Z534" s="51" t="str">
        <f>IF($A534="N/A","N/A",MAX('编组1-系统进路表'!X533,'编组2-系统进路表'!X533,'编组3-系统进路表'!X533,'编组4-系统进路表'!X533,'编组5-系统进路表'!X533))</f>
        <v>N/A</v>
      </c>
      <c r="AA534" s="27"/>
      <c r="AB534" s="51" t="str">
        <f>IF($A534="N/A","N/A",MAX('编组1-系统进路表'!Y533,'编组2-系统进路表'!Y533,'编组3-系统进路表'!Y533,'编组4-系统进路表'!Y533,'编组5-系统进路表'!Y533))</f>
        <v>N/A</v>
      </c>
      <c r="AC534" s="51" t="str">
        <f>IF($A534="N/A","N/A",MAX('编组1-系统进路表'!Z533,'编组2-系统进路表'!Z533,'编组3-系统进路表'!Z533,'编组4-系统进路表'!Z533,'编组5-系统进路表'!Z533))</f>
        <v>N/A</v>
      </c>
      <c r="AD534" s="51" t="str">
        <f>IF($A534="N/A","N/A",MAX('编组1-系统进路表'!AA533,'编组2-系统进路表'!AA533,'编组3-系统进路表'!AA533,'编组4-系统进路表'!AA533,'编组5-系统进路表'!AA533))</f>
        <v>N/A</v>
      </c>
      <c r="AE534" s="51" t="str">
        <f>IF($A534="N/A","N/A",MAX('编组1-系统进路表'!AB533,'编组2-系统进路表'!AB533,'编组3-系统进路表'!AB533,'编组4-系统进路表'!AB533,'编组5-系统进路表'!AB533))</f>
        <v>N/A</v>
      </c>
      <c r="AF534" s="51" t="str">
        <f>IF($A534="N/A","N/A",MAX('编组1-系统进路表'!AC533,'编组2-系统进路表'!AC533,'编组3-系统进路表'!AC533,'编组4-系统进路表'!AC533,'编组5-系统进路表'!AC533))</f>
        <v>N/A</v>
      </c>
    </row>
    <row r="535" spans="1:32">
      <c r="A535" s="50" t="s">
        <v>486</v>
      </c>
      <c r="B535" s="50" t="s">
        <v>486</v>
      </c>
      <c r="C535" s="50" t="s">
        <v>486</v>
      </c>
      <c r="D535" s="50" t="s">
        <v>486</v>
      </c>
      <c r="E535" s="50" t="s">
        <v>486</v>
      </c>
      <c r="F535" s="50" t="s">
        <v>486</v>
      </c>
      <c r="G535" s="50" t="s">
        <v>486</v>
      </c>
      <c r="H535" s="50" t="s">
        <v>486</v>
      </c>
      <c r="I535" s="50" t="s">
        <v>486</v>
      </c>
      <c r="J535" s="50" t="s">
        <v>486</v>
      </c>
      <c r="K535" s="53" t="s">
        <v>419</v>
      </c>
      <c r="L535" s="50" t="s">
        <v>486</v>
      </c>
      <c r="M535" s="50" t="s">
        <v>486</v>
      </c>
      <c r="N535" s="50" t="s">
        <v>486</v>
      </c>
      <c r="O535" s="50" t="s">
        <v>486</v>
      </c>
      <c r="P535" s="50" t="s">
        <v>486</v>
      </c>
      <c r="Q535" s="50" t="s">
        <v>486</v>
      </c>
      <c r="R535" s="50" t="s">
        <v>486</v>
      </c>
      <c r="S535" s="50" t="s">
        <v>486</v>
      </c>
      <c r="T535" s="50" t="s">
        <v>486</v>
      </c>
      <c r="U535" s="50" t="s">
        <v>486</v>
      </c>
      <c r="V535" s="51" t="str">
        <f>IF($A535="N/A","N/A",MAX('编组1-系统进路表'!T534,'编组2-系统进路表'!T534,'编组3-系统进路表'!T534,'编组4-系统进路表'!T534,'编组5-系统进路表'!T534))</f>
        <v>N/A</v>
      </c>
      <c r="W535" s="51" t="str">
        <f>IF($A535="N/A","N/A",MAX('编组1-系统进路表'!U534,'编组2-系统进路表'!U534,'编组3-系统进路表'!U534,'编组4-系统进路表'!U534,'编组5-系统进路表'!U534))</f>
        <v>N/A</v>
      </c>
      <c r="X535" s="51" t="str">
        <f>IF($A535="N/A","N/A",MAX('编组1-系统进路表'!V534,'编组2-系统进路表'!V534,'编组3-系统进路表'!V534,'编组4-系统进路表'!V534,'编组5-系统进路表'!V534))</f>
        <v>N/A</v>
      </c>
      <c r="Y535" s="51" t="str">
        <f>IF($A535="N/A","N/A",MAX('编组1-系统进路表'!W534,'编组2-系统进路表'!W534,'编组3-系统进路表'!W534,'编组4-系统进路表'!W534,'编组5-系统进路表'!W534))</f>
        <v>N/A</v>
      </c>
      <c r="Z535" s="51" t="str">
        <f>IF($A535="N/A","N/A",MAX('编组1-系统进路表'!X534,'编组2-系统进路表'!X534,'编组3-系统进路表'!X534,'编组4-系统进路表'!X534,'编组5-系统进路表'!X534))</f>
        <v>N/A</v>
      </c>
      <c r="AA535" s="27"/>
      <c r="AB535" s="51" t="str">
        <f>IF($A535="N/A","N/A",MAX('编组1-系统进路表'!Y534,'编组2-系统进路表'!Y534,'编组3-系统进路表'!Y534,'编组4-系统进路表'!Y534,'编组5-系统进路表'!Y534))</f>
        <v>N/A</v>
      </c>
      <c r="AC535" s="51" t="str">
        <f>IF($A535="N/A","N/A",MAX('编组1-系统进路表'!Z534,'编组2-系统进路表'!Z534,'编组3-系统进路表'!Z534,'编组4-系统进路表'!Z534,'编组5-系统进路表'!Z534))</f>
        <v>N/A</v>
      </c>
      <c r="AD535" s="51" t="str">
        <f>IF($A535="N/A","N/A",MAX('编组1-系统进路表'!AA534,'编组2-系统进路表'!AA534,'编组3-系统进路表'!AA534,'编组4-系统进路表'!AA534,'编组5-系统进路表'!AA534))</f>
        <v>N/A</v>
      </c>
      <c r="AE535" s="51" t="str">
        <f>IF($A535="N/A","N/A",MAX('编组1-系统进路表'!AB534,'编组2-系统进路表'!AB534,'编组3-系统进路表'!AB534,'编组4-系统进路表'!AB534,'编组5-系统进路表'!AB534))</f>
        <v>N/A</v>
      </c>
      <c r="AF535" s="51" t="str">
        <f>IF($A535="N/A","N/A",MAX('编组1-系统进路表'!AC534,'编组2-系统进路表'!AC534,'编组3-系统进路表'!AC534,'编组4-系统进路表'!AC534,'编组5-系统进路表'!AC534))</f>
        <v>N/A</v>
      </c>
    </row>
    <row r="536" spans="1:32">
      <c r="A536" s="50" t="s">
        <v>486</v>
      </c>
      <c r="B536" s="50" t="s">
        <v>486</v>
      </c>
      <c r="C536" s="50" t="s">
        <v>486</v>
      </c>
      <c r="D536" s="50" t="s">
        <v>486</v>
      </c>
      <c r="E536" s="50" t="s">
        <v>486</v>
      </c>
      <c r="F536" s="50" t="s">
        <v>486</v>
      </c>
      <c r="G536" s="50" t="s">
        <v>486</v>
      </c>
      <c r="H536" s="50" t="s">
        <v>486</v>
      </c>
      <c r="I536" s="50" t="s">
        <v>486</v>
      </c>
      <c r="J536" s="50" t="s">
        <v>486</v>
      </c>
      <c r="K536" s="53" t="s">
        <v>419</v>
      </c>
      <c r="L536" s="50" t="s">
        <v>486</v>
      </c>
      <c r="M536" s="50" t="s">
        <v>486</v>
      </c>
      <c r="N536" s="50" t="s">
        <v>486</v>
      </c>
      <c r="O536" s="50" t="s">
        <v>486</v>
      </c>
      <c r="P536" s="50" t="s">
        <v>486</v>
      </c>
      <c r="Q536" s="50" t="s">
        <v>486</v>
      </c>
      <c r="R536" s="50" t="s">
        <v>486</v>
      </c>
      <c r="S536" s="50" t="s">
        <v>486</v>
      </c>
      <c r="T536" s="50" t="s">
        <v>486</v>
      </c>
      <c r="U536" s="50" t="s">
        <v>486</v>
      </c>
      <c r="V536" s="51" t="str">
        <f>IF($A536="N/A","N/A",MAX('编组1-系统进路表'!T535,'编组2-系统进路表'!T535,'编组3-系统进路表'!T535,'编组4-系统进路表'!T535,'编组5-系统进路表'!T535))</f>
        <v>N/A</v>
      </c>
      <c r="W536" s="51" t="str">
        <f>IF($A536="N/A","N/A",MAX('编组1-系统进路表'!U535,'编组2-系统进路表'!U535,'编组3-系统进路表'!U535,'编组4-系统进路表'!U535,'编组5-系统进路表'!U535))</f>
        <v>N/A</v>
      </c>
      <c r="X536" s="51" t="str">
        <f>IF($A536="N/A","N/A",MAX('编组1-系统进路表'!V535,'编组2-系统进路表'!V535,'编组3-系统进路表'!V535,'编组4-系统进路表'!V535,'编组5-系统进路表'!V535))</f>
        <v>N/A</v>
      </c>
      <c r="Y536" s="51" t="str">
        <f>IF($A536="N/A","N/A",MAX('编组1-系统进路表'!W535,'编组2-系统进路表'!W535,'编组3-系统进路表'!W535,'编组4-系统进路表'!W535,'编组5-系统进路表'!W535))</f>
        <v>N/A</v>
      </c>
      <c r="Z536" s="51" t="str">
        <f>IF($A536="N/A","N/A",MAX('编组1-系统进路表'!X535,'编组2-系统进路表'!X535,'编组3-系统进路表'!X535,'编组4-系统进路表'!X535,'编组5-系统进路表'!X535))</f>
        <v>N/A</v>
      </c>
      <c r="AA536" s="27"/>
      <c r="AB536" s="51" t="str">
        <f>IF($A536="N/A","N/A",MAX('编组1-系统进路表'!Y535,'编组2-系统进路表'!Y535,'编组3-系统进路表'!Y535,'编组4-系统进路表'!Y535,'编组5-系统进路表'!Y535))</f>
        <v>N/A</v>
      </c>
      <c r="AC536" s="51" t="str">
        <f>IF($A536="N/A","N/A",MAX('编组1-系统进路表'!Z535,'编组2-系统进路表'!Z535,'编组3-系统进路表'!Z535,'编组4-系统进路表'!Z535,'编组5-系统进路表'!Z535))</f>
        <v>N/A</v>
      </c>
      <c r="AD536" s="51" t="str">
        <f>IF($A536="N/A","N/A",MAX('编组1-系统进路表'!AA535,'编组2-系统进路表'!AA535,'编组3-系统进路表'!AA535,'编组4-系统进路表'!AA535,'编组5-系统进路表'!AA535))</f>
        <v>N/A</v>
      </c>
      <c r="AE536" s="51" t="str">
        <f>IF($A536="N/A","N/A",MAX('编组1-系统进路表'!AB535,'编组2-系统进路表'!AB535,'编组3-系统进路表'!AB535,'编组4-系统进路表'!AB535,'编组5-系统进路表'!AB535))</f>
        <v>N/A</v>
      </c>
      <c r="AF536" s="51" t="str">
        <f>IF($A536="N/A","N/A",MAX('编组1-系统进路表'!AC535,'编组2-系统进路表'!AC535,'编组3-系统进路表'!AC535,'编组4-系统进路表'!AC535,'编组5-系统进路表'!AC535))</f>
        <v>N/A</v>
      </c>
    </row>
    <row r="537" spans="1:32">
      <c r="A537" s="50" t="s">
        <v>486</v>
      </c>
      <c r="B537" s="50" t="s">
        <v>486</v>
      </c>
      <c r="C537" s="50" t="s">
        <v>486</v>
      </c>
      <c r="D537" s="50" t="s">
        <v>486</v>
      </c>
      <c r="E537" s="50" t="s">
        <v>486</v>
      </c>
      <c r="F537" s="50" t="s">
        <v>486</v>
      </c>
      <c r="G537" s="50" t="s">
        <v>486</v>
      </c>
      <c r="H537" s="50" t="s">
        <v>486</v>
      </c>
      <c r="I537" s="50" t="s">
        <v>486</v>
      </c>
      <c r="J537" s="50" t="s">
        <v>486</v>
      </c>
      <c r="K537" s="53" t="s">
        <v>419</v>
      </c>
      <c r="L537" s="50" t="s">
        <v>486</v>
      </c>
      <c r="M537" s="50" t="s">
        <v>486</v>
      </c>
      <c r="N537" s="50" t="s">
        <v>486</v>
      </c>
      <c r="O537" s="50" t="s">
        <v>486</v>
      </c>
      <c r="P537" s="50" t="s">
        <v>486</v>
      </c>
      <c r="Q537" s="50" t="s">
        <v>486</v>
      </c>
      <c r="R537" s="50" t="s">
        <v>486</v>
      </c>
      <c r="S537" s="50" t="s">
        <v>486</v>
      </c>
      <c r="T537" s="50" t="s">
        <v>486</v>
      </c>
      <c r="U537" s="50" t="s">
        <v>486</v>
      </c>
      <c r="V537" s="51" t="str">
        <f>IF($A537="N/A","N/A",MAX('编组1-系统进路表'!T536,'编组2-系统进路表'!T536,'编组3-系统进路表'!T536,'编组4-系统进路表'!T536,'编组5-系统进路表'!T536))</f>
        <v>N/A</v>
      </c>
      <c r="W537" s="51" t="str">
        <f>IF($A537="N/A","N/A",MAX('编组1-系统进路表'!U536,'编组2-系统进路表'!U536,'编组3-系统进路表'!U536,'编组4-系统进路表'!U536,'编组5-系统进路表'!U536))</f>
        <v>N/A</v>
      </c>
      <c r="X537" s="51" t="str">
        <f>IF($A537="N/A","N/A",MAX('编组1-系统进路表'!V536,'编组2-系统进路表'!V536,'编组3-系统进路表'!V536,'编组4-系统进路表'!V536,'编组5-系统进路表'!V536))</f>
        <v>N/A</v>
      </c>
      <c r="Y537" s="51" t="str">
        <f>IF($A537="N/A","N/A",MAX('编组1-系统进路表'!W536,'编组2-系统进路表'!W536,'编组3-系统进路表'!W536,'编组4-系统进路表'!W536,'编组5-系统进路表'!W536))</f>
        <v>N/A</v>
      </c>
      <c r="Z537" s="51" t="str">
        <f>IF($A537="N/A","N/A",MAX('编组1-系统进路表'!X536,'编组2-系统进路表'!X536,'编组3-系统进路表'!X536,'编组4-系统进路表'!X536,'编组5-系统进路表'!X536))</f>
        <v>N/A</v>
      </c>
      <c r="AA537" s="27"/>
      <c r="AB537" s="51" t="str">
        <f>IF($A537="N/A","N/A",MAX('编组1-系统进路表'!Y536,'编组2-系统进路表'!Y536,'编组3-系统进路表'!Y536,'编组4-系统进路表'!Y536,'编组5-系统进路表'!Y536))</f>
        <v>N/A</v>
      </c>
      <c r="AC537" s="51" t="str">
        <f>IF($A537="N/A","N/A",MAX('编组1-系统进路表'!Z536,'编组2-系统进路表'!Z536,'编组3-系统进路表'!Z536,'编组4-系统进路表'!Z536,'编组5-系统进路表'!Z536))</f>
        <v>N/A</v>
      </c>
      <c r="AD537" s="51" t="str">
        <f>IF($A537="N/A","N/A",MAX('编组1-系统进路表'!AA536,'编组2-系统进路表'!AA536,'编组3-系统进路表'!AA536,'编组4-系统进路表'!AA536,'编组5-系统进路表'!AA536))</f>
        <v>N/A</v>
      </c>
      <c r="AE537" s="51" t="str">
        <f>IF($A537="N/A","N/A",MAX('编组1-系统进路表'!AB536,'编组2-系统进路表'!AB536,'编组3-系统进路表'!AB536,'编组4-系统进路表'!AB536,'编组5-系统进路表'!AB536))</f>
        <v>N/A</v>
      </c>
      <c r="AF537" s="51" t="str">
        <f>IF($A537="N/A","N/A",MAX('编组1-系统进路表'!AC536,'编组2-系统进路表'!AC536,'编组3-系统进路表'!AC536,'编组4-系统进路表'!AC536,'编组5-系统进路表'!AC536))</f>
        <v>N/A</v>
      </c>
    </row>
    <row r="538" spans="1:32">
      <c r="A538" s="50" t="s">
        <v>486</v>
      </c>
      <c r="B538" s="50" t="s">
        <v>486</v>
      </c>
      <c r="C538" s="50" t="s">
        <v>486</v>
      </c>
      <c r="D538" s="50" t="s">
        <v>486</v>
      </c>
      <c r="E538" s="50" t="s">
        <v>486</v>
      </c>
      <c r="F538" s="50" t="s">
        <v>486</v>
      </c>
      <c r="G538" s="50" t="s">
        <v>486</v>
      </c>
      <c r="H538" s="50" t="s">
        <v>486</v>
      </c>
      <c r="I538" s="50" t="s">
        <v>486</v>
      </c>
      <c r="J538" s="50" t="s">
        <v>486</v>
      </c>
      <c r="K538" s="53" t="s">
        <v>419</v>
      </c>
      <c r="L538" s="50" t="s">
        <v>486</v>
      </c>
      <c r="M538" s="50" t="s">
        <v>486</v>
      </c>
      <c r="N538" s="50" t="s">
        <v>486</v>
      </c>
      <c r="O538" s="50" t="s">
        <v>486</v>
      </c>
      <c r="P538" s="50" t="s">
        <v>486</v>
      </c>
      <c r="Q538" s="50" t="s">
        <v>486</v>
      </c>
      <c r="R538" s="50" t="s">
        <v>486</v>
      </c>
      <c r="S538" s="50" t="s">
        <v>486</v>
      </c>
      <c r="T538" s="50" t="s">
        <v>486</v>
      </c>
      <c r="U538" s="50" t="s">
        <v>486</v>
      </c>
      <c r="V538" s="51" t="str">
        <f>IF($A538="N/A","N/A",MAX('编组1-系统进路表'!T537,'编组2-系统进路表'!T537,'编组3-系统进路表'!T537,'编组4-系统进路表'!T537,'编组5-系统进路表'!T537))</f>
        <v>N/A</v>
      </c>
      <c r="W538" s="51" t="str">
        <f>IF($A538="N/A","N/A",MAX('编组1-系统进路表'!U537,'编组2-系统进路表'!U537,'编组3-系统进路表'!U537,'编组4-系统进路表'!U537,'编组5-系统进路表'!U537))</f>
        <v>N/A</v>
      </c>
      <c r="X538" s="51" t="str">
        <f>IF($A538="N/A","N/A",MAX('编组1-系统进路表'!V537,'编组2-系统进路表'!V537,'编组3-系统进路表'!V537,'编组4-系统进路表'!V537,'编组5-系统进路表'!V537))</f>
        <v>N/A</v>
      </c>
      <c r="Y538" s="51" t="str">
        <f>IF($A538="N/A","N/A",MAX('编组1-系统进路表'!W537,'编组2-系统进路表'!W537,'编组3-系统进路表'!W537,'编组4-系统进路表'!W537,'编组5-系统进路表'!W537))</f>
        <v>N/A</v>
      </c>
      <c r="Z538" s="51" t="str">
        <f>IF($A538="N/A","N/A",MAX('编组1-系统进路表'!X537,'编组2-系统进路表'!X537,'编组3-系统进路表'!X537,'编组4-系统进路表'!X537,'编组5-系统进路表'!X537))</f>
        <v>N/A</v>
      </c>
      <c r="AA538" s="27"/>
      <c r="AB538" s="51" t="str">
        <f>IF($A538="N/A","N/A",MAX('编组1-系统进路表'!Y537,'编组2-系统进路表'!Y537,'编组3-系统进路表'!Y537,'编组4-系统进路表'!Y537,'编组5-系统进路表'!Y537))</f>
        <v>N/A</v>
      </c>
      <c r="AC538" s="51" t="str">
        <f>IF($A538="N/A","N/A",MAX('编组1-系统进路表'!Z537,'编组2-系统进路表'!Z537,'编组3-系统进路表'!Z537,'编组4-系统进路表'!Z537,'编组5-系统进路表'!Z537))</f>
        <v>N/A</v>
      </c>
      <c r="AD538" s="51" t="str">
        <f>IF($A538="N/A","N/A",MAX('编组1-系统进路表'!AA537,'编组2-系统进路表'!AA537,'编组3-系统进路表'!AA537,'编组4-系统进路表'!AA537,'编组5-系统进路表'!AA537))</f>
        <v>N/A</v>
      </c>
      <c r="AE538" s="51" t="str">
        <f>IF($A538="N/A","N/A",MAX('编组1-系统进路表'!AB537,'编组2-系统进路表'!AB537,'编组3-系统进路表'!AB537,'编组4-系统进路表'!AB537,'编组5-系统进路表'!AB537))</f>
        <v>N/A</v>
      </c>
      <c r="AF538" s="51" t="str">
        <f>IF($A538="N/A","N/A",MAX('编组1-系统进路表'!AC537,'编组2-系统进路表'!AC537,'编组3-系统进路表'!AC537,'编组4-系统进路表'!AC537,'编组5-系统进路表'!AC537))</f>
        <v>N/A</v>
      </c>
    </row>
    <row r="539" spans="1:32">
      <c r="A539" s="50" t="s">
        <v>486</v>
      </c>
      <c r="B539" s="50" t="s">
        <v>486</v>
      </c>
      <c r="C539" s="50" t="s">
        <v>486</v>
      </c>
      <c r="D539" s="50" t="s">
        <v>486</v>
      </c>
      <c r="E539" s="50" t="s">
        <v>486</v>
      </c>
      <c r="F539" s="50" t="s">
        <v>486</v>
      </c>
      <c r="G539" s="50" t="s">
        <v>486</v>
      </c>
      <c r="H539" s="50" t="s">
        <v>486</v>
      </c>
      <c r="I539" s="50" t="s">
        <v>486</v>
      </c>
      <c r="J539" s="50" t="s">
        <v>486</v>
      </c>
      <c r="K539" s="53" t="s">
        <v>419</v>
      </c>
      <c r="L539" s="50" t="s">
        <v>486</v>
      </c>
      <c r="M539" s="50" t="s">
        <v>486</v>
      </c>
      <c r="N539" s="50" t="s">
        <v>486</v>
      </c>
      <c r="O539" s="50" t="s">
        <v>486</v>
      </c>
      <c r="P539" s="50" t="s">
        <v>486</v>
      </c>
      <c r="Q539" s="50" t="s">
        <v>486</v>
      </c>
      <c r="R539" s="50" t="s">
        <v>486</v>
      </c>
      <c r="S539" s="50" t="s">
        <v>486</v>
      </c>
      <c r="T539" s="50" t="s">
        <v>486</v>
      </c>
      <c r="U539" s="50" t="s">
        <v>486</v>
      </c>
      <c r="V539" s="51" t="str">
        <f>IF($A539="N/A","N/A",MAX('编组1-系统进路表'!T538,'编组2-系统进路表'!T538,'编组3-系统进路表'!T538,'编组4-系统进路表'!T538,'编组5-系统进路表'!T538))</f>
        <v>N/A</v>
      </c>
      <c r="W539" s="51" t="str">
        <f>IF($A539="N/A","N/A",MAX('编组1-系统进路表'!U538,'编组2-系统进路表'!U538,'编组3-系统进路表'!U538,'编组4-系统进路表'!U538,'编组5-系统进路表'!U538))</f>
        <v>N/A</v>
      </c>
      <c r="X539" s="51" t="str">
        <f>IF($A539="N/A","N/A",MAX('编组1-系统进路表'!V538,'编组2-系统进路表'!V538,'编组3-系统进路表'!V538,'编组4-系统进路表'!V538,'编组5-系统进路表'!V538))</f>
        <v>N/A</v>
      </c>
      <c r="Y539" s="51" t="str">
        <f>IF($A539="N/A","N/A",MAX('编组1-系统进路表'!W538,'编组2-系统进路表'!W538,'编组3-系统进路表'!W538,'编组4-系统进路表'!W538,'编组5-系统进路表'!W538))</f>
        <v>N/A</v>
      </c>
      <c r="Z539" s="51" t="str">
        <f>IF($A539="N/A","N/A",MAX('编组1-系统进路表'!X538,'编组2-系统进路表'!X538,'编组3-系统进路表'!X538,'编组4-系统进路表'!X538,'编组5-系统进路表'!X538))</f>
        <v>N/A</v>
      </c>
      <c r="AA539" s="27"/>
      <c r="AB539" s="51" t="str">
        <f>IF($A539="N/A","N/A",MAX('编组1-系统进路表'!Y538,'编组2-系统进路表'!Y538,'编组3-系统进路表'!Y538,'编组4-系统进路表'!Y538,'编组5-系统进路表'!Y538))</f>
        <v>N/A</v>
      </c>
      <c r="AC539" s="51" t="str">
        <f>IF($A539="N/A","N/A",MAX('编组1-系统进路表'!Z538,'编组2-系统进路表'!Z538,'编组3-系统进路表'!Z538,'编组4-系统进路表'!Z538,'编组5-系统进路表'!Z538))</f>
        <v>N/A</v>
      </c>
      <c r="AD539" s="51" t="str">
        <f>IF($A539="N/A","N/A",MAX('编组1-系统进路表'!AA538,'编组2-系统进路表'!AA538,'编组3-系统进路表'!AA538,'编组4-系统进路表'!AA538,'编组5-系统进路表'!AA538))</f>
        <v>N/A</v>
      </c>
      <c r="AE539" s="51" t="str">
        <f>IF($A539="N/A","N/A",MAX('编组1-系统进路表'!AB538,'编组2-系统进路表'!AB538,'编组3-系统进路表'!AB538,'编组4-系统进路表'!AB538,'编组5-系统进路表'!AB538))</f>
        <v>N/A</v>
      </c>
      <c r="AF539" s="51" t="str">
        <f>IF($A539="N/A","N/A",MAX('编组1-系统进路表'!AC538,'编组2-系统进路表'!AC538,'编组3-系统进路表'!AC538,'编组4-系统进路表'!AC538,'编组5-系统进路表'!AC538))</f>
        <v>N/A</v>
      </c>
    </row>
    <row r="540" spans="1:32">
      <c r="A540" s="50" t="s">
        <v>486</v>
      </c>
      <c r="B540" s="50" t="s">
        <v>486</v>
      </c>
      <c r="C540" s="50" t="s">
        <v>486</v>
      </c>
      <c r="D540" s="50" t="s">
        <v>486</v>
      </c>
      <c r="E540" s="50" t="s">
        <v>486</v>
      </c>
      <c r="F540" s="50" t="s">
        <v>486</v>
      </c>
      <c r="G540" s="50" t="s">
        <v>486</v>
      </c>
      <c r="H540" s="50" t="s">
        <v>486</v>
      </c>
      <c r="I540" s="50" t="s">
        <v>486</v>
      </c>
      <c r="J540" s="50" t="s">
        <v>486</v>
      </c>
      <c r="K540" s="53" t="s">
        <v>419</v>
      </c>
      <c r="L540" s="50" t="s">
        <v>486</v>
      </c>
      <c r="M540" s="50" t="s">
        <v>486</v>
      </c>
      <c r="N540" s="50" t="s">
        <v>486</v>
      </c>
      <c r="O540" s="50" t="s">
        <v>486</v>
      </c>
      <c r="P540" s="50" t="s">
        <v>486</v>
      </c>
      <c r="Q540" s="50" t="s">
        <v>486</v>
      </c>
      <c r="R540" s="50" t="s">
        <v>486</v>
      </c>
      <c r="S540" s="50" t="s">
        <v>486</v>
      </c>
      <c r="T540" s="50" t="s">
        <v>486</v>
      </c>
      <c r="U540" s="50" t="s">
        <v>486</v>
      </c>
      <c r="V540" s="51" t="str">
        <f>IF($A540="N/A","N/A",MAX('编组1-系统进路表'!T539,'编组2-系统进路表'!T539,'编组3-系统进路表'!T539,'编组4-系统进路表'!T539,'编组5-系统进路表'!T539))</f>
        <v>N/A</v>
      </c>
      <c r="W540" s="51" t="str">
        <f>IF($A540="N/A","N/A",MAX('编组1-系统进路表'!U539,'编组2-系统进路表'!U539,'编组3-系统进路表'!U539,'编组4-系统进路表'!U539,'编组5-系统进路表'!U539))</f>
        <v>N/A</v>
      </c>
      <c r="X540" s="51" t="str">
        <f>IF($A540="N/A","N/A",MAX('编组1-系统进路表'!V539,'编组2-系统进路表'!V539,'编组3-系统进路表'!V539,'编组4-系统进路表'!V539,'编组5-系统进路表'!V539))</f>
        <v>N/A</v>
      </c>
      <c r="Y540" s="51" t="str">
        <f>IF($A540="N/A","N/A",MAX('编组1-系统进路表'!W539,'编组2-系统进路表'!W539,'编组3-系统进路表'!W539,'编组4-系统进路表'!W539,'编组5-系统进路表'!W539))</f>
        <v>N/A</v>
      </c>
      <c r="Z540" s="51" t="str">
        <f>IF($A540="N/A","N/A",MAX('编组1-系统进路表'!X539,'编组2-系统进路表'!X539,'编组3-系统进路表'!X539,'编组4-系统进路表'!X539,'编组5-系统进路表'!X539))</f>
        <v>N/A</v>
      </c>
      <c r="AA540" s="27"/>
      <c r="AB540" s="51" t="str">
        <f>IF($A540="N/A","N/A",MAX('编组1-系统进路表'!Y539,'编组2-系统进路表'!Y539,'编组3-系统进路表'!Y539,'编组4-系统进路表'!Y539,'编组5-系统进路表'!Y539))</f>
        <v>N/A</v>
      </c>
      <c r="AC540" s="51" t="str">
        <f>IF($A540="N/A","N/A",MAX('编组1-系统进路表'!Z539,'编组2-系统进路表'!Z539,'编组3-系统进路表'!Z539,'编组4-系统进路表'!Z539,'编组5-系统进路表'!Z539))</f>
        <v>N/A</v>
      </c>
      <c r="AD540" s="51" t="str">
        <f>IF($A540="N/A","N/A",MAX('编组1-系统进路表'!AA539,'编组2-系统进路表'!AA539,'编组3-系统进路表'!AA539,'编组4-系统进路表'!AA539,'编组5-系统进路表'!AA539))</f>
        <v>N/A</v>
      </c>
      <c r="AE540" s="51" t="str">
        <f>IF($A540="N/A","N/A",MAX('编组1-系统进路表'!AB539,'编组2-系统进路表'!AB539,'编组3-系统进路表'!AB539,'编组4-系统进路表'!AB539,'编组5-系统进路表'!AB539))</f>
        <v>N/A</v>
      </c>
      <c r="AF540" s="51" t="str">
        <f>IF($A540="N/A","N/A",MAX('编组1-系统进路表'!AC539,'编组2-系统进路表'!AC539,'编组3-系统进路表'!AC539,'编组4-系统进路表'!AC539,'编组5-系统进路表'!AC539))</f>
        <v>N/A</v>
      </c>
    </row>
    <row r="541" spans="1:32">
      <c r="A541" s="50" t="s">
        <v>486</v>
      </c>
      <c r="B541" s="50" t="s">
        <v>486</v>
      </c>
      <c r="C541" s="50" t="s">
        <v>486</v>
      </c>
      <c r="D541" s="50" t="s">
        <v>486</v>
      </c>
      <c r="E541" s="50" t="s">
        <v>486</v>
      </c>
      <c r="F541" s="50" t="s">
        <v>486</v>
      </c>
      <c r="G541" s="50" t="s">
        <v>486</v>
      </c>
      <c r="H541" s="50" t="s">
        <v>486</v>
      </c>
      <c r="I541" s="50" t="s">
        <v>486</v>
      </c>
      <c r="J541" s="50" t="s">
        <v>486</v>
      </c>
      <c r="K541" s="53" t="s">
        <v>419</v>
      </c>
      <c r="L541" s="50" t="s">
        <v>486</v>
      </c>
      <c r="M541" s="50" t="s">
        <v>486</v>
      </c>
      <c r="N541" s="50" t="s">
        <v>486</v>
      </c>
      <c r="O541" s="50" t="s">
        <v>486</v>
      </c>
      <c r="P541" s="50" t="s">
        <v>486</v>
      </c>
      <c r="Q541" s="50" t="s">
        <v>486</v>
      </c>
      <c r="R541" s="50" t="s">
        <v>486</v>
      </c>
      <c r="S541" s="50" t="s">
        <v>486</v>
      </c>
      <c r="T541" s="50" t="s">
        <v>486</v>
      </c>
      <c r="U541" s="50" t="s">
        <v>486</v>
      </c>
      <c r="V541" s="51" t="str">
        <f>IF($A541="N/A","N/A",MAX('编组1-系统进路表'!T540,'编组2-系统进路表'!T540,'编组3-系统进路表'!T540,'编组4-系统进路表'!T540,'编组5-系统进路表'!T540))</f>
        <v>N/A</v>
      </c>
      <c r="W541" s="51" t="str">
        <f>IF($A541="N/A","N/A",MAX('编组1-系统进路表'!U540,'编组2-系统进路表'!U540,'编组3-系统进路表'!U540,'编组4-系统进路表'!U540,'编组5-系统进路表'!U540))</f>
        <v>N/A</v>
      </c>
      <c r="X541" s="51" t="str">
        <f>IF($A541="N/A","N/A",MAX('编组1-系统进路表'!V540,'编组2-系统进路表'!V540,'编组3-系统进路表'!V540,'编组4-系统进路表'!V540,'编组5-系统进路表'!V540))</f>
        <v>N/A</v>
      </c>
      <c r="Y541" s="51" t="str">
        <f>IF($A541="N/A","N/A",MAX('编组1-系统进路表'!W540,'编组2-系统进路表'!W540,'编组3-系统进路表'!W540,'编组4-系统进路表'!W540,'编组5-系统进路表'!W540))</f>
        <v>N/A</v>
      </c>
      <c r="Z541" s="51" t="str">
        <f>IF($A541="N/A","N/A",MAX('编组1-系统进路表'!X540,'编组2-系统进路表'!X540,'编组3-系统进路表'!X540,'编组4-系统进路表'!X540,'编组5-系统进路表'!X540))</f>
        <v>N/A</v>
      </c>
      <c r="AA541" s="27"/>
      <c r="AB541" s="51" t="str">
        <f>IF($A541="N/A","N/A",MAX('编组1-系统进路表'!Y540,'编组2-系统进路表'!Y540,'编组3-系统进路表'!Y540,'编组4-系统进路表'!Y540,'编组5-系统进路表'!Y540))</f>
        <v>N/A</v>
      </c>
      <c r="AC541" s="51" t="str">
        <f>IF($A541="N/A","N/A",MAX('编组1-系统进路表'!Z540,'编组2-系统进路表'!Z540,'编组3-系统进路表'!Z540,'编组4-系统进路表'!Z540,'编组5-系统进路表'!Z540))</f>
        <v>N/A</v>
      </c>
      <c r="AD541" s="51" t="str">
        <f>IF($A541="N/A","N/A",MAX('编组1-系统进路表'!AA540,'编组2-系统进路表'!AA540,'编组3-系统进路表'!AA540,'编组4-系统进路表'!AA540,'编组5-系统进路表'!AA540))</f>
        <v>N/A</v>
      </c>
      <c r="AE541" s="51" t="str">
        <f>IF($A541="N/A","N/A",MAX('编组1-系统进路表'!AB540,'编组2-系统进路表'!AB540,'编组3-系统进路表'!AB540,'编组4-系统进路表'!AB540,'编组5-系统进路表'!AB540))</f>
        <v>N/A</v>
      </c>
      <c r="AF541" s="51" t="str">
        <f>IF($A541="N/A","N/A",MAX('编组1-系统进路表'!AC540,'编组2-系统进路表'!AC540,'编组3-系统进路表'!AC540,'编组4-系统进路表'!AC540,'编组5-系统进路表'!AC540))</f>
        <v>N/A</v>
      </c>
    </row>
    <row r="542" spans="1:32">
      <c r="A542" s="50" t="s">
        <v>486</v>
      </c>
      <c r="B542" s="50" t="s">
        <v>486</v>
      </c>
      <c r="C542" s="50" t="s">
        <v>486</v>
      </c>
      <c r="D542" s="50" t="s">
        <v>486</v>
      </c>
      <c r="E542" s="50" t="s">
        <v>486</v>
      </c>
      <c r="F542" s="50" t="s">
        <v>486</v>
      </c>
      <c r="G542" s="50" t="s">
        <v>486</v>
      </c>
      <c r="H542" s="50" t="s">
        <v>486</v>
      </c>
      <c r="I542" s="50" t="s">
        <v>486</v>
      </c>
      <c r="J542" s="50" t="s">
        <v>486</v>
      </c>
      <c r="K542" s="53" t="s">
        <v>419</v>
      </c>
      <c r="L542" s="50" t="s">
        <v>486</v>
      </c>
      <c r="M542" s="50" t="s">
        <v>486</v>
      </c>
      <c r="N542" s="50" t="s">
        <v>486</v>
      </c>
      <c r="O542" s="50" t="s">
        <v>486</v>
      </c>
      <c r="P542" s="50" t="s">
        <v>486</v>
      </c>
      <c r="Q542" s="50" t="s">
        <v>486</v>
      </c>
      <c r="R542" s="50" t="s">
        <v>486</v>
      </c>
      <c r="S542" s="50" t="s">
        <v>486</v>
      </c>
      <c r="T542" s="50" t="s">
        <v>486</v>
      </c>
      <c r="U542" s="50" t="s">
        <v>486</v>
      </c>
      <c r="V542" s="51" t="str">
        <f>IF($A542="N/A","N/A",MAX('编组1-系统进路表'!T541,'编组2-系统进路表'!T541,'编组3-系统进路表'!T541,'编组4-系统进路表'!T541,'编组5-系统进路表'!T541))</f>
        <v>N/A</v>
      </c>
      <c r="W542" s="51" t="str">
        <f>IF($A542="N/A","N/A",MAX('编组1-系统进路表'!U541,'编组2-系统进路表'!U541,'编组3-系统进路表'!U541,'编组4-系统进路表'!U541,'编组5-系统进路表'!U541))</f>
        <v>N/A</v>
      </c>
      <c r="X542" s="51" t="str">
        <f>IF($A542="N/A","N/A",MAX('编组1-系统进路表'!V541,'编组2-系统进路表'!V541,'编组3-系统进路表'!V541,'编组4-系统进路表'!V541,'编组5-系统进路表'!V541))</f>
        <v>N/A</v>
      </c>
      <c r="Y542" s="51" t="str">
        <f>IF($A542="N/A","N/A",MAX('编组1-系统进路表'!W541,'编组2-系统进路表'!W541,'编组3-系统进路表'!W541,'编组4-系统进路表'!W541,'编组5-系统进路表'!W541))</f>
        <v>N/A</v>
      </c>
      <c r="Z542" s="51" t="str">
        <f>IF($A542="N/A","N/A",MAX('编组1-系统进路表'!X541,'编组2-系统进路表'!X541,'编组3-系统进路表'!X541,'编组4-系统进路表'!X541,'编组5-系统进路表'!X541))</f>
        <v>N/A</v>
      </c>
      <c r="AA542" s="27"/>
      <c r="AB542" s="51" t="str">
        <f>IF($A542="N/A","N/A",MAX('编组1-系统进路表'!Y541,'编组2-系统进路表'!Y541,'编组3-系统进路表'!Y541,'编组4-系统进路表'!Y541,'编组5-系统进路表'!Y541))</f>
        <v>N/A</v>
      </c>
      <c r="AC542" s="51" t="str">
        <f>IF($A542="N/A","N/A",MAX('编组1-系统进路表'!Z541,'编组2-系统进路表'!Z541,'编组3-系统进路表'!Z541,'编组4-系统进路表'!Z541,'编组5-系统进路表'!Z541))</f>
        <v>N/A</v>
      </c>
      <c r="AD542" s="51" t="str">
        <f>IF($A542="N/A","N/A",MAX('编组1-系统进路表'!AA541,'编组2-系统进路表'!AA541,'编组3-系统进路表'!AA541,'编组4-系统进路表'!AA541,'编组5-系统进路表'!AA541))</f>
        <v>N/A</v>
      </c>
      <c r="AE542" s="51" t="str">
        <f>IF($A542="N/A","N/A",MAX('编组1-系统进路表'!AB541,'编组2-系统进路表'!AB541,'编组3-系统进路表'!AB541,'编组4-系统进路表'!AB541,'编组5-系统进路表'!AB541))</f>
        <v>N/A</v>
      </c>
      <c r="AF542" s="51" t="str">
        <f>IF($A542="N/A","N/A",MAX('编组1-系统进路表'!AC541,'编组2-系统进路表'!AC541,'编组3-系统进路表'!AC541,'编组4-系统进路表'!AC541,'编组5-系统进路表'!AC541))</f>
        <v>N/A</v>
      </c>
    </row>
    <row r="543" spans="1:32">
      <c r="A543" s="50" t="s">
        <v>486</v>
      </c>
      <c r="B543" s="50" t="s">
        <v>486</v>
      </c>
      <c r="C543" s="50" t="s">
        <v>486</v>
      </c>
      <c r="D543" s="50" t="s">
        <v>486</v>
      </c>
      <c r="E543" s="50" t="s">
        <v>486</v>
      </c>
      <c r="F543" s="50" t="s">
        <v>486</v>
      </c>
      <c r="G543" s="50" t="s">
        <v>486</v>
      </c>
      <c r="H543" s="50" t="s">
        <v>486</v>
      </c>
      <c r="I543" s="50" t="s">
        <v>486</v>
      </c>
      <c r="J543" s="50" t="s">
        <v>486</v>
      </c>
      <c r="K543" s="53" t="s">
        <v>419</v>
      </c>
      <c r="L543" s="50" t="s">
        <v>486</v>
      </c>
      <c r="M543" s="50" t="s">
        <v>486</v>
      </c>
      <c r="N543" s="50" t="s">
        <v>486</v>
      </c>
      <c r="O543" s="50" t="s">
        <v>486</v>
      </c>
      <c r="P543" s="50" t="s">
        <v>486</v>
      </c>
      <c r="Q543" s="50" t="s">
        <v>486</v>
      </c>
      <c r="R543" s="50" t="s">
        <v>486</v>
      </c>
      <c r="S543" s="50" t="s">
        <v>486</v>
      </c>
      <c r="T543" s="50" t="s">
        <v>486</v>
      </c>
      <c r="U543" s="50" t="s">
        <v>486</v>
      </c>
      <c r="V543" s="51" t="str">
        <f>IF($A543="N/A","N/A",MAX('编组1-系统进路表'!T542,'编组2-系统进路表'!T542,'编组3-系统进路表'!T542,'编组4-系统进路表'!T542,'编组5-系统进路表'!T542))</f>
        <v>N/A</v>
      </c>
      <c r="W543" s="51" t="str">
        <f>IF($A543="N/A","N/A",MAX('编组1-系统进路表'!U542,'编组2-系统进路表'!U542,'编组3-系统进路表'!U542,'编组4-系统进路表'!U542,'编组5-系统进路表'!U542))</f>
        <v>N/A</v>
      </c>
      <c r="X543" s="51" t="str">
        <f>IF($A543="N/A","N/A",MAX('编组1-系统进路表'!V542,'编组2-系统进路表'!V542,'编组3-系统进路表'!V542,'编组4-系统进路表'!V542,'编组5-系统进路表'!V542))</f>
        <v>N/A</v>
      </c>
      <c r="Y543" s="51" t="str">
        <f>IF($A543="N/A","N/A",MAX('编组1-系统进路表'!W542,'编组2-系统进路表'!W542,'编组3-系统进路表'!W542,'编组4-系统进路表'!W542,'编组5-系统进路表'!W542))</f>
        <v>N/A</v>
      </c>
      <c r="Z543" s="51" t="str">
        <f>IF($A543="N/A","N/A",MAX('编组1-系统进路表'!X542,'编组2-系统进路表'!X542,'编组3-系统进路表'!X542,'编组4-系统进路表'!X542,'编组5-系统进路表'!X542))</f>
        <v>N/A</v>
      </c>
      <c r="AA543" s="27"/>
      <c r="AB543" s="51" t="str">
        <f>IF($A543="N/A","N/A",MAX('编组1-系统进路表'!Y542,'编组2-系统进路表'!Y542,'编组3-系统进路表'!Y542,'编组4-系统进路表'!Y542,'编组5-系统进路表'!Y542))</f>
        <v>N/A</v>
      </c>
      <c r="AC543" s="51" t="str">
        <f>IF($A543="N/A","N/A",MAX('编组1-系统进路表'!Z542,'编组2-系统进路表'!Z542,'编组3-系统进路表'!Z542,'编组4-系统进路表'!Z542,'编组5-系统进路表'!Z542))</f>
        <v>N/A</v>
      </c>
      <c r="AD543" s="51" t="str">
        <f>IF($A543="N/A","N/A",MAX('编组1-系统进路表'!AA542,'编组2-系统进路表'!AA542,'编组3-系统进路表'!AA542,'编组4-系统进路表'!AA542,'编组5-系统进路表'!AA542))</f>
        <v>N/A</v>
      </c>
      <c r="AE543" s="51" t="str">
        <f>IF($A543="N/A","N/A",MAX('编组1-系统进路表'!AB542,'编组2-系统进路表'!AB542,'编组3-系统进路表'!AB542,'编组4-系统进路表'!AB542,'编组5-系统进路表'!AB542))</f>
        <v>N/A</v>
      </c>
      <c r="AF543" s="51" t="str">
        <f>IF($A543="N/A","N/A",MAX('编组1-系统进路表'!AC542,'编组2-系统进路表'!AC542,'编组3-系统进路表'!AC542,'编组4-系统进路表'!AC542,'编组5-系统进路表'!AC542))</f>
        <v>N/A</v>
      </c>
    </row>
    <row r="544" spans="1:32">
      <c r="A544" s="50" t="s">
        <v>486</v>
      </c>
      <c r="B544" s="50" t="s">
        <v>486</v>
      </c>
      <c r="C544" s="50" t="s">
        <v>486</v>
      </c>
      <c r="D544" s="50" t="s">
        <v>486</v>
      </c>
      <c r="E544" s="50" t="s">
        <v>486</v>
      </c>
      <c r="F544" s="50" t="s">
        <v>486</v>
      </c>
      <c r="G544" s="50" t="s">
        <v>486</v>
      </c>
      <c r="H544" s="50" t="s">
        <v>486</v>
      </c>
      <c r="I544" s="50" t="s">
        <v>486</v>
      </c>
      <c r="J544" s="50" t="s">
        <v>486</v>
      </c>
      <c r="K544" s="53" t="s">
        <v>419</v>
      </c>
      <c r="L544" s="50" t="s">
        <v>486</v>
      </c>
      <c r="M544" s="50" t="s">
        <v>486</v>
      </c>
      <c r="N544" s="50" t="s">
        <v>486</v>
      </c>
      <c r="O544" s="50" t="s">
        <v>486</v>
      </c>
      <c r="P544" s="50" t="s">
        <v>486</v>
      </c>
      <c r="Q544" s="50" t="s">
        <v>486</v>
      </c>
      <c r="R544" s="50" t="s">
        <v>486</v>
      </c>
      <c r="S544" s="50" t="s">
        <v>486</v>
      </c>
      <c r="T544" s="50" t="s">
        <v>486</v>
      </c>
      <c r="U544" s="50" t="s">
        <v>486</v>
      </c>
      <c r="V544" s="51" t="str">
        <f>IF($A544="N/A","N/A",MAX('编组1-系统进路表'!T543,'编组2-系统进路表'!T543,'编组3-系统进路表'!T543,'编组4-系统进路表'!T543,'编组5-系统进路表'!T543))</f>
        <v>N/A</v>
      </c>
      <c r="W544" s="51" t="str">
        <f>IF($A544="N/A","N/A",MAX('编组1-系统进路表'!U543,'编组2-系统进路表'!U543,'编组3-系统进路表'!U543,'编组4-系统进路表'!U543,'编组5-系统进路表'!U543))</f>
        <v>N/A</v>
      </c>
      <c r="X544" s="51" t="str">
        <f>IF($A544="N/A","N/A",MAX('编组1-系统进路表'!V543,'编组2-系统进路表'!V543,'编组3-系统进路表'!V543,'编组4-系统进路表'!V543,'编组5-系统进路表'!V543))</f>
        <v>N/A</v>
      </c>
      <c r="Y544" s="51" t="str">
        <f>IF($A544="N/A","N/A",MAX('编组1-系统进路表'!W543,'编组2-系统进路表'!W543,'编组3-系统进路表'!W543,'编组4-系统进路表'!W543,'编组5-系统进路表'!W543))</f>
        <v>N/A</v>
      </c>
      <c r="Z544" s="51" t="str">
        <f>IF($A544="N/A","N/A",MAX('编组1-系统进路表'!X543,'编组2-系统进路表'!X543,'编组3-系统进路表'!X543,'编组4-系统进路表'!X543,'编组5-系统进路表'!X543))</f>
        <v>N/A</v>
      </c>
      <c r="AA544" s="27"/>
      <c r="AB544" s="51" t="str">
        <f>IF($A544="N/A","N/A",MAX('编组1-系统进路表'!Y543,'编组2-系统进路表'!Y543,'编组3-系统进路表'!Y543,'编组4-系统进路表'!Y543,'编组5-系统进路表'!Y543))</f>
        <v>N/A</v>
      </c>
      <c r="AC544" s="51" t="str">
        <f>IF($A544="N/A","N/A",MAX('编组1-系统进路表'!Z543,'编组2-系统进路表'!Z543,'编组3-系统进路表'!Z543,'编组4-系统进路表'!Z543,'编组5-系统进路表'!Z543))</f>
        <v>N/A</v>
      </c>
      <c r="AD544" s="51" t="str">
        <f>IF($A544="N/A","N/A",MAX('编组1-系统进路表'!AA543,'编组2-系统进路表'!AA543,'编组3-系统进路表'!AA543,'编组4-系统进路表'!AA543,'编组5-系统进路表'!AA543))</f>
        <v>N/A</v>
      </c>
      <c r="AE544" s="51" t="str">
        <f>IF($A544="N/A","N/A",MAX('编组1-系统进路表'!AB543,'编组2-系统进路表'!AB543,'编组3-系统进路表'!AB543,'编组4-系统进路表'!AB543,'编组5-系统进路表'!AB543))</f>
        <v>N/A</v>
      </c>
      <c r="AF544" s="51" t="str">
        <f>IF($A544="N/A","N/A",MAX('编组1-系统进路表'!AC543,'编组2-系统进路表'!AC543,'编组3-系统进路表'!AC543,'编组4-系统进路表'!AC543,'编组5-系统进路表'!AC543))</f>
        <v>N/A</v>
      </c>
    </row>
    <row r="545" spans="1:32">
      <c r="A545" s="50" t="s">
        <v>486</v>
      </c>
      <c r="B545" s="50" t="s">
        <v>486</v>
      </c>
      <c r="C545" s="50" t="s">
        <v>486</v>
      </c>
      <c r="D545" s="50" t="s">
        <v>486</v>
      </c>
      <c r="E545" s="50" t="s">
        <v>486</v>
      </c>
      <c r="F545" s="50" t="s">
        <v>486</v>
      </c>
      <c r="G545" s="50" t="s">
        <v>486</v>
      </c>
      <c r="H545" s="50" t="s">
        <v>486</v>
      </c>
      <c r="I545" s="50" t="s">
        <v>486</v>
      </c>
      <c r="J545" s="50" t="s">
        <v>486</v>
      </c>
      <c r="K545" s="53" t="s">
        <v>419</v>
      </c>
      <c r="L545" s="50" t="s">
        <v>486</v>
      </c>
      <c r="M545" s="50" t="s">
        <v>486</v>
      </c>
      <c r="N545" s="50" t="s">
        <v>486</v>
      </c>
      <c r="O545" s="50" t="s">
        <v>486</v>
      </c>
      <c r="P545" s="50" t="s">
        <v>486</v>
      </c>
      <c r="Q545" s="50" t="s">
        <v>486</v>
      </c>
      <c r="R545" s="50" t="s">
        <v>486</v>
      </c>
      <c r="S545" s="50" t="s">
        <v>486</v>
      </c>
      <c r="T545" s="50" t="s">
        <v>486</v>
      </c>
      <c r="U545" s="50" t="s">
        <v>486</v>
      </c>
      <c r="V545" s="51" t="str">
        <f>IF($A545="N/A","N/A",MAX('编组1-系统进路表'!T544,'编组2-系统进路表'!T544,'编组3-系统进路表'!T544,'编组4-系统进路表'!T544,'编组5-系统进路表'!T544))</f>
        <v>N/A</v>
      </c>
      <c r="W545" s="51" t="str">
        <f>IF($A545="N/A","N/A",MAX('编组1-系统进路表'!U544,'编组2-系统进路表'!U544,'编组3-系统进路表'!U544,'编组4-系统进路表'!U544,'编组5-系统进路表'!U544))</f>
        <v>N/A</v>
      </c>
      <c r="X545" s="51" t="str">
        <f>IF($A545="N/A","N/A",MAX('编组1-系统进路表'!V544,'编组2-系统进路表'!V544,'编组3-系统进路表'!V544,'编组4-系统进路表'!V544,'编组5-系统进路表'!V544))</f>
        <v>N/A</v>
      </c>
      <c r="Y545" s="51" t="str">
        <f>IF($A545="N/A","N/A",MAX('编组1-系统进路表'!W544,'编组2-系统进路表'!W544,'编组3-系统进路表'!W544,'编组4-系统进路表'!W544,'编组5-系统进路表'!W544))</f>
        <v>N/A</v>
      </c>
      <c r="Z545" s="51" t="str">
        <f>IF($A545="N/A","N/A",MAX('编组1-系统进路表'!X544,'编组2-系统进路表'!X544,'编组3-系统进路表'!X544,'编组4-系统进路表'!X544,'编组5-系统进路表'!X544))</f>
        <v>N/A</v>
      </c>
      <c r="AA545" s="27"/>
      <c r="AB545" s="51" t="str">
        <f>IF($A545="N/A","N/A",MAX('编组1-系统进路表'!Y544,'编组2-系统进路表'!Y544,'编组3-系统进路表'!Y544,'编组4-系统进路表'!Y544,'编组5-系统进路表'!Y544))</f>
        <v>N/A</v>
      </c>
      <c r="AC545" s="51" t="str">
        <f>IF($A545="N/A","N/A",MAX('编组1-系统进路表'!Z544,'编组2-系统进路表'!Z544,'编组3-系统进路表'!Z544,'编组4-系统进路表'!Z544,'编组5-系统进路表'!Z544))</f>
        <v>N/A</v>
      </c>
      <c r="AD545" s="51" t="str">
        <f>IF($A545="N/A","N/A",MAX('编组1-系统进路表'!AA544,'编组2-系统进路表'!AA544,'编组3-系统进路表'!AA544,'编组4-系统进路表'!AA544,'编组5-系统进路表'!AA544))</f>
        <v>N/A</v>
      </c>
      <c r="AE545" s="51" t="str">
        <f>IF($A545="N/A","N/A",MAX('编组1-系统进路表'!AB544,'编组2-系统进路表'!AB544,'编组3-系统进路表'!AB544,'编组4-系统进路表'!AB544,'编组5-系统进路表'!AB544))</f>
        <v>N/A</v>
      </c>
      <c r="AF545" s="51" t="str">
        <f>IF($A545="N/A","N/A",MAX('编组1-系统进路表'!AC544,'编组2-系统进路表'!AC544,'编组3-系统进路表'!AC544,'编组4-系统进路表'!AC544,'编组5-系统进路表'!AC544))</f>
        <v>N/A</v>
      </c>
    </row>
    <row r="546" spans="1:32">
      <c r="A546" s="50" t="s">
        <v>486</v>
      </c>
      <c r="B546" s="50" t="s">
        <v>486</v>
      </c>
      <c r="C546" s="50" t="s">
        <v>486</v>
      </c>
      <c r="D546" s="50" t="s">
        <v>486</v>
      </c>
      <c r="E546" s="50" t="s">
        <v>486</v>
      </c>
      <c r="F546" s="50" t="s">
        <v>486</v>
      </c>
      <c r="G546" s="50" t="s">
        <v>486</v>
      </c>
      <c r="H546" s="50" t="s">
        <v>486</v>
      </c>
      <c r="I546" s="50" t="s">
        <v>486</v>
      </c>
      <c r="J546" s="50" t="s">
        <v>486</v>
      </c>
      <c r="K546" s="53" t="s">
        <v>419</v>
      </c>
      <c r="L546" s="50" t="s">
        <v>486</v>
      </c>
      <c r="M546" s="50" t="s">
        <v>486</v>
      </c>
      <c r="N546" s="50" t="s">
        <v>486</v>
      </c>
      <c r="O546" s="50" t="s">
        <v>486</v>
      </c>
      <c r="P546" s="50" t="s">
        <v>486</v>
      </c>
      <c r="Q546" s="50" t="s">
        <v>486</v>
      </c>
      <c r="R546" s="50" t="s">
        <v>486</v>
      </c>
      <c r="S546" s="50" t="s">
        <v>486</v>
      </c>
      <c r="T546" s="50" t="s">
        <v>486</v>
      </c>
      <c r="U546" s="50" t="s">
        <v>486</v>
      </c>
      <c r="V546" s="51" t="str">
        <f>IF($A546="N/A","N/A",MAX('编组1-系统进路表'!T545,'编组2-系统进路表'!T545,'编组3-系统进路表'!T545,'编组4-系统进路表'!T545,'编组5-系统进路表'!T545))</f>
        <v>N/A</v>
      </c>
      <c r="W546" s="51" t="str">
        <f>IF($A546="N/A","N/A",MAX('编组1-系统进路表'!U545,'编组2-系统进路表'!U545,'编组3-系统进路表'!U545,'编组4-系统进路表'!U545,'编组5-系统进路表'!U545))</f>
        <v>N/A</v>
      </c>
      <c r="X546" s="51" t="str">
        <f>IF($A546="N/A","N/A",MAX('编组1-系统进路表'!V545,'编组2-系统进路表'!V545,'编组3-系统进路表'!V545,'编组4-系统进路表'!V545,'编组5-系统进路表'!V545))</f>
        <v>N/A</v>
      </c>
      <c r="Y546" s="51" t="str">
        <f>IF($A546="N/A","N/A",MAX('编组1-系统进路表'!W545,'编组2-系统进路表'!W545,'编组3-系统进路表'!W545,'编组4-系统进路表'!W545,'编组5-系统进路表'!W545))</f>
        <v>N/A</v>
      </c>
      <c r="Z546" s="51" t="str">
        <f>IF($A546="N/A","N/A",MAX('编组1-系统进路表'!X545,'编组2-系统进路表'!X545,'编组3-系统进路表'!X545,'编组4-系统进路表'!X545,'编组5-系统进路表'!X545))</f>
        <v>N/A</v>
      </c>
      <c r="AA546" s="27"/>
      <c r="AB546" s="51" t="str">
        <f>IF($A546="N/A","N/A",MAX('编组1-系统进路表'!Y545,'编组2-系统进路表'!Y545,'编组3-系统进路表'!Y545,'编组4-系统进路表'!Y545,'编组5-系统进路表'!Y545))</f>
        <v>N/A</v>
      </c>
      <c r="AC546" s="51" t="str">
        <f>IF($A546="N/A","N/A",MAX('编组1-系统进路表'!Z545,'编组2-系统进路表'!Z545,'编组3-系统进路表'!Z545,'编组4-系统进路表'!Z545,'编组5-系统进路表'!Z545))</f>
        <v>N/A</v>
      </c>
      <c r="AD546" s="51" t="str">
        <f>IF($A546="N/A","N/A",MAX('编组1-系统进路表'!AA545,'编组2-系统进路表'!AA545,'编组3-系统进路表'!AA545,'编组4-系统进路表'!AA545,'编组5-系统进路表'!AA545))</f>
        <v>N/A</v>
      </c>
      <c r="AE546" s="51" t="str">
        <f>IF($A546="N/A","N/A",MAX('编组1-系统进路表'!AB545,'编组2-系统进路表'!AB545,'编组3-系统进路表'!AB545,'编组4-系统进路表'!AB545,'编组5-系统进路表'!AB545))</f>
        <v>N/A</v>
      </c>
      <c r="AF546" s="51" t="str">
        <f>IF($A546="N/A","N/A",MAX('编组1-系统进路表'!AC545,'编组2-系统进路表'!AC545,'编组3-系统进路表'!AC545,'编组4-系统进路表'!AC545,'编组5-系统进路表'!AC545))</f>
        <v>N/A</v>
      </c>
    </row>
    <row r="547" spans="1:32">
      <c r="A547" s="50" t="s">
        <v>486</v>
      </c>
      <c r="B547" s="50" t="s">
        <v>486</v>
      </c>
      <c r="C547" s="50" t="s">
        <v>486</v>
      </c>
      <c r="D547" s="50" t="s">
        <v>486</v>
      </c>
      <c r="E547" s="50" t="s">
        <v>486</v>
      </c>
      <c r="F547" s="50" t="s">
        <v>486</v>
      </c>
      <c r="G547" s="50" t="s">
        <v>486</v>
      </c>
      <c r="H547" s="50" t="s">
        <v>486</v>
      </c>
      <c r="I547" s="50" t="s">
        <v>486</v>
      </c>
      <c r="J547" s="50" t="s">
        <v>486</v>
      </c>
      <c r="K547" s="53" t="s">
        <v>419</v>
      </c>
      <c r="L547" s="50" t="s">
        <v>486</v>
      </c>
      <c r="M547" s="50" t="s">
        <v>486</v>
      </c>
      <c r="N547" s="50" t="s">
        <v>486</v>
      </c>
      <c r="O547" s="50" t="s">
        <v>486</v>
      </c>
      <c r="P547" s="50" t="s">
        <v>486</v>
      </c>
      <c r="Q547" s="50" t="s">
        <v>486</v>
      </c>
      <c r="R547" s="50" t="s">
        <v>486</v>
      </c>
      <c r="S547" s="50" t="s">
        <v>486</v>
      </c>
      <c r="T547" s="50" t="s">
        <v>486</v>
      </c>
      <c r="U547" s="50" t="s">
        <v>486</v>
      </c>
      <c r="V547" s="51" t="str">
        <f>IF($A547="N/A","N/A",MAX('编组1-系统进路表'!T546,'编组2-系统进路表'!T546,'编组3-系统进路表'!T546,'编组4-系统进路表'!T546,'编组5-系统进路表'!T546))</f>
        <v>N/A</v>
      </c>
      <c r="W547" s="51" t="str">
        <f>IF($A547="N/A","N/A",MAX('编组1-系统进路表'!U546,'编组2-系统进路表'!U546,'编组3-系统进路表'!U546,'编组4-系统进路表'!U546,'编组5-系统进路表'!U546))</f>
        <v>N/A</v>
      </c>
      <c r="X547" s="51" t="str">
        <f>IF($A547="N/A","N/A",MAX('编组1-系统进路表'!V546,'编组2-系统进路表'!V546,'编组3-系统进路表'!V546,'编组4-系统进路表'!V546,'编组5-系统进路表'!V546))</f>
        <v>N/A</v>
      </c>
      <c r="Y547" s="51" t="str">
        <f>IF($A547="N/A","N/A",MAX('编组1-系统进路表'!W546,'编组2-系统进路表'!W546,'编组3-系统进路表'!W546,'编组4-系统进路表'!W546,'编组5-系统进路表'!W546))</f>
        <v>N/A</v>
      </c>
      <c r="Z547" s="51" t="str">
        <f>IF($A547="N/A","N/A",MAX('编组1-系统进路表'!X546,'编组2-系统进路表'!X546,'编组3-系统进路表'!X546,'编组4-系统进路表'!X546,'编组5-系统进路表'!X546))</f>
        <v>N/A</v>
      </c>
      <c r="AA547" s="27"/>
      <c r="AB547" s="51" t="str">
        <f>IF($A547="N/A","N/A",MAX('编组1-系统进路表'!Y546,'编组2-系统进路表'!Y546,'编组3-系统进路表'!Y546,'编组4-系统进路表'!Y546,'编组5-系统进路表'!Y546))</f>
        <v>N/A</v>
      </c>
      <c r="AC547" s="51" t="str">
        <f>IF($A547="N/A","N/A",MAX('编组1-系统进路表'!Z546,'编组2-系统进路表'!Z546,'编组3-系统进路表'!Z546,'编组4-系统进路表'!Z546,'编组5-系统进路表'!Z546))</f>
        <v>N/A</v>
      </c>
      <c r="AD547" s="51" t="str">
        <f>IF($A547="N/A","N/A",MAX('编组1-系统进路表'!AA546,'编组2-系统进路表'!AA546,'编组3-系统进路表'!AA546,'编组4-系统进路表'!AA546,'编组5-系统进路表'!AA546))</f>
        <v>N/A</v>
      </c>
      <c r="AE547" s="51" t="str">
        <f>IF($A547="N/A","N/A",MAX('编组1-系统进路表'!AB546,'编组2-系统进路表'!AB546,'编组3-系统进路表'!AB546,'编组4-系统进路表'!AB546,'编组5-系统进路表'!AB546))</f>
        <v>N/A</v>
      </c>
      <c r="AF547" s="51" t="str">
        <f>IF($A547="N/A","N/A",MAX('编组1-系统进路表'!AC546,'编组2-系统进路表'!AC546,'编组3-系统进路表'!AC546,'编组4-系统进路表'!AC546,'编组5-系统进路表'!AC546))</f>
        <v>N/A</v>
      </c>
    </row>
    <row r="548" spans="1:32">
      <c r="A548" s="50" t="s">
        <v>486</v>
      </c>
      <c r="B548" s="50" t="s">
        <v>486</v>
      </c>
      <c r="C548" s="50" t="s">
        <v>486</v>
      </c>
      <c r="D548" s="50" t="s">
        <v>486</v>
      </c>
      <c r="E548" s="50" t="s">
        <v>486</v>
      </c>
      <c r="F548" s="50" t="s">
        <v>486</v>
      </c>
      <c r="G548" s="50" t="s">
        <v>486</v>
      </c>
      <c r="H548" s="50" t="s">
        <v>486</v>
      </c>
      <c r="I548" s="50" t="s">
        <v>486</v>
      </c>
      <c r="J548" s="50" t="s">
        <v>486</v>
      </c>
      <c r="K548" s="53" t="s">
        <v>419</v>
      </c>
      <c r="L548" s="50" t="s">
        <v>486</v>
      </c>
      <c r="M548" s="50" t="s">
        <v>486</v>
      </c>
      <c r="N548" s="50" t="s">
        <v>486</v>
      </c>
      <c r="O548" s="50" t="s">
        <v>486</v>
      </c>
      <c r="P548" s="50" t="s">
        <v>486</v>
      </c>
      <c r="Q548" s="50" t="s">
        <v>486</v>
      </c>
      <c r="R548" s="50" t="s">
        <v>486</v>
      </c>
      <c r="S548" s="50" t="s">
        <v>486</v>
      </c>
      <c r="T548" s="50" t="s">
        <v>486</v>
      </c>
      <c r="U548" s="50" t="s">
        <v>486</v>
      </c>
      <c r="V548" s="51" t="str">
        <f>IF($A548="N/A","N/A",MAX('编组1-系统进路表'!T547,'编组2-系统进路表'!T547,'编组3-系统进路表'!T547,'编组4-系统进路表'!T547,'编组5-系统进路表'!T547))</f>
        <v>N/A</v>
      </c>
      <c r="W548" s="51" t="str">
        <f>IF($A548="N/A","N/A",MAX('编组1-系统进路表'!U547,'编组2-系统进路表'!U547,'编组3-系统进路表'!U547,'编组4-系统进路表'!U547,'编组5-系统进路表'!U547))</f>
        <v>N/A</v>
      </c>
      <c r="X548" s="51" t="str">
        <f>IF($A548="N/A","N/A",MAX('编组1-系统进路表'!V547,'编组2-系统进路表'!V547,'编组3-系统进路表'!V547,'编组4-系统进路表'!V547,'编组5-系统进路表'!V547))</f>
        <v>N/A</v>
      </c>
      <c r="Y548" s="51" t="str">
        <f>IF($A548="N/A","N/A",MAX('编组1-系统进路表'!W547,'编组2-系统进路表'!W547,'编组3-系统进路表'!W547,'编组4-系统进路表'!W547,'编组5-系统进路表'!W547))</f>
        <v>N/A</v>
      </c>
      <c r="Z548" s="51" t="str">
        <f>IF($A548="N/A","N/A",MAX('编组1-系统进路表'!X547,'编组2-系统进路表'!X547,'编组3-系统进路表'!X547,'编组4-系统进路表'!X547,'编组5-系统进路表'!X547))</f>
        <v>N/A</v>
      </c>
      <c r="AA548" s="27"/>
      <c r="AB548" s="51" t="str">
        <f>IF($A548="N/A","N/A",MAX('编组1-系统进路表'!Y547,'编组2-系统进路表'!Y547,'编组3-系统进路表'!Y547,'编组4-系统进路表'!Y547,'编组5-系统进路表'!Y547))</f>
        <v>N/A</v>
      </c>
      <c r="AC548" s="51" t="str">
        <f>IF($A548="N/A","N/A",MAX('编组1-系统进路表'!Z547,'编组2-系统进路表'!Z547,'编组3-系统进路表'!Z547,'编组4-系统进路表'!Z547,'编组5-系统进路表'!Z547))</f>
        <v>N/A</v>
      </c>
      <c r="AD548" s="51" t="str">
        <f>IF($A548="N/A","N/A",MAX('编组1-系统进路表'!AA547,'编组2-系统进路表'!AA547,'编组3-系统进路表'!AA547,'编组4-系统进路表'!AA547,'编组5-系统进路表'!AA547))</f>
        <v>N/A</v>
      </c>
      <c r="AE548" s="51" t="str">
        <f>IF($A548="N/A","N/A",MAX('编组1-系统进路表'!AB547,'编组2-系统进路表'!AB547,'编组3-系统进路表'!AB547,'编组4-系统进路表'!AB547,'编组5-系统进路表'!AB547))</f>
        <v>N/A</v>
      </c>
      <c r="AF548" s="51" t="str">
        <f>IF($A548="N/A","N/A",MAX('编组1-系统进路表'!AC547,'编组2-系统进路表'!AC547,'编组3-系统进路表'!AC547,'编组4-系统进路表'!AC547,'编组5-系统进路表'!AC547))</f>
        <v>N/A</v>
      </c>
    </row>
    <row r="549" spans="1:32">
      <c r="A549" s="50" t="s">
        <v>486</v>
      </c>
      <c r="B549" s="50" t="s">
        <v>486</v>
      </c>
      <c r="C549" s="50" t="s">
        <v>486</v>
      </c>
      <c r="D549" s="50" t="s">
        <v>486</v>
      </c>
      <c r="E549" s="50" t="s">
        <v>486</v>
      </c>
      <c r="F549" s="50" t="s">
        <v>486</v>
      </c>
      <c r="G549" s="50" t="s">
        <v>486</v>
      </c>
      <c r="H549" s="50" t="s">
        <v>486</v>
      </c>
      <c r="I549" s="50" t="s">
        <v>486</v>
      </c>
      <c r="J549" s="50" t="s">
        <v>486</v>
      </c>
      <c r="K549" s="53" t="s">
        <v>419</v>
      </c>
      <c r="L549" s="50" t="s">
        <v>486</v>
      </c>
      <c r="M549" s="50" t="s">
        <v>486</v>
      </c>
      <c r="N549" s="50" t="s">
        <v>486</v>
      </c>
      <c r="O549" s="50" t="s">
        <v>486</v>
      </c>
      <c r="P549" s="50" t="s">
        <v>486</v>
      </c>
      <c r="Q549" s="50" t="s">
        <v>486</v>
      </c>
      <c r="R549" s="50" t="s">
        <v>486</v>
      </c>
      <c r="S549" s="50" t="s">
        <v>486</v>
      </c>
      <c r="T549" s="50" t="s">
        <v>486</v>
      </c>
      <c r="U549" s="50" t="s">
        <v>486</v>
      </c>
      <c r="V549" s="51" t="str">
        <f>IF($A549="N/A","N/A",MAX('编组1-系统进路表'!T548,'编组2-系统进路表'!T548,'编组3-系统进路表'!T548,'编组4-系统进路表'!T548,'编组5-系统进路表'!T548))</f>
        <v>N/A</v>
      </c>
      <c r="W549" s="51" t="str">
        <f>IF($A549="N/A","N/A",MAX('编组1-系统进路表'!U548,'编组2-系统进路表'!U548,'编组3-系统进路表'!U548,'编组4-系统进路表'!U548,'编组5-系统进路表'!U548))</f>
        <v>N/A</v>
      </c>
      <c r="X549" s="51" t="str">
        <f>IF($A549="N/A","N/A",MAX('编组1-系统进路表'!V548,'编组2-系统进路表'!V548,'编组3-系统进路表'!V548,'编组4-系统进路表'!V548,'编组5-系统进路表'!V548))</f>
        <v>N/A</v>
      </c>
      <c r="Y549" s="51" t="str">
        <f>IF($A549="N/A","N/A",MAX('编组1-系统进路表'!W548,'编组2-系统进路表'!W548,'编组3-系统进路表'!W548,'编组4-系统进路表'!W548,'编组5-系统进路表'!W548))</f>
        <v>N/A</v>
      </c>
      <c r="Z549" s="51" t="str">
        <f>IF($A549="N/A","N/A",MAX('编组1-系统进路表'!X548,'编组2-系统进路表'!X548,'编组3-系统进路表'!X548,'编组4-系统进路表'!X548,'编组5-系统进路表'!X548))</f>
        <v>N/A</v>
      </c>
      <c r="AA549" s="27"/>
      <c r="AB549" s="51" t="str">
        <f>IF($A549="N/A","N/A",MAX('编组1-系统进路表'!Y548,'编组2-系统进路表'!Y548,'编组3-系统进路表'!Y548,'编组4-系统进路表'!Y548,'编组5-系统进路表'!Y548))</f>
        <v>N/A</v>
      </c>
      <c r="AC549" s="51" t="str">
        <f>IF($A549="N/A","N/A",MAX('编组1-系统进路表'!Z548,'编组2-系统进路表'!Z548,'编组3-系统进路表'!Z548,'编组4-系统进路表'!Z548,'编组5-系统进路表'!Z548))</f>
        <v>N/A</v>
      </c>
      <c r="AD549" s="51" t="str">
        <f>IF($A549="N/A","N/A",MAX('编组1-系统进路表'!AA548,'编组2-系统进路表'!AA548,'编组3-系统进路表'!AA548,'编组4-系统进路表'!AA548,'编组5-系统进路表'!AA548))</f>
        <v>N/A</v>
      </c>
      <c r="AE549" s="51" t="str">
        <f>IF($A549="N/A","N/A",MAX('编组1-系统进路表'!AB548,'编组2-系统进路表'!AB548,'编组3-系统进路表'!AB548,'编组4-系统进路表'!AB548,'编组5-系统进路表'!AB548))</f>
        <v>N/A</v>
      </c>
      <c r="AF549" s="51" t="str">
        <f>IF($A549="N/A","N/A",MAX('编组1-系统进路表'!AC548,'编组2-系统进路表'!AC548,'编组3-系统进路表'!AC548,'编组4-系统进路表'!AC548,'编组5-系统进路表'!AC548))</f>
        <v>N/A</v>
      </c>
    </row>
    <row r="550" spans="1:32">
      <c r="A550" s="50" t="s">
        <v>486</v>
      </c>
      <c r="B550" s="50" t="s">
        <v>486</v>
      </c>
      <c r="C550" s="50" t="s">
        <v>486</v>
      </c>
      <c r="D550" s="50" t="s">
        <v>486</v>
      </c>
      <c r="E550" s="50" t="s">
        <v>486</v>
      </c>
      <c r="F550" s="50" t="s">
        <v>486</v>
      </c>
      <c r="G550" s="50" t="s">
        <v>486</v>
      </c>
      <c r="H550" s="50" t="s">
        <v>486</v>
      </c>
      <c r="I550" s="50" t="s">
        <v>486</v>
      </c>
      <c r="J550" s="50" t="s">
        <v>486</v>
      </c>
      <c r="K550" s="53" t="s">
        <v>419</v>
      </c>
      <c r="L550" s="50" t="s">
        <v>486</v>
      </c>
      <c r="M550" s="50" t="s">
        <v>486</v>
      </c>
      <c r="N550" s="50" t="s">
        <v>486</v>
      </c>
      <c r="O550" s="50" t="s">
        <v>486</v>
      </c>
      <c r="P550" s="50" t="s">
        <v>486</v>
      </c>
      <c r="Q550" s="50" t="s">
        <v>486</v>
      </c>
      <c r="R550" s="50" t="s">
        <v>486</v>
      </c>
      <c r="S550" s="50" t="s">
        <v>486</v>
      </c>
      <c r="T550" s="50" t="s">
        <v>486</v>
      </c>
      <c r="U550" s="50" t="s">
        <v>486</v>
      </c>
      <c r="V550" s="51" t="str">
        <f>IF($A550="N/A","N/A",MAX('编组1-系统进路表'!T549,'编组2-系统进路表'!T549,'编组3-系统进路表'!T549,'编组4-系统进路表'!T549,'编组5-系统进路表'!T549))</f>
        <v>N/A</v>
      </c>
      <c r="W550" s="51" t="str">
        <f>IF($A550="N/A","N/A",MAX('编组1-系统进路表'!U549,'编组2-系统进路表'!U549,'编组3-系统进路表'!U549,'编组4-系统进路表'!U549,'编组5-系统进路表'!U549))</f>
        <v>N/A</v>
      </c>
      <c r="X550" s="51" t="str">
        <f>IF($A550="N/A","N/A",MAX('编组1-系统进路表'!V549,'编组2-系统进路表'!V549,'编组3-系统进路表'!V549,'编组4-系统进路表'!V549,'编组5-系统进路表'!V549))</f>
        <v>N/A</v>
      </c>
      <c r="Y550" s="51" t="str">
        <f>IF($A550="N/A","N/A",MAX('编组1-系统进路表'!W549,'编组2-系统进路表'!W549,'编组3-系统进路表'!W549,'编组4-系统进路表'!W549,'编组5-系统进路表'!W549))</f>
        <v>N/A</v>
      </c>
      <c r="Z550" s="51" t="str">
        <f>IF($A550="N/A","N/A",MAX('编组1-系统进路表'!X549,'编组2-系统进路表'!X549,'编组3-系统进路表'!X549,'编组4-系统进路表'!X549,'编组5-系统进路表'!X549))</f>
        <v>N/A</v>
      </c>
      <c r="AA550" s="27"/>
      <c r="AB550" s="51" t="str">
        <f>IF($A550="N/A","N/A",MAX('编组1-系统进路表'!Y549,'编组2-系统进路表'!Y549,'编组3-系统进路表'!Y549,'编组4-系统进路表'!Y549,'编组5-系统进路表'!Y549))</f>
        <v>N/A</v>
      </c>
      <c r="AC550" s="51" t="str">
        <f>IF($A550="N/A","N/A",MAX('编组1-系统进路表'!Z549,'编组2-系统进路表'!Z549,'编组3-系统进路表'!Z549,'编组4-系统进路表'!Z549,'编组5-系统进路表'!Z549))</f>
        <v>N/A</v>
      </c>
      <c r="AD550" s="51" t="str">
        <f>IF($A550="N/A","N/A",MAX('编组1-系统进路表'!AA549,'编组2-系统进路表'!AA549,'编组3-系统进路表'!AA549,'编组4-系统进路表'!AA549,'编组5-系统进路表'!AA549))</f>
        <v>N/A</v>
      </c>
      <c r="AE550" s="51" t="str">
        <f>IF($A550="N/A","N/A",MAX('编组1-系统进路表'!AB549,'编组2-系统进路表'!AB549,'编组3-系统进路表'!AB549,'编组4-系统进路表'!AB549,'编组5-系统进路表'!AB549))</f>
        <v>N/A</v>
      </c>
      <c r="AF550" s="51" t="str">
        <f>IF($A550="N/A","N/A",MAX('编组1-系统进路表'!AC549,'编组2-系统进路表'!AC549,'编组3-系统进路表'!AC549,'编组4-系统进路表'!AC549,'编组5-系统进路表'!AC549))</f>
        <v>N/A</v>
      </c>
    </row>
    <row r="551" spans="1:32">
      <c r="A551" s="50" t="s">
        <v>486</v>
      </c>
      <c r="B551" s="50" t="s">
        <v>486</v>
      </c>
      <c r="C551" s="50" t="s">
        <v>486</v>
      </c>
      <c r="D551" s="50" t="s">
        <v>486</v>
      </c>
      <c r="E551" s="50" t="s">
        <v>486</v>
      </c>
      <c r="F551" s="50" t="s">
        <v>486</v>
      </c>
      <c r="G551" s="50" t="s">
        <v>486</v>
      </c>
      <c r="H551" s="50" t="s">
        <v>486</v>
      </c>
      <c r="I551" s="50" t="s">
        <v>486</v>
      </c>
      <c r="J551" s="50" t="s">
        <v>486</v>
      </c>
      <c r="K551" s="53" t="s">
        <v>419</v>
      </c>
      <c r="L551" s="50" t="s">
        <v>486</v>
      </c>
      <c r="M551" s="50" t="s">
        <v>486</v>
      </c>
      <c r="N551" s="50" t="s">
        <v>486</v>
      </c>
      <c r="O551" s="50" t="s">
        <v>486</v>
      </c>
      <c r="P551" s="50" t="s">
        <v>486</v>
      </c>
      <c r="Q551" s="50" t="s">
        <v>486</v>
      </c>
      <c r="R551" s="50" t="s">
        <v>486</v>
      </c>
      <c r="S551" s="50" t="s">
        <v>486</v>
      </c>
      <c r="T551" s="50" t="s">
        <v>486</v>
      </c>
      <c r="U551" s="50" t="s">
        <v>486</v>
      </c>
      <c r="V551" s="51" t="str">
        <f>IF($A551="N/A","N/A",MAX('编组1-系统进路表'!T550,'编组2-系统进路表'!T550,'编组3-系统进路表'!T550,'编组4-系统进路表'!T550,'编组5-系统进路表'!T550))</f>
        <v>N/A</v>
      </c>
      <c r="W551" s="51" t="str">
        <f>IF($A551="N/A","N/A",MAX('编组1-系统进路表'!U550,'编组2-系统进路表'!U550,'编组3-系统进路表'!U550,'编组4-系统进路表'!U550,'编组5-系统进路表'!U550))</f>
        <v>N/A</v>
      </c>
      <c r="X551" s="51" t="str">
        <f>IF($A551="N/A","N/A",MAX('编组1-系统进路表'!V550,'编组2-系统进路表'!V550,'编组3-系统进路表'!V550,'编组4-系统进路表'!V550,'编组5-系统进路表'!V550))</f>
        <v>N/A</v>
      </c>
      <c r="Y551" s="51" t="str">
        <f>IF($A551="N/A","N/A",MAX('编组1-系统进路表'!W550,'编组2-系统进路表'!W550,'编组3-系统进路表'!W550,'编组4-系统进路表'!W550,'编组5-系统进路表'!W550))</f>
        <v>N/A</v>
      </c>
      <c r="Z551" s="51" t="str">
        <f>IF($A551="N/A","N/A",MAX('编组1-系统进路表'!X550,'编组2-系统进路表'!X550,'编组3-系统进路表'!X550,'编组4-系统进路表'!X550,'编组5-系统进路表'!X550))</f>
        <v>N/A</v>
      </c>
      <c r="AA551" s="27"/>
      <c r="AB551" s="51" t="str">
        <f>IF($A551="N/A","N/A",MAX('编组1-系统进路表'!Y550,'编组2-系统进路表'!Y550,'编组3-系统进路表'!Y550,'编组4-系统进路表'!Y550,'编组5-系统进路表'!Y550))</f>
        <v>N/A</v>
      </c>
      <c r="AC551" s="51" t="str">
        <f>IF($A551="N/A","N/A",MAX('编组1-系统进路表'!Z550,'编组2-系统进路表'!Z550,'编组3-系统进路表'!Z550,'编组4-系统进路表'!Z550,'编组5-系统进路表'!Z550))</f>
        <v>N/A</v>
      </c>
      <c r="AD551" s="51" t="str">
        <f>IF($A551="N/A","N/A",MAX('编组1-系统进路表'!AA550,'编组2-系统进路表'!AA550,'编组3-系统进路表'!AA550,'编组4-系统进路表'!AA550,'编组5-系统进路表'!AA550))</f>
        <v>N/A</v>
      </c>
      <c r="AE551" s="51" t="str">
        <f>IF($A551="N/A","N/A",MAX('编组1-系统进路表'!AB550,'编组2-系统进路表'!AB550,'编组3-系统进路表'!AB550,'编组4-系统进路表'!AB550,'编组5-系统进路表'!AB550))</f>
        <v>N/A</v>
      </c>
      <c r="AF551" s="51" t="str">
        <f>IF($A551="N/A","N/A",MAX('编组1-系统进路表'!AC550,'编组2-系统进路表'!AC550,'编组3-系统进路表'!AC550,'编组4-系统进路表'!AC550,'编组5-系统进路表'!AC550))</f>
        <v>N/A</v>
      </c>
    </row>
    <row r="552" spans="1:32">
      <c r="A552" s="50" t="s">
        <v>486</v>
      </c>
      <c r="B552" s="50" t="s">
        <v>486</v>
      </c>
      <c r="C552" s="50" t="s">
        <v>486</v>
      </c>
      <c r="D552" s="50" t="s">
        <v>486</v>
      </c>
      <c r="E552" s="50" t="s">
        <v>486</v>
      </c>
      <c r="F552" s="50" t="s">
        <v>486</v>
      </c>
      <c r="G552" s="50" t="s">
        <v>486</v>
      </c>
      <c r="H552" s="50" t="s">
        <v>486</v>
      </c>
      <c r="I552" s="50" t="s">
        <v>486</v>
      </c>
      <c r="J552" s="50" t="s">
        <v>486</v>
      </c>
      <c r="K552" s="53" t="s">
        <v>419</v>
      </c>
      <c r="L552" s="50" t="s">
        <v>486</v>
      </c>
      <c r="M552" s="50" t="s">
        <v>486</v>
      </c>
      <c r="N552" s="50" t="s">
        <v>486</v>
      </c>
      <c r="O552" s="50" t="s">
        <v>486</v>
      </c>
      <c r="P552" s="50" t="s">
        <v>486</v>
      </c>
      <c r="Q552" s="50" t="s">
        <v>486</v>
      </c>
      <c r="R552" s="50" t="s">
        <v>486</v>
      </c>
      <c r="S552" s="50" t="s">
        <v>486</v>
      </c>
      <c r="T552" s="50" t="s">
        <v>486</v>
      </c>
      <c r="U552" s="50" t="s">
        <v>486</v>
      </c>
      <c r="V552" s="51" t="str">
        <f>IF($A552="N/A","N/A",MAX('编组1-系统进路表'!T551,'编组2-系统进路表'!T551,'编组3-系统进路表'!T551,'编组4-系统进路表'!T551,'编组5-系统进路表'!T551))</f>
        <v>N/A</v>
      </c>
      <c r="W552" s="51" t="str">
        <f>IF($A552="N/A","N/A",MAX('编组1-系统进路表'!U551,'编组2-系统进路表'!U551,'编组3-系统进路表'!U551,'编组4-系统进路表'!U551,'编组5-系统进路表'!U551))</f>
        <v>N/A</v>
      </c>
      <c r="X552" s="51" t="str">
        <f>IF($A552="N/A","N/A",MAX('编组1-系统进路表'!V551,'编组2-系统进路表'!V551,'编组3-系统进路表'!V551,'编组4-系统进路表'!V551,'编组5-系统进路表'!V551))</f>
        <v>N/A</v>
      </c>
      <c r="Y552" s="51" t="str">
        <f>IF($A552="N/A","N/A",MAX('编组1-系统进路表'!W551,'编组2-系统进路表'!W551,'编组3-系统进路表'!W551,'编组4-系统进路表'!W551,'编组5-系统进路表'!W551))</f>
        <v>N/A</v>
      </c>
      <c r="Z552" s="51" t="str">
        <f>IF($A552="N/A","N/A",MAX('编组1-系统进路表'!X551,'编组2-系统进路表'!X551,'编组3-系统进路表'!X551,'编组4-系统进路表'!X551,'编组5-系统进路表'!X551))</f>
        <v>N/A</v>
      </c>
      <c r="AA552" s="27"/>
      <c r="AB552" s="51" t="str">
        <f>IF($A552="N/A","N/A",MAX('编组1-系统进路表'!Y551,'编组2-系统进路表'!Y551,'编组3-系统进路表'!Y551,'编组4-系统进路表'!Y551,'编组5-系统进路表'!Y551))</f>
        <v>N/A</v>
      </c>
      <c r="AC552" s="51" t="str">
        <f>IF($A552="N/A","N/A",MAX('编组1-系统进路表'!Z551,'编组2-系统进路表'!Z551,'编组3-系统进路表'!Z551,'编组4-系统进路表'!Z551,'编组5-系统进路表'!Z551))</f>
        <v>N/A</v>
      </c>
      <c r="AD552" s="51" t="str">
        <f>IF($A552="N/A","N/A",MAX('编组1-系统进路表'!AA551,'编组2-系统进路表'!AA551,'编组3-系统进路表'!AA551,'编组4-系统进路表'!AA551,'编组5-系统进路表'!AA551))</f>
        <v>N/A</v>
      </c>
      <c r="AE552" s="51" t="str">
        <f>IF($A552="N/A","N/A",MAX('编组1-系统进路表'!AB551,'编组2-系统进路表'!AB551,'编组3-系统进路表'!AB551,'编组4-系统进路表'!AB551,'编组5-系统进路表'!AB551))</f>
        <v>N/A</v>
      </c>
      <c r="AF552" s="51" t="str">
        <f>IF($A552="N/A","N/A",MAX('编组1-系统进路表'!AC551,'编组2-系统进路表'!AC551,'编组3-系统进路表'!AC551,'编组4-系统进路表'!AC551,'编组5-系统进路表'!AC551))</f>
        <v>N/A</v>
      </c>
    </row>
    <row r="553" spans="1:32">
      <c r="A553" s="50" t="s">
        <v>486</v>
      </c>
      <c r="B553" s="50" t="s">
        <v>486</v>
      </c>
      <c r="C553" s="50" t="s">
        <v>486</v>
      </c>
      <c r="D553" s="50" t="s">
        <v>486</v>
      </c>
      <c r="E553" s="50" t="s">
        <v>486</v>
      </c>
      <c r="F553" s="50" t="s">
        <v>486</v>
      </c>
      <c r="G553" s="50" t="s">
        <v>486</v>
      </c>
      <c r="H553" s="50" t="s">
        <v>486</v>
      </c>
      <c r="I553" s="50" t="s">
        <v>486</v>
      </c>
      <c r="J553" s="50" t="s">
        <v>486</v>
      </c>
      <c r="K553" s="53" t="s">
        <v>419</v>
      </c>
      <c r="L553" s="50" t="s">
        <v>486</v>
      </c>
      <c r="M553" s="50" t="s">
        <v>486</v>
      </c>
      <c r="N553" s="50" t="s">
        <v>486</v>
      </c>
      <c r="O553" s="50" t="s">
        <v>486</v>
      </c>
      <c r="P553" s="50" t="s">
        <v>486</v>
      </c>
      <c r="Q553" s="50" t="s">
        <v>486</v>
      </c>
      <c r="R553" s="50" t="s">
        <v>486</v>
      </c>
      <c r="S553" s="50" t="s">
        <v>486</v>
      </c>
      <c r="T553" s="50" t="s">
        <v>486</v>
      </c>
      <c r="U553" s="50" t="s">
        <v>486</v>
      </c>
      <c r="V553" s="51" t="str">
        <f>IF($A553="N/A","N/A",MAX('编组1-系统进路表'!T552,'编组2-系统进路表'!T552,'编组3-系统进路表'!T552,'编组4-系统进路表'!T552,'编组5-系统进路表'!T552))</f>
        <v>N/A</v>
      </c>
      <c r="W553" s="51" t="str">
        <f>IF($A553="N/A","N/A",MAX('编组1-系统进路表'!U552,'编组2-系统进路表'!U552,'编组3-系统进路表'!U552,'编组4-系统进路表'!U552,'编组5-系统进路表'!U552))</f>
        <v>N/A</v>
      </c>
      <c r="X553" s="51" t="str">
        <f>IF($A553="N/A","N/A",MAX('编组1-系统进路表'!V552,'编组2-系统进路表'!V552,'编组3-系统进路表'!V552,'编组4-系统进路表'!V552,'编组5-系统进路表'!V552))</f>
        <v>N/A</v>
      </c>
      <c r="Y553" s="51" t="str">
        <f>IF($A553="N/A","N/A",MAX('编组1-系统进路表'!W552,'编组2-系统进路表'!W552,'编组3-系统进路表'!W552,'编组4-系统进路表'!W552,'编组5-系统进路表'!W552))</f>
        <v>N/A</v>
      </c>
      <c r="Z553" s="51" t="str">
        <f>IF($A553="N/A","N/A",MAX('编组1-系统进路表'!X552,'编组2-系统进路表'!X552,'编组3-系统进路表'!X552,'编组4-系统进路表'!X552,'编组5-系统进路表'!X552))</f>
        <v>N/A</v>
      </c>
      <c r="AA553" s="27"/>
      <c r="AB553" s="51" t="str">
        <f>IF($A553="N/A","N/A",MAX('编组1-系统进路表'!Y552,'编组2-系统进路表'!Y552,'编组3-系统进路表'!Y552,'编组4-系统进路表'!Y552,'编组5-系统进路表'!Y552))</f>
        <v>N/A</v>
      </c>
      <c r="AC553" s="51" t="str">
        <f>IF($A553="N/A","N/A",MAX('编组1-系统进路表'!Z552,'编组2-系统进路表'!Z552,'编组3-系统进路表'!Z552,'编组4-系统进路表'!Z552,'编组5-系统进路表'!Z552))</f>
        <v>N/A</v>
      </c>
      <c r="AD553" s="51" t="str">
        <f>IF($A553="N/A","N/A",MAX('编组1-系统进路表'!AA552,'编组2-系统进路表'!AA552,'编组3-系统进路表'!AA552,'编组4-系统进路表'!AA552,'编组5-系统进路表'!AA552))</f>
        <v>N/A</v>
      </c>
      <c r="AE553" s="51" t="str">
        <f>IF($A553="N/A","N/A",MAX('编组1-系统进路表'!AB552,'编组2-系统进路表'!AB552,'编组3-系统进路表'!AB552,'编组4-系统进路表'!AB552,'编组5-系统进路表'!AB552))</f>
        <v>N/A</v>
      </c>
      <c r="AF553" s="51" t="str">
        <f>IF($A553="N/A","N/A",MAX('编组1-系统进路表'!AC552,'编组2-系统进路表'!AC552,'编组3-系统进路表'!AC552,'编组4-系统进路表'!AC552,'编组5-系统进路表'!AC552))</f>
        <v>N/A</v>
      </c>
    </row>
    <row r="554" spans="1:32">
      <c r="A554" s="50" t="s">
        <v>486</v>
      </c>
      <c r="B554" s="50" t="s">
        <v>486</v>
      </c>
      <c r="C554" s="50" t="s">
        <v>486</v>
      </c>
      <c r="D554" s="50" t="s">
        <v>486</v>
      </c>
      <c r="E554" s="50" t="s">
        <v>486</v>
      </c>
      <c r="F554" s="50" t="s">
        <v>486</v>
      </c>
      <c r="G554" s="50" t="s">
        <v>486</v>
      </c>
      <c r="H554" s="50" t="s">
        <v>486</v>
      </c>
      <c r="I554" s="50" t="s">
        <v>486</v>
      </c>
      <c r="J554" s="50" t="s">
        <v>486</v>
      </c>
      <c r="K554" s="53" t="s">
        <v>419</v>
      </c>
      <c r="L554" s="50" t="s">
        <v>486</v>
      </c>
      <c r="M554" s="50" t="s">
        <v>486</v>
      </c>
      <c r="N554" s="50" t="s">
        <v>486</v>
      </c>
      <c r="O554" s="50" t="s">
        <v>486</v>
      </c>
      <c r="P554" s="50" t="s">
        <v>486</v>
      </c>
      <c r="Q554" s="50" t="s">
        <v>486</v>
      </c>
      <c r="R554" s="50" t="s">
        <v>486</v>
      </c>
      <c r="S554" s="50" t="s">
        <v>486</v>
      </c>
      <c r="T554" s="50" t="s">
        <v>486</v>
      </c>
      <c r="U554" s="50" t="s">
        <v>486</v>
      </c>
      <c r="V554" s="51" t="str">
        <f>IF($A554="N/A","N/A",MAX('编组1-系统进路表'!T553,'编组2-系统进路表'!T553,'编组3-系统进路表'!T553,'编组4-系统进路表'!T553,'编组5-系统进路表'!T553))</f>
        <v>N/A</v>
      </c>
      <c r="W554" s="51" t="str">
        <f>IF($A554="N/A","N/A",MAX('编组1-系统进路表'!U553,'编组2-系统进路表'!U553,'编组3-系统进路表'!U553,'编组4-系统进路表'!U553,'编组5-系统进路表'!U553))</f>
        <v>N/A</v>
      </c>
      <c r="X554" s="51" t="str">
        <f>IF($A554="N/A","N/A",MAX('编组1-系统进路表'!V553,'编组2-系统进路表'!V553,'编组3-系统进路表'!V553,'编组4-系统进路表'!V553,'编组5-系统进路表'!V553))</f>
        <v>N/A</v>
      </c>
      <c r="Y554" s="51" t="str">
        <f>IF($A554="N/A","N/A",MAX('编组1-系统进路表'!W553,'编组2-系统进路表'!W553,'编组3-系统进路表'!W553,'编组4-系统进路表'!W553,'编组5-系统进路表'!W553))</f>
        <v>N/A</v>
      </c>
      <c r="Z554" s="51" t="str">
        <f>IF($A554="N/A","N/A",MAX('编组1-系统进路表'!X553,'编组2-系统进路表'!X553,'编组3-系统进路表'!X553,'编组4-系统进路表'!X553,'编组5-系统进路表'!X553))</f>
        <v>N/A</v>
      </c>
      <c r="AA554" s="27"/>
      <c r="AB554" s="51" t="str">
        <f>IF($A554="N/A","N/A",MAX('编组1-系统进路表'!Y553,'编组2-系统进路表'!Y553,'编组3-系统进路表'!Y553,'编组4-系统进路表'!Y553,'编组5-系统进路表'!Y553))</f>
        <v>N/A</v>
      </c>
      <c r="AC554" s="51" t="str">
        <f>IF($A554="N/A","N/A",MAX('编组1-系统进路表'!Z553,'编组2-系统进路表'!Z553,'编组3-系统进路表'!Z553,'编组4-系统进路表'!Z553,'编组5-系统进路表'!Z553))</f>
        <v>N/A</v>
      </c>
      <c r="AD554" s="51" t="str">
        <f>IF($A554="N/A","N/A",MAX('编组1-系统进路表'!AA553,'编组2-系统进路表'!AA553,'编组3-系统进路表'!AA553,'编组4-系统进路表'!AA553,'编组5-系统进路表'!AA553))</f>
        <v>N/A</v>
      </c>
      <c r="AE554" s="51" t="str">
        <f>IF($A554="N/A","N/A",MAX('编组1-系统进路表'!AB553,'编组2-系统进路表'!AB553,'编组3-系统进路表'!AB553,'编组4-系统进路表'!AB553,'编组5-系统进路表'!AB553))</f>
        <v>N/A</v>
      </c>
      <c r="AF554" s="51" t="str">
        <f>IF($A554="N/A","N/A",MAX('编组1-系统进路表'!AC553,'编组2-系统进路表'!AC553,'编组3-系统进路表'!AC553,'编组4-系统进路表'!AC553,'编组5-系统进路表'!AC553))</f>
        <v>N/A</v>
      </c>
    </row>
    <row r="555" spans="1:32">
      <c r="A555" s="50" t="s">
        <v>486</v>
      </c>
      <c r="B555" s="50" t="s">
        <v>486</v>
      </c>
      <c r="C555" s="50" t="s">
        <v>486</v>
      </c>
      <c r="D555" s="50" t="s">
        <v>486</v>
      </c>
      <c r="E555" s="50" t="s">
        <v>486</v>
      </c>
      <c r="F555" s="50" t="s">
        <v>486</v>
      </c>
      <c r="G555" s="50" t="s">
        <v>486</v>
      </c>
      <c r="H555" s="50" t="s">
        <v>486</v>
      </c>
      <c r="I555" s="50" t="s">
        <v>486</v>
      </c>
      <c r="J555" s="50" t="s">
        <v>486</v>
      </c>
      <c r="K555" s="53" t="s">
        <v>419</v>
      </c>
      <c r="L555" s="50" t="s">
        <v>486</v>
      </c>
      <c r="M555" s="50" t="s">
        <v>486</v>
      </c>
      <c r="N555" s="50" t="s">
        <v>486</v>
      </c>
      <c r="O555" s="50" t="s">
        <v>486</v>
      </c>
      <c r="P555" s="50" t="s">
        <v>486</v>
      </c>
      <c r="Q555" s="50" t="s">
        <v>486</v>
      </c>
      <c r="R555" s="50" t="s">
        <v>486</v>
      </c>
      <c r="S555" s="50" t="s">
        <v>486</v>
      </c>
      <c r="T555" s="50" t="s">
        <v>486</v>
      </c>
      <c r="U555" s="50" t="s">
        <v>486</v>
      </c>
      <c r="V555" s="51" t="str">
        <f>IF($A555="N/A","N/A",MAX('编组1-系统进路表'!T554,'编组2-系统进路表'!T554,'编组3-系统进路表'!T554,'编组4-系统进路表'!T554,'编组5-系统进路表'!T554))</f>
        <v>N/A</v>
      </c>
      <c r="W555" s="51" t="str">
        <f>IF($A555="N/A","N/A",MAX('编组1-系统进路表'!U554,'编组2-系统进路表'!U554,'编组3-系统进路表'!U554,'编组4-系统进路表'!U554,'编组5-系统进路表'!U554))</f>
        <v>N/A</v>
      </c>
      <c r="X555" s="51" t="str">
        <f>IF($A555="N/A","N/A",MAX('编组1-系统进路表'!V554,'编组2-系统进路表'!V554,'编组3-系统进路表'!V554,'编组4-系统进路表'!V554,'编组5-系统进路表'!V554))</f>
        <v>N/A</v>
      </c>
      <c r="Y555" s="51" t="str">
        <f>IF($A555="N/A","N/A",MAX('编组1-系统进路表'!W554,'编组2-系统进路表'!W554,'编组3-系统进路表'!W554,'编组4-系统进路表'!W554,'编组5-系统进路表'!W554))</f>
        <v>N/A</v>
      </c>
      <c r="Z555" s="51" t="str">
        <f>IF($A555="N/A","N/A",MAX('编组1-系统进路表'!X554,'编组2-系统进路表'!X554,'编组3-系统进路表'!X554,'编组4-系统进路表'!X554,'编组5-系统进路表'!X554))</f>
        <v>N/A</v>
      </c>
      <c r="AA555" s="27"/>
      <c r="AB555" s="51" t="str">
        <f>IF($A555="N/A","N/A",MAX('编组1-系统进路表'!Y554,'编组2-系统进路表'!Y554,'编组3-系统进路表'!Y554,'编组4-系统进路表'!Y554,'编组5-系统进路表'!Y554))</f>
        <v>N/A</v>
      </c>
      <c r="AC555" s="51" t="str">
        <f>IF($A555="N/A","N/A",MAX('编组1-系统进路表'!Z554,'编组2-系统进路表'!Z554,'编组3-系统进路表'!Z554,'编组4-系统进路表'!Z554,'编组5-系统进路表'!Z554))</f>
        <v>N/A</v>
      </c>
      <c r="AD555" s="51" t="str">
        <f>IF($A555="N/A","N/A",MAX('编组1-系统进路表'!AA554,'编组2-系统进路表'!AA554,'编组3-系统进路表'!AA554,'编组4-系统进路表'!AA554,'编组5-系统进路表'!AA554))</f>
        <v>N/A</v>
      </c>
      <c r="AE555" s="51" t="str">
        <f>IF($A555="N/A","N/A",MAX('编组1-系统进路表'!AB554,'编组2-系统进路表'!AB554,'编组3-系统进路表'!AB554,'编组4-系统进路表'!AB554,'编组5-系统进路表'!AB554))</f>
        <v>N/A</v>
      </c>
      <c r="AF555" s="51" t="str">
        <f>IF($A555="N/A","N/A",MAX('编组1-系统进路表'!AC554,'编组2-系统进路表'!AC554,'编组3-系统进路表'!AC554,'编组4-系统进路表'!AC554,'编组5-系统进路表'!AC554))</f>
        <v>N/A</v>
      </c>
    </row>
    <row r="556" spans="1:32">
      <c r="A556" s="50" t="s">
        <v>486</v>
      </c>
      <c r="B556" s="50" t="s">
        <v>486</v>
      </c>
      <c r="C556" s="50" t="s">
        <v>486</v>
      </c>
      <c r="D556" s="50" t="s">
        <v>486</v>
      </c>
      <c r="E556" s="50" t="s">
        <v>486</v>
      </c>
      <c r="F556" s="50" t="s">
        <v>486</v>
      </c>
      <c r="G556" s="50" t="s">
        <v>486</v>
      </c>
      <c r="H556" s="50" t="s">
        <v>486</v>
      </c>
      <c r="I556" s="50" t="s">
        <v>486</v>
      </c>
      <c r="J556" s="50" t="s">
        <v>486</v>
      </c>
      <c r="K556" s="53" t="s">
        <v>419</v>
      </c>
      <c r="L556" s="50" t="s">
        <v>486</v>
      </c>
      <c r="M556" s="50" t="s">
        <v>486</v>
      </c>
      <c r="N556" s="50" t="s">
        <v>486</v>
      </c>
      <c r="O556" s="50" t="s">
        <v>486</v>
      </c>
      <c r="P556" s="50" t="s">
        <v>486</v>
      </c>
      <c r="Q556" s="50" t="s">
        <v>486</v>
      </c>
      <c r="R556" s="50" t="s">
        <v>486</v>
      </c>
      <c r="S556" s="50" t="s">
        <v>486</v>
      </c>
      <c r="T556" s="50" t="s">
        <v>486</v>
      </c>
      <c r="U556" s="50" t="s">
        <v>486</v>
      </c>
      <c r="V556" s="51" t="str">
        <f>IF($A556="N/A","N/A",MAX('编组1-系统进路表'!T555,'编组2-系统进路表'!T555,'编组3-系统进路表'!T555,'编组4-系统进路表'!T555,'编组5-系统进路表'!T555))</f>
        <v>N/A</v>
      </c>
      <c r="W556" s="51" t="str">
        <f>IF($A556="N/A","N/A",MAX('编组1-系统进路表'!U555,'编组2-系统进路表'!U555,'编组3-系统进路表'!U555,'编组4-系统进路表'!U555,'编组5-系统进路表'!U555))</f>
        <v>N/A</v>
      </c>
      <c r="X556" s="51" t="str">
        <f>IF($A556="N/A","N/A",MAX('编组1-系统进路表'!V555,'编组2-系统进路表'!V555,'编组3-系统进路表'!V555,'编组4-系统进路表'!V555,'编组5-系统进路表'!V555))</f>
        <v>N/A</v>
      </c>
      <c r="Y556" s="51" t="str">
        <f>IF($A556="N/A","N/A",MAX('编组1-系统进路表'!W555,'编组2-系统进路表'!W555,'编组3-系统进路表'!W555,'编组4-系统进路表'!W555,'编组5-系统进路表'!W555))</f>
        <v>N/A</v>
      </c>
      <c r="Z556" s="51" t="str">
        <f>IF($A556="N/A","N/A",MAX('编组1-系统进路表'!X555,'编组2-系统进路表'!X555,'编组3-系统进路表'!X555,'编组4-系统进路表'!X555,'编组5-系统进路表'!X555))</f>
        <v>N/A</v>
      </c>
      <c r="AA556" s="27"/>
      <c r="AB556" s="51" t="str">
        <f>IF($A556="N/A","N/A",MAX('编组1-系统进路表'!Y555,'编组2-系统进路表'!Y555,'编组3-系统进路表'!Y555,'编组4-系统进路表'!Y555,'编组5-系统进路表'!Y555))</f>
        <v>N/A</v>
      </c>
      <c r="AC556" s="51" t="str">
        <f>IF($A556="N/A","N/A",MAX('编组1-系统进路表'!Z555,'编组2-系统进路表'!Z555,'编组3-系统进路表'!Z555,'编组4-系统进路表'!Z555,'编组5-系统进路表'!Z555))</f>
        <v>N/A</v>
      </c>
      <c r="AD556" s="51" t="str">
        <f>IF($A556="N/A","N/A",MAX('编组1-系统进路表'!AA555,'编组2-系统进路表'!AA555,'编组3-系统进路表'!AA555,'编组4-系统进路表'!AA555,'编组5-系统进路表'!AA555))</f>
        <v>N/A</v>
      </c>
      <c r="AE556" s="51" t="str">
        <f>IF($A556="N/A","N/A",MAX('编组1-系统进路表'!AB555,'编组2-系统进路表'!AB555,'编组3-系统进路表'!AB555,'编组4-系统进路表'!AB555,'编组5-系统进路表'!AB555))</f>
        <v>N/A</v>
      </c>
      <c r="AF556" s="51" t="str">
        <f>IF($A556="N/A","N/A",MAX('编组1-系统进路表'!AC555,'编组2-系统进路表'!AC555,'编组3-系统进路表'!AC555,'编组4-系统进路表'!AC555,'编组5-系统进路表'!AC555))</f>
        <v>N/A</v>
      </c>
    </row>
    <row r="557" spans="1:32">
      <c r="A557" s="50" t="s">
        <v>486</v>
      </c>
      <c r="B557" s="50" t="s">
        <v>486</v>
      </c>
      <c r="C557" s="50" t="s">
        <v>486</v>
      </c>
      <c r="D557" s="50" t="s">
        <v>486</v>
      </c>
      <c r="E557" s="50" t="s">
        <v>486</v>
      </c>
      <c r="F557" s="50" t="s">
        <v>486</v>
      </c>
      <c r="G557" s="50" t="s">
        <v>486</v>
      </c>
      <c r="H557" s="50" t="s">
        <v>486</v>
      </c>
      <c r="I557" s="50" t="s">
        <v>486</v>
      </c>
      <c r="J557" s="50" t="s">
        <v>486</v>
      </c>
      <c r="K557" s="53" t="s">
        <v>419</v>
      </c>
      <c r="L557" s="50" t="s">
        <v>486</v>
      </c>
      <c r="M557" s="50" t="s">
        <v>486</v>
      </c>
      <c r="N557" s="50" t="s">
        <v>486</v>
      </c>
      <c r="O557" s="50" t="s">
        <v>486</v>
      </c>
      <c r="P557" s="50" t="s">
        <v>486</v>
      </c>
      <c r="Q557" s="50" t="s">
        <v>486</v>
      </c>
      <c r="R557" s="50" t="s">
        <v>486</v>
      </c>
      <c r="S557" s="50" t="s">
        <v>486</v>
      </c>
      <c r="T557" s="50" t="s">
        <v>486</v>
      </c>
      <c r="U557" s="50" t="s">
        <v>486</v>
      </c>
      <c r="V557" s="51" t="str">
        <f>IF($A557="N/A","N/A",MAX('编组1-系统进路表'!T556,'编组2-系统进路表'!T556,'编组3-系统进路表'!T556,'编组4-系统进路表'!T556,'编组5-系统进路表'!T556))</f>
        <v>N/A</v>
      </c>
      <c r="W557" s="51" t="str">
        <f>IF($A557="N/A","N/A",MAX('编组1-系统进路表'!U556,'编组2-系统进路表'!U556,'编组3-系统进路表'!U556,'编组4-系统进路表'!U556,'编组5-系统进路表'!U556))</f>
        <v>N/A</v>
      </c>
      <c r="X557" s="51" t="str">
        <f>IF($A557="N/A","N/A",MAX('编组1-系统进路表'!V556,'编组2-系统进路表'!V556,'编组3-系统进路表'!V556,'编组4-系统进路表'!V556,'编组5-系统进路表'!V556))</f>
        <v>N/A</v>
      </c>
      <c r="Y557" s="51" t="str">
        <f>IF($A557="N/A","N/A",MAX('编组1-系统进路表'!W556,'编组2-系统进路表'!W556,'编组3-系统进路表'!W556,'编组4-系统进路表'!W556,'编组5-系统进路表'!W556))</f>
        <v>N/A</v>
      </c>
      <c r="Z557" s="51" t="str">
        <f>IF($A557="N/A","N/A",MAX('编组1-系统进路表'!X556,'编组2-系统进路表'!X556,'编组3-系统进路表'!X556,'编组4-系统进路表'!X556,'编组5-系统进路表'!X556))</f>
        <v>N/A</v>
      </c>
      <c r="AA557" s="27"/>
      <c r="AB557" s="51" t="str">
        <f>IF($A557="N/A","N/A",MAX('编组1-系统进路表'!Y556,'编组2-系统进路表'!Y556,'编组3-系统进路表'!Y556,'编组4-系统进路表'!Y556,'编组5-系统进路表'!Y556))</f>
        <v>N/A</v>
      </c>
      <c r="AC557" s="51" t="str">
        <f>IF($A557="N/A","N/A",MAX('编组1-系统进路表'!Z556,'编组2-系统进路表'!Z556,'编组3-系统进路表'!Z556,'编组4-系统进路表'!Z556,'编组5-系统进路表'!Z556))</f>
        <v>N/A</v>
      </c>
      <c r="AD557" s="51" t="str">
        <f>IF($A557="N/A","N/A",MAX('编组1-系统进路表'!AA556,'编组2-系统进路表'!AA556,'编组3-系统进路表'!AA556,'编组4-系统进路表'!AA556,'编组5-系统进路表'!AA556))</f>
        <v>N/A</v>
      </c>
      <c r="AE557" s="51" t="str">
        <f>IF($A557="N/A","N/A",MAX('编组1-系统进路表'!AB556,'编组2-系统进路表'!AB556,'编组3-系统进路表'!AB556,'编组4-系统进路表'!AB556,'编组5-系统进路表'!AB556))</f>
        <v>N/A</v>
      </c>
      <c r="AF557" s="51" t="str">
        <f>IF($A557="N/A","N/A",MAX('编组1-系统进路表'!AC556,'编组2-系统进路表'!AC556,'编组3-系统进路表'!AC556,'编组4-系统进路表'!AC556,'编组5-系统进路表'!AC556))</f>
        <v>N/A</v>
      </c>
    </row>
    <row r="558" spans="1:32">
      <c r="A558" s="50" t="s">
        <v>486</v>
      </c>
      <c r="B558" s="50" t="s">
        <v>486</v>
      </c>
      <c r="C558" s="50" t="s">
        <v>486</v>
      </c>
      <c r="D558" s="50" t="s">
        <v>486</v>
      </c>
      <c r="E558" s="50" t="s">
        <v>486</v>
      </c>
      <c r="F558" s="50" t="s">
        <v>486</v>
      </c>
      <c r="G558" s="50" t="s">
        <v>486</v>
      </c>
      <c r="H558" s="50" t="s">
        <v>486</v>
      </c>
      <c r="I558" s="50" t="s">
        <v>486</v>
      </c>
      <c r="J558" s="50" t="s">
        <v>486</v>
      </c>
      <c r="K558" s="53" t="s">
        <v>419</v>
      </c>
      <c r="L558" s="50" t="s">
        <v>486</v>
      </c>
      <c r="M558" s="50" t="s">
        <v>486</v>
      </c>
      <c r="N558" s="50" t="s">
        <v>486</v>
      </c>
      <c r="O558" s="50" t="s">
        <v>486</v>
      </c>
      <c r="P558" s="50" t="s">
        <v>486</v>
      </c>
      <c r="Q558" s="50" t="s">
        <v>486</v>
      </c>
      <c r="R558" s="50" t="s">
        <v>486</v>
      </c>
      <c r="S558" s="50" t="s">
        <v>486</v>
      </c>
      <c r="T558" s="50" t="s">
        <v>486</v>
      </c>
      <c r="U558" s="50" t="s">
        <v>486</v>
      </c>
      <c r="V558" s="51" t="str">
        <f>IF($A558="N/A","N/A",MAX('编组1-系统进路表'!T557,'编组2-系统进路表'!T557,'编组3-系统进路表'!T557,'编组4-系统进路表'!T557,'编组5-系统进路表'!T557))</f>
        <v>N/A</v>
      </c>
      <c r="W558" s="51" t="str">
        <f>IF($A558="N/A","N/A",MAX('编组1-系统进路表'!U557,'编组2-系统进路表'!U557,'编组3-系统进路表'!U557,'编组4-系统进路表'!U557,'编组5-系统进路表'!U557))</f>
        <v>N/A</v>
      </c>
      <c r="X558" s="51" t="str">
        <f>IF($A558="N/A","N/A",MAX('编组1-系统进路表'!V557,'编组2-系统进路表'!V557,'编组3-系统进路表'!V557,'编组4-系统进路表'!V557,'编组5-系统进路表'!V557))</f>
        <v>N/A</v>
      </c>
      <c r="Y558" s="51" t="str">
        <f>IF($A558="N/A","N/A",MAX('编组1-系统进路表'!W557,'编组2-系统进路表'!W557,'编组3-系统进路表'!W557,'编组4-系统进路表'!W557,'编组5-系统进路表'!W557))</f>
        <v>N/A</v>
      </c>
      <c r="Z558" s="51" t="str">
        <f>IF($A558="N/A","N/A",MAX('编组1-系统进路表'!X557,'编组2-系统进路表'!X557,'编组3-系统进路表'!X557,'编组4-系统进路表'!X557,'编组5-系统进路表'!X557))</f>
        <v>N/A</v>
      </c>
      <c r="AA558" s="27"/>
      <c r="AB558" s="51" t="str">
        <f>IF($A558="N/A","N/A",MAX('编组1-系统进路表'!Y557,'编组2-系统进路表'!Y557,'编组3-系统进路表'!Y557,'编组4-系统进路表'!Y557,'编组5-系统进路表'!Y557))</f>
        <v>N/A</v>
      </c>
      <c r="AC558" s="51" t="str">
        <f>IF($A558="N/A","N/A",MAX('编组1-系统进路表'!Z557,'编组2-系统进路表'!Z557,'编组3-系统进路表'!Z557,'编组4-系统进路表'!Z557,'编组5-系统进路表'!Z557))</f>
        <v>N/A</v>
      </c>
      <c r="AD558" s="51" t="str">
        <f>IF($A558="N/A","N/A",MAX('编组1-系统进路表'!AA557,'编组2-系统进路表'!AA557,'编组3-系统进路表'!AA557,'编组4-系统进路表'!AA557,'编组5-系统进路表'!AA557))</f>
        <v>N/A</v>
      </c>
      <c r="AE558" s="51" t="str">
        <f>IF($A558="N/A","N/A",MAX('编组1-系统进路表'!AB557,'编组2-系统进路表'!AB557,'编组3-系统进路表'!AB557,'编组4-系统进路表'!AB557,'编组5-系统进路表'!AB557))</f>
        <v>N/A</v>
      </c>
      <c r="AF558" s="51" t="str">
        <f>IF($A558="N/A","N/A",MAX('编组1-系统进路表'!AC557,'编组2-系统进路表'!AC557,'编组3-系统进路表'!AC557,'编组4-系统进路表'!AC557,'编组5-系统进路表'!AC557))</f>
        <v>N/A</v>
      </c>
    </row>
    <row r="559" spans="1:32">
      <c r="A559" s="50" t="s">
        <v>486</v>
      </c>
      <c r="B559" s="50" t="s">
        <v>486</v>
      </c>
      <c r="C559" s="50" t="s">
        <v>486</v>
      </c>
      <c r="D559" s="50" t="s">
        <v>486</v>
      </c>
      <c r="E559" s="50" t="s">
        <v>486</v>
      </c>
      <c r="F559" s="50" t="s">
        <v>486</v>
      </c>
      <c r="G559" s="50" t="s">
        <v>486</v>
      </c>
      <c r="H559" s="50" t="s">
        <v>486</v>
      </c>
      <c r="I559" s="50" t="s">
        <v>486</v>
      </c>
      <c r="J559" s="50" t="s">
        <v>486</v>
      </c>
      <c r="K559" s="53" t="s">
        <v>419</v>
      </c>
      <c r="L559" s="50" t="s">
        <v>486</v>
      </c>
      <c r="M559" s="50" t="s">
        <v>486</v>
      </c>
      <c r="N559" s="50" t="s">
        <v>486</v>
      </c>
      <c r="O559" s="50" t="s">
        <v>486</v>
      </c>
      <c r="P559" s="50" t="s">
        <v>486</v>
      </c>
      <c r="Q559" s="50" t="s">
        <v>486</v>
      </c>
      <c r="R559" s="50" t="s">
        <v>486</v>
      </c>
      <c r="S559" s="50" t="s">
        <v>486</v>
      </c>
      <c r="T559" s="50" t="s">
        <v>486</v>
      </c>
      <c r="U559" s="50" t="s">
        <v>486</v>
      </c>
      <c r="V559" s="51" t="str">
        <f>IF($A559="N/A","N/A",MAX('编组1-系统进路表'!T558,'编组2-系统进路表'!T558,'编组3-系统进路表'!T558,'编组4-系统进路表'!T558,'编组5-系统进路表'!T558))</f>
        <v>N/A</v>
      </c>
      <c r="W559" s="51" t="str">
        <f>IF($A559="N/A","N/A",MAX('编组1-系统进路表'!U558,'编组2-系统进路表'!U558,'编组3-系统进路表'!U558,'编组4-系统进路表'!U558,'编组5-系统进路表'!U558))</f>
        <v>N/A</v>
      </c>
      <c r="X559" s="51" t="str">
        <f>IF($A559="N/A","N/A",MAX('编组1-系统进路表'!V558,'编组2-系统进路表'!V558,'编组3-系统进路表'!V558,'编组4-系统进路表'!V558,'编组5-系统进路表'!V558))</f>
        <v>N/A</v>
      </c>
      <c r="Y559" s="51" t="str">
        <f>IF($A559="N/A","N/A",MAX('编组1-系统进路表'!W558,'编组2-系统进路表'!W558,'编组3-系统进路表'!W558,'编组4-系统进路表'!W558,'编组5-系统进路表'!W558))</f>
        <v>N/A</v>
      </c>
      <c r="Z559" s="51" t="str">
        <f>IF($A559="N/A","N/A",MAX('编组1-系统进路表'!X558,'编组2-系统进路表'!X558,'编组3-系统进路表'!X558,'编组4-系统进路表'!X558,'编组5-系统进路表'!X558))</f>
        <v>N/A</v>
      </c>
      <c r="AA559" s="27"/>
      <c r="AB559" s="51" t="str">
        <f>IF($A559="N/A","N/A",MAX('编组1-系统进路表'!Y558,'编组2-系统进路表'!Y558,'编组3-系统进路表'!Y558,'编组4-系统进路表'!Y558,'编组5-系统进路表'!Y558))</f>
        <v>N/A</v>
      </c>
      <c r="AC559" s="51" t="str">
        <f>IF($A559="N/A","N/A",MAX('编组1-系统进路表'!Z558,'编组2-系统进路表'!Z558,'编组3-系统进路表'!Z558,'编组4-系统进路表'!Z558,'编组5-系统进路表'!Z558))</f>
        <v>N/A</v>
      </c>
      <c r="AD559" s="51" t="str">
        <f>IF($A559="N/A","N/A",MAX('编组1-系统进路表'!AA558,'编组2-系统进路表'!AA558,'编组3-系统进路表'!AA558,'编组4-系统进路表'!AA558,'编组5-系统进路表'!AA558))</f>
        <v>N/A</v>
      </c>
      <c r="AE559" s="51" t="str">
        <f>IF($A559="N/A","N/A",MAX('编组1-系统进路表'!AB558,'编组2-系统进路表'!AB558,'编组3-系统进路表'!AB558,'编组4-系统进路表'!AB558,'编组5-系统进路表'!AB558))</f>
        <v>N/A</v>
      </c>
      <c r="AF559" s="51" t="str">
        <f>IF($A559="N/A","N/A",MAX('编组1-系统进路表'!AC558,'编组2-系统进路表'!AC558,'编组3-系统进路表'!AC558,'编组4-系统进路表'!AC558,'编组5-系统进路表'!AC558))</f>
        <v>N/A</v>
      </c>
    </row>
    <row r="560" spans="1:32">
      <c r="A560" s="50" t="s">
        <v>486</v>
      </c>
      <c r="B560" s="50" t="s">
        <v>486</v>
      </c>
      <c r="C560" s="50" t="s">
        <v>486</v>
      </c>
      <c r="D560" s="50" t="s">
        <v>486</v>
      </c>
      <c r="E560" s="50" t="s">
        <v>486</v>
      </c>
      <c r="F560" s="50" t="s">
        <v>486</v>
      </c>
      <c r="G560" s="50" t="s">
        <v>486</v>
      </c>
      <c r="H560" s="50" t="s">
        <v>486</v>
      </c>
      <c r="I560" s="50" t="s">
        <v>486</v>
      </c>
      <c r="J560" s="50" t="s">
        <v>486</v>
      </c>
      <c r="K560" s="53" t="s">
        <v>419</v>
      </c>
      <c r="L560" s="50" t="s">
        <v>486</v>
      </c>
      <c r="M560" s="50" t="s">
        <v>486</v>
      </c>
      <c r="N560" s="50" t="s">
        <v>486</v>
      </c>
      <c r="O560" s="50" t="s">
        <v>486</v>
      </c>
      <c r="P560" s="50" t="s">
        <v>486</v>
      </c>
      <c r="Q560" s="50" t="s">
        <v>486</v>
      </c>
      <c r="R560" s="50" t="s">
        <v>486</v>
      </c>
      <c r="S560" s="50" t="s">
        <v>486</v>
      </c>
      <c r="T560" s="50" t="s">
        <v>486</v>
      </c>
      <c r="U560" s="50" t="s">
        <v>486</v>
      </c>
      <c r="V560" s="51" t="str">
        <f>IF($A560="N/A","N/A",MAX('编组1-系统进路表'!T559,'编组2-系统进路表'!T559,'编组3-系统进路表'!T559,'编组4-系统进路表'!T559,'编组5-系统进路表'!T559))</f>
        <v>N/A</v>
      </c>
      <c r="W560" s="51" t="str">
        <f>IF($A560="N/A","N/A",MAX('编组1-系统进路表'!U559,'编组2-系统进路表'!U559,'编组3-系统进路表'!U559,'编组4-系统进路表'!U559,'编组5-系统进路表'!U559))</f>
        <v>N/A</v>
      </c>
      <c r="X560" s="51" t="str">
        <f>IF($A560="N/A","N/A",MAX('编组1-系统进路表'!V559,'编组2-系统进路表'!V559,'编组3-系统进路表'!V559,'编组4-系统进路表'!V559,'编组5-系统进路表'!V559))</f>
        <v>N/A</v>
      </c>
      <c r="Y560" s="51" t="str">
        <f>IF($A560="N/A","N/A",MAX('编组1-系统进路表'!W559,'编组2-系统进路表'!W559,'编组3-系统进路表'!W559,'编组4-系统进路表'!W559,'编组5-系统进路表'!W559))</f>
        <v>N/A</v>
      </c>
      <c r="Z560" s="51" t="str">
        <f>IF($A560="N/A","N/A",MAX('编组1-系统进路表'!X559,'编组2-系统进路表'!X559,'编组3-系统进路表'!X559,'编组4-系统进路表'!X559,'编组5-系统进路表'!X559))</f>
        <v>N/A</v>
      </c>
      <c r="AA560" s="27"/>
      <c r="AB560" s="51" t="str">
        <f>IF($A560="N/A","N/A",MAX('编组1-系统进路表'!Y559,'编组2-系统进路表'!Y559,'编组3-系统进路表'!Y559,'编组4-系统进路表'!Y559,'编组5-系统进路表'!Y559))</f>
        <v>N/A</v>
      </c>
      <c r="AC560" s="51" t="str">
        <f>IF($A560="N/A","N/A",MAX('编组1-系统进路表'!Z559,'编组2-系统进路表'!Z559,'编组3-系统进路表'!Z559,'编组4-系统进路表'!Z559,'编组5-系统进路表'!Z559))</f>
        <v>N/A</v>
      </c>
      <c r="AD560" s="51" t="str">
        <f>IF($A560="N/A","N/A",MAX('编组1-系统进路表'!AA559,'编组2-系统进路表'!AA559,'编组3-系统进路表'!AA559,'编组4-系统进路表'!AA559,'编组5-系统进路表'!AA559))</f>
        <v>N/A</v>
      </c>
      <c r="AE560" s="51" t="str">
        <f>IF($A560="N/A","N/A",MAX('编组1-系统进路表'!AB559,'编组2-系统进路表'!AB559,'编组3-系统进路表'!AB559,'编组4-系统进路表'!AB559,'编组5-系统进路表'!AB559))</f>
        <v>N/A</v>
      </c>
      <c r="AF560" s="51" t="str">
        <f>IF($A560="N/A","N/A",MAX('编组1-系统进路表'!AC559,'编组2-系统进路表'!AC559,'编组3-系统进路表'!AC559,'编组4-系统进路表'!AC559,'编组5-系统进路表'!AC559))</f>
        <v>N/A</v>
      </c>
    </row>
    <row r="561" spans="1:32">
      <c r="A561" s="50" t="s">
        <v>486</v>
      </c>
      <c r="B561" s="50" t="s">
        <v>486</v>
      </c>
      <c r="C561" s="50" t="s">
        <v>486</v>
      </c>
      <c r="D561" s="50" t="s">
        <v>486</v>
      </c>
      <c r="E561" s="50" t="s">
        <v>486</v>
      </c>
      <c r="F561" s="50" t="s">
        <v>486</v>
      </c>
      <c r="G561" s="50" t="s">
        <v>486</v>
      </c>
      <c r="H561" s="50" t="s">
        <v>486</v>
      </c>
      <c r="I561" s="50" t="s">
        <v>486</v>
      </c>
      <c r="J561" s="50" t="s">
        <v>486</v>
      </c>
      <c r="K561" s="53" t="s">
        <v>419</v>
      </c>
      <c r="L561" s="50" t="s">
        <v>486</v>
      </c>
      <c r="M561" s="50" t="s">
        <v>486</v>
      </c>
      <c r="N561" s="50" t="s">
        <v>486</v>
      </c>
      <c r="O561" s="50" t="s">
        <v>486</v>
      </c>
      <c r="P561" s="50" t="s">
        <v>486</v>
      </c>
      <c r="Q561" s="50" t="s">
        <v>486</v>
      </c>
      <c r="R561" s="50" t="s">
        <v>486</v>
      </c>
      <c r="S561" s="50" t="s">
        <v>486</v>
      </c>
      <c r="T561" s="50" t="s">
        <v>486</v>
      </c>
      <c r="U561" s="50" t="s">
        <v>486</v>
      </c>
      <c r="V561" s="51" t="str">
        <f>IF($A561="N/A","N/A",MAX('编组1-系统进路表'!T560,'编组2-系统进路表'!T560,'编组3-系统进路表'!T560,'编组4-系统进路表'!T560,'编组5-系统进路表'!T560))</f>
        <v>N/A</v>
      </c>
      <c r="W561" s="51" t="str">
        <f>IF($A561="N/A","N/A",MAX('编组1-系统进路表'!U560,'编组2-系统进路表'!U560,'编组3-系统进路表'!U560,'编组4-系统进路表'!U560,'编组5-系统进路表'!U560))</f>
        <v>N/A</v>
      </c>
      <c r="X561" s="51" t="str">
        <f>IF($A561="N/A","N/A",MAX('编组1-系统进路表'!V560,'编组2-系统进路表'!V560,'编组3-系统进路表'!V560,'编组4-系统进路表'!V560,'编组5-系统进路表'!V560))</f>
        <v>N/A</v>
      </c>
      <c r="Y561" s="51" t="str">
        <f>IF($A561="N/A","N/A",MAX('编组1-系统进路表'!W560,'编组2-系统进路表'!W560,'编组3-系统进路表'!W560,'编组4-系统进路表'!W560,'编组5-系统进路表'!W560))</f>
        <v>N/A</v>
      </c>
      <c r="Z561" s="51" t="str">
        <f>IF($A561="N/A","N/A",MAX('编组1-系统进路表'!X560,'编组2-系统进路表'!X560,'编组3-系统进路表'!X560,'编组4-系统进路表'!X560,'编组5-系统进路表'!X560))</f>
        <v>N/A</v>
      </c>
      <c r="AA561" s="27"/>
      <c r="AB561" s="51" t="str">
        <f>IF($A561="N/A","N/A",MAX('编组1-系统进路表'!Y560,'编组2-系统进路表'!Y560,'编组3-系统进路表'!Y560,'编组4-系统进路表'!Y560,'编组5-系统进路表'!Y560))</f>
        <v>N/A</v>
      </c>
      <c r="AC561" s="51" t="str">
        <f>IF($A561="N/A","N/A",MAX('编组1-系统进路表'!Z560,'编组2-系统进路表'!Z560,'编组3-系统进路表'!Z560,'编组4-系统进路表'!Z560,'编组5-系统进路表'!Z560))</f>
        <v>N/A</v>
      </c>
      <c r="AD561" s="51" t="str">
        <f>IF($A561="N/A","N/A",MAX('编组1-系统进路表'!AA560,'编组2-系统进路表'!AA560,'编组3-系统进路表'!AA560,'编组4-系统进路表'!AA560,'编组5-系统进路表'!AA560))</f>
        <v>N/A</v>
      </c>
      <c r="AE561" s="51" t="str">
        <f>IF($A561="N/A","N/A",MAX('编组1-系统进路表'!AB560,'编组2-系统进路表'!AB560,'编组3-系统进路表'!AB560,'编组4-系统进路表'!AB560,'编组5-系统进路表'!AB560))</f>
        <v>N/A</v>
      </c>
      <c r="AF561" s="51" t="str">
        <f>IF($A561="N/A","N/A",MAX('编组1-系统进路表'!AC560,'编组2-系统进路表'!AC560,'编组3-系统进路表'!AC560,'编组4-系统进路表'!AC560,'编组5-系统进路表'!AC560))</f>
        <v>N/A</v>
      </c>
    </row>
    <row r="562" spans="1:32">
      <c r="A562" s="50" t="s">
        <v>486</v>
      </c>
      <c r="B562" s="50" t="s">
        <v>486</v>
      </c>
      <c r="C562" s="50" t="s">
        <v>486</v>
      </c>
      <c r="D562" s="50" t="s">
        <v>486</v>
      </c>
      <c r="E562" s="50" t="s">
        <v>486</v>
      </c>
      <c r="F562" s="50" t="s">
        <v>486</v>
      </c>
      <c r="G562" s="50" t="s">
        <v>486</v>
      </c>
      <c r="H562" s="50" t="s">
        <v>486</v>
      </c>
      <c r="I562" s="50" t="s">
        <v>486</v>
      </c>
      <c r="J562" s="50" t="s">
        <v>486</v>
      </c>
      <c r="K562" s="53" t="s">
        <v>419</v>
      </c>
      <c r="L562" s="50" t="s">
        <v>486</v>
      </c>
      <c r="M562" s="50" t="s">
        <v>486</v>
      </c>
      <c r="N562" s="50" t="s">
        <v>486</v>
      </c>
      <c r="O562" s="50" t="s">
        <v>486</v>
      </c>
      <c r="P562" s="50" t="s">
        <v>486</v>
      </c>
      <c r="Q562" s="50" t="s">
        <v>486</v>
      </c>
      <c r="R562" s="50" t="s">
        <v>486</v>
      </c>
      <c r="S562" s="50" t="s">
        <v>486</v>
      </c>
      <c r="T562" s="50" t="s">
        <v>486</v>
      </c>
      <c r="U562" s="50" t="s">
        <v>486</v>
      </c>
      <c r="V562" s="51" t="str">
        <f>IF($A562="N/A","N/A",MAX('编组1-系统进路表'!T561,'编组2-系统进路表'!T561,'编组3-系统进路表'!T561,'编组4-系统进路表'!T561,'编组5-系统进路表'!T561))</f>
        <v>N/A</v>
      </c>
      <c r="W562" s="51" t="str">
        <f>IF($A562="N/A","N/A",MAX('编组1-系统进路表'!U561,'编组2-系统进路表'!U561,'编组3-系统进路表'!U561,'编组4-系统进路表'!U561,'编组5-系统进路表'!U561))</f>
        <v>N/A</v>
      </c>
      <c r="X562" s="51" t="str">
        <f>IF($A562="N/A","N/A",MAX('编组1-系统进路表'!V561,'编组2-系统进路表'!V561,'编组3-系统进路表'!V561,'编组4-系统进路表'!V561,'编组5-系统进路表'!V561))</f>
        <v>N/A</v>
      </c>
      <c r="Y562" s="51" t="str">
        <f>IF($A562="N/A","N/A",MAX('编组1-系统进路表'!W561,'编组2-系统进路表'!W561,'编组3-系统进路表'!W561,'编组4-系统进路表'!W561,'编组5-系统进路表'!W561))</f>
        <v>N/A</v>
      </c>
      <c r="Z562" s="51" t="str">
        <f>IF($A562="N/A","N/A",MAX('编组1-系统进路表'!X561,'编组2-系统进路表'!X561,'编组3-系统进路表'!X561,'编组4-系统进路表'!X561,'编组5-系统进路表'!X561))</f>
        <v>N/A</v>
      </c>
      <c r="AA562" s="27"/>
      <c r="AB562" s="51" t="str">
        <f>IF($A562="N/A","N/A",MAX('编组1-系统进路表'!Y561,'编组2-系统进路表'!Y561,'编组3-系统进路表'!Y561,'编组4-系统进路表'!Y561,'编组5-系统进路表'!Y561))</f>
        <v>N/A</v>
      </c>
      <c r="AC562" s="51" t="str">
        <f>IF($A562="N/A","N/A",MAX('编组1-系统进路表'!Z561,'编组2-系统进路表'!Z561,'编组3-系统进路表'!Z561,'编组4-系统进路表'!Z561,'编组5-系统进路表'!Z561))</f>
        <v>N/A</v>
      </c>
      <c r="AD562" s="51" t="str">
        <f>IF($A562="N/A","N/A",MAX('编组1-系统进路表'!AA561,'编组2-系统进路表'!AA561,'编组3-系统进路表'!AA561,'编组4-系统进路表'!AA561,'编组5-系统进路表'!AA561))</f>
        <v>N/A</v>
      </c>
      <c r="AE562" s="51" t="str">
        <f>IF($A562="N/A","N/A",MAX('编组1-系统进路表'!AB561,'编组2-系统进路表'!AB561,'编组3-系统进路表'!AB561,'编组4-系统进路表'!AB561,'编组5-系统进路表'!AB561))</f>
        <v>N/A</v>
      </c>
      <c r="AF562" s="51" t="str">
        <f>IF($A562="N/A","N/A",MAX('编组1-系统进路表'!AC561,'编组2-系统进路表'!AC561,'编组3-系统进路表'!AC561,'编组4-系统进路表'!AC561,'编组5-系统进路表'!AC561))</f>
        <v>N/A</v>
      </c>
    </row>
    <row r="563" spans="1:32">
      <c r="A563" s="50" t="s">
        <v>486</v>
      </c>
      <c r="B563" s="50" t="s">
        <v>486</v>
      </c>
      <c r="C563" s="50" t="s">
        <v>486</v>
      </c>
      <c r="D563" s="50" t="s">
        <v>486</v>
      </c>
      <c r="E563" s="50" t="s">
        <v>486</v>
      </c>
      <c r="F563" s="50" t="s">
        <v>486</v>
      </c>
      <c r="G563" s="50" t="s">
        <v>486</v>
      </c>
      <c r="H563" s="50" t="s">
        <v>486</v>
      </c>
      <c r="I563" s="50" t="s">
        <v>486</v>
      </c>
      <c r="J563" s="50" t="s">
        <v>486</v>
      </c>
      <c r="K563" s="53" t="s">
        <v>419</v>
      </c>
      <c r="L563" s="50" t="s">
        <v>486</v>
      </c>
      <c r="M563" s="50" t="s">
        <v>486</v>
      </c>
      <c r="N563" s="50" t="s">
        <v>486</v>
      </c>
      <c r="O563" s="50" t="s">
        <v>486</v>
      </c>
      <c r="P563" s="50" t="s">
        <v>486</v>
      </c>
      <c r="Q563" s="50" t="s">
        <v>486</v>
      </c>
      <c r="R563" s="50" t="s">
        <v>486</v>
      </c>
      <c r="S563" s="50" t="s">
        <v>486</v>
      </c>
      <c r="T563" s="50" t="s">
        <v>486</v>
      </c>
      <c r="U563" s="50" t="s">
        <v>486</v>
      </c>
      <c r="V563" s="51" t="str">
        <f>IF($A563="N/A","N/A",MAX('编组1-系统进路表'!T562,'编组2-系统进路表'!T562,'编组3-系统进路表'!T562,'编组4-系统进路表'!T562,'编组5-系统进路表'!T562))</f>
        <v>N/A</v>
      </c>
      <c r="W563" s="51" t="str">
        <f>IF($A563="N/A","N/A",MAX('编组1-系统进路表'!U562,'编组2-系统进路表'!U562,'编组3-系统进路表'!U562,'编组4-系统进路表'!U562,'编组5-系统进路表'!U562))</f>
        <v>N/A</v>
      </c>
      <c r="X563" s="51" t="str">
        <f>IF($A563="N/A","N/A",MAX('编组1-系统进路表'!V562,'编组2-系统进路表'!V562,'编组3-系统进路表'!V562,'编组4-系统进路表'!V562,'编组5-系统进路表'!V562))</f>
        <v>N/A</v>
      </c>
      <c r="Y563" s="51" t="str">
        <f>IF($A563="N/A","N/A",MAX('编组1-系统进路表'!W562,'编组2-系统进路表'!W562,'编组3-系统进路表'!W562,'编组4-系统进路表'!W562,'编组5-系统进路表'!W562))</f>
        <v>N/A</v>
      </c>
      <c r="Z563" s="51" t="str">
        <f>IF($A563="N/A","N/A",MAX('编组1-系统进路表'!X562,'编组2-系统进路表'!X562,'编组3-系统进路表'!X562,'编组4-系统进路表'!X562,'编组5-系统进路表'!X562))</f>
        <v>N/A</v>
      </c>
      <c r="AA563" s="27"/>
      <c r="AB563" s="51" t="str">
        <f>IF($A563="N/A","N/A",MAX('编组1-系统进路表'!Y562,'编组2-系统进路表'!Y562,'编组3-系统进路表'!Y562,'编组4-系统进路表'!Y562,'编组5-系统进路表'!Y562))</f>
        <v>N/A</v>
      </c>
      <c r="AC563" s="51" t="str">
        <f>IF($A563="N/A","N/A",MAX('编组1-系统进路表'!Z562,'编组2-系统进路表'!Z562,'编组3-系统进路表'!Z562,'编组4-系统进路表'!Z562,'编组5-系统进路表'!Z562))</f>
        <v>N/A</v>
      </c>
      <c r="AD563" s="51" t="str">
        <f>IF($A563="N/A","N/A",MAX('编组1-系统进路表'!AA562,'编组2-系统进路表'!AA562,'编组3-系统进路表'!AA562,'编组4-系统进路表'!AA562,'编组5-系统进路表'!AA562))</f>
        <v>N/A</v>
      </c>
      <c r="AE563" s="51" t="str">
        <f>IF($A563="N/A","N/A",MAX('编组1-系统进路表'!AB562,'编组2-系统进路表'!AB562,'编组3-系统进路表'!AB562,'编组4-系统进路表'!AB562,'编组5-系统进路表'!AB562))</f>
        <v>N/A</v>
      </c>
      <c r="AF563" s="51" t="str">
        <f>IF($A563="N/A","N/A",MAX('编组1-系统进路表'!AC562,'编组2-系统进路表'!AC562,'编组3-系统进路表'!AC562,'编组4-系统进路表'!AC562,'编组5-系统进路表'!AC562))</f>
        <v>N/A</v>
      </c>
    </row>
    <row r="564" spans="1:32">
      <c r="A564" s="50" t="s">
        <v>486</v>
      </c>
      <c r="B564" s="50" t="s">
        <v>486</v>
      </c>
      <c r="C564" s="50" t="s">
        <v>486</v>
      </c>
      <c r="D564" s="50" t="s">
        <v>486</v>
      </c>
      <c r="E564" s="50" t="s">
        <v>486</v>
      </c>
      <c r="F564" s="50" t="s">
        <v>486</v>
      </c>
      <c r="G564" s="50" t="s">
        <v>486</v>
      </c>
      <c r="H564" s="50" t="s">
        <v>486</v>
      </c>
      <c r="I564" s="50" t="s">
        <v>486</v>
      </c>
      <c r="J564" s="50" t="s">
        <v>486</v>
      </c>
      <c r="K564" s="53" t="s">
        <v>419</v>
      </c>
      <c r="L564" s="50" t="s">
        <v>486</v>
      </c>
      <c r="M564" s="50" t="s">
        <v>486</v>
      </c>
      <c r="N564" s="50" t="s">
        <v>486</v>
      </c>
      <c r="O564" s="50" t="s">
        <v>486</v>
      </c>
      <c r="P564" s="50" t="s">
        <v>486</v>
      </c>
      <c r="Q564" s="50" t="s">
        <v>486</v>
      </c>
      <c r="R564" s="50" t="s">
        <v>486</v>
      </c>
      <c r="S564" s="50" t="s">
        <v>486</v>
      </c>
      <c r="T564" s="50" t="s">
        <v>486</v>
      </c>
      <c r="U564" s="50" t="s">
        <v>486</v>
      </c>
      <c r="V564" s="51" t="str">
        <f>IF($A564="N/A","N/A",MAX('编组1-系统进路表'!T563,'编组2-系统进路表'!T563,'编组3-系统进路表'!T563,'编组4-系统进路表'!T563,'编组5-系统进路表'!T563))</f>
        <v>N/A</v>
      </c>
      <c r="W564" s="51" t="str">
        <f>IF($A564="N/A","N/A",MAX('编组1-系统进路表'!U563,'编组2-系统进路表'!U563,'编组3-系统进路表'!U563,'编组4-系统进路表'!U563,'编组5-系统进路表'!U563))</f>
        <v>N/A</v>
      </c>
      <c r="X564" s="51" t="str">
        <f>IF($A564="N/A","N/A",MAX('编组1-系统进路表'!V563,'编组2-系统进路表'!V563,'编组3-系统进路表'!V563,'编组4-系统进路表'!V563,'编组5-系统进路表'!V563))</f>
        <v>N/A</v>
      </c>
      <c r="Y564" s="51" t="str">
        <f>IF($A564="N/A","N/A",MAX('编组1-系统进路表'!W563,'编组2-系统进路表'!W563,'编组3-系统进路表'!W563,'编组4-系统进路表'!W563,'编组5-系统进路表'!W563))</f>
        <v>N/A</v>
      </c>
      <c r="Z564" s="51" t="str">
        <f>IF($A564="N/A","N/A",MAX('编组1-系统进路表'!X563,'编组2-系统进路表'!X563,'编组3-系统进路表'!X563,'编组4-系统进路表'!X563,'编组5-系统进路表'!X563))</f>
        <v>N/A</v>
      </c>
      <c r="AA564" s="27"/>
      <c r="AB564" s="51" t="str">
        <f>IF($A564="N/A","N/A",MAX('编组1-系统进路表'!Y563,'编组2-系统进路表'!Y563,'编组3-系统进路表'!Y563,'编组4-系统进路表'!Y563,'编组5-系统进路表'!Y563))</f>
        <v>N/A</v>
      </c>
      <c r="AC564" s="51" t="str">
        <f>IF($A564="N/A","N/A",MAX('编组1-系统进路表'!Z563,'编组2-系统进路表'!Z563,'编组3-系统进路表'!Z563,'编组4-系统进路表'!Z563,'编组5-系统进路表'!Z563))</f>
        <v>N/A</v>
      </c>
      <c r="AD564" s="51" t="str">
        <f>IF($A564="N/A","N/A",MAX('编组1-系统进路表'!AA563,'编组2-系统进路表'!AA563,'编组3-系统进路表'!AA563,'编组4-系统进路表'!AA563,'编组5-系统进路表'!AA563))</f>
        <v>N/A</v>
      </c>
      <c r="AE564" s="51" t="str">
        <f>IF($A564="N/A","N/A",MAX('编组1-系统进路表'!AB563,'编组2-系统进路表'!AB563,'编组3-系统进路表'!AB563,'编组4-系统进路表'!AB563,'编组5-系统进路表'!AB563))</f>
        <v>N/A</v>
      </c>
      <c r="AF564" s="51" t="str">
        <f>IF($A564="N/A","N/A",MAX('编组1-系统进路表'!AC563,'编组2-系统进路表'!AC563,'编组3-系统进路表'!AC563,'编组4-系统进路表'!AC563,'编组5-系统进路表'!AC563))</f>
        <v>N/A</v>
      </c>
    </row>
    <row r="565" spans="1:32">
      <c r="A565" s="50" t="s">
        <v>486</v>
      </c>
      <c r="B565" s="50" t="s">
        <v>486</v>
      </c>
      <c r="C565" s="50" t="s">
        <v>486</v>
      </c>
      <c r="D565" s="50" t="s">
        <v>486</v>
      </c>
      <c r="E565" s="50" t="s">
        <v>486</v>
      </c>
      <c r="F565" s="50" t="s">
        <v>486</v>
      </c>
      <c r="G565" s="50" t="s">
        <v>486</v>
      </c>
      <c r="H565" s="50" t="s">
        <v>486</v>
      </c>
      <c r="I565" s="50" t="s">
        <v>486</v>
      </c>
      <c r="J565" s="50" t="s">
        <v>486</v>
      </c>
      <c r="K565" s="53" t="s">
        <v>419</v>
      </c>
      <c r="L565" s="50" t="s">
        <v>486</v>
      </c>
      <c r="M565" s="50" t="s">
        <v>486</v>
      </c>
      <c r="N565" s="50" t="s">
        <v>486</v>
      </c>
      <c r="O565" s="50" t="s">
        <v>486</v>
      </c>
      <c r="P565" s="50" t="s">
        <v>486</v>
      </c>
      <c r="Q565" s="50" t="s">
        <v>486</v>
      </c>
      <c r="R565" s="50" t="s">
        <v>486</v>
      </c>
      <c r="S565" s="50" t="s">
        <v>486</v>
      </c>
      <c r="T565" s="50" t="s">
        <v>486</v>
      </c>
      <c r="U565" s="50" t="s">
        <v>486</v>
      </c>
      <c r="V565" s="51" t="str">
        <f>IF($A565="N/A","N/A",MAX('编组1-系统进路表'!T564,'编组2-系统进路表'!T564,'编组3-系统进路表'!T564,'编组4-系统进路表'!T564,'编组5-系统进路表'!T564))</f>
        <v>N/A</v>
      </c>
      <c r="W565" s="51" t="str">
        <f>IF($A565="N/A","N/A",MAX('编组1-系统进路表'!U564,'编组2-系统进路表'!U564,'编组3-系统进路表'!U564,'编组4-系统进路表'!U564,'编组5-系统进路表'!U564))</f>
        <v>N/A</v>
      </c>
      <c r="X565" s="51" t="str">
        <f>IF($A565="N/A","N/A",MAX('编组1-系统进路表'!V564,'编组2-系统进路表'!V564,'编组3-系统进路表'!V564,'编组4-系统进路表'!V564,'编组5-系统进路表'!V564))</f>
        <v>N/A</v>
      </c>
      <c r="Y565" s="51" t="str">
        <f>IF($A565="N/A","N/A",MAX('编组1-系统进路表'!W564,'编组2-系统进路表'!W564,'编组3-系统进路表'!W564,'编组4-系统进路表'!W564,'编组5-系统进路表'!W564))</f>
        <v>N/A</v>
      </c>
      <c r="Z565" s="51" t="str">
        <f>IF($A565="N/A","N/A",MAX('编组1-系统进路表'!X564,'编组2-系统进路表'!X564,'编组3-系统进路表'!X564,'编组4-系统进路表'!X564,'编组5-系统进路表'!X564))</f>
        <v>N/A</v>
      </c>
      <c r="AA565" s="27"/>
      <c r="AB565" s="51" t="str">
        <f>IF($A565="N/A","N/A",MAX('编组1-系统进路表'!Y564,'编组2-系统进路表'!Y564,'编组3-系统进路表'!Y564,'编组4-系统进路表'!Y564,'编组5-系统进路表'!Y564))</f>
        <v>N/A</v>
      </c>
      <c r="AC565" s="51" t="str">
        <f>IF($A565="N/A","N/A",MAX('编组1-系统进路表'!Z564,'编组2-系统进路表'!Z564,'编组3-系统进路表'!Z564,'编组4-系统进路表'!Z564,'编组5-系统进路表'!Z564))</f>
        <v>N/A</v>
      </c>
      <c r="AD565" s="51" t="str">
        <f>IF($A565="N/A","N/A",MAX('编组1-系统进路表'!AA564,'编组2-系统进路表'!AA564,'编组3-系统进路表'!AA564,'编组4-系统进路表'!AA564,'编组5-系统进路表'!AA564))</f>
        <v>N/A</v>
      </c>
      <c r="AE565" s="51" t="str">
        <f>IF($A565="N/A","N/A",MAX('编组1-系统进路表'!AB564,'编组2-系统进路表'!AB564,'编组3-系统进路表'!AB564,'编组4-系统进路表'!AB564,'编组5-系统进路表'!AB564))</f>
        <v>N/A</v>
      </c>
      <c r="AF565" s="51" t="str">
        <f>IF($A565="N/A","N/A",MAX('编组1-系统进路表'!AC564,'编组2-系统进路表'!AC564,'编组3-系统进路表'!AC564,'编组4-系统进路表'!AC564,'编组5-系统进路表'!AC564))</f>
        <v>N/A</v>
      </c>
    </row>
    <row r="566" spans="1:32">
      <c r="A566" s="50" t="s">
        <v>486</v>
      </c>
      <c r="B566" s="50" t="s">
        <v>486</v>
      </c>
      <c r="C566" s="50" t="s">
        <v>486</v>
      </c>
      <c r="D566" s="50" t="s">
        <v>486</v>
      </c>
      <c r="E566" s="50" t="s">
        <v>486</v>
      </c>
      <c r="F566" s="50" t="s">
        <v>486</v>
      </c>
      <c r="G566" s="50" t="s">
        <v>486</v>
      </c>
      <c r="H566" s="50" t="s">
        <v>486</v>
      </c>
      <c r="I566" s="50" t="s">
        <v>486</v>
      </c>
      <c r="J566" s="50" t="s">
        <v>486</v>
      </c>
      <c r="K566" s="53" t="s">
        <v>419</v>
      </c>
      <c r="L566" s="50" t="s">
        <v>486</v>
      </c>
      <c r="M566" s="50" t="s">
        <v>486</v>
      </c>
      <c r="N566" s="50" t="s">
        <v>486</v>
      </c>
      <c r="O566" s="50" t="s">
        <v>486</v>
      </c>
      <c r="P566" s="50" t="s">
        <v>486</v>
      </c>
      <c r="Q566" s="50" t="s">
        <v>486</v>
      </c>
      <c r="R566" s="50" t="s">
        <v>486</v>
      </c>
      <c r="S566" s="50" t="s">
        <v>486</v>
      </c>
      <c r="T566" s="50" t="s">
        <v>486</v>
      </c>
      <c r="U566" s="50" t="s">
        <v>486</v>
      </c>
      <c r="V566" s="51" t="str">
        <f>IF($A566="N/A","N/A",MAX('编组1-系统进路表'!T565,'编组2-系统进路表'!T565,'编组3-系统进路表'!T565,'编组4-系统进路表'!T565,'编组5-系统进路表'!T565))</f>
        <v>N/A</v>
      </c>
      <c r="W566" s="51" t="str">
        <f>IF($A566="N/A","N/A",MAX('编组1-系统进路表'!U565,'编组2-系统进路表'!U565,'编组3-系统进路表'!U565,'编组4-系统进路表'!U565,'编组5-系统进路表'!U565))</f>
        <v>N/A</v>
      </c>
      <c r="X566" s="51" t="str">
        <f>IF($A566="N/A","N/A",MAX('编组1-系统进路表'!V565,'编组2-系统进路表'!V565,'编组3-系统进路表'!V565,'编组4-系统进路表'!V565,'编组5-系统进路表'!V565))</f>
        <v>N/A</v>
      </c>
      <c r="Y566" s="51" t="str">
        <f>IF($A566="N/A","N/A",MAX('编组1-系统进路表'!W565,'编组2-系统进路表'!W565,'编组3-系统进路表'!W565,'编组4-系统进路表'!W565,'编组5-系统进路表'!W565))</f>
        <v>N/A</v>
      </c>
      <c r="Z566" s="51" t="str">
        <f>IF($A566="N/A","N/A",MAX('编组1-系统进路表'!X565,'编组2-系统进路表'!X565,'编组3-系统进路表'!X565,'编组4-系统进路表'!X565,'编组5-系统进路表'!X565))</f>
        <v>N/A</v>
      </c>
      <c r="AA566" s="27"/>
      <c r="AB566" s="51" t="str">
        <f>IF($A566="N/A","N/A",MAX('编组1-系统进路表'!Y565,'编组2-系统进路表'!Y565,'编组3-系统进路表'!Y565,'编组4-系统进路表'!Y565,'编组5-系统进路表'!Y565))</f>
        <v>N/A</v>
      </c>
      <c r="AC566" s="51" t="str">
        <f>IF($A566="N/A","N/A",MAX('编组1-系统进路表'!Z565,'编组2-系统进路表'!Z565,'编组3-系统进路表'!Z565,'编组4-系统进路表'!Z565,'编组5-系统进路表'!Z565))</f>
        <v>N/A</v>
      </c>
      <c r="AD566" s="51" t="str">
        <f>IF($A566="N/A","N/A",MAX('编组1-系统进路表'!AA565,'编组2-系统进路表'!AA565,'编组3-系统进路表'!AA565,'编组4-系统进路表'!AA565,'编组5-系统进路表'!AA565))</f>
        <v>N/A</v>
      </c>
      <c r="AE566" s="51" t="str">
        <f>IF($A566="N/A","N/A",MAX('编组1-系统进路表'!AB565,'编组2-系统进路表'!AB565,'编组3-系统进路表'!AB565,'编组4-系统进路表'!AB565,'编组5-系统进路表'!AB565))</f>
        <v>N/A</v>
      </c>
      <c r="AF566" s="51" t="str">
        <f>IF($A566="N/A","N/A",MAX('编组1-系统进路表'!AC565,'编组2-系统进路表'!AC565,'编组3-系统进路表'!AC565,'编组4-系统进路表'!AC565,'编组5-系统进路表'!AC565))</f>
        <v>N/A</v>
      </c>
    </row>
    <row r="567" spans="1:32">
      <c r="A567" s="50" t="s">
        <v>486</v>
      </c>
      <c r="B567" s="50" t="s">
        <v>486</v>
      </c>
      <c r="C567" s="50" t="s">
        <v>486</v>
      </c>
      <c r="D567" s="50" t="s">
        <v>486</v>
      </c>
      <c r="E567" s="50" t="s">
        <v>486</v>
      </c>
      <c r="F567" s="50" t="s">
        <v>486</v>
      </c>
      <c r="G567" s="50" t="s">
        <v>486</v>
      </c>
      <c r="H567" s="50" t="s">
        <v>486</v>
      </c>
      <c r="I567" s="50" t="s">
        <v>486</v>
      </c>
      <c r="J567" s="50" t="s">
        <v>486</v>
      </c>
      <c r="K567" s="53" t="s">
        <v>419</v>
      </c>
      <c r="L567" s="50" t="s">
        <v>486</v>
      </c>
      <c r="M567" s="50" t="s">
        <v>486</v>
      </c>
      <c r="N567" s="50" t="s">
        <v>486</v>
      </c>
      <c r="O567" s="50" t="s">
        <v>486</v>
      </c>
      <c r="P567" s="50" t="s">
        <v>486</v>
      </c>
      <c r="Q567" s="50" t="s">
        <v>486</v>
      </c>
      <c r="R567" s="50" t="s">
        <v>486</v>
      </c>
      <c r="S567" s="50" t="s">
        <v>486</v>
      </c>
      <c r="T567" s="50" t="s">
        <v>486</v>
      </c>
      <c r="U567" s="50" t="s">
        <v>486</v>
      </c>
      <c r="V567" s="51" t="str">
        <f>IF($A567="N/A","N/A",MAX('编组1-系统进路表'!T566,'编组2-系统进路表'!T566,'编组3-系统进路表'!T566,'编组4-系统进路表'!T566,'编组5-系统进路表'!T566))</f>
        <v>N/A</v>
      </c>
      <c r="W567" s="51" t="str">
        <f>IF($A567="N/A","N/A",MAX('编组1-系统进路表'!U566,'编组2-系统进路表'!U566,'编组3-系统进路表'!U566,'编组4-系统进路表'!U566,'编组5-系统进路表'!U566))</f>
        <v>N/A</v>
      </c>
      <c r="X567" s="51" t="str">
        <f>IF($A567="N/A","N/A",MAX('编组1-系统进路表'!V566,'编组2-系统进路表'!V566,'编组3-系统进路表'!V566,'编组4-系统进路表'!V566,'编组5-系统进路表'!V566))</f>
        <v>N/A</v>
      </c>
      <c r="Y567" s="51" t="str">
        <f>IF($A567="N/A","N/A",MAX('编组1-系统进路表'!W566,'编组2-系统进路表'!W566,'编组3-系统进路表'!W566,'编组4-系统进路表'!W566,'编组5-系统进路表'!W566))</f>
        <v>N/A</v>
      </c>
      <c r="Z567" s="51" t="str">
        <f>IF($A567="N/A","N/A",MAX('编组1-系统进路表'!X566,'编组2-系统进路表'!X566,'编组3-系统进路表'!X566,'编组4-系统进路表'!X566,'编组5-系统进路表'!X566))</f>
        <v>N/A</v>
      </c>
      <c r="AA567" s="27"/>
      <c r="AB567" s="51" t="str">
        <f>IF($A567="N/A","N/A",MAX('编组1-系统进路表'!Y566,'编组2-系统进路表'!Y566,'编组3-系统进路表'!Y566,'编组4-系统进路表'!Y566,'编组5-系统进路表'!Y566))</f>
        <v>N/A</v>
      </c>
      <c r="AC567" s="51" t="str">
        <f>IF($A567="N/A","N/A",MAX('编组1-系统进路表'!Z566,'编组2-系统进路表'!Z566,'编组3-系统进路表'!Z566,'编组4-系统进路表'!Z566,'编组5-系统进路表'!Z566))</f>
        <v>N/A</v>
      </c>
      <c r="AD567" s="51" t="str">
        <f>IF($A567="N/A","N/A",MAX('编组1-系统进路表'!AA566,'编组2-系统进路表'!AA566,'编组3-系统进路表'!AA566,'编组4-系统进路表'!AA566,'编组5-系统进路表'!AA566))</f>
        <v>N/A</v>
      </c>
      <c r="AE567" s="51" t="str">
        <f>IF($A567="N/A","N/A",MAX('编组1-系统进路表'!AB566,'编组2-系统进路表'!AB566,'编组3-系统进路表'!AB566,'编组4-系统进路表'!AB566,'编组5-系统进路表'!AB566))</f>
        <v>N/A</v>
      </c>
      <c r="AF567" s="51" t="str">
        <f>IF($A567="N/A","N/A",MAX('编组1-系统进路表'!AC566,'编组2-系统进路表'!AC566,'编组3-系统进路表'!AC566,'编组4-系统进路表'!AC566,'编组5-系统进路表'!AC566))</f>
        <v>N/A</v>
      </c>
    </row>
    <row r="568" spans="1:32">
      <c r="A568" s="50" t="s">
        <v>486</v>
      </c>
      <c r="B568" s="50" t="s">
        <v>486</v>
      </c>
      <c r="C568" s="50" t="s">
        <v>486</v>
      </c>
      <c r="D568" s="50" t="s">
        <v>486</v>
      </c>
      <c r="E568" s="50" t="s">
        <v>486</v>
      </c>
      <c r="F568" s="50" t="s">
        <v>486</v>
      </c>
      <c r="G568" s="50" t="s">
        <v>486</v>
      </c>
      <c r="H568" s="50" t="s">
        <v>486</v>
      </c>
      <c r="I568" s="50" t="s">
        <v>486</v>
      </c>
      <c r="J568" s="50" t="s">
        <v>486</v>
      </c>
      <c r="K568" s="53" t="s">
        <v>419</v>
      </c>
      <c r="L568" s="50" t="s">
        <v>486</v>
      </c>
      <c r="M568" s="50" t="s">
        <v>486</v>
      </c>
      <c r="N568" s="50" t="s">
        <v>486</v>
      </c>
      <c r="O568" s="50" t="s">
        <v>486</v>
      </c>
      <c r="P568" s="50" t="s">
        <v>486</v>
      </c>
      <c r="Q568" s="50" t="s">
        <v>486</v>
      </c>
      <c r="R568" s="50" t="s">
        <v>486</v>
      </c>
      <c r="S568" s="50" t="s">
        <v>486</v>
      </c>
      <c r="T568" s="50" t="s">
        <v>486</v>
      </c>
      <c r="U568" s="50" t="s">
        <v>486</v>
      </c>
      <c r="V568" s="51" t="str">
        <f>IF($A568="N/A","N/A",MAX('编组1-系统进路表'!T567,'编组2-系统进路表'!T567,'编组3-系统进路表'!T567,'编组4-系统进路表'!T567,'编组5-系统进路表'!T567))</f>
        <v>N/A</v>
      </c>
      <c r="W568" s="51" t="str">
        <f>IF($A568="N/A","N/A",MAX('编组1-系统进路表'!U567,'编组2-系统进路表'!U567,'编组3-系统进路表'!U567,'编组4-系统进路表'!U567,'编组5-系统进路表'!U567))</f>
        <v>N/A</v>
      </c>
      <c r="X568" s="51" t="str">
        <f>IF($A568="N/A","N/A",MAX('编组1-系统进路表'!V567,'编组2-系统进路表'!V567,'编组3-系统进路表'!V567,'编组4-系统进路表'!V567,'编组5-系统进路表'!V567))</f>
        <v>N/A</v>
      </c>
      <c r="Y568" s="51" t="str">
        <f>IF($A568="N/A","N/A",MAX('编组1-系统进路表'!W567,'编组2-系统进路表'!W567,'编组3-系统进路表'!W567,'编组4-系统进路表'!W567,'编组5-系统进路表'!W567))</f>
        <v>N/A</v>
      </c>
      <c r="Z568" s="51" t="str">
        <f>IF($A568="N/A","N/A",MAX('编组1-系统进路表'!X567,'编组2-系统进路表'!X567,'编组3-系统进路表'!X567,'编组4-系统进路表'!X567,'编组5-系统进路表'!X567))</f>
        <v>N/A</v>
      </c>
      <c r="AA568" s="27"/>
      <c r="AB568" s="51" t="str">
        <f>IF($A568="N/A","N/A",MAX('编组1-系统进路表'!Y567,'编组2-系统进路表'!Y567,'编组3-系统进路表'!Y567,'编组4-系统进路表'!Y567,'编组5-系统进路表'!Y567))</f>
        <v>N/A</v>
      </c>
      <c r="AC568" s="51" t="str">
        <f>IF($A568="N/A","N/A",MAX('编组1-系统进路表'!Z567,'编组2-系统进路表'!Z567,'编组3-系统进路表'!Z567,'编组4-系统进路表'!Z567,'编组5-系统进路表'!Z567))</f>
        <v>N/A</v>
      </c>
      <c r="AD568" s="51" t="str">
        <f>IF($A568="N/A","N/A",MAX('编组1-系统进路表'!AA567,'编组2-系统进路表'!AA567,'编组3-系统进路表'!AA567,'编组4-系统进路表'!AA567,'编组5-系统进路表'!AA567))</f>
        <v>N/A</v>
      </c>
      <c r="AE568" s="51" t="str">
        <f>IF($A568="N/A","N/A",MAX('编组1-系统进路表'!AB567,'编组2-系统进路表'!AB567,'编组3-系统进路表'!AB567,'编组4-系统进路表'!AB567,'编组5-系统进路表'!AB567))</f>
        <v>N/A</v>
      </c>
      <c r="AF568" s="51" t="str">
        <f>IF($A568="N/A","N/A",MAX('编组1-系统进路表'!AC567,'编组2-系统进路表'!AC567,'编组3-系统进路表'!AC567,'编组4-系统进路表'!AC567,'编组5-系统进路表'!AC567))</f>
        <v>N/A</v>
      </c>
    </row>
    <row r="569" spans="1:32">
      <c r="A569" s="50" t="s">
        <v>486</v>
      </c>
      <c r="B569" s="50" t="s">
        <v>486</v>
      </c>
      <c r="C569" s="50" t="s">
        <v>486</v>
      </c>
      <c r="D569" s="50" t="s">
        <v>486</v>
      </c>
      <c r="E569" s="50" t="s">
        <v>486</v>
      </c>
      <c r="F569" s="50" t="s">
        <v>486</v>
      </c>
      <c r="G569" s="50" t="s">
        <v>486</v>
      </c>
      <c r="H569" s="50" t="s">
        <v>486</v>
      </c>
      <c r="I569" s="50" t="s">
        <v>486</v>
      </c>
      <c r="J569" s="50" t="s">
        <v>486</v>
      </c>
      <c r="K569" s="53" t="s">
        <v>419</v>
      </c>
      <c r="L569" s="50" t="s">
        <v>486</v>
      </c>
      <c r="M569" s="50" t="s">
        <v>486</v>
      </c>
      <c r="N569" s="50" t="s">
        <v>486</v>
      </c>
      <c r="O569" s="50" t="s">
        <v>486</v>
      </c>
      <c r="P569" s="50" t="s">
        <v>486</v>
      </c>
      <c r="Q569" s="50" t="s">
        <v>486</v>
      </c>
      <c r="R569" s="50" t="s">
        <v>486</v>
      </c>
      <c r="S569" s="50" t="s">
        <v>486</v>
      </c>
      <c r="T569" s="50" t="s">
        <v>486</v>
      </c>
      <c r="U569" s="50" t="s">
        <v>486</v>
      </c>
      <c r="V569" s="51" t="str">
        <f>IF($A569="N/A","N/A",MAX('编组1-系统进路表'!T568,'编组2-系统进路表'!T568,'编组3-系统进路表'!T568,'编组4-系统进路表'!T568,'编组5-系统进路表'!T568))</f>
        <v>N/A</v>
      </c>
      <c r="W569" s="51" t="str">
        <f>IF($A569="N/A","N/A",MAX('编组1-系统进路表'!U568,'编组2-系统进路表'!U568,'编组3-系统进路表'!U568,'编组4-系统进路表'!U568,'编组5-系统进路表'!U568))</f>
        <v>N/A</v>
      </c>
      <c r="X569" s="51" t="str">
        <f>IF($A569="N/A","N/A",MAX('编组1-系统进路表'!V568,'编组2-系统进路表'!V568,'编组3-系统进路表'!V568,'编组4-系统进路表'!V568,'编组5-系统进路表'!V568))</f>
        <v>N/A</v>
      </c>
      <c r="Y569" s="51" t="str">
        <f>IF($A569="N/A","N/A",MAX('编组1-系统进路表'!W568,'编组2-系统进路表'!W568,'编组3-系统进路表'!W568,'编组4-系统进路表'!W568,'编组5-系统进路表'!W568))</f>
        <v>N/A</v>
      </c>
      <c r="Z569" s="51" t="str">
        <f>IF($A569="N/A","N/A",MAX('编组1-系统进路表'!X568,'编组2-系统进路表'!X568,'编组3-系统进路表'!X568,'编组4-系统进路表'!X568,'编组5-系统进路表'!X568))</f>
        <v>N/A</v>
      </c>
      <c r="AA569" s="27"/>
      <c r="AB569" s="51" t="str">
        <f>IF($A569="N/A","N/A",MAX('编组1-系统进路表'!Y568,'编组2-系统进路表'!Y568,'编组3-系统进路表'!Y568,'编组4-系统进路表'!Y568,'编组5-系统进路表'!Y568))</f>
        <v>N/A</v>
      </c>
      <c r="AC569" s="51" t="str">
        <f>IF($A569="N/A","N/A",MAX('编组1-系统进路表'!Z568,'编组2-系统进路表'!Z568,'编组3-系统进路表'!Z568,'编组4-系统进路表'!Z568,'编组5-系统进路表'!Z568))</f>
        <v>N/A</v>
      </c>
      <c r="AD569" s="51" t="str">
        <f>IF($A569="N/A","N/A",MAX('编组1-系统进路表'!AA568,'编组2-系统进路表'!AA568,'编组3-系统进路表'!AA568,'编组4-系统进路表'!AA568,'编组5-系统进路表'!AA568))</f>
        <v>N/A</v>
      </c>
      <c r="AE569" s="51" t="str">
        <f>IF($A569="N/A","N/A",MAX('编组1-系统进路表'!AB568,'编组2-系统进路表'!AB568,'编组3-系统进路表'!AB568,'编组4-系统进路表'!AB568,'编组5-系统进路表'!AB568))</f>
        <v>N/A</v>
      </c>
      <c r="AF569" s="51" t="str">
        <f>IF($A569="N/A","N/A",MAX('编组1-系统进路表'!AC568,'编组2-系统进路表'!AC568,'编组3-系统进路表'!AC568,'编组4-系统进路表'!AC568,'编组5-系统进路表'!AC568))</f>
        <v>N/A</v>
      </c>
    </row>
    <row r="570" spans="1:32">
      <c r="A570" s="50" t="s">
        <v>486</v>
      </c>
      <c r="B570" s="50" t="s">
        <v>486</v>
      </c>
      <c r="C570" s="50" t="s">
        <v>486</v>
      </c>
      <c r="D570" s="50" t="s">
        <v>486</v>
      </c>
      <c r="E570" s="50" t="s">
        <v>486</v>
      </c>
      <c r="F570" s="50" t="s">
        <v>486</v>
      </c>
      <c r="G570" s="50" t="s">
        <v>486</v>
      </c>
      <c r="H570" s="50" t="s">
        <v>486</v>
      </c>
      <c r="I570" s="50" t="s">
        <v>486</v>
      </c>
      <c r="J570" s="50" t="s">
        <v>486</v>
      </c>
      <c r="K570" s="53" t="s">
        <v>419</v>
      </c>
      <c r="L570" s="50" t="s">
        <v>486</v>
      </c>
      <c r="M570" s="50" t="s">
        <v>486</v>
      </c>
      <c r="N570" s="50" t="s">
        <v>486</v>
      </c>
      <c r="O570" s="50" t="s">
        <v>486</v>
      </c>
      <c r="P570" s="50" t="s">
        <v>486</v>
      </c>
      <c r="Q570" s="50" t="s">
        <v>486</v>
      </c>
      <c r="R570" s="50" t="s">
        <v>486</v>
      </c>
      <c r="S570" s="50" t="s">
        <v>486</v>
      </c>
      <c r="T570" s="50" t="s">
        <v>486</v>
      </c>
      <c r="U570" s="50" t="s">
        <v>486</v>
      </c>
      <c r="V570" s="51" t="str">
        <f>IF($A570="N/A","N/A",MAX('编组1-系统进路表'!T569,'编组2-系统进路表'!T569,'编组3-系统进路表'!T569,'编组4-系统进路表'!T569,'编组5-系统进路表'!T569))</f>
        <v>N/A</v>
      </c>
      <c r="W570" s="51" t="str">
        <f>IF($A570="N/A","N/A",MAX('编组1-系统进路表'!U569,'编组2-系统进路表'!U569,'编组3-系统进路表'!U569,'编组4-系统进路表'!U569,'编组5-系统进路表'!U569))</f>
        <v>N/A</v>
      </c>
      <c r="X570" s="51" t="str">
        <f>IF($A570="N/A","N/A",MAX('编组1-系统进路表'!V569,'编组2-系统进路表'!V569,'编组3-系统进路表'!V569,'编组4-系统进路表'!V569,'编组5-系统进路表'!V569))</f>
        <v>N/A</v>
      </c>
      <c r="Y570" s="51" t="str">
        <f>IF($A570="N/A","N/A",MAX('编组1-系统进路表'!W569,'编组2-系统进路表'!W569,'编组3-系统进路表'!W569,'编组4-系统进路表'!W569,'编组5-系统进路表'!W569))</f>
        <v>N/A</v>
      </c>
      <c r="Z570" s="51" t="str">
        <f>IF($A570="N/A","N/A",MAX('编组1-系统进路表'!X569,'编组2-系统进路表'!X569,'编组3-系统进路表'!X569,'编组4-系统进路表'!X569,'编组5-系统进路表'!X569))</f>
        <v>N/A</v>
      </c>
      <c r="AA570" s="27"/>
      <c r="AB570" s="51" t="str">
        <f>IF($A570="N/A","N/A",MAX('编组1-系统进路表'!Y569,'编组2-系统进路表'!Y569,'编组3-系统进路表'!Y569,'编组4-系统进路表'!Y569,'编组5-系统进路表'!Y569))</f>
        <v>N/A</v>
      </c>
      <c r="AC570" s="51" t="str">
        <f>IF($A570="N/A","N/A",MAX('编组1-系统进路表'!Z569,'编组2-系统进路表'!Z569,'编组3-系统进路表'!Z569,'编组4-系统进路表'!Z569,'编组5-系统进路表'!Z569))</f>
        <v>N/A</v>
      </c>
      <c r="AD570" s="51" t="str">
        <f>IF($A570="N/A","N/A",MAX('编组1-系统进路表'!AA569,'编组2-系统进路表'!AA569,'编组3-系统进路表'!AA569,'编组4-系统进路表'!AA569,'编组5-系统进路表'!AA569))</f>
        <v>N/A</v>
      </c>
      <c r="AE570" s="51" t="str">
        <f>IF($A570="N/A","N/A",MAX('编组1-系统进路表'!AB569,'编组2-系统进路表'!AB569,'编组3-系统进路表'!AB569,'编组4-系统进路表'!AB569,'编组5-系统进路表'!AB569))</f>
        <v>N/A</v>
      </c>
      <c r="AF570" s="51" t="str">
        <f>IF($A570="N/A","N/A",MAX('编组1-系统进路表'!AC569,'编组2-系统进路表'!AC569,'编组3-系统进路表'!AC569,'编组4-系统进路表'!AC569,'编组5-系统进路表'!AC569))</f>
        <v>N/A</v>
      </c>
    </row>
    <row r="571" spans="1:32">
      <c r="A571" s="50" t="s">
        <v>486</v>
      </c>
      <c r="B571" s="50" t="s">
        <v>486</v>
      </c>
      <c r="C571" s="50" t="s">
        <v>486</v>
      </c>
      <c r="D571" s="50" t="s">
        <v>486</v>
      </c>
      <c r="E571" s="50" t="s">
        <v>486</v>
      </c>
      <c r="F571" s="50" t="s">
        <v>486</v>
      </c>
      <c r="G571" s="50" t="s">
        <v>486</v>
      </c>
      <c r="H571" s="50" t="s">
        <v>486</v>
      </c>
      <c r="I571" s="50" t="s">
        <v>486</v>
      </c>
      <c r="J571" s="50" t="s">
        <v>486</v>
      </c>
      <c r="K571" s="53" t="s">
        <v>419</v>
      </c>
      <c r="L571" s="50" t="s">
        <v>486</v>
      </c>
      <c r="M571" s="50" t="s">
        <v>486</v>
      </c>
      <c r="N571" s="50" t="s">
        <v>486</v>
      </c>
      <c r="O571" s="50" t="s">
        <v>486</v>
      </c>
      <c r="P571" s="50" t="s">
        <v>486</v>
      </c>
      <c r="Q571" s="50" t="s">
        <v>486</v>
      </c>
      <c r="R571" s="50" t="s">
        <v>486</v>
      </c>
      <c r="S571" s="50" t="s">
        <v>486</v>
      </c>
      <c r="T571" s="50" t="s">
        <v>486</v>
      </c>
      <c r="U571" s="50" t="s">
        <v>486</v>
      </c>
      <c r="V571" s="51" t="str">
        <f>IF($A571="N/A","N/A",MAX('编组1-系统进路表'!T570,'编组2-系统进路表'!T570,'编组3-系统进路表'!T570,'编组4-系统进路表'!T570,'编组5-系统进路表'!T570))</f>
        <v>N/A</v>
      </c>
      <c r="W571" s="51" t="str">
        <f>IF($A571="N/A","N/A",MAX('编组1-系统进路表'!U570,'编组2-系统进路表'!U570,'编组3-系统进路表'!U570,'编组4-系统进路表'!U570,'编组5-系统进路表'!U570))</f>
        <v>N/A</v>
      </c>
      <c r="X571" s="51" t="str">
        <f>IF($A571="N/A","N/A",MAX('编组1-系统进路表'!V570,'编组2-系统进路表'!V570,'编组3-系统进路表'!V570,'编组4-系统进路表'!V570,'编组5-系统进路表'!V570))</f>
        <v>N/A</v>
      </c>
      <c r="Y571" s="51" t="str">
        <f>IF($A571="N/A","N/A",MAX('编组1-系统进路表'!W570,'编组2-系统进路表'!W570,'编组3-系统进路表'!W570,'编组4-系统进路表'!W570,'编组5-系统进路表'!W570))</f>
        <v>N/A</v>
      </c>
      <c r="Z571" s="51" t="str">
        <f>IF($A571="N/A","N/A",MAX('编组1-系统进路表'!X570,'编组2-系统进路表'!X570,'编组3-系统进路表'!X570,'编组4-系统进路表'!X570,'编组5-系统进路表'!X570))</f>
        <v>N/A</v>
      </c>
      <c r="AA571" s="27"/>
      <c r="AB571" s="51" t="str">
        <f>IF($A571="N/A","N/A",MAX('编组1-系统进路表'!Y570,'编组2-系统进路表'!Y570,'编组3-系统进路表'!Y570,'编组4-系统进路表'!Y570,'编组5-系统进路表'!Y570))</f>
        <v>N/A</v>
      </c>
      <c r="AC571" s="51" t="str">
        <f>IF($A571="N/A","N/A",MAX('编组1-系统进路表'!Z570,'编组2-系统进路表'!Z570,'编组3-系统进路表'!Z570,'编组4-系统进路表'!Z570,'编组5-系统进路表'!Z570))</f>
        <v>N/A</v>
      </c>
      <c r="AD571" s="51" t="str">
        <f>IF($A571="N/A","N/A",MAX('编组1-系统进路表'!AA570,'编组2-系统进路表'!AA570,'编组3-系统进路表'!AA570,'编组4-系统进路表'!AA570,'编组5-系统进路表'!AA570))</f>
        <v>N/A</v>
      </c>
      <c r="AE571" s="51" t="str">
        <f>IF($A571="N/A","N/A",MAX('编组1-系统进路表'!AB570,'编组2-系统进路表'!AB570,'编组3-系统进路表'!AB570,'编组4-系统进路表'!AB570,'编组5-系统进路表'!AB570))</f>
        <v>N/A</v>
      </c>
      <c r="AF571" s="51" t="str">
        <f>IF($A571="N/A","N/A",MAX('编组1-系统进路表'!AC570,'编组2-系统进路表'!AC570,'编组3-系统进路表'!AC570,'编组4-系统进路表'!AC570,'编组5-系统进路表'!AC570))</f>
        <v>N/A</v>
      </c>
    </row>
    <row r="572" spans="1:32">
      <c r="A572" s="50" t="s">
        <v>486</v>
      </c>
      <c r="B572" s="50" t="s">
        <v>486</v>
      </c>
      <c r="C572" s="50" t="s">
        <v>486</v>
      </c>
      <c r="D572" s="50" t="s">
        <v>486</v>
      </c>
      <c r="E572" s="50" t="s">
        <v>486</v>
      </c>
      <c r="F572" s="50" t="s">
        <v>486</v>
      </c>
      <c r="G572" s="50" t="s">
        <v>486</v>
      </c>
      <c r="H572" s="50" t="s">
        <v>486</v>
      </c>
      <c r="I572" s="50" t="s">
        <v>486</v>
      </c>
      <c r="J572" s="50" t="s">
        <v>486</v>
      </c>
      <c r="K572" s="53" t="s">
        <v>419</v>
      </c>
      <c r="L572" s="50" t="s">
        <v>486</v>
      </c>
      <c r="M572" s="50" t="s">
        <v>486</v>
      </c>
      <c r="N572" s="50" t="s">
        <v>486</v>
      </c>
      <c r="O572" s="50" t="s">
        <v>486</v>
      </c>
      <c r="P572" s="50" t="s">
        <v>486</v>
      </c>
      <c r="Q572" s="50" t="s">
        <v>486</v>
      </c>
      <c r="R572" s="50" t="s">
        <v>486</v>
      </c>
      <c r="S572" s="50" t="s">
        <v>486</v>
      </c>
      <c r="T572" s="50" t="s">
        <v>486</v>
      </c>
      <c r="U572" s="50" t="s">
        <v>486</v>
      </c>
      <c r="V572" s="51" t="str">
        <f>IF($A572="N/A","N/A",MAX('编组1-系统进路表'!T571,'编组2-系统进路表'!T571,'编组3-系统进路表'!T571,'编组4-系统进路表'!T571,'编组5-系统进路表'!T571))</f>
        <v>N/A</v>
      </c>
      <c r="W572" s="51" t="str">
        <f>IF($A572="N/A","N/A",MAX('编组1-系统进路表'!U571,'编组2-系统进路表'!U571,'编组3-系统进路表'!U571,'编组4-系统进路表'!U571,'编组5-系统进路表'!U571))</f>
        <v>N/A</v>
      </c>
      <c r="X572" s="51" t="str">
        <f>IF($A572="N/A","N/A",MAX('编组1-系统进路表'!V571,'编组2-系统进路表'!V571,'编组3-系统进路表'!V571,'编组4-系统进路表'!V571,'编组5-系统进路表'!V571))</f>
        <v>N/A</v>
      </c>
      <c r="Y572" s="51" t="str">
        <f>IF($A572="N/A","N/A",MAX('编组1-系统进路表'!W571,'编组2-系统进路表'!W571,'编组3-系统进路表'!W571,'编组4-系统进路表'!W571,'编组5-系统进路表'!W571))</f>
        <v>N/A</v>
      </c>
      <c r="Z572" s="51" t="str">
        <f>IF($A572="N/A","N/A",MAX('编组1-系统进路表'!X571,'编组2-系统进路表'!X571,'编组3-系统进路表'!X571,'编组4-系统进路表'!X571,'编组5-系统进路表'!X571))</f>
        <v>N/A</v>
      </c>
      <c r="AA572" s="27"/>
      <c r="AB572" s="51" t="str">
        <f>IF($A572="N/A","N/A",MAX('编组1-系统进路表'!Y571,'编组2-系统进路表'!Y571,'编组3-系统进路表'!Y571,'编组4-系统进路表'!Y571,'编组5-系统进路表'!Y571))</f>
        <v>N/A</v>
      </c>
      <c r="AC572" s="51" t="str">
        <f>IF($A572="N/A","N/A",MAX('编组1-系统进路表'!Z571,'编组2-系统进路表'!Z571,'编组3-系统进路表'!Z571,'编组4-系统进路表'!Z571,'编组5-系统进路表'!Z571))</f>
        <v>N/A</v>
      </c>
      <c r="AD572" s="51" t="str">
        <f>IF($A572="N/A","N/A",MAX('编组1-系统进路表'!AA571,'编组2-系统进路表'!AA571,'编组3-系统进路表'!AA571,'编组4-系统进路表'!AA571,'编组5-系统进路表'!AA571))</f>
        <v>N/A</v>
      </c>
      <c r="AE572" s="51" t="str">
        <f>IF($A572="N/A","N/A",MAX('编组1-系统进路表'!AB571,'编组2-系统进路表'!AB571,'编组3-系统进路表'!AB571,'编组4-系统进路表'!AB571,'编组5-系统进路表'!AB571))</f>
        <v>N/A</v>
      </c>
      <c r="AF572" s="51" t="str">
        <f>IF($A572="N/A","N/A",MAX('编组1-系统进路表'!AC571,'编组2-系统进路表'!AC571,'编组3-系统进路表'!AC571,'编组4-系统进路表'!AC571,'编组5-系统进路表'!AC571))</f>
        <v>N/A</v>
      </c>
    </row>
    <row r="573" spans="1:32">
      <c r="A573" s="50" t="s">
        <v>486</v>
      </c>
      <c r="B573" s="50" t="s">
        <v>486</v>
      </c>
      <c r="C573" s="50" t="s">
        <v>486</v>
      </c>
      <c r="D573" s="50" t="s">
        <v>486</v>
      </c>
      <c r="E573" s="50" t="s">
        <v>486</v>
      </c>
      <c r="F573" s="50" t="s">
        <v>486</v>
      </c>
      <c r="G573" s="50" t="s">
        <v>486</v>
      </c>
      <c r="H573" s="50" t="s">
        <v>486</v>
      </c>
      <c r="I573" s="50" t="s">
        <v>486</v>
      </c>
      <c r="J573" s="50" t="s">
        <v>486</v>
      </c>
      <c r="K573" s="53" t="s">
        <v>419</v>
      </c>
      <c r="L573" s="50" t="s">
        <v>486</v>
      </c>
      <c r="M573" s="50" t="s">
        <v>486</v>
      </c>
      <c r="N573" s="50" t="s">
        <v>486</v>
      </c>
      <c r="O573" s="50" t="s">
        <v>486</v>
      </c>
      <c r="P573" s="50" t="s">
        <v>486</v>
      </c>
      <c r="Q573" s="50" t="s">
        <v>486</v>
      </c>
      <c r="R573" s="50" t="s">
        <v>486</v>
      </c>
      <c r="S573" s="50" t="s">
        <v>486</v>
      </c>
      <c r="T573" s="50" t="s">
        <v>486</v>
      </c>
      <c r="U573" s="50" t="s">
        <v>486</v>
      </c>
      <c r="V573" s="51" t="str">
        <f>IF($A573="N/A","N/A",MAX('编组1-系统进路表'!T572,'编组2-系统进路表'!T572,'编组3-系统进路表'!T572,'编组4-系统进路表'!T572,'编组5-系统进路表'!T572))</f>
        <v>N/A</v>
      </c>
      <c r="W573" s="51" t="str">
        <f>IF($A573="N/A","N/A",MAX('编组1-系统进路表'!U572,'编组2-系统进路表'!U572,'编组3-系统进路表'!U572,'编组4-系统进路表'!U572,'编组5-系统进路表'!U572))</f>
        <v>N/A</v>
      </c>
      <c r="X573" s="51" t="str">
        <f>IF($A573="N/A","N/A",MAX('编组1-系统进路表'!V572,'编组2-系统进路表'!V572,'编组3-系统进路表'!V572,'编组4-系统进路表'!V572,'编组5-系统进路表'!V572))</f>
        <v>N/A</v>
      </c>
      <c r="Y573" s="51" t="str">
        <f>IF($A573="N/A","N/A",MAX('编组1-系统进路表'!W572,'编组2-系统进路表'!W572,'编组3-系统进路表'!W572,'编组4-系统进路表'!W572,'编组5-系统进路表'!W572))</f>
        <v>N/A</v>
      </c>
      <c r="Z573" s="51" t="str">
        <f>IF($A573="N/A","N/A",MAX('编组1-系统进路表'!X572,'编组2-系统进路表'!X572,'编组3-系统进路表'!X572,'编组4-系统进路表'!X572,'编组5-系统进路表'!X572))</f>
        <v>N/A</v>
      </c>
      <c r="AA573" s="27"/>
      <c r="AB573" s="51" t="str">
        <f>IF($A573="N/A","N/A",MAX('编组1-系统进路表'!Y572,'编组2-系统进路表'!Y572,'编组3-系统进路表'!Y572,'编组4-系统进路表'!Y572,'编组5-系统进路表'!Y572))</f>
        <v>N/A</v>
      </c>
      <c r="AC573" s="51" t="str">
        <f>IF($A573="N/A","N/A",MAX('编组1-系统进路表'!Z572,'编组2-系统进路表'!Z572,'编组3-系统进路表'!Z572,'编组4-系统进路表'!Z572,'编组5-系统进路表'!Z572))</f>
        <v>N/A</v>
      </c>
      <c r="AD573" s="51" t="str">
        <f>IF($A573="N/A","N/A",MAX('编组1-系统进路表'!AA572,'编组2-系统进路表'!AA572,'编组3-系统进路表'!AA572,'编组4-系统进路表'!AA572,'编组5-系统进路表'!AA572))</f>
        <v>N/A</v>
      </c>
      <c r="AE573" s="51" t="str">
        <f>IF($A573="N/A","N/A",MAX('编组1-系统进路表'!AB572,'编组2-系统进路表'!AB572,'编组3-系统进路表'!AB572,'编组4-系统进路表'!AB572,'编组5-系统进路表'!AB572))</f>
        <v>N/A</v>
      </c>
      <c r="AF573" s="51" t="str">
        <f>IF($A573="N/A","N/A",MAX('编组1-系统进路表'!AC572,'编组2-系统进路表'!AC572,'编组3-系统进路表'!AC572,'编组4-系统进路表'!AC572,'编组5-系统进路表'!AC572))</f>
        <v>N/A</v>
      </c>
    </row>
    <row r="574" spans="1:32">
      <c r="A574" s="50" t="s">
        <v>486</v>
      </c>
      <c r="B574" s="50" t="s">
        <v>486</v>
      </c>
      <c r="C574" s="50" t="s">
        <v>486</v>
      </c>
      <c r="D574" s="50" t="s">
        <v>486</v>
      </c>
      <c r="E574" s="50" t="s">
        <v>486</v>
      </c>
      <c r="F574" s="50" t="s">
        <v>486</v>
      </c>
      <c r="G574" s="50" t="s">
        <v>486</v>
      </c>
      <c r="H574" s="50" t="s">
        <v>486</v>
      </c>
      <c r="I574" s="50" t="s">
        <v>486</v>
      </c>
      <c r="J574" s="50" t="s">
        <v>486</v>
      </c>
      <c r="K574" s="53" t="s">
        <v>419</v>
      </c>
      <c r="L574" s="50" t="s">
        <v>486</v>
      </c>
      <c r="M574" s="50" t="s">
        <v>486</v>
      </c>
      <c r="N574" s="50" t="s">
        <v>486</v>
      </c>
      <c r="O574" s="50" t="s">
        <v>486</v>
      </c>
      <c r="P574" s="50" t="s">
        <v>486</v>
      </c>
      <c r="Q574" s="50" t="s">
        <v>486</v>
      </c>
      <c r="R574" s="50" t="s">
        <v>486</v>
      </c>
      <c r="S574" s="50" t="s">
        <v>486</v>
      </c>
      <c r="T574" s="50" t="s">
        <v>486</v>
      </c>
      <c r="U574" s="50" t="s">
        <v>486</v>
      </c>
      <c r="V574" s="51" t="str">
        <f>IF($A574="N/A","N/A",MAX('编组1-系统进路表'!T573,'编组2-系统进路表'!T573,'编组3-系统进路表'!T573,'编组4-系统进路表'!T573,'编组5-系统进路表'!T573))</f>
        <v>N/A</v>
      </c>
      <c r="W574" s="51" t="str">
        <f>IF($A574="N/A","N/A",MAX('编组1-系统进路表'!U573,'编组2-系统进路表'!U573,'编组3-系统进路表'!U573,'编组4-系统进路表'!U573,'编组5-系统进路表'!U573))</f>
        <v>N/A</v>
      </c>
      <c r="X574" s="51" t="str">
        <f>IF($A574="N/A","N/A",MAX('编组1-系统进路表'!V573,'编组2-系统进路表'!V573,'编组3-系统进路表'!V573,'编组4-系统进路表'!V573,'编组5-系统进路表'!V573))</f>
        <v>N/A</v>
      </c>
      <c r="Y574" s="51" t="str">
        <f>IF($A574="N/A","N/A",MAX('编组1-系统进路表'!W573,'编组2-系统进路表'!W573,'编组3-系统进路表'!W573,'编组4-系统进路表'!W573,'编组5-系统进路表'!W573))</f>
        <v>N/A</v>
      </c>
      <c r="Z574" s="51" t="str">
        <f>IF($A574="N/A","N/A",MAX('编组1-系统进路表'!X573,'编组2-系统进路表'!X573,'编组3-系统进路表'!X573,'编组4-系统进路表'!X573,'编组5-系统进路表'!X573))</f>
        <v>N/A</v>
      </c>
      <c r="AA574" s="27"/>
      <c r="AB574" s="51" t="str">
        <f>IF($A574="N/A","N/A",MAX('编组1-系统进路表'!Y573,'编组2-系统进路表'!Y573,'编组3-系统进路表'!Y573,'编组4-系统进路表'!Y573,'编组5-系统进路表'!Y573))</f>
        <v>N/A</v>
      </c>
      <c r="AC574" s="51" t="str">
        <f>IF($A574="N/A","N/A",MAX('编组1-系统进路表'!Z573,'编组2-系统进路表'!Z573,'编组3-系统进路表'!Z573,'编组4-系统进路表'!Z573,'编组5-系统进路表'!Z573))</f>
        <v>N/A</v>
      </c>
      <c r="AD574" s="51" t="str">
        <f>IF($A574="N/A","N/A",MAX('编组1-系统进路表'!AA573,'编组2-系统进路表'!AA573,'编组3-系统进路表'!AA573,'编组4-系统进路表'!AA573,'编组5-系统进路表'!AA573))</f>
        <v>N/A</v>
      </c>
      <c r="AE574" s="51" t="str">
        <f>IF($A574="N/A","N/A",MAX('编组1-系统进路表'!AB573,'编组2-系统进路表'!AB573,'编组3-系统进路表'!AB573,'编组4-系统进路表'!AB573,'编组5-系统进路表'!AB573))</f>
        <v>N/A</v>
      </c>
      <c r="AF574" s="51" t="str">
        <f>IF($A574="N/A","N/A",MAX('编组1-系统进路表'!AC573,'编组2-系统进路表'!AC573,'编组3-系统进路表'!AC573,'编组4-系统进路表'!AC573,'编组5-系统进路表'!AC573))</f>
        <v>N/A</v>
      </c>
    </row>
    <row r="575" spans="1:32">
      <c r="A575" s="50" t="s">
        <v>486</v>
      </c>
      <c r="B575" s="50" t="s">
        <v>486</v>
      </c>
      <c r="C575" s="50" t="s">
        <v>486</v>
      </c>
      <c r="D575" s="50" t="s">
        <v>486</v>
      </c>
      <c r="E575" s="50" t="s">
        <v>486</v>
      </c>
      <c r="F575" s="50" t="s">
        <v>486</v>
      </c>
      <c r="G575" s="50" t="s">
        <v>486</v>
      </c>
      <c r="H575" s="50" t="s">
        <v>486</v>
      </c>
      <c r="I575" s="50" t="s">
        <v>486</v>
      </c>
      <c r="J575" s="50" t="s">
        <v>486</v>
      </c>
      <c r="K575" s="53" t="s">
        <v>419</v>
      </c>
      <c r="L575" s="50" t="s">
        <v>486</v>
      </c>
      <c r="M575" s="50" t="s">
        <v>486</v>
      </c>
      <c r="N575" s="50" t="s">
        <v>486</v>
      </c>
      <c r="O575" s="50" t="s">
        <v>486</v>
      </c>
      <c r="P575" s="50" t="s">
        <v>486</v>
      </c>
      <c r="Q575" s="50" t="s">
        <v>486</v>
      </c>
      <c r="R575" s="50" t="s">
        <v>486</v>
      </c>
      <c r="S575" s="50" t="s">
        <v>486</v>
      </c>
      <c r="T575" s="50" t="s">
        <v>486</v>
      </c>
      <c r="U575" s="50" t="s">
        <v>486</v>
      </c>
      <c r="V575" s="51" t="str">
        <f>IF($A575="N/A","N/A",MAX('编组1-系统进路表'!T574,'编组2-系统进路表'!T574,'编组3-系统进路表'!T574,'编组4-系统进路表'!T574,'编组5-系统进路表'!T574))</f>
        <v>N/A</v>
      </c>
      <c r="W575" s="51" t="str">
        <f>IF($A575="N/A","N/A",MAX('编组1-系统进路表'!U574,'编组2-系统进路表'!U574,'编组3-系统进路表'!U574,'编组4-系统进路表'!U574,'编组5-系统进路表'!U574))</f>
        <v>N/A</v>
      </c>
      <c r="X575" s="51" t="str">
        <f>IF($A575="N/A","N/A",MAX('编组1-系统进路表'!V574,'编组2-系统进路表'!V574,'编组3-系统进路表'!V574,'编组4-系统进路表'!V574,'编组5-系统进路表'!V574))</f>
        <v>N/A</v>
      </c>
      <c r="Y575" s="51" t="str">
        <f>IF($A575="N/A","N/A",MAX('编组1-系统进路表'!W574,'编组2-系统进路表'!W574,'编组3-系统进路表'!W574,'编组4-系统进路表'!W574,'编组5-系统进路表'!W574))</f>
        <v>N/A</v>
      </c>
      <c r="Z575" s="51" t="str">
        <f>IF($A575="N/A","N/A",MAX('编组1-系统进路表'!X574,'编组2-系统进路表'!X574,'编组3-系统进路表'!X574,'编组4-系统进路表'!X574,'编组5-系统进路表'!X574))</f>
        <v>N/A</v>
      </c>
      <c r="AA575" s="27"/>
      <c r="AB575" s="51" t="str">
        <f>IF($A575="N/A","N/A",MAX('编组1-系统进路表'!Y574,'编组2-系统进路表'!Y574,'编组3-系统进路表'!Y574,'编组4-系统进路表'!Y574,'编组5-系统进路表'!Y574))</f>
        <v>N/A</v>
      </c>
      <c r="AC575" s="51" t="str">
        <f>IF($A575="N/A","N/A",MAX('编组1-系统进路表'!Z574,'编组2-系统进路表'!Z574,'编组3-系统进路表'!Z574,'编组4-系统进路表'!Z574,'编组5-系统进路表'!Z574))</f>
        <v>N/A</v>
      </c>
      <c r="AD575" s="51" t="str">
        <f>IF($A575="N/A","N/A",MAX('编组1-系统进路表'!AA574,'编组2-系统进路表'!AA574,'编组3-系统进路表'!AA574,'编组4-系统进路表'!AA574,'编组5-系统进路表'!AA574))</f>
        <v>N/A</v>
      </c>
      <c r="AE575" s="51" t="str">
        <f>IF($A575="N/A","N/A",MAX('编组1-系统进路表'!AB574,'编组2-系统进路表'!AB574,'编组3-系统进路表'!AB574,'编组4-系统进路表'!AB574,'编组5-系统进路表'!AB574))</f>
        <v>N/A</v>
      </c>
      <c r="AF575" s="51" t="str">
        <f>IF($A575="N/A","N/A",MAX('编组1-系统进路表'!AC574,'编组2-系统进路表'!AC574,'编组3-系统进路表'!AC574,'编组4-系统进路表'!AC574,'编组5-系统进路表'!AC574))</f>
        <v>N/A</v>
      </c>
    </row>
    <row r="576" spans="1:32">
      <c r="A576" s="50" t="s">
        <v>486</v>
      </c>
      <c r="B576" s="50" t="s">
        <v>486</v>
      </c>
      <c r="C576" s="50" t="s">
        <v>486</v>
      </c>
      <c r="D576" s="50" t="s">
        <v>486</v>
      </c>
      <c r="E576" s="50" t="s">
        <v>486</v>
      </c>
      <c r="F576" s="50" t="s">
        <v>486</v>
      </c>
      <c r="G576" s="50" t="s">
        <v>486</v>
      </c>
      <c r="H576" s="50" t="s">
        <v>486</v>
      </c>
      <c r="I576" s="50" t="s">
        <v>486</v>
      </c>
      <c r="J576" s="50" t="s">
        <v>486</v>
      </c>
      <c r="K576" s="53" t="s">
        <v>419</v>
      </c>
      <c r="L576" s="50" t="s">
        <v>486</v>
      </c>
      <c r="M576" s="50" t="s">
        <v>486</v>
      </c>
      <c r="N576" s="50" t="s">
        <v>486</v>
      </c>
      <c r="O576" s="50" t="s">
        <v>486</v>
      </c>
      <c r="P576" s="50" t="s">
        <v>486</v>
      </c>
      <c r="Q576" s="50" t="s">
        <v>486</v>
      </c>
      <c r="R576" s="50" t="s">
        <v>486</v>
      </c>
      <c r="S576" s="50" t="s">
        <v>486</v>
      </c>
      <c r="T576" s="50" t="s">
        <v>486</v>
      </c>
      <c r="U576" s="50" t="s">
        <v>486</v>
      </c>
      <c r="V576" s="51" t="str">
        <f>IF($A576="N/A","N/A",MAX('编组1-系统进路表'!T575,'编组2-系统进路表'!T575,'编组3-系统进路表'!T575,'编组4-系统进路表'!T575,'编组5-系统进路表'!T575))</f>
        <v>N/A</v>
      </c>
      <c r="W576" s="51" t="str">
        <f>IF($A576="N/A","N/A",MAX('编组1-系统进路表'!U575,'编组2-系统进路表'!U575,'编组3-系统进路表'!U575,'编组4-系统进路表'!U575,'编组5-系统进路表'!U575))</f>
        <v>N/A</v>
      </c>
      <c r="X576" s="51" t="str">
        <f>IF($A576="N/A","N/A",MAX('编组1-系统进路表'!V575,'编组2-系统进路表'!V575,'编组3-系统进路表'!V575,'编组4-系统进路表'!V575,'编组5-系统进路表'!V575))</f>
        <v>N/A</v>
      </c>
      <c r="Y576" s="51" t="str">
        <f>IF($A576="N/A","N/A",MAX('编组1-系统进路表'!W575,'编组2-系统进路表'!W575,'编组3-系统进路表'!W575,'编组4-系统进路表'!W575,'编组5-系统进路表'!W575))</f>
        <v>N/A</v>
      </c>
      <c r="Z576" s="51" t="str">
        <f>IF($A576="N/A","N/A",MAX('编组1-系统进路表'!X575,'编组2-系统进路表'!X575,'编组3-系统进路表'!X575,'编组4-系统进路表'!X575,'编组5-系统进路表'!X575))</f>
        <v>N/A</v>
      </c>
      <c r="AA576" s="27"/>
      <c r="AB576" s="51" t="str">
        <f>IF($A576="N/A","N/A",MAX('编组1-系统进路表'!Y575,'编组2-系统进路表'!Y575,'编组3-系统进路表'!Y575,'编组4-系统进路表'!Y575,'编组5-系统进路表'!Y575))</f>
        <v>N/A</v>
      </c>
      <c r="AC576" s="51" t="str">
        <f>IF($A576="N/A","N/A",MAX('编组1-系统进路表'!Z575,'编组2-系统进路表'!Z575,'编组3-系统进路表'!Z575,'编组4-系统进路表'!Z575,'编组5-系统进路表'!Z575))</f>
        <v>N/A</v>
      </c>
      <c r="AD576" s="51" t="str">
        <f>IF($A576="N/A","N/A",MAX('编组1-系统进路表'!AA575,'编组2-系统进路表'!AA575,'编组3-系统进路表'!AA575,'编组4-系统进路表'!AA575,'编组5-系统进路表'!AA575))</f>
        <v>N/A</v>
      </c>
      <c r="AE576" s="51" t="str">
        <f>IF($A576="N/A","N/A",MAX('编组1-系统进路表'!AB575,'编组2-系统进路表'!AB575,'编组3-系统进路表'!AB575,'编组4-系统进路表'!AB575,'编组5-系统进路表'!AB575))</f>
        <v>N/A</v>
      </c>
      <c r="AF576" s="51" t="str">
        <f>IF($A576="N/A","N/A",MAX('编组1-系统进路表'!AC575,'编组2-系统进路表'!AC575,'编组3-系统进路表'!AC575,'编组4-系统进路表'!AC575,'编组5-系统进路表'!AC575))</f>
        <v>N/A</v>
      </c>
    </row>
    <row r="577" spans="1:32">
      <c r="A577" s="50" t="s">
        <v>486</v>
      </c>
      <c r="B577" s="50" t="s">
        <v>486</v>
      </c>
      <c r="C577" s="50" t="s">
        <v>486</v>
      </c>
      <c r="D577" s="50" t="s">
        <v>486</v>
      </c>
      <c r="E577" s="50" t="s">
        <v>486</v>
      </c>
      <c r="F577" s="50" t="s">
        <v>486</v>
      </c>
      <c r="G577" s="50" t="s">
        <v>486</v>
      </c>
      <c r="H577" s="50" t="s">
        <v>486</v>
      </c>
      <c r="I577" s="50" t="s">
        <v>486</v>
      </c>
      <c r="J577" s="50" t="s">
        <v>486</v>
      </c>
      <c r="K577" s="53" t="s">
        <v>419</v>
      </c>
      <c r="L577" s="50" t="s">
        <v>486</v>
      </c>
      <c r="M577" s="50" t="s">
        <v>486</v>
      </c>
      <c r="N577" s="50" t="s">
        <v>486</v>
      </c>
      <c r="O577" s="50" t="s">
        <v>486</v>
      </c>
      <c r="P577" s="50" t="s">
        <v>486</v>
      </c>
      <c r="Q577" s="50" t="s">
        <v>486</v>
      </c>
      <c r="R577" s="50" t="s">
        <v>486</v>
      </c>
      <c r="S577" s="50" t="s">
        <v>486</v>
      </c>
      <c r="T577" s="50" t="s">
        <v>486</v>
      </c>
      <c r="U577" s="50" t="s">
        <v>486</v>
      </c>
      <c r="V577" s="51" t="str">
        <f>IF($A577="N/A","N/A",MAX('编组1-系统进路表'!T576,'编组2-系统进路表'!T576,'编组3-系统进路表'!T576,'编组4-系统进路表'!T576,'编组5-系统进路表'!T576))</f>
        <v>N/A</v>
      </c>
      <c r="W577" s="51" t="str">
        <f>IF($A577="N/A","N/A",MAX('编组1-系统进路表'!U576,'编组2-系统进路表'!U576,'编组3-系统进路表'!U576,'编组4-系统进路表'!U576,'编组5-系统进路表'!U576))</f>
        <v>N/A</v>
      </c>
      <c r="X577" s="51" t="str">
        <f>IF($A577="N/A","N/A",MAX('编组1-系统进路表'!V576,'编组2-系统进路表'!V576,'编组3-系统进路表'!V576,'编组4-系统进路表'!V576,'编组5-系统进路表'!V576))</f>
        <v>N/A</v>
      </c>
      <c r="Y577" s="51" t="str">
        <f>IF($A577="N/A","N/A",MAX('编组1-系统进路表'!W576,'编组2-系统进路表'!W576,'编组3-系统进路表'!W576,'编组4-系统进路表'!W576,'编组5-系统进路表'!W576))</f>
        <v>N/A</v>
      </c>
      <c r="Z577" s="51" t="str">
        <f>IF($A577="N/A","N/A",MAX('编组1-系统进路表'!X576,'编组2-系统进路表'!X576,'编组3-系统进路表'!X576,'编组4-系统进路表'!X576,'编组5-系统进路表'!X576))</f>
        <v>N/A</v>
      </c>
      <c r="AA577" s="27"/>
      <c r="AB577" s="51" t="str">
        <f>IF($A577="N/A","N/A",MAX('编组1-系统进路表'!Y576,'编组2-系统进路表'!Y576,'编组3-系统进路表'!Y576,'编组4-系统进路表'!Y576,'编组5-系统进路表'!Y576))</f>
        <v>N/A</v>
      </c>
      <c r="AC577" s="51" t="str">
        <f>IF($A577="N/A","N/A",MAX('编组1-系统进路表'!Z576,'编组2-系统进路表'!Z576,'编组3-系统进路表'!Z576,'编组4-系统进路表'!Z576,'编组5-系统进路表'!Z576))</f>
        <v>N/A</v>
      </c>
      <c r="AD577" s="51" t="str">
        <f>IF($A577="N/A","N/A",MAX('编组1-系统进路表'!AA576,'编组2-系统进路表'!AA576,'编组3-系统进路表'!AA576,'编组4-系统进路表'!AA576,'编组5-系统进路表'!AA576))</f>
        <v>N/A</v>
      </c>
      <c r="AE577" s="51" t="str">
        <f>IF($A577="N/A","N/A",MAX('编组1-系统进路表'!AB576,'编组2-系统进路表'!AB576,'编组3-系统进路表'!AB576,'编组4-系统进路表'!AB576,'编组5-系统进路表'!AB576))</f>
        <v>N/A</v>
      </c>
      <c r="AF577" s="51" t="str">
        <f>IF($A577="N/A","N/A",MAX('编组1-系统进路表'!AC576,'编组2-系统进路表'!AC576,'编组3-系统进路表'!AC576,'编组4-系统进路表'!AC576,'编组5-系统进路表'!AC576))</f>
        <v>N/A</v>
      </c>
    </row>
    <row r="578" spans="1:32">
      <c r="A578" s="50" t="s">
        <v>486</v>
      </c>
      <c r="B578" s="50" t="s">
        <v>486</v>
      </c>
      <c r="C578" s="50" t="s">
        <v>486</v>
      </c>
      <c r="D578" s="50" t="s">
        <v>486</v>
      </c>
      <c r="E578" s="50" t="s">
        <v>486</v>
      </c>
      <c r="F578" s="50" t="s">
        <v>486</v>
      </c>
      <c r="G578" s="50" t="s">
        <v>486</v>
      </c>
      <c r="H578" s="50" t="s">
        <v>486</v>
      </c>
      <c r="I578" s="50" t="s">
        <v>486</v>
      </c>
      <c r="J578" s="50" t="s">
        <v>486</v>
      </c>
      <c r="K578" s="53" t="s">
        <v>419</v>
      </c>
      <c r="L578" s="50" t="s">
        <v>486</v>
      </c>
      <c r="M578" s="50" t="s">
        <v>486</v>
      </c>
      <c r="N578" s="50" t="s">
        <v>486</v>
      </c>
      <c r="O578" s="50" t="s">
        <v>486</v>
      </c>
      <c r="P578" s="50" t="s">
        <v>486</v>
      </c>
      <c r="Q578" s="50" t="s">
        <v>486</v>
      </c>
      <c r="R578" s="50" t="s">
        <v>486</v>
      </c>
      <c r="S578" s="50" t="s">
        <v>486</v>
      </c>
      <c r="T578" s="50" t="s">
        <v>486</v>
      </c>
      <c r="U578" s="50" t="s">
        <v>486</v>
      </c>
      <c r="V578" s="51" t="str">
        <f>IF($A578="N/A","N/A",MAX('编组1-系统进路表'!T577,'编组2-系统进路表'!T577,'编组3-系统进路表'!T577,'编组4-系统进路表'!T577,'编组5-系统进路表'!T577))</f>
        <v>N/A</v>
      </c>
      <c r="W578" s="51" t="str">
        <f>IF($A578="N/A","N/A",MAX('编组1-系统进路表'!U577,'编组2-系统进路表'!U577,'编组3-系统进路表'!U577,'编组4-系统进路表'!U577,'编组5-系统进路表'!U577))</f>
        <v>N/A</v>
      </c>
      <c r="X578" s="51" t="str">
        <f>IF($A578="N/A","N/A",MAX('编组1-系统进路表'!V577,'编组2-系统进路表'!V577,'编组3-系统进路表'!V577,'编组4-系统进路表'!V577,'编组5-系统进路表'!V577))</f>
        <v>N/A</v>
      </c>
      <c r="Y578" s="51" t="str">
        <f>IF($A578="N/A","N/A",MAX('编组1-系统进路表'!W577,'编组2-系统进路表'!W577,'编组3-系统进路表'!W577,'编组4-系统进路表'!W577,'编组5-系统进路表'!W577))</f>
        <v>N/A</v>
      </c>
      <c r="Z578" s="51" t="str">
        <f>IF($A578="N/A","N/A",MAX('编组1-系统进路表'!X577,'编组2-系统进路表'!X577,'编组3-系统进路表'!X577,'编组4-系统进路表'!X577,'编组5-系统进路表'!X577))</f>
        <v>N/A</v>
      </c>
      <c r="AA578" s="27"/>
      <c r="AB578" s="51" t="str">
        <f>IF($A578="N/A","N/A",MAX('编组1-系统进路表'!Y577,'编组2-系统进路表'!Y577,'编组3-系统进路表'!Y577,'编组4-系统进路表'!Y577,'编组5-系统进路表'!Y577))</f>
        <v>N/A</v>
      </c>
      <c r="AC578" s="51" t="str">
        <f>IF($A578="N/A","N/A",MAX('编组1-系统进路表'!Z577,'编组2-系统进路表'!Z577,'编组3-系统进路表'!Z577,'编组4-系统进路表'!Z577,'编组5-系统进路表'!Z577))</f>
        <v>N/A</v>
      </c>
      <c r="AD578" s="51" t="str">
        <f>IF($A578="N/A","N/A",MAX('编组1-系统进路表'!AA577,'编组2-系统进路表'!AA577,'编组3-系统进路表'!AA577,'编组4-系统进路表'!AA577,'编组5-系统进路表'!AA577))</f>
        <v>N/A</v>
      </c>
      <c r="AE578" s="51" t="str">
        <f>IF($A578="N/A","N/A",MAX('编组1-系统进路表'!AB577,'编组2-系统进路表'!AB577,'编组3-系统进路表'!AB577,'编组4-系统进路表'!AB577,'编组5-系统进路表'!AB577))</f>
        <v>N/A</v>
      </c>
      <c r="AF578" s="51" t="str">
        <f>IF($A578="N/A","N/A",MAX('编组1-系统进路表'!AC577,'编组2-系统进路表'!AC577,'编组3-系统进路表'!AC577,'编组4-系统进路表'!AC577,'编组5-系统进路表'!AC577))</f>
        <v>N/A</v>
      </c>
    </row>
    <row r="579" spans="1:32">
      <c r="A579" s="50" t="s">
        <v>486</v>
      </c>
      <c r="B579" s="50" t="s">
        <v>486</v>
      </c>
      <c r="C579" s="50" t="s">
        <v>486</v>
      </c>
      <c r="D579" s="50" t="s">
        <v>486</v>
      </c>
      <c r="E579" s="50" t="s">
        <v>486</v>
      </c>
      <c r="F579" s="50" t="s">
        <v>486</v>
      </c>
      <c r="G579" s="50" t="s">
        <v>486</v>
      </c>
      <c r="H579" s="50" t="s">
        <v>486</v>
      </c>
      <c r="I579" s="50" t="s">
        <v>486</v>
      </c>
      <c r="J579" s="50" t="s">
        <v>486</v>
      </c>
      <c r="K579" s="53" t="s">
        <v>419</v>
      </c>
      <c r="L579" s="50" t="s">
        <v>486</v>
      </c>
      <c r="M579" s="50" t="s">
        <v>486</v>
      </c>
      <c r="N579" s="50" t="s">
        <v>486</v>
      </c>
      <c r="O579" s="50" t="s">
        <v>486</v>
      </c>
      <c r="P579" s="50" t="s">
        <v>486</v>
      </c>
      <c r="Q579" s="50" t="s">
        <v>486</v>
      </c>
      <c r="R579" s="50" t="s">
        <v>486</v>
      </c>
      <c r="S579" s="50" t="s">
        <v>486</v>
      </c>
      <c r="T579" s="50" t="s">
        <v>486</v>
      </c>
      <c r="U579" s="50" t="s">
        <v>486</v>
      </c>
      <c r="V579" s="51" t="str">
        <f>IF($A579="N/A","N/A",MAX('编组1-系统进路表'!T578,'编组2-系统进路表'!T578,'编组3-系统进路表'!T578,'编组4-系统进路表'!T578,'编组5-系统进路表'!T578))</f>
        <v>N/A</v>
      </c>
      <c r="W579" s="51" t="str">
        <f>IF($A579="N/A","N/A",MAX('编组1-系统进路表'!U578,'编组2-系统进路表'!U578,'编组3-系统进路表'!U578,'编组4-系统进路表'!U578,'编组5-系统进路表'!U578))</f>
        <v>N/A</v>
      </c>
      <c r="X579" s="51" t="str">
        <f>IF($A579="N/A","N/A",MAX('编组1-系统进路表'!V578,'编组2-系统进路表'!V578,'编组3-系统进路表'!V578,'编组4-系统进路表'!V578,'编组5-系统进路表'!V578))</f>
        <v>N/A</v>
      </c>
      <c r="Y579" s="51" t="str">
        <f>IF($A579="N/A","N/A",MAX('编组1-系统进路表'!W578,'编组2-系统进路表'!W578,'编组3-系统进路表'!W578,'编组4-系统进路表'!W578,'编组5-系统进路表'!W578))</f>
        <v>N/A</v>
      </c>
      <c r="Z579" s="51" t="str">
        <f>IF($A579="N/A","N/A",MAX('编组1-系统进路表'!X578,'编组2-系统进路表'!X578,'编组3-系统进路表'!X578,'编组4-系统进路表'!X578,'编组5-系统进路表'!X578))</f>
        <v>N/A</v>
      </c>
      <c r="AA579" s="27"/>
      <c r="AB579" s="51" t="str">
        <f>IF($A579="N/A","N/A",MAX('编组1-系统进路表'!Y578,'编组2-系统进路表'!Y578,'编组3-系统进路表'!Y578,'编组4-系统进路表'!Y578,'编组5-系统进路表'!Y578))</f>
        <v>N/A</v>
      </c>
      <c r="AC579" s="51" t="str">
        <f>IF($A579="N/A","N/A",MAX('编组1-系统进路表'!Z578,'编组2-系统进路表'!Z578,'编组3-系统进路表'!Z578,'编组4-系统进路表'!Z578,'编组5-系统进路表'!Z578))</f>
        <v>N/A</v>
      </c>
      <c r="AD579" s="51" t="str">
        <f>IF($A579="N/A","N/A",MAX('编组1-系统进路表'!AA578,'编组2-系统进路表'!AA578,'编组3-系统进路表'!AA578,'编组4-系统进路表'!AA578,'编组5-系统进路表'!AA578))</f>
        <v>N/A</v>
      </c>
      <c r="AE579" s="51" t="str">
        <f>IF($A579="N/A","N/A",MAX('编组1-系统进路表'!AB578,'编组2-系统进路表'!AB578,'编组3-系统进路表'!AB578,'编组4-系统进路表'!AB578,'编组5-系统进路表'!AB578))</f>
        <v>N/A</v>
      </c>
      <c r="AF579" s="51" t="str">
        <f>IF($A579="N/A","N/A",MAX('编组1-系统进路表'!AC578,'编组2-系统进路表'!AC578,'编组3-系统进路表'!AC578,'编组4-系统进路表'!AC578,'编组5-系统进路表'!AC578))</f>
        <v>N/A</v>
      </c>
    </row>
    <row r="580" spans="1:32">
      <c r="A580" s="50" t="s">
        <v>486</v>
      </c>
      <c r="B580" s="50" t="s">
        <v>486</v>
      </c>
      <c r="C580" s="50" t="s">
        <v>486</v>
      </c>
      <c r="D580" s="50" t="s">
        <v>486</v>
      </c>
      <c r="E580" s="50" t="s">
        <v>486</v>
      </c>
      <c r="F580" s="50" t="s">
        <v>486</v>
      </c>
      <c r="G580" s="50" t="s">
        <v>486</v>
      </c>
      <c r="H580" s="50" t="s">
        <v>486</v>
      </c>
      <c r="I580" s="50" t="s">
        <v>486</v>
      </c>
      <c r="J580" s="50" t="s">
        <v>486</v>
      </c>
      <c r="K580" s="53" t="s">
        <v>419</v>
      </c>
      <c r="L580" s="50" t="s">
        <v>486</v>
      </c>
      <c r="M580" s="50" t="s">
        <v>486</v>
      </c>
      <c r="N580" s="50" t="s">
        <v>486</v>
      </c>
      <c r="O580" s="50" t="s">
        <v>486</v>
      </c>
      <c r="P580" s="50" t="s">
        <v>486</v>
      </c>
      <c r="Q580" s="50" t="s">
        <v>486</v>
      </c>
      <c r="R580" s="50" t="s">
        <v>486</v>
      </c>
      <c r="S580" s="50" t="s">
        <v>486</v>
      </c>
      <c r="T580" s="50" t="s">
        <v>486</v>
      </c>
      <c r="U580" s="50" t="s">
        <v>486</v>
      </c>
      <c r="V580" s="51" t="str">
        <f>IF($A580="N/A","N/A",MAX('编组1-系统进路表'!T579,'编组2-系统进路表'!T579,'编组3-系统进路表'!T579,'编组4-系统进路表'!T579,'编组5-系统进路表'!T579))</f>
        <v>N/A</v>
      </c>
      <c r="W580" s="51" t="str">
        <f>IF($A580="N/A","N/A",MAX('编组1-系统进路表'!U579,'编组2-系统进路表'!U579,'编组3-系统进路表'!U579,'编组4-系统进路表'!U579,'编组5-系统进路表'!U579))</f>
        <v>N/A</v>
      </c>
      <c r="X580" s="51" t="str">
        <f>IF($A580="N/A","N/A",MAX('编组1-系统进路表'!V579,'编组2-系统进路表'!V579,'编组3-系统进路表'!V579,'编组4-系统进路表'!V579,'编组5-系统进路表'!V579))</f>
        <v>N/A</v>
      </c>
      <c r="Y580" s="51" t="str">
        <f>IF($A580="N/A","N/A",MAX('编组1-系统进路表'!W579,'编组2-系统进路表'!W579,'编组3-系统进路表'!W579,'编组4-系统进路表'!W579,'编组5-系统进路表'!W579))</f>
        <v>N/A</v>
      </c>
      <c r="Z580" s="51" t="str">
        <f>IF($A580="N/A","N/A",MAX('编组1-系统进路表'!X579,'编组2-系统进路表'!X579,'编组3-系统进路表'!X579,'编组4-系统进路表'!X579,'编组5-系统进路表'!X579))</f>
        <v>N/A</v>
      </c>
      <c r="AA580" s="27"/>
      <c r="AB580" s="51" t="str">
        <f>IF($A580="N/A","N/A",MAX('编组1-系统进路表'!Y579,'编组2-系统进路表'!Y579,'编组3-系统进路表'!Y579,'编组4-系统进路表'!Y579,'编组5-系统进路表'!Y579))</f>
        <v>N/A</v>
      </c>
      <c r="AC580" s="51" t="str">
        <f>IF($A580="N/A","N/A",MAX('编组1-系统进路表'!Z579,'编组2-系统进路表'!Z579,'编组3-系统进路表'!Z579,'编组4-系统进路表'!Z579,'编组5-系统进路表'!Z579))</f>
        <v>N/A</v>
      </c>
      <c r="AD580" s="51" t="str">
        <f>IF($A580="N/A","N/A",MAX('编组1-系统进路表'!AA579,'编组2-系统进路表'!AA579,'编组3-系统进路表'!AA579,'编组4-系统进路表'!AA579,'编组5-系统进路表'!AA579))</f>
        <v>N/A</v>
      </c>
      <c r="AE580" s="51" t="str">
        <f>IF($A580="N/A","N/A",MAX('编组1-系统进路表'!AB579,'编组2-系统进路表'!AB579,'编组3-系统进路表'!AB579,'编组4-系统进路表'!AB579,'编组5-系统进路表'!AB579))</f>
        <v>N/A</v>
      </c>
      <c r="AF580" s="51" t="str">
        <f>IF($A580="N/A","N/A",MAX('编组1-系统进路表'!AC579,'编组2-系统进路表'!AC579,'编组3-系统进路表'!AC579,'编组4-系统进路表'!AC579,'编组5-系统进路表'!AC579))</f>
        <v>N/A</v>
      </c>
    </row>
    <row r="581" spans="1:32">
      <c r="A581" s="50" t="s">
        <v>486</v>
      </c>
      <c r="B581" s="50" t="s">
        <v>486</v>
      </c>
      <c r="C581" s="50" t="s">
        <v>486</v>
      </c>
      <c r="D581" s="50" t="s">
        <v>486</v>
      </c>
      <c r="E581" s="50" t="s">
        <v>486</v>
      </c>
      <c r="F581" s="50" t="s">
        <v>486</v>
      </c>
      <c r="G581" s="50" t="s">
        <v>486</v>
      </c>
      <c r="H581" s="50" t="s">
        <v>486</v>
      </c>
      <c r="I581" s="50" t="s">
        <v>486</v>
      </c>
      <c r="J581" s="50" t="s">
        <v>486</v>
      </c>
      <c r="K581" s="53" t="s">
        <v>419</v>
      </c>
      <c r="L581" s="50" t="s">
        <v>486</v>
      </c>
      <c r="M581" s="50" t="s">
        <v>486</v>
      </c>
      <c r="N581" s="50" t="s">
        <v>486</v>
      </c>
      <c r="O581" s="50" t="s">
        <v>486</v>
      </c>
      <c r="P581" s="50" t="s">
        <v>486</v>
      </c>
      <c r="Q581" s="50" t="s">
        <v>486</v>
      </c>
      <c r="R581" s="50" t="s">
        <v>486</v>
      </c>
      <c r="S581" s="50" t="s">
        <v>486</v>
      </c>
      <c r="T581" s="50" t="s">
        <v>486</v>
      </c>
      <c r="U581" s="50" t="s">
        <v>486</v>
      </c>
      <c r="V581" s="51" t="str">
        <f>IF($A581="N/A","N/A",MAX('编组1-系统进路表'!T580,'编组2-系统进路表'!T580,'编组3-系统进路表'!T580,'编组4-系统进路表'!T580,'编组5-系统进路表'!T580))</f>
        <v>N/A</v>
      </c>
      <c r="W581" s="51" t="str">
        <f>IF($A581="N/A","N/A",MAX('编组1-系统进路表'!U580,'编组2-系统进路表'!U580,'编组3-系统进路表'!U580,'编组4-系统进路表'!U580,'编组5-系统进路表'!U580))</f>
        <v>N/A</v>
      </c>
      <c r="X581" s="51" t="str">
        <f>IF($A581="N/A","N/A",MAX('编组1-系统进路表'!V580,'编组2-系统进路表'!V580,'编组3-系统进路表'!V580,'编组4-系统进路表'!V580,'编组5-系统进路表'!V580))</f>
        <v>N/A</v>
      </c>
      <c r="Y581" s="51" t="str">
        <f>IF($A581="N/A","N/A",MAX('编组1-系统进路表'!W580,'编组2-系统进路表'!W580,'编组3-系统进路表'!W580,'编组4-系统进路表'!W580,'编组5-系统进路表'!W580))</f>
        <v>N/A</v>
      </c>
      <c r="Z581" s="51" t="str">
        <f>IF($A581="N/A","N/A",MAX('编组1-系统进路表'!X580,'编组2-系统进路表'!X580,'编组3-系统进路表'!X580,'编组4-系统进路表'!X580,'编组5-系统进路表'!X580))</f>
        <v>N/A</v>
      </c>
      <c r="AA581" s="27"/>
      <c r="AB581" s="51" t="str">
        <f>IF($A581="N/A","N/A",MAX('编组1-系统进路表'!Y580,'编组2-系统进路表'!Y580,'编组3-系统进路表'!Y580,'编组4-系统进路表'!Y580,'编组5-系统进路表'!Y580))</f>
        <v>N/A</v>
      </c>
      <c r="AC581" s="51" t="str">
        <f>IF($A581="N/A","N/A",MAX('编组1-系统进路表'!Z580,'编组2-系统进路表'!Z580,'编组3-系统进路表'!Z580,'编组4-系统进路表'!Z580,'编组5-系统进路表'!Z580))</f>
        <v>N/A</v>
      </c>
      <c r="AD581" s="51" t="str">
        <f>IF($A581="N/A","N/A",MAX('编组1-系统进路表'!AA580,'编组2-系统进路表'!AA580,'编组3-系统进路表'!AA580,'编组4-系统进路表'!AA580,'编组5-系统进路表'!AA580))</f>
        <v>N/A</v>
      </c>
      <c r="AE581" s="51" t="str">
        <f>IF($A581="N/A","N/A",MAX('编组1-系统进路表'!AB580,'编组2-系统进路表'!AB580,'编组3-系统进路表'!AB580,'编组4-系统进路表'!AB580,'编组5-系统进路表'!AB580))</f>
        <v>N/A</v>
      </c>
      <c r="AF581" s="51" t="str">
        <f>IF($A581="N/A","N/A",MAX('编组1-系统进路表'!AC580,'编组2-系统进路表'!AC580,'编组3-系统进路表'!AC580,'编组4-系统进路表'!AC580,'编组5-系统进路表'!AC580))</f>
        <v>N/A</v>
      </c>
    </row>
    <row r="582" spans="1:32">
      <c r="A582" s="50" t="s">
        <v>486</v>
      </c>
      <c r="B582" s="50" t="s">
        <v>486</v>
      </c>
      <c r="C582" s="50" t="s">
        <v>486</v>
      </c>
      <c r="D582" s="50" t="s">
        <v>486</v>
      </c>
      <c r="E582" s="50" t="s">
        <v>486</v>
      </c>
      <c r="F582" s="50" t="s">
        <v>486</v>
      </c>
      <c r="G582" s="50" t="s">
        <v>486</v>
      </c>
      <c r="H582" s="50" t="s">
        <v>486</v>
      </c>
      <c r="I582" s="50" t="s">
        <v>486</v>
      </c>
      <c r="J582" s="50" t="s">
        <v>486</v>
      </c>
      <c r="K582" s="53" t="s">
        <v>419</v>
      </c>
      <c r="L582" s="50" t="s">
        <v>486</v>
      </c>
      <c r="M582" s="50" t="s">
        <v>486</v>
      </c>
      <c r="N582" s="50" t="s">
        <v>486</v>
      </c>
      <c r="O582" s="50" t="s">
        <v>486</v>
      </c>
      <c r="P582" s="50" t="s">
        <v>486</v>
      </c>
      <c r="Q582" s="50" t="s">
        <v>486</v>
      </c>
      <c r="R582" s="50" t="s">
        <v>486</v>
      </c>
      <c r="S582" s="50" t="s">
        <v>486</v>
      </c>
      <c r="T582" s="50" t="s">
        <v>486</v>
      </c>
      <c r="U582" s="50" t="s">
        <v>486</v>
      </c>
      <c r="V582" s="51" t="str">
        <f>IF($A582="N/A","N/A",MAX('编组1-系统进路表'!T581,'编组2-系统进路表'!T581,'编组3-系统进路表'!T581,'编组4-系统进路表'!T581,'编组5-系统进路表'!T581))</f>
        <v>N/A</v>
      </c>
      <c r="W582" s="51" t="str">
        <f>IF($A582="N/A","N/A",MAX('编组1-系统进路表'!U581,'编组2-系统进路表'!U581,'编组3-系统进路表'!U581,'编组4-系统进路表'!U581,'编组5-系统进路表'!U581))</f>
        <v>N/A</v>
      </c>
      <c r="X582" s="51" t="str">
        <f>IF($A582="N/A","N/A",MAX('编组1-系统进路表'!V581,'编组2-系统进路表'!V581,'编组3-系统进路表'!V581,'编组4-系统进路表'!V581,'编组5-系统进路表'!V581))</f>
        <v>N/A</v>
      </c>
      <c r="Y582" s="51" t="str">
        <f>IF($A582="N/A","N/A",MAX('编组1-系统进路表'!W581,'编组2-系统进路表'!W581,'编组3-系统进路表'!W581,'编组4-系统进路表'!W581,'编组5-系统进路表'!W581))</f>
        <v>N/A</v>
      </c>
      <c r="Z582" s="51" t="str">
        <f>IF($A582="N/A","N/A",MAX('编组1-系统进路表'!X581,'编组2-系统进路表'!X581,'编组3-系统进路表'!X581,'编组4-系统进路表'!X581,'编组5-系统进路表'!X581))</f>
        <v>N/A</v>
      </c>
      <c r="AA582" s="27"/>
      <c r="AB582" s="51" t="str">
        <f>IF($A582="N/A","N/A",MAX('编组1-系统进路表'!Y581,'编组2-系统进路表'!Y581,'编组3-系统进路表'!Y581,'编组4-系统进路表'!Y581,'编组5-系统进路表'!Y581))</f>
        <v>N/A</v>
      </c>
      <c r="AC582" s="51" t="str">
        <f>IF($A582="N/A","N/A",MAX('编组1-系统进路表'!Z581,'编组2-系统进路表'!Z581,'编组3-系统进路表'!Z581,'编组4-系统进路表'!Z581,'编组5-系统进路表'!Z581))</f>
        <v>N/A</v>
      </c>
      <c r="AD582" s="51" t="str">
        <f>IF($A582="N/A","N/A",MAX('编组1-系统进路表'!AA581,'编组2-系统进路表'!AA581,'编组3-系统进路表'!AA581,'编组4-系统进路表'!AA581,'编组5-系统进路表'!AA581))</f>
        <v>N/A</v>
      </c>
      <c r="AE582" s="51" t="str">
        <f>IF($A582="N/A","N/A",MAX('编组1-系统进路表'!AB581,'编组2-系统进路表'!AB581,'编组3-系统进路表'!AB581,'编组4-系统进路表'!AB581,'编组5-系统进路表'!AB581))</f>
        <v>N/A</v>
      </c>
      <c r="AF582" s="51" t="str">
        <f>IF($A582="N/A","N/A",MAX('编组1-系统进路表'!AC581,'编组2-系统进路表'!AC581,'编组3-系统进路表'!AC581,'编组4-系统进路表'!AC581,'编组5-系统进路表'!AC581))</f>
        <v>N/A</v>
      </c>
    </row>
    <row r="583" spans="1:32">
      <c r="A583" s="50" t="s">
        <v>486</v>
      </c>
      <c r="B583" s="50" t="s">
        <v>486</v>
      </c>
      <c r="C583" s="50" t="s">
        <v>486</v>
      </c>
      <c r="D583" s="50" t="s">
        <v>486</v>
      </c>
      <c r="E583" s="50" t="s">
        <v>486</v>
      </c>
      <c r="F583" s="50" t="s">
        <v>486</v>
      </c>
      <c r="G583" s="50" t="s">
        <v>486</v>
      </c>
      <c r="H583" s="50" t="s">
        <v>486</v>
      </c>
      <c r="I583" s="50" t="s">
        <v>486</v>
      </c>
      <c r="J583" s="50" t="s">
        <v>486</v>
      </c>
      <c r="K583" s="53" t="s">
        <v>419</v>
      </c>
      <c r="L583" s="50" t="s">
        <v>486</v>
      </c>
      <c r="M583" s="50" t="s">
        <v>486</v>
      </c>
      <c r="N583" s="50" t="s">
        <v>486</v>
      </c>
      <c r="O583" s="50" t="s">
        <v>486</v>
      </c>
      <c r="P583" s="50" t="s">
        <v>486</v>
      </c>
      <c r="Q583" s="50" t="s">
        <v>486</v>
      </c>
      <c r="R583" s="50" t="s">
        <v>486</v>
      </c>
      <c r="S583" s="50" t="s">
        <v>486</v>
      </c>
      <c r="T583" s="50" t="s">
        <v>486</v>
      </c>
      <c r="U583" s="50" t="s">
        <v>486</v>
      </c>
      <c r="V583" s="51" t="str">
        <f>IF($A583="N/A","N/A",MAX('编组1-系统进路表'!T582,'编组2-系统进路表'!T582,'编组3-系统进路表'!T582,'编组4-系统进路表'!T582,'编组5-系统进路表'!T582))</f>
        <v>N/A</v>
      </c>
      <c r="W583" s="51" t="str">
        <f>IF($A583="N/A","N/A",MAX('编组1-系统进路表'!U582,'编组2-系统进路表'!U582,'编组3-系统进路表'!U582,'编组4-系统进路表'!U582,'编组5-系统进路表'!U582))</f>
        <v>N/A</v>
      </c>
      <c r="X583" s="51" t="str">
        <f>IF($A583="N/A","N/A",MAX('编组1-系统进路表'!V582,'编组2-系统进路表'!V582,'编组3-系统进路表'!V582,'编组4-系统进路表'!V582,'编组5-系统进路表'!V582))</f>
        <v>N/A</v>
      </c>
      <c r="Y583" s="51" t="str">
        <f>IF($A583="N/A","N/A",MAX('编组1-系统进路表'!W582,'编组2-系统进路表'!W582,'编组3-系统进路表'!W582,'编组4-系统进路表'!W582,'编组5-系统进路表'!W582))</f>
        <v>N/A</v>
      </c>
      <c r="Z583" s="51" t="str">
        <f>IF($A583="N/A","N/A",MAX('编组1-系统进路表'!X582,'编组2-系统进路表'!X582,'编组3-系统进路表'!X582,'编组4-系统进路表'!X582,'编组5-系统进路表'!X582))</f>
        <v>N/A</v>
      </c>
      <c r="AA583" s="27"/>
      <c r="AB583" s="51" t="str">
        <f>IF($A583="N/A","N/A",MAX('编组1-系统进路表'!Y582,'编组2-系统进路表'!Y582,'编组3-系统进路表'!Y582,'编组4-系统进路表'!Y582,'编组5-系统进路表'!Y582))</f>
        <v>N/A</v>
      </c>
      <c r="AC583" s="51" t="str">
        <f>IF($A583="N/A","N/A",MAX('编组1-系统进路表'!Z582,'编组2-系统进路表'!Z582,'编组3-系统进路表'!Z582,'编组4-系统进路表'!Z582,'编组5-系统进路表'!Z582))</f>
        <v>N/A</v>
      </c>
      <c r="AD583" s="51" t="str">
        <f>IF($A583="N/A","N/A",MAX('编组1-系统进路表'!AA582,'编组2-系统进路表'!AA582,'编组3-系统进路表'!AA582,'编组4-系统进路表'!AA582,'编组5-系统进路表'!AA582))</f>
        <v>N/A</v>
      </c>
      <c r="AE583" s="51" t="str">
        <f>IF($A583="N/A","N/A",MAX('编组1-系统进路表'!AB582,'编组2-系统进路表'!AB582,'编组3-系统进路表'!AB582,'编组4-系统进路表'!AB582,'编组5-系统进路表'!AB582))</f>
        <v>N/A</v>
      </c>
      <c r="AF583" s="51" t="str">
        <f>IF($A583="N/A","N/A",MAX('编组1-系统进路表'!AC582,'编组2-系统进路表'!AC582,'编组3-系统进路表'!AC582,'编组4-系统进路表'!AC582,'编组5-系统进路表'!AC582))</f>
        <v>N/A</v>
      </c>
    </row>
    <row r="584" spans="1:32">
      <c r="A584" s="50" t="s">
        <v>486</v>
      </c>
      <c r="B584" s="50" t="s">
        <v>486</v>
      </c>
      <c r="C584" s="50" t="s">
        <v>486</v>
      </c>
      <c r="D584" s="50" t="s">
        <v>486</v>
      </c>
      <c r="E584" s="50" t="s">
        <v>486</v>
      </c>
      <c r="F584" s="50" t="s">
        <v>486</v>
      </c>
      <c r="G584" s="50" t="s">
        <v>486</v>
      </c>
      <c r="H584" s="50" t="s">
        <v>486</v>
      </c>
      <c r="I584" s="50" t="s">
        <v>486</v>
      </c>
      <c r="J584" s="50" t="s">
        <v>486</v>
      </c>
      <c r="K584" s="53" t="s">
        <v>419</v>
      </c>
      <c r="L584" s="50" t="s">
        <v>486</v>
      </c>
      <c r="M584" s="50" t="s">
        <v>486</v>
      </c>
      <c r="N584" s="50" t="s">
        <v>486</v>
      </c>
      <c r="O584" s="50" t="s">
        <v>486</v>
      </c>
      <c r="P584" s="50" t="s">
        <v>486</v>
      </c>
      <c r="Q584" s="50" t="s">
        <v>486</v>
      </c>
      <c r="R584" s="50" t="s">
        <v>486</v>
      </c>
      <c r="S584" s="50" t="s">
        <v>486</v>
      </c>
      <c r="T584" s="50" t="s">
        <v>486</v>
      </c>
      <c r="U584" s="50" t="s">
        <v>486</v>
      </c>
      <c r="V584" s="51" t="str">
        <f>IF($A584="N/A","N/A",MAX('编组1-系统进路表'!T583,'编组2-系统进路表'!T583,'编组3-系统进路表'!T583,'编组4-系统进路表'!T583,'编组5-系统进路表'!T583))</f>
        <v>N/A</v>
      </c>
      <c r="W584" s="51" t="str">
        <f>IF($A584="N/A","N/A",MAX('编组1-系统进路表'!U583,'编组2-系统进路表'!U583,'编组3-系统进路表'!U583,'编组4-系统进路表'!U583,'编组5-系统进路表'!U583))</f>
        <v>N/A</v>
      </c>
      <c r="X584" s="51" t="str">
        <f>IF($A584="N/A","N/A",MAX('编组1-系统进路表'!V583,'编组2-系统进路表'!V583,'编组3-系统进路表'!V583,'编组4-系统进路表'!V583,'编组5-系统进路表'!V583))</f>
        <v>N/A</v>
      </c>
      <c r="Y584" s="51" t="str">
        <f>IF($A584="N/A","N/A",MAX('编组1-系统进路表'!W583,'编组2-系统进路表'!W583,'编组3-系统进路表'!W583,'编组4-系统进路表'!W583,'编组5-系统进路表'!W583))</f>
        <v>N/A</v>
      </c>
      <c r="Z584" s="51" t="str">
        <f>IF($A584="N/A","N/A",MAX('编组1-系统进路表'!X583,'编组2-系统进路表'!X583,'编组3-系统进路表'!X583,'编组4-系统进路表'!X583,'编组5-系统进路表'!X583))</f>
        <v>N/A</v>
      </c>
      <c r="AA584" s="27"/>
      <c r="AB584" s="51" t="str">
        <f>IF($A584="N/A","N/A",MAX('编组1-系统进路表'!Y583,'编组2-系统进路表'!Y583,'编组3-系统进路表'!Y583,'编组4-系统进路表'!Y583,'编组5-系统进路表'!Y583))</f>
        <v>N/A</v>
      </c>
      <c r="AC584" s="51" t="str">
        <f>IF($A584="N/A","N/A",MAX('编组1-系统进路表'!Z583,'编组2-系统进路表'!Z583,'编组3-系统进路表'!Z583,'编组4-系统进路表'!Z583,'编组5-系统进路表'!Z583))</f>
        <v>N/A</v>
      </c>
      <c r="AD584" s="51" t="str">
        <f>IF($A584="N/A","N/A",MAX('编组1-系统进路表'!AA583,'编组2-系统进路表'!AA583,'编组3-系统进路表'!AA583,'编组4-系统进路表'!AA583,'编组5-系统进路表'!AA583))</f>
        <v>N/A</v>
      </c>
      <c r="AE584" s="51" t="str">
        <f>IF($A584="N/A","N/A",MAX('编组1-系统进路表'!AB583,'编组2-系统进路表'!AB583,'编组3-系统进路表'!AB583,'编组4-系统进路表'!AB583,'编组5-系统进路表'!AB583))</f>
        <v>N/A</v>
      </c>
      <c r="AF584" s="51" t="str">
        <f>IF($A584="N/A","N/A",MAX('编组1-系统进路表'!AC583,'编组2-系统进路表'!AC583,'编组3-系统进路表'!AC583,'编组4-系统进路表'!AC583,'编组5-系统进路表'!AC583))</f>
        <v>N/A</v>
      </c>
    </row>
    <row r="585" spans="1:32">
      <c r="A585" s="50" t="s">
        <v>486</v>
      </c>
      <c r="B585" s="50" t="s">
        <v>486</v>
      </c>
      <c r="C585" s="50" t="s">
        <v>486</v>
      </c>
      <c r="D585" s="50" t="s">
        <v>486</v>
      </c>
      <c r="E585" s="50" t="s">
        <v>486</v>
      </c>
      <c r="F585" s="50" t="s">
        <v>486</v>
      </c>
      <c r="G585" s="50" t="s">
        <v>486</v>
      </c>
      <c r="H585" s="50" t="s">
        <v>486</v>
      </c>
      <c r="I585" s="50" t="s">
        <v>486</v>
      </c>
      <c r="J585" s="50" t="s">
        <v>486</v>
      </c>
      <c r="K585" s="53" t="s">
        <v>419</v>
      </c>
      <c r="L585" s="50" t="s">
        <v>486</v>
      </c>
      <c r="M585" s="50" t="s">
        <v>486</v>
      </c>
      <c r="N585" s="50" t="s">
        <v>486</v>
      </c>
      <c r="O585" s="50" t="s">
        <v>486</v>
      </c>
      <c r="P585" s="50" t="s">
        <v>486</v>
      </c>
      <c r="Q585" s="50" t="s">
        <v>486</v>
      </c>
      <c r="R585" s="50" t="s">
        <v>486</v>
      </c>
      <c r="S585" s="50" t="s">
        <v>486</v>
      </c>
      <c r="T585" s="50" t="s">
        <v>486</v>
      </c>
      <c r="U585" s="50" t="s">
        <v>486</v>
      </c>
      <c r="V585" s="51" t="str">
        <f>IF($A585="N/A","N/A",MAX('编组1-系统进路表'!T584,'编组2-系统进路表'!T584,'编组3-系统进路表'!T584,'编组4-系统进路表'!T584,'编组5-系统进路表'!T584))</f>
        <v>N/A</v>
      </c>
      <c r="W585" s="51" t="str">
        <f>IF($A585="N/A","N/A",MAX('编组1-系统进路表'!U584,'编组2-系统进路表'!U584,'编组3-系统进路表'!U584,'编组4-系统进路表'!U584,'编组5-系统进路表'!U584))</f>
        <v>N/A</v>
      </c>
      <c r="X585" s="51" t="str">
        <f>IF($A585="N/A","N/A",MAX('编组1-系统进路表'!V584,'编组2-系统进路表'!V584,'编组3-系统进路表'!V584,'编组4-系统进路表'!V584,'编组5-系统进路表'!V584))</f>
        <v>N/A</v>
      </c>
      <c r="Y585" s="51" t="str">
        <f>IF($A585="N/A","N/A",MAX('编组1-系统进路表'!W584,'编组2-系统进路表'!W584,'编组3-系统进路表'!W584,'编组4-系统进路表'!W584,'编组5-系统进路表'!W584))</f>
        <v>N/A</v>
      </c>
      <c r="Z585" s="51" t="str">
        <f>IF($A585="N/A","N/A",MAX('编组1-系统进路表'!X584,'编组2-系统进路表'!X584,'编组3-系统进路表'!X584,'编组4-系统进路表'!X584,'编组5-系统进路表'!X584))</f>
        <v>N/A</v>
      </c>
      <c r="AA585" s="27"/>
      <c r="AB585" s="51" t="str">
        <f>IF($A585="N/A","N/A",MAX('编组1-系统进路表'!Y584,'编组2-系统进路表'!Y584,'编组3-系统进路表'!Y584,'编组4-系统进路表'!Y584,'编组5-系统进路表'!Y584))</f>
        <v>N/A</v>
      </c>
      <c r="AC585" s="51" t="str">
        <f>IF($A585="N/A","N/A",MAX('编组1-系统进路表'!Z584,'编组2-系统进路表'!Z584,'编组3-系统进路表'!Z584,'编组4-系统进路表'!Z584,'编组5-系统进路表'!Z584))</f>
        <v>N/A</v>
      </c>
      <c r="AD585" s="51" t="str">
        <f>IF($A585="N/A","N/A",MAX('编组1-系统进路表'!AA584,'编组2-系统进路表'!AA584,'编组3-系统进路表'!AA584,'编组4-系统进路表'!AA584,'编组5-系统进路表'!AA584))</f>
        <v>N/A</v>
      </c>
      <c r="AE585" s="51" t="str">
        <f>IF($A585="N/A","N/A",MAX('编组1-系统进路表'!AB584,'编组2-系统进路表'!AB584,'编组3-系统进路表'!AB584,'编组4-系统进路表'!AB584,'编组5-系统进路表'!AB584))</f>
        <v>N/A</v>
      </c>
      <c r="AF585" s="51" t="str">
        <f>IF($A585="N/A","N/A",MAX('编组1-系统进路表'!AC584,'编组2-系统进路表'!AC584,'编组3-系统进路表'!AC584,'编组4-系统进路表'!AC584,'编组5-系统进路表'!AC584))</f>
        <v>N/A</v>
      </c>
    </row>
    <row r="586" spans="1:32">
      <c r="A586" s="50" t="s">
        <v>486</v>
      </c>
      <c r="B586" s="50" t="s">
        <v>486</v>
      </c>
      <c r="C586" s="50" t="s">
        <v>486</v>
      </c>
      <c r="D586" s="50" t="s">
        <v>486</v>
      </c>
      <c r="E586" s="50" t="s">
        <v>486</v>
      </c>
      <c r="F586" s="50" t="s">
        <v>486</v>
      </c>
      <c r="G586" s="50" t="s">
        <v>486</v>
      </c>
      <c r="H586" s="50" t="s">
        <v>486</v>
      </c>
      <c r="I586" s="50" t="s">
        <v>486</v>
      </c>
      <c r="J586" s="50" t="s">
        <v>486</v>
      </c>
      <c r="K586" s="53" t="s">
        <v>419</v>
      </c>
      <c r="L586" s="50" t="s">
        <v>486</v>
      </c>
      <c r="M586" s="50" t="s">
        <v>486</v>
      </c>
      <c r="N586" s="50" t="s">
        <v>486</v>
      </c>
      <c r="O586" s="50" t="s">
        <v>486</v>
      </c>
      <c r="P586" s="50" t="s">
        <v>486</v>
      </c>
      <c r="Q586" s="50" t="s">
        <v>486</v>
      </c>
      <c r="R586" s="50" t="s">
        <v>486</v>
      </c>
      <c r="S586" s="50" t="s">
        <v>486</v>
      </c>
      <c r="T586" s="50" t="s">
        <v>486</v>
      </c>
      <c r="U586" s="50" t="s">
        <v>486</v>
      </c>
      <c r="V586" s="51" t="str">
        <f>IF($A586="N/A","N/A",MAX('编组1-系统进路表'!T585,'编组2-系统进路表'!T585,'编组3-系统进路表'!T585,'编组4-系统进路表'!T585,'编组5-系统进路表'!T585))</f>
        <v>N/A</v>
      </c>
      <c r="W586" s="51" t="str">
        <f>IF($A586="N/A","N/A",MAX('编组1-系统进路表'!U585,'编组2-系统进路表'!U585,'编组3-系统进路表'!U585,'编组4-系统进路表'!U585,'编组5-系统进路表'!U585))</f>
        <v>N/A</v>
      </c>
      <c r="X586" s="51" t="str">
        <f>IF($A586="N/A","N/A",MAX('编组1-系统进路表'!V585,'编组2-系统进路表'!V585,'编组3-系统进路表'!V585,'编组4-系统进路表'!V585,'编组5-系统进路表'!V585))</f>
        <v>N/A</v>
      </c>
      <c r="Y586" s="51" t="str">
        <f>IF($A586="N/A","N/A",MAX('编组1-系统进路表'!W585,'编组2-系统进路表'!W585,'编组3-系统进路表'!W585,'编组4-系统进路表'!W585,'编组5-系统进路表'!W585))</f>
        <v>N/A</v>
      </c>
      <c r="Z586" s="51" t="str">
        <f>IF($A586="N/A","N/A",MAX('编组1-系统进路表'!X585,'编组2-系统进路表'!X585,'编组3-系统进路表'!X585,'编组4-系统进路表'!X585,'编组5-系统进路表'!X585))</f>
        <v>N/A</v>
      </c>
      <c r="AA586" s="27"/>
      <c r="AB586" s="51" t="str">
        <f>IF($A586="N/A","N/A",MAX('编组1-系统进路表'!Y585,'编组2-系统进路表'!Y585,'编组3-系统进路表'!Y585,'编组4-系统进路表'!Y585,'编组5-系统进路表'!Y585))</f>
        <v>N/A</v>
      </c>
      <c r="AC586" s="51" t="str">
        <f>IF($A586="N/A","N/A",MAX('编组1-系统进路表'!Z585,'编组2-系统进路表'!Z585,'编组3-系统进路表'!Z585,'编组4-系统进路表'!Z585,'编组5-系统进路表'!Z585))</f>
        <v>N/A</v>
      </c>
      <c r="AD586" s="51" t="str">
        <f>IF($A586="N/A","N/A",MAX('编组1-系统进路表'!AA585,'编组2-系统进路表'!AA585,'编组3-系统进路表'!AA585,'编组4-系统进路表'!AA585,'编组5-系统进路表'!AA585))</f>
        <v>N/A</v>
      </c>
      <c r="AE586" s="51" t="str">
        <f>IF($A586="N/A","N/A",MAX('编组1-系统进路表'!AB585,'编组2-系统进路表'!AB585,'编组3-系统进路表'!AB585,'编组4-系统进路表'!AB585,'编组5-系统进路表'!AB585))</f>
        <v>N/A</v>
      </c>
      <c r="AF586" s="51" t="str">
        <f>IF($A586="N/A","N/A",MAX('编组1-系统进路表'!AC585,'编组2-系统进路表'!AC585,'编组3-系统进路表'!AC585,'编组4-系统进路表'!AC585,'编组5-系统进路表'!AC585))</f>
        <v>N/A</v>
      </c>
    </row>
    <row r="587" spans="1:32">
      <c r="A587" s="50" t="s">
        <v>486</v>
      </c>
      <c r="B587" s="50" t="s">
        <v>486</v>
      </c>
      <c r="C587" s="50" t="s">
        <v>486</v>
      </c>
      <c r="D587" s="50" t="s">
        <v>486</v>
      </c>
      <c r="E587" s="50" t="s">
        <v>486</v>
      </c>
      <c r="F587" s="50" t="s">
        <v>486</v>
      </c>
      <c r="G587" s="50" t="s">
        <v>486</v>
      </c>
      <c r="H587" s="50" t="s">
        <v>486</v>
      </c>
      <c r="I587" s="50" t="s">
        <v>486</v>
      </c>
      <c r="J587" s="50" t="s">
        <v>486</v>
      </c>
      <c r="K587" s="53" t="s">
        <v>419</v>
      </c>
      <c r="L587" s="50" t="s">
        <v>486</v>
      </c>
      <c r="M587" s="50" t="s">
        <v>486</v>
      </c>
      <c r="N587" s="50" t="s">
        <v>486</v>
      </c>
      <c r="O587" s="50" t="s">
        <v>486</v>
      </c>
      <c r="P587" s="50" t="s">
        <v>486</v>
      </c>
      <c r="Q587" s="50" t="s">
        <v>486</v>
      </c>
      <c r="R587" s="50" t="s">
        <v>486</v>
      </c>
      <c r="S587" s="50" t="s">
        <v>486</v>
      </c>
      <c r="T587" s="50" t="s">
        <v>486</v>
      </c>
      <c r="U587" s="50" t="s">
        <v>486</v>
      </c>
      <c r="V587" s="51" t="str">
        <f>IF($A587="N/A","N/A",MAX('编组1-系统进路表'!T586,'编组2-系统进路表'!T586,'编组3-系统进路表'!T586,'编组4-系统进路表'!T586,'编组5-系统进路表'!T586))</f>
        <v>N/A</v>
      </c>
      <c r="W587" s="51" t="str">
        <f>IF($A587="N/A","N/A",MAX('编组1-系统进路表'!U586,'编组2-系统进路表'!U586,'编组3-系统进路表'!U586,'编组4-系统进路表'!U586,'编组5-系统进路表'!U586))</f>
        <v>N/A</v>
      </c>
      <c r="X587" s="51" t="str">
        <f>IF($A587="N/A","N/A",MAX('编组1-系统进路表'!V586,'编组2-系统进路表'!V586,'编组3-系统进路表'!V586,'编组4-系统进路表'!V586,'编组5-系统进路表'!V586))</f>
        <v>N/A</v>
      </c>
      <c r="Y587" s="51" t="str">
        <f>IF($A587="N/A","N/A",MAX('编组1-系统进路表'!W586,'编组2-系统进路表'!W586,'编组3-系统进路表'!W586,'编组4-系统进路表'!W586,'编组5-系统进路表'!W586))</f>
        <v>N/A</v>
      </c>
      <c r="Z587" s="51" t="str">
        <f>IF($A587="N/A","N/A",MAX('编组1-系统进路表'!X586,'编组2-系统进路表'!X586,'编组3-系统进路表'!X586,'编组4-系统进路表'!X586,'编组5-系统进路表'!X586))</f>
        <v>N/A</v>
      </c>
      <c r="AA587" s="27"/>
      <c r="AB587" s="51" t="str">
        <f>IF($A587="N/A","N/A",MAX('编组1-系统进路表'!Y586,'编组2-系统进路表'!Y586,'编组3-系统进路表'!Y586,'编组4-系统进路表'!Y586,'编组5-系统进路表'!Y586))</f>
        <v>N/A</v>
      </c>
      <c r="AC587" s="51" t="str">
        <f>IF($A587="N/A","N/A",MAX('编组1-系统进路表'!Z586,'编组2-系统进路表'!Z586,'编组3-系统进路表'!Z586,'编组4-系统进路表'!Z586,'编组5-系统进路表'!Z586))</f>
        <v>N/A</v>
      </c>
      <c r="AD587" s="51" t="str">
        <f>IF($A587="N/A","N/A",MAX('编组1-系统进路表'!AA586,'编组2-系统进路表'!AA586,'编组3-系统进路表'!AA586,'编组4-系统进路表'!AA586,'编组5-系统进路表'!AA586))</f>
        <v>N/A</v>
      </c>
      <c r="AE587" s="51" t="str">
        <f>IF($A587="N/A","N/A",MAX('编组1-系统进路表'!AB586,'编组2-系统进路表'!AB586,'编组3-系统进路表'!AB586,'编组4-系统进路表'!AB586,'编组5-系统进路表'!AB586))</f>
        <v>N/A</v>
      </c>
      <c r="AF587" s="51" t="str">
        <f>IF($A587="N/A","N/A",MAX('编组1-系统进路表'!AC586,'编组2-系统进路表'!AC586,'编组3-系统进路表'!AC586,'编组4-系统进路表'!AC586,'编组5-系统进路表'!AC586))</f>
        <v>N/A</v>
      </c>
    </row>
    <row r="588" spans="1:32">
      <c r="A588" s="50" t="s">
        <v>486</v>
      </c>
      <c r="B588" s="50" t="s">
        <v>486</v>
      </c>
      <c r="C588" s="50" t="s">
        <v>486</v>
      </c>
      <c r="D588" s="50" t="s">
        <v>486</v>
      </c>
      <c r="E588" s="50" t="s">
        <v>486</v>
      </c>
      <c r="F588" s="50" t="s">
        <v>486</v>
      </c>
      <c r="G588" s="50" t="s">
        <v>486</v>
      </c>
      <c r="H588" s="50" t="s">
        <v>486</v>
      </c>
      <c r="I588" s="50" t="s">
        <v>486</v>
      </c>
      <c r="J588" s="50" t="s">
        <v>486</v>
      </c>
      <c r="K588" s="53" t="s">
        <v>419</v>
      </c>
      <c r="L588" s="50" t="s">
        <v>486</v>
      </c>
      <c r="M588" s="50" t="s">
        <v>486</v>
      </c>
      <c r="N588" s="50" t="s">
        <v>486</v>
      </c>
      <c r="O588" s="50" t="s">
        <v>486</v>
      </c>
      <c r="P588" s="50" t="s">
        <v>486</v>
      </c>
      <c r="Q588" s="50" t="s">
        <v>486</v>
      </c>
      <c r="R588" s="50" t="s">
        <v>486</v>
      </c>
      <c r="S588" s="50" t="s">
        <v>486</v>
      </c>
      <c r="T588" s="50" t="s">
        <v>486</v>
      </c>
      <c r="U588" s="50" t="s">
        <v>486</v>
      </c>
      <c r="V588" s="51" t="str">
        <f>IF($A588="N/A","N/A",MAX('编组1-系统进路表'!T587,'编组2-系统进路表'!T587,'编组3-系统进路表'!T587,'编组4-系统进路表'!T587,'编组5-系统进路表'!T587))</f>
        <v>N/A</v>
      </c>
      <c r="W588" s="51" t="str">
        <f>IF($A588="N/A","N/A",MAX('编组1-系统进路表'!U587,'编组2-系统进路表'!U587,'编组3-系统进路表'!U587,'编组4-系统进路表'!U587,'编组5-系统进路表'!U587))</f>
        <v>N/A</v>
      </c>
      <c r="X588" s="51" t="str">
        <f>IF($A588="N/A","N/A",MAX('编组1-系统进路表'!V587,'编组2-系统进路表'!V587,'编组3-系统进路表'!V587,'编组4-系统进路表'!V587,'编组5-系统进路表'!V587))</f>
        <v>N/A</v>
      </c>
      <c r="Y588" s="51" t="str">
        <f>IF($A588="N/A","N/A",MAX('编组1-系统进路表'!W587,'编组2-系统进路表'!W587,'编组3-系统进路表'!W587,'编组4-系统进路表'!W587,'编组5-系统进路表'!W587))</f>
        <v>N/A</v>
      </c>
      <c r="Z588" s="51" t="str">
        <f>IF($A588="N/A","N/A",MAX('编组1-系统进路表'!X587,'编组2-系统进路表'!X587,'编组3-系统进路表'!X587,'编组4-系统进路表'!X587,'编组5-系统进路表'!X587))</f>
        <v>N/A</v>
      </c>
      <c r="AA588" s="27"/>
      <c r="AB588" s="51" t="str">
        <f>IF($A588="N/A","N/A",MAX('编组1-系统进路表'!Y587,'编组2-系统进路表'!Y587,'编组3-系统进路表'!Y587,'编组4-系统进路表'!Y587,'编组5-系统进路表'!Y587))</f>
        <v>N/A</v>
      </c>
      <c r="AC588" s="51" t="str">
        <f>IF($A588="N/A","N/A",MAX('编组1-系统进路表'!Z587,'编组2-系统进路表'!Z587,'编组3-系统进路表'!Z587,'编组4-系统进路表'!Z587,'编组5-系统进路表'!Z587))</f>
        <v>N/A</v>
      </c>
      <c r="AD588" s="51" t="str">
        <f>IF($A588="N/A","N/A",MAX('编组1-系统进路表'!AA587,'编组2-系统进路表'!AA587,'编组3-系统进路表'!AA587,'编组4-系统进路表'!AA587,'编组5-系统进路表'!AA587))</f>
        <v>N/A</v>
      </c>
      <c r="AE588" s="51" t="str">
        <f>IF($A588="N/A","N/A",MAX('编组1-系统进路表'!AB587,'编组2-系统进路表'!AB587,'编组3-系统进路表'!AB587,'编组4-系统进路表'!AB587,'编组5-系统进路表'!AB587))</f>
        <v>N/A</v>
      </c>
      <c r="AF588" s="51" t="str">
        <f>IF($A588="N/A","N/A",MAX('编组1-系统进路表'!AC587,'编组2-系统进路表'!AC587,'编组3-系统进路表'!AC587,'编组4-系统进路表'!AC587,'编组5-系统进路表'!AC587))</f>
        <v>N/A</v>
      </c>
    </row>
    <row r="589" spans="1:32">
      <c r="A589" s="50" t="s">
        <v>486</v>
      </c>
      <c r="B589" s="50" t="s">
        <v>486</v>
      </c>
      <c r="C589" s="50" t="s">
        <v>486</v>
      </c>
      <c r="D589" s="50" t="s">
        <v>486</v>
      </c>
      <c r="E589" s="50" t="s">
        <v>486</v>
      </c>
      <c r="F589" s="50" t="s">
        <v>486</v>
      </c>
      <c r="G589" s="50" t="s">
        <v>486</v>
      </c>
      <c r="H589" s="50" t="s">
        <v>486</v>
      </c>
      <c r="I589" s="50" t="s">
        <v>486</v>
      </c>
      <c r="J589" s="50" t="s">
        <v>486</v>
      </c>
      <c r="K589" s="53" t="s">
        <v>419</v>
      </c>
      <c r="L589" s="50" t="s">
        <v>486</v>
      </c>
      <c r="M589" s="50" t="s">
        <v>486</v>
      </c>
      <c r="N589" s="50" t="s">
        <v>486</v>
      </c>
      <c r="O589" s="50" t="s">
        <v>486</v>
      </c>
      <c r="P589" s="50" t="s">
        <v>486</v>
      </c>
      <c r="Q589" s="50" t="s">
        <v>486</v>
      </c>
      <c r="R589" s="50" t="s">
        <v>486</v>
      </c>
      <c r="S589" s="50" t="s">
        <v>486</v>
      </c>
      <c r="T589" s="50" t="s">
        <v>486</v>
      </c>
      <c r="U589" s="50" t="s">
        <v>486</v>
      </c>
      <c r="V589" s="51" t="str">
        <f>IF($A589="N/A","N/A",MAX('编组1-系统进路表'!T588,'编组2-系统进路表'!T588,'编组3-系统进路表'!T588,'编组4-系统进路表'!T588,'编组5-系统进路表'!T588))</f>
        <v>N/A</v>
      </c>
      <c r="W589" s="51" t="str">
        <f>IF($A589="N/A","N/A",MAX('编组1-系统进路表'!U588,'编组2-系统进路表'!U588,'编组3-系统进路表'!U588,'编组4-系统进路表'!U588,'编组5-系统进路表'!U588))</f>
        <v>N/A</v>
      </c>
      <c r="X589" s="51" t="str">
        <f>IF($A589="N/A","N/A",MAX('编组1-系统进路表'!V588,'编组2-系统进路表'!V588,'编组3-系统进路表'!V588,'编组4-系统进路表'!V588,'编组5-系统进路表'!V588))</f>
        <v>N/A</v>
      </c>
      <c r="Y589" s="51" t="str">
        <f>IF($A589="N/A","N/A",MAX('编组1-系统进路表'!W588,'编组2-系统进路表'!W588,'编组3-系统进路表'!W588,'编组4-系统进路表'!W588,'编组5-系统进路表'!W588))</f>
        <v>N/A</v>
      </c>
      <c r="Z589" s="51" t="str">
        <f>IF($A589="N/A","N/A",MAX('编组1-系统进路表'!X588,'编组2-系统进路表'!X588,'编组3-系统进路表'!X588,'编组4-系统进路表'!X588,'编组5-系统进路表'!X588))</f>
        <v>N/A</v>
      </c>
      <c r="AA589" s="27"/>
      <c r="AB589" s="51" t="str">
        <f>IF($A589="N/A","N/A",MAX('编组1-系统进路表'!Y588,'编组2-系统进路表'!Y588,'编组3-系统进路表'!Y588,'编组4-系统进路表'!Y588,'编组5-系统进路表'!Y588))</f>
        <v>N/A</v>
      </c>
      <c r="AC589" s="51" t="str">
        <f>IF($A589="N/A","N/A",MAX('编组1-系统进路表'!Z588,'编组2-系统进路表'!Z588,'编组3-系统进路表'!Z588,'编组4-系统进路表'!Z588,'编组5-系统进路表'!Z588))</f>
        <v>N/A</v>
      </c>
      <c r="AD589" s="51" t="str">
        <f>IF($A589="N/A","N/A",MAX('编组1-系统进路表'!AA588,'编组2-系统进路表'!AA588,'编组3-系统进路表'!AA588,'编组4-系统进路表'!AA588,'编组5-系统进路表'!AA588))</f>
        <v>N/A</v>
      </c>
      <c r="AE589" s="51" t="str">
        <f>IF($A589="N/A","N/A",MAX('编组1-系统进路表'!AB588,'编组2-系统进路表'!AB588,'编组3-系统进路表'!AB588,'编组4-系统进路表'!AB588,'编组5-系统进路表'!AB588))</f>
        <v>N/A</v>
      </c>
      <c r="AF589" s="51" t="str">
        <f>IF($A589="N/A","N/A",MAX('编组1-系统进路表'!AC588,'编组2-系统进路表'!AC588,'编组3-系统进路表'!AC588,'编组4-系统进路表'!AC588,'编组5-系统进路表'!AC588))</f>
        <v>N/A</v>
      </c>
    </row>
    <row r="590" spans="1:32">
      <c r="A590" s="50" t="s">
        <v>486</v>
      </c>
      <c r="B590" s="50" t="s">
        <v>486</v>
      </c>
      <c r="C590" s="50" t="s">
        <v>486</v>
      </c>
      <c r="D590" s="50" t="s">
        <v>486</v>
      </c>
      <c r="E590" s="50" t="s">
        <v>486</v>
      </c>
      <c r="F590" s="50" t="s">
        <v>486</v>
      </c>
      <c r="G590" s="50" t="s">
        <v>486</v>
      </c>
      <c r="H590" s="50" t="s">
        <v>486</v>
      </c>
      <c r="I590" s="50" t="s">
        <v>486</v>
      </c>
      <c r="J590" s="50" t="s">
        <v>486</v>
      </c>
      <c r="K590" s="53" t="s">
        <v>419</v>
      </c>
      <c r="L590" s="50" t="s">
        <v>486</v>
      </c>
      <c r="M590" s="50" t="s">
        <v>486</v>
      </c>
      <c r="N590" s="50" t="s">
        <v>486</v>
      </c>
      <c r="O590" s="50" t="s">
        <v>486</v>
      </c>
      <c r="P590" s="50" t="s">
        <v>486</v>
      </c>
      <c r="Q590" s="50" t="s">
        <v>486</v>
      </c>
      <c r="R590" s="50" t="s">
        <v>486</v>
      </c>
      <c r="S590" s="50" t="s">
        <v>486</v>
      </c>
      <c r="T590" s="50" t="s">
        <v>486</v>
      </c>
      <c r="U590" s="50" t="s">
        <v>486</v>
      </c>
      <c r="V590" s="51" t="str">
        <f>IF($A590="N/A","N/A",MAX('编组1-系统进路表'!T589,'编组2-系统进路表'!T589,'编组3-系统进路表'!T589,'编组4-系统进路表'!T589,'编组5-系统进路表'!T589))</f>
        <v>N/A</v>
      </c>
      <c r="W590" s="51" t="str">
        <f>IF($A590="N/A","N/A",MAX('编组1-系统进路表'!U589,'编组2-系统进路表'!U589,'编组3-系统进路表'!U589,'编组4-系统进路表'!U589,'编组5-系统进路表'!U589))</f>
        <v>N/A</v>
      </c>
      <c r="X590" s="51" t="str">
        <f>IF($A590="N/A","N/A",MAX('编组1-系统进路表'!V589,'编组2-系统进路表'!V589,'编组3-系统进路表'!V589,'编组4-系统进路表'!V589,'编组5-系统进路表'!V589))</f>
        <v>N/A</v>
      </c>
      <c r="Y590" s="51" t="str">
        <f>IF($A590="N/A","N/A",MAX('编组1-系统进路表'!W589,'编组2-系统进路表'!W589,'编组3-系统进路表'!W589,'编组4-系统进路表'!W589,'编组5-系统进路表'!W589))</f>
        <v>N/A</v>
      </c>
      <c r="Z590" s="51" t="str">
        <f>IF($A590="N/A","N/A",MAX('编组1-系统进路表'!X589,'编组2-系统进路表'!X589,'编组3-系统进路表'!X589,'编组4-系统进路表'!X589,'编组5-系统进路表'!X589))</f>
        <v>N/A</v>
      </c>
      <c r="AA590" s="27"/>
      <c r="AB590" s="51" t="str">
        <f>IF($A590="N/A","N/A",MAX('编组1-系统进路表'!Y589,'编组2-系统进路表'!Y589,'编组3-系统进路表'!Y589,'编组4-系统进路表'!Y589,'编组5-系统进路表'!Y589))</f>
        <v>N/A</v>
      </c>
      <c r="AC590" s="51" t="str">
        <f>IF($A590="N/A","N/A",MAX('编组1-系统进路表'!Z589,'编组2-系统进路表'!Z589,'编组3-系统进路表'!Z589,'编组4-系统进路表'!Z589,'编组5-系统进路表'!Z589))</f>
        <v>N/A</v>
      </c>
      <c r="AD590" s="51" t="str">
        <f>IF($A590="N/A","N/A",MAX('编组1-系统进路表'!AA589,'编组2-系统进路表'!AA589,'编组3-系统进路表'!AA589,'编组4-系统进路表'!AA589,'编组5-系统进路表'!AA589))</f>
        <v>N/A</v>
      </c>
      <c r="AE590" s="51" t="str">
        <f>IF($A590="N/A","N/A",MAX('编组1-系统进路表'!AB589,'编组2-系统进路表'!AB589,'编组3-系统进路表'!AB589,'编组4-系统进路表'!AB589,'编组5-系统进路表'!AB589))</f>
        <v>N/A</v>
      </c>
      <c r="AF590" s="51" t="str">
        <f>IF($A590="N/A","N/A",MAX('编组1-系统进路表'!AC589,'编组2-系统进路表'!AC589,'编组3-系统进路表'!AC589,'编组4-系统进路表'!AC589,'编组5-系统进路表'!AC589))</f>
        <v>N/A</v>
      </c>
    </row>
    <row r="591" spans="1:32">
      <c r="A591" s="50" t="s">
        <v>486</v>
      </c>
      <c r="B591" s="50" t="s">
        <v>486</v>
      </c>
      <c r="C591" s="50" t="s">
        <v>486</v>
      </c>
      <c r="D591" s="50" t="s">
        <v>486</v>
      </c>
      <c r="E591" s="50" t="s">
        <v>486</v>
      </c>
      <c r="F591" s="50" t="s">
        <v>486</v>
      </c>
      <c r="G591" s="50" t="s">
        <v>486</v>
      </c>
      <c r="H591" s="50" t="s">
        <v>486</v>
      </c>
      <c r="I591" s="50" t="s">
        <v>486</v>
      </c>
      <c r="J591" s="50" t="s">
        <v>486</v>
      </c>
      <c r="K591" s="53" t="s">
        <v>419</v>
      </c>
      <c r="L591" s="50" t="s">
        <v>486</v>
      </c>
      <c r="M591" s="50" t="s">
        <v>486</v>
      </c>
      <c r="N591" s="50" t="s">
        <v>486</v>
      </c>
      <c r="O591" s="50" t="s">
        <v>486</v>
      </c>
      <c r="P591" s="50" t="s">
        <v>486</v>
      </c>
      <c r="Q591" s="50" t="s">
        <v>486</v>
      </c>
      <c r="R591" s="50" t="s">
        <v>486</v>
      </c>
      <c r="S591" s="50" t="s">
        <v>486</v>
      </c>
      <c r="T591" s="50" t="s">
        <v>486</v>
      </c>
      <c r="U591" s="50" t="s">
        <v>486</v>
      </c>
      <c r="V591" s="51" t="str">
        <f>IF($A591="N/A","N/A",MAX('编组1-系统进路表'!T590,'编组2-系统进路表'!T590,'编组3-系统进路表'!T590,'编组4-系统进路表'!T590,'编组5-系统进路表'!T590))</f>
        <v>N/A</v>
      </c>
      <c r="W591" s="51" t="str">
        <f>IF($A591="N/A","N/A",MAX('编组1-系统进路表'!U590,'编组2-系统进路表'!U590,'编组3-系统进路表'!U590,'编组4-系统进路表'!U590,'编组5-系统进路表'!U590))</f>
        <v>N/A</v>
      </c>
      <c r="X591" s="51" t="str">
        <f>IF($A591="N/A","N/A",MAX('编组1-系统进路表'!V590,'编组2-系统进路表'!V590,'编组3-系统进路表'!V590,'编组4-系统进路表'!V590,'编组5-系统进路表'!V590))</f>
        <v>N/A</v>
      </c>
      <c r="Y591" s="51" t="str">
        <f>IF($A591="N/A","N/A",MAX('编组1-系统进路表'!W590,'编组2-系统进路表'!W590,'编组3-系统进路表'!W590,'编组4-系统进路表'!W590,'编组5-系统进路表'!W590))</f>
        <v>N/A</v>
      </c>
      <c r="Z591" s="51" t="str">
        <f>IF($A591="N/A","N/A",MAX('编组1-系统进路表'!X590,'编组2-系统进路表'!X590,'编组3-系统进路表'!X590,'编组4-系统进路表'!X590,'编组5-系统进路表'!X590))</f>
        <v>N/A</v>
      </c>
      <c r="AA591" s="27"/>
      <c r="AB591" s="51" t="str">
        <f>IF($A591="N/A","N/A",MAX('编组1-系统进路表'!Y590,'编组2-系统进路表'!Y590,'编组3-系统进路表'!Y590,'编组4-系统进路表'!Y590,'编组5-系统进路表'!Y590))</f>
        <v>N/A</v>
      </c>
      <c r="AC591" s="51" t="str">
        <f>IF($A591="N/A","N/A",MAX('编组1-系统进路表'!Z590,'编组2-系统进路表'!Z590,'编组3-系统进路表'!Z590,'编组4-系统进路表'!Z590,'编组5-系统进路表'!Z590))</f>
        <v>N/A</v>
      </c>
      <c r="AD591" s="51" t="str">
        <f>IF($A591="N/A","N/A",MAX('编组1-系统进路表'!AA590,'编组2-系统进路表'!AA590,'编组3-系统进路表'!AA590,'编组4-系统进路表'!AA590,'编组5-系统进路表'!AA590))</f>
        <v>N/A</v>
      </c>
      <c r="AE591" s="51" t="str">
        <f>IF($A591="N/A","N/A",MAX('编组1-系统进路表'!AB590,'编组2-系统进路表'!AB590,'编组3-系统进路表'!AB590,'编组4-系统进路表'!AB590,'编组5-系统进路表'!AB590))</f>
        <v>N/A</v>
      </c>
      <c r="AF591" s="51" t="str">
        <f>IF($A591="N/A","N/A",MAX('编组1-系统进路表'!AC590,'编组2-系统进路表'!AC590,'编组3-系统进路表'!AC590,'编组4-系统进路表'!AC590,'编组5-系统进路表'!AC590))</f>
        <v>N/A</v>
      </c>
    </row>
    <row r="592" spans="1:32">
      <c r="A592" s="50" t="s">
        <v>486</v>
      </c>
      <c r="B592" s="50" t="s">
        <v>486</v>
      </c>
      <c r="C592" s="50" t="s">
        <v>486</v>
      </c>
      <c r="D592" s="50" t="s">
        <v>486</v>
      </c>
      <c r="E592" s="50" t="s">
        <v>486</v>
      </c>
      <c r="F592" s="50" t="s">
        <v>486</v>
      </c>
      <c r="G592" s="50" t="s">
        <v>486</v>
      </c>
      <c r="H592" s="50" t="s">
        <v>486</v>
      </c>
      <c r="I592" s="50" t="s">
        <v>486</v>
      </c>
      <c r="J592" s="50" t="s">
        <v>486</v>
      </c>
      <c r="K592" s="53" t="s">
        <v>419</v>
      </c>
      <c r="L592" s="50" t="s">
        <v>486</v>
      </c>
      <c r="M592" s="50" t="s">
        <v>486</v>
      </c>
      <c r="N592" s="50" t="s">
        <v>486</v>
      </c>
      <c r="O592" s="50" t="s">
        <v>486</v>
      </c>
      <c r="P592" s="50" t="s">
        <v>486</v>
      </c>
      <c r="Q592" s="50" t="s">
        <v>486</v>
      </c>
      <c r="R592" s="50" t="s">
        <v>486</v>
      </c>
      <c r="S592" s="50" t="s">
        <v>486</v>
      </c>
      <c r="T592" s="50" t="s">
        <v>486</v>
      </c>
      <c r="U592" s="50" t="s">
        <v>486</v>
      </c>
      <c r="V592" s="51" t="str">
        <f>IF($A592="N/A","N/A",MAX('编组1-系统进路表'!T591,'编组2-系统进路表'!T591,'编组3-系统进路表'!T591,'编组4-系统进路表'!T591,'编组5-系统进路表'!T591))</f>
        <v>N/A</v>
      </c>
      <c r="W592" s="51" t="str">
        <f>IF($A592="N/A","N/A",MAX('编组1-系统进路表'!U591,'编组2-系统进路表'!U591,'编组3-系统进路表'!U591,'编组4-系统进路表'!U591,'编组5-系统进路表'!U591))</f>
        <v>N/A</v>
      </c>
      <c r="X592" s="51" t="str">
        <f>IF($A592="N/A","N/A",MAX('编组1-系统进路表'!V591,'编组2-系统进路表'!V591,'编组3-系统进路表'!V591,'编组4-系统进路表'!V591,'编组5-系统进路表'!V591))</f>
        <v>N/A</v>
      </c>
      <c r="Y592" s="51" t="str">
        <f>IF($A592="N/A","N/A",MAX('编组1-系统进路表'!W591,'编组2-系统进路表'!W591,'编组3-系统进路表'!W591,'编组4-系统进路表'!W591,'编组5-系统进路表'!W591))</f>
        <v>N/A</v>
      </c>
      <c r="Z592" s="51" t="str">
        <f>IF($A592="N/A","N/A",MAX('编组1-系统进路表'!X591,'编组2-系统进路表'!X591,'编组3-系统进路表'!X591,'编组4-系统进路表'!X591,'编组5-系统进路表'!X591))</f>
        <v>N/A</v>
      </c>
      <c r="AA592" s="27"/>
      <c r="AB592" s="51" t="str">
        <f>IF($A592="N/A","N/A",MAX('编组1-系统进路表'!Y591,'编组2-系统进路表'!Y591,'编组3-系统进路表'!Y591,'编组4-系统进路表'!Y591,'编组5-系统进路表'!Y591))</f>
        <v>N/A</v>
      </c>
      <c r="AC592" s="51" t="str">
        <f>IF($A592="N/A","N/A",MAX('编组1-系统进路表'!Z591,'编组2-系统进路表'!Z591,'编组3-系统进路表'!Z591,'编组4-系统进路表'!Z591,'编组5-系统进路表'!Z591))</f>
        <v>N/A</v>
      </c>
      <c r="AD592" s="51" t="str">
        <f>IF($A592="N/A","N/A",MAX('编组1-系统进路表'!AA591,'编组2-系统进路表'!AA591,'编组3-系统进路表'!AA591,'编组4-系统进路表'!AA591,'编组5-系统进路表'!AA591))</f>
        <v>N/A</v>
      </c>
      <c r="AE592" s="51" t="str">
        <f>IF($A592="N/A","N/A",MAX('编组1-系统进路表'!AB591,'编组2-系统进路表'!AB591,'编组3-系统进路表'!AB591,'编组4-系统进路表'!AB591,'编组5-系统进路表'!AB591))</f>
        <v>N/A</v>
      </c>
      <c r="AF592" s="51" t="str">
        <f>IF($A592="N/A","N/A",MAX('编组1-系统进路表'!AC591,'编组2-系统进路表'!AC591,'编组3-系统进路表'!AC591,'编组4-系统进路表'!AC591,'编组5-系统进路表'!AC591))</f>
        <v>N/A</v>
      </c>
    </row>
    <row r="593" spans="1:32">
      <c r="A593" s="50" t="s">
        <v>486</v>
      </c>
      <c r="B593" s="50" t="s">
        <v>486</v>
      </c>
      <c r="C593" s="50" t="s">
        <v>486</v>
      </c>
      <c r="D593" s="50" t="s">
        <v>486</v>
      </c>
      <c r="E593" s="50" t="s">
        <v>486</v>
      </c>
      <c r="F593" s="50" t="s">
        <v>486</v>
      </c>
      <c r="G593" s="50" t="s">
        <v>486</v>
      </c>
      <c r="H593" s="50" t="s">
        <v>486</v>
      </c>
      <c r="I593" s="50" t="s">
        <v>486</v>
      </c>
      <c r="J593" s="50" t="s">
        <v>486</v>
      </c>
      <c r="K593" s="53" t="s">
        <v>419</v>
      </c>
      <c r="L593" s="50" t="s">
        <v>486</v>
      </c>
      <c r="M593" s="50" t="s">
        <v>486</v>
      </c>
      <c r="N593" s="50" t="s">
        <v>486</v>
      </c>
      <c r="O593" s="50" t="s">
        <v>486</v>
      </c>
      <c r="P593" s="50" t="s">
        <v>486</v>
      </c>
      <c r="Q593" s="50" t="s">
        <v>486</v>
      </c>
      <c r="R593" s="50" t="s">
        <v>486</v>
      </c>
      <c r="S593" s="50" t="s">
        <v>486</v>
      </c>
      <c r="T593" s="50" t="s">
        <v>486</v>
      </c>
      <c r="U593" s="50" t="s">
        <v>486</v>
      </c>
      <c r="V593" s="51" t="str">
        <f>IF($A593="N/A","N/A",MAX('编组1-系统进路表'!T592,'编组2-系统进路表'!T592,'编组3-系统进路表'!T592,'编组4-系统进路表'!T592,'编组5-系统进路表'!T592))</f>
        <v>N/A</v>
      </c>
      <c r="W593" s="51" t="str">
        <f>IF($A593="N/A","N/A",MAX('编组1-系统进路表'!U592,'编组2-系统进路表'!U592,'编组3-系统进路表'!U592,'编组4-系统进路表'!U592,'编组5-系统进路表'!U592))</f>
        <v>N/A</v>
      </c>
      <c r="X593" s="51" t="str">
        <f>IF($A593="N/A","N/A",MAX('编组1-系统进路表'!V592,'编组2-系统进路表'!V592,'编组3-系统进路表'!V592,'编组4-系统进路表'!V592,'编组5-系统进路表'!V592))</f>
        <v>N/A</v>
      </c>
      <c r="Y593" s="51" t="str">
        <f>IF($A593="N/A","N/A",MAX('编组1-系统进路表'!W592,'编组2-系统进路表'!W592,'编组3-系统进路表'!W592,'编组4-系统进路表'!W592,'编组5-系统进路表'!W592))</f>
        <v>N/A</v>
      </c>
      <c r="Z593" s="51" t="str">
        <f>IF($A593="N/A","N/A",MAX('编组1-系统进路表'!X592,'编组2-系统进路表'!X592,'编组3-系统进路表'!X592,'编组4-系统进路表'!X592,'编组5-系统进路表'!X592))</f>
        <v>N/A</v>
      </c>
      <c r="AA593" s="27"/>
      <c r="AB593" s="51" t="str">
        <f>IF($A593="N/A","N/A",MAX('编组1-系统进路表'!Y592,'编组2-系统进路表'!Y592,'编组3-系统进路表'!Y592,'编组4-系统进路表'!Y592,'编组5-系统进路表'!Y592))</f>
        <v>N/A</v>
      </c>
      <c r="AC593" s="51" t="str">
        <f>IF($A593="N/A","N/A",MAX('编组1-系统进路表'!Z592,'编组2-系统进路表'!Z592,'编组3-系统进路表'!Z592,'编组4-系统进路表'!Z592,'编组5-系统进路表'!Z592))</f>
        <v>N/A</v>
      </c>
      <c r="AD593" s="51" t="str">
        <f>IF($A593="N/A","N/A",MAX('编组1-系统进路表'!AA592,'编组2-系统进路表'!AA592,'编组3-系统进路表'!AA592,'编组4-系统进路表'!AA592,'编组5-系统进路表'!AA592))</f>
        <v>N/A</v>
      </c>
      <c r="AE593" s="51" t="str">
        <f>IF($A593="N/A","N/A",MAX('编组1-系统进路表'!AB592,'编组2-系统进路表'!AB592,'编组3-系统进路表'!AB592,'编组4-系统进路表'!AB592,'编组5-系统进路表'!AB592))</f>
        <v>N/A</v>
      </c>
      <c r="AF593" s="51" t="str">
        <f>IF($A593="N/A","N/A",MAX('编组1-系统进路表'!AC592,'编组2-系统进路表'!AC592,'编组3-系统进路表'!AC592,'编组4-系统进路表'!AC592,'编组5-系统进路表'!AC592))</f>
        <v>N/A</v>
      </c>
    </row>
    <row r="594" spans="1:32">
      <c r="A594" s="50" t="s">
        <v>486</v>
      </c>
      <c r="B594" s="50" t="s">
        <v>486</v>
      </c>
      <c r="C594" s="50" t="s">
        <v>486</v>
      </c>
      <c r="D594" s="50" t="s">
        <v>486</v>
      </c>
      <c r="E594" s="50" t="s">
        <v>486</v>
      </c>
      <c r="F594" s="50" t="s">
        <v>486</v>
      </c>
      <c r="G594" s="50" t="s">
        <v>486</v>
      </c>
      <c r="H594" s="50" t="s">
        <v>486</v>
      </c>
      <c r="I594" s="50" t="s">
        <v>486</v>
      </c>
      <c r="J594" s="50" t="s">
        <v>486</v>
      </c>
      <c r="K594" s="53" t="s">
        <v>419</v>
      </c>
      <c r="L594" s="50" t="s">
        <v>486</v>
      </c>
      <c r="M594" s="50" t="s">
        <v>486</v>
      </c>
      <c r="N594" s="50" t="s">
        <v>486</v>
      </c>
      <c r="O594" s="50" t="s">
        <v>486</v>
      </c>
      <c r="P594" s="50" t="s">
        <v>486</v>
      </c>
      <c r="Q594" s="50" t="s">
        <v>486</v>
      </c>
      <c r="R594" s="50" t="s">
        <v>486</v>
      </c>
      <c r="S594" s="50" t="s">
        <v>486</v>
      </c>
      <c r="T594" s="50" t="s">
        <v>486</v>
      </c>
      <c r="U594" s="50" t="s">
        <v>486</v>
      </c>
      <c r="V594" s="51" t="str">
        <f>IF($A594="N/A","N/A",MAX('编组1-系统进路表'!T593,'编组2-系统进路表'!T593,'编组3-系统进路表'!T593,'编组4-系统进路表'!T593,'编组5-系统进路表'!T593))</f>
        <v>N/A</v>
      </c>
      <c r="W594" s="51" t="str">
        <f>IF($A594="N/A","N/A",MAX('编组1-系统进路表'!U593,'编组2-系统进路表'!U593,'编组3-系统进路表'!U593,'编组4-系统进路表'!U593,'编组5-系统进路表'!U593))</f>
        <v>N/A</v>
      </c>
      <c r="X594" s="51" t="str">
        <f>IF($A594="N/A","N/A",MAX('编组1-系统进路表'!V593,'编组2-系统进路表'!V593,'编组3-系统进路表'!V593,'编组4-系统进路表'!V593,'编组5-系统进路表'!V593))</f>
        <v>N/A</v>
      </c>
      <c r="Y594" s="51" t="str">
        <f>IF($A594="N/A","N/A",MAX('编组1-系统进路表'!W593,'编组2-系统进路表'!W593,'编组3-系统进路表'!W593,'编组4-系统进路表'!W593,'编组5-系统进路表'!W593))</f>
        <v>N/A</v>
      </c>
      <c r="Z594" s="51" t="str">
        <f>IF($A594="N/A","N/A",MAX('编组1-系统进路表'!X593,'编组2-系统进路表'!X593,'编组3-系统进路表'!X593,'编组4-系统进路表'!X593,'编组5-系统进路表'!X593))</f>
        <v>N/A</v>
      </c>
      <c r="AA594" s="27"/>
      <c r="AB594" s="51" t="str">
        <f>IF($A594="N/A","N/A",MAX('编组1-系统进路表'!Y593,'编组2-系统进路表'!Y593,'编组3-系统进路表'!Y593,'编组4-系统进路表'!Y593,'编组5-系统进路表'!Y593))</f>
        <v>N/A</v>
      </c>
      <c r="AC594" s="51" t="str">
        <f>IF($A594="N/A","N/A",MAX('编组1-系统进路表'!Z593,'编组2-系统进路表'!Z593,'编组3-系统进路表'!Z593,'编组4-系统进路表'!Z593,'编组5-系统进路表'!Z593))</f>
        <v>N/A</v>
      </c>
      <c r="AD594" s="51" t="str">
        <f>IF($A594="N/A","N/A",MAX('编组1-系统进路表'!AA593,'编组2-系统进路表'!AA593,'编组3-系统进路表'!AA593,'编组4-系统进路表'!AA593,'编组5-系统进路表'!AA593))</f>
        <v>N/A</v>
      </c>
      <c r="AE594" s="51" t="str">
        <f>IF($A594="N/A","N/A",MAX('编组1-系统进路表'!AB593,'编组2-系统进路表'!AB593,'编组3-系统进路表'!AB593,'编组4-系统进路表'!AB593,'编组5-系统进路表'!AB593))</f>
        <v>N/A</v>
      </c>
      <c r="AF594" s="51" t="str">
        <f>IF($A594="N/A","N/A",MAX('编组1-系统进路表'!AC593,'编组2-系统进路表'!AC593,'编组3-系统进路表'!AC593,'编组4-系统进路表'!AC593,'编组5-系统进路表'!AC593))</f>
        <v>N/A</v>
      </c>
    </row>
    <row r="595" spans="1:32">
      <c r="A595" s="50" t="s">
        <v>486</v>
      </c>
      <c r="B595" s="50" t="s">
        <v>486</v>
      </c>
      <c r="C595" s="50" t="s">
        <v>486</v>
      </c>
      <c r="D595" s="50" t="s">
        <v>486</v>
      </c>
      <c r="E595" s="50" t="s">
        <v>486</v>
      </c>
      <c r="F595" s="50" t="s">
        <v>486</v>
      </c>
      <c r="G595" s="50" t="s">
        <v>486</v>
      </c>
      <c r="H595" s="50" t="s">
        <v>486</v>
      </c>
      <c r="I595" s="50" t="s">
        <v>486</v>
      </c>
      <c r="J595" s="50" t="s">
        <v>486</v>
      </c>
      <c r="K595" s="53" t="s">
        <v>419</v>
      </c>
      <c r="L595" s="50" t="s">
        <v>486</v>
      </c>
      <c r="M595" s="50" t="s">
        <v>486</v>
      </c>
      <c r="N595" s="50" t="s">
        <v>486</v>
      </c>
      <c r="O595" s="50" t="s">
        <v>486</v>
      </c>
      <c r="P595" s="50" t="s">
        <v>486</v>
      </c>
      <c r="Q595" s="50" t="s">
        <v>486</v>
      </c>
      <c r="R595" s="50" t="s">
        <v>486</v>
      </c>
      <c r="S595" s="50" t="s">
        <v>486</v>
      </c>
      <c r="T595" s="50" t="s">
        <v>486</v>
      </c>
      <c r="U595" s="50" t="s">
        <v>486</v>
      </c>
      <c r="V595" s="51" t="str">
        <f>IF($A595="N/A","N/A",MAX('编组1-系统进路表'!T594,'编组2-系统进路表'!T594,'编组3-系统进路表'!T594,'编组4-系统进路表'!T594,'编组5-系统进路表'!T594))</f>
        <v>N/A</v>
      </c>
      <c r="W595" s="51" t="str">
        <f>IF($A595="N/A","N/A",MAX('编组1-系统进路表'!U594,'编组2-系统进路表'!U594,'编组3-系统进路表'!U594,'编组4-系统进路表'!U594,'编组5-系统进路表'!U594))</f>
        <v>N/A</v>
      </c>
      <c r="X595" s="51" t="str">
        <f>IF($A595="N/A","N/A",MAX('编组1-系统进路表'!V594,'编组2-系统进路表'!V594,'编组3-系统进路表'!V594,'编组4-系统进路表'!V594,'编组5-系统进路表'!V594))</f>
        <v>N/A</v>
      </c>
      <c r="Y595" s="51" t="str">
        <f>IF($A595="N/A","N/A",MAX('编组1-系统进路表'!W594,'编组2-系统进路表'!W594,'编组3-系统进路表'!W594,'编组4-系统进路表'!W594,'编组5-系统进路表'!W594))</f>
        <v>N/A</v>
      </c>
      <c r="Z595" s="51" t="str">
        <f>IF($A595="N/A","N/A",MAX('编组1-系统进路表'!X594,'编组2-系统进路表'!X594,'编组3-系统进路表'!X594,'编组4-系统进路表'!X594,'编组5-系统进路表'!X594))</f>
        <v>N/A</v>
      </c>
      <c r="AA595" s="27"/>
      <c r="AB595" s="51" t="str">
        <f>IF($A595="N/A","N/A",MAX('编组1-系统进路表'!Y594,'编组2-系统进路表'!Y594,'编组3-系统进路表'!Y594,'编组4-系统进路表'!Y594,'编组5-系统进路表'!Y594))</f>
        <v>N/A</v>
      </c>
      <c r="AC595" s="51" t="str">
        <f>IF($A595="N/A","N/A",MAX('编组1-系统进路表'!Z594,'编组2-系统进路表'!Z594,'编组3-系统进路表'!Z594,'编组4-系统进路表'!Z594,'编组5-系统进路表'!Z594))</f>
        <v>N/A</v>
      </c>
      <c r="AD595" s="51" t="str">
        <f>IF($A595="N/A","N/A",MAX('编组1-系统进路表'!AA594,'编组2-系统进路表'!AA594,'编组3-系统进路表'!AA594,'编组4-系统进路表'!AA594,'编组5-系统进路表'!AA594))</f>
        <v>N/A</v>
      </c>
      <c r="AE595" s="51" t="str">
        <f>IF($A595="N/A","N/A",MAX('编组1-系统进路表'!AB594,'编组2-系统进路表'!AB594,'编组3-系统进路表'!AB594,'编组4-系统进路表'!AB594,'编组5-系统进路表'!AB594))</f>
        <v>N/A</v>
      </c>
      <c r="AF595" s="51" t="str">
        <f>IF($A595="N/A","N/A",MAX('编组1-系统进路表'!AC594,'编组2-系统进路表'!AC594,'编组3-系统进路表'!AC594,'编组4-系统进路表'!AC594,'编组5-系统进路表'!AC594))</f>
        <v>N/A</v>
      </c>
    </row>
    <row r="596" spans="1:32">
      <c r="A596" s="50" t="s">
        <v>486</v>
      </c>
      <c r="B596" s="50" t="s">
        <v>486</v>
      </c>
      <c r="C596" s="50" t="s">
        <v>486</v>
      </c>
      <c r="D596" s="50" t="s">
        <v>486</v>
      </c>
      <c r="E596" s="50" t="s">
        <v>486</v>
      </c>
      <c r="F596" s="50" t="s">
        <v>486</v>
      </c>
      <c r="G596" s="50" t="s">
        <v>486</v>
      </c>
      <c r="H596" s="50" t="s">
        <v>486</v>
      </c>
      <c r="I596" s="50" t="s">
        <v>486</v>
      </c>
      <c r="J596" s="50" t="s">
        <v>486</v>
      </c>
      <c r="K596" s="53" t="s">
        <v>419</v>
      </c>
      <c r="L596" s="50" t="s">
        <v>486</v>
      </c>
      <c r="M596" s="50" t="s">
        <v>486</v>
      </c>
      <c r="N596" s="50" t="s">
        <v>486</v>
      </c>
      <c r="O596" s="50" t="s">
        <v>486</v>
      </c>
      <c r="P596" s="50" t="s">
        <v>486</v>
      </c>
      <c r="Q596" s="50" t="s">
        <v>486</v>
      </c>
      <c r="R596" s="50" t="s">
        <v>486</v>
      </c>
      <c r="S596" s="50" t="s">
        <v>486</v>
      </c>
      <c r="T596" s="50" t="s">
        <v>486</v>
      </c>
      <c r="U596" s="50" t="s">
        <v>486</v>
      </c>
      <c r="V596" s="51" t="str">
        <f>IF($A596="N/A","N/A",MAX('编组1-系统进路表'!T595,'编组2-系统进路表'!T595,'编组3-系统进路表'!T595,'编组4-系统进路表'!T595,'编组5-系统进路表'!T595))</f>
        <v>N/A</v>
      </c>
      <c r="W596" s="51" t="str">
        <f>IF($A596="N/A","N/A",MAX('编组1-系统进路表'!U595,'编组2-系统进路表'!U595,'编组3-系统进路表'!U595,'编组4-系统进路表'!U595,'编组5-系统进路表'!U595))</f>
        <v>N/A</v>
      </c>
      <c r="X596" s="51" t="str">
        <f>IF($A596="N/A","N/A",MAX('编组1-系统进路表'!V595,'编组2-系统进路表'!V595,'编组3-系统进路表'!V595,'编组4-系统进路表'!V595,'编组5-系统进路表'!V595))</f>
        <v>N/A</v>
      </c>
      <c r="Y596" s="51" t="str">
        <f>IF($A596="N/A","N/A",MAX('编组1-系统进路表'!W595,'编组2-系统进路表'!W595,'编组3-系统进路表'!W595,'编组4-系统进路表'!W595,'编组5-系统进路表'!W595))</f>
        <v>N/A</v>
      </c>
      <c r="Z596" s="51" t="str">
        <f>IF($A596="N/A","N/A",MAX('编组1-系统进路表'!X595,'编组2-系统进路表'!X595,'编组3-系统进路表'!X595,'编组4-系统进路表'!X595,'编组5-系统进路表'!X595))</f>
        <v>N/A</v>
      </c>
      <c r="AA596" s="27"/>
      <c r="AB596" s="51" t="str">
        <f>IF($A596="N/A","N/A",MAX('编组1-系统进路表'!Y595,'编组2-系统进路表'!Y595,'编组3-系统进路表'!Y595,'编组4-系统进路表'!Y595,'编组5-系统进路表'!Y595))</f>
        <v>N/A</v>
      </c>
      <c r="AC596" s="51" t="str">
        <f>IF($A596="N/A","N/A",MAX('编组1-系统进路表'!Z595,'编组2-系统进路表'!Z595,'编组3-系统进路表'!Z595,'编组4-系统进路表'!Z595,'编组5-系统进路表'!Z595))</f>
        <v>N/A</v>
      </c>
      <c r="AD596" s="51" t="str">
        <f>IF($A596="N/A","N/A",MAX('编组1-系统进路表'!AA595,'编组2-系统进路表'!AA595,'编组3-系统进路表'!AA595,'编组4-系统进路表'!AA595,'编组5-系统进路表'!AA595))</f>
        <v>N/A</v>
      </c>
      <c r="AE596" s="51" t="str">
        <f>IF($A596="N/A","N/A",MAX('编组1-系统进路表'!AB595,'编组2-系统进路表'!AB595,'编组3-系统进路表'!AB595,'编组4-系统进路表'!AB595,'编组5-系统进路表'!AB595))</f>
        <v>N/A</v>
      </c>
      <c r="AF596" s="51" t="str">
        <f>IF($A596="N/A","N/A",MAX('编组1-系统进路表'!AC595,'编组2-系统进路表'!AC595,'编组3-系统进路表'!AC595,'编组4-系统进路表'!AC595,'编组5-系统进路表'!AC595))</f>
        <v>N/A</v>
      </c>
    </row>
    <row r="597" spans="1:32">
      <c r="A597" s="50" t="s">
        <v>486</v>
      </c>
      <c r="B597" s="50" t="s">
        <v>486</v>
      </c>
      <c r="C597" s="50" t="s">
        <v>486</v>
      </c>
      <c r="D597" s="50" t="s">
        <v>486</v>
      </c>
      <c r="E597" s="50" t="s">
        <v>486</v>
      </c>
      <c r="F597" s="50" t="s">
        <v>486</v>
      </c>
      <c r="G597" s="50" t="s">
        <v>486</v>
      </c>
      <c r="H597" s="50" t="s">
        <v>486</v>
      </c>
      <c r="I597" s="50" t="s">
        <v>486</v>
      </c>
      <c r="J597" s="50" t="s">
        <v>486</v>
      </c>
      <c r="K597" s="53" t="s">
        <v>419</v>
      </c>
      <c r="L597" s="50" t="s">
        <v>486</v>
      </c>
      <c r="M597" s="50" t="s">
        <v>486</v>
      </c>
      <c r="N597" s="50" t="s">
        <v>486</v>
      </c>
      <c r="O597" s="50" t="s">
        <v>486</v>
      </c>
      <c r="P597" s="50" t="s">
        <v>486</v>
      </c>
      <c r="Q597" s="50" t="s">
        <v>486</v>
      </c>
      <c r="R597" s="50" t="s">
        <v>486</v>
      </c>
      <c r="S597" s="50" t="s">
        <v>486</v>
      </c>
      <c r="T597" s="50" t="s">
        <v>486</v>
      </c>
      <c r="U597" s="50" t="s">
        <v>486</v>
      </c>
      <c r="V597" s="51" t="str">
        <f>IF($A597="N/A","N/A",MAX('编组1-系统进路表'!T596,'编组2-系统进路表'!T596,'编组3-系统进路表'!T596,'编组4-系统进路表'!T596,'编组5-系统进路表'!T596))</f>
        <v>N/A</v>
      </c>
      <c r="W597" s="51" t="str">
        <f>IF($A597="N/A","N/A",MAX('编组1-系统进路表'!U596,'编组2-系统进路表'!U596,'编组3-系统进路表'!U596,'编组4-系统进路表'!U596,'编组5-系统进路表'!U596))</f>
        <v>N/A</v>
      </c>
      <c r="X597" s="51" t="str">
        <f>IF($A597="N/A","N/A",MAX('编组1-系统进路表'!V596,'编组2-系统进路表'!V596,'编组3-系统进路表'!V596,'编组4-系统进路表'!V596,'编组5-系统进路表'!V596))</f>
        <v>N/A</v>
      </c>
      <c r="Y597" s="51" t="str">
        <f>IF($A597="N/A","N/A",MAX('编组1-系统进路表'!W596,'编组2-系统进路表'!W596,'编组3-系统进路表'!W596,'编组4-系统进路表'!W596,'编组5-系统进路表'!W596))</f>
        <v>N/A</v>
      </c>
      <c r="Z597" s="51" t="str">
        <f>IF($A597="N/A","N/A",MAX('编组1-系统进路表'!X596,'编组2-系统进路表'!X596,'编组3-系统进路表'!X596,'编组4-系统进路表'!X596,'编组5-系统进路表'!X596))</f>
        <v>N/A</v>
      </c>
      <c r="AA597" s="27"/>
      <c r="AB597" s="51" t="str">
        <f>IF($A597="N/A","N/A",MAX('编组1-系统进路表'!Y596,'编组2-系统进路表'!Y596,'编组3-系统进路表'!Y596,'编组4-系统进路表'!Y596,'编组5-系统进路表'!Y596))</f>
        <v>N/A</v>
      </c>
      <c r="AC597" s="51" t="str">
        <f>IF($A597="N/A","N/A",MAX('编组1-系统进路表'!Z596,'编组2-系统进路表'!Z596,'编组3-系统进路表'!Z596,'编组4-系统进路表'!Z596,'编组5-系统进路表'!Z596))</f>
        <v>N/A</v>
      </c>
      <c r="AD597" s="51" t="str">
        <f>IF($A597="N/A","N/A",MAX('编组1-系统进路表'!AA596,'编组2-系统进路表'!AA596,'编组3-系统进路表'!AA596,'编组4-系统进路表'!AA596,'编组5-系统进路表'!AA596))</f>
        <v>N/A</v>
      </c>
      <c r="AE597" s="51" t="str">
        <f>IF($A597="N/A","N/A",MAX('编组1-系统进路表'!AB596,'编组2-系统进路表'!AB596,'编组3-系统进路表'!AB596,'编组4-系统进路表'!AB596,'编组5-系统进路表'!AB596))</f>
        <v>N/A</v>
      </c>
      <c r="AF597" s="51" t="str">
        <f>IF($A597="N/A","N/A",MAX('编组1-系统进路表'!AC596,'编组2-系统进路表'!AC596,'编组3-系统进路表'!AC596,'编组4-系统进路表'!AC596,'编组5-系统进路表'!AC596))</f>
        <v>N/A</v>
      </c>
    </row>
    <row r="598" spans="1:32">
      <c r="A598" s="50" t="s">
        <v>486</v>
      </c>
      <c r="B598" s="50" t="s">
        <v>486</v>
      </c>
      <c r="C598" s="50" t="s">
        <v>486</v>
      </c>
      <c r="D598" s="50" t="s">
        <v>486</v>
      </c>
      <c r="E598" s="50" t="s">
        <v>486</v>
      </c>
      <c r="F598" s="50" t="s">
        <v>486</v>
      </c>
      <c r="G598" s="50" t="s">
        <v>486</v>
      </c>
      <c r="H598" s="50" t="s">
        <v>486</v>
      </c>
      <c r="I598" s="50" t="s">
        <v>486</v>
      </c>
      <c r="J598" s="50" t="s">
        <v>486</v>
      </c>
      <c r="K598" s="53" t="s">
        <v>419</v>
      </c>
      <c r="L598" s="50" t="s">
        <v>486</v>
      </c>
      <c r="M598" s="50" t="s">
        <v>486</v>
      </c>
      <c r="N598" s="50" t="s">
        <v>486</v>
      </c>
      <c r="O598" s="50" t="s">
        <v>486</v>
      </c>
      <c r="P598" s="50" t="s">
        <v>486</v>
      </c>
      <c r="Q598" s="50" t="s">
        <v>486</v>
      </c>
      <c r="R598" s="50" t="s">
        <v>486</v>
      </c>
      <c r="S598" s="50" t="s">
        <v>486</v>
      </c>
      <c r="T598" s="50" t="s">
        <v>486</v>
      </c>
      <c r="U598" s="50" t="s">
        <v>486</v>
      </c>
      <c r="V598" s="51" t="str">
        <f>IF($A598="N/A","N/A",MAX('编组1-系统进路表'!T597,'编组2-系统进路表'!T597,'编组3-系统进路表'!T597,'编组4-系统进路表'!T597,'编组5-系统进路表'!T597))</f>
        <v>N/A</v>
      </c>
      <c r="W598" s="51" t="str">
        <f>IF($A598="N/A","N/A",MAX('编组1-系统进路表'!U597,'编组2-系统进路表'!U597,'编组3-系统进路表'!U597,'编组4-系统进路表'!U597,'编组5-系统进路表'!U597))</f>
        <v>N/A</v>
      </c>
      <c r="X598" s="51" t="str">
        <f>IF($A598="N/A","N/A",MAX('编组1-系统进路表'!V597,'编组2-系统进路表'!V597,'编组3-系统进路表'!V597,'编组4-系统进路表'!V597,'编组5-系统进路表'!V597))</f>
        <v>N/A</v>
      </c>
      <c r="Y598" s="51" t="str">
        <f>IF($A598="N/A","N/A",MAX('编组1-系统进路表'!W597,'编组2-系统进路表'!W597,'编组3-系统进路表'!W597,'编组4-系统进路表'!W597,'编组5-系统进路表'!W597))</f>
        <v>N/A</v>
      </c>
      <c r="Z598" s="51" t="str">
        <f>IF($A598="N/A","N/A",MAX('编组1-系统进路表'!X597,'编组2-系统进路表'!X597,'编组3-系统进路表'!X597,'编组4-系统进路表'!X597,'编组5-系统进路表'!X597))</f>
        <v>N/A</v>
      </c>
      <c r="AA598" s="27"/>
      <c r="AB598" s="51" t="str">
        <f>IF($A598="N/A","N/A",MAX('编组1-系统进路表'!Y597,'编组2-系统进路表'!Y597,'编组3-系统进路表'!Y597,'编组4-系统进路表'!Y597,'编组5-系统进路表'!Y597))</f>
        <v>N/A</v>
      </c>
      <c r="AC598" s="51" t="str">
        <f>IF($A598="N/A","N/A",MAX('编组1-系统进路表'!Z597,'编组2-系统进路表'!Z597,'编组3-系统进路表'!Z597,'编组4-系统进路表'!Z597,'编组5-系统进路表'!Z597))</f>
        <v>N/A</v>
      </c>
      <c r="AD598" s="51" t="str">
        <f>IF($A598="N/A","N/A",MAX('编组1-系统进路表'!AA597,'编组2-系统进路表'!AA597,'编组3-系统进路表'!AA597,'编组4-系统进路表'!AA597,'编组5-系统进路表'!AA597))</f>
        <v>N/A</v>
      </c>
      <c r="AE598" s="51" t="str">
        <f>IF($A598="N/A","N/A",MAX('编组1-系统进路表'!AB597,'编组2-系统进路表'!AB597,'编组3-系统进路表'!AB597,'编组4-系统进路表'!AB597,'编组5-系统进路表'!AB597))</f>
        <v>N/A</v>
      </c>
      <c r="AF598" s="51" t="str">
        <f>IF($A598="N/A","N/A",MAX('编组1-系统进路表'!AC597,'编组2-系统进路表'!AC597,'编组3-系统进路表'!AC597,'编组4-系统进路表'!AC597,'编组5-系统进路表'!AC597))</f>
        <v>N/A</v>
      </c>
    </row>
    <row r="599" spans="1:32">
      <c r="A599" s="50" t="s">
        <v>486</v>
      </c>
      <c r="B599" s="50" t="s">
        <v>486</v>
      </c>
      <c r="C599" s="50" t="s">
        <v>486</v>
      </c>
      <c r="D599" s="50" t="s">
        <v>486</v>
      </c>
      <c r="E599" s="50" t="s">
        <v>486</v>
      </c>
      <c r="F599" s="50" t="s">
        <v>486</v>
      </c>
      <c r="G599" s="50" t="s">
        <v>486</v>
      </c>
      <c r="H599" s="50" t="s">
        <v>486</v>
      </c>
      <c r="I599" s="50" t="s">
        <v>486</v>
      </c>
      <c r="J599" s="50" t="s">
        <v>486</v>
      </c>
      <c r="K599" s="53" t="s">
        <v>419</v>
      </c>
      <c r="L599" s="50" t="s">
        <v>486</v>
      </c>
      <c r="M599" s="50" t="s">
        <v>486</v>
      </c>
      <c r="N599" s="50" t="s">
        <v>486</v>
      </c>
      <c r="O599" s="50" t="s">
        <v>486</v>
      </c>
      <c r="P599" s="50" t="s">
        <v>486</v>
      </c>
      <c r="Q599" s="50" t="s">
        <v>486</v>
      </c>
      <c r="R599" s="50" t="s">
        <v>486</v>
      </c>
      <c r="S599" s="50" t="s">
        <v>486</v>
      </c>
      <c r="T599" s="50" t="s">
        <v>486</v>
      </c>
      <c r="U599" s="50" t="s">
        <v>486</v>
      </c>
      <c r="V599" s="51" t="str">
        <f>IF($A599="N/A","N/A",MAX('编组1-系统进路表'!T598,'编组2-系统进路表'!T598,'编组3-系统进路表'!T598,'编组4-系统进路表'!T598,'编组5-系统进路表'!T598))</f>
        <v>N/A</v>
      </c>
      <c r="W599" s="51" t="str">
        <f>IF($A599="N/A","N/A",MAX('编组1-系统进路表'!U598,'编组2-系统进路表'!U598,'编组3-系统进路表'!U598,'编组4-系统进路表'!U598,'编组5-系统进路表'!U598))</f>
        <v>N/A</v>
      </c>
      <c r="X599" s="51" t="str">
        <f>IF($A599="N/A","N/A",MAX('编组1-系统进路表'!V598,'编组2-系统进路表'!V598,'编组3-系统进路表'!V598,'编组4-系统进路表'!V598,'编组5-系统进路表'!V598))</f>
        <v>N/A</v>
      </c>
      <c r="Y599" s="51" t="str">
        <f>IF($A599="N/A","N/A",MAX('编组1-系统进路表'!W598,'编组2-系统进路表'!W598,'编组3-系统进路表'!W598,'编组4-系统进路表'!W598,'编组5-系统进路表'!W598))</f>
        <v>N/A</v>
      </c>
      <c r="Z599" s="51" t="str">
        <f>IF($A599="N/A","N/A",MAX('编组1-系统进路表'!X598,'编组2-系统进路表'!X598,'编组3-系统进路表'!X598,'编组4-系统进路表'!X598,'编组5-系统进路表'!X598))</f>
        <v>N/A</v>
      </c>
      <c r="AA599" s="27"/>
      <c r="AB599" s="51" t="str">
        <f>IF($A599="N/A","N/A",MAX('编组1-系统进路表'!Y598,'编组2-系统进路表'!Y598,'编组3-系统进路表'!Y598,'编组4-系统进路表'!Y598,'编组5-系统进路表'!Y598))</f>
        <v>N/A</v>
      </c>
      <c r="AC599" s="51" t="str">
        <f>IF($A599="N/A","N/A",MAX('编组1-系统进路表'!Z598,'编组2-系统进路表'!Z598,'编组3-系统进路表'!Z598,'编组4-系统进路表'!Z598,'编组5-系统进路表'!Z598))</f>
        <v>N/A</v>
      </c>
      <c r="AD599" s="51" t="str">
        <f>IF($A599="N/A","N/A",MAX('编组1-系统进路表'!AA598,'编组2-系统进路表'!AA598,'编组3-系统进路表'!AA598,'编组4-系统进路表'!AA598,'编组5-系统进路表'!AA598))</f>
        <v>N/A</v>
      </c>
      <c r="AE599" s="51" t="str">
        <f>IF($A599="N/A","N/A",MAX('编组1-系统进路表'!AB598,'编组2-系统进路表'!AB598,'编组3-系统进路表'!AB598,'编组4-系统进路表'!AB598,'编组5-系统进路表'!AB598))</f>
        <v>N/A</v>
      </c>
      <c r="AF599" s="51" t="str">
        <f>IF($A599="N/A","N/A",MAX('编组1-系统进路表'!AC598,'编组2-系统进路表'!AC598,'编组3-系统进路表'!AC598,'编组4-系统进路表'!AC598,'编组5-系统进路表'!AC598))</f>
        <v>N/A</v>
      </c>
    </row>
    <row r="600" spans="1:32">
      <c r="A600" s="50" t="s">
        <v>486</v>
      </c>
      <c r="B600" s="50" t="s">
        <v>486</v>
      </c>
      <c r="C600" s="50" t="s">
        <v>486</v>
      </c>
      <c r="D600" s="50" t="s">
        <v>486</v>
      </c>
      <c r="E600" s="50" t="s">
        <v>486</v>
      </c>
      <c r="F600" s="50" t="s">
        <v>486</v>
      </c>
      <c r="G600" s="50" t="s">
        <v>486</v>
      </c>
      <c r="H600" s="50" t="s">
        <v>486</v>
      </c>
      <c r="I600" s="50" t="s">
        <v>486</v>
      </c>
      <c r="J600" s="50" t="s">
        <v>486</v>
      </c>
      <c r="K600" s="53" t="s">
        <v>419</v>
      </c>
      <c r="L600" s="50" t="s">
        <v>486</v>
      </c>
      <c r="M600" s="50" t="s">
        <v>486</v>
      </c>
      <c r="N600" s="50" t="s">
        <v>486</v>
      </c>
      <c r="O600" s="50" t="s">
        <v>486</v>
      </c>
      <c r="P600" s="50" t="s">
        <v>486</v>
      </c>
      <c r="Q600" s="50" t="s">
        <v>486</v>
      </c>
      <c r="R600" s="50" t="s">
        <v>486</v>
      </c>
      <c r="S600" s="50" t="s">
        <v>486</v>
      </c>
      <c r="T600" s="50" t="s">
        <v>486</v>
      </c>
      <c r="U600" s="50" t="s">
        <v>486</v>
      </c>
      <c r="V600" s="51" t="str">
        <f>IF($A600="N/A","N/A",MAX('编组1-系统进路表'!T599,'编组2-系统进路表'!T599,'编组3-系统进路表'!T599,'编组4-系统进路表'!T599,'编组5-系统进路表'!T599))</f>
        <v>N/A</v>
      </c>
      <c r="W600" s="51" t="str">
        <f>IF($A600="N/A","N/A",MAX('编组1-系统进路表'!U599,'编组2-系统进路表'!U599,'编组3-系统进路表'!U599,'编组4-系统进路表'!U599,'编组5-系统进路表'!U599))</f>
        <v>N/A</v>
      </c>
      <c r="X600" s="51" t="str">
        <f>IF($A600="N/A","N/A",MAX('编组1-系统进路表'!V599,'编组2-系统进路表'!V599,'编组3-系统进路表'!V599,'编组4-系统进路表'!V599,'编组5-系统进路表'!V599))</f>
        <v>N/A</v>
      </c>
      <c r="Y600" s="51" t="str">
        <f>IF($A600="N/A","N/A",MAX('编组1-系统进路表'!W599,'编组2-系统进路表'!W599,'编组3-系统进路表'!W599,'编组4-系统进路表'!W599,'编组5-系统进路表'!W599))</f>
        <v>N/A</v>
      </c>
      <c r="Z600" s="51" t="str">
        <f>IF($A600="N/A","N/A",MAX('编组1-系统进路表'!X599,'编组2-系统进路表'!X599,'编组3-系统进路表'!X599,'编组4-系统进路表'!X599,'编组5-系统进路表'!X599))</f>
        <v>N/A</v>
      </c>
      <c r="AA600" s="27"/>
      <c r="AB600" s="51" t="str">
        <f>IF($A600="N/A","N/A",MAX('编组1-系统进路表'!Y599,'编组2-系统进路表'!Y599,'编组3-系统进路表'!Y599,'编组4-系统进路表'!Y599,'编组5-系统进路表'!Y599))</f>
        <v>N/A</v>
      </c>
      <c r="AC600" s="51" t="str">
        <f>IF($A600="N/A","N/A",MAX('编组1-系统进路表'!Z599,'编组2-系统进路表'!Z599,'编组3-系统进路表'!Z599,'编组4-系统进路表'!Z599,'编组5-系统进路表'!Z599))</f>
        <v>N/A</v>
      </c>
      <c r="AD600" s="51" t="str">
        <f>IF($A600="N/A","N/A",MAX('编组1-系统进路表'!AA599,'编组2-系统进路表'!AA599,'编组3-系统进路表'!AA599,'编组4-系统进路表'!AA599,'编组5-系统进路表'!AA599))</f>
        <v>N/A</v>
      </c>
      <c r="AE600" s="51" t="str">
        <f>IF($A600="N/A","N/A",MAX('编组1-系统进路表'!AB599,'编组2-系统进路表'!AB599,'编组3-系统进路表'!AB599,'编组4-系统进路表'!AB599,'编组5-系统进路表'!AB599))</f>
        <v>N/A</v>
      </c>
      <c r="AF600" s="51" t="str">
        <f>IF($A600="N/A","N/A",MAX('编组1-系统进路表'!AC599,'编组2-系统进路表'!AC599,'编组3-系统进路表'!AC599,'编组4-系统进路表'!AC599,'编组5-系统进路表'!AC599))</f>
        <v>N/A</v>
      </c>
    </row>
    <row r="601" spans="1:32">
      <c r="A601" s="50" t="s">
        <v>486</v>
      </c>
      <c r="B601" s="50" t="s">
        <v>486</v>
      </c>
      <c r="C601" s="50" t="s">
        <v>486</v>
      </c>
      <c r="D601" s="50" t="s">
        <v>486</v>
      </c>
      <c r="E601" s="50" t="s">
        <v>486</v>
      </c>
      <c r="F601" s="50" t="s">
        <v>486</v>
      </c>
      <c r="G601" s="50" t="s">
        <v>486</v>
      </c>
      <c r="H601" s="50" t="s">
        <v>486</v>
      </c>
      <c r="I601" s="50" t="s">
        <v>486</v>
      </c>
      <c r="J601" s="50" t="s">
        <v>486</v>
      </c>
      <c r="K601" s="53" t="s">
        <v>419</v>
      </c>
      <c r="L601" s="50" t="s">
        <v>486</v>
      </c>
      <c r="M601" s="50" t="s">
        <v>486</v>
      </c>
      <c r="N601" s="50" t="s">
        <v>486</v>
      </c>
      <c r="O601" s="50" t="s">
        <v>486</v>
      </c>
      <c r="P601" s="50" t="s">
        <v>486</v>
      </c>
      <c r="Q601" s="50" t="s">
        <v>486</v>
      </c>
      <c r="R601" s="50" t="s">
        <v>486</v>
      </c>
      <c r="S601" s="50" t="s">
        <v>486</v>
      </c>
      <c r="T601" s="50" t="s">
        <v>486</v>
      </c>
      <c r="U601" s="50" t="s">
        <v>486</v>
      </c>
      <c r="V601" s="51" t="str">
        <f>IF($A601="N/A","N/A",MAX('编组1-系统进路表'!T600,'编组2-系统进路表'!T600,'编组3-系统进路表'!T600,'编组4-系统进路表'!T600,'编组5-系统进路表'!T600))</f>
        <v>N/A</v>
      </c>
      <c r="W601" s="51" t="str">
        <f>IF($A601="N/A","N/A",MAX('编组1-系统进路表'!U600,'编组2-系统进路表'!U600,'编组3-系统进路表'!U600,'编组4-系统进路表'!U600,'编组5-系统进路表'!U600))</f>
        <v>N/A</v>
      </c>
      <c r="X601" s="51" t="str">
        <f>IF($A601="N/A","N/A",MAX('编组1-系统进路表'!V600,'编组2-系统进路表'!V600,'编组3-系统进路表'!V600,'编组4-系统进路表'!V600,'编组5-系统进路表'!V600))</f>
        <v>N/A</v>
      </c>
      <c r="Y601" s="51" t="str">
        <f>IF($A601="N/A","N/A",MAX('编组1-系统进路表'!W600,'编组2-系统进路表'!W600,'编组3-系统进路表'!W600,'编组4-系统进路表'!W600,'编组5-系统进路表'!W600))</f>
        <v>N/A</v>
      </c>
      <c r="Z601" s="51" t="str">
        <f>IF($A601="N/A","N/A",MAX('编组1-系统进路表'!X600,'编组2-系统进路表'!X600,'编组3-系统进路表'!X600,'编组4-系统进路表'!X600,'编组5-系统进路表'!X600))</f>
        <v>N/A</v>
      </c>
      <c r="AA601" s="27"/>
      <c r="AB601" s="51" t="str">
        <f>IF($A601="N/A","N/A",MAX('编组1-系统进路表'!Y600,'编组2-系统进路表'!Y600,'编组3-系统进路表'!Y600,'编组4-系统进路表'!Y600,'编组5-系统进路表'!Y600))</f>
        <v>N/A</v>
      </c>
      <c r="AC601" s="51" t="str">
        <f>IF($A601="N/A","N/A",MAX('编组1-系统进路表'!Z600,'编组2-系统进路表'!Z600,'编组3-系统进路表'!Z600,'编组4-系统进路表'!Z600,'编组5-系统进路表'!Z600))</f>
        <v>N/A</v>
      </c>
      <c r="AD601" s="51" t="str">
        <f>IF($A601="N/A","N/A",MAX('编组1-系统进路表'!AA600,'编组2-系统进路表'!AA600,'编组3-系统进路表'!AA600,'编组4-系统进路表'!AA600,'编组5-系统进路表'!AA600))</f>
        <v>N/A</v>
      </c>
      <c r="AE601" s="51" t="str">
        <f>IF($A601="N/A","N/A",MAX('编组1-系统进路表'!AB600,'编组2-系统进路表'!AB600,'编组3-系统进路表'!AB600,'编组4-系统进路表'!AB600,'编组5-系统进路表'!AB600))</f>
        <v>N/A</v>
      </c>
      <c r="AF601" s="51" t="str">
        <f>IF($A601="N/A","N/A",MAX('编组1-系统进路表'!AC600,'编组2-系统进路表'!AC600,'编组3-系统进路表'!AC600,'编组4-系统进路表'!AC600,'编组5-系统进路表'!AC600))</f>
        <v>N/A</v>
      </c>
    </row>
    <row r="602" spans="1:32">
      <c r="A602" s="50" t="s">
        <v>486</v>
      </c>
      <c r="B602" s="50" t="s">
        <v>486</v>
      </c>
      <c r="C602" s="50" t="s">
        <v>486</v>
      </c>
      <c r="D602" s="50" t="s">
        <v>486</v>
      </c>
      <c r="E602" s="50" t="s">
        <v>486</v>
      </c>
      <c r="F602" s="50" t="s">
        <v>486</v>
      </c>
      <c r="G602" s="50" t="s">
        <v>486</v>
      </c>
      <c r="H602" s="50" t="s">
        <v>486</v>
      </c>
      <c r="I602" s="50" t="s">
        <v>486</v>
      </c>
      <c r="J602" s="50" t="s">
        <v>486</v>
      </c>
      <c r="K602" s="53" t="s">
        <v>419</v>
      </c>
      <c r="L602" s="50" t="s">
        <v>486</v>
      </c>
      <c r="M602" s="50" t="s">
        <v>486</v>
      </c>
      <c r="N602" s="50" t="s">
        <v>486</v>
      </c>
      <c r="O602" s="50" t="s">
        <v>486</v>
      </c>
      <c r="P602" s="50" t="s">
        <v>486</v>
      </c>
      <c r="Q602" s="50" t="s">
        <v>486</v>
      </c>
      <c r="R602" s="50" t="s">
        <v>486</v>
      </c>
      <c r="S602" s="50" t="s">
        <v>486</v>
      </c>
      <c r="T602" s="50" t="s">
        <v>486</v>
      </c>
      <c r="U602" s="50" t="s">
        <v>486</v>
      </c>
      <c r="V602" s="51" t="str">
        <f>IF($A602="N/A","N/A",MAX('编组1-系统进路表'!T601,'编组2-系统进路表'!T601,'编组3-系统进路表'!T601,'编组4-系统进路表'!T601,'编组5-系统进路表'!T601))</f>
        <v>N/A</v>
      </c>
      <c r="W602" s="51" t="str">
        <f>IF($A602="N/A","N/A",MAX('编组1-系统进路表'!U601,'编组2-系统进路表'!U601,'编组3-系统进路表'!U601,'编组4-系统进路表'!U601,'编组5-系统进路表'!U601))</f>
        <v>N/A</v>
      </c>
      <c r="X602" s="51" t="str">
        <f>IF($A602="N/A","N/A",MAX('编组1-系统进路表'!V601,'编组2-系统进路表'!V601,'编组3-系统进路表'!V601,'编组4-系统进路表'!V601,'编组5-系统进路表'!V601))</f>
        <v>N/A</v>
      </c>
      <c r="Y602" s="51" t="str">
        <f>IF($A602="N/A","N/A",MAX('编组1-系统进路表'!W601,'编组2-系统进路表'!W601,'编组3-系统进路表'!W601,'编组4-系统进路表'!W601,'编组5-系统进路表'!W601))</f>
        <v>N/A</v>
      </c>
      <c r="Z602" s="51" t="str">
        <f>IF($A602="N/A","N/A",MAX('编组1-系统进路表'!X601,'编组2-系统进路表'!X601,'编组3-系统进路表'!X601,'编组4-系统进路表'!X601,'编组5-系统进路表'!X601))</f>
        <v>N/A</v>
      </c>
      <c r="AA602" s="27"/>
      <c r="AB602" s="51" t="str">
        <f>IF($A602="N/A","N/A",MAX('编组1-系统进路表'!Y601,'编组2-系统进路表'!Y601,'编组3-系统进路表'!Y601,'编组4-系统进路表'!Y601,'编组5-系统进路表'!Y601))</f>
        <v>N/A</v>
      </c>
      <c r="AC602" s="51" t="str">
        <f>IF($A602="N/A","N/A",MAX('编组1-系统进路表'!Z601,'编组2-系统进路表'!Z601,'编组3-系统进路表'!Z601,'编组4-系统进路表'!Z601,'编组5-系统进路表'!Z601))</f>
        <v>N/A</v>
      </c>
      <c r="AD602" s="51" t="str">
        <f>IF($A602="N/A","N/A",MAX('编组1-系统进路表'!AA601,'编组2-系统进路表'!AA601,'编组3-系统进路表'!AA601,'编组4-系统进路表'!AA601,'编组5-系统进路表'!AA601))</f>
        <v>N/A</v>
      </c>
      <c r="AE602" s="51" t="str">
        <f>IF($A602="N/A","N/A",MAX('编组1-系统进路表'!AB601,'编组2-系统进路表'!AB601,'编组3-系统进路表'!AB601,'编组4-系统进路表'!AB601,'编组5-系统进路表'!AB601))</f>
        <v>N/A</v>
      </c>
      <c r="AF602" s="51" t="str">
        <f>IF($A602="N/A","N/A",MAX('编组1-系统进路表'!AC601,'编组2-系统进路表'!AC601,'编组3-系统进路表'!AC601,'编组4-系统进路表'!AC601,'编组5-系统进路表'!AC601))</f>
        <v>N/A</v>
      </c>
    </row>
  </sheetData>
  <protectedRanges>
    <protectedRange sqref="A3:U602" name="区域3"/>
    <protectedRange sqref="AA3:AA602" name="区域2"/>
  </protectedRanges>
  <phoneticPr fontId="9" type="noConversion"/>
  <conditionalFormatting sqref="V3:Z602 AB3:AF602">
    <cfRule type="cellIs" dxfId="19" priority="1" operator="equal">
      <formula>"N/A"</formula>
    </cfRule>
  </conditionalFormatting>
  <dataValidations disablePrompts="1" count="2">
    <dataValidation type="list" allowBlank="1" showInputMessage="1" showErrorMessage="1" sqref="U3:U4">
      <formula1>"TRUE,FALSE"</formula1>
    </dataValidation>
    <dataValidation type="list" allowBlank="1" showInputMessage="1" showErrorMessage="1" sqref="K3:K5 K9:K602">
      <formula1>"Type_Beacon,Type_Loop,N/A"</formula1>
    </dataValidation>
  </dataValidations>
  <pageMargins left="0.7" right="0.7" top="0.75" bottom="0.75" header="0.3" footer="0.3"/>
  <pageSetup paperSize="9" orientation="portrait" r:id="rId1"/>
  <ignoredErrors>
    <ignoredError sqref="A2:D2 AA3 J2 P2 T2:U2 R2" numberStoredAsText="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O26"/>
  <sheetViews>
    <sheetView workbookViewId="0">
      <selection activeCell="I21" sqref="I21"/>
    </sheetView>
  </sheetViews>
  <sheetFormatPr defaultRowHeight="13.5"/>
  <cols>
    <col min="1" max="1" width="10.875" customWidth="1"/>
    <col min="2" max="2" width="9.625" bestFit="1" customWidth="1"/>
    <col min="3" max="3" width="11.375" bestFit="1" customWidth="1"/>
    <col min="4" max="4" width="13.125" bestFit="1" customWidth="1"/>
    <col min="5" max="6" width="16.75" bestFit="1" customWidth="1"/>
    <col min="7" max="7" width="15.125" bestFit="1" customWidth="1"/>
    <col min="10" max="10" width="14.75" customWidth="1"/>
    <col min="11" max="11" width="20.375" customWidth="1"/>
  </cols>
  <sheetData>
    <row r="1" spans="1:7">
      <c r="A1" s="33" t="s">
        <v>352</v>
      </c>
      <c r="B1" s="33" t="s">
        <v>353</v>
      </c>
      <c r="C1" s="33" t="s">
        <v>354</v>
      </c>
      <c r="D1" s="31" t="s">
        <v>355</v>
      </c>
      <c r="E1" s="33" t="s">
        <v>356</v>
      </c>
      <c r="F1" s="31" t="s">
        <v>357</v>
      </c>
      <c r="G1" s="31" t="s">
        <v>358</v>
      </c>
    </row>
    <row r="2" spans="1:7">
      <c r="A2" s="32" t="s">
        <v>359</v>
      </c>
      <c r="B2" s="32" t="s">
        <v>360</v>
      </c>
      <c r="C2" s="32" t="s">
        <v>341</v>
      </c>
      <c r="D2" s="32" t="s">
        <v>342</v>
      </c>
      <c r="E2" s="32" t="s">
        <v>361</v>
      </c>
      <c r="F2" s="34" t="str">
        <f>IF($A2="","",屏蔽门ID高2byte&amp;$B2)</f>
        <v>0B000101</v>
      </c>
      <c r="G2" s="34" t="str">
        <f>IF($A2="","",DEC2HEX(IF($C2="DOWN",1,0)*2^7+IF($D2="车头对齐",1,2)*2^5+$E2))</f>
        <v>A4</v>
      </c>
    </row>
    <row r="3" spans="1:7">
      <c r="A3" s="32" t="s">
        <v>362</v>
      </c>
      <c r="B3" s="32" t="s">
        <v>363</v>
      </c>
      <c r="C3" s="32" t="s">
        <v>364</v>
      </c>
      <c r="D3" s="32" t="s">
        <v>342</v>
      </c>
      <c r="E3" s="32" t="s">
        <v>361</v>
      </c>
      <c r="F3" s="34" t="str">
        <f t="shared" ref="F3:F22" si="0">IF($A3="","",屏蔽门ID高2byte&amp;$B3)</f>
        <v>0B000102</v>
      </c>
      <c r="G3" s="34" t="str">
        <f t="shared" ref="G3:G22" si="1">IF($A3="","",DEC2HEX(IF($C3="DOWN",1,0)*2^7+IF($D3="车头对齐",1,2)*2^5+$E3))</f>
        <v>24</v>
      </c>
    </row>
    <row r="4" spans="1:7">
      <c r="A4" s="32"/>
      <c r="B4" s="32"/>
      <c r="C4" s="32"/>
      <c r="D4" s="32"/>
      <c r="E4" s="32"/>
      <c r="F4" s="34" t="str">
        <f t="shared" si="0"/>
        <v/>
      </c>
      <c r="G4" s="34" t="str">
        <f t="shared" si="1"/>
        <v/>
      </c>
    </row>
    <row r="5" spans="1:7">
      <c r="A5" s="32"/>
      <c r="B5" s="32"/>
      <c r="C5" s="32"/>
      <c r="D5" s="32"/>
      <c r="E5" s="32"/>
      <c r="F5" s="34" t="str">
        <f t="shared" si="0"/>
        <v/>
      </c>
      <c r="G5" s="34" t="str">
        <f t="shared" si="1"/>
        <v/>
      </c>
    </row>
    <row r="6" spans="1:7">
      <c r="A6" s="32"/>
      <c r="B6" s="32"/>
      <c r="C6" s="32"/>
      <c r="D6" s="32"/>
      <c r="E6" s="32"/>
      <c r="F6" s="34" t="str">
        <f t="shared" si="0"/>
        <v/>
      </c>
      <c r="G6" s="34" t="str">
        <f t="shared" si="1"/>
        <v/>
      </c>
    </row>
    <row r="7" spans="1:7">
      <c r="A7" s="32"/>
      <c r="B7" s="32"/>
      <c r="C7" s="32"/>
      <c r="D7" s="32"/>
      <c r="E7" s="32"/>
      <c r="F7" s="34" t="str">
        <f t="shared" si="0"/>
        <v/>
      </c>
      <c r="G7" s="34" t="str">
        <f t="shared" si="1"/>
        <v/>
      </c>
    </row>
    <row r="8" spans="1:7">
      <c r="A8" s="32"/>
      <c r="B8" s="32"/>
      <c r="C8" s="32"/>
      <c r="D8" s="32"/>
      <c r="E8" s="32"/>
      <c r="F8" s="34" t="str">
        <f t="shared" si="0"/>
        <v/>
      </c>
      <c r="G8" s="34" t="str">
        <f t="shared" si="1"/>
        <v/>
      </c>
    </row>
    <row r="9" spans="1:7">
      <c r="A9" s="32"/>
      <c r="B9" s="32"/>
      <c r="C9" s="32"/>
      <c r="D9" s="32"/>
      <c r="E9" s="32"/>
      <c r="F9" s="34" t="str">
        <f t="shared" si="0"/>
        <v/>
      </c>
      <c r="G9" s="34" t="str">
        <f t="shared" si="1"/>
        <v/>
      </c>
    </row>
    <row r="10" spans="1:7">
      <c r="A10" s="32"/>
      <c r="B10" s="32"/>
      <c r="C10" s="32"/>
      <c r="D10" s="32"/>
      <c r="E10" s="32"/>
      <c r="F10" s="34" t="str">
        <f t="shared" si="0"/>
        <v/>
      </c>
      <c r="G10" s="34" t="str">
        <f t="shared" si="1"/>
        <v/>
      </c>
    </row>
    <row r="11" spans="1:7">
      <c r="A11" s="32"/>
      <c r="B11" s="32"/>
      <c r="C11" s="32"/>
      <c r="D11" s="32"/>
      <c r="E11" s="32"/>
      <c r="F11" s="34" t="str">
        <f t="shared" si="0"/>
        <v/>
      </c>
      <c r="G11" s="34" t="str">
        <f t="shared" si="1"/>
        <v/>
      </c>
    </row>
    <row r="12" spans="1:7">
      <c r="A12" s="32"/>
      <c r="B12" s="32"/>
      <c r="C12" s="32"/>
      <c r="D12" s="32"/>
      <c r="E12" s="32"/>
      <c r="F12" s="34" t="str">
        <f t="shared" si="0"/>
        <v/>
      </c>
      <c r="G12" s="34" t="str">
        <f t="shared" si="1"/>
        <v/>
      </c>
    </row>
    <row r="13" spans="1:7">
      <c r="A13" s="32"/>
      <c r="B13" s="32"/>
      <c r="C13" s="32"/>
      <c r="D13" s="32"/>
      <c r="E13" s="32"/>
      <c r="F13" s="34" t="str">
        <f t="shared" si="0"/>
        <v/>
      </c>
      <c r="G13" s="34" t="str">
        <f t="shared" si="1"/>
        <v/>
      </c>
    </row>
    <row r="14" spans="1:7">
      <c r="A14" s="32"/>
      <c r="B14" s="32"/>
      <c r="C14" s="32"/>
      <c r="D14" s="32"/>
      <c r="E14" s="32"/>
      <c r="F14" s="34" t="str">
        <f t="shared" si="0"/>
        <v/>
      </c>
      <c r="G14" s="34" t="str">
        <f t="shared" si="1"/>
        <v/>
      </c>
    </row>
    <row r="15" spans="1:7">
      <c r="A15" s="32"/>
      <c r="B15" s="32"/>
      <c r="C15" s="32"/>
      <c r="D15" s="32"/>
      <c r="E15" s="32"/>
      <c r="F15" s="34" t="str">
        <f t="shared" si="0"/>
        <v/>
      </c>
      <c r="G15" s="34" t="str">
        <f t="shared" si="1"/>
        <v/>
      </c>
    </row>
    <row r="16" spans="1:7">
      <c r="A16" s="32"/>
      <c r="B16" s="32"/>
      <c r="C16" s="32"/>
      <c r="D16" s="32"/>
      <c r="E16" s="32"/>
      <c r="F16" s="34" t="str">
        <f t="shared" si="0"/>
        <v/>
      </c>
      <c r="G16" s="34" t="str">
        <f t="shared" si="1"/>
        <v/>
      </c>
    </row>
    <row r="17" spans="1:15">
      <c r="A17" s="32"/>
      <c r="B17" s="32"/>
      <c r="C17" s="32"/>
      <c r="D17" s="32"/>
      <c r="E17" s="32"/>
      <c r="F17" s="34" t="str">
        <f t="shared" si="0"/>
        <v/>
      </c>
      <c r="G17" s="34" t="str">
        <f t="shared" si="1"/>
        <v/>
      </c>
    </row>
    <row r="18" spans="1:15">
      <c r="A18" s="32"/>
      <c r="B18" s="32"/>
      <c r="C18" s="32"/>
      <c r="D18" s="32"/>
      <c r="E18" s="32"/>
      <c r="F18" s="34" t="str">
        <f t="shared" si="0"/>
        <v/>
      </c>
      <c r="G18" s="34" t="str">
        <f t="shared" si="1"/>
        <v/>
      </c>
    </row>
    <row r="19" spans="1:15">
      <c r="A19" s="32"/>
      <c r="B19" s="32"/>
      <c r="C19" s="32"/>
      <c r="D19" s="32"/>
      <c r="E19" s="32"/>
      <c r="F19" s="34" t="str">
        <f t="shared" si="0"/>
        <v/>
      </c>
      <c r="G19" s="34" t="str">
        <f t="shared" si="1"/>
        <v/>
      </c>
    </row>
    <row r="20" spans="1:15">
      <c r="A20" s="32"/>
      <c r="B20" s="32"/>
      <c r="C20" s="32"/>
      <c r="D20" s="32"/>
      <c r="E20" s="32"/>
      <c r="F20" s="34" t="str">
        <f t="shared" si="0"/>
        <v/>
      </c>
      <c r="G20" s="34" t="str">
        <f t="shared" si="1"/>
        <v/>
      </c>
    </row>
    <row r="21" spans="1:15">
      <c r="A21" s="32"/>
      <c r="B21" s="32"/>
      <c r="C21" s="32"/>
      <c r="D21" s="32"/>
      <c r="E21" s="32"/>
      <c r="F21" s="34" t="str">
        <f t="shared" si="0"/>
        <v/>
      </c>
      <c r="G21" s="34" t="str">
        <f t="shared" si="1"/>
        <v/>
      </c>
    </row>
    <row r="22" spans="1:15">
      <c r="A22" s="32"/>
      <c r="B22" s="32"/>
      <c r="C22" s="32"/>
      <c r="D22" s="32"/>
      <c r="E22" s="32"/>
      <c r="F22" s="34" t="str">
        <f t="shared" si="0"/>
        <v/>
      </c>
      <c r="G22" s="34" t="str">
        <f t="shared" si="1"/>
        <v/>
      </c>
    </row>
    <row r="23" spans="1:15">
      <c r="I23" s="139" t="s">
        <v>345</v>
      </c>
      <c r="J23" s="35" t="s">
        <v>346</v>
      </c>
      <c r="K23" s="35" t="s">
        <v>347</v>
      </c>
      <c r="L23" s="141" t="s">
        <v>348</v>
      </c>
      <c r="M23" s="141"/>
      <c r="N23" s="141"/>
      <c r="O23" s="141"/>
    </row>
    <row r="24" spans="1:15" ht="38.25">
      <c r="I24" s="140"/>
      <c r="J24" s="36" t="s">
        <v>349</v>
      </c>
      <c r="K24" s="37" t="s">
        <v>350</v>
      </c>
      <c r="L24" s="142" t="s">
        <v>351</v>
      </c>
      <c r="M24" s="142"/>
      <c r="N24" s="142"/>
      <c r="O24" s="142"/>
    </row>
    <row r="26" spans="1:15">
      <c r="A26" s="38"/>
      <c r="B26" s="39"/>
      <c r="C26" s="39"/>
      <c r="D26" s="39"/>
      <c r="E26" s="40"/>
      <c r="F26" s="41"/>
      <c r="G26" s="41"/>
    </row>
  </sheetData>
  <protectedRanges>
    <protectedRange sqref="A2:E22" name="区域2_1"/>
  </protectedRanges>
  <mergeCells count="3">
    <mergeCell ref="I23:I24"/>
    <mergeCell ref="L23:O23"/>
    <mergeCell ref="L24:O24"/>
  </mergeCells>
  <phoneticPr fontId="1" type="noConversion"/>
  <dataValidations count="2">
    <dataValidation type="list" allowBlank="1" showInputMessage="1" showErrorMessage="1" sqref="D2:D22">
      <formula1>"车头对齐,车尾对齐"</formula1>
    </dataValidation>
    <dataValidation type="list" allowBlank="1" showInputMessage="1" showErrorMessage="1" sqref="C2:C22">
      <formula1>"UP,DOWN"</formula1>
    </dataValidation>
  </dataValidations>
  <pageMargins left="0.7" right="0.7" top="0.75" bottom="0.75" header="0.3" footer="0.3"/>
  <ignoredErrors>
    <ignoredError sqref="E2:E3 B2:B3"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499984740745262"/>
  </sheetPr>
  <dimension ref="A1:C2"/>
  <sheetViews>
    <sheetView workbookViewId="0">
      <selection activeCell="C21" sqref="C21"/>
    </sheetView>
  </sheetViews>
  <sheetFormatPr defaultRowHeight="12"/>
  <cols>
    <col min="1" max="1" width="7.875" style="14" bestFit="1" customWidth="1"/>
    <col min="2" max="2" width="9.375" style="14" bestFit="1" customWidth="1"/>
    <col min="3" max="3" width="8.5" style="14" bestFit="1" customWidth="1"/>
    <col min="4" max="16384" width="9" style="14"/>
  </cols>
  <sheetData>
    <row r="1" spans="1:3" ht="12.75">
      <c r="A1" s="12" t="s">
        <v>216</v>
      </c>
      <c r="B1" s="15" t="s">
        <v>219</v>
      </c>
      <c r="C1" s="16" t="s">
        <v>220</v>
      </c>
    </row>
    <row r="2" spans="1:3" ht="12.75">
      <c r="A2" s="2" t="s">
        <v>215</v>
      </c>
      <c r="B2" s="2">
        <v>0</v>
      </c>
      <c r="C2" s="2" t="s">
        <v>214</v>
      </c>
    </row>
  </sheetData>
  <phoneticPr fontId="1" type="noConversion"/>
  <dataValidations disablePrompts="1" count="1">
    <dataValidation type="list" allowBlank="1" showInputMessage="1" showErrorMessage="1" sqref="C2">
      <formula1>"上行轨,下行轨"</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0" tint="-0.499984740745262"/>
  </sheetPr>
  <dimension ref="A1:C2"/>
  <sheetViews>
    <sheetView workbookViewId="0">
      <selection activeCell="G6" sqref="G6"/>
    </sheetView>
  </sheetViews>
  <sheetFormatPr defaultRowHeight="14.25"/>
  <cols>
    <col min="1" max="1" width="9.625" style="1" bestFit="1" customWidth="1"/>
    <col min="2" max="2" width="8" style="1" bestFit="1" customWidth="1"/>
    <col min="3" max="3" width="8.5" style="1" bestFit="1" customWidth="1"/>
    <col min="4" max="16384" width="9" style="1"/>
  </cols>
  <sheetData>
    <row r="1" spans="1:3">
      <c r="A1" s="15" t="s">
        <v>221</v>
      </c>
      <c r="B1" s="17" t="s">
        <v>222</v>
      </c>
      <c r="C1" s="17" t="s">
        <v>223</v>
      </c>
    </row>
    <row r="2" spans="1:3">
      <c r="A2" s="13">
        <v>0</v>
      </c>
      <c r="B2" s="2">
        <v>0</v>
      </c>
      <c r="C2" s="2" t="s">
        <v>214</v>
      </c>
    </row>
  </sheetData>
  <phoneticPr fontId="1" type="noConversion"/>
  <dataValidations count="1">
    <dataValidation type="list" allowBlank="1" showInputMessage="1" showErrorMessage="1" sqref="C2">
      <formula1>"上行轨,下行轨"</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0" tint="-0.499984740745262"/>
  </sheetPr>
  <dimension ref="A1:C3"/>
  <sheetViews>
    <sheetView workbookViewId="0">
      <selection activeCell="K21" sqref="K21"/>
    </sheetView>
  </sheetViews>
  <sheetFormatPr defaultRowHeight="14.25"/>
  <cols>
    <col min="1" max="16384" width="9" style="1"/>
  </cols>
  <sheetData>
    <row r="1" spans="1:3">
      <c r="A1" s="15" t="s">
        <v>224</v>
      </c>
      <c r="B1" s="17" t="s">
        <v>225</v>
      </c>
      <c r="C1" s="17" t="s">
        <v>226</v>
      </c>
    </row>
    <row r="2" spans="1:3">
      <c r="A2" s="13">
        <v>0</v>
      </c>
      <c r="B2" s="2">
        <v>10</v>
      </c>
      <c r="C2" s="2" t="s">
        <v>217</v>
      </c>
    </row>
    <row r="3" spans="1:3">
      <c r="A3" s="13">
        <v>1</v>
      </c>
      <c r="B3" s="2">
        <v>-10</v>
      </c>
      <c r="C3" s="2" t="s">
        <v>218</v>
      </c>
    </row>
  </sheetData>
  <phoneticPr fontId="1" type="noConversion"/>
  <dataValidations count="1">
    <dataValidation type="list" allowBlank="1" showInputMessage="1" showErrorMessage="1" sqref="C2:C3">
      <formula1>"长链,短链"</formula1>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S2" sqref="S2"/>
    </sheetView>
  </sheetViews>
  <sheetFormatPr defaultRowHeight="13.5"/>
  <cols>
    <col min="1" max="1" width="11.625" bestFit="1" customWidth="1"/>
    <col min="2" max="2" width="9.5" bestFit="1" customWidth="1"/>
    <col min="3" max="3" width="11.75" bestFit="1" customWidth="1"/>
    <col min="4" max="4" width="10" bestFit="1" customWidth="1"/>
    <col min="5" max="6" width="13.625" bestFit="1" customWidth="1"/>
    <col min="7" max="7" width="8.25" bestFit="1" customWidth="1"/>
    <col min="8" max="8" width="13.625" style="46" bestFit="1" customWidth="1"/>
    <col min="9" max="9" width="12.375" bestFit="1" customWidth="1"/>
    <col min="10" max="10" width="10.375" bestFit="1" customWidth="1"/>
    <col min="11" max="11" width="8.375" bestFit="1" customWidth="1"/>
    <col min="12" max="12" width="10" bestFit="1" customWidth="1"/>
    <col min="13" max="13" width="8.25" bestFit="1" customWidth="1"/>
    <col min="14" max="16" width="10" bestFit="1" customWidth="1"/>
    <col min="17" max="17" width="8.25" bestFit="1" customWidth="1"/>
    <col min="18" max="18" width="10" bestFit="1" customWidth="1"/>
    <col min="19" max="19" width="11.75" bestFit="1" customWidth="1"/>
    <col min="20" max="20" width="14.375" style="18" customWidth="1"/>
    <col min="21" max="24" width="11.875" bestFit="1" customWidth="1"/>
    <col min="25" max="25" width="13.25" bestFit="1" customWidth="1"/>
    <col min="26" max="26" width="14" bestFit="1" customWidth="1"/>
    <col min="27" max="27" width="11.75" bestFit="1" customWidth="1"/>
    <col min="28" max="28" width="11.875" bestFit="1" customWidth="1"/>
    <col min="29" max="29" width="12.375" style="18" bestFit="1" customWidth="1"/>
  </cols>
  <sheetData>
    <row r="1" spans="1:29" ht="75.75">
      <c r="A1" s="21" t="s">
        <v>62</v>
      </c>
      <c r="B1" s="21" t="s">
        <v>504</v>
      </c>
      <c r="C1" s="21" t="s">
        <v>536</v>
      </c>
      <c r="D1" s="21" t="s">
        <v>191</v>
      </c>
      <c r="E1" s="21" t="s">
        <v>502</v>
      </c>
      <c r="F1" s="21" t="s">
        <v>503</v>
      </c>
      <c r="G1" s="21" t="s">
        <v>123</v>
      </c>
      <c r="H1" s="54" t="s">
        <v>189</v>
      </c>
      <c r="I1" s="21" t="s">
        <v>507</v>
      </c>
      <c r="J1" s="21" t="s">
        <v>537</v>
      </c>
      <c r="K1" s="55" t="s">
        <v>506</v>
      </c>
      <c r="L1" s="21" t="s">
        <v>237</v>
      </c>
      <c r="M1" s="21" t="s">
        <v>65</v>
      </c>
      <c r="N1" s="21" t="s">
        <v>508</v>
      </c>
      <c r="O1" s="21" t="s">
        <v>66</v>
      </c>
      <c r="P1" s="21" t="s">
        <v>236</v>
      </c>
      <c r="Q1" s="21" t="s">
        <v>67</v>
      </c>
      <c r="R1" s="21" t="s">
        <v>148</v>
      </c>
      <c r="S1" s="21" t="s">
        <v>505</v>
      </c>
      <c r="T1" s="21" t="s">
        <v>151</v>
      </c>
      <c r="U1" s="21" t="s">
        <v>183</v>
      </c>
      <c r="V1" s="21" t="s">
        <v>368</v>
      </c>
      <c r="W1" s="21" t="s">
        <v>188</v>
      </c>
      <c r="X1" s="21" t="s">
        <v>367</v>
      </c>
      <c r="Y1" s="21" t="s">
        <v>194</v>
      </c>
      <c r="Z1" s="21" t="s">
        <v>370</v>
      </c>
      <c r="AA1" s="21" t="s">
        <v>244</v>
      </c>
      <c r="AB1" s="21" t="s">
        <v>372</v>
      </c>
      <c r="AC1" s="21" t="s">
        <v>374</v>
      </c>
    </row>
    <row r="2" spans="1:29" ht="19.5" customHeight="1">
      <c r="A2" s="22" t="str">
        <f>IF(INDEX(Veh_Marshal,0,1)="N/A","N/A",'输出-系统进路参数'!B3)</f>
        <v>Szr.S0103</v>
      </c>
      <c r="B2" s="22" t="str">
        <f>IF(INDEX(Veh_Marshal,0,1)="N/A","N/A",'输出-系统进路参数'!E3)</f>
        <v>94.1</v>
      </c>
      <c r="C2" s="22" t="str">
        <f>IF(INDEX(Veh_Marshal,0,1)="N/A","N/A",'输出-系统进路参数'!F3)</f>
        <v>80</v>
      </c>
      <c r="D2" s="22" t="str">
        <f>IF(INDEX(Veh_Marshal,0,1)="N/A","N/A",'输出-系统进路参数'!G3)</f>
        <v>80</v>
      </c>
      <c r="E2" s="22" t="str">
        <f>IF(INDEX(Veh_Marshal,0,1)="N/A","N/A",'输出-系统进路参数'!H3)</f>
        <v>0</v>
      </c>
      <c r="F2" s="22" t="str">
        <f>IF(INDEX(Veh_Marshal,0,1)="N/A","N/A",'输出-系统进路参数'!I3)</f>
        <v>100</v>
      </c>
      <c r="G2" s="22" t="str">
        <f>IF(INDEX(Veh_Marshal,0,1)="N/A","N/A",'输出-系统进路参数'!J3)</f>
        <v>0</v>
      </c>
      <c r="H2" s="22" t="str">
        <f>IF(INDEX(Veh_Marshal,0,1)="N/A","N/A",'输出-系统进路参数'!K3)</f>
        <v>N/A</v>
      </c>
      <c r="I2" s="22" t="str">
        <f>IF(INDEX(Veh_Marshal,0,1)="N/A","N/A",'输出-系统进路参数'!L3)</f>
        <v>N/A</v>
      </c>
      <c r="J2" s="22" t="str">
        <f>IF(INDEX(Veh_Marshal,0,1)="N/A","N/A",'输出-系统进路参数'!M3)</f>
        <v>N/A</v>
      </c>
      <c r="K2" s="22" t="str">
        <f>IF(INDEX(Veh_Marshal,0,1)="N/A","N/A",'输出-系统进路参数'!N3)</f>
        <v>N/A</v>
      </c>
      <c r="L2" s="22" t="str">
        <f>IF(INDEX(Veh_Marshal,0,1)="N/A","N/A",'输出-系统进路参数'!O3)</f>
        <v>N/A</v>
      </c>
      <c r="M2" s="22" t="str">
        <f>IF(INDEX(Veh_Marshal,0,1)="N/A","N/A",'输出-系统进路参数'!P3)</f>
        <v>0201G</v>
      </c>
      <c r="N2" s="22" t="str">
        <f>IF(INDEX(Veh_Marshal,0,1)="N/A","N/A",'输出-系统进路参数'!Q3)</f>
        <v>0</v>
      </c>
      <c r="O2" s="22" t="str">
        <f>IF(INDEX(Veh_Marshal,0,1)="N/A","N/A",'输出-系统进路参数'!R3)</f>
        <v>94.1</v>
      </c>
      <c r="P2" s="22" t="str">
        <f>IF(INDEX(Veh_Marshal,0,1)="N/A","N/A",'输出-系统进路参数'!S3)</f>
        <v>0</v>
      </c>
      <c r="Q2" s="22" t="str">
        <f>IF(INDEX(Veh_Marshal,0,1)="N/A","N/A",'输出-系统进路参数'!T3)</f>
        <v>0103G</v>
      </c>
      <c r="R2" s="22" t="str">
        <f>IF(INDEX(Veh_Marshal,0,1)="N/A","N/A",'输出-系统进路参数'!U3)</f>
        <v>FALSE</v>
      </c>
      <c r="S2" s="30" t="str">
        <f t="shared" ref="S2:S65" si="0">IF($A2="N/A","N/A",IF($F2="N/A",CEILING($C2/3.6*(CFG_T_EB_OUT+CFG_T_EB_SETUP)/1000+($C2/3.6)^2/(INDEX(Veh_Gebr,0,1)+$E2/1000*9.8)/2,0.001),$F2))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+Conf_SafeMarginDist+Proj_Sig2AxleDist+INDEX(Veh_Hook2Roller,0,1))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+$C2/3.6/(INDEX(Veh_Gebr,0,1)+$E2/1000*9.8)*1000
+Equ_AxleClearDelay+Conf_VibInTime_CBI)/1000,
10),$V2))</f>
        <v>180</v>
      </c>
      <c r="Y2" s="30">
        <f t="shared" ref="Y2:Y65" si="6">IF($A2="N/A","N/A",
IF($M2="N/A","N/A",
IF($Q2="N/A","N/A",
CEILING(SQRT(2*($O2-INDEX(Veh_Length,0,1)+INDEX(Veh_Hook2Roller,0,1)-Proj_Sp2AxleDist)/(INDEX(Veh_NormDec,0,1)+$P2/1000*9.8))*1000*2,5000)/1000)))</f>
        <v>25</v>
      </c>
      <c r="Z2" s="30">
        <f t="shared" ref="Z2:Z65" si="7">IF($A2="N/A","N/A",
IF($M2="N/A","N/A",
IF($Q2="N/A","N/A",
CEILING(($Y2*1000+CFG_T_EB_OUT+CFG_T_EB_SETUP
+((SQRT((2*INDEX(Veh_Gebr,0,1)*(INDEX(Veh_MaxAcc,0,1)-$P2/1000*9.8)*CFG_T_EB_SETUP/1000)^2
       +4*(INDEX(Veh_Gebr,0,1)+INDEX(Veh_MaxAcc,0,1))*(INDEX(Veh_MaxAcc,0,1)-$P2/1000*9.8)*(INDEX(Veh_Gebr,0,1)*$P2/1000*9.8*(CFG_T_EB_SETUP/1000)^2
           +2*(INDEX(Veh_Gebr,0,1)+$P2/1000*9.8)*($O2-INDEX(Veh_Length,0,1)+INDEX(Veh_Hook2Roller,0,1))))
    -2*INDEX(Veh_Gebr,0,1)*(INDEX(Veh_MaxAcc,0,1)-$P2/1000*9.8)*CFG_T_EB_SETUP/1000)
  /2/(INDEX(Veh_MaxAcc,0,1)+INDEX(Veh_Gebr,0,1))-$P2/1000*9.8*CFG_T_EB_SETUP/1000)/(INDEX(Veh_Gebr,0,1)+$P2/1000*9.8)*1000
+Equ_AxleClearDelay+Conf_VibInTime_CBI)/1000,
10)
)))</f>
        <v>40</v>
      </c>
      <c r="AA2" s="30">
        <f t="shared" ref="AA2:AA65" si="8">IF($A2="N/A","N/A",
IF($Q2="N/A","N/A",
FLOOR((Proj_RmMaxForwSpd/3.6-ATO速度_EB速度余量/3.6)*1000/INDEX(Veh_NormDec,0,1)
+(Proj_RmMaxForwSpd/3.6-ATO速度_EB速度余量/3.6)*1000/INDEX(Veh_MaxAcc,0,1)
+($B2-(Proj_RmMaxForwSpd/3.6-ATO速度_EB速度余量/3.6)^2/(2*INDEX(Veh_NormDec,0,1))-(Proj_RmMaxForwSpd/3.6-ATO速度_EB速度余量/3.6)^2/(2*INDEX(Veh_MaxAcc,0,1)))/(Proj_RmMaxForwSpd/3.6-ATO速度_EB速度余量/3.6)*1000
+$N2*1000,5000)/1000))</f>
        <v>20</v>
      </c>
      <c r="AB2" s="30">
        <f t="shared" ref="AB2:AB65" si="9">IF($A2="N/A","N/A",
IF($Q2="N/A","N/A",
CEILING(($AA2*1000+CFG_T_EB_OUT+CFG_T_EB_SETUP
+$D2/3.6/(INDEX(Veh_Gebr,0,1)+$G2/1000*9.8)*1000
+Equ_AxleClearDelay+Conf_VibInTime_CBI)/1000,
10)
))</f>
        <v>60</v>
      </c>
      <c r="AC2" s="30">
        <f t="shared" ref="AC2:AC65" si="10">IF($A2="N/A","N/A",
CEILING(司机反应时间*1000
+INDEX(Veh_FsbTracCutDelay,0,1)+INDEX(Veh_FsbSetDelay,0,1)+INDEX(Veh_FsbCoastTime,0,1)
+Proj_RmMaxForwSpd/3.6/(INDEX(Veh_Fsbr,0,1)-Proj_MaxLineGrad*9.8/1000)*1000
+Equ_AxleClearDelay
+Conf_VibInTime_CBI,
10000)/1000)</f>
        <v>30</v>
      </c>
    </row>
    <row r="3" spans="1:29">
      <c r="A3" s="50" t="str">
        <f>IF(INDEX(Veh_Marshal,0,1)="N/A","N/A",'输出-系统进路参数'!B4)</f>
        <v>S0103.S0107</v>
      </c>
      <c r="B3" s="50" t="str">
        <f>IF(INDEX(Veh_Marshal,0,1)="N/A","N/A",'输出-系统进路参数'!E4)</f>
        <v>323.967</v>
      </c>
      <c r="C3" s="50" t="str">
        <f>IF(INDEX(Veh_Marshal,0,1)="N/A","N/A",'输出-系统进路参数'!F4)</f>
        <v>80</v>
      </c>
      <c r="D3" s="50" t="str">
        <f>IF(INDEX(Veh_Marshal,0,1)="N/A","N/A",'输出-系统进路参数'!G4)</f>
        <v>80</v>
      </c>
      <c r="E3" s="50" t="str">
        <f>IF(INDEX(Veh_Marshal,0,1)="N/A","N/A",'输出-系统进路参数'!H4)</f>
        <v>0</v>
      </c>
      <c r="F3" s="50" t="str">
        <f>IF(INDEX(Veh_Marshal,0,1)="N/A","N/A",'输出-系统进路参数'!I4)</f>
        <v>200</v>
      </c>
      <c r="G3" s="50" t="str">
        <f>IF(INDEX(Veh_Marshal,0,1)="N/A","N/A",'输出-系统进路参数'!J4)</f>
        <v>-53.8</v>
      </c>
      <c r="H3" s="22" t="str">
        <f>IF(INDEX(Veh_Marshal,0,1)="N/A","N/A",'输出-系统进路参数'!K4)</f>
        <v>Type_Beacon</v>
      </c>
      <c r="I3" s="22" t="str">
        <f>IF(INDEX(Veh_Marshal,0,1)="N/A","N/A",'输出-系统进路参数'!L4)</f>
        <v>B0101</v>
      </c>
      <c r="J3" s="22" t="str">
        <f>IF(INDEX(Veh_Marshal,0,1)="N/A","N/A",'输出-系统进路参数'!M4)</f>
        <v>700</v>
      </c>
      <c r="K3" s="22" t="str">
        <f>IF(INDEX(Veh_Marshal,0,1)="N/A","N/A",'输出-系统进路参数'!N4)</f>
        <v>VB0103</v>
      </c>
      <c r="L3" s="22" t="str">
        <f>IF(INDEX(Veh_Marshal,0,1)="N/A","N/A",'输出-系统进路参数'!O4)</f>
        <v>9</v>
      </c>
      <c r="M3" s="22" t="str">
        <f>IF(INDEX(Veh_Marshal,0,1)="N/A","N/A",'输出-系统进路参数'!P4)</f>
        <v>0207G</v>
      </c>
      <c r="N3" s="22" t="str">
        <f>IF(INDEX(Veh_Marshal,0,1)="N/A","N/A",'输出-系统进路参数'!Q4)</f>
        <v>0</v>
      </c>
      <c r="O3" s="22" t="str">
        <f>IF(INDEX(Veh_Marshal,0,1)="N/A","N/A",'输出-系统进路参数'!R4)</f>
        <v>61.967</v>
      </c>
      <c r="P3" s="50" t="str">
        <f>IF(INDEX(Veh_Marshal,0,1)="N/A","N/A",'输出-系统进路参数'!S4)</f>
        <v>0</v>
      </c>
      <c r="Q3" s="50" t="str">
        <f>IF(INDEX(Veh_Marshal,0,1)="N/A","N/A",'输出-系统进路参数'!T4)</f>
        <v>0109DG</v>
      </c>
      <c r="R3" s="50" t="str">
        <f>IF(INDEX(Veh_Marshal,0,1)="N/A","N/A",'输出-系统进路参数'!U4)</f>
        <v>FALSE</v>
      </c>
      <c r="S3" s="30" t="str">
        <f t="shared" si="0"/>
        <v>200</v>
      </c>
      <c r="T3" s="51">
        <f t="shared" si="1"/>
        <v>770</v>
      </c>
      <c r="U3" s="51">
        <f t="shared" si="2"/>
        <v>60</v>
      </c>
      <c r="V3" s="52">
        <f t="shared" si="3"/>
        <v>100</v>
      </c>
      <c r="W3" s="52">
        <f t="shared" si="4"/>
        <v>10</v>
      </c>
      <c r="X3" s="29">
        <f t="shared" si="5"/>
        <v>50</v>
      </c>
      <c r="Y3" s="30">
        <f t="shared" si="6"/>
        <v>10</v>
      </c>
      <c r="Z3" s="30">
        <f t="shared" si="7"/>
        <v>20</v>
      </c>
      <c r="AA3" s="30">
        <f t="shared" si="8"/>
        <v>65</v>
      </c>
      <c r="AB3" s="30">
        <f t="shared" si="9"/>
        <v>160</v>
      </c>
      <c r="AC3" s="30">
        <f t="shared" si="10"/>
        <v>30</v>
      </c>
    </row>
    <row r="4" spans="1:29">
      <c r="A4" s="50" t="str">
        <f>IF(INDEX(Veh_Marshal,0,1)="N/A","N/A",'输出-系统进路参数'!B5)</f>
        <v>X0105.Xr</v>
      </c>
      <c r="B4" s="50" t="str">
        <f>IF(INDEX(Veh_Marshal,0,1)="N/A","N/A",'输出-系统进路参数'!E5)</f>
        <v>356.1</v>
      </c>
      <c r="C4" s="50" t="str">
        <f>IF(INDEX(Veh_Marshal,0,1)="N/A","N/A",'输出-系统进路参数'!F5)</f>
        <v>80</v>
      </c>
      <c r="D4" s="50" t="str">
        <f>IF(INDEX(Veh_Marshal,0,1)="N/A","N/A",'输出-系统进路参数'!G5)</f>
        <v>80</v>
      </c>
      <c r="E4" s="50" t="str">
        <f>IF(INDEX(Veh_Marshal,0,1)="N/A","N/A",'输出-系统进路参数'!H5)</f>
        <v>0</v>
      </c>
      <c r="F4" s="50" t="str">
        <f>IF(INDEX(Veh_Marshal,0,1)="N/A","N/A",'输出-系统进路参数'!I5)</f>
        <v>300</v>
      </c>
      <c r="G4" s="50" t="str">
        <f>IF(INDEX(Veh_Marshal,0,1)="N/A","N/A",'输出-系统进路参数'!J5)</f>
        <v>-41</v>
      </c>
      <c r="H4" s="22" t="str">
        <f>IF(INDEX(Veh_Marshal,0,1)="N/A","N/A",'输出-系统进路参数'!K5)</f>
        <v>Type_Beacon</v>
      </c>
      <c r="I4" s="22" t="str">
        <f>IF(INDEX(Veh_Marshal,0,1)="N/A","N/A",'输出-系统进路参数'!L5)</f>
        <v>N/A</v>
      </c>
      <c r="J4" s="22" t="str">
        <f>IF(INDEX(Veh_Marshal,0,1)="N/A","N/A",'输出-系统进路参数'!M5)</f>
        <v>N/A</v>
      </c>
      <c r="K4" s="22" t="str">
        <f>IF(INDEX(Veh_Marshal,0,1)="N/A","N/A",'输出-系统进路参数'!N5)</f>
        <v>VB0105</v>
      </c>
      <c r="L4" s="22" t="str">
        <f>IF(INDEX(Veh_Marshal,0,1)="N/A","N/A",'输出-系统进路参数'!O5)</f>
        <v>9</v>
      </c>
      <c r="M4" s="22" t="str">
        <f>IF(INDEX(Veh_Marshal,0,1)="N/A","N/A",'输出-系统进路参数'!P5)</f>
        <v>0201G</v>
      </c>
      <c r="N4" s="22" t="str">
        <f>IF(INDEX(Veh_Marshal,0,1)="N/A","N/A",'输出-系统进路参数'!Q5)</f>
        <v>0</v>
      </c>
      <c r="O4" s="22" t="str">
        <f>IF(INDEX(Veh_Marshal,0,1)="N/A","N/A",'输出-系统进路参数'!R5)</f>
        <v>94.1</v>
      </c>
      <c r="P4" s="50" t="str">
        <f>IF(INDEX(Veh_Marshal,0,1)="N/A","N/A",'输出-系统进路参数'!S5)</f>
        <v>0</v>
      </c>
      <c r="Q4" s="50" t="str">
        <f>IF(INDEX(Veh_Marshal,0,1)="N/A","N/A",'输出-系统进路参数'!T5)</f>
        <v>N/A</v>
      </c>
      <c r="R4" s="50" t="str">
        <f>IF(INDEX(Veh_Marshal,0,1)="N/A","N/A",'输出-系统进路参数'!U5)</f>
        <v>FALSE</v>
      </c>
      <c r="S4" s="30" t="str">
        <f t="shared" si="0"/>
        <v>300</v>
      </c>
      <c r="T4" s="51">
        <f t="shared" si="1"/>
        <v>698</v>
      </c>
      <c r="U4" s="51">
        <f t="shared" si="2"/>
        <v>10</v>
      </c>
      <c r="V4" s="52">
        <f t="shared" si="3"/>
        <v>50</v>
      </c>
      <c r="W4" s="52">
        <f t="shared" si="4"/>
        <v>10</v>
      </c>
      <c r="X4" s="52">
        <f t="shared" si="5"/>
        <v>50</v>
      </c>
      <c r="Y4" s="30" t="str">
        <f t="shared" si="6"/>
        <v>N/A</v>
      </c>
      <c r="Z4" s="30" t="str">
        <f t="shared" si="7"/>
        <v>N/A</v>
      </c>
      <c r="AA4" s="30" t="str">
        <f t="shared" si="8"/>
        <v>N/A</v>
      </c>
      <c r="AB4" s="30" t="str">
        <f t="shared" si="9"/>
        <v>N/A</v>
      </c>
      <c r="AC4" s="30">
        <f t="shared" si="10"/>
        <v>30</v>
      </c>
    </row>
    <row r="5" spans="1:29">
      <c r="A5" s="50" t="str">
        <f>IF(INDEX(Veh_Marshal,0,1)="N/A","N/A",'输出-系统进路参数'!B6)</f>
        <v>N/A</v>
      </c>
      <c r="B5" s="50" t="str">
        <f>IF(INDEX(Veh_Marshal,0,1)="N/A","N/A",'输出-系统进路参数'!E6)</f>
        <v>N/A</v>
      </c>
      <c r="C5" s="50" t="str">
        <f>IF(INDEX(Veh_Marshal,0,1)="N/A","N/A",'输出-系统进路参数'!F6)</f>
        <v>N/A</v>
      </c>
      <c r="D5" s="50" t="str">
        <f>IF(INDEX(Veh_Marshal,0,1)="N/A","N/A",'输出-系统进路参数'!G6)</f>
        <v>N/A</v>
      </c>
      <c r="E5" s="50" t="str">
        <f>IF(INDEX(Veh_Marshal,0,1)="N/A","N/A",'输出-系统进路参数'!H6)</f>
        <v>N/A</v>
      </c>
      <c r="F5" s="50" t="str">
        <f>IF(INDEX(Veh_Marshal,0,1)="N/A","N/A",'输出-系统进路参数'!I6)</f>
        <v>N/A</v>
      </c>
      <c r="G5" s="50" t="str">
        <f>IF(INDEX(Veh_Marshal,0,1)="N/A","N/A",'输出-系统进路参数'!J6)</f>
        <v>N/A</v>
      </c>
      <c r="H5" s="22" t="str">
        <f>IF(INDEX(Veh_Marshal,0,1)="N/A","N/A",'输出-系统进路参数'!K6)</f>
        <v>N/A</v>
      </c>
      <c r="I5" s="22" t="str">
        <f>IF(INDEX(Veh_Marshal,0,1)="N/A","N/A",'输出-系统进路参数'!L6)</f>
        <v>N/A</v>
      </c>
      <c r="J5" s="22" t="str">
        <f>IF(INDEX(Veh_Marshal,0,1)="N/A","N/A",'输出-系统进路参数'!M6)</f>
        <v>N/A</v>
      </c>
      <c r="K5" s="22" t="str">
        <f>IF(INDEX(Veh_Marshal,0,1)="N/A","N/A",'输出-系统进路参数'!N6)</f>
        <v>N/A</v>
      </c>
      <c r="L5" s="22" t="str">
        <f>IF(INDEX(Veh_Marshal,0,1)="N/A","N/A",'输出-系统进路参数'!O6)</f>
        <v>N/A</v>
      </c>
      <c r="M5" s="22" t="str">
        <f>IF(INDEX(Veh_Marshal,0,1)="N/A","N/A",'输出-系统进路参数'!P6)</f>
        <v>N/A</v>
      </c>
      <c r="N5" s="22" t="str">
        <f>IF(INDEX(Veh_Marshal,0,1)="N/A","N/A",'输出-系统进路参数'!Q6)</f>
        <v>N/A</v>
      </c>
      <c r="O5" s="22" t="str">
        <f>IF(INDEX(Veh_Marshal,0,1)="N/A","N/A",'输出-系统进路参数'!R6)</f>
        <v>N/A</v>
      </c>
      <c r="P5" s="50" t="str">
        <f>IF(INDEX(Veh_Marshal,0,1)="N/A","N/A",'输出-系统进路参数'!S6)</f>
        <v>N/A</v>
      </c>
      <c r="Q5" s="50" t="str">
        <f>IF(INDEX(Veh_Marshal,0,1)="N/A","N/A",'输出-系统进路参数'!T6)</f>
        <v>N/A</v>
      </c>
      <c r="R5" s="50" t="str">
        <f>IF(INDEX(Veh_Marshal,0,1)="N/A","N/A",'输出-系统进路参数'!U6)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50" t="str">
        <f>IF(INDEX(Veh_Marshal,0,1)="N/A","N/A",'输出-系统进路参数'!B7)</f>
        <v>N/A</v>
      </c>
      <c r="B6" s="50" t="str">
        <f>IF(INDEX(Veh_Marshal,0,1)="N/A","N/A",'输出-系统进路参数'!E7)</f>
        <v>N/A</v>
      </c>
      <c r="C6" s="50" t="str">
        <f>IF(INDEX(Veh_Marshal,0,1)="N/A","N/A",'输出-系统进路参数'!F7)</f>
        <v>N/A</v>
      </c>
      <c r="D6" s="50" t="str">
        <f>IF(INDEX(Veh_Marshal,0,1)="N/A","N/A",'输出-系统进路参数'!G7)</f>
        <v>N/A</v>
      </c>
      <c r="E6" s="50" t="str">
        <f>IF(INDEX(Veh_Marshal,0,1)="N/A","N/A",'输出-系统进路参数'!H7)</f>
        <v>N/A</v>
      </c>
      <c r="F6" s="50" t="str">
        <f>IF(INDEX(Veh_Marshal,0,1)="N/A","N/A",'输出-系统进路参数'!I7)</f>
        <v>N/A</v>
      </c>
      <c r="G6" s="50" t="str">
        <f>IF(INDEX(Veh_Marshal,0,1)="N/A","N/A",'输出-系统进路参数'!J7)</f>
        <v>N/A</v>
      </c>
      <c r="H6" s="22" t="str">
        <f>IF(INDEX(Veh_Marshal,0,1)="N/A","N/A",'输出-系统进路参数'!K7)</f>
        <v>N/A</v>
      </c>
      <c r="I6" s="22" t="str">
        <f>IF(INDEX(Veh_Marshal,0,1)="N/A","N/A",'输出-系统进路参数'!L7)</f>
        <v>N/A</v>
      </c>
      <c r="J6" s="22" t="str">
        <f>IF(INDEX(Veh_Marshal,0,1)="N/A","N/A",'输出-系统进路参数'!M7)</f>
        <v>N/A</v>
      </c>
      <c r="K6" s="22" t="str">
        <f>IF(INDEX(Veh_Marshal,0,1)="N/A","N/A",'输出-系统进路参数'!N7)</f>
        <v>N/A</v>
      </c>
      <c r="L6" s="22" t="str">
        <f>IF(INDEX(Veh_Marshal,0,1)="N/A","N/A",'输出-系统进路参数'!O7)</f>
        <v>N/A</v>
      </c>
      <c r="M6" s="22" t="str">
        <f>IF(INDEX(Veh_Marshal,0,1)="N/A","N/A",'输出-系统进路参数'!P7)</f>
        <v>N/A</v>
      </c>
      <c r="N6" s="22" t="str">
        <f>IF(INDEX(Veh_Marshal,0,1)="N/A","N/A",'输出-系统进路参数'!Q7)</f>
        <v>N/A</v>
      </c>
      <c r="O6" s="22" t="str">
        <f>IF(INDEX(Veh_Marshal,0,1)="N/A","N/A",'输出-系统进路参数'!R7)</f>
        <v>N/A</v>
      </c>
      <c r="P6" s="50" t="str">
        <f>IF(INDEX(Veh_Marshal,0,1)="N/A","N/A",'输出-系统进路参数'!S7)</f>
        <v>N/A</v>
      </c>
      <c r="Q6" s="50" t="str">
        <f>IF(INDEX(Veh_Marshal,0,1)="N/A","N/A",'输出-系统进路参数'!T7)</f>
        <v>N/A</v>
      </c>
      <c r="R6" s="50" t="str">
        <f>IF(INDEX(Veh_Marshal,0,1)="N/A","N/A",'输出-系统进路参数'!U7)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50" t="str">
        <f>IF(INDEX(Veh_Marshal,0,1)="N/A","N/A",'输出-系统进路参数'!B8)</f>
        <v>N/A</v>
      </c>
      <c r="B7" s="50" t="str">
        <f>IF(INDEX(Veh_Marshal,0,1)="N/A","N/A",'输出-系统进路参数'!E8)</f>
        <v>N/A</v>
      </c>
      <c r="C7" s="50" t="str">
        <f>IF(INDEX(Veh_Marshal,0,1)="N/A","N/A",'输出-系统进路参数'!F8)</f>
        <v>N/A</v>
      </c>
      <c r="D7" s="50" t="str">
        <f>IF(INDEX(Veh_Marshal,0,1)="N/A","N/A",'输出-系统进路参数'!G8)</f>
        <v>N/A</v>
      </c>
      <c r="E7" s="50" t="str">
        <f>IF(INDEX(Veh_Marshal,0,1)="N/A","N/A",'输出-系统进路参数'!H8)</f>
        <v>N/A</v>
      </c>
      <c r="F7" s="50" t="str">
        <f>IF(INDEX(Veh_Marshal,0,1)="N/A","N/A",'输出-系统进路参数'!I8)</f>
        <v>N/A</v>
      </c>
      <c r="G7" s="50" t="str">
        <f>IF(INDEX(Veh_Marshal,0,1)="N/A","N/A",'输出-系统进路参数'!J8)</f>
        <v>N/A</v>
      </c>
      <c r="H7" s="22" t="str">
        <f>IF(INDEX(Veh_Marshal,0,1)="N/A","N/A",'输出-系统进路参数'!K8)</f>
        <v>N/A</v>
      </c>
      <c r="I7" s="22" t="str">
        <f>IF(INDEX(Veh_Marshal,0,1)="N/A","N/A",'输出-系统进路参数'!L8)</f>
        <v>N/A</v>
      </c>
      <c r="J7" s="22" t="str">
        <f>IF(INDEX(Veh_Marshal,0,1)="N/A","N/A",'输出-系统进路参数'!M8)</f>
        <v>N/A</v>
      </c>
      <c r="K7" s="22" t="str">
        <f>IF(INDEX(Veh_Marshal,0,1)="N/A","N/A",'输出-系统进路参数'!N8)</f>
        <v>N/A</v>
      </c>
      <c r="L7" s="22" t="str">
        <f>IF(INDEX(Veh_Marshal,0,1)="N/A","N/A",'输出-系统进路参数'!O8)</f>
        <v>N/A</v>
      </c>
      <c r="M7" s="22" t="str">
        <f>IF(INDEX(Veh_Marshal,0,1)="N/A","N/A",'输出-系统进路参数'!P8)</f>
        <v>N/A</v>
      </c>
      <c r="N7" s="22" t="str">
        <f>IF(INDEX(Veh_Marshal,0,1)="N/A","N/A",'输出-系统进路参数'!Q8)</f>
        <v>N/A</v>
      </c>
      <c r="O7" s="22" t="str">
        <f>IF(INDEX(Veh_Marshal,0,1)="N/A","N/A",'输出-系统进路参数'!R8)</f>
        <v>N/A</v>
      </c>
      <c r="P7" s="50" t="str">
        <f>IF(INDEX(Veh_Marshal,0,1)="N/A","N/A",'输出-系统进路参数'!S8)</f>
        <v>N/A</v>
      </c>
      <c r="Q7" s="50" t="str">
        <f>IF(INDEX(Veh_Marshal,0,1)="N/A","N/A",'输出-系统进路参数'!T8)</f>
        <v>N/A</v>
      </c>
      <c r="R7" s="50" t="str">
        <f>IF(INDEX(Veh_Marshal,0,1)="N/A","N/A",'输出-系统进路参数'!U8)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50" t="str">
        <f>IF(INDEX(Veh_Marshal,0,1)="N/A","N/A",'输出-系统进路参数'!B9)</f>
        <v>N/A</v>
      </c>
      <c r="B8" s="50" t="str">
        <f>IF(INDEX(Veh_Marshal,0,1)="N/A","N/A",'输出-系统进路参数'!E9)</f>
        <v>N/A</v>
      </c>
      <c r="C8" s="50" t="str">
        <f>IF(INDEX(Veh_Marshal,0,1)="N/A","N/A",'输出-系统进路参数'!F9)</f>
        <v>N/A</v>
      </c>
      <c r="D8" s="50" t="str">
        <f>IF(INDEX(Veh_Marshal,0,1)="N/A","N/A",'输出-系统进路参数'!G9)</f>
        <v>N/A</v>
      </c>
      <c r="E8" s="50" t="str">
        <f>IF(INDEX(Veh_Marshal,0,1)="N/A","N/A",'输出-系统进路参数'!H9)</f>
        <v>N/A</v>
      </c>
      <c r="F8" s="50" t="str">
        <f>IF(INDEX(Veh_Marshal,0,1)="N/A","N/A",'输出-系统进路参数'!I9)</f>
        <v>N/A</v>
      </c>
      <c r="G8" s="50" t="str">
        <f>IF(INDEX(Veh_Marshal,0,1)="N/A","N/A",'输出-系统进路参数'!J9)</f>
        <v>N/A</v>
      </c>
      <c r="H8" s="22" t="str">
        <f>IF(INDEX(Veh_Marshal,0,1)="N/A","N/A",'输出-系统进路参数'!K9)</f>
        <v>N/A</v>
      </c>
      <c r="I8" s="22" t="str">
        <f>IF(INDEX(Veh_Marshal,0,1)="N/A","N/A",'输出-系统进路参数'!L9)</f>
        <v>N/A</v>
      </c>
      <c r="J8" s="22" t="str">
        <f>IF(INDEX(Veh_Marshal,0,1)="N/A","N/A",'输出-系统进路参数'!M9)</f>
        <v>N/A</v>
      </c>
      <c r="K8" s="22" t="str">
        <f>IF(INDEX(Veh_Marshal,0,1)="N/A","N/A",'输出-系统进路参数'!N9)</f>
        <v>N/A</v>
      </c>
      <c r="L8" s="22" t="str">
        <f>IF(INDEX(Veh_Marshal,0,1)="N/A","N/A",'输出-系统进路参数'!O9)</f>
        <v>N/A</v>
      </c>
      <c r="M8" s="22" t="str">
        <f>IF(INDEX(Veh_Marshal,0,1)="N/A","N/A",'输出-系统进路参数'!P9)</f>
        <v>N/A</v>
      </c>
      <c r="N8" s="22" t="str">
        <f>IF(INDEX(Veh_Marshal,0,1)="N/A","N/A",'输出-系统进路参数'!Q9)</f>
        <v>N/A</v>
      </c>
      <c r="O8" s="22" t="str">
        <f>IF(INDEX(Veh_Marshal,0,1)="N/A","N/A",'输出-系统进路参数'!R9)</f>
        <v>N/A</v>
      </c>
      <c r="P8" s="50" t="str">
        <f>IF(INDEX(Veh_Marshal,0,1)="N/A","N/A",'输出-系统进路参数'!S9)</f>
        <v>N/A</v>
      </c>
      <c r="Q8" s="50" t="str">
        <f>IF(INDEX(Veh_Marshal,0,1)="N/A","N/A",'输出-系统进路参数'!T9)</f>
        <v>N/A</v>
      </c>
      <c r="R8" s="50" t="str">
        <f>IF(INDEX(Veh_Marshal,0,1)="N/A","N/A",'输出-系统进路参数'!U9)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50" t="str">
        <f>IF(INDEX(Veh_Marshal,0,1)="N/A","N/A",'输出-系统进路参数'!B10)</f>
        <v>N/A</v>
      </c>
      <c r="B9" s="50" t="str">
        <f>IF(INDEX(Veh_Marshal,0,1)="N/A","N/A",'输出-系统进路参数'!E10)</f>
        <v>N/A</v>
      </c>
      <c r="C9" s="50" t="str">
        <f>IF(INDEX(Veh_Marshal,0,1)="N/A","N/A",'输出-系统进路参数'!F10)</f>
        <v>N/A</v>
      </c>
      <c r="D9" s="50" t="str">
        <f>IF(INDEX(Veh_Marshal,0,1)="N/A","N/A",'输出-系统进路参数'!G10)</f>
        <v>N/A</v>
      </c>
      <c r="E9" s="50" t="str">
        <f>IF(INDEX(Veh_Marshal,0,1)="N/A","N/A",'输出-系统进路参数'!H10)</f>
        <v>N/A</v>
      </c>
      <c r="F9" s="50" t="str">
        <f>IF(INDEX(Veh_Marshal,0,1)="N/A","N/A",'输出-系统进路参数'!I10)</f>
        <v>N/A</v>
      </c>
      <c r="G9" s="50" t="str">
        <f>IF(INDEX(Veh_Marshal,0,1)="N/A","N/A",'输出-系统进路参数'!J10)</f>
        <v>N/A</v>
      </c>
      <c r="H9" s="22" t="str">
        <f>IF(INDEX(Veh_Marshal,0,1)="N/A","N/A",'输出-系统进路参数'!K10)</f>
        <v>N/A</v>
      </c>
      <c r="I9" s="22" t="str">
        <f>IF(INDEX(Veh_Marshal,0,1)="N/A","N/A",'输出-系统进路参数'!L10)</f>
        <v>N/A</v>
      </c>
      <c r="J9" s="22" t="str">
        <f>IF(INDEX(Veh_Marshal,0,1)="N/A","N/A",'输出-系统进路参数'!M10)</f>
        <v>N/A</v>
      </c>
      <c r="K9" s="22" t="str">
        <f>IF(INDEX(Veh_Marshal,0,1)="N/A","N/A",'输出-系统进路参数'!N10)</f>
        <v>N/A</v>
      </c>
      <c r="L9" s="22" t="str">
        <f>IF(INDEX(Veh_Marshal,0,1)="N/A","N/A",'输出-系统进路参数'!O10)</f>
        <v>N/A</v>
      </c>
      <c r="M9" s="22" t="str">
        <f>IF(INDEX(Veh_Marshal,0,1)="N/A","N/A",'输出-系统进路参数'!P10)</f>
        <v>N/A</v>
      </c>
      <c r="N9" s="22" t="str">
        <f>IF(INDEX(Veh_Marshal,0,1)="N/A","N/A",'输出-系统进路参数'!Q10)</f>
        <v>N/A</v>
      </c>
      <c r="O9" s="22" t="str">
        <f>IF(INDEX(Veh_Marshal,0,1)="N/A","N/A",'输出-系统进路参数'!R10)</f>
        <v>N/A</v>
      </c>
      <c r="P9" s="50" t="str">
        <f>IF(INDEX(Veh_Marshal,0,1)="N/A","N/A",'输出-系统进路参数'!S10)</f>
        <v>N/A</v>
      </c>
      <c r="Q9" s="50" t="str">
        <f>IF(INDEX(Veh_Marshal,0,1)="N/A","N/A",'输出-系统进路参数'!T10)</f>
        <v>N/A</v>
      </c>
      <c r="R9" s="50" t="str">
        <f>IF(INDEX(Veh_Marshal,0,1)="N/A","N/A",'输出-系统进路参数'!U10)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50" t="str">
        <f>IF(INDEX(Veh_Marshal,0,1)="N/A","N/A",'输出-系统进路参数'!B11)</f>
        <v>N/A</v>
      </c>
      <c r="B10" s="50" t="str">
        <f>IF(INDEX(Veh_Marshal,0,1)="N/A","N/A",'输出-系统进路参数'!E11)</f>
        <v>N/A</v>
      </c>
      <c r="C10" s="50" t="str">
        <f>IF(INDEX(Veh_Marshal,0,1)="N/A","N/A",'输出-系统进路参数'!F11)</f>
        <v>N/A</v>
      </c>
      <c r="D10" s="50" t="str">
        <f>IF(INDEX(Veh_Marshal,0,1)="N/A","N/A",'输出-系统进路参数'!G11)</f>
        <v>N/A</v>
      </c>
      <c r="E10" s="50" t="str">
        <f>IF(INDEX(Veh_Marshal,0,1)="N/A","N/A",'输出-系统进路参数'!H11)</f>
        <v>N/A</v>
      </c>
      <c r="F10" s="50" t="str">
        <f>IF(INDEX(Veh_Marshal,0,1)="N/A","N/A",'输出-系统进路参数'!I11)</f>
        <v>N/A</v>
      </c>
      <c r="G10" s="50" t="str">
        <f>IF(INDEX(Veh_Marshal,0,1)="N/A","N/A",'输出-系统进路参数'!J11)</f>
        <v>N/A</v>
      </c>
      <c r="H10" s="22" t="str">
        <f>IF(INDEX(Veh_Marshal,0,1)="N/A","N/A",'输出-系统进路参数'!K11)</f>
        <v>N/A</v>
      </c>
      <c r="I10" s="22" t="str">
        <f>IF(INDEX(Veh_Marshal,0,1)="N/A","N/A",'输出-系统进路参数'!L11)</f>
        <v>N/A</v>
      </c>
      <c r="J10" s="22" t="str">
        <f>IF(INDEX(Veh_Marshal,0,1)="N/A","N/A",'输出-系统进路参数'!M11)</f>
        <v>N/A</v>
      </c>
      <c r="K10" s="22" t="str">
        <f>IF(INDEX(Veh_Marshal,0,1)="N/A","N/A",'输出-系统进路参数'!N11)</f>
        <v>N/A</v>
      </c>
      <c r="L10" s="22" t="str">
        <f>IF(INDEX(Veh_Marshal,0,1)="N/A","N/A",'输出-系统进路参数'!O11)</f>
        <v>N/A</v>
      </c>
      <c r="M10" s="22" t="str">
        <f>IF(INDEX(Veh_Marshal,0,1)="N/A","N/A",'输出-系统进路参数'!P11)</f>
        <v>N/A</v>
      </c>
      <c r="N10" s="22" t="str">
        <f>IF(INDEX(Veh_Marshal,0,1)="N/A","N/A",'输出-系统进路参数'!Q11)</f>
        <v>N/A</v>
      </c>
      <c r="O10" s="22" t="str">
        <f>IF(INDEX(Veh_Marshal,0,1)="N/A","N/A",'输出-系统进路参数'!R11)</f>
        <v>N/A</v>
      </c>
      <c r="P10" s="50" t="str">
        <f>IF(INDEX(Veh_Marshal,0,1)="N/A","N/A",'输出-系统进路参数'!S11)</f>
        <v>N/A</v>
      </c>
      <c r="Q10" s="50" t="str">
        <f>IF(INDEX(Veh_Marshal,0,1)="N/A","N/A",'输出-系统进路参数'!T11)</f>
        <v>N/A</v>
      </c>
      <c r="R10" s="50" t="str">
        <f>IF(INDEX(Veh_Marshal,0,1)="N/A","N/A",'输出-系统进路参数'!U11)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50" t="str">
        <f>IF(INDEX(Veh_Marshal,0,1)="N/A","N/A",'输出-系统进路参数'!B12)</f>
        <v>N/A</v>
      </c>
      <c r="B11" s="50" t="str">
        <f>IF(INDEX(Veh_Marshal,0,1)="N/A","N/A",'输出-系统进路参数'!E12)</f>
        <v>N/A</v>
      </c>
      <c r="C11" s="50" t="str">
        <f>IF(INDEX(Veh_Marshal,0,1)="N/A","N/A",'输出-系统进路参数'!F12)</f>
        <v>N/A</v>
      </c>
      <c r="D11" s="50" t="str">
        <f>IF(INDEX(Veh_Marshal,0,1)="N/A","N/A",'输出-系统进路参数'!G12)</f>
        <v>N/A</v>
      </c>
      <c r="E11" s="50" t="str">
        <f>IF(INDEX(Veh_Marshal,0,1)="N/A","N/A",'输出-系统进路参数'!H12)</f>
        <v>N/A</v>
      </c>
      <c r="F11" s="50" t="str">
        <f>IF(INDEX(Veh_Marshal,0,1)="N/A","N/A",'输出-系统进路参数'!I12)</f>
        <v>N/A</v>
      </c>
      <c r="G11" s="50" t="str">
        <f>IF(INDEX(Veh_Marshal,0,1)="N/A","N/A",'输出-系统进路参数'!J12)</f>
        <v>N/A</v>
      </c>
      <c r="H11" s="22" t="str">
        <f>IF(INDEX(Veh_Marshal,0,1)="N/A","N/A",'输出-系统进路参数'!K12)</f>
        <v>N/A</v>
      </c>
      <c r="I11" s="22" t="str">
        <f>IF(INDEX(Veh_Marshal,0,1)="N/A","N/A",'输出-系统进路参数'!L12)</f>
        <v>N/A</v>
      </c>
      <c r="J11" s="22" t="str">
        <f>IF(INDEX(Veh_Marshal,0,1)="N/A","N/A",'输出-系统进路参数'!M12)</f>
        <v>N/A</v>
      </c>
      <c r="K11" s="22" t="str">
        <f>IF(INDEX(Veh_Marshal,0,1)="N/A","N/A",'输出-系统进路参数'!N12)</f>
        <v>N/A</v>
      </c>
      <c r="L11" s="22" t="str">
        <f>IF(INDEX(Veh_Marshal,0,1)="N/A","N/A",'输出-系统进路参数'!O12)</f>
        <v>N/A</v>
      </c>
      <c r="M11" s="22" t="str">
        <f>IF(INDEX(Veh_Marshal,0,1)="N/A","N/A",'输出-系统进路参数'!P12)</f>
        <v>N/A</v>
      </c>
      <c r="N11" s="22" t="str">
        <f>IF(INDEX(Veh_Marshal,0,1)="N/A","N/A",'输出-系统进路参数'!Q12)</f>
        <v>N/A</v>
      </c>
      <c r="O11" s="22" t="str">
        <f>IF(INDEX(Veh_Marshal,0,1)="N/A","N/A",'输出-系统进路参数'!R12)</f>
        <v>N/A</v>
      </c>
      <c r="P11" s="50" t="str">
        <f>IF(INDEX(Veh_Marshal,0,1)="N/A","N/A",'输出-系统进路参数'!S12)</f>
        <v>N/A</v>
      </c>
      <c r="Q11" s="50" t="str">
        <f>IF(INDEX(Veh_Marshal,0,1)="N/A","N/A",'输出-系统进路参数'!T12)</f>
        <v>N/A</v>
      </c>
      <c r="R11" s="50" t="str">
        <f>IF(INDEX(Veh_Marshal,0,1)="N/A","N/A",'输出-系统进路参数'!U12)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50" t="str">
        <f>IF(INDEX(Veh_Marshal,0,1)="N/A","N/A",'输出-系统进路参数'!B13)</f>
        <v>N/A</v>
      </c>
      <c r="B12" s="50" t="str">
        <f>IF(INDEX(Veh_Marshal,0,1)="N/A","N/A",'输出-系统进路参数'!E13)</f>
        <v>N/A</v>
      </c>
      <c r="C12" s="50" t="str">
        <f>IF(INDEX(Veh_Marshal,0,1)="N/A","N/A",'输出-系统进路参数'!F13)</f>
        <v>N/A</v>
      </c>
      <c r="D12" s="50" t="str">
        <f>IF(INDEX(Veh_Marshal,0,1)="N/A","N/A",'输出-系统进路参数'!G13)</f>
        <v>N/A</v>
      </c>
      <c r="E12" s="50" t="str">
        <f>IF(INDEX(Veh_Marshal,0,1)="N/A","N/A",'输出-系统进路参数'!H13)</f>
        <v>N/A</v>
      </c>
      <c r="F12" s="50" t="str">
        <f>IF(INDEX(Veh_Marshal,0,1)="N/A","N/A",'输出-系统进路参数'!I13)</f>
        <v>N/A</v>
      </c>
      <c r="G12" s="50" t="str">
        <f>IF(INDEX(Veh_Marshal,0,1)="N/A","N/A",'输出-系统进路参数'!J13)</f>
        <v>N/A</v>
      </c>
      <c r="H12" s="22" t="str">
        <f>IF(INDEX(Veh_Marshal,0,1)="N/A","N/A",'输出-系统进路参数'!K13)</f>
        <v>N/A</v>
      </c>
      <c r="I12" s="22" t="str">
        <f>IF(INDEX(Veh_Marshal,0,1)="N/A","N/A",'输出-系统进路参数'!L13)</f>
        <v>N/A</v>
      </c>
      <c r="J12" s="22" t="str">
        <f>IF(INDEX(Veh_Marshal,0,1)="N/A","N/A",'输出-系统进路参数'!M13)</f>
        <v>N/A</v>
      </c>
      <c r="K12" s="22" t="str">
        <f>IF(INDEX(Veh_Marshal,0,1)="N/A","N/A",'输出-系统进路参数'!N13)</f>
        <v>N/A</v>
      </c>
      <c r="L12" s="22" t="str">
        <f>IF(INDEX(Veh_Marshal,0,1)="N/A","N/A",'输出-系统进路参数'!O13)</f>
        <v>N/A</v>
      </c>
      <c r="M12" s="22" t="str">
        <f>IF(INDEX(Veh_Marshal,0,1)="N/A","N/A",'输出-系统进路参数'!P13)</f>
        <v>N/A</v>
      </c>
      <c r="N12" s="22" t="str">
        <f>IF(INDEX(Veh_Marshal,0,1)="N/A","N/A",'输出-系统进路参数'!Q13)</f>
        <v>N/A</v>
      </c>
      <c r="O12" s="22" t="str">
        <f>IF(INDEX(Veh_Marshal,0,1)="N/A","N/A",'输出-系统进路参数'!R13)</f>
        <v>N/A</v>
      </c>
      <c r="P12" s="50" t="str">
        <f>IF(INDEX(Veh_Marshal,0,1)="N/A","N/A",'输出-系统进路参数'!S13)</f>
        <v>N/A</v>
      </c>
      <c r="Q12" s="50" t="str">
        <f>IF(INDEX(Veh_Marshal,0,1)="N/A","N/A",'输出-系统进路参数'!T13)</f>
        <v>N/A</v>
      </c>
      <c r="R12" s="50" t="str">
        <f>IF(INDEX(Veh_Marshal,0,1)="N/A","N/A",'输出-系统进路参数'!U13)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50" t="str">
        <f>IF(INDEX(Veh_Marshal,0,1)="N/A","N/A",'输出-系统进路参数'!B14)</f>
        <v>N/A</v>
      </c>
      <c r="B13" s="50" t="str">
        <f>IF(INDEX(Veh_Marshal,0,1)="N/A","N/A",'输出-系统进路参数'!E14)</f>
        <v>N/A</v>
      </c>
      <c r="C13" s="50" t="str">
        <f>IF(INDEX(Veh_Marshal,0,1)="N/A","N/A",'输出-系统进路参数'!F14)</f>
        <v>N/A</v>
      </c>
      <c r="D13" s="50" t="str">
        <f>IF(INDEX(Veh_Marshal,0,1)="N/A","N/A",'输出-系统进路参数'!G14)</f>
        <v>N/A</v>
      </c>
      <c r="E13" s="50" t="str">
        <f>IF(INDEX(Veh_Marshal,0,1)="N/A","N/A",'输出-系统进路参数'!H14)</f>
        <v>N/A</v>
      </c>
      <c r="F13" s="50" t="str">
        <f>IF(INDEX(Veh_Marshal,0,1)="N/A","N/A",'输出-系统进路参数'!I14)</f>
        <v>N/A</v>
      </c>
      <c r="G13" s="50" t="str">
        <f>IF(INDEX(Veh_Marshal,0,1)="N/A","N/A",'输出-系统进路参数'!J14)</f>
        <v>N/A</v>
      </c>
      <c r="H13" s="22" t="str">
        <f>IF(INDEX(Veh_Marshal,0,1)="N/A","N/A",'输出-系统进路参数'!K14)</f>
        <v>N/A</v>
      </c>
      <c r="I13" s="22" t="str">
        <f>IF(INDEX(Veh_Marshal,0,1)="N/A","N/A",'输出-系统进路参数'!L14)</f>
        <v>N/A</v>
      </c>
      <c r="J13" s="22" t="str">
        <f>IF(INDEX(Veh_Marshal,0,1)="N/A","N/A",'输出-系统进路参数'!M14)</f>
        <v>N/A</v>
      </c>
      <c r="K13" s="22" t="str">
        <f>IF(INDEX(Veh_Marshal,0,1)="N/A","N/A",'输出-系统进路参数'!N14)</f>
        <v>N/A</v>
      </c>
      <c r="L13" s="22" t="str">
        <f>IF(INDEX(Veh_Marshal,0,1)="N/A","N/A",'输出-系统进路参数'!O14)</f>
        <v>N/A</v>
      </c>
      <c r="M13" s="22" t="str">
        <f>IF(INDEX(Veh_Marshal,0,1)="N/A","N/A",'输出-系统进路参数'!P14)</f>
        <v>N/A</v>
      </c>
      <c r="N13" s="22" t="str">
        <f>IF(INDEX(Veh_Marshal,0,1)="N/A","N/A",'输出-系统进路参数'!Q14)</f>
        <v>N/A</v>
      </c>
      <c r="O13" s="22" t="str">
        <f>IF(INDEX(Veh_Marshal,0,1)="N/A","N/A",'输出-系统进路参数'!R14)</f>
        <v>N/A</v>
      </c>
      <c r="P13" s="50" t="str">
        <f>IF(INDEX(Veh_Marshal,0,1)="N/A","N/A",'输出-系统进路参数'!S14)</f>
        <v>N/A</v>
      </c>
      <c r="Q13" s="50" t="str">
        <f>IF(INDEX(Veh_Marshal,0,1)="N/A","N/A",'输出-系统进路参数'!T14)</f>
        <v>N/A</v>
      </c>
      <c r="R13" s="50" t="str">
        <f>IF(INDEX(Veh_Marshal,0,1)="N/A","N/A",'输出-系统进路参数'!U14)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50" t="str">
        <f>IF(INDEX(Veh_Marshal,0,1)="N/A","N/A",'输出-系统进路参数'!B15)</f>
        <v>N/A</v>
      </c>
      <c r="B14" s="50" t="str">
        <f>IF(INDEX(Veh_Marshal,0,1)="N/A","N/A",'输出-系统进路参数'!E15)</f>
        <v>N/A</v>
      </c>
      <c r="C14" s="50" t="str">
        <f>IF(INDEX(Veh_Marshal,0,1)="N/A","N/A",'输出-系统进路参数'!F15)</f>
        <v>N/A</v>
      </c>
      <c r="D14" s="50" t="str">
        <f>IF(INDEX(Veh_Marshal,0,1)="N/A","N/A",'输出-系统进路参数'!G15)</f>
        <v>N/A</v>
      </c>
      <c r="E14" s="50" t="str">
        <f>IF(INDEX(Veh_Marshal,0,1)="N/A","N/A",'输出-系统进路参数'!H15)</f>
        <v>N/A</v>
      </c>
      <c r="F14" s="50" t="str">
        <f>IF(INDEX(Veh_Marshal,0,1)="N/A","N/A",'输出-系统进路参数'!I15)</f>
        <v>N/A</v>
      </c>
      <c r="G14" s="50" t="str">
        <f>IF(INDEX(Veh_Marshal,0,1)="N/A","N/A",'输出-系统进路参数'!J15)</f>
        <v>N/A</v>
      </c>
      <c r="H14" s="22" t="str">
        <f>IF(INDEX(Veh_Marshal,0,1)="N/A","N/A",'输出-系统进路参数'!K15)</f>
        <v>N/A</v>
      </c>
      <c r="I14" s="22" t="str">
        <f>IF(INDEX(Veh_Marshal,0,1)="N/A","N/A",'输出-系统进路参数'!L15)</f>
        <v>N/A</v>
      </c>
      <c r="J14" s="22" t="str">
        <f>IF(INDEX(Veh_Marshal,0,1)="N/A","N/A",'输出-系统进路参数'!M15)</f>
        <v>N/A</v>
      </c>
      <c r="K14" s="22" t="str">
        <f>IF(INDEX(Veh_Marshal,0,1)="N/A","N/A",'输出-系统进路参数'!N15)</f>
        <v>N/A</v>
      </c>
      <c r="L14" s="22" t="str">
        <f>IF(INDEX(Veh_Marshal,0,1)="N/A","N/A",'输出-系统进路参数'!O15)</f>
        <v>N/A</v>
      </c>
      <c r="M14" s="22" t="str">
        <f>IF(INDEX(Veh_Marshal,0,1)="N/A","N/A",'输出-系统进路参数'!P15)</f>
        <v>N/A</v>
      </c>
      <c r="N14" s="22" t="str">
        <f>IF(INDEX(Veh_Marshal,0,1)="N/A","N/A",'输出-系统进路参数'!Q15)</f>
        <v>N/A</v>
      </c>
      <c r="O14" s="22" t="str">
        <f>IF(INDEX(Veh_Marshal,0,1)="N/A","N/A",'输出-系统进路参数'!R15)</f>
        <v>N/A</v>
      </c>
      <c r="P14" s="50" t="str">
        <f>IF(INDEX(Veh_Marshal,0,1)="N/A","N/A",'输出-系统进路参数'!S15)</f>
        <v>N/A</v>
      </c>
      <c r="Q14" s="50" t="str">
        <f>IF(INDEX(Veh_Marshal,0,1)="N/A","N/A",'输出-系统进路参数'!T15)</f>
        <v>N/A</v>
      </c>
      <c r="R14" s="50" t="str">
        <f>IF(INDEX(Veh_Marshal,0,1)="N/A","N/A",'输出-系统进路参数'!U15)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50" t="str">
        <f>IF(INDEX(Veh_Marshal,0,1)="N/A","N/A",'输出-系统进路参数'!B16)</f>
        <v>N/A</v>
      </c>
      <c r="B15" s="50" t="str">
        <f>IF(INDEX(Veh_Marshal,0,1)="N/A","N/A",'输出-系统进路参数'!E16)</f>
        <v>N/A</v>
      </c>
      <c r="C15" s="50" t="str">
        <f>IF(INDEX(Veh_Marshal,0,1)="N/A","N/A",'输出-系统进路参数'!F16)</f>
        <v>N/A</v>
      </c>
      <c r="D15" s="50" t="str">
        <f>IF(INDEX(Veh_Marshal,0,1)="N/A","N/A",'输出-系统进路参数'!G16)</f>
        <v>N/A</v>
      </c>
      <c r="E15" s="50" t="str">
        <f>IF(INDEX(Veh_Marshal,0,1)="N/A","N/A",'输出-系统进路参数'!H16)</f>
        <v>N/A</v>
      </c>
      <c r="F15" s="50" t="str">
        <f>IF(INDEX(Veh_Marshal,0,1)="N/A","N/A",'输出-系统进路参数'!I16)</f>
        <v>N/A</v>
      </c>
      <c r="G15" s="50" t="str">
        <f>IF(INDEX(Veh_Marshal,0,1)="N/A","N/A",'输出-系统进路参数'!J16)</f>
        <v>N/A</v>
      </c>
      <c r="H15" s="22" t="str">
        <f>IF(INDEX(Veh_Marshal,0,1)="N/A","N/A",'输出-系统进路参数'!K16)</f>
        <v>N/A</v>
      </c>
      <c r="I15" s="22" t="str">
        <f>IF(INDEX(Veh_Marshal,0,1)="N/A","N/A",'输出-系统进路参数'!L16)</f>
        <v>N/A</v>
      </c>
      <c r="J15" s="22" t="str">
        <f>IF(INDEX(Veh_Marshal,0,1)="N/A","N/A",'输出-系统进路参数'!M16)</f>
        <v>N/A</v>
      </c>
      <c r="K15" s="22" t="str">
        <f>IF(INDEX(Veh_Marshal,0,1)="N/A","N/A",'输出-系统进路参数'!N16)</f>
        <v>N/A</v>
      </c>
      <c r="L15" s="22" t="str">
        <f>IF(INDEX(Veh_Marshal,0,1)="N/A","N/A",'输出-系统进路参数'!O16)</f>
        <v>N/A</v>
      </c>
      <c r="M15" s="22" t="str">
        <f>IF(INDEX(Veh_Marshal,0,1)="N/A","N/A",'输出-系统进路参数'!P16)</f>
        <v>N/A</v>
      </c>
      <c r="N15" s="22" t="str">
        <f>IF(INDEX(Veh_Marshal,0,1)="N/A","N/A",'输出-系统进路参数'!Q16)</f>
        <v>N/A</v>
      </c>
      <c r="O15" s="22" t="str">
        <f>IF(INDEX(Veh_Marshal,0,1)="N/A","N/A",'输出-系统进路参数'!R16)</f>
        <v>N/A</v>
      </c>
      <c r="P15" s="50" t="str">
        <f>IF(INDEX(Veh_Marshal,0,1)="N/A","N/A",'输出-系统进路参数'!S16)</f>
        <v>N/A</v>
      </c>
      <c r="Q15" s="50" t="str">
        <f>IF(INDEX(Veh_Marshal,0,1)="N/A","N/A",'输出-系统进路参数'!T16)</f>
        <v>N/A</v>
      </c>
      <c r="R15" s="50" t="str">
        <f>IF(INDEX(Veh_Marshal,0,1)="N/A","N/A",'输出-系统进路参数'!U16)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50" t="str">
        <f>IF(INDEX(Veh_Marshal,0,1)="N/A","N/A",'输出-系统进路参数'!B17)</f>
        <v>N/A</v>
      </c>
      <c r="B16" s="50" t="str">
        <f>IF(INDEX(Veh_Marshal,0,1)="N/A","N/A",'输出-系统进路参数'!E17)</f>
        <v>N/A</v>
      </c>
      <c r="C16" s="50" t="str">
        <f>IF(INDEX(Veh_Marshal,0,1)="N/A","N/A",'输出-系统进路参数'!F17)</f>
        <v>N/A</v>
      </c>
      <c r="D16" s="50" t="str">
        <f>IF(INDEX(Veh_Marshal,0,1)="N/A","N/A",'输出-系统进路参数'!G17)</f>
        <v>N/A</v>
      </c>
      <c r="E16" s="50" t="str">
        <f>IF(INDEX(Veh_Marshal,0,1)="N/A","N/A",'输出-系统进路参数'!H17)</f>
        <v>N/A</v>
      </c>
      <c r="F16" s="50" t="str">
        <f>IF(INDEX(Veh_Marshal,0,1)="N/A","N/A",'输出-系统进路参数'!I17)</f>
        <v>N/A</v>
      </c>
      <c r="G16" s="50" t="str">
        <f>IF(INDEX(Veh_Marshal,0,1)="N/A","N/A",'输出-系统进路参数'!J17)</f>
        <v>N/A</v>
      </c>
      <c r="H16" s="22" t="str">
        <f>IF(INDEX(Veh_Marshal,0,1)="N/A","N/A",'输出-系统进路参数'!K17)</f>
        <v>N/A</v>
      </c>
      <c r="I16" s="22" t="str">
        <f>IF(INDEX(Veh_Marshal,0,1)="N/A","N/A",'输出-系统进路参数'!L17)</f>
        <v>N/A</v>
      </c>
      <c r="J16" s="22" t="str">
        <f>IF(INDEX(Veh_Marshal,0,1)="N/A","N/A",'输出-系统进路参数'!M17)</f>
        <v>N/A</v>
      </c>
      <c r="K16" s="22" t="str">
        <f>IF(INDEX(Veh_Marshal,0,1)="N/A","N/A",'输出-系统进路参数'!N17)</f>
        <v>N/A</v>
      </c>
      <c r="L16" s="22" t="str">
        <f>IF(INDEX(Veh_Marshal,0,1)="N/A","N/A",'输出-系统进路参数'!O17)</f>
        <v>N/A</v>
      </c>
      <c r="M16" s="22" t="str">
        <f>IF(INDEX(Veh_Marshal,0,1)="N/A","N/A",'输出-系统进路参数'!P17)</f>
        <v>N/A</v>
      </c>
      <c r="N16" s="22" t="str">
        <f>IF(INDEX(Veh_Marshal,0,1)="N/A","N/A",'输出-系统进路参数'!Q17)</f>
        <v>N/A</v>
      </c>
      <c r="O16" s="22" t="str">
        <f>IF(INDEX(Veh_Marshal,0,1)="N/A","N/A",'输出-系统进路参数'!R17)</f>
        <v>N/A</v>
      </c>
      <c r="P16" s="50" t="str">
        <f>IF(INDEX(Veh_Marshal,0,1)="N/A","N/A",'输出-系统进路参数'!S17)</f>
        <v>N/A</v>
      </c>
      <c r="Q16" s="50" t="str">
        <f>IF(INDEX(Veh_Marshal,0,1)="N/A","N/A",'输出-系统进路参数'!T17)</f>
        <v>N/A</v>
      </c>
      <c r="R16" s="50" t="str">
        <f>IF(INDEX(Veh_Marshal,0,1)="N/A","N/A",'输出-系统进路参数'!U17)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50" t="str">
        <f>IF(INDEX(Veh_Marshal,0,1)="N/A","N/A",'输出-系统进路参数'!B18)</f>
        <v>N/A</v>
      </c>
      <c r="B17" s="50" t="str">
        <f>IF(INDEX(Veh_Marshal,0,1)="N/A","N/A",'输出-系统进路参数'!E18)</f>
        <v>N/A</v>
      </c>
      <c r="C17" s="50" t="str">
        <f>IF(INDEX(Veh_Marshal,0,1)="N/A","N/A",'输出-系统进路参数'!F18)</f>
        <v>N/A</v>
      </c>
      <c r="D17" s="50" t="str">
        <f>IF(INDEX(Veh_Marshal,0,1)="N/A","N/A",'输出-系统进路参数'!G18)</f>
        <v>N/A</v>
      </c>
      <c r="E17" s="50" t="str">
        <f>IF(INDEX(Veh_Marshal,0,1)="N/A","N/A",'输出-系统进路参数'!H18)</f>
        <v>N/A</v>
      </c>
      <c r="F17" s="50" t="str">
        <f>IF(INDEX(Veh_Marshal,0,1)="N/A","N/A",'输出-系统进路参数'!I18)</f>
        <v>N/A</v>
      </c>
      <c r="G17" s="50" t="str">
        <f>IF(INDEX(Veh_Marshal,0,1)="N/A","N/A",'输出-系统进路参数'!J18)</f>
        <v>N/A</v>
      </c>
      <c r="H17" s="22" t="str">
        <f>IF(INDEX(Veh_Marshal,0,1)="N/A","N/A",'输出-系统进路参数'!K18)</f>
        <v>N/A</v>
      </c>
      <c r="I17" s="22" t="str">
        <f>IF(INDEX(Veh_Marshal,0,1)="N/A","N/A",'输出-系统进路参数'!L18)</f>
        <v>N/A</v>
      </c>
      <c r="J17" s="22" t="str">
        <f>IF(INDEX(Veh_Marshal,0,1)="N/A","N/A",'输出-系统进路参数'!M18)</f>
        <v>N/A</v>
      </c>
      <c r="K17" s="22" t="str">
        <f>IF(INDEX(Veh_Marshal,0,1)="N/A","N/A",'输出-系统进路参数'!N18)</f>
        <v>N/A</v>
      </c>
      <c r="L17" s="22" t="str">
        <f>IF(INDEX(Veh_Marshal,0,1)="N/A","N/A",'输出-系统进路参数'!O18)</f>
        <v>N/A</v>
      </c>
      <c r="M17" s="22" t="str">
        <f>IF(INDEX(Veh_Marshal,0,1)="N/A","N/A",'输出-系统进路参数'!P18)</f>
        <v>N/A</v>
      </c>
      <c r="N17" s="22" t="str">
        <f>IF(INDEX(Veh_Marshal,0,1)="N/A","N/A",'输出-系统进路参数'!Q18)</f>
        <v>N/A</v>
      </c>
      <c r="O17" s="22" t="str">
        <f>IF(INDEX(Veh_Marshal,0,1)="N/A","N/A",'输出-系统进路参数'!R18)</f>
        <v>N/A</v>
      </c>
      <c r="P17" s="50" t="str">
        <f>IF(INDEX(Veh_Marshal,0,1)="N/A","N/A",'输出-系统进路参数'!S18)</f>
        <v>N/A</v>
      </c>
      <c r="Q17" s="50" t="str">
        <f>IF(INDEX(Veh_Marshal,0,1)="N/A","N/A",'输出-系统进路参数'!T18)</f>
        <v>N/A</v>
      </c>
      <c r="R17" s="50" t="str">
        <f>IF(INDEX(Veh_Marshal,0,1)="N/A","N/A",'输出-系统进路参数'!U18)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50" t="str">
        <f>IF(INDEX(Veh_Marshal,0,1)="N/A","N/A",'输出-系统进路参数'!B19)</f>
        <v>N/A</v>
      </c>
      <c r="B18" s="50" t="str">
        <f>IF(INDEX(Veh_Marshal,0,1)="N/A","N/A",'输出-系统进路参数'!E19)</f>
        <v>N/A</v>
      </c>
      <c r="C18" s="50" t="str">
        <f>IF(INDEX(Veh_Marshal,0,1)="N/A","N/A",'输出-系统进路参数'!F19)</f>
        <v>N/A</v>
      </c>
      <c r="D18" s="50" t="str">
        <f>IF(INDEX(Veh_Marshal,0,1)="N/A","N/A",'输出-系统进路参数'!G19)</f>
        <v>N/A</v>
      </c>
      <c r="E18" s="50" t="str">
        <f>IF(INDEX(Veh_Marshal,0,1)="N/A","N/A",'输出-系统进路参数'!H19)</f>
        <v>N/A</v>
      </c>
      <c r="F18" s="50" t="str">
        <f>IF(INDEX(Veh_Marshal,0,1)="N/A","N/A",'输出-系统进路参数'!I19)</f>
        <v>N/A</v>
      </c>
      <c r="G18" s="50" t="str">
        <f>IF(INDEX(Veh_Marshal,0,1)="N/A","N/A",'输出-系统进路参数'!J19)</f>
        <v>N/A</v>
      </c>
      <c r="H18" s="22" t="str">
        <f>IF(INDEX(Veh_Marshal,0,1)="N/A","N/A",'输出-系统进路参数'!K19)</f>
        <v>N/A</v>
      </c>
      <c r="I18" s="22" t="str">
        <f>IF(INDEX(Veh_Marshal,0,1)="N/A","N/A",'输出-系统进路参数'!L19)</f>
        <v>N/A</v>
      </c>
      <c r="J18" s="22" t="str">
        <f>IF(INDEX(Veh_Marshal,0,1)="N/A","N/A",'输出-系统进路参数'!M19)</f>
        <v>N/A</v>
      </c>
      <c r="K18" s="22" t="str">
        <f>IF(INDEX(Veh_Marshal,0,1)="N/A","N/A",'输出-系统进路参数'!N19)</f>
        <v>N/A</v>
      </c>
      <c r="L18" s="22" t="str">
        <f>IF(INDEX(Veh_Marshal,0,1)="N/A","N/A",'输出-系统进路参数'!O19)</f>
        <v>N/A</v>
      </c>
      <c r="M18" s="22" t="str">
        <f>IF(INDEX(Veh_Marshal,0,1)="N/A","N/A",'输出-系统进路参数'!P19)</f>
        <v>N/A</v>
      </c>
      <c r="N18" s="22" t="str">
        <f>IF(INDEX(Veh_Marshal,0,1)="N/A","N/A",'输出-系统进路参数'!Q19)</f>
        <v>N/A</v>
      </c>
      <c r="O18" s="22" t="str">
        <f>IF(INDEX(Veh_Marshal,0,1)="N/A","N/A",'输出-系统进路参数'!R19)</f>
        <v>N/A</v>
      </c>
      <c r="P18" s="50" t="str">
        <f>IF(INDEX(Veh_Marshal,0,1)="N/A","N/A",'输出-系统进路参数'!S19)</f>
        <v>N/A</v>
      </c>
      <c r="Q18" s="50" t="str">
        <f>IF(INDEX(Veh_Marshal,0,1)="N/A","N/A",'输出-系统进路参数'!T19)</f>
        <v>N/A</v>
      </c>
      <c r="R18" s="50" t="str">
        <f>IF(INDEX(Veh_Marshal,0,1)="N/A","N/A",'输出-系统进路参数'!U19)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50" t="str">
        <f>IF(INDEX(Veh_Marshal,0,1)="N/A","N/A",'输出-系统进路参数'!B20)</f>
        <v>N/A</v>
      </c>
      <c r="B19" s="50" t="str">
        <f>IF(INDEX(Veh_Marshal,0,1)="N/A","N/A",'输出-系统进路参数'!E20)</f>
        <v>N/A</v>
      </c>
      <c r="C19" s="50" t="str">
        <f>IF(INDEX(Veh_Marshal,0,1)="N/A","N/A",'输出-系统进路参数'!F20)</f>
        <v>N/A</v>
      </c>
      <c r="D19" s="50" t="str">
        <f>IF(INDEX(Veh_Marshal,0,1)="N/A","N/A",'输出-系统进路参数'!G20)</f>
        <v>N/A</v>
      </c>
      <c r="E19" s="50" t="str">
        <f>IF(INDEX(Veh_Marshal,0,1)="N/A","N/A",'输出-系统进路参数'!H20)</f>
        <v>N/A</v>
      </c>
      <c r="F19" s="50" t="str">
        <f>IF(INDEX(Veh_Marshal,0,1)="N/A","N/A",'输出-系统进路参数'!I20)</f>
        <v>N/A</v>
      </c>
      <c r="G19" s="50" t="str">
        <f>IF(INDEX(Veh_Marshal,0,1)="N/A","N/A",'输出-系统进路参数'!J20)</f>
        <v>N/A</v>
      </c>
      <c r="H19" s="22" t="str">
        <f>IF(INDEX(Veh_Marshal,0,1)="N/A","N/A",'输出-系统进路参数'!K20)</f>
        <v>N/A</v>
      </c>
      <c r="I19" s="22" t="str">
        <f>IF(INDEX(Veh_Marshal,0,1)="N/A","N/A",'输出-系统进路参数'!L20)</f>
        <v>N/A</v>
      </c>
      <c r="J19" s="22" t="str">
        <f>IF(INDEX(Veh_Marshal,0,1)="N/A","N/A",'输出-系统进路参数'!M20)</f>
        <v>N/A</v>
      </c>
      <c r="K19" s="22" t="str">
        <f>IF(INDEX(Veh_Marshal,0,1)="N/A","N/A",'输出-系统进路参数'!N20)</f>
        <v>N/A</v>
      </c>
      <c r="L19" s="22" t="str">
        <f>IF(INDEX(Veh_Marshal,0,1)="N/A","N/A",'输出-系统进路参数'!O20)</f>
        <v>N/A</v>
      </c>
      <c r="M19" s="22" t="str">
        <f>IF(INDEX(Veh_Marshal,0,1)="N/A","N/A",'输出-系统进路参数'!P20)</f>
        <v>N/A</v>
      </c>
      <c r="N19" s="22" t="str">
        <f>IF(INDEX(Veh_Marshal,0,1)="N/A","N/A",'输出-系统进路参数'!Q20)</f>
        <v>N/A</v>
      </c>
      <c r="O19" s="22" t="str">
        <f>IF(INDEX(Veh_Marshal,0,1)="N/A","N/A",'输出-系统进路参数'!R20)</f>
        <v>N/A</v>
      </c>
      <c r="P19" s="50" t="str">
        <f>IF(INDEX(Veh_Marshal,0,1)="N/A","N/A",'输出-系统进路参数'!S20)</f>
        <v>N/A</v>
      </c>
      <c r="Q19" s="50" t="str">
        <f>IF(INDEX(Veh_Marshal,0,1)="N/A","N/A",'输出-系统进路参数'!T20)</f>
        <v>N/A</v>
      </c>
      <c r="R19" s="50" t="str">
        <f>IF(INDEX(Veh_Marshal,0,1)="N/A","N/A",'输出-系统进路参数'!U20)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50" t="str">
        <f>IF(INDEX(Veh_Marshal,0,1)="N/A","N/A",'输出-系统进路参数'!B21)</f>
        <v>N/A</v>
      </c>
      <c r="B20" s="50" t="str">
        <f>IF(INDEX(Veh_Marshal,0,1)="N/A","N/A",'输出-系统进路参数'!E21)</f>
        <v>N/A</v>
      </c>
      <c r="C20" s="50" t="str">
        <f>IF(INDEX(Veh_Marshal,0,1)="N/A","N/A",'输出-系统进路参数'!F21)</f>
        <v>N/A</v>
      </c>
      <c r="D20" s="50" t="str">
        <f>IF(INDEX(Veh_Marshal,0,1)="N/A","N/A",'输出-系统进路参数'!G21)</f>
        <v>N/A</v>
      </c>
      <c r="E20" s="50" t="str">
        <f>IF(INDEX(Veh_Marshal,0,1)="N/A","N/A",'输出-系统进路参数'!H21)</f>
        <v>N/A</v>
      </c>
      <c r="F20" s="50" t="str">
        <f>IF(INDEX(Veh_Marshal,0,1)="N/A","N/A",'输出-系统进路参数'!I21)</f>
        <v>N/A</v>
      </c>
      <c r="G20" s="50" t="str">
        <f>IF(INDEX(Veh_Marshal,0,1)="N/A","N/A",'输出-系统进路参数'!J21)</f>
        <v>N/A</v>
      </c>
      <c r="H20" s="22" t="str">
        <f>IF(INDEX(Veh_Marshal,0,1)="N/A","N/A",'输出-系统进路参数'!K21)</f>
        <v>N/A</v>
      </c>
      <c r="I20" s="22" t="str">
        <f>IF(INDEX(Veh_Marshal,0,1)="N/A","N/A",'输出-系统进路参数'!L21)</f>
        <v>N/A</v>
      </c>
      <c r="J20" s="22" t="str">
        <f>IF(INDEX(Veh_Marshal,0,1)="N/A","N/A",'输出-系统进路参数'!M21)</f>
        <v>N/A</v>
      </c>
      <c r="K20" s="22" t="str">
        <f>IF(INDEX(Veh_Marshal,0,1)="N/A","N/A",'输出-系统进路参数'!N21)</f>
        <v>N/A</v>
      </c>
      <c r="L20" s="22" t="str">
        <f>IF(INDEX(Veh_Marshal,0,1)="N/A","N/A",'输出-系统进路参数'!O21)</f>
        <v>N/A</v>
      </c>
      <c r="M20" s="22" t="str">
        <f>IF(INDEX(Veh_Marshal,0,1)="N/A","N/A",'输出-系统进路参数'!P21)</f>
        <v>N/A</v>
      </c>
      <c r="N20" s="22" t="str">
        <f>IF(INDEX(Veh_Marshal,0,1)="N/A","N/A",'输出-系统进路参数'!Q21)</f>
        <v>N/A</v>
      </c>
      <c r="O20" s="22" t="str">
        <f>IF(INDEX(Veh_Marshal,0,1)="N/A","N/A",'输出-系统进路参数'!R21)</f>
        <v>N/A</v>
      </c>
      <c r="P20" s="50" t="str">
        <f>IF(INDEX(Veh_Marshal,0,1)="N/A","N/A",'输出-系统进路参数'!S21)</f>
        <v>N/A</v>
      </c>
      <c r="Q20" s="50" t="str">
        <f>IF(INDEX(Veh_Marshal,0,1)="N/A","N/A",'输出-系统进路参数'!T21)</f>
        <v>N/A</v>
      </c>
      <c r="R20" s="50" t="str">
        <f>IF(INDEX(Veh_Marshal,0,1)="N/A","N/A",'输出-系统进路参数'!U21)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50" t="str">
        <f>IF(INDEX(Veh_Marshal,0,1)="N/A","N/A",'输出-系统进路参数'!B22)</f>
        <v>N/A</v>
      </c>
      <c r="B21" s="50" t="str">
        <f>IF(INDEX(Veh_Marshal,0,1)="N/A","N/A",'输出-系统进路参数'!E22)</f>
        <v>N/A</v>
      </c>
      <c r="C21" s="50" t="str">
        <f>IF(INDEX(Veh_Marshal,0,1)="N/A","N/A",'输出-系统进路参数'!F22)</f>
        <v>N/A</v>
      </c>
      <c r="D21" s="50" t="str">
        <f>IF(INDEX(Veh_Marshal,0,1)="N/A","N/A",'输出-系统进路参数'!G22)</f>
        <v>N/A</v>
      </c>
      <c r="E21" s="50" t="str">
        <f>IF(INDEX(Veh_Marshal,0,1)="N/A","N/A",'输出-系统进路参数'!H22)</f>
        <v>N/A</v>
      </c>
      <c r="F21" s="50" t="str">
        <f>IF(INDEX(Veh_Marshal,0,1)="N/A","N/A",'输出-系统进路参数'!I22)</f>
        <v>N/A</v>
      </c>
      <c r="G21" s="50" t="str">
        <f>IF(INDEX(Veh_Marshal,0,1)="N/A","N/A",'输出-系统进路参数'!J22)</f>
        <v>N/A</v>
      </c>
      <c r="H21" s="22" t="str">
        <f>IF(INDEX(Veh_Marshal,0,1)="N/A","N/A",'输出-系统进路参数'!K22)</f>
        <v>N/A</v>
      </c>
      <c r="I21" s="22" t="str">
        <f>IF(INDEX(Veh_Marshal,0,1)="N/A","N/A",'输出-系统进路参数'!L22)</f>
        <v>N/A</v>
      </c>
      <c r="J21" s="22" t="str">
        <f>IF(INDEX(Veh_Marshal,0,1)="N/A","N/A",'输出-系统进路参数'!M22)</f>
        <v>N/A</v>
      </c>
      <c r="K21" s="22" t="str">
        <f>IF(INDEX(Veh_Marshal,0,1)="N/A","N/A",'输出-系统进路参数'!N22)</f>
        <v>N/A</v>
      </c>
      <c r="L21" s="22" t="str">
        <f>IF(INDEX(Veh_Marshal,0,1)="N/A","N/A",'输出-系统进路参数'!O22)</f>
        <v>N/A</v>
      </c>
      <c r="M21" s="22" t="str">
        <f>IF(INDEX(Veh_Marshal,0,1)="N/A","N/A",'输出-系统进路参数'!P22)</f>
        <v>N/A</v>
      </c>
      <c r="N21" s="22" t="str">
        <f>IF(INDEX(Veh_Marshal,0,1)="N/A","N/A",'输出-系统进路参数'!Q22)</f>
        <v>N/A</v>
      </c>
      <c r="O21" s="22" t="str">
        <f>IF(INDEX(Veh_Marshal,0,1)="N/A","N/A",'输出-系统进路参数'!R22)</f>
        <v>N/A</v>
      </c>
      <c r="P21" s="50" t="str">
        <f>IF(INDEX(Veh_Marshal,0,1)="N/A","N/A",'输出-系统进路参数'!S22)</f>
        <v>N/A</v>
      </c>
      <c r="Q21" s="50" t="str">
        <f>IF(INDEX(Veh_Marshal,0,1)="N/A","N/A",'输出-系统进路参数'!T22)</f>
        <v>N/A</v>
      </c>
      <c r="R21" s="50" t="str">
        <f>IF(INDEX(Veh_Marshal,0,1)="N/A","N/A",'输出-系统进路参数'!U22)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50" t="str">
        <f>IF(INDEX(Veh_Marshal,0,1)="N/A","N/A",'输出-系统进路参数'!B23)</f>
        <v>N/A</v>
      </c>
      <c r="B22" s="50" t="str">
        <f>IF(INDEX(Veh_Marshal,0,1)="N/A","N/A",'输出-系统进路参数'!E23)</f>
        <v>N/A</v>
      </c>
      <c r="C22" s="50" t="str">
        <f>IF(INDEX(Veh_Marshal,0,1)="N/A","N/A",'输出-系统进路参数'!F23)</f>
        <v>N/A</v>
      </c>
      <c r="D22" s="50" t="str">
        <f>IF(INDEX(Veh_Marshal,0,1)="N/A","N/A",'输出-系统进路参数'!G23)</f>
        <v>N/A</v>
      </c>
      <c r="E22" s="50" t="str">
        <f>IF(INDEX(Veh_Marshal,0,1)="N/A","N/A",'输出-系统进路参数'!H23)</f>
        <v>N/A</v>
      </c>
      <c r="F22" s="50" t="str">
        <f>IF(INDEX(Veh_Marshal,0,1)="N/A","N/A",'输出-系统进路参数'!I23)</f>
        <v>N/A</v>
      </c>
      <c r="G22" s="50" t="str">
        <f>IF(INDEX(Veh_Marshal,0,1)="N/A","N/A",'输出-系统进路参数'!J23)</f>
        <v>N/A</v>
      </c>
      <c r="H22" s="22" t="str">
        <f>IF(INDEX(Veh_Marshal,0,1)="N/A","N/A",'输出-系统进路参数'!K23)</f>
        <v>N/A</v>
      </c>
      <c r="I22" s="22" t="str">
        <f>IF(INDEX(Veh_Marshal,0,1)="N/A","N/A",'输出-系统进路参数'!L23)</f>
        <v>N/A</v>
      </c>
      <c r="J22" s="22" t="str">
        <f>IF(INDEX(Veh_Marshal,0,1)="N/A","N/A",'输出-系统进路参数'!M23)</f>
        <v>N/A</v>
      </c>
      <c r="K22" s="22" t="str">
        <f>IF(INDEX(Veh_Marshal,0,1)="N/A","N/A",'输出-系统进路参数'!N23)</f>
        <v>N/A</v>
      </c>
      <c r="L22" s="22" t="str">
        <f>IF(INDEX(Veh_Marshal,0,1)="N/A","N/A",'输出-系统进路参数'!O23)</f>
        <v>N/A</v>
      </c>
      <c r="M22" s="22" t="str">
        <f>IF(INDEX(Veh_Marshal,0,1)="N/A","N/A",'输出-系统进路参数'!P23)</f>
        <v>N/A</v>
      </c>
      <c r="N22" s="22" t="str">
        <f>IF(INDEX(Veh_Marshal,0,1)="N/A","N/A",'输出-系统进路参数'!Q23)</f>
        <v>N/A</v>
      </c>
      <c r="O22" s="22" t="str">
        <f>IF(INDEX(Veh_Marshal,0,1)="N/A","N/A",'输出-系统进路参数'!R23)</f>
        <v>N/A</v>
      </c>
      <c r="P22" s="50" t="str">
        <f>IF(INDEX(Veh_Marshal,0,1)="N/A","N/A",'输出-系统进路参数'!S23)</f>
        <v>N/A</v>
      </c>
      <c r="Q22" s="50" t="str">
        <f>IF(INDEX(Veh_Marshal,0,1)="N/A","N/A",'输出-系统进路参数'!T23)</f>
        <v>N/A</v>
      </c>
      <c r="R22" s="50" t="str">
        <f>IF(INDEX(Veh_Marshal,0,1)="N/A","N/A",'输出-系统进路参数'!U23)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50" t="str">
        <f>IF(INDEX(Veh_Marshal,0,1)="N/A","N/A",'输出-系统进路参数'!B24)</f>
        <v>N/A</v>
      </c>
      <c r="B23" s="50" t="str">
        <f>IF(INDEX(Veh_Marshal,0,1)="N/A","N/A",'输出-系统进路参数'!E24)</f>
        <v>N/A</v>
      </c>
      <c r="C23" s="50" t="str">
        <f>IF(INDEX(Veh_Marshal,0,1)="N/A","N/A",'输出-系统进路参数'!F24)</f>
        <v>N/A</v>
      </c>
      <c r="D23" s="50" t="str">
        <f>IF(INDEX(Veh_Marshal,0,1)="N/A","N/A",'输出-系统进路参数'!G24)</f>
        <v>N/A</v>
      </c>
      <c r="E23" s="50" t="str">
        <f>IF(INDEX(Veh_Marshal,0,1)="N/A","N/A",'输出-系统进路参数'!H24)</f>
        <v>N/A</v>
      </c>
      <c r="F23" s="50" t="str">
        <f>IF(INDEX(Veh_Marshal,0,1)="N/A","N/A",'输出-系统进路参数'!I24)</f>
        <v>N/A</v>
      </c>
      <c r="G23" s="50" t="str">
        <f>IF(INDEX(Veh_Marshal,0,1)="N/A","N/A",'输出-系统进路参数'!J24)</f>
        <v>N/A</v>
      </c>
      <c r="H23" s="22" t="str">
        <f>IF(INDEX(Veh_Marshal,0,1)="N/A","N/A",'输出-系统进路参数'!K24)</f>
        <v>N/A</v>
      </c>
      <c r="I23" s="22" t="str">
        <f>IF(INDEX(Veh_Marshal,0,1)="N/A","N/A",'输出-系统进路参数'!L24)</f>
        <v>N/A</v>
      </c>
      <c r="J23" s="22" t="str">
        <f>IF(INDEX(Veh_Marshal,0,1)="N/A","N/A",'输出-系统进路参数'!M24)</f>
        <v>N/A</v>
      </c>
      <c r="K23" s="22" t="str">
        <f>IF(INDEX(Veh_Marshal,0,1)="N/A","N/A",'输出-系统进路参数'!N24)</f>
        <v>N/A</v>
      </c>
      <c r="L23" s="22" t="str">
        <f>IF(INDEX(Veh_Marshal,0,1)="N/A","N/A",'输出-系统进路参数'!O24)</f>
        <v>N/A</v>
      </c>
      <c r="M23" s="22" t="str">
        <f>IF(INDEX(Veh_Marshal,0,1)="N/A","N/A",'输出-系统进路参数'!P24)</f>
        <v>N/A</v>
      </c>
      <c r="N23" s="22" t="str">
        <f>IF(INDEX(Veh_Marshal,0,1)="N/A","N/A",'输出-系统进路参数'!Q24)</f>
        <v>N/A</v>
      </c>
      <c r="O23" s="22" t="str">
        <f>IF(INDEX(Veh_Marshal,0,1)="N/A","N/A",'输出-系统进路参数'!R24)</f>
        <v>N/A</v>
      </c>
      <c r="P23" s="50" t="str">
        <f>IF(INDEX(Veh_Marshal,0,1)="N/A","N/A",'输出-系统进路参数'!S24)</f>
        <v>N/A</v>
      </c>
      <c r="Q23" s="50" t="str">
        <f>IF(INDEX(Veh_Marshal,0,1)="N/A","N/A",'输出-系统进路参数'!T24)</f>
        <v>N/A</v>
      </c>
      <c r="R23" s="50" t="str">
        <f>IF(INDEX(Veh_Marshal,0,1)="N/A","N/A",'输出-系统进路参数'!U24)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50" t="str">
        <f>IF(INDEX(Veh_Marshal,0,1)="N/A","N/A",'输出-系统进路参数'!B25)</f>
        <v>N/A</v>
      </c>
      <c r="B24" s="50" t="str">
        <f>IF(INDEX(Veh_Marshal,0,1)="N/A","N/A",'输出-系统进路参数'!E25)</f>
        <v>N/A</v>
      </c>
      <c r="C24" s="50" t="str">
        <f>IF(INDEX(Veh_Marshal,0,1)="N/A","N/A",'输出-系统进路参数'!F25)</f>
        <v>N/A</v>
      </c>
      <c r="D24" s="50" t="str">
        <f>IF(INDEX(Veh_Marshal,0,1)="N/A","N/A",'输出-系统进路参数'!G25)</f>
        <v>N/A</v>
      </c>
      <c r="E24" s="50" t="str">
        <f>IF(INDEX(Veh_Marshal,0,1)="N/A","N/A",'输出-系统进路参数'!H25)</f>
        <v>N/A</v>
      </c>
      <c r="F24" s="50" t="str">
        <f>IF(INDEX(Veh_Marshal,0,1)="N/A","N/A",'输出-系统进路参数'!I25)</f>
        <v>N/A</v>
      </c>
      <c r="G24" s="50" t="str">
        <f>IF(INDEX(Veh_Marshal,0,1)="N/A","N/A",'输出-系统进路参数'!J25)</f>
        <v>N/A</v>
      </c>
      <c r="H24" s="22" t="str">
        <f>IF(INDEX(Veh_Marshal,0,1)="N/A","N/A",'输出-系统进路参数'!K25)</f>
        <v>N/A</v>
      </c>
      <c r="I24" s="22" t="str">
        <f>IF(INDEX(Veh_Marshal,0,1)="N/A","N/A",'输出-系统进路参数'!L25)</f>
        <v>N/A</v>
      </c>
      <c r="J24" s="22" t="str">
        <f>IF(INDEX(Veh_Marshal,0,1)="N/A","N/A",'输出-系统进路参数'!M25)</f>
        <v>N/A</v>
      </c>
      <c r="K24" s="22" t="str">
        <f>IF(INDEX(Veh_Marshal,0,1)="N/A","N/A",'输出-系统进路参数'!N25)</f>
        <v>N/A</v>
      </c>
      <c r="L24" s="22" t="str">
        <f>IF(INDEX(Veh_Marshal,0,1)="N/A","N/A",'输出-系统进路参数'!O25)</f>
        <v>N/A</v>
      </c>
      <c r="M24" s="22" t="str">
        <f>IF(INDEX(Veh_Marshal,0,1)="N/A","N/A",'输出-系统进路参数'!P25)</f>
        <v>N/A</v>
      </c>
      <c r="N24" s="22" t="str">
        <f>IF(INDEX(Veh_Marshal,0,1)="N/A","N/A",'输出-系统进路参数'!Q25)</f>
        <v>N/A</v>
      </c>
      <c r="O24" s="22" t="str">
        <f>IF(INDEX(Veh_Marshal,0,1)="N/A","N/A",'输出-系统进路参数'!R25)</f>
        <v>N/A</v>
      </c>
      <c r="P24" s="50" t="str">
        <f>IF(INDEX(Veh_Marshal,0,1)="N/A","N/A",'输出-系统进路参数'!S25)</f>
        <v>N/A</v>
      </c>
      <c r="Q24" s="50" t="str">
        <f>IF(INDEX(Veh_Marshal,0,1)="N/A","N/A",'输出-系统进路参数'!T25)</f>
        <v>N/A</v>
      </c>
      <c r="R24" s="50" t="str">
        <f>IF(INDEX(Veh_Marshal,0,1)="N/A","N/A",'输出-系统进路参数'!U25)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50" t="str">
        <f>IF(INDEX(Veh_Marshal,0,1)="N/A","N/A",'输出-系统进路参数'!B26)</f>
        <v>N/A</v>
      </c>
      <c r="B25" s="50" t="str">
        <f>IF(INDEX(Veh_Marshal,0,1)="N/A","N/A",'输出-系统进路参数'!E26)</f>
        <v>N/A</v>
      </c>
      <c r="C25" s="50" t="str">
        <f>IF(INDEX(Veh_Marshal,0,1)="N/A","N/A",'输出-系统进路参数'!F26)</f>
        <v>N/A</v>
      </c>
      <c r="D25" s="50" t="str">
        <f>IF(INDEX(Veh_Marshal,0,1)="N/A","N/A",'输出-系统进路参数'!G26)</f>
        <v>N/A</v>
      </c>
      <c r="E25" s="50" t="str">
        <f>IF(INDEX(Veh_Marshal,0,1)="N/A","N/A",'输出-系统进路参数'!H26)</f>
        <v>N/A</v>
      </c>
      <c r="F25" s="50" t="str">
        <f>IF(INDEX(Veh_Marshal,0,1)="N/A","N/A",'输出-系统进路参数'!I26)</f>
        <v>N/A</v>
      </c>
      <c r="G25" s="50" t="str">
        <f>IF(INDEX(Veh_Marshal,0,1)="N/A","N/A",'输出-系统进路参数'!J26)</f>
        <v>N/A</v>
      </c>
      <c r="H25" s="22" t="str">
        <f>IF(INDEX(Veh_Marshal,0,1)="N/A","N/A",'输出-系统进路参数'!K26)</f>
        <v>N/A</v>
      </c>
      <c r="I25" s="22" t="str">
        <f>IF(INDEX(Veh_Marshal,0,1)="N/A","N/A",'输出-系统进路参数'!L26)</f>
        <v>N/A</v>
      </c>
      <c r="J25" s="22" t="str">
        <f>IF(INDEX(Veh_Marshal,0,1)="N/A","N/A",'输出-系统进路参数'!M26)</f>
        <v>N/A</v>
      </c>
      <c r="K25" s="22" t="str">
        <f>IF(INDEX(Veh_Marshal,0,1)="N/A","N/A",'输出-系统进路参数'!N26)</f>
        <v>N/A</v>
      </c>
      <c r="L25" s="22" t="str">
        <f>IF(INDEX(Veh_Marshal,0,1)="N/A","N/A",'输出-系统进路参数'!O26)</f>
        <v>N/A</v>
      </c>
      <c r="M25" s="22" t="str">
        <f>IF(INDEX(Veh_Marshal,0,1)="N/A","N/A",'输出-系统进路参数'!P26)</f>
        <v>N/A</v>
      </c>
      <c r="N25" s="22" t="str">
        <f>IF(INDEX(Veh_Marshal,0,1)="N/A","N/A",'输出-系统进路参数'!Q26)</f>
        <v>N/A</v>
      </c>
      <c r="O25" s="22" t="str">
        <f>IF(INDEX(Veh_Marshal,0,1)="N/A","N/A",'输出-系统进路参数'!R26)</f>
        <v>N/A</v>
      </c>
      <c r="P25" s="50" t="str">
        <f>IF(INDEX(Veh_Marshal,0,1)="N/A","N/A",'输出-系统进路参数'!S26)</f>
        <v>N/A</v>
      </c>
      <c r="Q25" s="50" t="str">
        <f>IF(INDEX(Veh_Marshal,0,1)="N/A","N/A",'输出-系统进路参数'!T26)</f>
        <v>N/A</v>
      </c>
      <c r="R25" s="50" t="str">
        <f>IF(INDEX(Veh_Marshal,0,1)="N/A","N/A",'输出-系统进路参数'!U26)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50" t="str">
        <f>IF(INDEX(Veh_Marshal,0,1)="N/A","N/A",'输出-系统进路参数'!B27)</f>
        <v>N/A</v>
      </c>
      <c r="B26" s="50" t="str">
        <f>IF(INDEX(Veh_Marshal,0,1)="N/A","N/A",'输出-系统进路参数'!E27)</f>
        <v>N/A</v>
      </c>
      <c r="C26" s="50" t="str">
        <f>IF(INDEX(Veh_Marshal,0,1)="N/A","N/A",'输出-系统进路参数'!F27)</f>
        <v>N/A</v>
      </c>
      <c r="D26" s="50" t="str">
        <f>IF(INDEX(Veh_Marshal,0,1)="N/A","N/A",'输出-系统进路参数'!G27)</f>
        <v>N/A</v>
      </c>
      <c r="E26" s="50" t="str">
        <f>IF(INDEX(Veh_Marshal,0,1)="N/A","N/A",'输出-系统进路参数'!H27)</f>
        <v>N/A</v>
      </c>
      <c r="F26" s="50" t="str">
        <f>IF(INDEX(Veh_Marshal,0,1)="N/A","N/A",'输出-系统进路参数'!I27)</f>
        <v>N/A</v>
      </c>
      <c r="G26" s="50" t="str">
        <f>IF(INDEX(Veh_Marshal,0,1)="N/A","N/A",'输出-系统进路参数'!J27)</f>
        <v>N/A</v>
      </c>
      <c r="H26" s="22" t="str">
        <f>IF(INDEX(Veh_Marshal,0,1)="N/A","N/A",'输出-系统进路参数'!K27)</f>
        <v>N/A</v>
      </c>
      <c r="I26" s="22" t="str">
        <f>IF(INDEX(Veh_Marshal,0,1)="N/A","N/A",'输出-系统进路参数'!L27)</f>
        <v>N/A</v>
      </c>
      <c r="J26" s="22" t="str">
        <f>IF(INDEX(Veh_Marshal,0,1)="N/A","N/A",'输出-系统进路参数'!M27)</f>
        <v>N/A</v>
      </c>
      <c r="K26" s="22" t="str">
        <f>IF(INDEX(Veh_Marshal,0,1)="N/A","N/A",'输出-系统进路参数'!N27)</f>
        <v>N/A</v>
      </c>
      <c r="L26" s="22" t="str">
        <f>IF(INDEX(Veh_Marshal,0,1)="N/A","N/A",'输出-系统进路参数'!O27)</f>
        <v>N/A</v>
      </c>
      <c r="M26" s="22" t="str">
        <f>IF(INDEX(Veh_Marshal,0,1)="N/A","N/A",'输出-系统进路参数'!P27)</f>
        <v>N/A</v>
      </c>
      <c r="N26" s="22" t="str">
        <f>IF(INDEX(Veh_Marshal,0,1)="N/A","N/A",'输出-系统进路参数'!Q27)</f>
        <v>N/A</v>
      </c>
      <c r="O26" s="22" t="str">
        <f>IF(INDEX(Veh_Marshal,0,1)="N/A","N/A",'输出-系统进路参数'!R27)</f>
        <v>N/A</v>
      </c>
      <c r="P26" s="50" t="str">
        <f>IF(INDEX(Veh_Marshal,0,1)="N/A","N/A",'输出-系统进路参数'!S27)</f>
        <v>N/A</v>
      </c>
      <c r="Q26" s="50" t="str">
        <f>IF(INDEX(Veh_Marshal,0,1)="N/A","N/A",'输出-系统进路参数'!T27)</f>
        <v>N/A</v>
      </c>
      <c r="R26" s="50" t="str">
        <f>IF(INDEX(Veh_Marshal,0,1)="N/A","N/A",'输出-系统进路参数'!U27)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50" t="str">
        <f>IF(INDEX(Veh_Marshal,0,1)="N/A","N/A",'输出-系统进路参数'!B28)</f>
        <v>N/A</v>
      </c>
      <c r="B27" s="50" t="str">
        <f>IF(INDEX(Veh_Marshal,0,1)="N/A","N/A",'输出-系统进路参数'!E28)</f>
        <v>N/A</v>
      </c>
      <c r="C27" s="50" t="str">
        <f>IF(INDEX(Veh_Marshal,0,1)="N/A","N/A",'输出-系统进路参数'!F28)</f>
        <v>N/A</v>
      </c>
      <c r="D27" s="50" t="str">
        <f>IF(INDEX(Veh_Marshal,0,1)="N/A","N/A",'输出-系统进路参数'!G28)</f>
        <v>N/A</v>
      </c>
      <c r="E27" s="50" t="str">
        <f>IF(INDEX(Veh_Marshal,0,1)="N/A","N/A",'输出-系统进路参数'!H28)</f>
        <v>N/A</v>
      </c>
      <c r="F27" s="50" t="str">
        <f>IF(INDEX(Veh_Marshal,0,1)="N/A","N/A",'输出-系统进路参数'!I28)</f>
        <v>N/A</v>
      </c>
      <c r="G27" s="50" t="str">
        <f>IF(INDEX(Veh_Marshal,0,1)="N/A","N/A",'输出-系统进路参数'!J28)</f>
        <v>N/A</v>
      </c>
      <c r="H27" s="22" t="str">
        <f>IF(INDEX(Veh_Marshal,0,1)="N/A","N/A",'输出-系统进路参数'!K28)</f>
        <v>N/A</v>
      </c>
      <c r="I27" s="22" t="str">
        <f>IF(INDEX(Veh_Marshal,0,1)="N/A","N/A",'输出-系统进路参数'!L28)</f>
        <v>N/A</v>
      </c>
      <c r="J27" s="22" t="str">
        <f>IF(INDEX(Veh_Marshal,0,1)="N/A","N/A",'输出-系统进路参数'!M28)</f>
        <v>N/A</v>
      </c>
      <c r="K27" s="22" t="str">
        <f>IF(INDEX(Veh_Marshal,0,1)="N/A","N/A",'输出-系统进路参数'!N28)</f>
        <v>N/A</v>
      </c>
      <c r="L27" s="22" t="str">
        <f>IF(INDEX(Veh_Marshal,0,1)="N/A","N/A",'输出-系统进路参数'!O28)</f>
        <v>N/A</v>
      </c>
      <c r="M27" s="22" t="str">
        <f>IF(INDEX(Veh_Marshal,0,1)="N/A","N/A",'输出-系统进路参数'!P28)</f>
        <v>N/A</v>
      </c>
      <c r="N27" s="22" t="str">
        <f>IF(INDEX(Veh_Marshal,0,1)="N/A","N/A",'输出-系统进路参数'!Q28)</f>
        <v>N/A</v>
      </c>
      <c r="O27" s="22" t="str">
        <f>IF(INDEX(Veh_Marshal,0,1)="N/A","N/A",'输出-系统进路参数'!R28)</f>
        <v>N/A</v>
      </c>
      <c r="P27" s="50" t="str">
        <f>IF(INDEX(Veh_Marshal,0,1)="N/A","N/A",'输出-系统进路参数'!S28)</f>
        <v>N/A</v>
      </c>
      <c r="Q27" s="50" t="str">
        <f>IF(INDEX(Veh_Marshal,0,1)="N/A","N/A",'输出-系统进路参数'!T28)</f>
        <v>N/A</v>
      </c>
      <c r="R27" s="50" t="str">
        <f>IF(INDEX(Veh_Marshal,0,1)="N/A","N/A",'输出-系统进路参数'!U28)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50" t="str">
        <f>IF(INDEX(Veh_Marshal,0,1)="N/A","N/A",'输出-系统进路参数'!B29)</f>
        <v>N/A</v>
      </c>
      <c r="B28" s="50" t="str">
        <f>IF(INDEX(Veh_Marshal,0,1)="N/A","N/A",'输出-系统进路参数'!E29)</f>
        <v>N/A</v>
      </c>
      <c r="C28" s="50" t="str">
        <f>IF(INDEX(Veh_Marshal,0,1)="N/A","N/A",'输出-系统进路参数'!F29)</f>
        <v>N/A</v>
      </c>
      <c r="D28" s="50" t="str">
        <f>IF(INDEX(Veh_Marshal,0,1)="N/A","N/A",'输出-系统进路参数'!G29)</f>
        <v>N/A</v>
      </c>
      <c r="E28" s="50" t="str">
        <f>IF(INDEX(Veh_Marshal,0,1)="N/A","N/A",'输出-系统进路参数'!H29)</f>
        <v>N/A</v>
      </c>
      <c r="F28" s="50" t="str">
        <f>IF(INDEX(Veh_Marshal,0,1)="N/A","N/A",'输出-系统进路参数'!I29)</f>
        <v>N/A</v>
      </c>
      <c r="G28" s="50" t="str">
        <f>IF(INDEX(Veh_Marshal,0,1)="N/A","N/A",'输出-系统进路参数'!J29)</f>
        <v>N/A</v>
      </c>
      <c r="H28" s="22" t="str">
        <f>IF(INDEX(Veh_Marshal,0,1)="N/A","N/A",'输出-系统进路参数'!K29)</f>
        <v>N/A</v>
      </c>
      <c r="I28" s="22" t="str">
        <f>IF(INDEX(Veh_Marshal,0,1)="N/A","N/A",'输出-系统进路参数'!L29)</f>
        <v>N/A</v>
      </c>
      <c r="J28" s="22" t="str">
        <f>IF(INDEX(Veh_Marshal,0,1)="N/A","N/A",'输出-系统进路参数'!M29)</f>
        <v>N/A</v>
      </c>
      <c r="K28" s="22" t="str">
        <f>IF(INDEX(Veh_Marshal,0,1)="N/A","N/A",'输出-系统进路参数'!N29)</f>
        <v>N/A</v>
      </c>
      <c r="L28" s="22" t="str">
        <f>IF(INDEX(Veh_Marshal,0,1)="N/A","N/A",'输出-系统进路参数'!O29)</f>
        <v>N/A</v>
      </c>
      <c r="M28" s="22" t="str">
        <f>IF(INDEX(Veh_Marshal,0,1)="N/A","N/A",'输出-系统进路参数'!P29)</f>
        <v>N/A</v>
      </c>
      <c r="N28" s="22" t="str">
        <f>IF(INDEX(Veh_Marshal,0,1)="N/A","N/A",'输出-系统进路参数'!Q29)</f>
        <v>N/A</v>
      </c>
      <c r="O28" s="22" t="str">
        <f>IF(INDEX(Veh_Marshal,0,1)="N/A","N/A",'输出-系统进路参数'!R29)</f>
        <v>N/A</v>
      </c>
      <c r="P28" s="50" t="str">
        <f>IF(INDEX(Veh_Marshal,0,1)="N/A","N/A",'输出-系统进路参数'!S29)</f>
        <v>N/A</v>
      </c>
      <c r="Q28" s="50" t="str">
        <f>IF(INDEX(Veh_Marshal,0,1)="N/A","N/A",'输出-系统进路参数'!T29)</f>
        <v>N/A</v>
      </c>
      <c r="R28" s="50" t="str">
        <f>IF(INDEX(Veh_Marshal,0,1)="N/A","N/A",'输出-系统进路参数'!U29)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50" t="str">
        <f>IF(INDEX(Veh_Marshal,0,1)="N/A","N/A",'输出-系统进路参数'!B30)</f>
        <v>N/A</v>
      </c>
      <c r="B29" s="50" t="str">
        <f>IF(INDEX(Veh_Marshal,0,1)="N/A","N/A",'输出-系统进路参数'!E30)</f>
        <v>N/A</v>
      </c>
      <c r="C29" s="50" t="str">
        <f>IF(INDEX(Veh_Marshal,0,1)="N/A","N/A",'输出-系统进路参数'!F30)</f>
        <v>N/A</v>
      </c>
      <c r="D29" s="50" t="str">
        <f>IF(INDEX(Veh_Marshal,0,1)="N/A","N/A",'输出-系统进路参数'!G30)</f>
        <v>N/A</v>
      </c>
      <c r="E29" s="50" t="str">
        <f>IF(INDEX(Veh_Marshal,0,1)="N/A","N/A",'输出-系统进路参数'!H30)</f>
        <v>N/A</v>
      </c>
      <c r="F29" s="50" t="str">
        <f>IF(INDEX(Veh_Marshal,0,1)="N/A","N/A",'输出-系统进路参数'!I30)</f>
        <v>N/A</v>
      </c>
      <c r="G29" s="50" t="str">
        <f>IF(INDEX(Veh_Marshal,0,1)="N/A","N/A",'输出-系统进路参数'!J30)</f>
        <v>N/A</v>
      </c>
      <c r="H29" s="22" t="str">
        <f>IF(INDEX(Veh_Marshal,0,1)="N/A","N/A",'输出-系统进路参数'!K30)</f>
        <v>N/A</v>
      </c>
      <c r="I29" s="22" t="str">
        <f>IF(INDEX(Veh_Marshal,0,1)="N/A","N/A",'输出-系统进路参数'!L30)</f>
        <v>N/A</v>
      </c>
      <c r="J29" s="22" t="str">
        <f>IF(INDEX(Veh_Marshal,0,1)="N/A","N/A",'输出-系统进路参数'!M30)</f>
        <v>N/A</v>
      </c>
      <c r="K29" s="22" t="str">
        <f>IF(INDEX(Veh_Marshal,0,1)="N/A","N/A",'输出-系统进路参数'!N30)</f>
        <v>N/A</v>
      </c>
      <c r="L29" s="22" t="str">
        <f>IF(INDEX(Veh_Marshal,0,1)="N/A","N/A",'输出-系统进路参数'!O30)</f>
        <v>N/A</v>
      </c>
      <c r="M29" s="22" t="str">
        <f>IF(INDEX(Veh_Marshal,0,1)="N/A","N/A",'输出-系统进路参数'!P30)</f>
        <v>N/A</v>
      </c>
      <c r="N29" s="22" t="str">
        <f>IF(INDEX(Veh_Marshal,0,1)="N/A","N/A",'输出-系统进路参数'!Q30)</f>
        <v>N/A</v>
      </c>
      <c r="O29" s="22" t="str">
        <f>IF(INDEX(Veh_Marshal,0,1)="N/A","N/A",'输出-系统进路参数'!R30)</f>
        <v>N/A</v>
      </c>
      <c r="P29" s="50" t="str">
        <f>IF(INDEX(Veh_Marshal,0,1)="N/A","N/A",'输出-系统进路参数'!S30)</f>
        <v>N/A</v>
      </c>
      <c r="Q29" s="50" t="str">
        <f>IF(INDEX(Veh_Marshal,0,1)="N/A","N/A",'输出-系统进路参数'!T30)</f>
        <v>N/A</v>
      </c>
      <c r="R29" s="50" t="str">
        <f>IF(INDEX(Veh_Marshal,0,1)="N/A","N/A",'输出-系统进路参数'!U30)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50" t="str">
        <f>IF(INDEX(Veh_Marshal,0,1)="N/A","N/A",'输出-系统进路参数'!B31)</f>
        <v>N/A</v>
      </c>
      <c r="B30" s="50" t="str">
        <f>IF(INDEX(Veh_Marshal,0,1)="N/A","N/A",'输出-系统进路参数'!E31)</f>
        <v>N/A</v>
      </c>
      <c r="C30" s="50" t="str">
        <f>IF(INDEX(Veh_Marshal,0,1)="N/A","N/A",'输出-系统进路参数'!F31)</f>
        <v>N/A</v>
      </c>
      <c r="D30" s="50" t="str">
        <f>IF(INDEX(Veh_Marshal,0,1)="N/A","N/A",'输出-系统进路参数'!G31)</f>
        <v>N/A</v>
      </c>
      <c r="E30" s="50" t="str">
        <f>IF(INDEX(Veh_Marshal,0,1)="N/A","N/A",'输出-系统进路参数'!H31)</f>
        <v>N/A</v>
      </c>
      <c r="F30" s="50" t="str">
        <f>IF(INDEX(Veh_Marshal,0,1)="N/A","N/A",'输出-系统进路参数'!I31)</f>
        <v>N/A</v>
      </c>
      <c r="G30" s="50" t="str">
        <f>IF(INDEX(Veh_Marshal,0,1)="N/A","N/A",'输出-系统进路参数'!J31)</f>
        <v>N/A</v>
      </c>
      <c r="H30" s="22" t="str">
        <f>IF(INDEX(Veh_Marshal,0,1)="N/A","N/A",'输出-系统进路参数'!K31)</f>
        <v>N/A</v>
      </c>
      <c r="I30" s="22" t="str">
        <f>IF(INDEX(Veh_Marshal,0,1)="N/A","N/A",'输出-系统进路参数'!L31)</f>
        <v>N/A</v>
      </c>
      <c r="J30" s="22" t="str">
        <f>IF(INDEX(Veh_Marshal,0,1)="N/A","N/A",'输出-系统进路参数'!M31)</f>
        <v>N/A</v>
      </c>
      <c r="K30" s="22" t="str">
        <f>IF(INDEX(Veh_Marshal,0,1)="N/A","N/A",'输出-系统进路参数'!N31)</f>
        <v>N/A</v>
      </c>
      <c r="L30" s="22" t="str">
        <f>IF(INDEX(Veh_Marshal,0,1)="N/A","N/A",'输出-系统进路参数'!O31)</f>
        <v>N/A</v>
      </c>
      <c r="M30" s="22" t="str">
        <f>IF(INDEX(Veh_Marshal,0,1)="N/A","N/A",'输出-系统进路参数'!P31)</f>
        <v>N/A</v>
      </c>
      <c r="N30" s="22" t="str">
        <f>IF(INDEX(Veh_Marshal,0,1)="N/A","N/A",'输出-系统进路参数'!Q31)</f>
        <v>N/A</v>
      </c>
      <c r="O30" s="22" t="str">
        <f>IF(INDEX(Veh_Marshal,0,1)="N/A","N/A",'输出-系统进路参数'!R31)</f>
        <v>N/A</v>
      </c>
      <c r="P30" s="50" t="str">
        <f>IF(INDEX(Veh_Marshal,0,1)="N/A","N/A",'输出-系统进路参数'!S31)</f>
        <v>N/A</v>
      </c>
      <c r="Q30" s="50" t="str">
        <f>IF(INDEX(Veh_Marshal,0,1)="N/A","N/A",'输出-系统进路参数'!T31)</f>
        <v>N/A</v>
      </c>
      <c r="R30" s="50" t="str">
        <f>IF(INDEX(Veh_Marshal,0,1)="N/A","N/A",'输出-系统进路参数'!U31)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50" t="str">
        <f>IF(INDEX(Veh_Marshal,0,1)="N/A","N/A",'输出-系统进路参数'!B32)</f>
        <v>N/A</v>
      </c>
      <c r="B31" s="50" t="str">
        <f>IF(INDEX(Veh_Marshal,0,1)="N/A","N/A",'输出-系统进路参数'!E32)</f>
        <v>N/A</v>
      </c>
      <c r="C31" s="50" t="str">
        <f>IF(INDEX(Veh_Marshal,0,1)="N/A","N/A",'输出-系统进路参数'!F32)</f>
        <v>N/A</v>
      </c>
      <c r="D31" s="50" t="str">
        <f>IF(INDEX(Veh_Marshal,0,1)="N/A","N/A",'输出-系统进路参数'!G32)</f>
        <v>N/A</v>
      </c>
      <c r="E31" s="50" t="str">
        <f>IF(INDEX(Veh_Marshal,0,1)="N/A","N/A",'输出-系统进路参数'!H32)</f>
        <v>N/A</v>
      </c>
      <c r="F31" s="50" t="str">
        <f>IF(INDEX(Veh_Marshal,0,1)="N/A","N/A",'输出-系统进路参数'!I32)</f>
        <v>N/A</v>
      </c>
      <c r="G31" s="50" t="str">
        <f>IF(INDEX(Veh_Marshal,0,1)="N/A","N/A",'输出-系统进路参数'!J32)</f>
        <v>N/A</v>
      </c>
      <c r="H31" s="22" t="str">
        <f>IF(INDEX(Veh_Marshal,0,1)="N/A","N/A",'输出-系统进路参数'!K32)</f>
        <v>N/A</v>
      </c>
      <c r="I31" s="22" t="str">
        <f>IF(INDEX(Veh_Marshal,0,1)="N/A","N/A",'输出-系统进路参数'!L32)</f>
        <v>N/A</v>
      </c>
      <c r="J31" s="22" t="str">
        <f>IF(INDEX(Veh_Marshal,0,1)="N/A","N/A",'输出-系统进路参数'!M32)</f>
        <v>N/A</v>
      </c>
      <c r="K31" s="22" t="str">
        <f>IF(INDEX(Veh_Marshal,0,1)="N/A","N/A",'输出-系统进路参数'!N32)</f>
        <v>N/A</v>
      </c>
      <c r="L31" s="22" t="str">
        <f>IF(INDEX(Veh_Marshal,0,1)="N/A","N/A",'输出-系统进路参数'!O32)</f>
        <v>N/A</v>
      </c>
      <c r="M31" s="22" t="str">
        <f>IF(INDEX(Veh_Marshal,0,1)="N/A","N/A",'输出-系统进路参数'!P32)</f>
        <v>N/A</v>
      </c>
      <c r="N31" s="22" t="str">
        <f>IF(INDEX(Veh_Marshal,0,1)="N/A","N/A",'输出-系统进路参数'!Q32)</f>
        <v>N/A</v>
      </c>
      <c r="O31" s="22" t="str">
        <f>IF(INDEX(Veh_Marshal,0,1)="N/A","N/A",'输出-系统进路参数'!R32)</f>
        <v>N/A</v>
      </c>
      <c r="P31" s="50" t="str">
        <f>IF(INDEX(Veh_Marshal,0,1)="N/A","N/A",'输出-系统进路参数'!S32)</f>
        <v>N/A</v>
      </c>
      <c r="Q31" s="50" t="str">
        <f>IF(INDEX(Veh_Marshal,0,1)="N/A","N/A",'输出-系统进路参数'!T32)</f>
        <v>N/A</v>
      </c>
      <c r="R31" s="50" t="str">
        <f>IF(INDEX(Veh_Marshal,0,1)="N/A","N/A",'输出-系统进路参数'!U32)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50" t="str">
        <f>IF(INDEX(Veh_Marshal,0,1)="N/A","N/A",'输出-系统进路参数'!B33)</f>
        <v>N/A</v>
      </c>
      <c r="B32" s="50" t="str">
        <f>IF(INDEX(Veh_Marshal,0,1)="N/A","N/A",'输出-系统进路参数'!E33)</f>
        <v>N/A</v>
      </c>
      <c r="C32" s="50" t="str">
        <f>IF(INDEX(Veh_Marshal,0,1)="N/A","N/A",'输出-系统进路参数'!F33)</f>
        <v>N/A</v>
      </c>
      <c r="D32" s="50" t="str">
        <f>IF(INDEX(Veh_Marshal,0,1)="N/A","N/A",'输出-系统进路参数'!G33)</f>
        <v>N/A</v>
      </c>
      <c r="E32" s="50" t="str">
        <f>IF(INDEX(Veh_Marshal,0,1)="N/A","N/A",'输出-系统进路参数'!H33)</f>
        <v>N/A</v>
      </c>
      <c r="F32" s="50" t="str">
        <f>IF(INDEX(Veh_Marshal,0,1)="N/A","N/A",'输出-系统进路参数'!I33)</f>
        <v>N/A</v>
      </c>
      <c r="G32" s="50" t="str">
        <f>IF(INDEX(Veh_Marshal,0,1)="N/A","N/A",'输出-系统进路参数'!J33)</f>
        <v>N/A</v>
      </c>
      <c r="H32" s="22" t="str">
        <f>IF(INDEX(Veh_Marshal,0,1)="N/A","N/A",'输出-系统进路参数'!K33)</f>
        <v>N/A</v>
      </c>
      <c r="I32" s="22" t="str">
        <f>IF(INDEX(Veh_Marshal,0,1)="N/A","N/A",'输出-系统进路参数'!L33)</f>
        <v>N/A</v>
      </c>
      <c r="J32" s="22" t="str">
        <f>IF(INDEX(Veh_Marshal,0,1)="N/A","N/A",'输出-系统进路参数'!M33)</f>
        <v>N/A</v>
      </c>
      <c r="K32" s="22" t="str">
        <f>IF(INDEX(Veh_Marshal,0,1)="N/A","N/A",'输出-系统进路参数'!N33)</f>
        <v>N/A</v>
      </c>
      <c r="L32" s="22" t="str">
        <f>IF(INDEX(Veh_Marshal,0,1)="N/A","N/A",'输出-系统进路参数'!O33)</f>
        <v>N/A</v>
      </c>
      <c r="M32" s="22" t="str">
        <f>IF(INDEX(Veh_Marshal,0,1)="N/A","N/A",'输出-系统进路参数'!P33)</f>
        <v>N/A</v>
      </c>
      <c r="N32" s="22" t="str">
        <f>IF(INDEX(Veh_Marshal,0,1)="N/A","N/A",'输出-系统进路参数'!Q33)</f>
        <v>N/A</v>
      </c>
      <c r="O32" s="22" t="str">
        <f>IF(INDEX(Veh_Marshal,0,1)="N/A","N/A",'输出-系统进路参数'!R33)</f>
        <v>N/A</v>
      </c>
      <c r="P32" s="50" t="str">
        <f>IF(INDEX(Veh_Marshal,0,1)="N/A","N/A",'输出-系统进路参数'!S33)</f>
        <v>N/A</v>
      </c>
      <c r="Q32" s="50" t="str">
        <f>IF(INDEX(Veh_Marshal,0,1)="N/A","N/A",'输出-系统进路参数'!T33)</f>
        <v>N/A</v>
      </c>
      <c r="R32" s="50" t="str">
        <f>IF(INDEX(Veh_Marshal,0,1)="N/A","N/A",'输出-系统进路参数'!U33)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50" t="str">
        <f>IF(INDEX(Veh_Marshal,0,1)="N/A","N/A",'输出-系统进路参数'!B34)</f>
        <v>N/A</v>
      </c>
      <c r="B33" s="50" t="str">
        <f>IF(INDEX(Veh_Marshal,0,1)="N/A","N/A",'输出-系统进路参数'!E34)</f>
        <v>N/A</v>
      </c>
      <c r="C33" s="50" t="str">
        <f>IF(INDEX(Veh_Marshal,0,1)="N/A","N/A",'输出-系统进路参数'!F34)</f>
        <v>N/A</v>
      </c>
      <c r="D33" s="50" t="str">
        <f>IF(INDEX(Veh_Marshal,0,1)="N/A","N/A",'输出-系统进路参数'!G34)</f>
        <v>N/A</v>
      </c>
      <c r="E33" s="50" t="str">
        <f>IF(INDEX(Veh_Marshal,0,1)="N/A","N/A",'输出-系统进路参数'!H34)</f>
        <v>N/A</v>
      </c>
      <c r="F33" s="50" t="str">
        <f>IF(INDEX(Veh_Marshal,0,1)="N/A","N/A",'输出-系统进路参数'!I34)</f>
        <v>N/A</v>
      </c>
      <c r="G33" s="50" t="str">
        <f>IF(INDEX(Veh_Marshal,0,1)="N/A","N/A",'输出-系统进路参数'!J34)</f>
        <v>N/A</v>
      </c>
      <c r="H33" s="22" t="str">
        <f>IF(INDEX(Veh_Marshal,0,1)="N/A","N/A",'输出-系统进路参数'!K34)</f>
        <v>N/A</v>
      </c>
      <c r="I33" s="22" t="str">
        <f>IF(INDEX(Veh_Marshal,0,1)="N/A","N/A",'输出-系统进路参数'!L34)</f>
        <v>N/A</v>
      </c>
      <c r="J33" s="22" t="str">
        <f>IF(INDEX(Veh_Marshal,0,1)="N/A","N/A",'输出-系统进路参数'!M34)</f>
        <v>N/A</v>
      </c>
      <c r="K33" s="22" t="str">
        <f>IF(INDEX(Veh_Marshal,0,1)="N/A","N/A",'输出-系统进路参数'!N34)</f>
        <v>N/A</v>
      </c>
      <c r="L33" s="22" t="str">
        <f>IF(INDEX(Veh_Marshal,0,1)="N/A","N/A",'输出-系统进路参数'!O34)</f>
        <v>N/A</v>
      </c>
      <c r="M33" s="22" t="str">
        <f>IF(INDEX(Veh_Marshal,0,1)="N/A","N/A",'输出-系统进路参数'!P34)</f>
        <v>N/A</v>
      </c>
      <c r="N33" s="22" t="str">
        <f>IF(INDEX(Veh_Marshal,0,1)="N/A","N/A",'输出-系统进路参数'!Q34)</f>
        <v>N/A</v>
      </c>
      <c r="O33" s="22" t="str">
        <f>IF(INDEX(Veh_Marshal,0,1)="N/A","N/A",'输出-系统进路参数'!R34)</f>
        <v>N/A</v>
      </c>
      <c r="P33" s="50" t="str">
        <f>IF(INDEX(Veh_Marshal,0,1)="N/A","N/A",'输出-系统进路参数'!S34)</f>
        <v>N/A</v>
      </c>
      <c r="Q33" s="50" t="str">
        <f>IF(INDEX(Veh_Marshal,0,1)="N/A","N/A",'输出-系统进路参数'!T34)</f>
        <v>N/A</v>
      </c>
      <c r="R33" s="50" t="str">
        <f>IF(INDEX(Veh_Marshal,0,1)="N/A","N/A",'输出-系统进路参数'!U34)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50" t="str">
        <f>IF(INDEX(Veh_Marshal,0,1)="N/A","N/A",'输出-系统进路参数'!B35)</f>
        <v>N/A</v>
      </c>
      <c r="B34" s="50" t="str">
        <f>IF(INDEX(Veh_Marshal,0,1)="N/A","N/A",'输出-系统进路参数'!E35)</f>
        <v>N/A</v>
      </c>
      <c r="C34" s="50" t="str">
        <f>IF(INDEX(Veh_Marshal,0,1)="N/A","N/A",'输出-系统进路参数'!F35)</f>
        <v>N/A</v>
      </c>
      <c r="D34" s="50" t="str">
        <f>IF(INDEX(Veh_Marshal,0,1)="N/A","N/A",'输出-系统进路参数'!G35)</f>
        <v>N/A</v>
      </c>
      <c r="E34" s="50" t="str">
        <f>IF(INDEX(Veh_Marshal,0,1)="N/A","N/A",'输出-系统进路参数'!H35)</f>
        <v>N/A</v>
      </c>
      <c r="F34" s="50" t="str">
        <f>IF(INDEX(Veh_Marshal,0,1)="N/A","N/A",'输出-系统进路参数'!I35)</f>
        <v>N/A</v>
      </c>
      <c r="G34" s="50" t="str">
        <f>IF(INDEX(Veh_Marshal,0,1)="N/A","N/A",'输出-系统进路参数'!J35)</f>
        <v>N/A</v>
      </c>
      <c r="H34" s="22" t="str">
        <f>IF(INDEX(Veh_Marshal,0,1)="N/A","N/A",'输出-系统进路参数'!K35)</f>
        <v>N/A</v>
      </c>
      <c r="I34" s="22" t="str">
        <f>IF(INDEX(Veh_Marshal,0,1)="N/A","N/A",'输出-系统进路参数'!L35)</f>
        <v>N/A</v>
      </c>
      <c r="J34" s="22" t="str">
        <f>IF(INDEX(Veh_Marshal,0,1)="N/A","N/A",'输出-系统进路参数'!M35)</f>
        <v>N/A</v>
      </c>
      <c r="K34" s="22" t="str">
        <f>IF(INDEX(Veh_Marshal,0,1)="N/A","N/A",'输出-系统进路参数'!N35)</f>
        <v>N/A</v>
      </c>
      <c r="L34" s="22" t="str">
        <f>IF(INDEX(Veh_Marshal,0,1)="N/A","N/A",'输出-系统进路参数'!O35)</f>
        <v>N/A</v>
      </c>
      <c r="M34" s="22" t="str">
        <f>IF(INDEX(Veh_Marshal,0,1)="N/A","N/A",'输出-系统进路参数'!P35)</f>
        <v>N/A</v>
      </c>
      <c r="N34" s="22" t="str">
        <f>IF(INDEX(Veh_Marshal,0,1)="N/A","N/A",'输出-系统进路参数'!Q35)</f>
        <v>N/A</v>
      </c>
      <c r="O34" s="22" t="str">
        <f>IF(INDEX(Veh_Marshal,0,1)="N/A","N/A",'输出-系统进路参数'!R35)</f>
        <v>N/A</v>
      </c>
      <c r="P34" s="50" t="str">
        <f>IF(INDEX(Veh_Marshal,0,1)="N/A","N/A",'输出-系统进路参数'!S35)</f>
        <v>N/A</v>
      </c>
      <c r="Q34" s="50" t="str">
        <f>IF(INDEX(Veh_Marshal,0,1)="N/A","N/A",'输出-系统进路参数'!T35)</f>
        <v>N/A</v>
      </c>
      <c r="R34" s="50" t="str">
        <f>IF(INDEX(Veh_Marshal,0,1)="N/A","N/A",'输出-系统进路参数'!U35)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50" t="str">
        <f>IF(INDEX(Veh_Marshal,0,1)="N/A","N/A",'输出-系统进路参数'!B36)</f>
        <v>N/A</v>
      </c>
      <c r="B35" s="50" t="str">
        <f>IF(INDEX(Veh_Marshal,0,1)="N/A","N/A",'输出-系统进路参数'!E36)</f>
        <v>N/A</v>
      </c>
      <c r="C35" s="50" t="str">
        <f>IF(INDEX(Veh_Marshal,0,1)="N/A","N/A",'输出-系统进路参数'!F36)</f>
        <v>N/A</v>
      </c>
      <c r="D35" s="50" t="str">
        <f>IF(INDEX(Veh_Marshal,0,1)="N/A","N/A",'输出-系统进路参数'!G36)</f>
        <v>N/A</v>
      </c>
      <c r="E35" s="50" t="str">
        <f>IF(INDEX(Veh_Marshal,0,1)="N/A","N/A",'输出-系统进路参数'!H36)</f>
        <v>N/A</v>
      </c>
      <c r="F35" s="50" t="str">
        <f>IF(INDEX(Veh_Marshal,0,1)="N/A","N/A",'输出-系统进路参数'!I36)</f>
        <v>N/A</v>
      </c>
      <c r="G35" s="50" t="str">
        <f>IF(INDEX(Veh_Marshal,0,1)="N/A","N/A",'输出-系统进路参数'!J36)</f>
        <v>N/A</v>
      </c>
      <c r="H35" s="22" t="str">
        <f>IF(INDEX(Veh_Marshal,0,1)="N/A","N/A",'输出-系统进路参数'!K36)</f>
        <v>N/A</v>
      </c>
      <c r="I35" s="22" t="str">
        <f>IF(INDEX(Veh_Marshal,0,1)="N/A","N/A",'输出-系统进路参数'!L36)</f>
        <v>N/A</v>
      </c>
      <c r="J35" s="22" t="str">
        <f>IF(INDEX(Veh_Marshal,0,1)="N/A","N/A",'输出-系统进路参数'!M36)</f>
        <v>N/A</v>
      </c>
      <c r="K35" s="22" t="str">
        <f>IF(INDEX(Veh_Marshal,0,1)="N/A","N/A",'输出-系统进路参数'!N36)</f>
        <v>N/A</v>
      </c>
      <c r="L35" s="22" t="str">
        <f>IF(INDEX(Veh_Marshal,0,1)="N/A","N/A",'输出-系统进路参数'!O36)</f>
        <v>N/A</v>
      </c>
      <c r="M35" s="22" t="str">
        <f>IF(INDEX(Veh_Marshal,0,1)="N/A","N/A",'输出-系统进路参数'!P36)</f>
        <v>N/A</v>
      </c>
      <c r="N35" s="22" t="str">
        <f>IF(INDEX(Veh_Marshal,0,1)="N/A","N/A",'输出-系统进路参数'!Q36)</f>
        <v>N/A</v>
      </c>
      <c r="O35" s="22" t="str">
        <f>IF(INDEX(Veh_Marshal,0,1)="N/A","N/A",'输出-系统进路参数'!R36)</f>
        <v>N/A</v>
      </c>
      <c r="P35" s="50" t="str">
        <f>IF(INDEX(Veh_Marshal,0,1)="N/A","N/A",'输出-系统进路参数'!S36)</f>
        <v>N/A</v>
      </c>
      <c r="Q35" s="50" t="str">
        <f>IF(INDEX(Veh_Marshal,0,1)="N/A","N/A",'输出-系统进路参数'!T36)</f>
        <v>N/A</v>
      </c>
      <c r="R35" s="50" t="str">
        <f>IF(INDEX(Veh_Marshal,0,1)="N/A","N/A",'输出-系统进路参数'!U36)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50" t="str">
        <f>IF(INDEX(Veh_Marshal,0,1)="N/A","N/A",'输出-系统进路参数'!B37)</f>
        <v>N/A</v>
      </c>
      <c r="B36" s="50" t="str">
        <f>IF(INDEX(Veh_Marshal,0,1)="N/A","N/A",'输出-系统进路参数'!E37)</f>
        <v>N/A</v>
      </c>
      <c r="C36" s="50" t="str">
        <f>IF(INDEX(Veh_Marshal,0,1)="N/A","N/A",'输出-系统进路参数'!F37)</f>
        <v>N/A</v>
      </c>
      <c r="D36" s="50" t="str">
        <f>IF(INDEX(Veh_Marshal,0,1)="N/A","N/A",'输出-系统进路参数'!G37)</f>
        <v>N/A</v>
      </c>
      <c r="E36" s="50" t="str">
        <f>IF(INDEX(Veh_Marshal,0,1)="N/A","N/A",'输出-系统进路参数'!H37)</f>
        <v>N/A</v>
      </c>
      <c r="F36" s="50" t="str">
        <f>IF(INDEX(Veh_Marshal,0,1)="N/A","N/A",'输出-系统进路参数'!I37)</f>
        <v>N/A</v>
      </c>
      <c r="G36" s="50" t="str">
        <f>IF(INDEX(Veh_Marshal,0,1)="N/A","N/A",'输出-系统进路参数'!J37)</f>
        <v>N/A</v>
      </c>
      <c r="H36" s="22" t="str">
        <f>IF(INDEX(Veh_Marshal,0,1)="N/A","N/A",'输出-系统进路参数'!K37)</f>
        <v>N/A</v>
      </c>
      <c r="I36" s="22" t="str">
        <f>IF(INDEX(Veh_Marshal,0,1)="N/A","N/A",'输出-系统进路参数'!L37)</f>
        <v>N/A</v>
      </c>
      <c r="J36" s="22" t="str">
        <f>IF(INDEX(Veh_Marshal,0,1)="N/A","N/A",'输出-系统进路参数'!M37)</f>
        <v>N/A</v>
      </c>
      <c r="K36" s="22" t="str">
        <f>IF(INDEX(Veh_Marshal,0,1)="N/A","N/A",'输出-系统进路参数'!N37)</f>
        <v>N/A</v>
      </c>
      <c r="L36" s="22" t="str">
        <f>IF(INDEX(Veh_Marshal,0,1)="N/A","N/A",'输出-系统进路参数'!O37)</f>
        <v>N/A</v>
      </c>
      <c r="M36" s="22" t="str">
        <f>IF(INDEX(Veh_Marshal,0,1)="N/A","N/A",'输出-系统进路参数'!P37)</f>
        <v>N/A</v>
      </c>
      <c r="N36" s="22" t="str">
        <f>IF(INDEX(Veh_Marshal,0,1)="N/A","N/A",'输出-系统进路参数'!Q37)</f>
        <v>N/A</v>
      </c>
      <c r="O36" s="22" t="str">
        <f>IF(INDEX(Veh_Marshal,0,1)="N/A","N/A",'输出-系统进路参数'!R37)</f>
        <v>N/A</v>
      </c>
      <c r="P36" s="50" t="str">
        <f>IF(INDEX(Veh_Marshal,0,1)="N/A","N/A",'输出-系统进路参数'!S37)</f>
        <v>N/A</v>
      </c>
      <c r="Q36" s="50" t="str">
        <f>IF(INDEX(Veh_Marshal,0,1)="N/A","N/A",'输出-系统进路参数'!T37)</f>
        <v>N/A</v>
      </c>
      <c r="R36" s="50" t="str">
        <f>IF(INDEX(Veh_Marshal,0,1)="N/A","N/A",'输出-系统进路参数'!U37)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50" t="str">
        <f>IF(INDEX(Veh_Marshal,0,1)="N/A","N/A",'输出-系统进路参数'!B38)</f>
        <v>N/A</v>
      </c>
      <c r="B37" s="50" t="str">
        <f>IF(INDEX(Veh_Marshal,0,1)="N/A","N/A",'输出-系统进路参数'!E38)</f>
        <v>N/A</v>
      </c>
      <c r="C37" s="50" t="str">
        <f>IF(INDEX(Veh_Marshal,0,1)="N/A","N/A",'输出-系统进路参数'!F38)</f>
        <v>N/A</v>
      </c>
      <c r="D37" s="50" t="str">
        <f>IF(INDEX(Veh_Marshal,0,1)="N/A","N/A",'输出-系统进路参数'!G38)</f>
        <v>N/A</v>
      </c>
      <c r="E37" s="50" t="str">
        <f>IF(INDEX(Veh_Marshal,0,1)="N/A","N/A",'输出-系统进路参数'!H38)</f>
        <v>N/A</v>
      </c>
      <c r="F37" s="50" t="str">
        <f>IF(INDEX(Veh_Marshal,0,1)="N/A","N/A",'输出-系统进路参数'!I38)</f>
        <v>N/A</v>
      </c>
      <c r="G37" s="50" t="str">
        <f>IF(INDEX(Veh_Marshal,0,1)="N/A","N/A",'输出-系统进路参数'!J38)</f>
        <v>N/A</v>
      </c>
      <c r="H37" s="22" t="str">
        <f>IF(INDEX(Veh_Marshal,0,1)="N/A","N/A",'输出-系统进路参数'!K38)</f>
        <v>N/A</v>
      </c>
      <c r="I37" s="22" t="str">
        <f>IF(INDEX(Veh_Marshal,0,1)="N/A","N/A",'输出-系统进路参数'!L38)</f>
        <v>N/A</v>
      </c>
      <c r="J37" s="22" t="str">
        <f>IF(INDEX(Veh_Marshal,0,1)="N/A","N/A",'输出-系统进路参数'!M38)</f>
        <v>N/A</v>
      </c>
      <c r="K37" s="22" t="str">
        <f>IF(INDEX(Veh_Marshal,0,1)="N/A","N/A",'输出-系统进路参数'!N38)</f>
        <v>N/A</v>
      </c>
      <c r="L37" s="22" t="str">
        <f>IF(INDEX(Veh_Marshal,0,1)="N/A","N/A",'输出-系统进路参数'!O38)</f>
        <v>N/A</v>
      </c>
      <c r="M37" s="22" t="str">
        <f>IF(INDEX(Veh_Marshal,0,1)="N/A","N/A",'输出-系统进路参数'!P38)</f>
        <v>N/A</v>
      </c>
      <c r="N37" s="22" t="str">
        <f>IF(INDEX(Veh_Marshal,0,1)="N/A","N/A",'输出-系统进路参数'!Q38)</f>
        <v>N/A</v>
      </c>
      <c r="O37" s="22" t="str">
        <f>IF(INDEX(Veh_Marshal,0,1)="N/A","N/A",'输出-系统进路参数'!R38)</f>
        <v>N/A</v>
      </c>
      <c r="P37" s="50" t="str">
        <f>IF(INDEX(Veh_Marshal,0,1)="N/A","N/A",'输出-系统进路参数'!S38)</f>
        <v>N/A</v>
      </c>
      <c r="Q37" s="50" t="str">
        <f>IF(INDEX(Veh_Marshal,0,1)="N/A","N/A",'输出-系统进路参数'!T38)</f>
        <v>N/A</v>
      </c>
      <c r="R37" s="50" t="str">
        <f>IF(INDEX(Veh_Marshal,0,1)="N/A","N/A",'输出-系统进路参数'!U38)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50" t="str">
        <f>IF(INDEX(Veh_Marshal,0,1)="N/A","N/A",'输出-系统进路参数'!B39)</f>
        <v>N/A</v>
      </c>
      <c r="B38" s="50" t="str">
        <f>IF(INDEX(Veh_Marshal,0,1)="N/A","N/A",'输出-系统进路参数'!E39)</f>
        <v>N/A</v>
      </c>
      <c r="C38" s="50" t="str">
        <f>IF(INDEX(Veh_Marshal,0,1)="N/A","N/A",'输出-系统进路参数'!F39)</f>
        <v>N/A</v>
      </c>
      <c r="D38" s="50" t="str">
        <f>IF(INDEX(Veh_Marshal,0,1)="N/A","N/A",'输出-系统进路参数'!G39)</f>
        <v>N/A</v>
      </c>
      <c r="E38" s="50" t="str">
        <f>IF(INDEX(Veh_Marshal,0,1)="N/A","N/A",'输出-系统进路参数'!H39)</f>
        <v>N/A</v>
      </c>
      <c r="F38" s="50" t="str">
        <f>IF(INDEX(Veh_Marshal,0,1)="N/A","N/A",'输出-系统进路参数'!I39)</f>
        <v>N/A</v>
      </c>
      <c r="G38" s="50" t="str">
        <f>IF(INDEX(Veh_Marshal,0,1)="N/A","N/A",'输出-系统进路参数'!J39)</f>
        <v>N/A</v>
      </c>
      <c r="H38" s="22" t="str">
        <f>IF(INDEX(Veh_Marshal,0,1)="N/A","N/A",'输出-系统进路参数'!K39)</f>
        <v>N/A</v>
      </c>
      <c r="I38" s="22" t="str">
        <f>IF(INDEX(Veh_Marshal,0,1)="N/A","N/A",'输出-系统进路参数'!L39)</f>
        <v>N/A</v>
      </c>
      <c r="J38" s="22" t="str">
        <f>IF(INDEX(Veh_Marshal,0,1)="N/A","N/A",'输出-系统进路参数'!M39)</f>
        <v>N/A</v>
      </c>
      <c r="K38" s="22" t="str">
        <f>IF(INDEX(Veh_Marshal,0,1)="N/A","N/A",'输出-系统进路参数'!N39)</f>
        <v>N/A</v>
      </c>
      <c r="L38" s="22" t="str">
        <f>IF(INDEX(Veh_Marshal,0,1)="N/A","N/A",'输出-系统进路参数'!O39)</f>
        <v>N/A</v>
      </c>
      <c r="M38" s="22" t="str">
        <f>IF(INDEX(Veh_Marshal,0,1)="N/A","N/A",'输出-系统进路参数'!P39)</f>
        <v>N/A</v>
      </c>
      <c r="N38" s="22" t="str">
        <f>IF(INDEX(Veh_Marshal,0,1)="N/A","N/A",'输出-系统进路参数'!Q39)</f>
        <v>N/A</v>
      </c>
      <c r="O38" s="22" t="str">
        <f>IF(INDEX(Veh_Marshal,0,1)="N/A","N/A",'输出-系统进路参数'!R39)</f>
        <v>N/A</v>
      </c>
      <c r="P38" s="50" t="str">
        <f>IF(INDEX(Veh_Marshal,0,1)="N/A","N/A",'输出-系统进路参数'!S39)</f>
        <v>N/A</v>
      </c>
      <c r="Q38" s="50" t="str">
        <f>IF(INDEX(Veh_Marshal,0,1)="N/A","N/A",'输出-系统进路参数'!T39)</f>
        <v>N/A</v>
      </c>
      <c r="R38" s="50" t="str">
        <f>IF(INDEX(Veh_Marshal,0,1)="N/A","N/A",'输出-系统进路参数'!U39)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50" t="str">
        <f>IF(INDEX(Veh_Marshal,0,1)="N/A","N/A",'输出-系统进路参数'!B40)</f>
        <v>N/A</v>
      </c>
      <c r="B39" s="50" t="str">
        <f>IF(INDEX(Veh_Marshal,0,1)="N/A","N/A",'输出-系统进路参数'!E40)</f>
        <v>N/A</v>
      </c>
      <c r="C39" s="50" t="str">
        <f>IF(INDEX(Veh_Marshal,0,1)="N/A","N/A",'输出-系统进路参数'!F40)</f>
        <v>N/A</v>
      </c>
      <c r="D39" s="50" t="str">
        <f>IF(INDEX(Veh_Marshal,0,1)="N/A","N/A",'输出-系统进路参数'!G40)</f>
        <v>N/A</v>
      </c>
      <c r="E39" s="50" t="str">
        <f>IF(INDEX(Veh_Marshal,0,1)="N/A","N/A",'输出-系统进路参数'!H40)</f>
        <v>N/A</v>
      </c>
      <c r="F39" s="50" t="str">
        <f>IF(INDEX(Veh_Marshal,0,1)="N/A","N/A",'输出-系统进路参数'!I40)</f>
        <v>N/A</v>
      </c>
      <c r="G39" s="50" t="str">
        <f>IF(INDEX(Veh_Marshal,0,1)="N/A","N/A",'输出-系统进路参数'!J40)</f>
        <v>N/A</v>
      </c>
      <c r="H39" s="22" t="str">
        <f>IF(INDEX(Veh_Marshal,0,1)="N/A","N/A",'输出-系统进路参数'!K40)</f>
        <v>N/A</v>
      </c>
      <c r="I39" s="22" t="str">
        <f>IF(INDEX(Veh_Marshal,0,1)="N/A","N/A",'输出-系统进路参数'!L40)</f>
        <v>N/A</v>
      </c>
      <c r="J39" s="22" t="str">
        <f>IF(INDEX(Veh_Marshal,0,1)="N/A","N/A",'输出-系统进路参数'!M40)</f>
        <v>N/A</v>
      </c>
      <c r="K39" s="22" t="str">
        <f>IF(INDEX(Veh_Marshal,0,1)="N/A","N/A",'输出-系统进路参数'!N40)</f>
        <v>N/A</v>
      </c>
      <c r="L39" s="22" t="str">
        <f>IF(INDEX(Veh_Marshal,0,1)="N/A","N/A",'输出-系统进路参数'!O40)</f>
        <v>N/A</v>
      </c>
      <c r="M39" s="22" t="str">
        <f>IF(INDEX(Veh_Marshal,0,1)="N/A","N/A",'输出-系统进路参数'!P40)</f>
        <v>N/A</v>
      </c>
      <c r="N39" s="22" t="str">
        <f>IF(INDEX(Veh_Marshal,0,1)="N/A","N/A",'输出-系统进路参数'!Q40)</f>
        <v>N/A</v>
      </c>
      <c r="O39" s="22" t="str">
        <f>IF(INDEX(Veh_Marshal,0,1)="N/A","N/A",'输出-系统进路参数'!R40)</f>
        <v>N/A</v>
      </c>
      <c r="P39" s="50" t="str">
        <f>IF(INDEX(Veh_Marshal,0,1)="N/A","N/A",'输出-系统进路参数'!S40)</f>
        <v>N/A</v>
      </c>
      <c r="Q39" s="50" t="str">
        <f>IF(INDEX(Veh_Marshal,0,1)="N/A","N/A",'输出-系统进路参数'!T40)</f>
        <v>N/A</v>
      </c>
      <c r="R39" s="50" t="str">
        <f>IF(INDEX(Veh_Marshal,0,1)="N/A","N/A",'输出-系统进路参数'!U40)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50" t="str">
        <f>IF(INDEX(Veh_Marshal,0,1)="N/A","N/A",'输出-系统进路参数'!B41)</f>
        <v>N/A</v>
      </c>
      <c r="B40" s="50" t="str">
        <f>IF(INDEX(Veh_Marshal,0,1)="N/A","N/A",'输出-系统进路参数'!E41)</f>
        <v>N/A</v>
      </c>
      <c r="C40" s="50" t="str">
        <f>IF(INDEX(Veh_Marshal,0,1)="N/A","N/A",'输出-系统进路参数'!F41)</f>
        <v>N/A</v>
      </c>
      <c r="D40" s="50" t="str">
        <f>IF(INDEX(Veh_Marshal,0,1)="N/A","N/A",'输出-系统进路参数'!G41)</f>
        <v>N/A</v>
      </c>
      <c r="E40" s="50" t="str">
        <f>IF(INDEX(Veh_Marshal,0,1)="N/A","N/A",'输出-系统进路参数'!H41)</f>
        <v>N/A</v>
      </c>
      <c r="F40" s="50" t="str">
        <f>IF(INDEX(Veh_Marshal,0,1)="N/A","N/A",'输出-系统进路参数'!I41)</f>
        <v>N/A</v>
      </c>
      <c r="G40" s="50" t="str">
        <f>IF(INDEX(Veh_Marshal,0,1)="N/A","N/A",'输出-系统进路参数'!J41)</f>
        <v>N/A</v>
      </c>
      <c r="H40" s="22" t="str">
        <f>IF(INDEX(Veh_Marshal,0,1)="N/A","N/A",'输出-系统进路参数'!K41)</f>
        <v>N/A</v>
      </c>
      <c r="I40" s="22" t="str">
        <f>IF(INDEX(Veh_Marshal,0,1)="N/A","N/A",'输出-系统进路参数'!L41)</f>
        <v>N/A</v>
      </c>
      <c r="J40" s="22" t="str">
        <f>IF(INDEX(Veh_Marshal,0,1)="N/A","N/A",'输出-系统进路参数'!M41)</f>
        <v>N/A</v>
      </c>
      <c r="K40" s="22" t="str">
        <f>IF(INDEX(Veh_Marshal,0,1)="N/A","N/A",'输出-系统进路参数'!N41)</f>
        <v>N/A</v>
      </c>
      <c r="L40" s="22" t="str">
        <f>IF(INDEX(Veh_Marshal,0,1)="N/A","N/A",'输出-系统进路参数'!O41)</f>
        <v>N/A</v>
      </c>
      <c r="M40" s="22" t="str">
        <f>IF(INDEX(Veh_Marshal,0,1)="N/A","N/A",'输出-系统进路参数'!P41)</f>
        <v>N/A</v>
      </c>
      <c r="N40" s="22" t="str">
        <f>IF(INDEX(Veh_Marshal,0,1)="N/A","N/A",'输出-系统进路参数'!Q41)</f>
        <v>N/A</v>
      </c>
      <c r="O40" s="22" t="str">
        <f>IF(INDEX(Veh_Marshal,0,1)="N/A","N/A",'输出-系统进路参数'!R41)</f>
        <v>N/A</v>
      </c>
      <c r="P40" s="50" t="str">
        <f>IF(INDEX(Veh_Marshal,0,1)="N/A","N/A",'输出-系统进路参数'!S41)</f>
        <v>N/A</v>
      </c>
      <c r="Q40" s="50" t="str">
        <f>IF(INDEX(Veh_Marshal,0,1)="N/A","N/A",'输出-系统进路参数'!T41)</f>
        <v>N/A</v>
      </c>
      <c r="R40" s="50" t="str">
        <f>IF(INDEX(Veh_Marshal,0,1)="N/A","N/A",'输出-系统进路参数'!U41)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50" t="str">
        <f>IF(INDEX(Veh_Marshal,0,1)="N/A","N/A",'输出-系统进路参数'!B42)</f>
        <v>N/A</v>
      </c>
      <c r="B41" s="50" t="str">
        <f>IF(INDEX(Veh_Marshal,0,1)="N/A","N/A",'输出-系统进路参数'!E42)</f>
        <v>N/A</v>
      </c>
      <c r="C41" s="50" t="str">
        <f>IF(INDEX(Veh_Marshal,0,1)="N/A","N/A",'输出-系统进路参数'!F42)</f>
        <v>N/A</v>
      </c>
      <c r="D41" s="50" t="str">
        <f>IF(INDEX(Veh_Marshal,0,1)="N/A","N/A",'输出-系统进路参数'!G42)</f>
        <v>N/A</v>
      </c>
      <c r="E41" s="50" t="str">
        <f>IF(INDEX(Veh_Marshal,0,1)="N/A","N/A",'输出-系统进路参数'!H42)</f>
        <v>N/A</v>
      </c>
      <c r="F41" s="50" t="str">
        <f>IF(INDEX(Veh_Marshal,0,1)="N/A","N/A",'输出-系统进路参数'!I42)</f>
        <v>N/A</v>
      </c>
      <c r="G41" s="50" t="str">
        <f>IF(INDEX(Veh_Marshal,0,1)="N/A","N/A",'输出-系统进路参数'!J42)</f>
        <v>N/A</v>
      </c>
      <c r="H41" s="22" t="str">
        <f>IF(INDEX(Veh_Marshal,0,1)="N/A","N/A",'输出-系统进路参数'!K42)</f>
        <v>N/A</v>
      </c>
      <c r="I41" s="22" t="str">
        <f>IF(INDEX(Veh_Marshal,0,1)="N/A","N/A",'输出-系统进路参数'!L42)</f>
        <v>N/A</v>
      </c>
      <c r="J41" s="22" t="str">
        <f>IF(INDEX(Veh_Marshal,0,1)="N/A","N/A",'输出-系统进路参数'!M42)</f>
        <v>N/A</v>
      </c>
      <c r="K41" s="22" t="str">
        <f>IF(INDEX(Veh_Marshal,0,1)="N/A","N/A",'输出-系统进路参数'!N42)</f>
        <v>N/A</v>
      </c>
      <c r="L41" s="22" t="str">
        <f>IF(INDEX(Veh_Marshal,0,1)="N/A","N/A",'输出-系统进路参数'!O42)</f>
        <v>N/A</v>
      </c>
      <c r="M41" s="22" t="str">
        <f>IF(INDEX(Veh_Marshal,0,1)="N/A","N/A",'输出-系统进路参数'!P42)</f>
        <v>N/A</v>
      </c>
      <c r="N41" s="22" t="str">
        <f>IF(INDEX(Veh_Marshal,0,1)="N/A","N/A",'输出-系统进路参数'!Q42)</f>
        <v>N/A</v>
      </c>
      <c r="O41" s="22" t="str">
        <f>IF(INDEX(Veh_Marshal,0,1)="N/A","N/A",'输出-系统进路参数'!R42)</f>
        <v>N/A</v>
      </c>
      <c r="P41" s="50" t="str">
        <f>IF(INDEX(Veh_Marshal,0,1)="N/A","N/A",'输出-系统进路参数'!S42)</f>
        <v>N/A</v>
      </c>
      <c r="Q41" s="50" t="str">
        <f>IF(INDEX(Veh_Marshal,0,1)="N/A","N/A",'输出-系统进路参数'!T42)</f>
        <v>N/A</v>
      </c>
      <c r="R41" s="50" t="str">
        <f>IF(INDEX(Veh_Marshal,0,1)="N/A","N/A",'输出-系统进路参数'!U42)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50" t="str">
        <f>IF(INDEX(Veh_Marshal,0,1)="N/A","N/A",'输出-系统进路参数'!B43)</f>
        <v>N/A</v>
      </c>
      <c r="B42" s="50" t="str">
        <f>IF(INDEX(Veh_Marshal,0,1)="N/A","N/A",'输出-系统进路参数'!E43)</f>
        <v>N/A</v>
      </c>
      <c r="C42" s="50" t="str">
        <f>IF(INDEX(Veh_Marshal,0,1)="N/A","N/A",'输出-系统进路参数'!F43)</f>
        <v>N/A</v>
      </c>
      <c r="D42" s="50" t="str">
        <f>IF(INDEX(Veh_Marshal,0,1)="N/A","N/A",'输出-系统进路参数'!G43)</f>
        <v>N/A</v>
      </c>
      <c r="E42" s="50" t="str">
        <f>IF(INDEX(Veh_Marshal,0,1)="N/A","N/A",'输出-系统进路参数'!H43)</f>
        <v>N/A</v>
      </c>
      <c r="F42" s="50" t="str">
        <f>IF(INDEX(Veh_Marshal,0,1)="N/A","N/A",'输出-系统进路参数'!I43)</f>
        <v>N/A</v>
      </c>
      <c r="G42" s="50" t="str">
        <f>IF(INDEX(Veh_Marshal,0,1)="N/A","N/A",'输出-系统进路参数'!J43)</f>
        <v>N/A</v>
      </c>
      <c r="H42" s="22" t="str">
        <f>IF(INDEX(Veh_Marshal,0,1)="N/A","N/A",'输出-系统进路参数'!K43)</f>
        <v>N/A</v>
      </c>
      <c r="I42" s="22" t="str">
        <f>IF(INDEX(Veh_Marshal,0,1)="N/A","N/A",'输出-系统进路参数'!L43)</f>
        <v>N/A</v>
      </c>
      <c r="J42" s="22" t="str">
        <f>IF(INDEX(Veh_Marshal,0,1)="N/A","N/A",'输出-系统进路参数'!M43)</f>
        <v>N/A</v>
      </c>
      <c r="K42" s="22" t="str">
        <f>IF(INDEX(Veh_Marshal,0,1)="N/A","N/A",'输出-系统进路参数'!N43)</f>
        <v>N/A</v>
      </c>
      <c r="L42" s="22" t="str">
        <f>IF(INDEX(Veh_Marshal,0,1)="N/A","N/A",'输出-系统进路参数'!O43)</f>
        <v>N/A</v>
      </c>
      <c r="M42" s="22" t="str">
        <f>IF(INDEX(Veh_Marshal,0,1)="N/A","N/A",'输出-系统进路参数'!P43)</f>
        <v>N/A</v>
      </c>
      <c r="N42" s="22" t="str">
        <f>IF(INDEX(Veh_Marshal,0,1)="N/A","N/A",'输出-系统进路参数'!Q43)</f>
        <v>N/A</v>
      </c>
      <c r="O42" s="22" t="str">
        <f>IF(INDEX(Veh_Marshal,0,1)="N/A","N/A",'输出-系统进路参数'!R43)</f>
        <v>N/A</v>
      </c>
      <c r="P42" s="50" t="str">
        <f>IF(INDEX(Veh_Marshal,0,1)="N/A","N/A",'输出-系统进路参数'!S43)</f>
        <v>N/A</v>
      </c>
      <c r="Q42" s="50" t="str">
        <f>IF(INDEX(Veh_Marshal,0,1)="N/A","N/A",'输出-系统进路参数'!T43)</f>
        <v>N/A</v>
      </c>
      <c r="R42" s="50" t="str">
        <f>IF(INDEX(Veh_Marshal,0,1)="N/A","N/A",'输出-系统进路参数'!U43)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50" t="str">
        <f>IF(INDEX(Veh_Marshal,0,1)="N/A","N/A",'输出-系统进路参数'!B44)</f>
        <v>N/A</v>
      </c>
      <c r="B43" s="50" t="str">
        <f>IF(INDEX(Veh_Marshal,0,1)="N/A","N/A",'输出-系统进路参数'!E44)</f>
        <v>N/A</v>
      </c>
      <c r="C43" s="50" t="str">
        <f>IF(INDEX(Veh_Marshal,0,1)="N/A","N/A",'输出-系统进路参数'!F44)</f>
        <v>N/A</v>
      </c>
      <c r="D43" s="50" t="str">
        <f>IF(INDEX(Veh_Marshal,0,1)="N/A","N/A",'输出-系统进路参数'!G44)</f>
        <v>N/A</v>
      </c>
      <c r="E43" s="50" t="str">
        <f>IF(INDEX(Veh_Marshal,0,1)="N/A","N/A",'输出-系统进路参数'!H44)</f>
        <v>N/A</v>
      </c>
      <c r="F43" s="50" t="str">
        <f>IF(INDEX(Veh_Marshal,0,1)="N/A","N/A",'输出-系统进路参数'!I44)</f>
        <v>N/A</v>
      </c>
      <c r="G43" s="50" t="str">
        <f>IF(INDEX(Veh_Marshal,0,1)="N/A","N/A",'输出-系统进路参数'!J44)</f>
        <v>N/A</v>
      </c>
      <c r="H43" s="22" t="str">
        <f>IF(INDEX(Veh_Marshal,0,1)="N/A","N/A",'输出-系统进路参数'!K44)</f>
        <v>N/A</v>
      </c>
      <c r="I43" s="22" t="str">
        <f>IF(INDEX(Veh_Marshal,0,1)="N/A","N/A",'输出-系统进路参数'!L44)</f>
        <v>N/A</v>
      </c>
      <c r="J43" s="22" t="str">
        <f>IF(INDEX(Veh_Marshal,0,1)="N/A","N/A",'输出-系统进路参数'!M44)</f>
        <v>N/A</v>
      </c>
      <c r="K43" s="22" t="str">
        <f>IF(INDEX(Veh_Marshal,0,1)="N/A","N/A",'输出-系统进路参数'!N44)</f>
        <v>N/A</v>
      </c>
      <c r="L43" s="22" t="str">
        <f>IF(INDEX(Veh_Marshal,0,1)="N/A","N/A",'输出-系统进路参数'!O44)</f>
        <v>N/A</v>
      </c>
      <c r="M43" s="22" t="str">
        <f>IF(INDEX(Veh_Marshal,0,1)="N/A","N/A",'输出-系统进路参数'!P44)</f>
        <v>N/A</v>
      </c>
      <c r="N43" s="22" t="str">
        <f>IF(INDEX(Veh_Marshal,0,1)="N/A","N/A",'输出-系统进路参数'!Q44)</f>
        <v>N/A</v>
      </c>
      <c r="O43" s="22" t="str">
        <f>IF(INDEX(Veh_Marshal,0,1)="N/A","N/A",'输出-系统进路参数'!R44)</f>
        <v>N/A</v>
      </c>
      <c r="P43" s="50" t="str">
        <f>IF(INDEX(Veh_Marshal,0,1)="N/A","N/A",'输出-系统进路参数'!S44)</f>
        <v>N/A</v>
      </c>
      <c r="Q43" s="50" t="str">
        <f>IF(INDEX(Veh_Marshal,0,1)="N/A","N/A",'输出-系统进路参数'!T44)</f>
        <v>N/A</v>
      </c>
      <c r="R43" s="50" t="str">
        <f>IF(INDEX(Veh_Marshal,0,1)="N/A","N/A",'输出-系统进路参数'!U44)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50" t="str">
        <f>IF(INDEX(Veh_Marshal,0,1)="N/A","N/A",'输出-系统进路参数'!B45)</f>
        <v>N/A</v>
      </c>
      <c r="B44" s="50" t="str">
        <f>IF(INDEX(Veh_Marshal,0,1)="N/A","N/A",'输出-系统进路参数'!E45)</f>
        <v>N/A</v>
      </c>
      <c r="C44" s="50" t="str">
        <f>IF(INDEX(Veh_Marshal,0,1)="N/A","N/A",'输出-系统进路参数'!F45)</f>
        <v>N/A</v>
      </c>
      <c r="D44" s="50" t="str">
        <f>IF(INDEX(Veh_Marshal,0,1)="N/A","N/A",'输出-系统进路参数'!G45)</f>
        <v>N/A</v>
      </c>
      <c r="E44" s="50" t="str">
        <f>IF(INDEX(Veh_Marshal,0,1)="N/A","N/A",'输出-系统进路参数'!H45)</f>
        <v>N/A</v>
      </c>
      <c r="F44" s="50" t="str">
        <f>IF(INDEX(Veh_Marshal,0,1)="N/A","N/A",'输出-系统进路参数'!I45)</f>
        <v>N/A</v>
      </c>
      <c r="G44" s="50" t="str">
        <f>IF(INDEX(Veh_Marshal,0,1)="N/A","N/A",'输出-系统进路参数'!J45)</f>
        <v>N/A</v>
      </c>
      <c r="H44" s="22" t="str">
        <f>IF(INDEX(Veh_Marshal,0,1)="N/A","N/A",'输出-系统进路参数'!K45)</f>
        <v>N/A</v>
      </c>
      <c r="I44" s="22" t="str">
        <f>IF(INDEX(Veh_Marshal,0,1)="N/A","N/A",'输出-系统进路参数'!L45)</f>
        <v>N/A</v>
      </c>
      <c r="J44" s="22" t="str">
        <f>IF(INDEX(Veh_Marshal,0,1)="N/A","N/A",'输出-系统进路参数'!M45)</f>
        <v>N/A</v>
      </c>
      <c r="K44" s="22" t="str">
        <f>IF(INDEX(Veh_Marshal,0,1)="N/A","N/A",'输出-系统进路参数'!N45)</f>
        <v>N/A</v>
      </c>
      <c r="L44" s="22" t="str">
        <f>IF(INDEX(Veh_Marshal,0,1)="N/A","N/A",'输出-系统进路参数'!O45)</f>
        <v>N/A</v>
      </c>
      <c r="M44" s="22" t="str">
        <f>IF(INDEX(Veh_Marshal,0,1)="N/A","N/A",'输出-系统进路参数'!P45)</f>
        <v>N/A</v>
      </c>
      <c r="N44" s="22" t="str">
        <f>IF(INDEX(Veh_Marshal,0,1)="N/A","N/A",'输出-系统进路参数'!Q45)</f>
        <v>N/A</v>
      </c>
      <c r="O44" s="22" t="str">
        <f>IF(INDEX(Veh_Marshal,0,1)="N/A","N/A",'输出-系统进路参数'!R45)</f>
        <v>N/A</v>
      </c>
      <c r="P44" s="50" t="str">
        <f>IF(INDEX(Veh_Marshal,0,1)="N/A","N/A",'输出-系统进路参数'!S45)</f>
        <v>N/A</v>
      </c>
      <c r="Q44" s="50" t="str">
        <f>IF(INDEX(Veh_Marshal,0,1)="N/A","N/A",'输出-系统进路参数'!T45)</f>
        <v>N/A</v>
      </c>
      <c r="R44" s="50" t="str">
        <f>IF(INDEX(Veh_Marshal,0,1)="N/A","N/A",'输出-系统进路参数'!U45)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50" t="str">
        <f>IF(INDEX(Veh_Marshal,0,1)="N/A","N/A",'输出-系统进路参数'!B46)</f>
        <v>N/A</v>
      </c>
      <c r="B45" s="50" t="str">
        <f>IF(INDEX(Veh_Marshal,0,1)="N/A","N/A",'输出-系统进路参数'!E46)</f>
        <v>N/A</v>
      </c>
      <c r="C45" s="50" t="str">
        <f>IF(INDEX(Veh_Marshal,0,1)="N/A","N/A",'输出-系统进路参数'!F46)</f>
        <v>N/A</v>
      </c>
      <c r="D45" s="50" t="str">
        <f>IF(INDEX(Veh_Marshal,0,1)="N/A","N/A",'输出-系统进路参数'!G46)</f>
        <v>N/A</v>
      </c>
      <c r="E45" s="50" t="str">
        <f>IF(INDEX(Veh_Marshal,0,1)="N/A","N/A",'输出-系统进路参数'!H46)</f>
        <v>N/A</v>
      </c>
      <c r="F45" s="50" t="str">
        <f>IF(INDEX(Veh_Marshal,0,1)="N/A","N/A",'输出-系统进路参数'!I46)</f>
        <v>N/A</v>
      </c>
      <c r="G45" s="50" t="str">
        <f>IF(INDEX(Veh_Marshal,0,1)="N/A","N/A",'输出-系统进路参数'!J46)</f>
        <v>N/A</v>
      </c>
      <c r="H45" s="22" t="str">
        <f>IF(INDEX(Veh_Marshal,0,1)="N/A","N/A",'输出-系统进路参数'!K46)</f>
        <v>N/A</v>
      </c>
      <c r="I45" s="22" t="str">
        <f>IF(INDEX(Veh_Marshal,0,1)="N/A","N/A",'输出-系统进路参数'!L46)</f>
        <v>N/A</v>
      </c>
      <c r="J45" s="22" t="str">
        <f>IF(INDEX(Veh_Marshal,0,1)="N/A","N/A",'输出-系统进路参数'!M46)</f>
        <v>N/A</v>
      </c>
      <c r="K45" s="22" t="str">
        <f>IF(INDEX(Veh_Marshal,0,1)="N/A","N/A",'输出-系统进路参数'!N46)</f>
        <v>N/A</v>
      </c>
      <c r="L45" s="22" t="str">
        <f>IF(INDEX(Veh_Marshal,0,1)="N/A","N/A",'输出-系统进路参数'!O46)</f>
        <v>N/A</v>
      </c>
      <c r="M45" s="22" t="str">
        <f>IF(INDEX(Veh_Marshal,0,1)="N/A","N/A",'输出-系统进路参数'!P46)</f>
        <v>N/A</v>
      </c>
      <c r="N45" s="22" t="str">
        <f>IF(INDEX(Veh_Marshal,0,1)="N/A","N/A",'输出-系统进路参数'!Q46)</f>
        <v>N/A</v>
      </c>
      <c r="O45" s="22" t="str">
        <f>IF(INDEX(Veh_Marshal,0,1)="N/A","N/A",'输出-系统进路参数'!R46)</f>
        <v>N/A</v>
      </c>
      <c r="P45" s="50" t="str">
        <f>IF(INDEX(Veh_Marshal,0,1)="N/A","N/A",'输出-系统进路参数'!S46)</f>
        <v>N/A</v>
      </c>
      <c r="Q45" s="50" t="str">
        <f>IF(INDEX(Veh_Marshal,0,1)="N/A","N/A",'输出-系统进路参数'!T46)</f>
        <v>N/A</v>
      </c>
      <c r="R45" s="50" t="str">
        <f>IF(INDEX(Veh_Marshal,0,1)="N/A","N/A",'输出-系统进路参数'!U46)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50" t="str">
        <f>IF(INDEX(Veh_Marshal,0,1)="N/A","N/A",'输出-系统进路参数'!B47)</f>
        <v>N/A</v>
      </c>
      <c r="B46" s="50" t="str">
        <f>IF(INDEX(Veh_Marshal,0,1)="N/A","N/A",'输出-系统进路参数'!E47)</f>
        <v>N/A</v>
      </c>
      <c r="C46" s="50" t="str">
        <f>IF(INDEX(Veh_Marshal,0,1)="N/A","N/A",'输出-系统进路参数'!F47)</f>
        <v>N/A</v>
      </c>
      <c r="D46" s="50" t="str">
        <f>IF(INDEX(Veh_Marshal,0,1)="N/A","N/A",'输出-系统进路参数'!G47)</f>
        <v>N/A</v>
      </c>
      <c r="E46" s="50" t="str">
        <f>IF(INDEX(Veh_Marshal,0,1)="N/A","N/A",'输出-系统进路参数'!H47)</f>
        <v>N/A</v>
      </c>
      <c r="F46" s="50" t="str">
        <f>IF(INDEX(Veh_Marshal,0,1)="N/A","N/A",'输出-系统进路参数'!I47)</f>
        <v>N/A</v>
      </c>
      <c r="G46" s="50" t="str">
        <f>IF(INDEX(Veh_Marshal,0,1)="N/A","N/A",'输出-系统进路参数'!J47)</f>
        <v>N/A</v>
      </c>
      <c r="H46" s="22" t="str">
        <f>IF(INDEX(Veh_Marshal,0,1)="N/A","N/A",'输出-系统进路参数'!K47)</f>
        <v>N/A</v>
      </c>
      <c r="I46" s="22" t="str">
        <f>IF(INDEX(Veh_Marshal,0,1)="N/A","N/A",'输出-系统进路参数'!L47)</f>
        <v>N/A</v>
      </c>
      <c r="J46" s="22" t="str">
        <f>IF(INDEX(Veh_Marshal,0,1)="N/A","N/A",'输出-系统进路参数'!M47)</f>
        <v>N/A</v>
      </c>
      <c r="K46" s="22" t="str">
        <f>IF(INDEX(Veh_Marshal,0,1)="N/A","N/A",'输出-系统进路参数'!N47)</f>
        <v>N/A</v>
      </c>
      <c r="L46" s="22" t="str">
        <f>IF(INDEX(Veh_Marshal,0,1)="N/A","N/A",'输出-系统进路参数'!O47)</f>
        <v>N/A</v>
      </c>
      <c r="M46" s="22" t="str">
        <f>IF(INDEX(Veh_Marshal,0,1)="N/A","N/A",'输出-系统进路参数'!P47)</f>
        <v>N/A</v>
      </c>
      <c r="N46" s="22" t="str">
        <f>IF(INDEX(Veh_Marshal,0,1)="N/A","N/A",'输出-系统进路参数'!Q47)</f>
        <v>N/A</v>
      </c>
      <c r="O46" s="22" t="str">
        <f>IF(INDEX(Veh_Marshal,0,1)="N/A","N/A",'输出-系统进路参数'!R47)</f>
        <v>N/A</v>
      </c>
      <c r="P46" s="50" t="str">
        <f>IF(INDEX(Veh_Marshal,0,1)="N/A","N/A",'输出-系统进路参数'!S47)</f>
        <v>N/A</v>
      </c>
      <c r="Q46" s="50" t="str">
        <f>IF(INDEX(Veh_Marshal,0,1)="N/A","N/A",'输出-系统进路参数'!T47)</f>
        <v>N/A</v>
      </c>
      <c r="R46" s="50" t="str">
        <f>IF(INDEX(Veh_Marshal,0,1)="N/A","N/A",'输出-系统进路参数'!U47)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50" t="str">
        <f>IF(INDEX(Veh_Marshal,0,1)="N/A","N/A",'输出-系统进路参数'!B48)</f>
        <v>N/A</v>
      </c>
      <c r="B47" s="50" t="str">
        <f>IF(INDEX(Veh_Marshal,0,1)="N/A","N/A",'输出-系统进路参数'!E48)</f>
        <v>N/A</v>
      </c>
      <c r="C47" s="50" t="str">
        <f>IF(INDEX(Veh_Marshal,0,1)="N/A","N/A",'输出-系统进路参数'!F48)</f>
        <v>N/A</v>
      </c>
      <c r="D47" s="50" t="str">
        <f>IF(INDEX(Veh_Marshal,0,1)="N/A","N/A",'输出-系统进路参数'!G48)</f>
        <v>N/A</v>
      </c>
      <c r="E47" s="50" t="str">
        <f>IF(INDEX(Veh_Marshal,0,1)="N/A","N/A",'输出-系统进路参数'!H48)</f>
        <v>N/A</v>
      </c>
      <c r="F47" s="50" t="str">
        <f>IF(INDEX(Veh_Marshal,0,1)="N/A","N/A",'输出-系统进路参数'!I48)</f>
        <v>N/A</v>
      </c>
      <c r="G47" s="50" t="str">
        <f>IF(INDEX(Veh_Marshal,0,1)="N/A","N/A",'输出-系统进路参数'!J48)</f>
        <v>N/A</v>
      </c>
      <c r="H47" s="22" t="str">
        <f>IF(INDEX(Veh_Marshal,0,1)="N/A","N/A",'输出-系统进路参数'!K48)</f>
        <v>N/A</v>
      </c>
      <c r="I47" s="22" t="str">
        <f>IF(INDEX(Veh_Marshal,0,1)="N/A","N/A",'输出-系统进路参数'!L48)</f>
        <v>N/A</v>
      </c>
      <c r="J47" s="22" t="str">
        <f>IF(INDEX(Veh_Marshal,0,1)="N/A","N/A",'输出-系统进路参数'!M48)</f>
        <v>N/A</v>
      </c>
      <c r="K47" s="22" t="str">
        <f>IF(INDEX(Veh_Marshal,0,1)="N/A","N/A",'输出-系统进路参数'!N48)</f>
        <v>N/A</v>
      </c>
      <c r="L47" s="22" t="str">
        <f>IF(INDEX(Veh_Marshal,0,1)="N/A","N/A",'输出-系统进路参数'!O48)</f>
        <v>N/A</v>
      </c>
      <c r="M47" s="22" t="str">
        <f>IF(INDEX(Veh_Marshal,0,1)="N/A","N/A",'输出-系统进路参数'!P48)</f>
        <v>N/A</v>
      </c>
      <c r="N47" s="22" t="str">
        <f>IF(INDEX(Veh_Marshal,0,1)="N/A","N/A",'输出-系统进路参数'!Q48)</f>
        <v>N/A</v>
      </c>
      <c r="O47" s="22" t="str">
        <f>IF(INDEX(Veh_Marshal,0,1)="N/A","N/A",'输出-系统进路参数'!R48)</f>
        <v>N/A</v>
      </c>
      <c r="P47" s="50" t="str">
        <f>IF(INDEX(Veh_Marshal,0,1)="N/A","N/A",'输出-系统进路参数'!S48)</f>
        <v>N/A</v>
      </c>
      <c r="Q47" s="50" t="str">
        <f>IF(INDEX(Veh_Marshal,0,1)="N/A","N/A",'输出-系统进路参数'!T48)</f>
        <v>N/A</v>
      </c>
      <c r="R47" s="50" t="str">
        <f>IF(INDEX(Veh_Marshal,0,1)="N/A","N/A",'输出-系统进路参数'!U48)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50" t="str">
        <f>IF(INDEX(Veh_Marshal,0,1)="N/A","N/A",'输出-系统进路参数'!B49)</f>
        <v>N/A</v>
      </c>
      <c r="B48" s="50" t="str">
        <f>IF(INDEX(Veh_Marshal,0,1)="N/A","N/A",'输出-系统进路参数'!E49)</f>
        <v>N/A</v>
      </c>
      <c r="C48" s="50" t="str">
        <f>IF(INDEX(Veh_Marshal,0,1)="N/A","N/A",'输出-系统进路参数'!F49)</f>
        <v>N/A</v>
      </c>
      <c r="D48" s="50" t="str">
        <f>IF(INDEX(Veh_Marshal,0,1)="N/A","N/A",'输出-系统进路参数'!G49)</f>
        <v>N/A</v>
      </c>
      <c r="E48" s="50" t="str">
        <f>IF(INDEX(Veh_Marshal,0,1)="N/A","N/A",'输出-系统进路参数'!H49)</f>
        <v>N/A</v>
      </c>
      <c r="F48" s="50" t="str">
        <f>IF(INDEX(Veh_Marshal,0,1)="N/A","N/A",'输出-系统进路参数'!I49)</f>
        <v>N/A</v>
      </c>
      <c r="G48" s="50" t="str">
        <f>IF(INDEX(Veh_Marshal,0,1)="N/A","N/A",'输出-系统进路参数'!J49)</f>
        <v>N/A</v>
      </c>
      <c r="H48" s="22" t="str">
        <f>IF(INDEX(Veh_Marshal,0,1)="N/A","N/A",'输出-系统进路参数'!K49)</f>
        <v>N/A</v>
      </c>
      <c r="I48" s="22" t="str">
        <f>IF(INDEX(Veh_Marshal,0,1)="N/A","N/A",'输出-系统进路参数'!L49)</f>
        <v>N/A</v>
      </c>
      <c r="J48" s="22" t="str">
        <f>IF(INDEX(Veh_Marshal,0,1)="N/A","N/A",'输出-系统进路参数'!M49)</f>
        <v>N/A</v>
      </c>
      <c r="K48" s="22" t="str">
        <f>IF(INDEX(Veh_Marshal,0,1)="N/A","N/A",'输出-系统进路参数'!N49)</f>
        <v>N/A</v>
      </c>
      <c r="L48" s="22" t="str">
        <f>IF(INDEX(Veh_Marshal,0,1)="N/A","N/A",'输出-系统进路参数'!O49)</f>
        <v>N/A</v>
      </c>
      <c r="M48" s="22" t="str">
        <f>IF(INDEX(Veh_Marshal,0,1)="N/A","N/A",'输出-系统进路参数'!P49)</f>
        <v>N/A</v>
      </c>
      <c r="N48" s="22" t="str">
        <f>IF(INDEX(Veh_Marshal,0,1)="N/A","N/A",'输出-系统进路参数'!Q49)</f>
        <v>N/A</v>
      </c>
      <c r="O48" s="22" t="str">
        <f>IF(INDEX(Veh_Marshal,0,1)="N/A","N/A",'输出-系统进路参数'!R49)</f>
        <v>N/A</v>
      </c>
      <c r="P48" s="50" t="str">
        <f>IF(INDEX(Veh_Marshal,0,1)="N/A","N/A",'输出-系统进路参数'!S49)</f>
        <v>N/A</v>
      </c>
      <c r="Q48" s="50" t="str">
        <f>IF(INDEX(Veh_Marshal,0,1)="N/A","N/A",'输出-系统进路参数'!T49)</f>
        <v>N/A</v>
      </c>
      <c r="R48" s="50" t="str">
        <f>IF(INDEX(Veh_Marshal,0,1)="N/A","N/A",'输出-系统进路参数'!U49)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50" t="str">
        <f>IF(INDEX(Veh_Marshal,0,1)="N/A","N/A",'输出-系统进路参数'!B50)</f>
        <v>N/A</v>
      </c>
      <c r="B49" s="50" t="str">
        <f>IF(INDEX(Veh_Marshal,0,1)="N/A","N/A",'输出-系统进路参数'!E50)</f>
        <v>N/A</v>
      </c>
      <c r="C49" s="50" t="str">
        <f>IF(INDEX(Veh_Marshal,0,1)="N/A","N/A",'输出-系统进路参数'!F50)</f>
        <v>N/A</v>
      </c>
      <c r="D49" s="50" t="str">
        <f>IF(INDEX(Veh_Marshal,0,1)="N/A","N/A",'输出-系统进路参数'!G50)</f>
        <v>N/A</v>
      </c>
      <c r="E49" s="50" t="str">
        <f>IF(INDEX(Veh_Marshal,0,1)="N/A","N/A",'输出-系统进路参数'!H50)</f>
        <v>N/A</v>
      </c>
      <c r="F49" s="50" t="str">
        <f>IF(INDEX(Veh_Marshal,0,1)="N/A","N/A",'输出-系统进路参数'!I50)</f>
        <v>N/A</v>
      </c>
      <c r="G49" s="50" t="str">
        <f>IF(INDEX(Veh_Marshal,0,1)="N/A","N/A",'输出-系统进路参数'!J50)</f>
        <v>N/A</v>
      </c>
      <c r="H49" s="22" t="str">
        <f>IF(INDEX(Veh_Marshal,0,1)="N/A","N/A",'输出-系统进路参数'!K50)</f>
        <v>N/A</v>
      </c>
      <c r="I49" s="22" t="str">
        <f>IF(INDEX(Veh_Marshal,0,1)="N/A","N/A",'输出-系统进路参数'!L50)</f>
        <v>N/A</v>
      </c>
      <c r="J49" s="22" t="str">
        <f>IF(INDEX(Veh_Marshal,0,1)="N/A","N/A",'输出-系统进路参数'!M50)</f>
        <v>N/A</v>
      </c>
      <c r="K49" s="22" t="str">
        <f>IF(INDEX(Veh_Marshal,0,1)="N/A","N/A",'输出-系统进路参数'!N50)</f>
        <v>N/A</v>
      </c>
      <c r="L49" s="22" t="str">
        <f>IF(INDEX(Veh_Marshal,0,1)="N/A","N/A",'输出-系统进路参数'!O50)</f>
        <v>N/A</v>
      </c>
      <c r="M49" s="22" t="str">
        <f>IF(INDEX(Veh_Marshal,0,1)="N/A","N/A",'输出-系统进路参数'!P50)</f>
        <v>N/A</v>
      </c>
      <c r="N49" s="22" t="str">
        <f>IF(INDEX(Veh_Marshal,0,1)="N/A","N/A",'输出-系统进路参数'!Q50)</f>
        <v>N/A</v>
      </c>
      <c r="O49" s="22" t="str">
        <f>IF(INDEX(Veh_Marshal,0,1)="N/A","N/A",'输出-系统进路参数'!R50)</f>
        <v>N/A</v>
      </c>
      <c r="P49" s="50" t="str">
        <f>IF(INDEX(Veh_Marshal,0,1)="N/A","N/A",'输出-系统进路参数'!S50)</f>
        <v>N/A</v>
      </c>
      <c r="Q49" s="50" t="str">
        <f>IF(INDEX(Veh_Marshal,0,1)="N/A","N/A",'输出-系统进路参数'!T50)</f>
        <v>N/A</v>
      </c>
      <c r="R49" s="50" t="str">
        <f>IF(INDEX(Veh_Marshal,0,1)="N/A","N/A",'输出-系统进路参数'!U50)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50" t="str">
        <f>IF(INDEX(Veh_Marshal,0,1)="N/A","N/A",'输出-系统进路参数'!B51)</f>
        <v>N/A</v>
      </c>
      <c r="B50" s="50" t="str">
        <f>IF(INDEX(Veh_Marshal,0,1)="N/A","N/A",'输出-系统进路参数'!E51)</f>
        <v>N/A</v>
      </c>
      <c r="C50" s="50" t="str">
        <f>IF(INDEX(Veh_Marshal,0,1)="N/A","N/A",'输出-系统进路参数'!F51)</f>
        <v>N/A</v>
      </c>
      <c r="D50" s="50" t="str">
        <f>IF(INDEX(Veh_Marshal,0,1)="N/A","N/A",'输出-系统进路参数'!G51)</f>
        <v>N/A</v>
      </c>
      <c r="E50" s="50" t="str">
        <f>IF(INDEX(Veh_Marshal,0,1)="N/A","N/A",'输出-系统进路参数'!H51)</f>
        <v>N/A</v>
      </c>
      <c r="F50" s="50" t="str">
        <f>IF(INDEX(Veh_Marshal,0,1)="N/A","N/A",'输出-系统进路参数'!I51)</f>
        <v>N/A</v>
      </c>
      <c r="G50" s="50" t="str">
        <f>IF(INDEX(Veh_Marshal,0,1)="N/A","N/A",'输出-系统进路参数'!J51)</f>
        <v>N/A</v>
      </c>
      <c r="H50" s="22" t="str">
        <f>IF(INDEX(Veh_Marshal,0,1)="N/A","N/A",'输出-系统进路参数'!K51)</f>
        <v>N/A</v>
      </c>
      <c r="I50" s="22" t="str">
        <f>IF(INDEX(Veh_Marshal,0,1)="N/A","N/A",'输出-系统进路参数'!L51)</f>
        <v>N/A</v>
      </c>
      <c r="J50" s="22" t="str">
        <f>IF(INDEX(Veh_Marshal,0,1)="N/A","N/A",'输出-系统进路参数'!M51)</f>
        <v>N/A</v>
      </c>
      <c r="K50" s="22" t="str">
        <f>IF(INDEX(Veh_Marshal,0,1)="N/A","N/A",'输出-系统进路参数'!N51)</f>
        <v>N/A</v>
      </c>
      <c r="L50" s="22" t="str">
        <f>IF(INDEX(Veh_Marshal,0,1)="N/A","N/A",'输出-系统进路参数'!O51)</f>
        <v>N/A</v>
      </c>
      <c r="M50" s="22" t="str">
        <f>IF(INDEX(Veh_Marshal,0,1)="N/A","N/A",'输出-系统进路参数'!P51)</f>
        <v>N/A</v>
      </c>
      <c r="N50" s="22" t="str">
        <f>IF(INDEX(Veh_Marshal,0,1)="N/A","N/A",'输出-系统进路参数'!Q51)</f>
        <v>N/A</v>
      </c>
      <c r="O50" s="22" t="str">
        <f>IF(INDEX(Veh_Marshal,0,1)="N/A","N/A",'输出-系统进路参数'!R51)</f>
        <v>N/A</v>
      </c>
      <c r="P50" s="50" t="str">
        <f>IF(INDEX(Veh_Marshal,0,1)="N/A","N/A",'输出-系统进路参数'!S51)</f>
        <v>N/A</v>
      </c>
      <c r="Q50" s="50" t="str">
        <f>IF(INDEX(Veh_Marshal,0,1)="N/A","N/A",'输出-系统进路参数'!T51)</f>
        <v>N/A</v>
      </c>
      <c r="R50" s="50" t="str">
        <f>IF(INDEX(Veh_Marshal,0,1)="N/A","N/A",'输出-系统进路参数'!U51)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50" t="str">
        <f>IF(INDEX(Veh_Marshal,0,1)="N/A","N/A",'输出-系统进路参数'!B52)</f>
        <v>N/A</v>
      </c>
      <c r="B51" s="50" t="str">
        <f>IF(INDEX(Veh_Marshal,0,1)="N/A","N/A",'输出-系统进路参数'!E52)</f>
        <v>N/A</v>
      </c>
      <c r="C51" s="50" t="str">
        <f>IF(INDEX(Veh_Marshal,0,1)="N/A","N/A",'输出-系统进路参数'!F52)</f>
        <v>N/A</v>
      </c>
      <c r="D51" s="50" t="str">
        <f>IF(INDEX(Veh_Marshal,0,1)="N/A","N/A",'输出-系统进路参数'!G52)</f>
        <v>N/A</v>
      </c>
      <c r="E51" s="50" t="str">
        <f>IF(INDEX(Veh_Marshal,0,1)="N/A","N/A",'输出-系统进路参数'!H52)</f>
        <v>N/A</v>
      </c>
      <c r="F51" s="50" t="str">
        <f>IF(INDEX(Veh_Marshal,0,1)="N/A","N/A",'输出-系统进路参数'!I52)</f>
        <v>N/A</v>
      </c>
      <c r="G51" s="50" t="str">
        <f>IF(INDEX(Veh_Marshal,0,1)="N/A","N/A",'输出-系统进路参数'!J52)</f>
        <v>N/A</v>
      </c>
      <c r="H51" s="22" t="str">
        <f>IF(INDEX(Veh_Marshal,0,1)="N/A","N/A",'输出-系统进路参数'!K52)</f>
        <v>N/A</v>
      </c>
      <c r="I51" s="22" t="str">
        <f>IF(INDEX(Veh_Marshal,0,1)="N/A","N/A",'输出-系统进路参数'!L52)</f>
        <v>N/A</v>
      </c>
      <c r="J51" s="22" t="str">
        <f>IF(INDEX(Veh_Marshal,0,1)="N/A","N/A",'输出-系统进路参数'!M52)</f>
        <v>N/A</v>
      </c>
      <c r="K51" s="22" t="str">
        <f>IF(INDEX(Veh_Marshal,0,1)="N/A","N/A",'输出-系统进路参数'!N52)</f>
        <v>N/A</v>
      </c>
      <c r="L51" s="22" t="str">
        <f>IF(INDEX(Veh_Marshal,0,1)="N/A","N/A",'输出-系统进路参数'!O52)</f>
        <v>N/A</v>
      </c>
      <c r="M51" s="22" t="str">
        <f>IF(INDEX(Veh_Marshal,0,1)="N/A","N/A",'输出-系统进路参数'!P52)</f>
        <v>N/A</v>
      </c>
      <c r="N51" s="22" t="str">
        <f>IF(INDEX(Veh_Marshal,0,1)="N/A","N/A",'输出-系统进路参数'!Q52)</f>
        <v>N/A</v>
      </c>
      <c r="O51" s="22" t="str">
        <f>IF(INDEX(Veh_Marshal,0,1)="N/A","N/A",'输出-系统进路参数'!R52)</f>
        <v>N/A</v>
      </c>
      <c r="P51" s="50" t="str">
        <f>IF(INDEX(Veh_Marshal,0,1)="N/A","N/A",'输出-系统进路参数'!S52)</f>
        <v>N/A</v>
      </c>
      <c r="Q51" s="50" t="str">
        <f>IF(INDEX(Veh_Marshal,0,1)="N/A","N/A",'输出-系统进路参数'!T52)</f>
        <v>N/A</v>
      </c>
      <c r="R51" s="50" t="str">
        <f>IF(INDEX(Veh_Marshal,0,1)="N/A","N/A",'输出-系统进路参数'!U52)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50" t="str">
        <f>IF(INDEX(Veh_Marshal,0,1)="N/A","N/A",'输出-系统进路参数'!B53)</f>
        <v>N/A</v>
      </c>
      <c r="B52" s="50" t="str">
        <f>IF(INDEX(Veh_Marshal,0,1)="N/A","N/A",'输出-系统进路参数'!E53)</f>
        <v>N/A</v>
      </c>
      <c r="C52" s="50" t="str">
        <f>IF(INDEX(Veh_Marshal,0,1)="N/A","N/A",'输出-系统进路参数'!F53)</f>
        <v>N/A</v>
      </c>
      <c r="D52" s="50" t="str">
        <f>IF(INDEX(Veh_Marshal,0,1)="N/A","N/A",'输出-系统进路参数'!G53)</f>
        <v>N/A</v>
      </c>
      <c r="E52" s="50" t="str">
        <f>IF(INDEX(Veh_Marshal,0,1)="N/A","N/A",'输出-系统进路参数'!H53)</f>
        <v>N/A</v>
      </c>
      <c r="F52" s="50" t="str">
        <f>IF(INDEX(Veh_Marshal,0,1)="N/A","N/A",'输出-系统进路参数'!I53)</f>
        <v>N/A</v>
      </c>
      <c r="G52" s="50" t="str">
        <f>IF(INDEX(Veh_Marshal,0,1)="N/A","N/A",'输出-系统进路参数'!J53)</f>
        <v>N/A</v>
      </c>
      <c r="H52" s="22" t="str">
        <f>IF(INDEX(Veh_Marshal,0,1)="N/A","N/A",'输出-系统进路参数'!K53)</f>
        <v>N/A</v>
      </c>
      <c r="I52" s="22" t="str">
        <f>IF(INDEX(Veh_Marshal,0,1)="N/A","N/A",'输出-系统进路参数'!L53)</f>
        <v>N/A</v>
      </c>
      <c r="J52" s="22" t="str">
        <f>IF(INDEX(Veh_Marshal,0,1)="N/A","N/A",'输出-系统进路参数'!M53)</f>
        <v>N/A</v>
      </c>
      <c r="K52" s="22" t="str">
        <f>IF(INDEX(Veh_Marshal,0,1)="N/A","N/A",'输出-系统进路参数'!N53)</f>
        <v>N/A</v>
      </c>
      <c r="L52" s="22" t="str">
        <f>IF(INDEX(Veh_Marshal,0,1)="N/A","N/A",'输出-系统进路参数'!O53)</f>
        <v>N/A</v>
      </c>
      <c r="M52" s="22" t="str">
        <f>IF(INDEX(Veh_Marshal,0,1)="N/A","N/A",'输出-系统进路参数'!P53)</f>
        <v>N/A</v>
      </c>
      <c r="N52" s="22" t="str">
        <f>IF(INDEX(Veh_Marshal,0,1)="N/A","N/A",'输出-系统进路参数'!Q53)</f>
        <v>N/A</v>
      </c>
      <c r="O52" s="22" t="str">
        <f>IF(INDEX(Veh_Marshal,0,1)="N/A","N/A",'输出-系统进路参数'!R53)</f>
        <v>N/A</v>
      </c>
      <c r="P52" s="50" t="str">
        <f>IF(INDEX(Veh_Marshal,0,1)="N/A","N/A",'输出-系统进路参数'!S53)</f>
        <v>N/A</v>
      </c>
      <c r="Q52" s="50" t="str">
        <f>IF(INDEX(Veh_Marshal,0,1)="N/A","N/A",'输出-系统进路参数'!T53)</f>
        <v>N/A</v>
      </c>
      <c r="R52" s="50" t="str">
        <f>IF(INDEX(Veh_Marshal,0,1)="N/A","N/A",'输出-系统进路参数'!U53)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50" t="str">
        <f>IF(INDEX(Veh_Marshal,0,1)="N/A","N/A",'输出-系统进路参数'!B54)</f>
        <v>N/A</v>
      </c>
      <c r="B53" s="50" t="str">
        <f>IF(INDEX(Veh_Marshal,0,1)="N/A","N/A",'输出-系统进路参数'!E54)</f>
        <v>N/A</v>
      </c>
      <c r="C53" s="50" t="str">
        <f>IF(INDEX(Veh_Marshal,0,1)="N/A","N/A",'输出-系统进路参数'!F54)</f>
        <v>N/A</v>
      </c>
      <c r="D53" s="50" t="str">
        <f>IF(INDEX(Veh_Marshal,0,1)="N/A","N/A",'输出-系统进路参数'!G54)</f>
        <v>N/A</v>
      </c>
      <c r="E53" s="50" t="str">
        <f>IF(INDEX(Veh_Marshal,0,1)="N/A","N/A",'输出-系统进路参数'!H54)</f>
        <v>N/A</v>
      </c>
      <c r="F53" s="50" t="str">
        <f>IF(INDEX(Veh_Marshal,0,1)="N/A","N/A",'输出-系统进路参数'!I54)</f>
        <v>N/A</v>
      </c>
      <c r="G53" s="50" t="str">
        <f>IF(INDEX(Veh_Marshal,0,1)="N/A","N/A",'输出-系统进路参数'!J54)</f>
        <v>N/A</v>
      </c>
      <c r="H53" s="22" t="str">
        <f>IF(INDEX(Veh_Marshal,0,1)="N/A","N/A",'输出-系统进路参数'!K54)</f>
        <v>N/A</v>
      </c>
      <c r="I53" s="22" t="str">
        <f>IF(INDEX(Veh_Marshal,0,1)="N/A","N/A",'输出-系统进路参数'!L54)</f>
        <v>N/A</v>
      </c>
      <c r="J53" s="22" t="str">
        <f>IF(INDEX(Veh_Marshal,0,1)="N/A","N/A",'输出-系统进路参数'!M54)</f>
        <v>N/A</v>
      </c>
      <c r="K53" s="22" t="str">
        <f>IF(INDEX(Veh_Marshal,0,1)="N/A","N/A",'输出-系统进路参数'!N54)</f>
        <v>N/A</v>
      </c>
      <c r="L53" s="22" t="str">
        <f>IF(INDEX(Veh_Marshal,0,1)="N/A","N/A",'输出-系统进路参数'!O54)</f>
        <v>N/A</v>
      </c>
      <c r="M53" s="22" t="str">
        <f>IF(INDEX(Veh_Marshal,0,1)="N/A","N/A",'输出-系统进路参数'!P54)</f>
        <v>N/A</v>
      </c>
      <c r="N53" s="22" t="str">
        <f>IF(INDEX(Veh_Marshal,0,1)="N/A","N/A",'输出-系统进路参数'!Q54)</f>
        <v>N/A</v>
      </c>
      <c r="O53" s="22" t="str">
        <f>IF(INDEX(Veh_Marshal,0,1)="N/A","N/A",'输出-系统进路参数'!R54)</f>
        <v>N/A</v>
      </c>
      <c r="P53" s="50" t="str">
        <f>IF(INDEX(Veh_Marshal,0,1)="N/A","N/A",'输出-系统进路参数'!S54)</f>
        <v>N/A</v>
      </c>
      <c r="Q53" s="50" t="str">
        <f>IF(INDEX(Veh_Marshal,0,1)="N/A","N/A",'输出-系统进路参数'!T54)</f>
        <v>N/A</v>
      </c>
      <c r="R53" s="50" t="str">
        <f>IF(INDEX(Veh_Marshal,0,1)="N/A","N/A",'输出-系统进路参数'!U54)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50" t="str">
        <f>IF(INDEX(Veh_Marshal,0,1)="N/A","N/A",'输出-系统进路参数'!B55)</f>
        <v>N/A</v>
      </c>
      <c r="B54" s="50" t="str">
        <f>IF(INDEX(Veh_Marshal,0,1)="N/A","N/A",'输出-系统进路参数'!E55)</f>
        <v>N/A</v>
      </c>
      <c r="C54" s="50" t="str">
        <f>IF(INDEX(Veh_Marshal,0,1)="N/A","N/A",'输出-系统进路参数'!F55)</f>
        <v>N/A</v>
      </c>
      <c r="D54" s="50" t="str">
        <f>IF(INDEX(Veh_Marshal,0,1)="N/A","N/A",'输出-系统进路参数'!G55)</f>
        <v>N/A</v>
      </c>
      <c r="E54" s="50" t="str">
        <f>IF(INDEX(Veh_Marshal,0,1)="N/A","N/A",'输出-系统进路参数'!H55)</f>
        <v>N/A</v>
      </c>
      <c r="F54" s="50" t="str">
        <f>IF(INDEX(Veh_Marshal,0,1)="N/A","N/A",'输出-系统进路参数'!I55)</f>
        <v>N/A</v>
      </c>
      <c r="G54" s="50" t="str">
        <f>IF(INDEX(Veh_Marshal,0,1)="N/A","N/A",'输出-系统进路参数'!J55)</f>
        <v>N/A</v>
      </c>
      <c r="H54" s="22" t="str">
        <f>IF(INDEX(Veh_Marshal,0,1)="N/A","N/A",'输出-系统进路参数'!K55)</f>
        <v>N/A</v>
      </c>
      <c r="I54" s="22" t="str">
        <f>IF(INDEX(Veh_Marshal,0,1)="N/A","N/A",'输出-系统进路参数'!L55)</f>
        <v>N/A</v>
      </c>
      <c r="J54" s="22" t="str">
        <f>IF(INDEX(Veh_Marshal,0,1)="N/A","N/A",'输出-系统进路参数'!M55)</f>
        <v>N/A</v>
      </c>
      <c r="K54" s="22" t="str">
        <f>IF(INDEX(Veh_Marshal,0,1)="N/A","N/A",'输出-系统进路参数'!N55)</f>
        <v>N/A</v>
      </c>
      <c r="L54" s="22" t="str">
        <f>IF(INDEX(Veh_Marshal,0,1)="N/A","N/A",'输出-系统进路参数'!O55)</f>
        <v>N/A</v>
      </c>
      <c r="M54" s="22" t="str">
        <f>IF(INDEX(Veh_Marshal,0,1)="N/A","N/A",'输出-系统进路参数'!P55)</f>
        <v>N/A</v>
      </c>
      <c r="N54" s="22" t="str">
        <f>IF(INDEX(Veh_Marshal,0,1)="N/A","N/A",'输出-系统进路参数'!Q55)</f>
        <v>N/A</v>
      </c>
      <c r="O54" s="22" t="str">
        <f>IF(INDEX(Veh_Marshal,0,1)="N/A","N/A",'输出-系统进路参数'!R55)</f>
        <v>N/A</v>
      </c>
      <c r="P54" s="50" t="str">
        <f>IF(INDEX(Veh_Marshal,0,1)="N/A","N/A",'输出-系统进路参数'!S55)</f>
        <v>N/A</v>
      </c>
      <c r="Q54" s="50" t="str">
        <f>IF(INDEX(Veh_Marshal,0,1)="N/A","N/A",'输出-系统进路参数'!T55)</f>
        <v>N/A</v>
      </c>
      <c r="R54" s="50" t="str">
        <f>IF(INDEX(Veh_Marshal,0,1)="N/A","N/A",'输出-系统进路参数'!U55)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50" t="str">
        <f>IF(INDEX(Veh_Marshal,0,1)="N/A","N/A",'输出-系统进路参数'!B56)</f>
        <v>N/A</v>
      </c>
      <c r="B55" s="50" t="str">
        <f>IF(INDEX(Veh_Marshal,0,1)="N/A","N/A",'输出-系统进路参数'!E56)</f>
        <v>N/A</v>
      </c>
      <c r="C55" s="50" t="str">
        <f>IF(INDEX(Veh_Marshal,0,1)="N/A","N/A",'输出-系统进路参数'!F56)</f>
        <v>N/A</v>
      </c>
      <c r="D55" s="50" t="str">
        <f>IF(INDEX(Veh_Marshal,0,1)="N/A","N/A",'输出-系统进路参数'!G56)</f>
        <v>N/A</v>
      </c>
      <c r="E55" s="50" t="str">
        <f>IF(INDEX(Veh_Marshal,0,1)="N/A","N/A",'输出-系统进路参数'!H56)</f>
        <v>N/A</v>
      </c>
      <c r="F55" s="50" t="str">
        <f>IF(INDEX(Veh_Marshal,0,1)="N/A","N/A",'输出-系统进路参数'!I56)</f>
        <v>N/A</v>
      </c>
      <c r="G55" s="50" t="str">
        <f>IF(INDEX(Veh_Marshal,0,1)="N/A","N/A",'输出-系统进路参数'!J56)</f>
        <v>N/A</v>
      </c>
      <c r="H55" s="22" t="str">
        <f>IF(INDEX(Veh_Marshal,0,1)="N/A","N/A",'输出-系统进路参数'!K56)</f>
        <v>N/A</v>
      </c>
      <c r="I55" s="22" t="str">
        <f>IF(INDEX(Veh_Marshal,0,1)="N/A","N/A",'输出-系统进路参数'!L56)</f>
        <v>N/A</v>
      </c>
      <c r="J55" s="22" t="str">
        <f>IF(INDEX(Veh_Marshal,0,1)="N/A","N/A",'输出-系统进路参数'!M56)</f>
        <v>N/A</v>
      </c>
      <c r="K55" s="22" t="str">
        <f>IF(INDEX(Veh_Marshal,0,1)="N/A","N/A",'输出-系统进路参数'!N56)</f>
        <v>N/A</v>
      </c>
      <c r="L55" s="22" t="str">
        <f>IF(INDEX(Veh_Marshal,0,1)="N/A","N/A",'输出-系统进路参数'!O56)</f>
        <v>N/A</v>
      </c>
      <c r="M55" s="22" t="str">
        <f>IF(INDEX(Veh_Marshal,0,1)="N/A","N/A",'输出-系统进路参数'!P56)</f>
        <v>N/A</v>
      </c>
      <c r="N55" s="22" t="str">
        <f>IF(INDEX(Veh_Marshal,0,1)="N/A","N/A",'输出-系统进路参数'!Q56)</f>
        <v>N/A</v>
      </c>
      <c r="O55" s="22" t="str">
        <f>IF(INDEX(Veh_Marshal,0,1)="N/A","N/A",'输出-系统进路参数'!R56)</f>
        <v>N/A</v>
      </c>
      <c r="P55" s="50" t="str">
        <f>IF(INDEX(Veh_Marshal,0,1)="N/A","N/A",'输出-系统进路参数'!S56)</f>
        <v>N/A</v>
      </c>
      <c r="Q55" s="50" t="str">
        <f>IF(INDEX(Veh_Marshal,0,1)="N/A","N/A",'输出-系统进路参数'!T56)</f>
        <v>N/A</v>
      </c>
      <c r="R55" s="50" t="str">
        <f>IF(INDEX(Veh_Marshal,0,1)="N/A","N/A",'输出-系统进路参数'!U56)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50" t="str">
        <f>IF(INDEX(Veh_Marshal,0,1)="N/A","N/A",'输出-系统进路参数'!B57)</f>
        <v>N/A</v>
      </c>
      <c r="B56" s="50" t="str">
        <f>IF(INDEX(Veh_Marshal,0,1)="N/A","N/A",'输出-系统进路参数'!E57)</f>
        <v>N/A</v>
      </c>
      <c r="C56" s="50" t="str">
        <f>IF(INDEX(Veh_Marshal,0,1)="N/A","N/A",'输出-系统进路参数'!F57)</f>
        <v>N/A</v>
      </c>
      <c r="D56" s="50" t="str">
        <f>IF(INDEX(Veh_Marshal,0,1)="N/A","N/A",'输出-系统进路参数'!G57)</f>
        <v>N/A</v>
      </c>
      <c r="E56" s="50" t="str">
        <f>IF(INDEX(Veh_Marshal,0,1)="N/A","N/A",'输出-系统进路参数'!H57)</f>
        <v>N/A</v>
      </c>
      <c r="F56" s="50" t="str">
        <f>IF(INDEX(Veh_Marshal,0,1)="N/A","N/A",'输出-系统进路参数'!I57)</f>
        <v>N/A</v>
      </c>
      <c r="G56" s="50" t="str">
        <f>IF(INDEX(Veh_Marshal,0,1)="N/A","N/A",'输出-系统进路参数'!J57)</f>
        <v>N/A</v>
      </c>
      <c r="H56" s="22" t="str">
        <f>IF(INDEX(Veh_Marshal,0,1)="N/A","N/A",'输出-系统进路参数'!K57)</f>
        <v>N/A</v>
      </c>
      <c r="I56" s="22" t="str">
        <f>IF(INDEX(Veh_Marshal,0,1)="N/A","N/A",'输出-系统进路参数'!L57)</f>
        <v>N/A</v>
      </c>
      <c r="J56" s="22" t="str">
        <f>IF(INDEX(Veh_Marshal,0,1)="N/A","N/A",'输出-系统进路参数'!M57)</f>
        <v>N/A</v>
      </c>
      <c r="K56" s="22" t="str">
        <f>IF(INDEX(Veh_Marshal,0,1)="N/A","N/A",'输出-系统进路参数'!N57)</f>
        <v>N/A</v>
      </c>
      <c r="L56" s="22" t="str">
        <f>IF(INDEX(Veh_Marshal,0,1)="N/A","N/A",'输出-系统进路参数'!O57)</f>
        <v>N/A</v>
      </c>
      <c r="M56" s="22" t="str">
        <f>IF(INDEX(Veh_Marshal,0,1)="N/A","N/A",'输出-系统进路参数'!P57)</f>
        <v>N/A</v>
      </c>
      <c r="N56" s="22" t="str">
        <f>IF(INDEX(Veh_Marshal,0,1)="N/A","N/A",'输出-系统进路参数'!Q57)</f>
        <v>N/A</v>
      </c>
      <c r="O56" s="22" t="str">
        <f>IF(INDEX(Veh_Marshal,0,1)="N/A","N/A",'输出-系统进路参数'!R57)</f>
        <v>N/A</v>
      </c>
      <c r="P56" s="50" t="str">
        <f>IF(INDEX(Veh_Marshal,0,1)="N/A","N/A",'输出-系统进路参数'!S57)</f>
        <v>N/A</v>
      </c>
      <c r="Q56" s="50" t="str">
        <f>IF(INDEX(Veh_Marshal,0,1)="N/A","N/A",'输出-系统进路参数'!T57)</f>
        <v>N/A</v>
      </c>
      <c r="R56" s="50" t="str">
        <f>IF(INDEX(Veh_Marshal,0,1)="N/A","N/A",'输出-系统进路参数'!U57)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50" t="str">
        <f>IF(INDEX(Veh_Marshal,0,1)="N/A","N/A",'输出-系统进路参数'!B58)</f>
        <v>N/A</v>
      </c>
      <c r="B57" s="50" t="str">
        <f>IF(INDEX(Veh_Marshal,0,1)="N/A","N/A",'输出-系统进路参数'!E58)</f>
        <v>N/A</v>
      </c>
      <c r="C57" s="50" t="str">
        <f>IF(INDEX(Veh_Marshal,0,1)="N/A","N/A",'输出-系统进路参数'!F58)</f>
        <v>N/A</v>
      </c>
      <c r="D57" s="50" t="str">
        <f>IF(INDEX(Veh_Marshal,0,1)="N/A","N/A",'输出-系统进路参数'!G58)</f>
        <v>N/A</v>
      </c>
      <c r="E57" s="50" t="str">
        <f>IF(INDEX(Veh_Marshal,0,1)="N/A","N/A",'输出-系统进路参数'!H58)</f>
        <v>N/A</v>
      </c>
      <c r="F57" s="50" t="str">
        <f>IF(INDEX(Veh_Marshal,0,1)="N/A","N/A",'输出-系统进路参数'!I58)</f>
        <v>N/A</v>
      </c>
      <c r="G57" s="50" t="str">
        <f>IF(INDEX(Veh_Marshal,0,1)="N/A","N/A",'输出-系统进路参数'!J58)</f>
        <v>N/A</v>
      </c>
      <c r="H57" s="22" t="str">
        <f>IF(INDEX(Veh_Marshal,0,1)="N/A","N/A",'输出-系统进路参数'!K58)</f>
        <v>N/A</v>
      </c>
      <c r="I57" s="22" t="str">
        <f>IF(INDEX(Veh_Marshal,0,1)="N/A","N/A",'输出-系统进路参数'!L58)</f>
        <v>N/A</v>
      </c>
      <c r="J57" s="22" t="str">
        <f>IF(INDEX(Veh_Marshal,0,1)="N/A","N/A",'输出-系统进路参数'!M58)</f>
        <v>N/A</v>
      </c>
      <c r="K57" s="22" t="str">
        <f>IF(INDEX(Veh_Marshal,0,1)="N/A","N/A",'输出-系统进路参数'!N58)</f>
        <v>N/A</v>
      </c>
      <c r="L57" s="22" t="str">
        <f>IF(INDEX(Veh_Marshal,0,1)="N/A","N/A",'输出-系统进路参数'!O58)</f>
        <v>N/A</v>
      </c>
      <c r="M57" s="22" t="str">
        <f>IF(INDEX(Veh_Marshal,0,1)="N/A","N/A",'输出-系统进路参数'!P58)</f>
        <v>N/A</v>
      </c>
      <c r="N57" s="22" t="str">
        <f>IF(INDEX(Veh_Marshal,0,1)="N/A","N/A",'输出-系统进路参数'!Q58)</f>
        <v>N/A</v>
      </c>
      <c r="O57" s="22" t="str">
        <f>IF(INDEX(Veh_Marshal,0,1)="N/A","N/A",'输出-系统进路参数'!R58)</f>
        <v>N/A</v>
      </c>
      <c r="P57" s="50" t="str">
        <f>IF(INDEX(Veh_Marshal,0,1)="N/A","N/A",'输出-系统进路参数'!S58)</f>
        <v>N/A</v>
      </c>
      <c r="Q57" s="50" t="str">
        <f>IF(INDEX(Veh_Marshal,0,1)="N/A","N/A",'输出-系统进路参数'!T58)</f>
        <v>N/A</v>
      </c>
      <c r="R57" s="50" t="str">
        <f>IF(INDEX(Veh_Marshal,0,1)="N/A","N/A",'输出-系统进路参数'!U58)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50" t="str">
        <f>IF(INDEX(Veh_Marshal,0,1)="N/A","N/A",'输出-系统进路参数'!B59)</f>
        <v>N/A</v>
      </c>
      <c r="B58" s="50" t="str">
        <f>IF(INDEX(Veh_Marshal,0,1)="N/A","N/A",'输出-系统进路参数'!E59)</f>
        <v>N/A</v>
      </c>
      <c r="C58" s="50" t="str">
        <f>IF(INDEX(Veh_Marshal,0,1)="N/A","N/A",'输出-系统进路参数'!F59)</f>
        <v>N/A</v>
      </c>
      <c r="D58" s="50" t="str">
        <f>IF(INDEX(Veh_Marshal,0,1)="N/A","N/A",'输出-系统进路参数'!G59)</f>
        <v>N/A</v>
      </c>
      <c r="E58" s="50" t="str">
        <f>IF(INDEX(Veh_Marshal,0,1)="N/A","N/A",'输出-系统进路参数'!H59)</f>
        <v>N/A</v>
      </c>
      <c r="F58" s="50" t="str">
        <f>IF(INDEX(Veh_Marshal,0,1)="N/A","N/A",'输出-系统进路参数'!I59)</f>
        <v>N/A</v>
      </c>
      <c r="G58" s="50" t="str">
        <f>IF(INDEX(Veh_Marshal,0,1)="N/A","N/A",'输出-系统进路参数'!J59)</f>
        <v>N/A</v>
      </c>
      <c r="H58" s="22" t="str">
        <f>IF(INDEX(Veh_Marshal,0,1)="N/A","N/A",'输出-系统进路参数'!K59)</f>
        <v>N/A</v>
      </c>
      <c r="I58" s="22" t="str">
        <f>IF(INDEX(Veh_Marshal,0,1)="N/A","N/A",'输出-系统进路参数'!L59)</f>
        <v>N/A</v>
      </c>
      <c r="J58" s="22" t="str">
        <f>IF(INDEX(Veh_Marshal,0,1)="N/A","N/A",'输出-系统进路参数'!M59)</f>
        <v>N/A</v>
      </c>
      <c r="K58" s="22" t="str">
        <f>IF(INDEX(Veh_Marshal,0,1)="N/A","N/A",'输出-系统进路参数'!N59)</f>
        <v>N/A</v>
      </c>
      <c r="L58" s="22" t="str">
        <f>IF(INDEX(Veh_Marshal,0,1)="N/A","N/A",'输出-系统进路参数'!O59)</f>
        <v>N/A</v>
      </c>
      <c r="M58" s="22" t="str">
        <f>IF(INDEX(Veh_Marshal,0,1)="N/A","N/A",'输出-系统进路参数'!P59)</f>
        <v>N/A</v>
      </c>
      <c r="N58" s="22" t="str">
        <f>IF(INDEX(Veh_Marshal,0,1)="N/A","N/A",'输出-系统进路参数'!Q59)</f>
        <v>N/A</v>
      </c>
      <c r="O58" s="22" t="str">
        <f>IF(INDEX(Veh_Marshal,0,1)="N/A","N/A",'输出-系统进路参数'!R59)</f>
        <v>N/A</v>
      </c>
      <c r="P58" s="50" t="str">
        <f>IF(INDEX(Veh_Marshal,0,1)="N/A","N/A",'输出-系统进路参数'!S59)</f>
        <v>N/A</v>
      </c>
      <c r="Q58" s="50" t="str">
        <f>IF(INDEX(Veh_Marshal,0,1)="N/A","N/A",'输出-系统进路参数'!T59)</f>
        <v>N/A</v>
      </c>
      <c r="R58" s="50" t="str">
        <f>IF(INDEX(Veh_Marshal,0,1)="N/A","N/A",'输出-系统进路参数'!U59)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50" t="str">
        <f>IF(INDEX(Veh_Marshal,0,1)="N/A","N/A",'输出-系统进路参数'!B60)</f>
        <v>N/A</v>
      </c>
      <c r="B59" s="50" t="str">
        <f>IF(INDEX(Veh_Marshal,0,1)="N/A","N/A",'输出-系统进路参数'!E60)</f>
        <v>N/A</v>
      </c>
      <c r="C59" s="50" t="str">
        <f>IF(INDEX(Veh_Marshal,0,1)="N/A","N/A",'输出-系统进路参数'!F60)</f>
        <v>N/A</v>
      </c>
      <c r="D59" s="50" t="str">
        <f>IF(INDEX(Veh_Marshal,0,1)="N/A","N/A",'输出-系统进路参数'!G60)</f>
        <v>N/A</v>
      </c>
      <c r="E59" s="50" t="str">
        <f>IF(INDEX(Veh_Marshal,0,1)="N/A","N/A",'输出-系统进路参数'!H60)</f>
        <v>N/A</v>
      </c>
      <c r="F59" s="50" t="str">
        <f>IF(INDEX(Veh_Marshal,0,1)="N/A","N/A",'输出-系统进路参数'!I60)</f>
        <v>N/A</v>
      </c>
      <c r="G59" s="50" t="str">
        <f>IF(INDEX(Veh_Marshal,0,1)="N/A","N/A",'输出-系统进路参数'!J60)</f>
        <v>N/A</v>
      </c>
      <c r="H59" s="22" t="str">
        <f>IF(INDEX(Veh_Marshal,0,1)="N/A","N/A",'输出-系统进路参数'!K60)</f>
        <v>N/A</v>
      </c>
      <c r="I59" s="22" t="str">
        <f>IF(INDEX(Veh_Marshal,0,1)="N/A","N/A",'输出-系统进路参数'!L60)</f>
        <v>N/A</v>
      </c>
      <c r="J59" s="22" t="str">
        <f>IF(INDEX(Veh_Marshal,0,1)="N/A","N/A",'输出-系统进路参数'!M60)</f>
        <v>N/A</v>
      </c>
      <c r="K59" s="22" t="str">
        <f>IF(INDEX(Veh_Marshal,0,1)="N/A","N/A",'输出-系统进路参数'!N60)</f>
        <v>N/A</v>
      </c>
      <c r="L59" s="22" t="str">
        <f>IF(INDEX(Veh_Marshal,0,1)="N/A","N/A",'输出-系统进路参数'!O60)</f>
        <v>N/A</v>
      </c>
      <c r="M59" s="22" t="str">
        <f>IF(INDEX(Veh_Marshal,0,1)="N/A","N/A",'输出-系统进路参数'!P60)</f>
        <v>N/A</v>
      </c>
      <c r="N59" s="22" t="str">
        <f>IF(INDEX(Veh_Marshal,0,1)="N/A","N/A",'输出-系统进路参数'!Q60)</f>
        <v>N/A</v>
      </c>
      <c r="O59" s="22" t="str">
        <f>IF(INDEX(Veh_Marshal,0,1)="N/A","N/A",'输出-系统进路参数'!R60)</f>
        <v>N/A</v>
      </c>
      <c r="P59" s="50" t="str">
        <f>IF(INDEX(Veh_Marshal,0,1)="N/A","N/A",'输出-系统进路参数'!S60)</f>
        <v>N/A</v>
      </c>
      <c r="Q59" s="50" t="str">
        <f>IF(INDEX(Veh_Marshal,0,1)="N/A","N/A",'输出-系统进路参数'!T60)</f>
        <v>N/A</v>
      </c>
      <c r="R59" s="50" t="str">
        <f>IF(INDEX(Veh_Marshal,0,1)="N/A","N/A",'输出-系统进路参数'!U60)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50" t="str">
        <f>IF(INDEX(Veh_Marshal,0,1)="N/A","N/A",'输出-系统进路参数'!B61)</f>
        <v>N/A</v>
      </c>
      <c r="B60" s="50" t="str">
        <f>IF(INDEX(Veh_Marshal,0,1)="N/A","N/A",'输出-系统进路参数'!E61)</f>
        <v>N/A</v>
      </c>
      <c r="C60" s="50" t="str">
        <f>IF(INDEX(Veh_Marshal,0,1)="N/A","N/A",'输出-系统进路参数'!F61)</f>
        <v>N/A</v>
      </c>
      <c r="D60" s="50" t="str">
        <f>IF(INDEX(Veh_Marshal,0,1)="N/A","N/A",'输出-系统进路参数'!G61)</f>
        <v>N/A</v>
      </c>
      <c r="E60" s="50" t="str">
        <f>IF(INDEX(Veh_Marshal,0,1)="N/A","N/A",'输出-系统进路参数'!H61)</f>
        <v>N/A</v>
      </c>
      <c r="F60" s="50" t="str">
        <f>IF(INDEX(Veh_Marshal,0,1)="N/A","N/A",'输出-系统进路参数'!I61)</f>
        <v>N/A</v>
      </c>
      <c r="G60" s="50" t="str">
        <f>IF(INDEX(Veh_Marshal,0,1)="N/A","N/A",'输出-系统进路参数'!J61)</f>
        <v>N/A</v>
      </c>
      <c r="H60" s="22" t="str">
        <f>IF(INDEX(Veh_Marshal,0,1)="N/A","N/A",'输出-系统进路参数'!K61)</f>
        <v>N/A</v>
      </c>
      <c r="I60" s="22" t="str">
        <f>IF(INDEX(Veh_Marshal,0,1)="N/A","N/A",'输出-系统进路参数'!L61)</f>
        <v>N/A</v>
      </c>
      <c r="J60" s="22" t="str">
        <f>IF(INDEX(Veh_Marshal,0,1)="N/A","N/A",'输出-系统进路参数'!M61)</f>
        <v>N/A</v>
      </c>
      <c r="K60" s="22" t="str">
        <f>IF(INDEX(Veh_Marshal,0,1)="N/A","N/A",'输出-系统进路参数'!N61)</f>
        <v>N/A</v>
      </c>
      <c r="L60" s="22" t="str">
        <f>IF(INDEX(Veh_Marshal,0,1)="N/A","N/A",'输出-系统进路参数'!O61)</f>
        <v>N/A</v>
      </c>
      <c r="M60" s="22" t="str">
        <f>IF(INDEX(Veh_Marshal,0,1)="N/A","N/A",'输出-系统进路参数'!P61)</f>
        <v>N/A</v>
      </c>
      <c r="N60" s="22" t="str">
        <f>IF(INDEX(Veh_Marshal,0,1)="N/A","N/A",'输出-系统进路参数'!Q61)</f>
        <v>N/A</v>
      </c>
      <c r="O60" s="22" t="str">
        <f>IF(INDEX(Veh_Marshal,0,1)="N/A","N/A",'输出-系统进路参数'!R61)</f>
        <v>N/A</v>
      </c>
      <c r="P60" s="50" t="str">
        <f>IF(INDEX(Veh_Marshal,0,1)="N/A","N/A",'输出-系统进路参数'!S61)</f>
        <v>N/A</v>
      </c>
      <c r="Q60" s="50" t="str">
        <f>IF(INDEX(Veh_Marshal,0,1)="N/A","N/A",'输出-系统进路参数'!T61)</f>
        <v>N/A</v>
      </c>
      <c r="R60" s="50" t="str">
        <f>IF(INDEX(Veh_Marshal,0,1)="N/A","N/A",'输出-系统进路参数'!U61)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50" t="str">
        <f>IF(INDEX(Veh_Marshal,0,1)="N/A","N/A",'输出-系统进路参数'!B62)</f>
        <v>N/A</v>
      </c>
      <c r="B61" s="50" t="str">
        <f>IF(INDEX(Veh_Marshal,0,1)="N/A","N/A",'输出-系统进路参数'!E62)</f>
        <v>N/A</v>
      </c>
      <c r="C61" s="50" t="str">
        <f>IF(INDEX(Veh_Marshal,0,1)="N/A","N/A",'输出-系统进路参数'!F62)</f>
        <v>N/A</v>
      </c>
      <c r="D61" s="50" t="str">
        <f>IF(INDEX(Veh_Marshal,0,1)="N/A","N/A",'输出-系统进路参数'!G62)</f>
        <v>N/A</v>
      </c>
      <c r="E61" s="50" t="str">
        <f>IF(INDEX(Veh_Marshal,0,1)="N/A","N/A",'输出-系统进路参数'!H62)</f>
        <v>N/A</v>
      </c>
      <c r="F61" s="50" t="str">
        <f>IF(INDEX(Veh_Marshal,0,1)="N/A","N/A",'输出-系统进路参数'!I62)</f>
        <v>N/A</v>
      </c>
      <c r="G61" s="50" t="str">
        <f>IF(INDEX(Veh_Marshal,0,1)="N/A","N/A",'输出-系统进路参数'!J62)</f>
        <v>N/A</v>
      </c>
      <c r="H61" s="22" t="str">
        <f>IF(INDEX(Veh_Marshal,0,1)="N/A","N/A",'输出-系统进路参数'!K62)</f>
        <v>N/A</v>
      </c>
      <c r="I61" s="22" t="str">
        <f>IF(INDEX(Veh_Marshal,0,1)="N/A","N/A",'输出-系统进路参数'!L62)</f>
        <v>N/A</v>
      </c>
      <c r="J61" s="22" t="str">
        <f>IF(INDEX(Veh_Marshal,0,1)="N/A","N/A",'输出-系统进路参数'!M62)</f>
        <v>N/A</v>
      </c>
      <c r="K61" s="22" t="str">
        <f>IF(INDEX(Veh_Marshal,0,1)="N/A","N/A",'输出-系统进路参数'!N62)</f>
        <v>N/A</v>
      </c>
      <c r="L61" s="22" t="str">
        <f>IF(INDEX(Veh_Marshal,0,1)="N/A","N/A",'输出-系统进路参数'!O62)</f>
        <v>N/A</v>
      </c>
      <c r="M61" s="22" t="str">
        <f>IF(INDEX(Veh_Marshal,0,1)="N/A","N/A",'输出-系统进路参数'!P62)</f>
        <v>N/A</v>
      </c>
      <c r="N61" s="22" t="str">
        <f>IF(INDEX(Veh_Marshal,0,1)="N/A","N/A",'输出-系统进路参数'!Q62)</f>
        <v>N/A</v>
      </c>
      <c r="O61" s="22" t="str">
        <f>IF(INDEX(Veh_Marshal,0,1)="N/A","N/A",'输出-系统进路参数'!R62)</f>
        <v>N/A</v>
      </c>
      <c r="P61" s="50" t="str">
        <f>IF(INDEX(Veh_Marshal,0,1)="N/A","N/A",'输出-系统进路参数'!S62)</f>
        <v>N/A</v>
      </c>
      <c r="Q61" s="50" t="str">
        <f>IF(INDEX(Veh_Marshal,0,1)="N/A","N/A",'输出-系统进路参数'!T62)</f>
        <v>N/A</v>
      </c>
      <c r="R61" s="50" t="str">
        <f>IF(INDEX(Veh_Marshal,0,1)="N/A","N/A",'输出-系统进路参数'!U62)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50" t="str">
        <f>IF(INDEX(Veh_Marshal,0,1)="N/A","N/A",'输出-系统进路参数'!B63)</f>
        <v>N/A</v>
      </c>
      <c r="B62" s="50" t="str">
        <f>IF(INDEX(Veh_Marshal,0,1)="N/A","N/A",'输出-系统进路参数'!E63)</f>
        <v>N/A</v>
      </c>
      <c r="C62" s="50" t="str">
        <f>IF(INDEX(Veh_Marshal,0,1)="N/A","N/A",'输出-系统进路参数'!F63)</f>
        <v>N/A</v>
      </c>
      <c r="D62" s="50" t="str">
        <f>IF(INDEX(Veh_Marshal,0,1)="N/A","N/A",'输出-系统进路参数'!G63)</f>
        <v>N/A</v>
      </c>
      <c r="E62" s="50" t="str">
        <f>IF(INDEX(Veh_Marshal,0,1)="N/A","N/A",'输出-系统进路参数'!H63)</f>
        <v>N/A</v>
      </c>
      <c r="F62" s="50" t="str">
        <f>IF(INDEX(Veh_Marshal,0,1)="N/A","N/A",'输出-系统进路参数'!I63)</f>
        <v>N/A</v>
      </c>
      <c r="G62" s="50" t="str">
        <f>IF(INDEX(Veh_Marshal,0,1)="N/A","N/A",'输出-系统进路参数'!J63)</f>
        <v>N/A</v>
      </c>
      <c r="H62" s="22" t="str">
        <f>IF(INDEX(Veh_Marshal,0,1)="N/A","N/A",'输出-系统进路参数'!K63)</f>
        <v>N/A</v>
      </c>
      <c r="I62" s="22" t="str">
        <f>IF(INDEX(Veh_Marshal,0,1)="N/A","N/A",'输出-系统进路参数'!L63)</f>
        <v>N/A</v>
      </c>
      <c r="J62" s="22" t="str">
        <f>IF(INDEX(Veh_Marshal,0,1)="N/A","N/A",'输出-系统进路参数'!M63)</f>
        <v>N/A</v>
      </c>
      <c r="K62" s="22" t="str">
        <f>IF(INDEX(Veh_Marshal,0,1)="N/A","N/A",'输出-系统进路参数'!N63)</f>
        <v>N/A</v>
      </c>
      <c r="L62" s="22" t="str">
        <f>IF(INDEX(Veh_Marshal,0,1)="N/A","N/A",'输出-系统进路参数'!O63)</f>
        <v>N/A</v>
      </c>
      <c r="M62" s="22" t="str">
        <f>IF(INDEX(Veh_Marshal,0,1)="N/A","N/A",'输出-系统进路参数'!P63)</f>
        <v>N/A</v>
      </c>
      <c r="N62" s="22" t="str">
        <f>IF(INDEX(Veh_Marshal,0,1)="N/A","N/A",'输出-系统进路参数'!Q63)</f>
        <v>N/A</v>
      </c>
      <c r="O62" s="22" t="str">
        <f>IF(INDEX(Veh_Marshal,0,1)="N/A","N/A",'输出-系统进路参数'!R63)</f>
        <v>N/A</v>
      </c>
      <c r="P62" s="50" t="str">
        <f>IF(INDEX(Veh_Marshal,0,1)="N/A","N/A",'输出-系统进路参数'!S63)</f>
        <v>N/A</v>
      </c>
      <c r="Q62" s="50" t="str">
        <f>IF(INDEX(Veh_Marshal,0,1)="N/A","N/A",'输出-系统进路参数'!T63)</f>
        <v>N/A</v>
      </c>
      <c r="R62" s="50" t="str">
        <f>IF(INDEX(Veh_Marshal,0,1)="N/A","N/A",'输出-系统进路参数'!U63)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50" t="str">
        <f>IF(INDEX(Veh_Marshal,0,1)="N/A","N/A",'输出-系统进路参数'!B64)</f>
        <v>N/A</v>
      </c>
      <c r="B63" s="50" t="str">
        <f>IF(INDEX(Veh_Marshal,0,1)="N/A","N/A",'输出-系统进路参数'!E64)</f>
        <v>N/A</v>
      </c>
      <c r="C63" s="50" t="str">
        <f>IF(INDEX(Veh_Marshal,0,1)="N/A","N/A",'输出-系统进路参数'!F64)</f>
        <v>N/A</v>
      </c>
      <c r="D63" s="50" t="str">
        <f>IF(INDEX(Veh_Marshal,0,1)="N/A","N/A",'输出-系统进路参数'!G64)</f>
        <v>N/A</v>
      </c>
      <c r="E63" s="50" t="str">
        <f>IF(INDEX(Veh_Marshal,0,1)="N/A","N/A",'输出-系统进路参数'!H64)</f>
        <v>N/A</v>
      </c>
      <c r="F63" s="50" t="str">
        <f>IF(INDEX(Veh_Marshal,0,1)="N/A","N/A",'输出-系统进路参数'!I64)</f>
        <v>N/A</v>
      </c>
      <c r="G63" s="50" t="str">
        <f>IF(INDEX(Veh_Marshal,0,1)="N/A","N/A",'输出-系统进路参数'!J64)</f>
        <v>N/A</v>
      </c>
      <c r="H63" s="22" t="str">
        <f>IF(INDEX(Veh_Marshal,0,1)="N/A","N/A",'输出-系统进路参数'!K64)</f>
        <v>N/A</v>
      </c>
      <c r="I63" s="22" t="str">
        <f>IF(INDEX(Veh_Marshal,0,1)="N/A","N/A",'输出-系统进路参数'!L64)</f>
        <v>N/A</v>
      </c>
      <c r="J63" s="22" t="str">
        <f>IF(INDEX(Veh_Marshal,0,1)="N/A","N/A",'输出-系统进路参数'!M64)</f>
        <v>N/A</v>
      </c>
      <c r="K63" s="22" t="str">
        <f>IF(INDEX(Veh_Marshal,0,1)="N/A","N/A",'输出-系统进路参数'!N64)</f>
        <v>N/A</v>
      </c>
      <c r="L63" s="22" t="str">
        <f>IF(INDEX(Veh_Marshal,0,1)="N/A","N/A",'输出-系统进路参数'!O64)</f>
        <v>N/A</v>
      </c>
      <c r="M63" s="22" t="str">
        <f>IF(INDEX(Veh_Marshal,0,1)="N/A","N/A",'输出-系统进路参数'!P64)</f>
        <v>N/A</v>
      </c>
      <c r="N63" s="22" t="str">
        <f>IF(INDEX(Veh_Marshal,0,1)="N/A","N/A",'输出-系统进路参数'!Q64)</f>
        <v>N/A</v>
      </c>
      <c r="O63" s="22" t="str">
        <f>IF(INDEX(Veh_Marshal,0,1)="N/A","N/A",'输出-系统进路参数'!R64)</f>
        <v>N/A</v>
      </c>
      <c r="P63" s="50" t="str">
        <f>IF(INDEX(Veh_Marshal,0,1)="N/A","N/A",'输出-系统进路参数'!S64)</f>
        <v>N/A</v>
      </c>
      <c r="Q63" s="50" t="str">
        <f>IF(INDEX(Veh_Marshal,0,1)="N/A","N/A",'输出-系统进路参数'!T64)</f>
        <v>N/A</v>
      </c>
      <c r="R63" s="50" t="str">
        <f>IF(INDEX(Veh_Marshal,0,1)="N/A","N/A",'输出-系统进路参数'!U64)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50" t="str">
        <f>IF(INDEX(Veh_Marshal,0,1)="N/A","N/A",'输出-系统进路参数'!B65)</f>
        <v>N/A</v>
      </c>
      <c r="B64" s="50" t="str">
        <f>IF(INDEX(Veh_Marshal,0,1)="N/A","N/A",'输出-系统进路参数'!E65)</f>
        <v>N/A</v>
      </c>
      <c r="C64" s="50" t="str">
        <f>IF(INDEX(Veh_Marshal,0,1)="N/A","N/A",'输出-系统进路参数'!F65)</f>
        <v>N/A</v>
      </c>
      <c r="D64" s="50" t="str">
        <f>IF(INDEX(Veh_Marshal,0,1)="N/A","N/A",'输出-系统进路参数'!G65)</f>
        <v>N/A</v>
      </c>
      <c r="E64" s="50" t="str">
        <f>IF(INDEX(Veh_Marshal,0,1)="N/A","N/A",'输出-系统进路参数'!H65)</f>
        <v>N/A</v>
      </c>
      <c r="F64" s="50" t="str">
        <f>IF(INDEX(Veh_Marshal,0,1)="N/A","N/A",'输出-系统进路参数'!I65)</f>
        <v>N/A</v>
      </c>
      <c r="G64" s="50" t="str">
        <f>IF(INDEX(Veh_Marshal,0,1)="N/A","N/A",'输出-系统进路参数'!J65)</f>
        <v>N/A</v>
      </c>
      <c r="H64" s="22" t="str">
        <f>IF(INDEX(Veh_Marshal,0,1)="N/A","N/A",'输出-系统进路参数'!K65)</f>
        <v>N/A</v>
      </c>
      <c r="I64" s="22" t="str">
        <f>IF(INDEX(Veh_Marshal,0,1)="N/A","N/A",'输出-系统进路参数'!L65)</f>
        <v>N/A</v>
      </c>
      <c r="J64" s="22" t="str">
        <f>IF(INDEX(Veh_Marshal,0,1)="N/A","N/A",'输出-系统进路参数'!M65)</f>
        <v>N/A</v>
      </c>
      <c r="K64" s="22" t="str">
        <f>IF(INDEX(Veh_Marshal,0,1)="N/A","N/A",'输出-系统进路参数'!N65)</f>
        <v>N/A</v>
      </c>
      <c r="L64" s="22" t="str">
        <f>IF(INDEX(Veh_Marshal,0,1)="N/A","N/A",'输出-系统进路参数'!O65)</f>
        <v>N/A</v>
      </c>
      <c r="M64" s="22" t="str">
        <f>IF(INDEX(Veh_Marshal,0,1)="N/A","N/A",'输出-系统进路参数'!P65)</f>
        <v>N/A</v>
      </c>
      <c r="N64" s="22" t="str">
        <f>IF(INDEX(Veh_Marshal,0,1)="N/A","N/A",'输出-系统进路参数'!Q65)</f>
        <v>N/A</v>
      </c>
      <c r="O64" s="22" t="str">
        <f>IF(INDEX(Veh_Marshal,0,1)="N/A","N/A",'输出-系统进路参数'!R65)</f>
        <v>N/A</v>
      </c>
      <c r="P64" s="50" t="str">
        <f>IF(INDEX(Veh_Marshal,0,1)="N/A","N/A",'输出-系统进路参数'!S65)</f>
        <v>N/A</v>
      </c>
      <c r="Q64" s="50" t="str">
        <f>IF(INDEX(Veh_Marshal,0,1)="N/A","N/A",'输出-系统进路参数'!T65)</f>
        <v>N/A</v>
      </c>
      <c r="R64" s="50" t="str">
        <f>IF(INDEX(Veh_Marshal,0,1)="N/A","N/A",'输出-系统进路参数'!U65)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50" t="str">
        <f>IF(INDEX(Veh_Marshal,0,1)="N/A","N/A",'输出-系统进路参数'!B66)</f>
        <v>N/A</v>
      </c>
      <c r="B65" s="50" t="str">
        <f>IF(INDEX(Veh_Marshal,0,1)="N/A","N/A",'输出-系统进路参数'!E66)</f>
        <v>N/A</v>
      </c>
      <c r="C65" s="50" t="str">
        <f>IF(INDEX(Veh_Marshal,0,1)="N/A","N/A",'输出-系统进路参数'!F66)</f>
        <v>N/A</v>
      </c>
      <c r="D65" s="50" t="str">
        <f>IF(INDEX(Veh_Marshal,0,1)="N/A","N/A",'输出-系统进路参数'!G66)</f>
        <v>N/A</v>
      </c>
      <c r="E65" s="50" t="str">
        <f>IF(INDEX(Veh_Marshal,0,1)="N/A","N/A",'输出-系统进路参数'!H66)</f>
        <v>N/A</v>
      </c>
      <c r="F65" s="50" t="str">
        <f>IF(INDEX(Veh_Marshal,0,1)="N/A","N/A",'输出-系统进路参数'!I66)</f>
        <v>N/A</v>
      </c>
      <c r="G65" s="50" t="str">
        <f>IF(INDEX(Veh_Marshal,0,1)="N/A","N/A",'输出-系统进路参数'!J66)</f>
        <v>N/A</v>
      </c>
      <c r="H65" s="22" t="str">
        <f>IF(INDEX(Veh_Marshal,0,1)="N/A","N/A",'输出-系统进路参数'!K66)</f>
        <v>N/A</v>
      </c>
      <c r="I65" s="22" t="str">
        <f>IF(INDEX(Veh_Marshal,0,1)="N/A","N/A",'输出-系统进路参数'!L66)</f>
        <v>N/A</v>
      </c>
      <c r="J65" s="22" t="str">
        <f>IF(INDEX(Veh_Marshal,0,1)="N/A","N/A",'输出-系统进路参数'!M66)</f>
        <v>N/A</v>
      </c>
      <c r="K65" s="22" t="str">
        <f>IF(INDEX(Veh_Marshal,0,1)="N/A","N/A",'输出-系统进路参数'!N66)</f>
        <v>N/A</v>
      </c>
      <c r="L65" s="22" t="str">
        <f>IF(INDEX(Veh_Marshal,0,1)="N/A","N/A",'输出-系统进路参数'!O66)</f>
        <v>N/A</v>
      </c>
      <c r="M65" s="22" t="str">
        <f>IF(INDEX(Veh_Marshal,0,1)="N/A","N/A",'输出-系统进路参数'!P66)</f>
        <v>N/A</v>
      </c>
      <c r="N65" s="22" t="str">
        <f>IF(INDEX(Veh_Marshal,0,1)="N/A","N/A",'输出-系统进路参数'!Q66)</f>
        <v>N/A</v>
      </c>
      <c r="O65" s="22" t="str">
        <f>IF(INDEX(Veh_Marshal,0,1)="N/A","N/A",'输出-系统进路参数'!R66)</f>
        <v>N/A</v>
      </c>
      <c r="P65" s="50" t="str">
        <f>IF(INDEX(Veh_Marshal,0,1)="N/A","N/A",'输出-系统进路参数'!S66)</f>
        <v>N/A</v>
      </c>
      <c r="Q65" s="50" t="str">
        <f>IF(INDEX(Veh_Marshal,0,1)="N/A","N/A",'输出-系统进路参数'!T66)</f>
        <v>N/A</v>
      </c>
      <c r="R65" s="50" t="str">
        <f>IF(INDEX(Veh_Marshal,0,1)="N/A","N/A",'输出-系统进路参数'!U66)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50" t="str">
        <f>IF(INDEX(Veh_Marshal,0,1)="N/A","N/A",'输出-系统进路参数'!B67)</f>
        <v>N/A</v>
      </c>
      <c r="B66" s="50" t="str">
        <f>IF(INDEX(Veh_Marshal,0,1)="N/A","N/A",'输出-系统进路参数'!E67)</f>
        <v>N/A</v>
      </c>
      <c r="C66" s="50" t="str">
        <f>IF(INDEX(Veh_Marshal,0,1)="N/A","N/A",'输出-系统进路参数'!F67)</f>
        <v>N/A</v>
      </c>
      <c r="D66" s="50" t="str">
        <f>IF(INDEX(Veh_Marshal,0,1)="N/A","N/A",'输出-系统进路参数'!G67)</f>
        <v>N/A</v>
      </c>
      <c r="E66" s="50" t="str">
        <f>IF(INDEX(Veh_Marshal,0,1)="N/A","N/A",'输出-系统进路参数'!H67)</f>
        <v>N/A</v>
      </c>
      <c r="F66" s="50" t="str">
        <f>IF(INDEX(Veh_Marshal,0,1)="N/A","N/A",'输出-系统进路参数'!I67)</f>
        <v>N/A</v>
      </c>
      <c r="G66" s="50" t="str">
        <f>IF(INDEX(Veh_Marshal,0,1)="N/A","N/A",'输出-系统进路参数'!J67)</f>
        <v>N/A</v>
      </c>
      <c r="H66" s="22" t="str">
        <f>IF(INDEX(Veh_Marshal,0,1)="N/A","N/A",'输出-系统进路参数'!K67)</f>
        <v>N/A</v>
      </c>
      <c r="I66" s="22" t="str">
        <f>IF(INDEX(Veh_Marshal,0,1)="N/A","N/A",'输出-系统进路参数'!L67)</f>
        <v>N/A</v>
      </c>
      <c r="J66" s="22" t="str">
        <f>IF(INDEX(Veh_Marshal,0,1)="N/A","N/A",'输出-系统进路参数'!M67)</f>
        <v>N/A</v>
      </c>
      <c r="K66" s="22" t="str">
        <f>IF(INDEX(Veh_Marshal,0,1)="N/A","N/A",'输出-系统进路参数'!N67)</f>
        <v>N/A</v>
      </c>
      <c r="L66" s="22" t="str">
        <f>IF(INDEX(Veh_Marshal,0,1)="N/A","N/A",'输出-系统进路参数'!O67)</f>
        <v>N/A</v>
      </c>
      <c r="M66" s="22" t="str">
        <f>IF(INDEX(Veh_Marshal,0,1)="N/A","N/A",'输出-系统进路参数'!P67)</f>
        <v>N/A</v>
      </c>
      <c r="N66" s="22" t="str">
        <f>IF(INDEX(Veh_Marshal,0,1)="N/A","N/A",'输出-系统进路参数'!Q67)</f>
        <v>N/A</v>
      </c>
      <c r="O66" s="22" t="str">
        <f>IF(INDEX(Veh_Marshal,0,1)="N/A","N/A",'输出-系统进路参数'!R67)</f>
        <v>N/A</v>
      </c>
      <c r="P66" s="50" t="str">
        <f>IF(INDEX(Veh_Marshal,0,1)="N/A","N/A",'输出-系统进路参数'!S67)</f>
        <v>N/A</v>
      </c>
      <c r="Q66" s="50" t="str">
        <f>IF(INDEX(Veh_Marshal,0,1)="N/A","N/A",'输出-系统进路参数'!T67)</f>
        <v>N/A</v>
      </c>
      <c r="R66" s="50" t="str">
        <f>IF(INDEX(Veh_Marshal,0,1)="N/A","N/A",'输出-系统进路参数'!U67)</f>
        <v>N/A</v>
      </c>
      <c r="S66" s="42" t="str">
        <f t="shared" ref="S66:S129" si="11">IF($A66="N/A","N/A",IF($F66="N/A",CEILING($C66/3.6*(CFG_T_EB_OUT+CFG_T_EB_SETUP)/1000+($C66/3.6)^2/(INDEX(Veh_Gebr,0,1)+$E66/1000*9.8)/2,0.001),$F66))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+Conf_SafeMarginDist+Proj_Sig2AxleDist+INDEX(Veh_Hook2Roller,0,1))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+$C66/3.6/(INDEX(Veh_Gebr,0,1)+$E66/1000*9.8)*1000
+Equ_AxleClearDelay+Conf_VibInTime_CBI)/1000,
10),$V66))</f>
        <v>N/A</v>
      </c>
      <c r="Y66" s="30" t="str">
        <f t="shared" ref="Y66:Y129" si="17">IF($A66="N/A","N/A",
IF($M66="N/A","N/A",
IF($Q66="N/A","N/A",
CEILING(SQRT(2*($O66-INDEX(Veh_Length,0,1)+INDEX(Veh_Hook2Roller,0,1)-Proj_Sp2AxleDist)/(INDEX(Veh_NormDec,0,1)+$P66/1000*9.8))*1000*2,5000)/1000)))</f>
        <v>N/A</v>
      </c>
      <c r="Z66" s="30" t="str">
        <f t="shared" ref="Z66:Z129" si="18">IF($A66="N/A","N/A",
IF($M66="N/A","N/A",
IF($Q66="N/A","N/A",
CEILING(($Y66*1000+CFG_T_EB_OUT+CFG_T_EB_SETUP
+((SQRT((2*INDEX(Veh_Gebr,0,1)*(INDEX(Veh_MaxAcc,0,1)-$P66/1000*9.8)*CFG_T_EB_SETUP/1000)^2
       +4*(INDEX(Veh_Gebr,0,1)+INDEX(Veh_MaxAcc,0,1))*(INDEX(Veh_MaxAcc,0,1)-$P66/1000*9.8)*(INDEX(Veh_Gebr,0,1)*$P66/1000*9.8*(CFG_T_EB_SETUP/1000)^2
           +2*(INDEX(Veh_Gebr,0,1)+$P66/1000*9.8)*($O66-INDEX(Veh_Length,0,1)+INDEX(Veh_Hook2Roller,0,1))))
    -2*INDEX(Veh_Gebr,0,1)*(INDEX(Veh_MaxAcc,0,1)-$P66/1000*9.8)*CFG_T_EB_SETUP/1000)
  /2/(INDEX(Veh_MaxAcc,0,1)+INDEX(Veh_Gebr,0,1))-$P66/1000*9.8*CFG_T_EB_SETUP/1000)/(INDEX(Veh_Gebr,0,1)+$P66/1000*9.8)*1000
+Equ_AxleClearDelay+Conf_VibInTime_CBI)/1000,
10)
)))</f>
        <v>N/A</v>
      </c>
      <c r="AA66" s="30" t="str">
        <f t="shared" ref="AA66:AA129" si="19">IF($A66="N/A","N/A",
IF($Q66="N/A","N/A",
FLOOR((Proj_RmMaxForwSpd/3.6-ATO速度_EB速度余量/3.6)*1000/INDEX(Veh_NormDec,0,1)
+(Proj_RmMaxForwSpd/3.6-ATO速度_EB速度余量/3.6)*1000/INDEX(Veh_MaxAcc,0,1)
+($B66-(Proj_RmMaxForwSpd/3.6-ATO速度_EB速度余量/3.6)^2/(2*INDEX(Veh_NormDec,0,1))-(Proj_RmMaxForwSpd/3.6-ATO速度_EB速度余量/3.6)^2/(2*INDEX(Veh_MaxAcc,0,1)))/(Proj_RmMaxForwSpd/3.6-ATO速度_EB速度余量/3.6)*1000
+$N66*1000,5000)/1000))</f>
        <v>N/A</v>
      </c>
      <c r="AB66" s="30" t="str">
        <f t="shared" ref="AB66:AB129" si="20">IF($A66="N/A","N/A",
IF($Q66="N/A","N/A",
CEILING(($AA66*1000+CFG_T_EB_OUT+CFG_T_EB_SETUP
+$D66/3.6/(INDEX(Veh_Gebr,0,1)+$G66/1000*9.8)*1000
+Equ_AxleClearDelay+Conf_VibInTime_CBI)/1000,
10)
))</f>
        <v>N/A</v>
      </c>
      <c r="AC66" s="30" t="str">
        <f t="shared" ref="AC66:AC129" si="21">IF($A66="N/A","N/A",
CEILING(司机反应时间*1000
+INDEX(Veh_FsbTracCutDelay,0,1)+INDEX(Veh_FsbSetDelay,0,1)+INDEX(Veh_FsbCoastTime,0,1)
+Proj_RmMaxForwSpd/3.6/(INDEX(Veh_Fsbr,0,1)-Proj_MaxLineGrad*9.8/1000)*1000
+Equ_AxleClearDelay
+Conf_VibInTime_CBI,
10000)/1000)</f>
        <v>N/A</v>
      </c>
    </row>
    <row r="67" spans="1:29">
      <c r="A67" s="50" t="str">
        <f>IF(INDEX(Veh_Marshal,0,1)="N/A","N/A",'输出-系统进路参数'!B68)</f>
        <v>N/A</v>
      </c>
      <c r="B67" s="50" t="str">
        <f>IF(INDEX(Veh_Marshal,0,1)="N/A","N/A",'输出-系统进路参数'!E68)</f>
        <v>N/A</v>
      </c>
      <c r="C67" s="50" t="str">
        <f>IF(INDEX(Veh_Marshal,0,1)="N/A","N/A",'输出-系统进路参数'!F68)</f>
        <v>N/A</v>
      </c>
      <c r="D67" s="50" t="str">
        <f>IF(INDEX(Veh_Marshal,0,1)="N/A","N/A",'输出-系统进路参数'!G68)</f>
        <v>N/A</v>
      </c>
      <c r="E67" s="50" t="str">
        <f>IF(INDEX(Veh_Marshal,0,1)="N/A","N/A",'输出-系统进路参数'!H68)</f>
        <v>N/A</v>
      </c>
      <c r="F67" s="50" t="str">
        <f>IF(INDEX(Veh_Marshal,0,1)="N/A","N/A",'输出-系统进路参数'!I68)</f>
        <v>N/A</v>
      </c>
      <c r="G67" s="50" t="str">
        <f>IF(INDEX(Veh_Marshal,0,1)="N/A","N/A",'输出-系统进路参数'!J68)</f>
        <v>N/A</v>
      </c>
      <c r="H67" s="22" t="str">
        <f>IF(INDEX(Veh_Marshal,0,1)="N/A","N/A",'输出-系统进路参数'!K68)</f>
        <v>N/A</v>
      </c>
      <c r="I67" s="22" t="str">
        <f>IF(INDEX(Veh_Marshal,0,1)="N/A","N/A",'输出-系统进路参数'!L68)</f>
        <v>N/A</v>
      </c>
      <c r="J67" s="22" t="str">
        <f>IF(INDEX(Veh_Marshal,0,1)="N/A","N/A",'输出-系统进路参数'!M68)</f>
        <v>N/A</v>
      </c>
      <c r="K67" s="22" t="str">
        <f>IF(INDEX(Veh_Marshal,0,1)="N/A","N/A",'输出-系统进路参数'!N68)</f>
        <v>N/A</v>
      </c>
      <c r="L67" s="22" t="str">
        <f>IF(INDEX(Veh_Marshal,0,1)="N/A","N/A",'输出-系统进路参数'!O68)</f>
        <v>N/A</v>
      </c>
      <c r="M67" s="22" t="str">
        <f>IF(INDEX(Veh_Marshal,0,1)="N/A","N/A",'输出-系统进路参数'!P68)</f>
        <v>N/A</v>
      </c>
      <c r="N67" s="22" t="str">
        <f>IF(INDEX(Veh_Marshal,0,1)="N/A","N/A",'输出-系统进路参数'!Q68)</f>
        <v>N/A</v>
      </c>
      <c r="O67" s="22" t="str">
        <f>IF(INDEX(Veh_Marshal,0,1)="N/A","N/A",'输出-系统进路参数'!R68)</f>
        <v>N/A</v>
      </c>
      <c r="P67" s="50" t="str">
        <f>IF(INDEX(Veh_Marshal,0,1)="N/A","N/A",'输出-系统进路参数'!S68)</f>
        <v>N/A</v>
      </c>
      <c r="Q67" s="50" t="str">
        <f>IF(INDEX(Veh_Marshal,0,1)="N/A","N/A",'输出-系统进路参数'!T68)</f>
        <v>N/A</v>
      </c>
      <c r="R67" s="50" t="str">
        <f>IF(INDEX(Veh_Marshal,0,1)="N/A","N/A",'输出-系统进路参数'!U68)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50" t="str">
        <f>IF(INDEX(Veh_Marshal,0,1)="N/A","N/A",'输出-系统进路参数'!B69)</f>
        <v>N/A</v>
      </c>
      <c r="B68" s="50" t="str">
        <f>IF(INDEX(Veh_Marshal,0,1)="N/A","N/A",'输出-系统进路参数'!E69)</f>
        <v>N/A</v>
      </c>
      <c r="C68" s="50" t="str">
        <f>IF(INDEX(Veh_Marshal,0,1)="N/A","N/A",'输出-系统进路参数'!F69)</f>
        <v>N/A</v>
      </c>
      <c r="D68" s="50" t="str">
        <f>IF(INDEX(Veh_Marshal,0,1)="N/A","N/A",'输出-系统进路参数'!G69)</f>
        <v>N/A</v>
      </c>
      <c r="E68" s="50" t="str">
        <f>IF(INDEX(Veh_Marshal,0,1)="N/A","N/A",'输出-系统进路参数'!H69)</f>
        <v>N/A</v>
      </c>
      <c r="F68" s="50" t="str">
        <f>IF(INDEX(Veh_Marshal,0,1)="N/A","N/A",'输出-系统进路参数'!I69)</f>
        <v>N/A</v>
      </c>
      <c r="G68" s="50" t="str">
        <f>IF(INDEX(Veh_Marshal,0,1)="N/A","N/A",'输出-系统进路参数'!J69)</f>
        <v>N/A</v>
      </c>
      <c r="H68" s="22" t="str">
        <f>IF(INDEX(Veh_Marshal,0,1)="N/A","N/A",'输出-系统进路参数'!K69)</f>
        <v>N/A</v>
      </c>
      <c r="I68" s="22" t="str">
        <f>IF(INDEX(Veh_Marshal,0,1)="N/A","N/A",'输出-系统进路参数'!L69)</f>
        <v>N/A</v>
      </c>
      <c r="J68" s="22" t="str">
        <f>IF(INDEX(Veh_Marshal,0,1)="N/A","N/A",'输出-系统进路参数'!M69)</f>
        <v>N/A</v>
      </c>
      <c r="K68" s="22" t="str">
        <f>IF(INDEX(Veh_Marshal,0,1)="N/A","N/A",'输出-系统进路参数'!N69)</f>
        <v>N/A</v>
      </c>
      <c r="L68" s="22" t="str">
        <f>IF(INDEX(Veh_Marshal,0,1)="N/A","N/A",'输出-系统进路参数'!O69)</f>
        <v>N/A</v>
      </c>
      <c r="M68" s="22" t="str">
        <f>IF(INDEX(Veh_Marshal,0,1)="N/A","N/A",'输出-系统进路参数'!P69)</f>
        <v>N/A</v>
      </c>
      <c r="N68" s="22" t="str">
        <f>IF(INDEX(Veh_Marshal,0,1)="N/A","N/A",'输出-系统进路参数'!Q69)</f>
        <v>N/A</v>
      </c>
      <c r="O68" s="22" t="str">
        <f>IF(INDEX(Veh_Marshal,0,1)="N/A","N/A",'输出-系统进路参数'!R69)</f>
        <v>N/A</v>
      </c>
      <c r="P68" s="50" t="str">
        <f>IF(INDEX(Veh_Marshal,0,1)="N/A","N/A",'输出-系统进路参数'!S69)</f>
        <v>N/A</v>
      </c>
      <c r="Q68" s="50" t="str">
        <f>IF(INDEX(Veh_Marshal,0,1)="N/A","N/A",'输出-系统进路参数'!T69)</f>
        <v>N/A</v>
      </c>
      <c r="R68" s="50" t="str">
        <f>IF(INDEX(Veh_Marshal,0,1)="N/A","N/A",'输出-系统进路参数'!U69)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50" t="str">
        <f>IF(INDEX(Veh_Marshal,0,1)="N/A","N/A",'输出-系统进路参数'!B70)</f>
        <v>N/A</v>
      </c>
      <c r="B69" s="50" t="str">
        <f>IF(INDEX(Veh_Marshal,0,1)="N/A","N/A",'输出-系统进路参数'!E70)</f>
        <v>N/A</v>
      </c>
      <c r="C69" s="50" t="str">
        <f>IF(INDEX(Veh_Marshal,0,1)="N/A","N/A",'输出-系统进路参数'!F70)</f>
        <v>N/A</v>
      </c>
      <c r="D69" s="50" t="str">
        <f>IF(INDEX(Veh_Marshal,0,1)="N/A","N/A",'输出-系统进路参数'!G70)</f>
        <v>N/A</v>
      </c>
      <c r="E69" s="50" t="str">
        <f>IF(INDEX(Veh_Marshal,0,1)="N/A","N/A",'输出-系统进路参数'!H70)</f>
        <v>N/A</v>
      </c>
      <c r="F69" s="50" t="str">
        <f>IF(INDEX(Veh_Marshal,0,1)="N/A","N/A",'输出-系统进路参数'!I70)</f>
        <v>N/A</v>
      </c>
      <c r="G69" s="50" t="str">
        <f>IF(INDEX(Veh_Marshal,0,1)="N/A","N/A",'输出-系统进路参数'!J70)</f>
        <v>N/A</v>
      </c>
      <c r="H69" s="22" t="str">
        <f>IF(INDEX(Veh_Marshal,0,1)="N/A","N/A",'输出-系统进路参数'!K70)</f>
        <v>N/A</v>
      </c>
      <c r="I69" s="22" t="str">
        <f>IF(INDEX(Veh_Marshal,0,1)="N/A","N/A",'输出-系统进路参数'!L70)</f>
        <v>N/A</v>
      </c>
      <c r="J69" s="22" t="str">
        <f>IF(INDEX(Veh_Marshal,0,1)="N/A","N/A",'输出-系统进路参数'!M70)</f>
        <v>N/A</v>
      </c>
      <c r="K69" s="22" t="str">
        <f>IF(INDEX(Veh_Marshal,0,1)="N/A","N/A",'输出-系统进路参数'!N70)</f>
        <v>N/A</v>
      </c>
      <c r="L69" s="22" t="str">
        <f>IF(INDEX(Veh_Marshal,0,1)="N/A","N/A",'输出-系统进路参数'!O70)</f>
        <v>N/A</v>
      </c>
      <c r="M69" s="22" t="str">
        <f>IF(INDEX(Veh_Marshal,0,1)="N/A","N/A",'输出-系统进路参数'!P70)</f>
        <v>N/A</v>
      </c>
      <c r="N69" s="22" t="str">
        <f>IF(INDEX(Veh_Marshal,0,1)="N/A","N/A",'输出-系统进路参数'!Q70)</f>
        <v>N/A</v>
      </c>
      <c r="O69" s="22" t="str">
        <f>IF(INDEX(Veh_Marshal,0,1)="N/A","N/A",'输出-系统进路参数'!R70)</f>
        <v>N/A</v>
      </c>
      <c r="P69" s="50" t="str">
        <f>IF(INDEX(Veh_Marshal,0,1)="N/A","N/A",'输出-系统进路参数'!S70)</f>
        <v>N/A</v>
      </c>
      <c r="Q69" s="50" t="str">
        <f>IF(INDEX(Veh_Marshal,0,1)="N/A","N/A",'输出-系统进路参数'!T70)</f>
        <v>N/A</v>
      </c>
      <c r="R69" s="50" t="str">
        <f>IF(INDEX(Veh_Marshal,0,1)="N/A","N/A",'输出-系统进路参数'!U70)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50" t="str">
        <f>IF(INDEX(Veh_Marshal,0,1)="N/A","N/A",'输出-系统进路参数'!B71)</f>
        <v>N/A</v>
      </c>
      <c r="B70" s="50" t="str">
        <f>IF(INDEX(Veh_Marshal,0,1)="N/A","N/A",'输出-系统进路参数'!E71)</f>
        <v>N/A</v>
      </c>
      <c r="C70" s="50" t="str">
        <f>IF(INDEX(Veh_Marshal,0,1)="N/A","N/A",'输出-系统进路参数'!F71)</f>
        <v>N/A</v>
      </c>
      <c r="D70" s="50" t="str">
        <f>IF(INDEX(Veh_Marshal,0,1)="N/A","N/A",'输出-系统进路参数'!G71)</f>
        <v>N/A</v>
      </c>
      <c r="E70" s="50" t="str">
        <f>IF(INDEX(Veh_Marshal,0,1)="N/A","N/A",'输出-系统进路参数'!H71)</f>
        <v>N/A</v>
      </c>
      <c r="F70" s="50" t="str">
        <f>IF(INDEX(Veh_Marshal,0,1)="N/A","N/A",'输出-系统进路参数'!I71)</f>
        <v>N/A</v>
      </c>
      <c r="G70" s="50" t="str">
        <f>IF(INDEX(Veh_Marshal,0,1)="N/A","N/A",'输出-系统进路参数'!J71)</f>
        <v>N/A</v>
      </c>
      <c r="H70" s="22" t="str">
        <f>IF(INDEX(Veh_Marshal,0,1)="N/A","N/A",'输出-系统进路参数'!K71)</f>
        <v>N/A</v>
      </c>
      <c r="I70" s="22" t="str">
        <f>IF(INDEX(Veh_Marshal,0,1)="N/A","N/A",'输出-系统进路参数'!L71)</f>
        <v>N/A</v>
      </c>
      <c r="J70" s="22" t="str">
        <f>IF(INDEX(Veh_Marshal,0,1)="N/A","N/A",'输出-系统进路参数'!M71)</f>
        <v>N/A</v>
      </c>
      <c r="K70" s="22" t="str">
        <f>IF(INDEX(Veh_Marshal,0,1)="N/A","N/A",'输出-系统进路参数'!N71)</f>
        <v>N/A</v>
      </c>
      <c r="L70" s="22" t="str">
        <f>IF(INDEX(Veh_Marshal,0,1)="N/A","N/A",'输出-系统进路参数'!O71)</f>
        <v>N/A</v>
      </c>
      <c r="M70" s="22" t="str">
        <f>IF(INDEX(Veh_Marshal,0,1)="N/A","N/A",'输出-系统进路参数'!P71)</f>
        <v>N/A</v>
      </c>
      <c r="N70" s="22" t="str">
        <f>IF(INDEX(Veh_Marshal,0,1)="N/A","N/A",'输出-系统进路参数'!Q71)</f>
        <v>N/A</v>
      </c>
      <c r="O70" s="22" t="str">
        <f>IF(INDEX(Veh_Marshal,0,1)="N/A","N/A",'输出-系统进路参数'!R71)</f>
        <v>N/A</v>
      </c>
      <c r="P70" s="50" t="str">
        <f>IF(INDEX(Veh_Marshal,0,1)="N/A","N/A",'输出-系统进路参数'!S71)</f>
        <v>N/A</v>
      </c>
      <c r="Q70" s="50" t="str">
        <f>IF(INDEX(Veh_Marshal,0,1)="N/A","N/A",'输出-系统进路参数'!T71)</f>
        <v>N/A</v>
      </c>
      <c r="R70" s="50" t="str">
        <f>IF(INDEX(Veh_Marshal,0,1)="N/A","N/A",'输出-系统进路参数'!U71)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50" t="str">
        <f>IF(INDEX(Veh_Marshal,0,1)="N/A","N/A",'输出-系统进路参数'!B72)</f>
        <v>N/A</v>
      </c>
      <c r="B71" s="50" t="str">
        <f>IF(INDEX(Veh_Marshal,0,1)="N/A","N/A",'输出-系统进路参数'!E72)</f>
        <v>N/A</v>
      </c>
      <c r="C71" s="50" t="str">
        <f>IF(INDEX(Veh_Marshal,0,1)="N/A","N/A",'输出-系统进路参数'!F72)</f>
        <v>N/A</v>
      </c>
      <c r="D71" s="50" t="str">
        <f>IF(INDEX(Veh_Marshal,0,1)="N/A","N/A",'输出-系统进路参数'!G72)</f>
        <v>N/A</v>
      </c>
      <c r="E71" s="50" t="str">
        <f>IF(INDEX(Veh_Marshal,0,1)="N/A","N/A",'输出-系统进路参数'!H72)</f>
        <v>N/A</v>
      </c>
      <c r="F71" s="50" t="str">
        <f>IF(INDEX(Veh_Marshal,0,1)="N/A","N/A",'输出-系统进路参数'!I72)</f>
        <v>N/A</v>
      </c>
      <c r="G71" s="50" t="str">
        <f>IF(INDEX(Veh_Marshal,0,1)="N/A","N/A",'输出-系统进路参数'!J72)</f>
        <v>N/A</v>
      </c>
      <c r="H71" s="22" t="str">
        <f>IF(INDEX(Veh_Marshal,0,1)="N/A","N/A",'输出-系统进路参数'!K72)</f>
        <v>N/A</v>
      </c>
      <c r="I71" s="22" t="str">
        <f>IF(INDEX(Veh_Marshal,0,1)="N/A","N/A",'输出-系统进路参数'!L72)</f>
        <v>N/A</v>
      </c>
      <c r="J71" s="22" t="str">
        <f>IF(INDEX(Veh_Marshal,0,1)="N/A","N/A",'输出-系统进路参数'!M72)</f>
        <v>N/A</v>
      </c>
      <c r="K71" s="22" t="str">
        <f>IF(INDEX(Veh_Marshal,0,1)="N/A","N/A",'输出-系统进路参数'!N72)</f>
        <v>N/A</v>
      </c>
      <c r="L71" s="22" t="str">
        <f>IF(INDEX(Veh_Marshal,0,1)="N/A","N/A",'输出-系统进路参数'!O72)</f>
        <v>N/A</v>
      </c>
      <c r="M71" s="22" t="str">
        <f>IF(INDEX(Veh_Marshal,0,1)="N/A","N/A",'输出-系统进路参数'!P72)</f>
        <v>N/A</v>
      </c>
      <c r="N71" s="22" t="str">
        <f>IF(INDEX(Veh_Marshal,0,1)="N/A","N/A",'输出-系统进路参数'!Q72)</f>
        <v>N/A</v>
      </c>
      <c r="O71" s="22" t="str">
        <f>IF(INDEX(Veh_Marshal,0,1)="N/A","N/A",'输出-系统进路参数'!R72)</f>
        <v>N/A</v>
      </c>
      <c r="P71" s="50" t="str">
        <f>IF(INDEX(Veh_Marshal,0,1)="N/A","N/A",'输出-系统进路参数'!S72)</f>
        <v>N/A</v>
      </c>
      <c r="Q71" s="50" t="str">
        <f>IF(INDEX(Veh_Marshal,0,1)="N/A","N/A",'输出-系统进路参数'!T72)</f>
        <v>N/A</v>
      </c>
      <c r="R71" s="50" t="str">
        <f>IF(INDEX(Veh_Marshal,0,1)="N/A","N/A",'输出-系统进路参数'!U72)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50" t="str">
        <f>IF(INDEX(Veh_Marshal,0,1)="N/A","N/A",'输出-系统进路参数'!B73)</f>
        <v>N/A</v>
      </c>
      <c r="B72" s="50" t="str">
        <f>IF(INDEX(Veh_Marshal,0,1)="N/A","N/A",'输出-系统进路参数'!E73)</f>
        <v>N/A</v>
      </c>
      <c r="C72" s="50" t="str">
        <f>IF(INDEX(Veh_Marshal,0,1)="N/A","N/A",'输出-系统进路参数'!F73)</f>
        <v>N/A</v>
      </c>
      <c r="D72" s="50" t="str">
        <f>IF(INDEX(Veh_Marshal,0,1)="N/A","N/A",'输出-系统进路参数'!G73)</f>
        <v>N/A</v>
      </c>
      <c r="E72" s="50" t="str">
        <f>IF(INDEX(Veh_Marshal,0,1)="N/A","N/A",'输出-系统进路参数'!H73)</f>
        <v>N/A</v>
      </c>
      <c r="F72" s="50" t="str">
        <f>IF(INDEX(Veh_Marshal,0,1)="N/A","N/A",'输出-系统进路参数'!I73)</f>
        <v>N/A</v>
      </c>
      <c r="G72" s="50" t="str">
        <f>IF(INDEX(Veh_Marshal,0,1)="N/A","N/A",'输出-系统进路参数'!J73)</f>
        <v>N/A</v>
      </c>
      <c r="H72" s="22" t="str">
        <f>IF(INDEX(Veh_Marshal,0,1)="N/A","N/A",'输出-系统进路参数'!K73)</f>
        <v>N/A</v>
      </c>
      <c r="I72" s="22" t="str">
        <f>IF(INDEX(Veh_Marshal,0,1)="N/A","N/A",'输出-系统进路参数'!L73)</f>
        <v>N/A</v>
      </c>
      <c r="J72" s="22" t="str">
        <f>IF(INDEX(Veh_Marshal,0,1)="N/A","N/A",'输出-系统进路参数'!M73)</f>
        <v>N/A</v>
      </c>
      <c r="K72" s="22" t="str">
        <f>IF(INDEX(Veh_Marshal,0,1)="N/A","N/A",'输出-系统进路参数'!N73)</f>
        <v>N/A</v>
      </c>
      <c r="L72" s="22" t="str">
        <f>IF(INDEX(Veh_Marshal,0,1)="N/A","N/A",'输出-系统进路参数'!O73)</f>
        <v>N/A</v>
      </c>
      <c r="M72" s="22" t="str">
        <f>IF(INDEX(Veh_Marshal,0,1)="N/A","N/A",'输出-系统进路参数'!P73)</f>
        <v>N/A</v>
      </c>
      <c r="N72" s="22" t="str">
        <f>IF(INDEX(Veh_Marshal,0,1)="N/A","N/A",'输出-系统进路参数'!Q73)</f>
        <v>N/A</v>
      </c>
      <c r="O72" s="22" t="str">
        <f>IF(INDEX(Veh_Marshal,0,1)="N/A","N/A",'输出-系统进路参数'!R73)</f>
        <v>N/A</v>
      </c>
      <c r="P72" s="50" t="str">
        <f>IF(INDEX(Veh_Marshal,0,1)="N/A","N/A",'输出-系统进路参数'!S73)</f>
        <v>N/A</v>
      </c>
      <c r="Q72" s="50" t="str">
        <f>IF(INDEX(Veh_Marshal,0,1)="N/A","N/A",'输出-系统进路参数'!T73)</f>
        <v>N/A</v>
      </c>
      <c r="R72" s="50" t="str">
        <f>IF(INDEX(Veh_Marshal,0,1)="N/A","N/A",'输出-系统进路参数'!U73)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50" t="str">
        <f>IF(INDEX(Veh_Marshal,0,1)="N/A","N/A",'输出-系统进路参数'!B74)</f>
        <v>N/A</v>
      </c>
      <c r="B73" s="50" t="str">
        <f>IF(INDEX(Veh_Marshal,0,1)="N/A","N/A",'输出-系统进路参数'!E74)</f>
        <v>N/A</v>
      </c>
      <c r="C73" s="50" t="str">
        <f>IF(INDEX(Veh_Marshal,0,1)="N/A","N/A",'输出-系统进路参数'!F74)</f>
        <v>N/A</v>
      </c>
      <c r="D73" s="50" t="str">
        <f>IF(INDEX(Veh_Marshal,0,1)="N/A","N/A",'输出-系统进路参数'!G74)</f>
        <v>N/A</v>
      </c>
      <c r="E73" s="50" t="str">
        <f>IF(INDEX(Veh_Marshal,0,1)="N/A","N/A",'输出-系统进路参数'!H74)</f>
        <v>N/A</v>
      </c>
      <c r="F73" s="50" t="str">
        <f>IF(INDEX(Veh_Marshal,0,1)="N/A","N/A",'输出-系统进路参数'!I74)</f>
        <v>N/A</v>
      </c>
      <c r="G73" s="50" t="str">
        <f>IF(INDEX(Veh_Marshal,0,1)="N/A","N/A",'输出-系统进路参数'!J74)</f>
        <v>N/A</v>
      </c>
      <c r="H73" s="22" t="str">
        <f>IF(INDEX(Veh_Marshal,0,1)="N/A","N/A",'输出-系统进路参数'!K74)</f>
        <v>N/A</v>
      </c>
      <c r="I73" s="22" t="str">
        <f>IF(INDEX(Veh_Marshal,0,1)="N/A","N/A",'输出-系统进路参数'!L74)</f>
        <v>N/A</v>
      </c>
      <c r="J73" s="22" t="str">
        <f>IF(INDEX(Veh_Marshal,0,1)="N/A","N/A",'输出-系统进路参数'!M74)</f>
        <v>N/A</v>
      </c>
      <c r="K73" s="22" t="str">
        <f>IF(INDEX(Veh_Marshal,0,1)="N/A","N/A",'输出-系统进路参数'!N74)</f>
        <v>N/A</v>
      </c>
      <c r="L73" s="22" t="str">
        <f>IF(INDEX(Veh_Marshal,0,1)="N/A","N/A",'输出-系统进路参数'!O74)</f>
        <v>N/A</v>
      </c>
      <c r="M73" s="22" t="str">
        <f>IF(INDEX(Veh_Marshal,0,1)="N/A","N/A",'输出-系统进路参数'!P74)</f>
        <v>N/A</v>
      </c>
      <c r="N73" s="22" t="str">
        <f>IF(INDEX(Veh_Marshal,0,1)="N/A","N/A",'输出-系统进路参数'!Q74)</f>
        <v>N/A</v>
      </c>
      <c r="O73" s="22" t="str">
        <f>IF(INDEX(Veh_Marshal,0,1)="N/A","N/A",'输出-系统进路参数'!R74)</f>
        <v>N/A</v>
      </c>
      <c r="P73" s="50" t="str">
        <f>IF(INDEX(Veh_Marshal,0,1)="N/A","N/A",'输出-系统进路参数'!S74)</f>
        <v>N/A</v>
      </c>
      <c r="Q73" s="50" t="str">
        <f>IF(INDEX(Veh_Marshal,0,1)="N/A","N/A",'输出-系统进路参数'!T74)</f>
        <v>N/A</v>
      </c>
      <c r="R73" s="50" t="str">
        <f>IF(INDEX(Veh_Marshal,0,1)="N/A","N/A",'输出-系统进路参数'!U74)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50" t="str">
        <f>IF(INDEX(Veh_Marshal,0,1)="N/A","N/A",'输出-系统进路参数'!B75)</f>
        <v>N/A</v>
      </c>
      <c r="B74" s="50" t="str">
        <f>IF(INDEX(Veh_Marshal,0,1)="N/A","N/A",'输出-系统进路参数'!E75)</f>
        <v>N/A</v>
      </c>
      <c r="C74" s="50" t="str">
        <f>IF(INDEX(Veh_Marshal,0,1)="N/A","N/A",'输出-系统进路参数'!F75)</f>
        <v>N/A</v>
      </c>
      <c r="D74" s="50" t="str">
        <f>IF(INDEX(Veh_Marshal,0,1)="N/A","N/A",'输出-系统进路参数'!G75)</f>
        <v>N/A</v>
      </c>
      <c r="E74" s="50" t="str">
        <f>IF(INDEX(Veh_Marshal,0,1)="N/A","N/A",'输出-系统进路参数'!H75)</f>
        <v>N/A</v>
      </c>
      <c r="F74" s="50" t="str">
        <f>IF(INDEX(Veh_Marshal,0,1)="N/A","N/A",'输出-系统进路参数'!I75)</f>
        <v>N/A</v>
      </c>
      <c r="G74" s="50" t="str">
        <f>IF(INDEX(Veh_Marshal,0,1)="N/A","N/A",'输出-系统进路参数'!J75)</f>
        <v>N/A</v>
      </c>
      <c r="H74" s="22" t="str">
        <f>IF(INDEX(Veh_Marshal,0,1)="N/A","N/A",'输出-系统进路参数'!K75)</f>
        <v>N/A</v>
      </c>
      <c r="I74" s="22" t="str">
        <f>IF(INDEX(Veh_Marshal,0,1)="N/A","N/A",'输出-系统进路参数'!L75)</f>
        <v>N/A</v>
      </c>
      <c r="J74" s="22" t="str">
        <f>IF(INDEX(Veh_Marshal,0,1)="N/A","N/A",'输出-系统进路参数'!M75)</f>
        <v>N/A</v>
      </c>
      <c r="K74" s="22" t="str">
        <f>IF(INDEX(Veh_Marshal,0,1)="N/A","N/A",'输出-系统进路参数'!N75)</f>
        <v>N/A</v>
      </c>
      <c r="L74" s="22" t="str">
        <f>IF(INDEX(Veh_Marshal,0,1)="N/A","N/A",'输出-系统进路参数'!O75)</f>
        <v>N/A</v>
      </c>
      <c r="M74" s="22" t="str">
        <f>IF(INDEX(Veh_Marshal,0,1)="N/A","N/A",'输出-系统进路参数'!P75)</f>
        <v>N/A</v>
      </c>
      <c r="N74" s="22" t="str">
        <f>IF(INDEX(Veh_Marshal,0,1)="N/A","N/A",'输出-系统进路参数'!Q75)</f>
        <v>N/A</v>
      </c>
      <c r="O74" s="22" t="str">
        <f>IF(INDEX(Veh_Marshal,0,1)="N/A","N/A",'输出-系统进路参数'!R75)</f>
        <v>N/A</v>
      </c>
      <c r="P74" s="50" t="str">
        <f>IF(INDEX(Veh_Marshal,0,1)="N/A","N/A",'输出-系统进路参数'!S75)</f>
        <v>N/A</v>
      </c>
      <c r="Q74" s="50" t="str">
        <f>IF(INDEX(Veh_Marshal,0,1)="N/A","N/A",'输出-系统进路参数'!T75)</f>
        <v>N/A</v>
      </c>
      <c r="R74" s="50" t="str">
        <f>IF(INDEX(Veh_Marshal,0,1)="N/A","N/A",'输出-系统进路参数'!U75)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50" t="str">
        <f>IF(INDEX(Veh_Marshal,0,1)="N/A","N/A",'输出-系统进路参数'!B76)</f>
        <v>N/A</v>
      </c>
      <c r="B75" s="50" t="str">
        <f>IF(INDEX(Veh_Marshal,0,1)="N/A","N/A",'输出-系统进路参数'!E76)</f>
        <v>N/A</v>
      </c>
      <c r="C75" s="50" t="str">
        <f>IF(INDEX(Veh_Marshal,0,1)="N/A","N/A",'输出-系统进路参数'!F76)</f>
        <v>N/A</v>
      </c>
      <c r="D75" s="50" t="str">
        <f>IF(INDEX(Veh_Marshal,0,1)="N/A","N/A",'输出-系统进路参数'!G76)</f>
        <v>N/A</v>
      </c>
      <c r="E75" s="50" t="str">
        <f>IF(INDEX(Veh_Marshal,0,1)="N/A","N/A",'输出-系统进路参数'!H76)</f>
        <v>N/A</v>
      </c>
      <c r="F75" s="50" t="str">
        <f>IF(INDEX(Veh_Marshal,0,1)="N/A","N/A",'输出-系统进路参数'!I76)</f>
        <v>N/A</v>
      </c>
      <c r="G75" s="50" t="str">
        <f>IF(INDEX(Veh_Marshal,0,1)="N/A","N/A",'输出-系统进路参数'!J76)</f>
        <v>N/A</v>
      </c>
      <c r="H75" s="22" t="str">
        <f>IF(INDEX(Veh_Marshal,0,1)="N/A","N/A",'输出-系统进路参数'!K76)</f>
        <v>N/A</v>
      </c>
      <c r="I75" s="22" t="str">
        <f>IF(INDEX(Veh_Marshal,0,1)="N/A","N/A",'输出-系统进路参数'!L76)</f>
        <v>N/A</v>
      </c>
      <c r="J75" s="22" t="str">
        <f>IF(INDEX(Veh_Marshal,0,1)="N/A","N/A",'输出-系统进路参数'!M76)</f>
        <v>N/A</v>
      </c>
      <c r="K75" s="22" t="str">
        <f>IF(INDEX(Veh_Marshal,0,1)="N/A","N/A",'输出-系统进路参数'!N76)</f>
        <v>N/A</v>
      </c>
      <c r="L75" s="22" t="str">
        <f>IF(INDEX(Veh_Marshal,0,1)="N/A","N/A",'输出-系统进路参数'!O76)</f>
        <v>N/A</v>
      </c>
      <c r="M75" s="22" t="str">
        <f>IF(INDEX(Veh_Marshal,0,1)="N/A","N/A",'输出-系统进路参数'!P76)</f>
        <v>N/A</v>
      </c>
      <c r="N75" s="22" t="str">
        <f>IF(INDEX(Veh_Marshal,0,1)="N/A","N/A",'输出-系统进路参数'!Q76)</f>
        <v>N/A</v>
      </c>
      <c r="O75" s="22" t="str">
        <f>IF(INDEX(Veh_Marshal,0,1)="N/A","N/A",'输出-系统进路参数'!R76)</f>
        <v>N/A</v>
      </c>
      <c r="P75" s="50" t="str">
        <f>IF(INDEX(Veh_Marshal,0,1)="N/A","N/A",'输出-系统进路参数'!S76)</f>
        <v>N/A</v>
      </c>
      <c r="Q75" s="50" t="str">
        <f>IF(INDEX(Veh_Marshal,0,1)="N/A","N/A",'输出-系统进路参数'!T76)</f>
        <v>N/A</v>
      </c>
      <c r="R75" s="50" t="str">
        <f>IF(INDEX(Veh_Marshal,0,1)="N/A","N/A",'输出-系统进路参数'!U76)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50" t="str">
        <f>IF(INDEX(Veh_Marshal,0,1)="N/A","N/A",'输出-系统进路参数'!B77)</f>
        <v>N/A</v>
      </c>
      <c r="B76" s="50" t="str">
        <f>IF(INDEX(Veh_Marshal,0,1)="N/A","N/A",'输出-系统进路参数'!E77)</f>
        <v>N/A</v>
      </c>
      <c r="C76" s="50" t="str">
        <f>IF(INDEX(Veh_Marshal,0,1)="N/A","N/A",'输出-系统进路参数'!F77)</f>
        <v>N/A</v>
      </c>
      <c r="D76" s="50" t="str">
        <f>IF(INDEX(Veh_Marshal,0,1)="N/A","N/A",'输出-系统进路参数'!G77)</f>
        <v>N/A</v>
      </c>
      <c r="E76" s="50" t="str">
        <f>IF(INDEX(Veh_Marshal,0,1)="N/A","N/A",'输出-系统进路参数'!H77)</f>
        <v>N/A</v>
      </c>
      <c r="F76" s="50" t="str">
        <f>IF(INDEX(Veh_Marshal,0,1)="N/A","N/A",'输出-系统进路参数'!I77)</f>
        <v>N/A</v>
      </c>
      <c r="G76" s="50" t="str">
        <f>IF(INDEX(Veh_Marshal,0,1)="N/A","N/A",'输出-系统进路参数'!J77)</f>
        <v>N/A</v>
      </c>
      <c r="H76" s="22" t="str">
        <f>IF(INDEX(Veh_Marshal,0,1)="N/A","N/A",'输出-系统进路参数'!K77)</f>
        <v>N/A</v>
      </c>
      <c r="I76" s="22" t="str">
        <f>IF(INDEX(Veh_Marshal,0,1)="N/A","N/A",'输出-系统进路参数'!L77)</f>
        <v>N/A</v>
      </c>
      <c r="J76" s="22" t="str">
        <f>IF(INDEX(Veh_Marshal,0,1)="N/A","N/A",'输出-系统进路参数'!M77)</f>
        <v>N/A</v>
      </c>
      <c r="K76" s="22" t="str">
        <f>IF(INDEX(Veh_Marshal,0,1)="N/A","N/A",'输出-系统进路参数'!N77)</f>
        <v>N/A</v>
      </c>
      <c r="L76" s="22" t="str">
        <f>IF(INDEX(Veh_Marshal,0,1)="N/A","N/A",'输出-系统进路参数'!O77)</f>
        <v>N/A</v>
      </c>
      <c r="M76" s="22" t="str">
        <f>IF(INDEX(Veh_Marshal,0,1)="N/A","N/A",'输出-系统进路参数'!P77)</f>
        <v>N/A</v>
      </c>
      <c r="N76" s="22" t="str">
        <f>IF(INDEX(Veh_Marshal,0,1)="N/A","N/A",'输出-系统进路参数'!Q77)</f>
        <v>N/A</v>
      </c>
      <c r="O76" s="22" t="str">
        <f>IF(INDEX(Veh_Marshal,0,1)="N/A","N/A",'输出-系统进路参数'!R77)</f>
        <v>N/A</v>
      </c>
      <c r="P76" s="50" t="str">
        <f>IF(INDEX(Veh_Marshal,0,1)="N/A","N/A",'输出-系统进路参数'!S77)</f>
        <v>N/A</v>
      </c>
      <c r="Q76" s="50" t="str">
        <f>IF(INDEX(Veh_Marshal,0,1)="N/A","N/A",'输出-系统进路参数'!T77)</f>
        <v>N/A</v>
      </c>
      <c r="R76" s="50" t="str">
        <f>IF(INDEX(Veh_Marshal,0,1)="N/A","N/A",'输出-系统进路参数'!U77)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50" t="str">
        <f>IF(INDEX(Veh_Marshal,0,1)="N/A","N/A",'输出-系统进路参数'!B78)</f>
        <v>N/A</v>
      </c>
      <c r="B77" s="50" t="str">
        <f>IF(INDEX(Veh_Marshal,0,1)="N/A","N/A",'输出-系统进路参数'!E78)</f>
        <v>N/A</v>
      </c>
      <c r="C77" s="50" t="str">
        <f>IF(INDEX(Veh_Marshal,0,1)="N/A","N/A",'输出-系统进路参数'!F78)</f>
        <v>N/A</v>
      </c>
      <c r="D77" s="50" t="str">
        <f>IF(INDEX(Veh_Marshal,0,1)="N/A","N/A",'输出-系统进路参数'!G78)</f>
        <v>N/A</v>
      </c>
      <c r="E77" s="50" t="str">
        <f>IF(INDEX(Veh_Marshal,0,1)="N/A","N/A",'输出-系统进路参数'!H78)</f>
        <v>N/A</v>
      </c>
      <c r="F77" s="50" t="str">
        <f>IF(INDEX(Veh_Marshal,0,1)="N/A","N/A",'输出-系统进路参数'!I78)</f>
        <v>N/A</v>
      </c>
      <c r="G77" s="50" t="str">
        <f>IF(INDEX(Veh_Marshal,0,1)="N/A","N/A",'输出-系统进路参数'!J78)</f>
        <v>N/A</v>
      </c>
      <c r="H77" s="22" t="str">
        <f>IF(INDEX(Veh_Marshal,0,1)="N/A","N/A",'输出-系统进路参数'!K78)</f>
        <v>N/A</v>
      </c>
      <c r="I77" s="22" t="str">
        <f>IF(INDEX(Veh_Marshal,0,1)="N/A","N/A",'输出-系统进路参数'!L78)</f>
        <v>N/A</v>
      </c>
      <c r="J77" s="22" t="str">
        <f>IF(INDEX(Veh_Marshal,0,1)="N/A","N/A",'输出-系统进路参数'!M78)</f>
        <v>N/A</v>
      </c>
      <c r="K77" s="22" t="str">
        <f>IF(INDEX(Veh_Marshal,0,1)="N/A","N/A",'输出-系统进路参数'!N78)</f>
        <v>N/A</v>
      </c>
      <c r="L77" s="22" t="str">
        <f>IF(INDEX(Veh_Marshal,0,1)="N/A","N/A",'输出-系统进路参数'!O78)</f>
        <v>N/A</v>
      </c>
      <c r="M77" s="22" t="str">
        <f>IF(INDEX(Veh_Marshal,0,1)="N/A","N/A",'输出-系统进路参数'!P78)</f>
        <v>N/A</v>
      </c>
      <c r="N77" s="22" t="str">
        <f>IF(INDEX(Veh_Marshal,0,1)="N/A","N/A",'输出-系统进路参数'!Q78)</f>
        <v>N/A</v>
      </c>
      <c r="O77" s="22" t="str">
        <f>IF(INDEX(Veh_Marshal,0,1)="N/A","N/A",'输出-系统进路参数'!R78)</f>
        <v>N/A</v>
      </c>
      <c r="P77" s="50" t="str">
        <f>IF(INDEX(Veh_Marshal,0,1)="N/A","N/A",'输出-系统进路参数'!S78)</f>
        <v>N/A</v>
      </c>
      <c r="Q77" s="50" t="str">
        <f>IF(INDEX(Veh_Marshal,0,1)="N/A","N/A",'输出-系统进路参数'!T78)</f>
        <v>N/A</v>
      </c>
      <c r="R77" s="50" t="str">
        <f>IF(INDEX(Veh_Marshal,0,1)="N/A","N/A",'输出-系统进路参数'!U78)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50" t="str">
        <f>IF(INDEX(Veh_Marshal,0,1)="N/A","N/A",'输出-系统进路参数'!B79)</f>
        <v>N/A</v>
      </c>
      <c r="B78" s="50" t="str">
        <f>IF(INDEX(Veh_Marshal,0,1)="N/A","N/A",'输出-系统进路参数'!E79)</f>
        <v>N/A</v>
      </c>
      <c r="C78" s="50" t="str">
        <f>IF(INDEX(Veh_Marshal,0,1)="N/A","N/A",'输出-系统进路参数'!F79)</f>
        <v>N/A</v>
      </c>
      <c r="D78" s="50" t="str">
        <f>IF(INDEX(Veh_Marshal,0,1)="N/A","N/A",'输出-系统进路参数'!G79)</f>
        <v>N/A</v>
      </c>
      <c r="E78" s="50" t="str">
        <f>IF(INDEX(Veh_Marshal,0,1)="N/A","N/A",'输出-系统进路参数'!H79)</f>
        <v>N/A</v>
      </c>
      <c r="F78" s="50" t="str">
        <f>IF(INDEX(Veh_Marshal,0,1)="N/A","N/A",'输出-系统进路参数'!I79)</f>
        <v>N/A</v>
      </c>
      <c r="G78" s="50" t="str">
        <f>IF(INDEX(Veh_Marshal,0,1)="N/A","N/A",'输出-系统进路参数'!J79)</f>
        <v>N/A</v>
      </c>
      <c r="H78" s="22" t="str">
        <f>IF(INDEX(Veh_Marshal,0,1)="N/A","N/A",'输出-系统进路参数'!K79)</f>
        <v>N/A</v>
      </c>
      <c r="I78" s="22" t="str">
        <f>IF(INDEX(Veh_Marshal,0,1)="N/A","N/A",'输出-系统进路参数'!L79)</f>
        <v>N/A</v>
      </c>
      <c r="J78" s="22" t="str">
        <f>IF(INDEX(Veh_Marshal,0,1)="N/A","N/A",'输出-系统进路参数'!M79)</f>
        <v>N/A</v>
      </c>
      <c r="K78" s="22" t="str">
        <f>IF(INDEX(Veh_Marshal,0,1)="N/A","N/A",'输出-系统进路参数'!N79)</f>
        <v>N/A</v>
      </c>
      <c r="L78" s="22" t="str">
        <f>IF(INDEX(Veh_Marshal,0,1)="N/A","N/A",'输出-系统进路参数'!O79)</f>
        <v>N/A</v>
      </c>
      <c r="M78" s="22" t="str">
        <f>IF(INDEX(Veh_Marshal,0,1)="N/A","N/A",'输出-系统进路参数'!P79)</f>
        <v>N/A</v>
      </c>
      <c r="N78" s="22" t="str">
        <f>IF(INDEX(Veh_Marshal,0,1)="N/A","N/A",'输出-系统进路参数'!Q79)</f>
        <v>N/A</v>
      </c>
      <c r="O78" s="22" t="str">
        <f>IF(INDEX(Veh_Marshal,0,1)="N/A","N/A",'输出-系统进路参数'!R79)</f>
        <v>N/A</v>
      </c>
      <c r="P78" s="50" t="str">
        <f>IF(INDEX(Veh_Marshal,0,1)="N/A","N/A",'输出-系统进路参数'!S79)</f>
        <v>N/A</v>
      </c>
      <c r="Q78" s="50" t="str">
        <f>IF(INDEX(Veh_Marshal,0,1)="N/A","N/A",'输出-系统进路参数'!T79)</f>
        <v>N/A</v>
      </c>
      <c r="R78" s="50" t="str">
        <f>IF(INDEX(Veh_Marshal,0,1)="N/A","N/A",'输出-系统进路参数'!U79)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50" t="str">
        <f>IF(INDEX(Veh_Marshal,0,1)="N/A","N/A",'输出-系统进路参数'!B80)</f>
        <v>N/A</v>
      </c>
      <c r="B79" s="50" t="str">
        <f>IF(INDEX(Veh_Marshal,0,1)="N/A","N/A",'输出-系统进路参数'!E80)</f>
        <v>N/A</v>
      </c>
      <c r="C79" s="50" t="str">
        <f>IF(INDEX(Veh_Marshal,0,1)="N/A","N/A",'输出-系统进路参数'!F80)</f>
        <v>N/A</v>
      </c>
      <c r="D79" s="50" t="str">
        <f>IF(INDEX(Veh_Marshal,0,1)="N/A","N/A",'输出-系统进路参数'!G80)</f>
        <v>N/A</v>
      </c>
      <c r="E79" s="50" t="str">
        <f>IF(INDEX(Veh_Marshal,0,1)="N/A","N/A",'输出-系统进路参数'!H80)</f>
        <v>N/A</v>
      </c>
      <c r="F79" s="50" t="str">
        <f>IF(INDEX(Veh_Marshal,0,1)="N/A","N/A",'输出-系统进路参数'!I80)</f>
        <v>N/A</v>
      </c>
      <c r="G79" s="50" t="str">
        <f>IF(INDEX(Veh_Marshal,0,1)="N/A","N/A",'输出-系统进路参数'!J80)</f>
        <v>N/A</v>
      </c>
      <c r="H79" s="22" t="str">
        <f>IF(INDEX(Veh_Marshal,0,1)="N/A","N/A",'输出-系统进路参数'!K80)</f>
        <v>N/A</v>
      </c>
      <c r="I79" s="22" t="str">
        <f>IF(INDEX(Veh_Marshal,0,1)="N/A","N/A",'输出-系统进路参数'!L80)</f>
        <v>N/A</v>
      </c>
      <c r="J79" s="22" t="str">
        <f>IF(INDEX(Veh_Marshal,0,1)="N/A","N/A",'输出-系统进路参数'!M80)</f>
        <v>N/A</v>
      </c>
      <c r="K79" s="22" t="str">
        <f>IF(INDEX(Veh_Marshal,0,1)="N/A","N/A",'输出-系统进路参数'!N80)</f>
        <v>N/A</v>
      </c>
      <c r="L79" s="22" t="str">
        <f>IF(INDEX(Veh_Marshal,0,1)="N/A","N/A",'输出-系统进路参数'!O80)</f>
        <v>N/A</v>
      </c>
      <c r="M79" s="22" t="str">
        <f>IF(INDEX(Veh_Marshal,0,1)="N/A","N/A",'输出-系统进路参数'!P80)</f>
        <v>N/A</v>
      </c>
      <c r="N79" s="22" t="str">
        <f>IF(INDEX(Veh_Marshal,0,1)="N/A","N/A",'输出-系统进路参数'!Q80)</f>
        <v>N/A</v>
      </c>
      <c r="O79" s="22" t="str">
        <f>IF(INDEX(Veh_Marshal,0,1)="N/A","N/A",'输出-系统进路参数'!R80)</f>
        <v>N/A</v>
      </c>
      <c r="P79" s="50" t="str">
        <f>IF(INDEX(Veh_Marshal,0,1)="N/A","N/A",'输出-系统进路参数'!S80)</f>
        <v>N/A</v>
      </c>
      <c r="Q79" s="50" t="str">
        <f>IF(INDEX(Veh_Marshal,0,1)="N/A","N/A",'输出-系统进路参数'!T80)</f>
        <v>N/A</v>
      </c>
      <c r="R79" s="50" t="str">
        <f>IF(INDEX(Veh_Marshal,0,1)="N/A","N/A",'输出-系统进路参数'!U80)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50" t="str">
        <f>IF(INDEX(Veh_Marshal,0,1)="N/A","N/A",'输出-系统进路参数'!B81)</f>
        <v>N/A</v>
      </c>
      <c r="B80" s="50" t="str">
        <f>IF(INDEX(Veh_Marshal,0,1)="N/A","N/A",'输出-系统进路参数'!E81)</f>
        <v>N/A</v>
      </c>
      <c r="C80" s="50" t="str">
        <f>IF(INDEX(Veh_Marshal,0,1)="N/A","N/A",'输出-系统进路参数'!F81)</f>
        <v>N/A</v>
      </c>
      <c r="D80" s="50" t="str">
        <f>IF(INDEX(Veh_Marshal,0,1)="N/A","N/A",'输出-系统进路参数'!G81)</f>
        <v>N/A</v>
      </c>
      <c r="E80" s="50" t="str">
        <f>IF(INDEX(Veh_Marshal,0,1)="N/A","N/A",'输出-系统进路参数'!H81)</f>
        <v>N/A</v>
      </c>
      <c r="F80" s="50" t="str">
        <f>IF(INDEX(Veh_Marshal,0,1)="N/A","N/A",'输出-系统进路参数'!I81)</f>
        <v>N/A</v>
      </c>
      <c r="G80" s="50" t="str">
        <f>IF(INDEX(Veh_Marshal,0,1)="N/A","N/A",'输出-系统进路参数'!J81)</f>
        <v>N/A</v>
      </c>
      <c r="H80" s="22" t="str">
        <f>IF(INDEX(Veh_Marshal,0,1)="N/A","N/A",'输出-系统进路参数'!K81)</f>
        <v>N/A</v>
      </c>
      <c r="I80" s="22" t="str">
        <f>IF(INDEX(Veh_Marshal,0,1)="N/A","N/A",'输出-系统进路参数'!L81)</f>
        <v>N/A</v>
      </c>
      <c r="J80" s="22" t="str">
        <f>IF(INDEX(Veh_Marshal,0,1)="N/A","N/A",'输出-系统进路参数'!M81)</f>
        <v>N/A</v>
      </c>
      <c r="K80" s="22" t="str">
        <f>IF(INDEX(Veh_Marshal,0,1)="N/A","N/A",'输出-系统进路参数'!N81)</f>
        <v>N/A</v>
      </c>
      <c r="L80" s="22" t="str">
        <f>IF(INDEX(Veh_Marshal,0,1)="N/A","N/A",'输出-系统进路参数'!O81)</f>
        <v>N/A</v>
      </c>
      <c r="M80" s="22" t="str">
        <f>IF(INDEX(Veh_Marshal,0,1)="N/A","N/A",'输出-系统进路参数'!P81)</f>
        <v>N/A</v>
      </c>
      <c r="N80" s="22" t="str">
        <f>IF(INDEX(Veh_Marshal,0,1)="N/A","N/A",'输出-系统进路参数'!Q81)</f>
        <v>N/A</v>
      </c>
      <c r="O80" s="22" t="str">
        <f>IF(INDEX(Veh_Marshal,0,1)="N/A","N/A",'输出-系统进路参数'!R81)</f>
        <v>N/A</v>
      </c>
      <c r="P80" s="50" t="str">
        <f>IF(INDEX(Veh_Marshal,0,1)="N/A","N/A",'输出-系统进路参数'!S81)</f>
        <v>N/A</v>
      </c>
      <c r="Q80" s="50" t="str">
        <f>IF(INDEX(Veh_Marshal,0,1)="N/A","N/A",'输出-系统进路参数'!T81)</f>
        <v>N/A</v>
      </c>
      <c r="R80" s="50" t="str">
        <f>IF(INDEX(Veh_Marshal,0,1)="N/A","N/A",'输出-系统进路参数'!U81)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50" t="str">
        <f>IF(INDEX(Veh_Marshal,0,1)="N/A","N/A",'输出-系统进路参数'!B82)</f>
        <v>N/A</v>
      </c>
      <c r="B81" s="50" t="str">
        <f>IF(INDEX(Veh_Marshal,0,1)="N/A","N/A",'输出-系统进路参数'!E82)</f>
        <v>N/A</v>
      </c>
      <c r="C81" s="50" t="str">
        <f>IF(INDEX(Veh_Marshal,0,1)="N/A","N/A",'输出-系统进路参数'!F82)</f>
        <v>N/A</v>
      </c>
      <c r="D81" s="50" t="str">
        <f>IF(INDEX(Veh_Marshal,0,1)="N/A","N/A",'输出-系统进路参数'!G82)</f>
        <v>N/A</v>
      </c>
      <c r="E81" s="50" t="str">
        <f>IF(INDEX(Veh_Marshal,0,1)="N/A","N/A",'输出-系统进路参数'!H82)</f>
        <v>N/A</v>
      </c>
      <c r="F81" s="50" t="str">
        <f>IF(INDEX(Veh_Marshal,0,1)="N/A","N/A",'输出-系统进路参数'!I82)</f>
        <v>N/A</v>
      </c>
      <c r="G81" s="50" t="str">
        <f>IF(INDEX(Veh_Marshal,0,1)="N/A","N/A",'输出-系统进路参数'!J82)</f>
        <v>N/A</v>
      </c>
      <c r="H81" s="22" t="str">
        <f>IF(INDEX(Veh_Marshal,0,1)="N/A","N/A",'输出-系统进路参数'!K82)</f>
        <v>N/A</v>
      </c>
      <c r="I81" s="22" t="str">
        <f>IF(INDEX(Veh_Marshal,0,1)="N/A","N/A",'输出-系统进路参数'!L82)</f>
        <v>N/A</v>
      </c>
      <c r="J81" s="22" t="str">
        <f>IF(INDEX(Veh_Marshal,0,1)="N/A","N/A",'输出-系统进路参数'!M82)</f>
        <v>N/A</v>
      </c>
      <c r="K81" s="22" t="str">
        <f>IF(INDEX(Veh_Marshal,0,1)="N/A","N/A",'输出-系统进路参数'!N82)</f>
        <v>N/A</v>
      </c>
      <c r="L81" s="22" t="str">
        <f>IF(INDEX(Veh_Marshal,0,1)="N/A","N/A",'输出-系统进路参数'!O82)</f>
        <v>N/A</v>
      </c>
      <c r="M81" s="22" t="str">
        <f>IF(INDEX(Veh_Marshal,0,1)="N/A","N/A",'输出-系统进路参数'!P82)</f>
        <v>N/A</v>
      </c>
      <c r="N81" s="22" t="str">
        <f>IF(INDEX(Veh_Marshal,0,1)="N/A","N/A",'输出-系统进路参数'!Q82)</f>
        <v>N/A</v>
      </c>
      <c r="O81" s="22" t="str">
        <f>IF(INDEX(Veh_Marshal,0,1)="N/A","N/A",'输出-系统进路参数'!R82)</f>
        <v>N/A</v>
      </c>
      <c r="P81" s="50" t="str">
        <f>IF(INDEX(Veh_Marshal,0,1)="N/A","N/A",'输出-系统进路参数'!S82)</f>
        <v>N/A</v>
      </c>
      <c r="Q81" s="50" t="str">
        <f>IF(INDEX(Veh_Marshal,0,1)="N/A","N/A",'输出-系统进路参数'!T82)</f>
        <v>N/A</v>
      </c>
      <c r="R81" s="50" t="str">
        <f>IF(INDEX(Veh_Marshal,0,1)="N/A","N/A",'输出-系统进路参数'!U82)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50" t="str">
        <f>IF(INDEX(Veh_Marshal,0,1)="N/A","N/A",'输出-系统进路参数'!B83)</f>
        <v>N/A</v>
      </c>
      <c r="B82" s="50" t="str">
        <f>IF(INDEX(Veh_Marshal,0,1)="N/A","N/A",'输出-系统进路参数'!E83)</f>
        <v>N/A</v>
      </c>
      <c r="C82" s="50" t="str">
        <f>IF(INDEX(Veh_Marshal,0,1)="N/A","N/A",'输出-系统进路参数'!F83)</f>
        <v>N/A</v>
      </c>
      <c r="D82" s="50" t="str">
        <f>IF(INDEX(Veh_Marshal,0,1)="N/A","N/A",'输出-系统进路参数'!G83)</f>
        <v>N/A</v>
      </c>
      <c r="E82" s="50" t="str">
        <f>IF(INDEX(Veh_Marshal,0,1)="N/A","N/A",'输出-系统进路参数'!H83)</f>
        <v>N/A</v>
      </c>
      <c r="F82" s="50" t="str">
        <f>IF(INDEX(Veh_Marshal,0,1)="N/A","N/A",'输出-系统进路参数'!I83)</f>
        <v>N/A</v>
      </c>
      <c r="G82" s="50" t="str">
        <f>IF(INDEX(Veh_Marshal,0,1)="N/A","N/A",'输出-系统进路参数'!J83)</f>
        <v>N/A</v>
      </c>
      <c r="H82" s="22" t="str">
        <f>IF(INDEX(Veh_Marshal,0,1)="N/A","N/A",'输出-系统进路参数'!K83)</f>
        <v>N/A</v>
      </c>
      <c r="I82" s="22" t="str">
        <f>IF(INDEX(Veh_Marshal,0,1)="N/A","N/A",'输出-系统进路参数'!L83)</f>
        <v>N/A</v>
      </c>
      <c r="J82" s="22" t="str">
        <f>IF(INDEX(Veh_Marshal,0,1)="N/A","N/A",'输出-系统进路参数'!M83)</f>
        <v>N/A</v>
      </c>
      <c r="K82" s="22" t="str">
        <f>IF(INDEX(Veh_Marshal,0,1)="N/A","N/A",'输出-系统进路参数'!N83)</f>
        <v>N/A</v>
      </c>
      <c r="L82" s="22" t="str">
        <f>IF(INDEX(Veh_Marshal,0,1)="N/A","N/A",'输出-系统进路参数'!O83)</f>
        <v>N/A</v>
      </c>
      <c r="M82" s="22" t="str">
        <f>IF(INDEX(Veh_Marshal,0,1)="N/A","N/A",'输出-系统进路参数'!P83)</f>
        <v>N/A</v>
      </c>
      <c r="N82" s="22" t="str">
        <f>IF(INDEX(Veh_Marshal,0,1)="N/A","N/A",'输出-系统进路参数'!Q83)</f>
        <v>N/A</v>
      </c>
      <c r="O82" s="22" t="str">
        <f>IF(INDEX(Veh_Marshal,0,1)="N/A","N/A",'输出-系统进路参数'!R83)</f>
        <v>N/A</v>
      </c>
      <c r="P82" s="50" t="str">
        <f>IF(INDEX(Veh_Marshal,0,1)="N/A","N/A",'输出-系统进路参数'!S83)</f>
        <v>N/A</v>
      </c>
      <c r="Q82" s="50" t="str">
        <f>IF(INDEX(Veh_Marshal,0,1)="N/A","N/A",'输出-系统进路参数'!T83)</f>
        <v>N/A</v>
      </c>
      <c r="R82" s="50" t="str">
        <f>IF(INDEX(Veh_Marshal,0,1)="N/A","N/A",'输出-系统进路参数'!U83)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50" t="str">
        <f>IF(INDEX(Veh_Marshal,0,1)="N/A","N/A",'输出-系统进路参数'!B84)</f>
        <v>N/A</v>
      </c>
      <c r="B83" s="50" t="str">
        <f>IF(INDEX(Veh_Marshal,0,1)="N/A","N/A",'输出-系统进路参数'!E84)</f>
        <v>N/A</v>
      </c>
      <c r="C83" s="50" t="str">
        <f>IF(INDEX(Veh_Marshal,0,1)="N/A","N/A",'输出-系统进路参数'!F84)</f>
        <v>N/A</v>
      </c>
      <c r="D83" s="50" t="str">
        <f>IF(INDEX(Veh_Marshal,0,1)="N/A","N/A",'输出-系统进路参数'!G84)</f>
        <v>N/A</v>
      </c>
      <c r="E83" s="50" t="str">
        <f>IF(INDEX(Veh_Marshal,0,1)="N/A","N/A",'输出-系统进路参数'!H84)</f>
        <v>N/A</v>
      </c>
      <c r="F83" s="50" t="str">
        <f>IF(INDEX(Veh_Marshal,0,1)="N/A","N/A",'输出-系统进路参数'!I84)</f>
        <v>N/A</v>
      </c>
      <c r="G83" s="50" t="str">
        <f>IF(INDEX(Veh_Marshal,0,1)="N/A","N/A",'输出-系统进路参数'!J84)</f>
        <v>N/A</v>
      </c>
      <c r="H83" s="22" t="str">
        <f>IF(INDEX(Veh_Marshal,0,1)="N/A","N/A",'输出-系统进路参数'!K84)</f>
        <v>N/A</v>
      </c>
      <c r="I83" s="22" t="str">
        <f>IF(INDEX(Veh_Marshal,0,1)="N/A","N/A",'输出-系统进路参数'!L84)</f>
        <v>N/A</v>
      </c>
      <c r="J83" s="22" t="str">
        <f>IF(INDEX(Veh_Marshal,0,1)="N/A","N/A",'输出-系统进路参数'!M84)</f>
        <v>N/A</v>
      </c>
      <c r="K83" s="22" t="str">
        <f>IF(INDEX(Veh_Marshal,0,1)="N/A","N/A",'输出-系统进路参数'!N84)</f>
        <v>N/A</v>
      </c>
      <c r="L83" s="22" t="str">
        <f>IF(INDEX(Veh_Marshal,0,1)="N/A","N/A",'输出-系统进路参数'!O84)</f>
        <v>N/A</v>
      </c>
      <c r="M83" s="22" t="str">
        <f>IF(INDEX(Veh_Marshal,0,1)="N/A","N/A",'输出-系统进路参数'!P84)</f>
        <v>N/A</v>
      </c>
      <c r="N83" s="22" t="str">
        <f>IF(INDEX(Veh_Marshal,0,1)="N/A","N/A",'输出-系统进路参数'!Q84)</f>
        <v>N/A</v>
      </c>
      <c r="O83" s="22" t="str">
        <f>IF(INDEX(Veh_Marshal,0,1)="N/A","N/A",'输出-系统进路参数'!R84)</f>
        <v>N/A</v>
      </c>
      <c r="P83" s="50" t="str">
        <f>IF(INDEX(Veh_Marshal,0,1)="N/A","N/A",'输出-系统进路参数'!S84)</f>
        <v>N/A</v>
      </c>
      <c r="Q83" s="50" t="str">
        <f>IF(INDEX(Veh_Marshal,0,1)="N/A","N/A",'输出-系统进路参数'!T84)</f>
        <v>N/A</v>
      </c>
      <c r="R83" s="50" t="str">
        <f>IF(INDEX(Veh_Marshal,0,1)="N/A","N/A",'输出-系统进路参数'!U84)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50" t="str">
        <f>IF(INDEX(Veh_Marshal,0,1)="N/A","N/A",'输出-系统进路参数'!B85)</f>
        <v>N/A</v>
      </c>
      <c r="B84" s="50" t="str">
        <f>IF(INDEX(Veh_Marshal,0,1)="N/A","N/A",'输出-系统进路参数'!E85)</f>
        <v>N/A</v>
      </c>
      <c r="C84" s="50" t="str">
        <f>IF(INDEX(Veh_Marshal,0,1)="N/A","N/A",'输出-系统进路参数'!F85)</f>
        <v>N/A</v>
      </c>
      <c r="D84" s="50" t="str">
        <f>IF(INDEX(Veh_Marshal,0,1)="N/A","N/A",'输出-系统进路参数'!G85)</f>
        <v>N/A</v>
      </c>
      <c r="E84" s="50" t="str">
        <f>IF(INDEX(Veh_Marshal,0,1)="N/A","N/A",'输出-系统进路参数'!H85)</f>
        <v>N/A</v>
      </c>
      <c r="F84" s="50" t="str">
        <f>IF(INDEX(Veh_Marshal,0,1)="N/A","N/A",'输出-系统进路参数'!I85)</f>
        <v>N/A</v>
      </c>
      <c r="G84" s="50" t="str">
        <f>IF(INDEX(Veh_Marshal,0,1)="N/A","N/A",'输出-系统进路参数'!J85)</f>
        <v>N/A</v>
      </c>
      <c r="H84" s="22" t="str">
        <f>IF(INDEX(Veh_Marshal,0,1)="N/A","N/A",'输出-系统进路参数'!K85)</f>
        <v>N/A</v>
      </c>
      <c r="I84" s="22" t="str">
        <f>IF(INDEX(Veh_Marshal,0,1)="N/A","N/A",'输出-系统进路参数'!L85)</f>
        <v>N/A</v>
      </c>
      <c r="J84" s="22" t="str">
        <f>IF(INDEX(Veh_Marshal,0,1)="N/A","N/A",'输出-系统进路参数'!M85)</f>
        <v>N/A</v>
      </c>
      <c r="K84" s="22" t="str">
        <f>IF(INDEX(Veh_Marshal,0,1)="N/A","N/A",'输出-系统进路参数'!N85)</f>
        <v>N/A</v>
      </c>
      <c r="L84" s="22" t="str">
        <f>IF(INDEX(Veh_Marshal,0,1)="N/A","N/A",'输出-系统进路参数'!O85)</f>
        <v>N/A</v>
      </c>
      <c r="M84" s="22" t="str">
        <f>IF(INDEX(Veh_Marshal,0,1)="N/A","N/A",'输出-系统进路参数'!P85)</f>
        <v>N/A</v>
      </c>
      <c r="N84" s="22" t="str">
        <f>IF(INDEX(Veh_Marshal,0,1)="N/A","N/A",'输出-系统进路参数'!Q85)</f>
        <v>N/A</v>
      </c>
      <c r="O84" s="22" t="str">
        <f>IF(INDEX(Veh_Marshal,0,1)="N/A","N/A",'输出-系统进路参数'!R85)</f>
        <v>N/A</v>
      </c>
      <c r="P84" s="50" t="str">
        <f>IF(INDEX(Veh_Marshal,0,1)="N/A","N/A",'输出-系统进路参数'!S85)</f>
        <v>N/A</v>
      </c>
      <c r="Q84" s="50" t="str">
        <f>IF(INDEX(Veh_Marshal,0,1)="N/A","N/A",'输出-系统进路参数'!T85)</f>
        <v>N/A</v>
      </c>
      <c r="R84" s="50" t="str">
        <f>IF(INDEX(Veh_Marshal,0,1)="N/A","N/A",'输出-系统进路参数'!U85)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50" t="str">
        <f>IF(INDEX(Veh_Marshal,0,1)="N/A","N/A",'输出-系统进路参数'!B86)</f>
        <v>N/A</v>
      </c>
      <c r="B85" s="50" t="str">
        <f>IF(INDEX(Veh_Marshal,0,1)="N/A","N/A",'输出-系统进路参数'!E86)</f>
        <v>N/A</v>
      </c>
      <c r="C85" s="50" t="str">
        <f>IF(INDEX(Veh_Marshal,0,1)="N/A","N/A",'输出-系统进路参数'!F86)</f>
        <v>N/A</v>
      </c>
      <c r="D85" s="50" t="str">
        <f>IF(INDEX(Veh_Marshal,0,1)="N/A","N/A",'输出-系统进路参数'!G86)</f>
        <v>N/A</v>
      </c>
      <c r="E85" s="50" t="str">
        <f>IF(INDEX(Veh_Marshal,0,1)="N/A","N/A",'输出-系统进路参数'!H86)</f>
        <v>N/A</v>
      </c>
      <c r="F85" s="50" t="str">
        <f>IF(INDEX(Veh_Marshal,0,1)="N/A","N/A",'输出-系统进路参数'!I86)</f>
        <v>N/A</v>
      </c>
      <c r="G85" s="50" t="str">
        <f>IF(INDEX(Veh_Marshal,0,1)="N/A","N/A",'输出-系统进路参数'!J86)</f>
        <v>N/A</v>
      </c>
      <c r="H85" s="22" t="str">
        <f>IF(INDEX(Veh_Marshal,0,1)="N/A","N/A",'输出-系统进路参数'!K86)</f>
        <v>N/A</v>
      </c>
      <c r="I85" s="22" t="str">
        <f>IF(INDEX(Veh_Marshal,0,1)="N/A","N/A",'输出-系统进路参数'!L86)</f>
        <v>N/A</v>
      </c>
      <c r="J85" s="22" t="str">
        <f>IF(INDEX(Veh_Marshal,0,1)="N/A","N/A",'输出-系统进路参数'!M86)</f>
        <v>N/A</v>
      </c>
      <c r="K85" s="22" t="str">
        <f>IF(INDEX(Veh_Marshal,0,1)="N/A","N/A",'输出-系统进路参数'!N86)</f>
        <v>N/A</v>
      </c>
      <c r="L85" s="22" t="str">
        <f>IF(INDEX(Veh_Marshal,0,1)="N/A","N/A",'输出-系统进路参数'!O86)</f>
        <v>N/A</v>
      </c>
      <c r="M85" s="22" t="str">
        <f>IF(INDEX(Veh_Marshal,0,1)="N/A","N/A",'输出-系统进路参数'!P86)</f>
        <v>N/A</v>
      </c>
      <c r="N85" s="22" t="str">
        <f>IF(INDEX(Veh_Marshal,0,1)="N/A","N/A",'输出-系统进路参数'!Q86)</f>
        <v>N/A</v>
      </c>
      <c r="O85" s="22" t="str">
        <f>IF(INDEX(Veh_Marshal,0,1)="N/A","N/A",'输出-系统进路参数'!R86)</f>
        <v>N/A</v>
      </c>
      <c r="P85" s="50" t="str">
        <f>IF(INDEX(Veh_Marshal,0,1)="N/A","N/A",'输出-系统进路参数'!S86)</f>
        <v>N/A</v>
      </c>
      <c r="Q85" s="50" t="str">
        <f>IF(INDEX(Veh_Marshal,0,1)="N/A","N/A",'输出-系统进路参数'!T86)</f>
        <v>N/A</v>
      </c>
      <c r="R85" s="50" t="str">
        <f>IF(INDEX(Veh_Marshal,0,1)="N/A","N/A",'输出-系统进路参数'!U86)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50" t="str">
        <f>IF(INDEX(Veh_Marshal,0,1)="N/A","N/A",'输出-系统进路参数'!B87)</f>
        <v>N/A</v>
      </c>
      <c r="B86" s="50" t="str">
        <f>IF(INDEX(Veh_Marshal,0,1)="N/A","N/A",'输出-系统进路参数'!E87)</f>
        <v>N/A</v>
      </c>
      <c r="C86" s="50" t="str">
        <f>IF(INDEX(Veh_Marshal,0,1)="N/A","N/A",'输出-系统进路参数'!F87)</f>
        <v>N/A</v>
      </c>
      <c r="D86" s="50" t="str">
        <f>IF(INDEX(Veh_Marshal,0,1)="N/A","N/A",'输出-系统进路参数'!G87)</f>
        <v>N/A</v>
      </c>
      <c r="E86" s="50" t="str">
        <f>IF(INDEX(Veh_Marshal,0,1)="N/A","N/A",'输出-系统进路参数'!H87)</f>
        <v>N/A</v>
      </c>
      <c r="F86" s="50" t="str">
        <f>IF(INDEX(Veh_Marshal,0,1)="N/A","N/A",'输出-系统进路参数'!I87)</f>
        <v>N/A</v>
      </c>
      <c r="G86" s="50" t="str">
        <f>IF(INDEX(Veh_Marshal,0,1)="N/A","N/A",'输出-系统进路参数'!J87)</f>
        <v>N/A</v>
      </c>
      <c r="H86" s="22" t="str">
        <f>IF(INDEX(Veh_Marshal,0,1)="N/A","N/A",'输出-系统进路参数'!K87)</f>
        <v>N/A</v>
      </c>
      <c r="I86" s="22" t="str">
        <f>IF(INDEX(Veh_Marshal,0,1)="N/A","N/A",'输出-系统进路参数'!L87)</f>
        <v>N/A</v>
      </c>
      <c r="J86" s="22" t="str">
        <f>IF(INDEX(Veh_Marshal,0,1)="N/A","N/A",'输出-系统进路参数'!M87)</f>
        <v>N/A</v>
      </c>
      <c r="K86" s="22" t="str">
        <f>IF(INDEX(Veh_Marshal,0,1)="N/A","N/A",'输出-系统进路参数'!N87)</f>
        <v>N/A</v>
      </c>
      <c r="L86" s="22" t="str">
        <f>IF(INDEX(Veh_Marshal,0,1)="N/A","N/A",'输出-系统进路参数'!O87)</f>
        <v>N/A</v>
      </c>
      <c r="M86" s="22" t="str">
        <f>IF(INDEX(Veh_Marshal,0,1)="N/A","N/A",'输出-系统进路参数'!P87)</f>
        <v>N/A</v>
      </c>
      <c r="N86" s="22" t="str">
        <f>IF(INDEX(Veh_Marshal,0,1)="N/A","N/A",'输出-系统进路参数'!Q87)</f>
        <v>N/A</v>
      </c>
      <c r="O86" s="22" t="str">
        <f>IF(INDEX(Veh_Marshal,0,1)="N/A","N/A",'输出-系统进路参数'!R87)</f>
        <v>N/A</v>
      </c>
      <c r="P86" s="50" t="str">
        <f>IF(INDEX(Veh_Marshal,0,1)="N/A","N/A",'输出-系统进路参数'!S87)</f>
        <v>N/A</v>
      </c>
      <c r="Q86" s="50" t="str">
        <f>IF(INDEX(Veh_Marshal,0,1)="N/A","N/A",'输出-系统进路参数'!T87)</f>
        <v>N/A</v>
      </c>
      <c r="R86" s="50" t="str">
        <f>IF(INDEX(Veh_Marshal,0,1)="N/A","N/A",'输出-系统进路参数'!U87)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50" t="str">
        <f>IF(INDEX(Veh_Marshal,0,1)="N/A","N/A",'输出-系统进路参数'!B88)</f>
        <v>N/A</v>
      </c>
      <c r="B87" s="50" t="str">
        <f>IF(INDEX(Veh_Marshal,0,1)="N/A","N/A",'输出-系统进路参数'!E88)</f>
        <v>N/A</v>
      </c>
      <c r="C87" s="50" t="str">
        <f>IF(INDEX(Veh_Marshal,0,1)="N/A","N/A",'输出-系统进路参数'!F88)</f>
        <v>N/A</v>
      </c>
      <c r="D87" s="50" t="str">
        <f>IF(INDEX(Veh_Marshal,0,1)="N/A","N/A",'输出-系统进路参数'!G88)</f>
        <v>N/A</v>
      </c>
      <c r="E87" s="50" t="str">
        <f>IF(INDEX(Veh_Marshal,0,1)="N/A","N/A",'输出-系统进路参数'!H88)</f>
        <v>N/A</v>
      </c>
      <c r="F87" s="50" t="str">
        <f>IF(INDEX(Veh_Marshal,0,1)="N/A","N/A",'输出-系统进路参数'!I88)</f>
        <v>N/A</v>
      </c>
      <c r="G87" s="50" t="str">
        <f>IF(INDEX(Veh_Marshal,0,1)="N/A","N/A",'输出-系统进路参数'!J88)</f>
        <v>N/A</v>
      </c>
      <c r="H87" s="22" t="str">
        <f>IF(INDEX(Veh_Marshal,0,1)="N/A","N/A",'输出-系统进路参数'!K88)</f>
        <v>N/A</v>
      </c>
      <c r="I87" s="22" t="str">
        <f>IF(INDEX(Veh_Marshal,0,1)="N/A","N/A",'输出-系统进路参数'!L88)</f>
        <v>N/A</v>
      </c>
      <c r="J87" s="22" t="str">
        <f>IF(INDEX(Veh_Marshal,0,1)="N/A","N/A",'输出-系统进路参数'!M88)</f>
        <v>N/A</v>
      </c>
      <c r="K87" s="22" t="str">
        <f>IF(INDEX(Veh_Marshal,0,1)="N/A","N/A",'输出-系统进路参数'!N88)</f>
        <v>N/A</v>
      </c>
      <c r="L87" s="22" t="str">
        <f>IF(INDEX(Veh_Marshal,0,1)="N/A","N/A",'输出-系统进路参数'!O88)</f>
        <v>N/A</v>
      </c>
      <c r="M87" s="22" t="str">
        <f>IF(INDEX(Veh_Marshal,0,1)="N/A","N/A",'输出-系统进路参数'!P88)</f>
        <v>N/A</v>
      </c>
      <c r="N87" s="22" t="str">
        <f>IF(INDEX(Veh_Marshal,0,1)="N/A","N/A",'输出-系统进路参数'!Q88)</f>
        <v>N/A</v>
      </c>
      <c r="O87" s="22" t="str">
        <f>IF(INDEX(Veh_Marshal,0,1)="N/A","N/A",'输出-系统进路参数'!R88)</f>
        <v>N/A</v>
      </c>
      <c r="P87" s="50" t="str">
        <f>IF(INDEX(Veh_Marshal,0,1)="N/A","N/A",'输出-系统进路参数'!S88)</f>
        <v>N/A</v>
      </c>
      <c r="Q87" s="50" t="str">
        <f>IF(INDEX(Veh_Marshal,0,1)="N/A","N/A",'输出-系统进路参数'!T88)</f>
        <v>N/A</v>
      </c>
      <c r="R87" s="50" t="str">
        <f>IF(INDEX(Veh_Marshal,0,1)="N/A","N/A",'输出-系统进路参数'!U88)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50" t="str">
        <f>IF(INDEX(Veh_Marshal,0,1)="N/A","N/A",'输出-系统进路参数'!B89)</f>
        <v>N/A</v>
      </c>
      <c r="B88" s="50" t="str">
        <f>IF(INDEX(Veh_Marshal,0,1)="N/A","N/A",'输出-系统进路参数'!E89)</f>
        <v>N/A</v>
      </c>
      <c r="C88" s="50" t="str">
        <f>IF(INDEX(Veh_Marshal,0,1)="N/A","N/A",'输出-系统进路参数'!F89)</f>
        <v>N/A</v>
      </c>
      <c r="D88" s="50" t="str">
        <f>IF(INDEX(Veh_Marshal,0,1)="N/A","N/A",'输出-系统进路参数'!G89)</f>
        <v>N/A</v>
      </c>
      <c r="E88" s="50" t="str">
        <f>IF(INDEX(Veh_Marshal,0,1)="N/A","N/A",'输出-系统进路参数'!H89)</f>
        <v>N/A</v>
      </c>
      <c r="F88" s="50" t="str">
        <f>IF(INDEX(Veh_Marshal,0,1)="N/A","N/A",'输出-系统进路参数'!I89)</f>
        <v>N/A</v>
      </c>
      <c r="G88" s="50" t="str">
        <f>IF(INDEX(Veh_Marshal,0,1)="N/A","N/A",'输出-系统进路参数'!J89)</f>
        <v>N/A</v>
      </c>
      <c r="H88" s="22" t="str">
        <f>IF(INDEX(Veh_Marshal,0,1)="N/A","N/A",'输出-系统进路参数'!K89)</f>
        <v>N/A</v>
      </c>
      <c r="I88" s="22" t="str">
        <f>IF(INDEX(Veh_Marshal,0,1)="N/A","N/A",'输出-系统进路参数'!L89)</f>
        <v>N/A</v>
      </c>
      <c r="J88" s="22" t="str">
        <f>IF(INDEX(Veh_Marshal,0,1)="N/A","N/A",'输出-系统进路参数'!M89)</f>
        <v>N/A</v>
      </c>
      <c r="K88" s="22" t="str">
        <f>IF(INDEX(Veh_Marshal,0,1)="N/A","N/A",'输出-系统进路参数'!N89)</f>
        <v>N/A</v>
      </c>
      <c r="L88" s="22" t="str">
        <f>IF(INDEX(Veh_Marshal,0,1)="N/A","N/A",'输出-系统进路参数'!O89)</f>
        <v>N/A</v>
      </c>
      <c r="M88" s="22" t="str">
        <f>IF(INDEX(Veh_Marshal,0,1)="N/A","N/A",'输出-系统进路参数'!P89)</f>
        <v>N/A</v>
      </c>
      <c r="N88" s="22" t="str">
        <f>IF(INDEX(Veh_Marshal,0,1)="N/A","N/A",'输出-系统进路参数'!Q89)</f>
        <v>N/A</v>
      </c>
      <c r="O88" s="22" t="str">
        <f>IF(INDEX(Veh_Marshal,0,1)="N/A","N/A",'输出-系统进路参数'!R89)</f>
        <v>N/A</v>
      </c>
      <c r="P88" s="50" t="str">
        <f>IF(INDEX(Veh_Marshal,0,1)="N/A","N/A",'输出-系统进路参数'!S89)</f>
        <v>N/A</v>
      </c>
      <c r="Q88" s="50" t="str">
        <f>IF(INDEX(Veh_Marshal,0,1)="N/A","N/A",'输出-系统进路参数'!T89)</f>
        <v>N/A</v>
      </c>
      <c r="R88" s="50" t="str">
        <f>IF(INDEX(Veh_Marshal,0,1)="N/A","N/A",'输出-系统进路参数'!U89)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50" t="str">
        <f>IF(INDEX(Veh_Marshal,0,1)="N/A","N/A",'输出-系统进路参数'!B90)</f>
        <v>N/A</v>
      </c>
      <c r="B89" s="50" t="str">
        <f>IF(INDEX(Veh_Marshal,0,1)="N/A","N/A",'输出-系统进路参数'!E90)</f>
        <v>N/A</v>
      </c>
      <c r="C89" s="50" t="str">
        <f>IF(INDEX(Veh_Marshal,0,1)="N/A","N/A",'输出-系统进路参数'!F90)</f>
        <v>N/A</v>
      </c>
      <c r="D89" s="50" t="str">
        <f>IF(INDEX(Veh_Marshal,0,1)="N/A","N/A",'输出-系统进路参数'!G90)</f>
        <v>N/A</v>
      </c>
      <c r="E89" s="50" t="str">
        <f>IF(INDEX(Veh_Marshal,0,1)="N/A","N/A",'输出-系统进路参数'!H90)</f>
        <v>N/A</v>
      </c>
      <c r="F89" s="50" t="str">
        <f>IF(INDEX(Veh_Marshal,0,1)="N/A","N/A",'输出-系统进路参数'!I90)</f>
        <v>N/A</v>
      </c>
      <c r="G89" s="50" t="str">
        <f>IF(INDEX(Veh_Marshal,0,1)="N/A","N/A",'输出-系统进路参数'!J90)</f>
        <v>N/A</v>
      </c>
      <c r="H89" s="22" t="str">
        <f>IF(INDEX(Veh_Marshal,0,1)="N/A","N/A",'输出-系统进路参数'!K90)</f>
        <v>N/A</v>
      </c>
      <c r="I89" s="22" t="str">
        <f>IF(INDEX(Veh_Marshal,0,1)="N/A","N/A",'输出-系统进路参数'!L90)</f>
        <v>N/A</v>
      </c>
      <c r="J89" s="22" t="str">
        <f>IF(INDEX(Veh_Marshal,0,1)="N/A","N/A",'输出-系统进路参数'!M90)</f>
        <v>N/A</v>
      </c>
      <c r="K89" s="22" t="str">
        <f>IF(INDEX(Veh_Marshal,0,1)="N/A","N/A",'输出-系统进路参数'!N90)</f>
        <v>N/A</v>
      </c>
      <c r="L89" s="22" t="str">
        <f>IF(INDEX(Veh_Marshal,0,1)="N/A","N/A",'输出-系统进路参数'!O90)</f>
        <v>N/A</v>
      </c>
      <c r="M89" s="22" t="str">
        <f>IF(INDEX(Veh_Marshal,0,1)="N/A","N/A",'输出-系统进路参数'!P90)</f>
        <v>N/A</v>
      </c>
      <c r="N89" s="22" t="str">
        <f>IF(INDEX(Veh_Marshal,0,1)="N/A","N/A",'输出-系统进路参数'!Q90)</f>
        <v>N/A</v>
      </c>
      <c r="O89" s="22" t="str">
        <f>IF(INDEX(Veh_Marshal,0,1)="N/A","N/A",'输出-系统进路参数'!R90)</f>
        <v>N/A</v>
      </c>
      <c r="P89" s="50" t="str">
        <f>IF(INDEX(Veh_Marshal,0,1)="N/A","N/A",'输出-系统进路参数'!S90)</f>
        <v>N/A</v>
      </c>
      <c r="Q89" s="50" t="str">
        <f>IF(INDEX(Veh_Marshal,0,1)="N/A","N/A",'输出-系统进路参数'!T90)</f>
        <v>N/A</v>
      </c>
      <c r="R89" s="50" t="str">
        <f>IF(INDEX(Veh_Marshal,0,1)="N/A","N/A",'输出-系统进路参数'!U90)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50" t="str">
        <f>IF(INDEX(Veh_Marshal,0,1)="N/A","N/A",'输出-系统进路参数'!B91)</f>
        <v>N/A</v>
      </c>
      <c r="B90" s="50" t="str">
        <f>IF(INDEX(Veh_Marshal,0,1)="N/A","N/A",'输出-系统进路参数'!E91)</f>
        <v>N/A</v>
      </c>
      <c r="C90" s="50" t="str">
        <f>IF(INDEX(Veh_Marshal,0,1)="N/A","N/A",'输出-系统进路参数'!F91)</f>
        <v>N/A</v>
      </c>
      <c r="D90" s="50" t="str">
        <f>IF(INDEX(Veh_Marshal,0,1)="N/A","N/A",'输出-系统进路参数'!G91)</f>
        <v>N/A</v>
      </c>
      <c r="E90" s="50" t="str">
        <f>IF(INDEX(Veh_Marshal,0,1)="N/A","N/A",'输出-系统进路参数'!H91)</f>
        <v>N/A</v>
      </c>
      <c r="F90" s="50" t="str">
        <f>IF(INDEX(Veh_Marshal,0,1)="N/A","N/A",'输出-系统进路参数'!I91)</f>
        <v>N/A</v>
      </c>
      <c r="G90" s="50" t="str">
        <f>IF(INDEX(Veh_Marshal,0,1)="N/A","N/A",'输出-系统进路参数'!J91)</f>
        <v>N/A</v>
      </c>
      <c r="H90" s="22" t="str">
        <f>IF(INDEX(Veh_Marshal,0,1)="N/A","N/A",'输出-系统进路参数'!K91)</f>
        <v>N/A</v>
      </c>
      <c r="I90" s="22" t="str">
        <f>IF(INDEX(Veh_Marshal,0,1)="N/A","N/A",'输出-系统进路参数'!L91)</f>
        <v>N/A</v>
      </c>
      <c r="J90" s="22" t="str">
        <f>IF(INDEX(Veh_Marshal,0,1)="N/A","N/A",'输出-系统进路参数'!M91)</f>
        <v>N/A</v>
      </c>
      <c r="K90" s="22" t="str">
        <f>IF(INDEX(Veh_Marshal,0,1)="N/A","N/A",'输出-系统进路参数'!N91)</f>
        <v>N/A</v>
      </c>
      <c r="L90" s="22" t="str">
        <f>IF(INDEX(Veh_Marshal,0,1)="N/A","N/A",'输出-系统进路参数'!O91)</f>
        <v>N/A</v>
      </c>
      <c r="M90" s="22" t="str">
        <f>IF(INDEX(Veh_Marshal,0,1)="N/A","N/A",'输出-系统进路参数'!P91)</f>
        <v>N/A</v>
      </c>
      <c r="N90" s="22" t="str">
        <f>IF(INDEX(Veh_Marshal,0,1)="N/A","N/A",'输出-系统进路参数'!Q91)</f>
        <v>N/A</v>
      </c>
      <c r="O90" s="22" t="str">
        <f>IF(INDEX(Veh_Marshal,0,1)="N/A","N/A",'输出-系统进路参数'!R91)</f>
        <v>N/A</v>
      </c>
      <c r="P90" s="50" t="str">
        <f>IF(INDEX(Veh_Marshal,0,1)="N/A","N/A",'输出-系统进路参数'!S91)</f>
        <v>N/A</v>
      </c>
      <c r="Q90" s="50" t="str">
        <f>IF(INDEX(Veh_Marshal,0,1)="N/A","N/A",'输出-系统进路参数'!T91)</f>
        <v>N/A</v>
      </c>
      <c r="R90" s="50" t="str">
        <f>IF(INDEX(Veh_Marshal,0,1)="N/A","N/A",'输出-系统进路参数'!U91)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50" t="str">
        <f>IF(INDEX(Veh_Marshal,0,1)="N/A","N/A",'输出-系统进路参数'!B92)</f>
        <v>N/A</v>
      </c>
      <c r="B91" s="50" t="str">
        <f>IF(INDEX(Veh_Marshal,0,1)="N/A","N/A",'输出-系统进路参数'!E92)</f>
        <v>N/A</v>
      </c>
      <c r="C91" s="50" t="str">
        <f>IF(INDEX(Veh_Marshal,0,1)="N/A","N/A",'输出-系统进路参数'!F92)</f>
        <v>N/A</v>
      </c>
      <c r="D91" s="50" t="str">
        <f>IF(INDEX(Veh_Marshal,0,1)="N/A","N/A",'输出-系统进路参数'!G92)</f>
        <v>N/A</v>
      </c>
      <c r="E91" s="50" t="str">
        <f>IF(INDEX(Veh_Marshal,0,1)="N/A","N/A",'输出-系统进路参数'!H92)</f>
        <v>N/A</v>
      </c>
      <c r="F91" s="50" t="str">
        <f>IF(INDEX(Veh_Marshal,0,1)="N/A","N/A",'输出-系统进路参数'!I92)</f>
        <v>N/A</v>
      </c>
      <c r="G91" s="50" t="str">
        <f>IF(INDEX(Veh_Marshal,0,1)="N/A","N/A",'输出-系统进路参数'!J92)</f>
        <v>N/A</v>
      </c>
      <c r="H91" s="22" t="str">
        <f>IF(INDEX(Veh_Marshal,0,1)="N/A","N/A",'输出-系统进路参数'!K92)</f>
        <v>N/A</v>
      </c>
      <c r="I91" s="22" t="str">
        <f>IF(INDEX(Veh_Marshal,0,1)="N/A","N/A",'输出-系统进路参数'!L92)</f>
        <v>N/A</v>
      </c>
      <c r="J91" s="22" t="str">
        <f>IF(INDEX(Veh_Marshal,0,1)="N/A","N/A",'输出-系统进路参数'!M92)</f>
        <v>N/A</v>
      </c>
      <c r="K91" s="22" t="str">
        <f>IF(INDEX(Veh_Marshal,0,1)="N/A","N/A",'输出-系统进路参数'!N92)</f>
        <v>N/A</v>
      </c>
      <c r="L91" s="22" t="str">
        <f>IF(INDEX(Veh_Marshal,0,1)="N/A","N/A",'输出-系统进路参数'!O92)</f>
        <v>N/A</v>
      </c>
      <c r="M91" s="22" t="str">
        <f>IF(INDEX(Veh_Marshal,0,1)="N/A","N/A",'输出-系统进路参数'!P92)</f>
        <v>N/A</v>
      </c>
      <c r="N91" s="22" t="str">
        <f>IF(INDEX(Veh_Marshal,0,1)="N/A","N/A",'输出-系统进路参数'!Q92)</f>
        <v>N/A</v>
      </c>
      <c r="O91" s="22" t="str">
        <f>IF(INDEX(Veh_Marshal,0,1)="N/A","N/A",'输出-系统进路参数'!R92)</f>
        <v>N/A</v>
      </c>
      <c r="P91" s="50" t="str">
        <f>IF(INDEX(Veh_Marshal,0,1)="N/A","N/A",'输出-系统进路参数'!S92)</f>
        <v>N/A</v>
      </c>
      <c r="Q91" s="50" t="str">
        <f>IF(INDEX(Veh_Marshal,0,1)="N/A","N/A",'输出-系统进路参数'!T92)</f>
        <v>N/A</v>
      </c>
      <c r="R91" s="50" t="str">
        <f>IF(INDEX(Veh_Marshal,0,1)="N/A","N/A",'输出-系统进路参数'!U92)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50" t="str">
        <f>IF(INDEX(Veh_Marshal,0,1)="N/A","N/A",'输出-系统进路参数'!B93)</f>
        <v>N/A</v>
      </c>
      <c r="B92" s="50" t="str">
        <f>IF(INDEX(Veh_Marshal,0,1)="N/A","N/A",'输出-系统进路参数'!E93)</f>
        <v>N/A</v>
      </c>
      <c r="C92" s="50" t="str">
        <f>IF(INDEX(Veh_Marshal,0,1)="N/A","N/A",'输出-系统进路参数'!F93)</f>
        <v>N/A</v>
      </c>
      <c r="D92" s="50" t="str">
        <f>IF(INDEX(Veh_Marshal,0,1)="N/A","N/A",'输出-系统进路参数'!G93)</f>
        <v>N/A</v>
      </c>
      <c r="E92" s="50" t="str">
        <f>IF(INDEX(Veh_Marshal,0,1)="N/A","N/A",'输出-系统进路参数'!H93)</f>
        <v>N/A</v>
      </c>
      <c r="F92" s="50" t="str">
        <f>IF(INDEX(Veh_Marshal,0,1)="N/A","N/A",'输出-系统进路参数'!I93)</f>
        <v>N/A</v>
      </c>
      <c r="G92" s="50" t="str">
        <f>IF(INDEX(Veh_Marshal,0,1)="N/A","N/A",'输出-系统进路参数'!J93)</f>
        <v>N/A</v>
      </c>
      <c r="H92" s="22" t="str">
        <f>IF(INDEX(Veh_Marshal,0,1)="N/A","N/A",'输出-系统进路参数'!K93)</f>
        <v>N/A</v>
      </c>
      <c r="I92" s="22" t="str">
        <f>IF(INDEX(Veh_Marshal,0,1)="N/A","N/A",'输出-系统进路参数'!L93)</f>
        <v>N/A</v>
      </c>
      <c r="J92" s="22" t="str">
        <f>IF(INDEX(Veh_Marshal,0,1)="N/A","N/A",'输出-系统进路参数'!M93)</f>
        <v>N/A</v>
      </c>
      <c r="K92" s="22" t="str">
        <f>IF(INDEX(Veh_Marshal,0,1)="N/A","N/A",'输出-系统进路参数'!N93)</f>
        <v>N/A</v>
      </c>
      <c r="L92" s="22" t="str">
        <f>IF(INDEX(Veh_Marshal,0,1)="N/A","N/A",'输出-系统进路参数'!O93)</f>
        <v>N/A</v>
      </c>
      <c r="M92" s="22" t="str">
        <f>IF(INDEX(Veh_Marshal,0,1)="N/A","N/A",'输出-系统进路参数'!P93)</f>
        <v>N/A</v>
      </c>
      <c r="N92" s="22" t="str">
        <f>IF(INDEX(Veh_Marshal,0,1)="N/A","N/A",'输出-系统进路参数'!Q93)</f>
        <v>N/A</v>
      </c>
      <c r="O92" s="22" t="str">
        <f>IF(INDEX(Veh_Marshal,0,1)="N/A","N/A",'输出-系统进路参数'!R93)</f>
        <v>N/A</v>
      </c>
      <c r="P92" s="50" t="str">
        <f>IF(INDEX(Veh_Marshal,0,1)="N/A","N/A",'输出-系统进路参数'!S93)</f>
        <v>N/A</v>
      </c>
      <c r="Q92" s="50" t="str">
        <f>IF(INDEX(Veh_Marshal,0,1)="N/A","N/A",'输出-系统进路参数'!T93)</f>
        <v>N/A</v>
      </c>
      <c r="R92" s="50" t="str">
        <f>IF(INDEX(Veh_Marshal,0,1)="N/A","N/A",'输出-系统进路参数'!U93)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50" t="str">
        <f>IF(INDEX(Veh_Marshal,0,1)="N/A","N/A",'输出-系统进路参数'!B94)</f>
        <v>N/A</v>
      </c>
      <c r="B93" s="50" t="str">
        <f>IF(INDEX(Veh_Marshal,0,1)="N/A","N/A",'输出-系统进路参数'!E94)</f>
        <v>N/A</v>
      </c>
      <c r="C93" s="50" t="str">
        <f>IF(INDEX(Veh_Marshal,0,1)="N/A","N/A",'输出-系统进路参数'!F94)</f>
        <v>N/A</v>
      </c>
      <c r="D93" s="50" t="str">
        <f>IF(INDEX(Veh_Marshal,0,1)="N/A","N/A",'输出-系统进路参数'!G94)</f>
        <v>N/A</v>
      </c>
      <c r="E93" s="50" t="str">
        <f>IF(INDEX(Veh_Marshal,0,1)="N/A","N/A",'输出-系统进路参数'!H94)</f>
        <v>N/A</v>
      </c>
      <c r="F93" s="50" t="str">
        <f>IF(INDEX(Veh_Marshal,0,1)="N/A","N/A",'输出-系统进路参数'!I94)</f>
        <v>N/A</v>
      </c>
      <c r="G93" s="50" t="str">
        <f>IF(INDEX(Veh_Marshal,0,1)="N/A","N/A",'输出-系统进路参数'!J94)</f>
        <v>N/A</v>
      </c>
      <c r="H93" s="22" t="str">
        <f>IF(INDEX(Veh_Marshal,0,1)="N/A","N/A",'输出-系统进路参数'!K94)</f>
        <v>N/A</v>
      </c>
      <c r="I93" s="22" t="str">
        <f>IF(INDEX(Veh_Marshal,0,1)="N/A","N/A",'输出-系统进路参数'!L94)</f>
        <v>N/A</v>
      </c>
      <c r="J93" s="22" t="str">
        <f>IF(INDEX(Veh_Marshal,0,1)="N/A","N/A",'输出-系统进路参数'!M94)</f>
        <v>N/A</v>
      </c>
      <c r="K93" s="22" t="str">
        <f>IF(INDEX(Veh_Marshal,0,1)="N/A","N/A",'输出-系统进路参数'!N94)</f>
        <v>N/A</v>
      </c>
      <c r="L93" s="22" t="str">
        <f>IF(INDEX(Veh_Marshal,0,1)="N/A","N/A",'输出-系统进路参数'!O94)</f>
        <v>N/A</v>
      </c>
      <c r="M93" s="22" t="str">
        <f>IF(INDEX(Veh_Marshal,0,1)="N/A","N/A",'输出-系统进路参数'!P94)</f>
        <v>N/A</v>
      </c>
      <c r="N93" s="22" t="str">
        <f>IF(INDEX(Veh_Marshal,0,1)="N/A","N/A",'输出-系统进路参数'!Q94)</f>
        <v>N/A</v>
      </c>
      <c r="O93" s="22" t="str">
        <f>IF(INDEX(Veh_Marshal,0,1)="N/A","N/A",'输出-系统进路参数'!R94)</f>
        <v>N/A</v>
      </c>
      <c r="P93" s="50" t="str">
        <f>IF(INDEX(Veh_Marshal,0,1)="N/A","N/A",'输出-系统进路参数'!S94)</f>
        <v>N/A</v>
      </c>
      <c r="Q93" s="50" t="str">
        <f>IF(INDEX(Veh_Marshal,0,1)="N/A","N/A",'输出-系统进路参数'!T94)</f>
        <v>N/A</v>
      </c>
      <c r="R93" s="50" t="str">
        <f>IF(INDEX(Veh_Marshal,0,1)="N/A","N/A",'输出-系统进路参数'!U94)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50" t="str">
        <f>IF(INDEX(Veh_Marshal,0,1)="N/A","N/A",'输出-系统进路参数'!B95)</f>
        <v>N/A</v>
      </c>
      <c r="B94" s="50" t="str">
        <f>IF(INDEX(Veh_Marshal,0,1)="N/A","N/A",'输出-系统进路参数'!E95)</f>
        <v>N/A</v>
      </c>
      <c r="C94" s="50" t="str">
        <f>IF(INDEX(Veh_Marshal,0,1)="N/A","N/A",'输出-系统进路参数'!F95)</f>
        <v>N/A</v>
      </c>
      <c r="D94" s="50" t="str">
        <f>IF(INDEX(Veh_Marshal,0,1)="N/A","N/A",'输出-系统进路参数'!G95)</f>
        <v>N/A</v>
      </c>
      <c r="E94" s="50" t="str">
        <f>IF(INDEX(Veh_Marshal,0,1)="N/A","N/A",'输出-系统进路参数'!H95)</f>
        <v>N/A</v>
      </c>
      <c r="F94" s="50" t="str">
        <f>IF(INDEX(Veh_Marshal,0,1)="N/A","N/A",'输出-系统进路参数'!I95)</f>
        <v>N/A</v>
      </c>
      <c r="G94" s="50" t="str">
        <f>IF(INDEX(Veh_Marshal,0,1)="N/A","N/A",'输出-系统进路参数'!J95)</f>
        <v>N/A</v>
      </c>
      <c r="H94" s="22" t="str">
        <f>IF(INDEX(Veh_Marshal,0,1)="N/A","N/A",'输出-系统进路参数'!K95)</f>
        <v>N/A</v>
      </c>
      <c r="I94" s="22" t="str">
        <f>IF(INDEX(Veh_Marshal,0,1)="N/A","N/A",'输出-系统进路参数'!L95)</f>
        <v>N/A</v>
      </c>
      <c r="J94" s="22" t="str">
        <f>IF(INDEX(Veh_Marshal,0,1)="N/A","N/A",'输出-系统进路参数'!M95)</f>
        <v>N/A</v>
      </c>
      <c r="K94" s="22" t="str">
        <f>IF(INDEX(Veh_Marshal,0,1)="N/A","N/A",'输出-系统进路参数'!N95)</f>
        <v>N/A</v>
      </c>
      <c r="L94" s="22" t="str">
        <f>IF(INDEX(Veh_Marshal,0,1)="N/A","N/A",'输出-系统进路参数'!O95)</f>
        <v>N/A</v>
      </c>
      <c r="M94" s="22" t="str">
        <f>IF(INDEX(Veh_Marshal,0,1)="N/A","N/A",'输出-系统进路参数'!P95)</f>
        <v>N/A</v>
      </c>
      <c r="N94" s="22" t="str">
        <f>IF(INDEX(Veh_Marshal,0,1)="N/A","N/A",'输出-系统进路参数'!Q95)</f>
        <v>N/A</v>
      </c>
      <c r="O94" s="22" t="str">
        <f>IF(INDEX(Veh_Marshal,0,1)="N/A","N/A",'输出-系统进路参数'!R95)</f>
        <v>N/A</v>
      </c>
      <c r="P94" s="50" t="str">
        <f>IF(INDEX(Veh_Marshal,0,1)="N/A","N/A",'输出-系统进路参数'!S95)</f>
        <v>N/A</v>
      </c>
      <c r="Q94" s="50" t="str">
        <f>IF(INDEX(Veh_Marshal,0,1)="N/A","N/A",'输出-系统进路参数'!T95)</f>
        <v>N/A</v>
      </c>
      <c r="R94" s="50" t="str">
        <f>IF(INDEX(Veh_Marshal,0,1)="N/A","N/A",'输出-系统进路参数'!U95)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50" t="str">
        <f>IF(INDEX(Veh_Marshal,0,1)="N/A","N/A",'输出-系统进路参数'!B96)</f>
        <v>N/A</v>
      </c>
      <c r="B95" s="50" t="str">
        <f>IF(INDEX(Veh_Marshal,0,1)="N/A","N/A",'输出-系统进路参数'!E96)</f>
        <v>N/A</v>
      </c>
      <c r="C95" s="50" t="str">
        <f>IF(INDEX(Veh_Marshal,0,1)="N/A","N/A",'输出-系统进路参数'!F96)</f>
        <v>N/A</v>
      </c>
      <c r="D95" s="50" t="str">
        <f>IF(INDEX(Veh_Marshal,0,1)="N/A","N/A",'输出-系统进路参数'!G96)</f>
        <v>N/A</v>
      </c>
      <c r="E95" s="50" t="str">
        <f>IF(INDEX(Veh_Marshal,0,1)="N/A","N/A",'输出-系统进路参数'!H96)</f>
        <v>N/A</v>
      </c>
      <c r="F95" s="50" t="str">
        <f>IF(INDEX(Veh_Marshal,0,1)="N/A","N/A",'输出-系统进路参数'!I96)</f>
        <v>N/A</v>
      </c>
      <c r="G95" s="50" t="str">
        <f>IF(INDEX(Veh_Marshal,0,1)="N/A","N/A",'输出-系统进路参数'!J96)</f>
        <v>N/A</v>
      </c>
      <c r="H95" s="22" t="str">
        <f>IF(INDEX(Veh_Marshal,0,1)="N/A","N/A",'输出-系统进路参数'!K96)</f>
        <v>N/A</v>
      </c>
      <c r="I95" s="22" t="str">
        <f>IF(INDEX(Veh_Marshal,0,1)="N/A","N/A",'输出-系统进路参数'!L96)</f>
        <v>N/A</v>
      </c>
      <c r="J95" s="22" t="str">
        <f>IF(INDEX(Veh_Marshal,0,1)="N/A","N/A",'输出-系统进路参数'!M96)</f>
        <v>N/A</v>
      </c>
      <c r="K95" s="22" t="str">
        <f>IF(INDEX(Veh_Marshal,0,1)="N/A","N/A",'输出-系统进路参数'!N96)</f>
        <v>N/A</v>
      </c>
      <c r="L95" s="22" t="str">
        <f>IF(INDEX(Veh_Marshal,0,1)="N/A","N/A",'输出-系统进路参数'!O96)</f>
        <v>N/A</v>
      </c>
      <c r="M95" s="22" t="str">
        <f>IF(INDEX(Veh_Marshal,0,1)="N/A","N/A",'输出-系统进路参数'!P96)</f>
        <v>N/A</v>
      </c>
      <c r="N95" s="22" t="str">
        <f>IF(INDEX(Veh_Marshal,0,1)="N/A","N/A",'输出-系统进路参数'!Q96)</f>
        <v>N/A</v>
      </c>
      <c r="O95" s="22" t="str">
        <f>IF(INDEX(Veh_Marshal,0,1)="N/A","N/A",'输出-系统进路参数'!R96)</f>
        <v>N/A</v>
      </c>
      <c r="P95" s="50" t="str">
        <f>IF(INDEX(Veh_Marshal,0,1)="N/A","N/A",'输出-系统进路参数'!S96)</f>
        <v>N/A</v>
      </c>
      <c r="Q95" s="50" t="str">
        <f>IF(INDEX(Veh_Marshal,0,1)="N/A","N/A",'输出-系统进路参数'!T96)</f>
        <v>N/A</v>
      </c>
      <c r="R95" s="50" t="str">
        <f>IF(INDEX(Veh_Marshal,0,1)="N/A","N/A",'输出-系统进路参数'!U96)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50" t="str">
        <f>IF(INDEX(Veh_Marshal,0,1)="N/A","N/A",'输出-系统进路参数'!B97)</f>
        <v>N/A</v>
      </c>
      <c r="B96" s="50" t="str">
        <f>IF(INDEX(Veh_Marshal,0,1)="N/A","N/A",'输出-系统进路参数'!E97)</f>
        <v>N/A</v>
      </c>
      <c r="C96" s="50" t="str">
        <f>IF(INDEX(Veh_Marshal,0,1)="N/A","N/A",'输出-系统进路参数'!F97)</f>
        <v>N/A</v>
      </c>
      <c r="D96" s="50" t="str">
        <f>IF(INDEX(Veh_Marshal,0,1)="N/A","N/A",'输出-系统进路参数'!G97)</f>
        <v>N/A</v>
      </c>
      <c r="E96" s="50" t="str">
        <f>IF(INDEX(Veh_Marshal,0,1)="N/A","N/A",'输出-系统进路参数'!H97)</f>
        <v>N/A</v>
      </c>
      <c r="F96" s="50" t="str">
        <f>IF(INDEX(Veh_Marshal,0,1)="N/A","N/A",'输出-系统进路参数'!I97)</f>
        <v>N/A</v>
      </c>
      <c r="G96" s="50" t="str">
        <f>IF(INDEX(Veh_Marshal,0,1)="N/A","N/A",'输出-系统进路参数'!J97)</f>
        <v>N/A</v>
      </c>
      <c r="H96" s="22" t="str">
        <f>IF(INDEX(Veh_Marshal,0,1)="N/A","N/A",'输出-系统进路参数'!K97)</f>
        <v>N/A</v>
      </c>
      <c r="I96" s="22" t="str">
        <f>IF(INDEX(Veh_Marshal,0,1)="N/A","N/A",'输出-系统进路参数'!L97)</f>
        <v>N/A</v>
      </c>
      <c r="J96" s="22" t="str">
        <f>IF(INDEX(Veh_Marshal,0,1)="N/A","N/A",'输出-系统进路参数'!M97)</f>
        <v>N/A</v>
      </c>
      <c r="K96" s="22" t="str">
        <f>IF(INDEX(Veh_Marshal,0,1)="N/A","N/A",'输出-系统进路参数'!N97)</f>
        <v>N/A</v>
      </c>
      <c r="L96" s="22" t="str">
        <f>IF(INDEX(Veh_Marshal,0,1)="N/A","N/A",'输出-系统进路参数'!O97)</f>
        <v>N/A</v>
      </c>
      <c r="M96" s="22" t="str">
        <f>IF(INDEX(Veh_Marshal,0,1)="N/A","N/A",'输出-系统进路参数'!P97)</f>
        <v>N/A</v>
      </c>
      <c r="N96" s="22" t="str">
        <f>IF(INDEX(Veh_Marshal,0,1)="N/A","N/A",'输出-系统进路参数'!Q97)</f>
        <v>N/A</v>
      </c>
      <c r="O96" s="22" t="str">
        <f>IF(INDEX(Veh_Marshal,0,1)="N/A","N/A",'输出-系统进路参数'!R97)</f>
        <v>N/A</v>
      </c>
      <c r="P96" s="50" t="str">
        <f>IF(INDEX(Veh_Marshal,0,1)="N/A","N/A",'输出-系统进路参数'!S97)</f>
        <v>N/A</v>
      </c>
      <c r="Q96" s="50" t="str">
        <f>IF(INDEX(Veh_Marshal,0,1)="N/A","N/A",'输出-系统进路参数'!T97)</f>
        <v>N/A</v>
      </c>
      <c r="R96" s="50" t="str">
        <f>IF(INDEX(Veh_Marshal,0,1)="N/A","N/A",'输出-系统进路参数'!U97)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50" t="str">
        <f>IF(INDEX(Veh_Marshal,0,1)="N/A","N/A",'输出-系统进路参数'!B98)</f>
        <v>N/A</v>
      </c>
      <c r="B97" s="50" t="str">
        <f>IF(INDEX(Veh_Marshal,0,1)="N/A","N/A",'输出-系统进路参数'!E98)</f>
        <v>N/A</v>
      </c>
      <c r="C97" s="50" t="str">
        <f>IF(INDEX(Veh_Marshal,0,1)="N/A","N/A",'输出-系统进路参数'!F98)</f>
        <v>N/A</v>
      </c>
      <c r="D97" s="50" t="str">
        <f>IF(INDEX(Veh_Marshal,0,1)="N/A","N/A",'输出-系统进路参数'!G98)</f>
        <v>N/A</v>
      </c>
      <c r="E97" s="50" t="str">
        <f>IF(INDEX(Veh_Marshal,0,1)="N/A","N/A",'输出-系统进路参数'!H98)</f>
        <v>N/A</v>
      </c>
      <c r="F97" s="50" t="str">
        <f>IF(INDEX(Veh_Marshal,0,1)="N/A","N/A",'输出-系统进路参数'!I98)</f>
        <v>N/A</v>
      </c>
      <c r="G97" s="50" t="str">
        <f>IF(INDEX(Veh_Marshal,0,1)="N/A","N/A",'输出-系统进路参数'!J98)</f>
        <v>N/A</v>
      </c>
      <c r="H97" s="22" t="str">
        <f>IF(INDEX(Veh_Marshal,0,1)="N/A","N/A",'输出-系统进路参数'!K98)</f>
        <v>N/A</v>
      </c>
      <c r="I97" s="22" t="str">
        <f>IF(INDEX(Veh_Marshal,0,1)="N/A","N/A",'输出-系统进路参数'!L98)</f>
        <v>N/A</v>
      </c>
      <c r="J97" s="22" t="str">
        <f>IF(INDEX(Veh_Marshal,0,1)="N/A","N/A",'输出-系统进路参数'!M98)</f>
        <v>N/A</v>
      </c>
      <c r="K97" s="22" t="str">
        <f>IF(INDEX(Veh_Marshal,0,1)="N/A","N/A",'输出-系统进路参数'!N98)</f>
        <v>N/A</v>
      </c>
      <c r="L97" s="22" t="str">
        <f>IF(INDEX(Veh_Marshal,0,1)="N/A","N/A",'输出-系统进路参数'!O98)</f>
        <v>N/A</v>
      </c>
      <c r="M97" s="22" t="str">
        <f>IF(INDEX(Veh_Marshal,0,1)="N/A","N/A",'输出-系统进路参数'!P98)</f>
        <v>N/A</v>
      </c>
      <c r="N97" s="22" t="str">
        <f>IF(INDEX(Veh_Marshal,0,1)="N/A","N/A",'输出-系统进路参数'!Q98)</f>
        <v>N/A</v>
      </c>
      <c r="O97" s="22" t="str">
        <f>IF(INDEX(Veh_Marshal,0,1)="N/A","N/A",'输出-系统进路参数'!R98)</f>
        <v>N/A</v>
      </c>
      <c r="P97" s="50" t="str">
        <f>IF(INDEX(Veh_Marshal,0,1)="N/A","N/A",'输出-系统进路参数'!S98)</f>
        <v>N/A</v>
      </c>
      <c r="Q97" s="50" t="str">
        <f>IF(INDEX(Veh_Marshal,0,1)="N/A","N/A",'输出-系统进路参数'!T98)</f>
        <v>N/A</v>
      </c>
      <c r="R97" s="50" t="str">
        <f>IF(INDEX(Veh_Marshal,0,1)="N/A","N/A",'输出-系统进路参数'!U98)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50" t="str">
        <f>IF(INDEX(Veh_Marshal,0,1)="N/A","N/A",'输出-系统进路参数'!B99)</f>
        <v>N/A</v>
      </c>
      <c r="B98" s="50" t="str">
        <f>IF(INDEX(Veh_Marshal,0,1)="N/A","N/A",'输出-系统进路参数'!E99)</f>
        <v>N/A</v>
      </c>
      <c r="C98" s="50" t="str">
        <f>IF(INDEX(Veh_Marshal,0,1)="N/A","N/A",'输出-系统进路参数'!F99)</f>
        <v>N/A</v>
      </c>
      <c r="D98" s="50" t="str">
        <f>IF(INDEX(Veh_Marshal,0,1)="N/A","N/A",'输出-系统进路参数'!G99)</f>
        <v>N/A</v>
      </c>
      <c r="E98" s="50" t="str">
        <f>IF(INDEX(Veh_Marshal,0,1)="N/A","N/A",'输出-系统进路参数'!H99)</f>
        <v>N/A</v>
      </c>
      <c r="F98" s="50" t="str">
        <f>IF(INDEX(Veh_Marshal,0,1)="N/A","N/A",'输出-系统进路参数'!I99)</f>
        <v>N/A</v>
      </c>
      <c r="G98" s="50" t="str">
        <f>IF(INDEX(Veh_Marshal,0,1)="N/A","N/A",'输出-系统进路参数'!J99)</f>
        <v>N/A</v>
      </c>
      <c r="H98" s="22" t="str">
        <f>IF(INDEX(Veh_Marshal,0,1)="N/A","N/A",'输出-系统进路参数'!K99)</f>
        <v>N/A</v>
      </c>
      <c r="I98" s="22" t="str">
        <f>IF(INDEX(Veh_Marshal,0,1)="N/A","N/A",'输出-系统进路参数'!L99)</f>
        <v>N/A</v>
      </c>
      <c r="J98" s="22" t="str">
        <f>IF(INDEX(Veh_Marshal,0,1)="N/A","N/A",'输出-系统进路参数'!M99)</f>
        <v>N/A</v>
      </c>
      <c r="K98" s="22" t="str">
        <f>IF(INDEX(Veh_Marshal,0,1)="N/A","N/A",'输出-系统进路参数'!N99)</f>
        <v>N/A</v>
      </c>
      <c r="L98" s="22" t="str">
        <f>IF(INDEX(Veh_Marshal,0,1)="N/A","N/A",'输出-系统进路参数'!O99)</f>
        <v>N/A</v>
      </c>
      <c r="M98" s="22" t="str">
        <f>IF(INDEX(Veh_Marshal,0,1)="N/A","N/A",'输出-系统进路参数'!P99)</f>
        <v>N/A</v>
      </c>
      <c r="N98" s="22" t="str">
        <f>IF(INDEX(Veh_Marshal,0,1)="N/A","N/A",'输出-系统进路参数'!Q99)</f>
        <v>N/A</v>
      </c>
      <c r="O98" s="22" t="str">
        <f>IF(INDEX(Veh_Marshal,0,1)="N/A","N/A",'输出-系统进路参数'!R99)</f>
        <v>N/A</v>
      </c>
      <c r="P98" s="50" t="str">
        <f>IF(INDEX(Veh_Marshal,0,1)="N/A","N/A",'输出-系统进路参数'!S99)</f>
        <v>N/A</v>
      </c>
      <c r="Q98" s="50" t="str">
        <f>IF(INDEX(Veh_Marshal,0,1)="N/A","N/A",'输出-系统进路参数'!T99)</f>
        <v>N/A</v>
      </c>
      <c r="R98" s="50" t="str">
        <f>IF(INDEX(Veh_Marshal,0,1)="N/A","N/A",'输出-系统进路参数'!U99)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50" t="str">
        <f>IF(INDEX(Veh_Marshal,0,1)="N/A","N/A",'输出-系统进路参数'!B100)</f>
        <v>N/A</v>
      </c>
      <c r="B99" s="50" t="str">
        <f>IF(INDEX(Veh_Marshal,0,1)="N/A","N/A",'输出-系统进路参数'!E100)</f>
        <v>N/A</v>
      </c>
      <c r="C99" s="50" t="str">
        <f>IF(INDEX(Veh_Marshal,0,1)="N/A","N/A",'输出-系统进路参数'!F100)</f>
        <v>N/A</v>
      </c>
      <c r="D99" s="50" t="str">
        <f>IF(INDEX(Veh_Marshal,0,1)="N/A","N/A",'输出-系统进路参数'!G100)</f>
        <v>N/A</v>
      </c>
      <c r="E99" s="50" t="str">
        <f>IF(INDEX(Veh_Marshal,0,1)="N/A","N/A",'输出-系统进路参数'!H100)</f>
        <v>N/A</v>
      </c>
      <c r="F99" s="50" t="str">
        <f>IF(INDEX(Veh_Marshal,0,1)="N/A","N/A",'输出-系统进路参数'!I100)</f>
        <v>N/A</v>
      </c>
      <c r="G99" s="50" t="str">
        <f>IF(INDEX(Veh_Marshal,0,1)="N/A","N/A",'输出-系统进路参数'!J100)</f>
        <v>N/A</v>
      </c>
      <c r="H99" s="22" t="str">
        <f>IF(INDEX(Veh_Marshal,0,1)="N/A","N/A",'输出-系统进路参数'!K100)</f>
        <v>N/A</v>
      </c>
      <c r="I99" s="22" t="str">
        <f>IF(INDEX(Veh_Marshal,0,1)="N/A","N/A",'输出-系统进路参数'!L100)</f>
        <v>N/A</v>
      </c>
      <c r="J99" s="22" t="str">
        <f>IF(INDEX(Veh_Marshal,0,1)="N/A","N/A",'输出-系统进路参数'!M100)</f>
        <v>N/A</v>
      </c>
      <c r="K99" s="22" t="str">
        <f>IF(INDEX(Veh_Marshal,0,1)="N/A","N/A",'输出-系统进路参数'!N100)</f>
        <v>N/A</v>
      </c>
      <c r="L99" s="22" t="str">
        <f>IF(INDEX(Veh_Marshal,0,1)="N/A","N/A",'输出-系统进路参数'!O100)</f>
        <v>N/A</v>
      </c>
      <c r="M99" s="22" t="str">
        <f>IF(INDEX(Veh_Marshal,0,1)="N/A","N/A",'输出-系统进路参数'!P100)</f>
        <v>N/A</v>
      </c>
      <c r="N99" s="22" t="str">
        <f>IF(INDEX(Veh_Marshal,0,1)="N/A","N/A",'输出-系统进路参数'!Q100)</f>
        <v>N/A</v>
      </c>
      <c r="O99" s="22" t="str">
        <f>IF(INDEX(Veh_Marshal,0,1)="N/A","N/A",'输出-系统进路参数'!R100)</f>
        <v>N/A</v>
      </c>
      <c r="P99" s="50" t="str">
        <f>IF(INDEX(Veh_Marshal,0,1)="N/A","N/A",'输出-系统进路参数'!S100)</f>
        <v>N/A</v>
      </c>
      <c r="Q99" s="50" t="str">
        <f>IF(INDEX(Veh_Marshal,0,1)="N/A","N/A",'输出-系统进路参数'!T100)</f>
        <v>N/A</v>
      </c>
      <c r="R99" s="50" t="str">
        <f>IF(INDEX(Veh_Marshal,0,1)="N/A","N/A",'输出-系统进路参数'!U100)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50" t="str">
        <f>IF(INDEX(Veh_Marshal,0,1)="N/A","N/A",'输出-系统进路参数'!B101)</f>
        <v>N/A</v>
      </c>
      <c r="B100" s="50" t="str">
        <f>IF(INDEX(Veh_Marshal,0,1)="N/A","N/A",'输出-系统进路参数'!E101)</f>
        <v>N/A</v>
      </c>
      <c r="C100" s="50" t="str">
        <f>IF(INDEX(Veh_Marshal,0,1)="N/A","N/A",'输出-系统进路参数'!F101)</f>
        <v>N/A</v>
      </c>
      <c r="D100" s="50" t="str">
        <f>IF(INDEX(Veh_Marshal,0,1)="N/A","N/A",'输出-系统进路参数'!G101)</f>
        <v>N/A</v>
      </c>
      <c r="E100" s="50" t="str">
        <f>IF(INDEX(Veh_Marshal,0,1)="N/A","N/A",'输出-系统进路参数'!H101)</f>
        <v>N/A</v>
      </c>
      <c r="F100" s="50" t="str">
        <f>IF(INDEX(Veh_Marshal,0,1)="N/A","N/A",'输出-系统进路参数'!I101)</f>
        <v>N/A</v>
      </c>
      <c r="G100" s="50" t="str">
        <f>IF(INDEX(Veh_Marshal,0,1)="N/A","N/A",'输出-系统进路参数'!J101)</f>
        <v>N/A</v>
      </c>
      <c r="H100" s="22" t="str">
        <f>IF(INDEX(Veh_Marshal,0,1)="N/A","N/A",'输出-系统进路参数'!K101)</f>
        <v>N/A</v>
      </c>
      <c r="I100" s="22" t="str">
        <f>IF(INDEX(Veh_Marshal,0,1)="N/A","N/A",'输出-系统进路参数'!L101)</f>
        <v>N/A</v>
      </c>
      <c r="J100" s="22" t="str">
        <f>IF(INDEX(Veh_Marshal,0,1)="N/A","N/A",'输出-系统进路参数'!M101)</f>
        <v>N/A</v>
      </c>
      <c r="K100" s="22" t="str">
        <f>IF(INDEX(Veh_Marshal,0,1)="N/A","N/A",'输出-系统进路参数'!N101)</f>
        <v>N/A</v>
      </c>
      <c r="L100" s="22" t="str">
        <f>IF(INDEX(Veh_Marshal,0,1)="N/A","N/A",'输出-系统进路参数'!O101)</f>
        <v>N/A</v>
      </c>
      <c r="M100" s="22" t="str">
        <f>IF(INDEX(Veh_Marshal,0,1)="N/A","N/A",'输出-系统进路参数'!P101)</f>
        <v>N/A</v>
      </c>
      <c r="N100" s="22" t="str">
        <f>IF(INDEX(Veh_Marshal,0,1)="N/A","N/A",'输出-系统进路参数'!Q101)</f>
        <v>N/A</v>
      </c>
      <c r="O100" s="22" t="str">
        <f>IF(INDEX(Veh_Marshal,0,1)="N/A","N/A",'输出-系统进路参数'!R101)</f>
        <v>N/A</v>
      </c>
      <c r="P100" s="50" t="str">
        <f>IF(INDEX(Veh_Marshal,0,1)="N/A","N/A",'输出-系统进路参数'!S101)</f>
        <v>N/A</v>
      </c>
      <c r="Q100" s="50" t="str">
        <f>IF(INDEX(Veh_Marshal,0,1)="N/A","N/A",'输出-系统进路参数'!T101)</f>
        <v>N/A</v>
      </c>
      <c r="R100" s="50" t="str">
        <f>IF(INDEX(Veh_Marshal,0,1)="N/A","N/A",'输出-系统进路参数'!U101)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50" t="str">
        <f>IF(INDEX(Veh_Marshal,0,1)="N/A","N/A",'输出-系统进路参数'!B102)</f>
        <v>N/A</v>
      </c>
      <c r="B101" s="50" t="str">
        <f>IF(INDEX(Veh_Marshal,0,1)="N/A","N/A",'输出-系统进路参数'!E102)</f>
        <v>N/A</v>
      </c>
      <c r="C101" s="50" t="str">
        <f>IF(INDEX(Veh_Marshal,0,1)="N/A","N/A",'输出-系统进路参数'!F102)</f>
        <v>N/A</v>
      </c>
      <c r="D101" s="50" t="str">
        <f>IF(INDEX(Veh_Marshal,0,1)="N/A","N/A",'输出-系统进路参数'!G102)</f>
        <v>N/A</v>
      </c>
      <c r="E101" s="50" t="str">
        <f>IF(INDEX(Veh_Marshal,0,1)="N/A","N/A",'输出-系统进路参数'!H102)</f>
        <v>N/A</v>
      </c>
      <c r="F101" s="50" t="str">
        <f>IF(INDEX(Veh_Marshal,0,1)="N/A","N/A",'输出-系统进路参数'!I102)</f>
        <v>N/A</v>
      </c>
      <c r="G101" s="50" t="str">
        <f>IF(INDEX(Veh_Marshal,0,1)="N/A","N/A",'输出-系统进路参数'!J102)</f>
        <v>N/A</v>
      </c>
      <c r="H101" s="22" t="str">
        <f>IF(INDEX(Veh_Marshal,0,1)="N/A","N/A",'输出-系统进路参数'!K102)</f>
        <v>N/A</v>
      </c>
      <c r="I101" s="22" t="str">
        <f>IF(INDEX(Veh_Marshal,0,1)="N/A","N/A",'输出-系统进路参数'!L102)</f>
        <v>N/A</v>
      </c>
      <c r="J101" s="22" t="str">
        <f>IF(INDEX(Veh_Marshal,0,1)="N/A","N/A",'输出-系统进路参数'!M102)</f>
        <v>N/A</v>
      </c>
      <c r="K101" s="22" t="str">
        <f>IF(INDEX(Veh_Marshal,0,1)="N/A","N/A",'输出-系统进路参数'!N102)</f>
        <v>N/A</v>
      </c>
      <c r="L101" s="22" t="str">
        <f>IF(INDEX(Veh_Marshal,0,1)="N/A","N/A",'输出-系统进路参数'!O102)</f>
        <v>N/A</v>
      </c>
      <c r="M101" s="22" t="str">
        <f>IF(INDEX(Veh_Marshal,0,1)="N/A","N/A",'输出-系统进路参数'!P102)</f>
        <v>N/A</v>
      </c>
      <c r="N101" s="22" t="str">
        <f>IF(INDEX(Veh_Marshal,0,1)="N/A","N/A",'输出-系统进路参数'!Q102)</f>
        <v>N/A</v>
      </c>
      <c r="O101" s="22" t="str">
        <f>IF(INDEX(Veh_Marshal,0,1)="N/A","N/A",'输出-系统进路参数'!R102)</f>
        <v>N/A</v>
      </c>
      <c r="P101" s="50" t="str">
        <f>IF(INDEX(Veh_Marshal,0,1)="N/A","N/A",'输出-系统进路参数'!S102)</f>
        <v>N/A</v>
      </c>
      <c r="Q101" s="50" t="str">
        <f>IF(INDEX(Veh_Marshal,0,1)="N/A","N/A",'输出-系统进路参数'!T102)</f>
        <v>N/A</v>
      </c>
      <c r="R101" s="50" t="str">
        <f>IF(INDEX(Veh_Marshal,0,1)="N/A","N/A",'输出-系统进路参数'!U102)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50" t="str">
        <f>IF(INDEX(Veh_Marshal,0,1)="N/A","N/A",'输出-系统进路参数'!B103)</f>
        <v>N/A</v>
      </c>
      <c r="B102" s="50" t="str">
        <f>IF(INDEX(Veh_Marshal,0,1)="N/A","N/A",'输出-系统进路参数'!E103)</f>
        <v>N/A</v>
      </c>
      <c r="C102" s="50" t="str">
        <f>IF(INDEX(Veh_Marshal,0,1)="N/A","N/A",'输出-系统进路参数'!F103)</f>
        <v>N/A</v>
      </c>
      <c r="D102" s="50" t="str">
        <f>IF(INDEX(Veh_Marshal,0,1)="N/A","N/A",'输出-系统进路参数'!G103)</f>
        <v>N/A</v>
      </c>
      <c r="E102" s="50" t="str">
        <f>IF(INDEX(Veh_Marshal,0,1)="N/A","N/A",'输出-系统进路参数'!H103)</f>
        <v>N/A</v>
      </c>
      <c r="F102" s="50" t="str">
        <f>IF(INDEX(Veh_Marshal,0,1)="N/A","N/A",'输出-系统进路参数'!I103)</f>
        <v>N/A</v>
      </c>
      <c r="G102" s="50" t="str">
        <f>IF(INDEX(Veh_Marshal,0,1)="N/A","N/A",'输出-系统进路参数'!J103)</f>
        <v>N/A</v>
      </c>
      <c r="H102" s="22" t="str">
        <f>IF(INDEX(Veh_Marshal,0,1)="N/A","N/A",'输出-系统进路参数'!K103)</f>
        <v>N/A</v>
      </c>
      <c r="I102" s="22" t="str">
        <f>IF(INDEX(Veh_Marshal,0,1)="N/A","N/A",'输出-系统进路参数'!L103)</f>
        <v>N/A</v>
      </c>
      <c r="J102" s="22" t="str">
        <f>IF(INDEX(Veh_Marshal,0,1)="N/A","N/A",'输出-系统进路参数'!M103)</f>
        <v>N/A</v>
      </c>
      <c r="K102" s="22" t="str">
        <f>IF(INDEX(Veh_Marshal,0,1)="N/A","N/A",'输出-系统进路参数'!N103)</f>
        <v>N/A</v>
      </c>
      <c r="L102" s="22" t="str">
        <f>IF(INDEX(Veh_Marshal,0,1)="N/A","N/A",'输出-系统进路参数'!O103)</f>
        <v>N/A</v>
      </c>
      <c r="M102" s="22" t="str">
        <f>IF(INDEX(Veh_Marshal,0,1)="N/A","N/A",'输出-系统进路参数'!P103)</f>
        <v>N/A</v>
      </c>
      <c r="N102" s="22" t="str">
        <f>IF(INDEX(Veh_Marshal,0,1)="N/A","N/A",'输出-系统进路参数'!Q103)</f>
        <v>N/A</v>
      </c>
      <c r="O102" s="22" t="str">
        <f>IF(INDEX(Veh_Marshal,0,1)="N/A","N/A",'输出-系统进路参数'!R103)</f>
        <v>N/A</v>
      </c>
      <c r="P102" s="50" t="str">
        <f>IF(INDEX(Veh_Marshal,0,1)="N/A","N/A",'输出-系统进路参数'!S103)</f>
        <v>N/A</v>
      </c>
      <c r="Q102" s="50" t="str">
        <f>IF(INDEX(Veh_Marshal,0,1)="N/A","N/A",'输出-系统进路参数'!T103)</f>
        <v>N/A</v>
      </c>
      <c r="R102" s="50" t="str">
        <f>IF(INDEX(Veh_Marshal,0,1)="N/A","N/A",'输出-系统进路参数'!U103)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50" t="str">
        <f>IF(INDEX(Veh_Marshal,0,1)="N/A","N/A",'输出-系统进路参数'!B104)</f>
        <v>N/A</v>
      </c>
      <c r="B103" s="50" t="str">
        <f>IF(INDEX(Veh_Marshal,0,1)="N/A","N/A",'输出-系统进路参数'!E104)</f>
        <v>N/A</v>
      </c>
      <c r="C103" s="50" t="str">
        <f>IF(INDEX(Veh_Marshal,0,1)="N/A","N/A",'输出-系统进路参数'!F104)</f>
        <v>N/A</v>
      </c>
      <c r="D103" s="50" t="str">
        <f>IF(INDEX(Veh_Marshal,0,1)="N/A","N/A",'输出-系统进路参数'!G104)</f>
        <v>N/A</v>
      </c>
      <c r="E103" s="50" t="str">
        <f>IF(INDEX(Veh_Marshal,0,1)="N/A","N/A",'输出-系统进路参数'!H104)</f>
        <v>N/A</v>
      </c>
      <c r="F103" s="50" t="str">
        <f>IF(INDEX(Veh_Marshal,0,1)="N/A","N/A",'输出-系统进路参数'!I104)</f>
        <v>N/A</v>
      </c>
      <c r="G103" s="50" t="str">
        <f>IF(INDEX(Veh_Marshal,0,1)="N/A","N/A",'输出-系统进路参数'!J104)</f>
        <v>N/A</v>
      </c>
      <c r="H103" s="22" t="str">
        <f>IF(INDEX(Veh_Marshal,0,1)="N/A","N/A",'输出-系统进路参数'!K104)</f>
        <v>N/A</v>
      </c>
      <c r="I103" s="22" t="str">
        <f>IF(INDEX(Veh_Marshal,0,1)="N/A","N/A",'输出-系统进路参数'!L104)</f>
        <v>N/A</v>
      </c>
      <c r="J103" s="22" t="str">
        <f>IF(INDEX(Veh_Marshal,0,1)="N/A","N/A",'输出-系统进路参数'!M104)</f>
        <v>N/A</v>
      </c>
      <c r="K103" s="22" t="str">
        <f>IF(INDEX(Veh_Marshal,0,1)="N/A","N/A",'输出-系统进路参数'!N104)</f>
        <v>N/A</v>
      </c>
      <c r="L103" s="22" t="str">
        <f>IF(INDEX(Veh_Marshal,0,1)="N/A","N/A",'输出-系统进路参数'!O104)</f>
        <v>N/A</v>
      </c>
      <c r="M103" s="22" t="str">
        <f>IF(INDEX(Veh_Marshal,0,1)="N/A","N/A",'输出-系统进路参数'!P104)</f>
        <v>N/A</v>
      </c>
      <c r="N103" s="22" t="str">
        <f>IF(INDEX(Veh_Marshal,0,1)="N/A","N/A",'输出-系统进路参数'!Q104)</f>
        <v>N/A</v>
      </c>
      <c r="O103" s="22" t="str">
        <f>IF(INDEX(Veh_Marshal,0,1)="N/A","N/A",'输出-系统进路参数'!R104)</f>
        <v>N/A</v>
      </c>
      <c r="P103" s="50" t="str">
        <f>IF(INDEX(Veh_Marshal,0,1)="N/A","N/A",'输出-系统进路参数'!S104)</f>
        <v>N/A</v>
      </c>
      <c r="Q103" s="50" t="str">
        <f>IF(INDEX(Veh_Marshal,0,1)="N/A","N/A",'输出-系统进路参数'!T104)</f>
        <v>N/A</v>
      </c>
      <c r="R103" s="50" t="str">
        <f>IF(INDEX(Veh_Marshal,0,1)="N/A","N/A",'输出-系统进路参数'!U104)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50" t="str">
        <f>IF(INDEX(Veh_Marshal,0,1)="N/A","N/A",'输出-系统进路参数'!B105)</f>
        <v>N/A</v>
      </c>
      <c r="B104" s="50" t="str">
        <f>IF(INDEX(Veh_Marshal,0,1)="N/A","N/A",'输出-系统进路参数'!E105)</f>
        <v>N/A</v>
      </c>
      <c r="C104" s="50" t="str">
        <f>IF(INDEX(Veh_Marshal,0,1)="N/A","N/A",'输出-系统进路参数'!F105)</f>
        <v>N/A</v>
      </c>
      <c r="D104" s="50" t="str">
        <f>IF(INDEX(Veh_Marshal,0,1)="N/A","N/A",'输出-系统进路参数'!G105)</f>
        <v>N/A</v>
      </c>
      <c r="E104" s="50" t="str">
        <f>IF(INDEX(Veh_Marshal,0,1)="N/A","N/A",'输出-系统进路参数'!H105)</f>
        <v>N/A</v>
      </c>
      <c r="F104" s="50" t="str">
        <f>IF(INDEX(Veh_Marshal,0,1)="N/A","N/A",'输出-系统进路参数'!I105)</f>
        <v>N/A</v>
      </c>
      <c r="G104" s="50" t="str">
        <f>IF(INDEX(Veh_Marshal,0,1)="N/A","N/A",'输出-系统进路参数'!J105)</f>
        <v>N/A</v>
      </c>
      <c r="H104" s="22" t="str">
        <f>IF(INDEX(Veh_Marshal,0,1)="N/A","N/A",'输出-系统进路参数'!K105)</f>
        <v>N/A</v>
      </c>
      <c r="I104" s="22" t="str">
        <f>IF(INDEX(Veh_Marshal,0,1)="N/A","N/A",'输出-系统进路参数'!L105)</f>
        <v>N/A</v>
      </c>
      <c r="J104" s="22" t="str">
        <f>IF(INDEX(Veh_Marshal,0,1)="N/A","N/A",'输出-系统进路参数'!M105)</f>
        <v>N/A</v>
      </c>
      <c r="K104" s="22" t="str">
        <f>IF(INDEX(Veh_Marshal,0,1)="N/A","N/A",'输出-系统进路参数'!N105)</f>
        <v>N/A</v>
      </c>
      <c r="L104" s="22" t="str">
        <f>IF(INDEX(Veh_Marshal,0,1)="N/A","N/A",'输出-系统进路参数'!O105)</f>
        <v>N/A</v>
      </c>
      <c r="M104" s="22" t="str">
        <f>IF(INDEX(Veh_Marshal,0,1)="N/A","N/A",'输出-系统进路参数'!P105)</f>
        <v>N/A</v>
      </c>
      <c r="N104" s="22" t="str">
        <f>IF(INDEX(Veh_Marshal,0,1)="N/A","N/A",'输出-系统进路参数'!Q105)</f>
        <v>N/A</v>
      </c>
      <c r="O104" s="22" t="str">
        <f>IF(INDEX(Veh_Marshal,0,1)="N/A","N/A",'输出-系统进路参数'!R105)</f>
        <v>N/A</v>
      </c>
      <c r="P104" s="50" t="str">
        <f>IF(INDEX(Veh_Marshal,0,1)="N/A","N/A",'输出-系统进路参数'!S105)</f>
        <v>N/A</v>
      </c>
      <c r="Q104" s="50" t="str">
        <f>IF(INDEX(Veh_Marshal,0,1)="N/A","N/A",'输出-系统进路参数'!T105)</f>
        <v>N/A</v>
      </c>
      <c r="R104" s="50" t="str">
        <f>IF(INDEX(Veh_Marshal,0,1)="N/A","N/A",'输出-系统进路参数'!U105)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50" t="str">
        <f>IF(INDEX(Veh_Marshal,0,1)="N/A","N/A",'输出-系统进路参数'!B106)</f>
        <v>N/A</v>
      </c>
      <c r="B105" s="50" t="str">
        <f>IF(INDEX(Veh_Marshal,0,1)="N/A","N/A",'输出-系统进路参数'!E106)</f>
        <v>N/A</v>
      </c>
      <c r="C105" s="50" t="str">
        <f>IF(INDEX(Veh_Marshal,0,1)="N/A","N/A",'输出-系统进路参数'!F106)</f>
        <v>N/A</v>
      </c>
      <c r="D105" s="50" t="str">
        <f>IF(INDEX(Veh_Marshal,0,1)="N/A","N/A",'输出-系统进路参数'!G106)</f>
        <v>N/A</v>
      </c>
      <c r="E105" s="50" t="str">
        <f>IF(INDEX(Veh_Marshal,0,1)="N/A","N/A",'输出-系统进路参数'!H106)</f>
        <v>N/A</v>
      </c>
      <c r="F105" s="50" t="str">
        <f>IF(INDEX(Veh_Marshal,0,1)="N/A","N/A",'输出-系统进路参数'!I106)</f>
        <v>N/A</v>
      </c>
      <c r="G105" s="50" t="str">
        <f>IF(INDEX(Veh_Marshal,0,1)="N/A","N/A",'输出-系统进路参数'!J106)</f>
        <v>N/A</v>
      </c>
      <c r="H105" s="22" t="str">
        <f>IF(INDEX(Veh_Marshal,0,1)="N/A","N/A",'输出-系统进路参数'!K106)</f>
        <v>N/A</v>
      </c>
      <c r="I105" s="22" t="str">
        <f>IF(INDEX(Veh_Marshal,0,1)="N/A","N/A",'输出-系统进路参数'!L106)</f>
        <v>N/A</v>
      </c>
      <c r="J105" s="22" t="str">
        <f>IF(INDEX(Veh_Marshal,0,1)="N/A","N/A",'输出-系统进路参数'!M106)</f>
        <v>N/A</v>
      </c>
      <c r="K105" s="22" t="str">
        <f>IF(INDEX(Veh_Marshal,0,1)="N/A","N/A",'输出-系统进路参数'!N106)</f>
        <v>N/A</v>
      </c>
      <c r="L105" s="22" t="str">
        <f>IF(INDEX(Veh_Marshal,0,1)="N/A","N/A",'输出-系统进路参数'!O106)</f>
        <v>N/A</v>
      </c>
      <c r="M105" s="22" t="str">
        <f>IF(INDEX(Veh_Marshal,0,1)="N/A","N/A",'输出-系统进路参数'!P106)</f>
        <v>N/A</v>
      </c>
      <c r="N105" s="22" t="str">
        <f>IF(INDEX(Veh_Marshal,0,1)="N/A","N/A",'输出-系统进路参数'!Q106)</f>
        <v>N/A</v>
      </c>
      <c r="O105" s="22" t="str">
        <f>IF(INDEX(Veh_Marshal,0,1)="N/A","N/A",'输出-系统进路参数'!R106)</f>
        <v>N/A</v>
      </c>
      <c r="P105" s="50" t="str">
        <f>IF(INDEX(Veh_Marshal,0,1)="N/A","N/A",'输出-系统进路参数'!S106)</f>
        <v>N/A</v>
      </c>
      <c r="Q105" s="50" t="str">
        <f>IF(INDEX(Veh_Marshal,0,1)="N/A","N/A",'输出-系统进路参数'!T106)</f>
        <v>N/A</v>
      </c>
      <c r="R105" s="50" t="str">
        <f>IF(INDEX(Veh_Marshal,0,1)="N/A","N/A",'输出-系统进路参数'!U106)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50" t="str">
        <f>IF(INDEX(Veh_Marshal,0,1)="N/A","N/A",'输出-系统进路参数'!B107)</f>
        <v>N/A</v>
      </c>
      <c r="B106" s="50" t="str">
        <f>IF(INDEX(Veh_Marshal,0,1)="N/A","N/A",'输出-系统进路参数'!E107)</f>
        <v>N/A</v>
      </c>
      <c r="C106" s="50" t="str">
        <f>IF(INDEX(Veh_Marshal,0,1)="N/A","N/A",'输出-系统进路参数'!F107)</f>
        <v>N/A</v>
      </c>
      <c r="D106" s="50" t="str">
        <f>IF(INDEX(Veh_Marshal,0,1)="N/A","N/A",'输出-系统进路参数'!G107)</f>
        <v>N/A</v>
      </c>
      <c r="E106" s="50" t="str">
        <f>IF(INDEX(Veh_Marshal,0,1)="N/A","N/A",'输出-系统进路参数'!H107)</f>
        <v>N/A</v>
      </c>
      <c r="F106" s="50" t="str">
        <f>IF(INDEX(Veh_Marshal,0,1)="N/A","N/A",'输出-系统进路参数'!I107)</f>
        <v>N/A</v>
      </c>
      <c r="G106" s="50" t="str">
        <f>IF(INDEX(Veh_Marshal,0,1)="N/A","N/A",'输出-系统进路参数'!J107)</f>
        <v>N/A</v>
      </c>
      <c r="H106" s="22" t="str">
        <f>IF(INDEX(Veh_Marshal,0,1)="N/A","N/A",'输出-系统进路参数'!K107)</f>
        <v>N/A</v>
      </c>
      <c r="I106" s="22" t="str">
        <f>IF(INDEX(Veh_Marshal,0,1)="N/A","N/A",'输出-系统进路参数'!L107)</f>
        <v>N/A</v>
      </c>
      <c r="J106" s="22" t="str">
        <f>IF(INDEX(Veh_Marshal,0,1)="N/A","N/A",'输出-系统进路参数'!M107)</f>
        <v>N/A</v>
      </c>
      <c r="K106" s="22" t="str">
        <f>IF(INDEX(Veh_Marshal,0,1)="N/A","N/A",'输出-系统进路参数'!N107)</f>
        <v>N/A</v>
      </c>
      <c r="L106" s="22" t="str">
        <f>IF(INDEX(Veh_Marshal,0,1)="N/A","N/A",'输出-系统进路参数'!O107)</f>
        <v>N/A</v>
      </c>
      <c r="M106" s="22" t="str">
        <f>IF(INDEX(Veh_Marshal,0,1)="N/A","N/A",'输出-系统进路参数'!P107)</f>
        <v>N/A</v>
      </c>
      <c r="N106" s="22" t="str">
        <f>IF(INDEX(Veh_Marshal,0,1)="N/A","N/A",'输出-系统进路参数'!Q107)</f>
        <v>N/A</v>
      </c>
      <c r="O106" s="22" t="str">
        <f>IF(INDEX(Veh_Marshal,0,1)="N/A","N/A",'输出-系统进路参数'!R107)</f>
        <v>N/A</v>
      </c>
      <c r="P106" s="50" t="str">
        <f>IF(INDEX(Veh_Marshal,0,1)="N/A","N/A",'输出-系统进路参数'!S107)</f>
        <v>N/A</v>
      </c>
      <c r="Q106" s="50" t="str">
        <f>IF(INDEX(Veh_Marshal,0,1)="N/A","N/A",'输出-系统进路参数'!T107)</f>
        <v>N/A</v>
      </c>
      <c r="R106" s="50" t="str">
        <f>IF(INDEX(Veh_Marshal,0,1)="N/A","N/A",'输出-系统进路参数'!U107)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50" t="str">
        <f>IF(INDEX(Veh_Marshal,0,1)="N/A","N/A",'输出-系统进路参数'!B108)</f>
        <v>N/A</v>
      </c>
      <c r="B107" s="50" t="str">
        <f>IF(INDEX(Veh_Marshal,0,1)="N/A","N/A",'输出-系统进路参数'!E108)</f>
        <v>N/A</v>
      </c>
      <c r="C107" s="50" t="str">
        <f>IF(INDEX(Veh_Marshal,0,1)="N/A","N/A",'输出-系统进路参数'!F108)</f>
        <v>N/A</v>
      </c>
      <c r="D107" s="50" t="str">
        <f>IF(INDEX(Veh_Marshal,0,1)="N/A","N/A",'输出-系统进路参数'!G108)</f>
        <v>N/A</v>
      </c>
      <c r="E107" s="50" t="str">
        <f>IF(INDEX(Veh_Marshal,0,1)="N/A","N/A",'输出-系统进路参数'!H108)</f>
        <v>N/A</v>
      </c>
      <c r="F107" s="50" t="str">
        <f>IF(INDEX(Veh_Marshal,0,1)="N/A","N/A",'输出-系统进路参数'!I108)</f>
        <v>N/A</v>
      </c>
      <c r="G107" s="50" t="str">
        <f>IF(INDEX(Veh_Marshal,0,1)="N/A","N/A",'输出-系统进路参数'!J108)</f>
        <v>N/A</v>
      </c>
      <c r="H107" s="22" t="str">
        <f>IF(INDEX(Veh_Marshal,0,1)="N/A","N/A",'输出-系统进路参数'!K108)</f>
        <v>N/A</v>
      </c>
      <c r="I107" s="22" t="str">
        <f>IF(INDEX(Veh_Marshal,0,1)="N/A","N/A",'输出-系统进路参数'!L108)</f>
        <v>N/A</v>
      </c>
      <c r="J107" s="22" t="str">
        <f>IF(INDEX(Veh_Marshal,0,1)="N/A","N/A",'输出-系统进路参数'!M108)</f>
        <v>N/A</v>
      </c>
      <c r="K107" s="22" t="str">
        <f>IF(INDEX(Veh_Marshal,0,1)="N/A","N/A",'输出-系统进路参数'!N108)</f>
        <v>N/A</v>
      </c>
      <c r="L107" s="22" t="str">
        <f>IF(INDEX(Veh_Marshal,0,1)="N/A","N/A",'输出-系统进路参数'!O108)</f>
        <v>N/A</v>
      </c>
      <c r="M107" s="22" t="str">
        <f>IF(INDEX(Veh_Marshal,0,1)="N/A","N/A",'输出-系统进路参数'!P108)</f>
        <v>N/A</v>
      </c>
      <c r="N107" s="22" t="str">
        <f>IF(INDEX(Veh_Marshal,0,1)="N/A","N/A",'输出-系统进路参数'!Q108)</f>
        <v>N/A</v>
      </c>
      <c r="O107" s="22" t="str">
        <f>IF(INDEX(Veh_Marshal,0,1)="N/A","N/A",'输出-系统进路参数'!R108)</f>
        <v>N/A</v>
      </c>
      <c r="P107" s="50" t="str">
        <f>IF(INDEX(Veh_Marshal,0,1)="N/A","N/A",'输出-系统进路参数'!S108)</f>
        <v>N/A</v>
      </c>
      <c r="Q107" s="50" t="str">
        <f>IF(INDEX(Veh_Marshal,0,1)="N/A","N/A",'输出-系统进路参数'!T108)</f>
        <v>N/A</v>
      </c>
      <c r="R107" s="50" t="str">
        <f>IF(INDEX(Veh_Marshal,0,1)="N/A","N/A",'输出-系统进路参数'!U108)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50" t="str">
        <f>IF(INDEX(Veh_Marshal,0,1)="N/A","N/A",'输出-系统进路参数'!B109)</f>
        <v>N/A</v>
      </c>
      <c r="B108" s="50" t="str">
        <f>IF(INDEX(Veh_Marshal,0,1)="N/A","N/A",'输出-系统进路参数'!E109)</f>
        <v>N/A</v>
      </c>
      <c r="C108" s="50" t="str">
        <f>IF(INDEX(Veh_Marshal,0,1)="N/A","N/A",'输出-系统进路参数'!F109)</f>
        <v>N/A</v>
      </c>
      <c r="D108" s="50" t="str">
        <f>IF(INDEX(Veh_Marshal,0,1)="N/A","N/A",'输出-系统进路参数'!G109)</f>
        <v>N/A</v>
      </c>
      <c r="E108" s="50" t="str">
        <f>IF(INDEX(Veh_Marshal,0,1)="N/A","N/A",'输出-系统进路参数'!H109)</f>
        <v>N/A</v>
      </c>
      <c r="F108" s="50" t="str">
        <f>IF(INDEX(Veh_Marshal,0,1)="N/A","N/A",'输出-系统进路参数'!I109)</f>
        <v>N/A</v>
      </c>
      <c r="G108" s="50" t="str">
        <f>IF(INDEX(Veh_Marshal,0,1)="N/A","N/A",'输出-系统进路参数'!J109)</f>
        <v>N/A</v>
      </c>
      <c r="H108" s="22" t="str">
        <f>IF(INDEX(Veh_Marshal,0,1)="N/A","N/A",'输出-系统进路参数'!K109)</f>
        <v>N/A</v>
      </c>
      <c r="I108" s="22" t="str">
        <f>IF(INDEX(Veh_Marshal,0,1)="N/A","N/A",'输出-系统进路参数'!L109)</f>
        <v>N/A</v>
      </c>
      <c r="J108" s="22" t="str">
        <f>IF(INDEX(Veh_Marshal,0,1)="N/A","N/A",'输出-系统进路参数'!M109)</f>
        <v>N/A</v>
      </c>
      <c r="K108" s="22" t="str">
        <f>IF(INDEX(Veh_Marshal,0,1)="N/A","N/A",'输出-系统进路参数'!N109)</f>
        <v>N/A</v>
      </c>
      <c r="L108" s="22" t="str">
        <f>IF(INDEX(Veh_Marshal,0,1)="N/A","N/A",'输出-系统进路参数'!O109)</f>
        <v>N/A</v>
      </c>
      <c r="M108" s="22" t="str">
        <f>IF(INDEX(Veh_Marshal,0,1)="N/A","N/A",'输出-系统进路参数'!P109)</f>
        <v>N/A</v>
      </c>
      <c r="N108" s="22" t="str">
        <f>IF(INDEX(Veh_Marshal,0,1)="N/A","N/A",'输出-系统进路参数'!Q109)</f>
        <v>N/A</v>
      </c>
      <c r="O108" s="22" t="str">
        <f>IF(INDEX(Veh_Marshal,0,1)="N/A","N/A",'输出-系统进路参数'!R109)</f>
        <v>N/A</v>
      </c>
      <c r="P108" s="50" t="str">
        <f>IF(INDEX(Veh_Marshal,0,1)="N/A","N/A",'输出-系统进路参数'!S109)</f>
        <v>N/A</v>
      </c>
      <c r="Q108" s="50" t="str">
        <f>IF(INDEX(Veh_Marshal,0,1)="N/A","N/A",'输出-系统进路参数'!T109)</f>
        <v>N/A</v>
      </c>
      <c r="R108" s="50" t="str">
        <f>IF(INDEX(Veh_Marshal,0,1)="N/A","N/A",'输出-系统进路参数'!U109)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50" t="str">
        <f>IF(INDEX(Veh_Marshal,0,1)="N/A","N/A",'输出-系统进路参数'!B110)</f>
        <v>N/A</v>
      </c>
      <c r="B109" s="50" t="str">
        <f>IF(INDEX(Veh_Marshal,0,1)="N/A","N/A",'输出-系统进路参数'!E110)</f>
        <v>N/A</v>
      </c>
      <c r="C109" s="50" t="str">
        <f>IF(INDEX(Veh_Marshal,0,1)="N/A","N/A",'输出-系统进路参数'!F110)</f>
        <v>N/A</v>
      </c>
      <c r="D109" s="50" t="str">
        <f>IF(INDEX(Veh_Marshal,0,1)="N/A","N/A",'输出-系统进路参数'!G110)</f>
        <v>N/A</v>
      </c>
      <c r="E109" s="50" t="str">
        <f>IF(INDEX(Veh_Marshal,0,1)="N/A","N/A",'输出-系统进路参数'!H110)</f>
        <v>N/A</v>
      </c>
      <c r="F109" s="50" t="str">
        <f>IF(INDEX(Veh_Marshal,0,1)="N/A","N/A",'输出-系统进路参数'!I110)</f>
        <v>N/A</v>
      </c>
      <c r="G109" s="50" t="str">
        <f>IF(INDEX(Veh_Marshal,0,1)="N/A","N/A",'输出-系统进路参数'!J110)</f>
        <v>N/A</v>
      </c>
      <c r="H109" s="22" t="str">
        <f>IF(INDEX(Veh_Marshal,0,1)="N/A","N/A",'输出-系统进路参数'!K110)</f>
        <v>N/A</v>
      </c>
      <c r="I109" s="22" t="str">
        <f>IF(INDEX(Veh_Marshal,0,1)="N/A","N/A",'输出-系统进路参数'!L110)</f>
        <v>N/A</v>
      </c>
      <c r="J109" s="22" t="str">
        <f>IF(INDEX(Veh_Marshal,0,1)="N/A","N/A",'输出-系统进路参数'!M110)</f>
        <v>N/A</v>
      </c>
      <c r="K109" s="22" t="str">
        <f>IF(INDEX(Veh_Marshal,0,1)="N/A","N/A",'输出-系统进路参数'!N110)</f>
        <v>N/A</v>
      </c>
      <c r="L109" s="22" t="str">
        <f>IF(INDEX(Veh_Marshal,0,1)="N/A","N/A",'输出-系统进路参数'!O110)</f>
        <v>N/A</v>
      </c>
      <c r="M109" s="22" t="str">
        <f>IF(INDEX(Veh_Marshal,0,1)="N/A","N/A",'输出-系统进路参数'!P110)</f>
        <v>N/A</v>
      </c>
      <c r="N109" s="22" t="str">
        <f>IF(INDEX(Veh_Marshal,0,1)="N/A","N/A",'输出-系统进路参数'!Q110)</f>
        <v>N/A</v>
      </c>
      <c r="O109" s="22" t="str">
        <f>IF(INDEX(Veh_Marshal,0,1)="N/A","N/A",'输出-系统进路参数'!R110)</f>
        <v>N/A</v>
      </c>
      <c r="P109" s="50" t="str">
        <f>IF(INDEX(Veh_Marshal,0,1)="N/A","N/A",'输出-系统进路参数'!S110)</f>
        <v>N/A</v>
      </c>
      <c r="Q109" s="50" t="str">
        <f>IF(INDEX(Veh_Marshal,0,1)="N/A","N/A",'输出-系统进路参数'!T110)</f>
        <v>N/A</v>
      </c>
      <c r="R109" s="50" t="str">
        <f>IF(INDEX(Veh_Marshal,0,1)="N/A","N/A",'输出-系统进路参数'!U110)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50" t="str">
        <f>IF(INDEX(Veh_Marshal,0,1)="N/A","N/A",'输出-系统进路参数'!B111)</f>
        <v>N/A</v>
      </c>
      <c r="B110" s="50" t="str">
        <f>IF(INDEX(Veh_Marshal,0,1)="N/A","N/A",'输出-系统进路参数'!E111)</f>
        <v>N/A</v>
      </c>
      <c r="C110" s="50" t="str">
        <f>IF(INDEX(Veh_Marshal,0,1)="N/A","N/A",'输出-系统进路参数'!F111)</f>
        <v>N/A</v>
      </c>
      <c r="D110" s="50" t="str">
        <f>IF(INDEX(Veh_Marshal,0,1)="N/A","N/A",'输出-系统进路参数'!G111)</f>
        <v>N/A</v>
      </c>
      <c r="E110" s="50" t="str">
        <f>IF(INDEX(Veh_Marshal,0,1)="N/A","N/A",'输出-系统进路参数'!H111)</f>
        <v>N/A</v>
      </c>
      <c r="F110" s="50" t="str">
        <f>IF(INDEX(Veh_Marshal,0,1)="N/A","N/A",'输出-系统进路参数'!I111)</f>
        <v>N/A</v>
      </c>
      <c r="G110" s="50" t="str">
        <f>IF(INDEX(Veh_Marshal,0,1)="N/A","N/A",'输出-系统进路参数'!J111)</f>
        <v>N/A</v>
      </c>
      <c r="H110" s="22" t="str">
        <f>IF(INDEX(Veh_Marshal,0,1)="N/A","N/A",'输出-系统进路参数'!K111)</f>
        <v>N/A</v>
      </c>
      <c r="I110" s="22" t="str">
        <f>IF(INDEX(Veh_Marshal,0,1)="N/A","N/A",'输出-系统进路参数'!L111)</f>
        <v>N/A</v>
      </c>
      <c r="J110" s="22" t="str">
        <f>IF(INDEX(Veh_Marshal,0,1)="N/A","N/A",'输出-系统进路参数'!M111)</f>
        <v>N/A</v>
      </c>
      <c r="K110" s="22" t="str">
        <f>IF(INDEX(Veh_Marshal,0,1)="N/A","N/A",'输出-系统进路参数'!N111)</f>
        <v>N/A</v>
      </c>
      <c r="L110" s="22" t="str">
        <f>IF(INDEX(Veh_Marshal,0,1)="N/A","N/A",'输出-系统进路参数'!O111)</f>
        <v>N/A</v>
      </c>
      <c r="M110" s="22" t="str">
        <f>IF(INDEX(Veh_Marshal,0,1)="N/A","N/A",'输出-系统进路参数'!P111)</f>
        <v>N/A</v>
      </c>
      <c r="N110" s="22" t="str">
        <f>IF(INDEX(Veh_Marshal,0,1)="N/A","N/A",'输出-系统进路参数'!Q111)</f>
        <v>N/A</v>
      </c>
      <c r="O110" s="22" t="str">
        <f>IF(INDEX(Veh_Marshal,0,1)="N/A","N/A",'输出-系统进路参数'!R111)</f>
        <v>N/A</v>
      </c>
      <c r="P110" s="50" t="str">
        <f>IF(INDEX(Veh_Marshal,0,1)="N/A","N/A",'输出-系统进路参数'!S111)</f>
        <v>N/A</v>
      </c>
      <c r="Q110" s="50" t="str">
        <f>IF(INDEX(Veh_Marshal,0,1)="N/A","N/A",'输出-系统进路参数'!T111)</f>
        <v>N/A</v>
      </c>
      <c r="R110" s="50" t="str">
        <f>IF(INDEX(Veh_Marshal,0,1)="N/A","N/A",'输出-系统进路参数'!U111)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50" t="str">
        <f>IF(INDEX(Veh_Marshal,0,1)="N/A","N/A",'输出-系统进路参数'!B112)</f>
        <v>N/A</v>
      </c>
      <c r="B111" s="50" t="str">
        <f>IF(INDEX(Veh_Marshal,0,1)="N/A","N/A",'输出-系统进路参数'!E112)</f>
        <v>N/A</v>
      </c>
      <c r="C111" s="50" t="str">
        <f>IF(INDEX(Veh_Marshal,0,1)="N/A","N/A",'输出-系统进路参数'!F112)</f>
        <v>N/A</v>
      </c>
      <c r="D111" s="50" t="str">
        <f>IF(INDEX(Veh_Marshal,0,1)="N/A","N/A",'输出-系统进路参数'!G112)</f>
        <v>N/A</v>
      </c>
      <c r="E111" s="50" t="str">
        <f>IF(INDEX(Veh_Marshal,0,1)="N/A","N/A",'输出-系统进路参数'!H112)</f>
        <v>N/A</v>
      </c>
      <c r="F111" s="50" t="str">
        <f>IF(INDEX(Veh_Marshal,0,1)="N/A","N/A",'输出-系统进路参数'!I112)</f>
        <v>N/A</v>
      </c>
      <c r="G111" s="50" t="str">
        <f>IF(INDEX(Veh_Marshal,0,1)="N/A","N/A",'输出-系统进路参数'!J112)</f>
        <v>N/A</v>
      </c>
      <c r="H111" s="22" t="str">
        <f>IF(INDEX(Veh_Marshal,0,1)="N/A","N/A",'输出-系统进路参数'!K112)</f>
        <v>N/A</v>
      </c>
      <c r="I111" s="22" t="str">
        <f>IF(INDEX(Veh_Marshal,0,1)="N/A","N/A",'输出-系统进路参数'!L112)</f>
        <v>N/A</v>
      </c>
      <c r="J111" s="22" t="str">
        <f>IF(INDEX(Veh_Marshal,0,1)="N/A","N/A",'输出-系统进路参数'!M112)</f>
        <v>N/A</v>
      </c>
      <c r="K111" s="22" t="str">
        <f>IF(INDEX(Veh_Marshal,0,1)="N/A","N/A",'输出-系统进路参数'!N112)</f>
        <v>N/A</v>
      </c>
      <c r="L111" s="22" t="str">
        <f>IF(INDEX(Veh_Marshal,0,1)="N/A","N/A",'输出-系统进路参数'!O112)</f>
        <v>N/A</v>
      </c>
      <c r="M111" s="22" t="str">
        <f>IF(INDEX(Veh_Marshal,0,1)="N/A","N/A",'输出-系统进路参数'!P112)</f>
        <v>N/A</v>
      </c>
      <c r="N111" s="22" t="str">
        <f>IF(INDEX(Veh_Marshal,0,1)="N/A","N/A",'输出-系统进路参数'!Q112)</f>
        <v>N/A</v>
      </c>
      <c r="O111" s="22" t="str">
        <f>IF(INDEX(Veh_Marshal,0,1)="N/A","N/A",'输出-系统进路参数'!R112)</f>
        <v>N/A</v>
      </c>
      <c r="P111" s="50" t="str">
        <f>IF(INDEX(Veh_Marshal,0,1)="N/A","N/A",'输出-系统进路参数'!S112)</f>
        <v>N/A</v>
      </c>
      <c r="Q111" s="50" t="str">
        <f>IF(INDEX(Veh_Marshal,0,1)="N/A","N/A",'输出-系统进路参数'!T112)</f>
        <v>N/A</v>
      </c>
      <c r="R111" s="50" t="str">
        <f>IF(INDEX(Veh_Marshal,0,1)="N/A","N/A",'输出-系统进路参数'!U112)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50" t="str">
        <f>IF(INDEX(Veh_Marshal,0,1)="N/A","N/A",'输出-系统进路参数'!B113)</f>
        <v>N/A</v>
      </c>
      <c r="B112" s="50" t="str">
        <f>IF(INDEX(Veh_Marshal,0,1)="N/A","N/A",'输出-系统进路参数'!E113)</f>
        <v>N/A</v>
      </c>
      <c r="C112" s="50" t="str">
        <f>IF(INDEX(Veh_Marshal,0,1)="N/A","N/A",'输出-系统进路参数'!F113)</f>
        <v>N/A</v>
      </c>
      <c r="D112" s="50" t="str">
        <f>IF(INDEX(Veh_Marshal,0,1)="N/A","N/A",'输出-系统进路参数'!G113)</f>
        <v>N/A</v>
      </c>
      <c r="E112" s="50" t="str">
        <f>IF(INDEX(Veh_Marshal,0,1)="N/A","N/A",'输出-系统进路参数'!H113)</f>
        <v>N/A</v>
      </c>
      <c r="F112" s="50" t="str">
        <f>IF(INDEX(Veh_Marshal,0,1)="N/A","N/A",'输出-系统进路参数'!I113)</f>
        <v>N/A</v>
      </c>
      <c r="G112" s="50" t="str">
        <f>IF(INDEX(Veh_Marshal,0,1)="N/A","N/A",'输出-系统进路参数'!J113)</f>
        <v>N/A</v>
      </c>
      <c r="H112" s="22" t="str">
        <f>IF(INDEX(Veh_Marshal,0,1)="N/A","N/A",'输出-系统进路参数'!K113)</f>
        <v>N/A</v>
      </c>
      <c r="I112" s="22" t="str">
        <f>IF(INDEX(Veh_Marshal,0,1)="N/A","N/A",'输出-系统进路参数'!L113)</f>
        <v>N/A</v>
      </c>
      <c r="J112" s="22" t="str">
        <f>IF(INDEX(Veh_Marshal,0,1)="N/A","N/A",'输出-系统进路参数'!M113)</f>
        <v>N/A</v>
      </c>
      <c r="K112" s="22" t="str">
        <f>IF(INDEX(Veh_Marshal,0,1)="N/A","N/A",'输出-系统进路参数'!N113)</f>
        <v>N/A</v>
      </c>
      <c r="L112" s="22" t="str">
        <f>IF(INDEX(Veh_Marshal,0,1)="N/A","N/A",'输出-系统进路参数'!O113)</f>
        <v>N/A</v>
      </c>
      <c r="M112" s="22" t="str">
        <f>IF(INDEX(Veh_Marshal,0,1)="N/A","N/A",'输出-系统进路参数'!P113)</f>
        <v>N/A</v>
      </c>
      <c r="N112" s="22" t="str">
        <f>IF(INDEX(Veh_Marshal,0,1)="N/A","N/A",'输出-系统进路参数'!Q113)</f>
        <v>N/A</v>
      </c>
      <c r="O112" s="22" t="str">
        <f>IF(INDEX(Veh_Marshal,0,1)="N/A","N/A",'输出-系统进路参数'!R113)</f>
        <v>N/A</v>
      </c>
      <c r="P112" s="50" t="str">
        <f>IF(INDEX(Veh_Marshal,0,1)="N/A","N/A",'输出-系统进路参数'!S113)</f>
        <v>N/A</v>
      </c>
      <c r="Q112" s="50" t="str">
        <f>IF(INDEX(Veh_Marshal,0,1)="N/A","N/A",'输出-系统进路参数'!T113)</f>
        <v>N/A</v>
      </c>
      <c r="R112" s="50" t="str">
        <f>IF(INDEX(Veh_Marshal,0,1)="N/A","N/A",'输出-系统进路参数'!U113)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50" t="str">
        <f>IF(INDEX(Veh_Marshal,0,1)="N/A","N/A",'输出-系统进路参数'!B114)</f>
        <v>N/A</v>
      </c>
      <c r="B113" s="50" t="str">
        <f>IF(INDEX(Veh_Marshal,0,1)="N/A","N/A",'输出-系统进路参数'!E114)</f>
        <v>N/A</v>
      </c>
      <c r="C113" s="50" t="str">
        <f>IF(INDEX(Veh_Marshal,0,1)="N/A","N/A",'输出-系统进路参数'!F114)</f>
        <v>N/A</v>
      </c>
      <c r="D113" s="50" t="str">
        <f>IF(INDEX(Veh_Marshal,0,1)="N/A","N/A",'输出-系统进路参数'!G114)</f>
        <v>N/A</v>
      </c>
      <c r="E113" s="50" t="str">
        <f>IF(INDEX(Veh_Marshal,0,1)="N/A","N/A",'输出-系统进路参数'!H114)</f>
        <v>N/A</v>
      </c>
      <c r="F113" s="50" t="str">
        <f>IF(INDEX(Veh_Marshal,0,1)="N/A","N/A",'输出-系统进路参数'!I114)</f>
        <v>N/A</v>
      </c>
      <c r="G113" s="50" t="str">
        <f>IF(INDEX(Veh_Marshal,0,1)="N/A","N/A",'输出-系统进路参数'!J114)</f>
        <v>N/A</v>
      </c>
      <c r="H113" s="22" t="str">
        <f>IF(INDEX(Veh_Marshal,0,1)="N/A","N/A",'输出-系统进路参数'!K114)</f>
        <v>N/A</v>
      </c>
      <c r="I113" s="22" t="str">
        <f>IF(INDEX(Veh_Marshal,0,1)="N/A","N/A",'输出-系统进路参数'!L114)</f>
        <v>N/A</v>
      </c>
      <c r="J113" s="22" t="str">
        <f>IF(INDEX(Veh_Marshal,0,1)="N/A","N/A",'输出-系统进路参数'!M114)</f>
        <v>N/A</v>
      </c>
      <c r="K113" s="22" t="str">
        <f>IF(INDEX(Veh_Marshal,0,1)="N/A","N/A",'输出-系统进路参数'!N114)</f>
        <v>N/A</v>
      </c>
      <c r="L113" s="22" t="str">
        <f>IF(INDEX(Veh_Marshal,0,1)="N/A","N/A",'输出-系统进路参数'!O114)</f>
        <v>N/A</v>
      </c>
      <c r="M113" s="22" t="str">
        <f>IF(INDEX(Veh_Marshal,0,1)="N/A","N/A",'输出-系统进路参数'!P114)</f>
        <v>N/A</v>
      </c>
      <c r="N113" s="22" t="str">
        <f>IF(INDEX(Veh_Marshal,0,1)="N/A","N/A",'输出-系统进路参数'!Q114)</f>
        <v>N/A</v>
      </c>
      <c r="O113" s="22" t="str">
        <f>IF(INDEX(Veh_Marshal,0,1)="N/A","N/A",'输出-系统进路参数'!R114)</f>
        <v>N/A</v>
      </c>
      <c r="P113" s="50" t="str">
        <f>IF(INDEX(Veh_Marshal,0,1)="N/A","N/A",'输出-系统进路参数'!S114)</f>
        <v>N/A</v>
      </c>
      <c r="Q113" s="50" t="str">
        <f>IF(INDEX(Veh_Marshal,0,1)="N/A","N/A",'输出-系统进路参数'!T114)</f>
        <v>N/A</v>
      </c>
      <c r="R113" s="50" t="str">
        <f>IF(INDEX(Veh_Marshal,0,1)="N/A","N/A",'输出-系统进路参数'!U114)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50" t="str">
        <f>IF(INDEX(Veh_Marshal,0,1)="N/A","N/A",'输出-系统进路参数'!B115)</f>
        <v>N/A</v>
      </c>
      <c r="B114" s="50" t="str">
        <f>IF(INDEX(Veh_Marshal,0,1)="N/A","N/A",'输出-系统进路参数'!E115)</f>
        <v>N/A</v>
      </c>
      <c r="C114" s="50" t="str">
        <f>IF(INDEX(Veh_Marshal,0,1)="N/A","N/A",'输出-系统进路参数'!F115)</f>
        <v>N/A</v>
      </c>
      <c r="D114" s="50" t="str">
        <f>IF(INDEX(Veh_Marshal,0,1)="N/A","N/A",'输出-系统进路参数'!G115)</f>
        <v>N/A</v>
      </c>
      <c r="E114" s="50" t="str">
        <f>IF(INDEX(Veh_Marshal,0,1)="N/A","N/A",'输出-系统进路参数'!H115)</f>
        <v>N/A</v>
      </c>
      <c r="F114" s="50" t="str">
        <f>IF(INDEX(Veh_Marshal,0,1)="N/A","N/A",'输出-系统进路参数'!I115)</f>
        <v>N/A</v>
      </c>
      <c r="G114" s="50" t="str">
        <f>IF(INDEX(Veh_Marshal,0,1)="N/A","N/A",'输出-系统进路参数'!J115)</f>
        <v>N/A</v>
      </c>
      <c r="H114" s="22" t="str">
        <f>IF(INDEX(Veh_Marshal,0,1)="N/A","N/A",'输出-系统进路参数'!K115)</f>
        <v>N/A</v>
      </c>
      <c r="I114" s="22" t="str">
        <f>IF(INDEX(Veh_Marshal,0,1)="N/A","N/A",'输出-系统进路参数'!L115)</f>
        <v>N/A</v>
      </c>
      <c r="J114" s="22" t="str">
        <f>IF(INDEX(Veh_Marshal,0,1)="N/A","N/A",'输出-系统进路参数'!M115)</f>
        <v>N/A</v>
      </c>
      <c r="K114" s="22" t="str">
        <f>IF(INDEX(Veh_Marshal,0,1)="N/A","N/A",'输出-系统进路参数'!N115)</f>
        <v>N/A</v>
      </c>
      <c r="L114" s="22" t="str">
        <f>IF(INDEX(Veh_Marshal,0,1)="N/A","N/A",'输出-系统进路参数'!O115)</f>
        <v>N/A</v>
      </c>
      <c r="M114" s="22" t="str">
        <f>IF(INDEX(Veh_Marshal,0,1)="N/A","N/A",'输出-系统进路参数'!P115)</f>
        <v>N/A</v>
      </c>
      <c r="N114" s="22" t="str">
        <f>IF(INDEX(Veh_Marshal,0,1)="N/A","N/A",'输出-系统进路参数'!Q115)</f>
        <v>N/A</v>
      </c>
      <c r="O114" s="22" t="str">
        <f>IF(INDEX(Veh_Marshal,0,1)="N/A","N/A",'输出-系统进路参数'!R115)</f>
        <v>N/A</v>
      </c>
      <c r="P114" s="50" t="str">
        <f>IF(INDEX(Veh_Marshal,0,1)="N/A","N/A",'输出-系统进路参数'!S115)</f>
        <v>N/A</v>
      </c>
      <c r="Q114" s="50" t="str">
        <f>IF(INDEX(Veh_Marshal,0,1)="N/A","N/A",'输出-系统进路参数'!T115)</f>
        <v>N/A</v>
      </c>
      <c r="R114" s="50" t="str">
        <f>IF(INDEX(Veh_Marshal,0,1)="N/A","N/A",'输出-系统进路参数'!U115)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50" t="str">
        <f>IF(INDEX(Veh_Marshal,0,1)="N/A","N/A",'输出-系统进路参数'!B116)</f>
        <v>N/A</v>
      </c>
      <c r="B115" s="50" t="str">
        <f>IF(INDEX(Veh_Marshal,0,1)="N/A","N/A",'输出-系统进路参数'!E116)</f>
        <v>N/A</v>
      </c>
      <c r="C115" s="50" t="str">
        <f>IF(INDEX(Veh_Marshal,0,1)="N/A","N/A",'输出-系统进路参数'!F116)</f>
        <v>N/A</v>
      </c>
      <c r="D115" s="50" t="str">
        <f>IF(INDEX(Veh_Marshal,0,1)="N/A","N/A",'输出-系统进路参数'!G116)</f>
        <v>N/A</v>
      </c>
      <c r="E115" s="50" t="str">
        <f>IF(INDEX(Veh_Marshal,0,1)="N/A","N/A",'输出-系统进路参数'!H116)</f>
        <v>N/A</v>
      </c>
      <c r="F115" s="50" t="str">
        <f>IF(INDEX(Veh_Marshal,0,1)="N/A","N/A",'输出-系统进路参数'!I116)</f>
        <v>N/A</v>
      </c>
      <c r="G115" s="50" t="str">
        <f>IF(INDEX(Veh_Marshal,0,1)="N/A","N/A",'输出-系统进路参数'!J116)</f>
        <v>N/A</v>
      </c>
      <c r="H115" s="22" t="str">
        <f>IF(INDEX(Veh_Marshal,0,1)="N/A","N/A",'输出-系统进路参数'!K116)</f>
        <v>N/A</v>
      </c>
      <c r="I115" s="22" t="str">
        <f>IF(INDEX(Veh_Marshal,0,1)="N/A","N/A",'输出-系统进路参数'!L116)</f>
        <v>N/A</v>
      </c>
      <c r="J115" s="22" t="str">
        <f>IF(INDEX(Veh_Marshal,0,1)="N/A","N/A",'输出-系统进路参数'!M116)</f>
        <v>N/A</v>
      </c>
      <c r="K115" s="22" t="str">
        <f>IF(INDEX(Veh_Marshal,0,1)="N/A","N/A",'输出-系统进路参数'!N116)</f>
        <v>N/A</v>
      </c>
      <c r="L115" s="22" t="str">
        <f>IF(INDEX(Veh_Marshal,0,1)="N/A","N/A",'输出-系统进路参数'!O116)</f>
        <v>N/A</v>
      </c>
      <c r="M115" s="22" t="str">
        <f>IF(INDEX(Veh_Marshal,0,1)="N/A","N/A",'输出-系统进路参数'!P116)</f>
        <v>N/A</v>
      </c>
      <c r="N115" s="22" t="str">
        <f>IF(INDEX(Veh_Marshal,0,1)="N/A","N/A",'输出-系统进路参数'!Q116)</f>
        <v>N/A</v>
      </c>
      <c r="O115" s="22" t="str">
        <f>IF(INDEX(Veh_Marshal,0,1)="N/A","N/A",'输出-系统进路参数'!R116)</f>
        <v>N/A</v>
      </c>
      <c r="P115" s="50" t="str">
        <f>IF(INDEX(Veh_Marshal,0,1)="N/A","N/A",'输出-系统进路参数'!S116)</f>
        <v>N/A</v>
      </c>
      <c r="Q115" s="50" t="str">
        <f>IF(INDEX(Veh_Marshal,0,1)="N/A","N/A",'输出-系统进路参数'!T116)</f>
        <v>N/A</v>
      </c>
      <c r="R115" s="50" t="str">
        <f>IF(INDEX(Veh_Marshal,0,1)="N/A","N/A",'输出-系统进路参数'!U116)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50" t="str">
        <f>IF(INDEX(Veh_Marshal,0,1)="N/A","N/A",'输出-系统进路参数'!B117)</f>
        <v>N/A</v>
      </c>
      <c r="B116" s="50" t="str">
        <f>IF(INDEX(Veh_Marshal,0,1)="N/A","N/A",'输出-系统进路参数'!E117)</f>
        <v>N/A</v>
      </c>
      <c r="C116" s="50" t="str">
        <f>IF(INDEX(Veh_Marshal,0,1)="N/A","N/A",'输出-系统进路参数'!F117)</f>
        <v>N/A</v>
      </c>
      <c r="D116" s="50" t="str">
        <f>IF(INDEX(Veh_Marshal,0,1)="N/A","N/A",'输出-系统进路参数'!G117)</f>
        <v>N/A</v>
      </c>
      <c r="E116" s="50" t="str">
        <f>IF(INDEX(Veh_Marshal,0,1)="N/A","N/A",'输出-系统进路参数'!H117)</f>
        <v>N/A</v>
      </c>
      <c r="F116" s="50" t="str">
        <f>IF(INDEX(Veh_Marshal,0,1)="N/A","N/A",'输出-系统进路参数'!I117)</f>
        <v>N/A</v>
      </c>
      <c r="G116" s="50" t="str">
        <f>IF(INDEX(Veh_Marshal,0,1)="N/A","N/A",'输出-系统进路参数'!J117)</f>
        <v>N/A</v>
      </c>
      <c r="H116" s="22" t="str">
        <f>IF(INDEX(Veh_Marshal,0,1)="N/A","N/A",'输出-系统进路参数'!K117)</f>
        <v>N/A</v>
      </c>
      <c r="I116" s="22" t="str">
        <f>IF(INDEX(Veh_Marshal,0,1)="N/A","N/A",'输出-系统进路参数'!L117)</f>
        <v>N/A</v>
      </c>
      <c r="J116" s="22" t="str">
        <f>IF(INDEX(Veh_Marshal,0,1)="N/A","N/A",'输出-系统进路参数'!M117)</f>
        <v>N/A</v>
      </c>
      <c r="K116" s="22" t="str">
        <f>IF(INDEX(Veh_Marshal,0,1)="N/A","N/A",'输出-系统进路参数'!N117)</f>
        <v>N/A</v>
      </c>
      <c r="L116" s="22" t="str">
        <f>IF(INDEX(Veh_Marshal,0,1)="N/A","N/A",'输出-系统进路参数'!O117)</f>
        <v>N/A</v>
      </c>
      <c r="M116" s="22" t="str">
        <f>IF(INDEX(Veh_Marshal,0,1)="N/A","N/A",'输出-系统进路参数'!P117)</f>
        <v>N/A</v>
      </c>
      <c r="N116" s="22" t="str">
        <f>IF(INDEX(Veh_Marshal,0,1)="N/A","N/A",'输出-系统进路参数'!Q117)</f>
        <v>N/A</v>
      </c>
      <c r="O116" s="22" t="str">
        <f>IF(INDEX(Veh_Marshal,0,1)="N/A","N/A",'输出-系统进路参数'!R117)</f>
        <v>N/A</v>
      </c>
      <c r="P116" s="50" t="str">
        <f>IF(INDEX(Veh_Marshal,0,1)="N/A","N/A",'输出-系统进路参数'!S117)</f>
        <v>N/A</v>
      </c>
      <c r="Q116" s="50" t="str">
        <f>IF(INDEX(Veh_Marshal,0,1)="N/A","N/A",'输出-系统进路参数'!T117)</f>
        <v>N/A</v>
      </c>
      <c r="R116" s="50" t="str">
        <f>IF(INDEX(Veh_Marshal,0,1)="N/A","N/A",'输出-系统进路参数'!U117)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50" t="str">
        <f>IF(INDEX(Veh_Marshal,0,1)="N/A","N/A",'输出-系统进路参数'!B118)</f>
        <v>N/A</v>
      </c>
      <c r="B117" s="50" t="str">
        <f>IF(INDEX(Veh_Marshal,0,1)="N/A","N/A",'输出-系统进路参数'!E118)</f>
        <v>N/A</v>
      </c>
      <c r="C117" s="50" t="str">
        <f>IF(INDEX(Veh_Marshal,0,1)="N/A","N/A",'输出-系统进路参数'!F118)</f>
        <v>N/A</v>
      </c>
      <c r="D117" s="50" t="str">
        <f>IF(INDEX(Veh_Marshal,0,1)="N/A","N/A",'输出-系统进路参数'!G118)</f>
        <v>N/A</v>
      </c>
      <c r="E117" s="50" t="str">
        <f>IF(INDEX(Veh_Marshal,0,1)="N/A","N/A",'输出-系统进路参数'!H118)</f>
        <v>N/A</v>
      </c>
      <c r="F117" s="50" t="str">
        <f>IF(INDEX(Veh_Marshal,0,1)="N/A","N/A",'输出-系统进路参数'!I118)</f>
        <v>N/A</v>
      </c>
      <c r="G117" s="50" t="str">
        <f>IF(INDEX(Veh_Marshal,0,1)="N/A","N/A",'输出-系统进路参数'!J118)</f>
        <v>N/A</v>
      </c>
      <c r="H117" s="22" t="str">
        <f>IF(INDEX(Veh_Marshal,0,1)="N/A","N/A",'输出-系统进路参数'!K118)</f>
        <v>N/A</v>
      </c>
      <c r="I117" s="22" t="str">
        <f>IF(INDEX(Veh_Marshal,0,1)="N/A","N/A",'输出-系统进路参数'!L118)</f>
        <v>N/A</v>
      </c>
      <c r="J117" s="22" t="str">
        <f>IF(INDEX(Veh_Marshal,0,1)="N/A","N/A",'输出-系统进路参数'!M118)</f>
        <v>N/A</v>
      </c>
      <c r="K117" s="22" t="str">
        <f>IF(INDEX(Veh_Marshal,0,1)="N/A","N/A",'输出-系统进路参数'!N118)</f>
        <v>N/A</v>
      </c>
      <c r="L117" s="22" t="str">
        <f>IF(INDEX(Veh_Marshal,0,1)="N/A","N/A",'输出-系统进路参数'!O118)</f>
        <v>N/A</v>
      </c>
      <c r="M117" s="22" t="str">
        <f>IF(INDEX(Veh_Marshal,0,1)="N/A","N/A",'输出-系统进路参数'!P118)</f>
        <v>N/A</v>
      </c>
      <c r="N117" s="22" t="str">
        <f>IF(INDEX(Veh_Marshal,0,1)="N/A","N/A",'输出-系统进路参数'!Q118)</f>
        <v>N/A</v>
      </c>
      <c r="O117" s="22" t="str">
        <f>IF(INDEX(Veh_Marshal,0,1)="N/A","N/A",'输出-系统进路参数'!R118)</f>
        <v>N/A</v>
      </c>
      <c r="P117" s="50" t="str">
        <f>IF(INDEX(Veh_Marshal,0,1)="N/A","N/A",'输出-系统进路参数'!S118)</f>
        <v>N/A</v>
      </c>
      <c r="Q117" s="50" t="str">
        <f>IF(INDEX(Veh_Marshal,0,1)="N/A","N/A",'输出-系统进路参数'!T118)</f>
        <v>N/A</v>
      </c>
      <c r="R117" s="50" t="str">
        <f>IF(INDEX(Veh_Marshal,0,1)="N/A","N/A",'输出-系统进路参数'!U118)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50" t="str">
        <f>IF(INDEX(Veh_Marshal,0,1)="N/A","N/A",'输出-系统进路参数'!B119)</f>
        <v>N/A</v>
      </c>
      <c r="B118" s="50" t="str">
        <f>IF(INDEX(Veh_Marshal,0,1)="N/A","N/A",'输出-系统进路参数'!E119)</f>
        <v>N/A</v>
      </c>
      <c r="C118" s="50" t="str">
        <f>IF(INDEX(Veh_Marshal,0,1)="N/A","N/A",'输出-系统进路参数'!F119)</f>
        <v>N/A</v>
      </c>
      <c r="D118" s="50" t="str">
        <f>IF(INDEX(Veh_Marshal,0,1)="N/A","N/A",'输出-系统进路参数'!G119)</f>
        <v>N/A</v>
      </c>
      <c r="E118" s="50" t="str">
        <f>IF(INDEX(Veh_Marshal,0,1)="N/A","N/A",'输出-系统进路参数'!H119)</f>
        <v>N/A</v>
      </c>
      <c r="F118" s="50" t="str">
        <f>IF(INDEX(Veh_Marshal,0,1)="N/A","N/A",'输出-系统进路参数'!I119)</f>
        <v>N/A</v>
      </c>
      <c r="G118" s="50" t="str">
        <f>IF(INDEX(Veh_Marshal,0,1)="N/A","N/A",'输出-系统进路参数'!J119)</f>
        <v>N/A</v>
      </c>
      <c r="H118" s="22" t="str">
        <f>IF(INDEX(Veh_Marshal,0,1)="N/A","N/A",'输出-系统进路参数'!K119)</f>
        <v>N/A</v>
      </c>
      <c r="I118" s="22" t="str">
        <f>IF(INDEX(Veh_Marshal,0,1)="N/A","N/A",'输出-系统进路参数'!L119)</f>
        <v>N/A</v>
      </c>
      <c r="J118" s="22" t="str">
        <f>IF(INDEX(Veh_Marshal,0,1)="N/A","N/A",'输出-系统进路参数'!M119)</f>
        <v>N/A</v>
      </c>
      <c r="K118" s="22" t="str">
        <f>IF(INDEX(Veh_Marshal,0,1)="N/A","N/A",'输出-系统进路参数'!N119)</f>
        <v>N/A</v>
      </c>
      <c r="L118" s="22" t="str">
        <f>IF(INDEX(Veh_Marshal,0,1)="N/A","N/A",'输出-系统进路参数'!O119)</f>
        <v>N/A</v>
      </c>
      <c r="M118" s="22" t="str">
        <f>IF(INDEX(Veh_Marshal,0,1)="N/A","N/A",'输出-系统进路参数'!P119)</f>
        <v>N/A</v>
      </c>
      <c r="N118" s="22" t="str">
        <f>IF(INDEX(Veh_Marshal,0,1)="N/A","N/A",'输出-系统进路参数'!Q119)</f>
        <v>N/A</v>
      </c>
      <c r="O118" s="22" t="str">
        <f>IF(INDEX(Veh_Marshal,0,1)="N/A","N/A",'输出-系统进路参数'!R119)</f>
        <v>N/A</v>
      </c>
      <c r="P118" s="50" t="str">
        <f>IF(INDEX(Veh_Marshal,0,1)="N/A","N/A",'输出-系统进路参数'!S119)</f>
        <v>N/A</v>
      </c>
      <c r="Q118" s="50" t="str">
        <f>IF(INDEX(Veh_Marshal,0,1)="N/A","N/A",'输出-系统进路参数'!T119)</f>
        <v>N/A</v>
      </c>
      <c r="R118" s="50" t="str">
        <f>IF(INDEX(Veh_Marshal,0,1)="N/A","N/A",'输出-系统进路参数'!U119)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50" t="str">
        <f>IF(INDEX(Veh_Marshal,0,1)="N/A","N/A",'输出-系统进路参数'!B120)</f>
        <v>N/A</v>
      </c>
      <c r="B119" s="50" t="str">
        <f>IF(INDEX(Veh_Marshal,0,1)="N/A","N/A",'输出-系统进路参数'!E120)</f>
        <v>N/A</v>
      </c>
      <c r="C119" s="50" t="str">
        <f>IF(INDEX(Veh_Marshal,0,1)="N/A","N/A",'输出-系统进路参数'!F120)</f>
        <v>N/A</v>
      </c>
      <c r="D119" s="50" t="str">
        <f>IF(INDEX(Veh_Marshal,0,1)="N/A","N/A",'输出-系统进路参数'!G120)</f>
        <v>N/A</v>
      </c>
      <c r="E119" s="50" t="str">
        <f>IF(INDEX(Veh_Marshal,0,1)="N/A","N/A",'输出-系统进路参数'!H120)</f>
        <v>N/A</v>
      </c>
      <c r="F119" s="50" t="str">
        <f>IF(INDEX(Veh_Marshal,0,1)="N/A","N/A",'输出-系统进路参数'!I120)</f>
        <v>N/A</v>
      </c>
      <c r="G119" s="50" t="str">
        <f>IF(INDEX(Veh_Marshal,0,1)="N/A","N/A",'输出-系统进路参数'!J120)</f>
        <v>N/A</v>
      </c>
      <c r="H119" s="22" t="str">
        <f>IF(INDEX(Veh_Marshal,0,1)="N/A","N/A",'输出-系统进路参数'!K120)</f>
        <v>N/A</v>
      </c>
      <c r="I119" s="22" t="str">
        <f>IF(INDEX(Veh_Marshal,0,1)="N/A","N/A",'输出-系统进路参数'!L120)</f>
        <v>N/A</v>
      </c>
      <c r="J119" s="22" t="str">
        <f>IF(INDEX(Veh_Marshal,0,1)="N/A","N/A",'输出-系统进路参数'!M120)</f>
        <v>N/A</v>
      </c>
      <c r="K119" s="22" t="str">
        <f>IF(INDEX(Veh_Marshal,0,1)="N/A","N/A",'输出-系统进路参数'!N120)</f>
        <v>N/A</v>
      </c>
      <c r="L119" s="22" t="str">
        <f>IF(INDEX(Veh_Marshal,0,1)="N/A","N/A",'输出-系统进路参数'!O120)</f>
        <v>N/A</v>
      </c>
      <c r="M119" s="22" t="str">
        <f>IF(INDEX(Veh_Marshal,0,1)="N/A","N/A",'输出-系统进路参数'!P120)</f>
        <v>N/A</v>
      </c>
      <c r="N119" s="22" t="str">
        <f>IF(INDEX(Veh_Marshal,0,1)="N/A","N/A",'输出-系统进路参数'!Q120)</f>
        <v>N/A</v>
      </c>
      <c r="O119" s="22" t="str">
        <f>IF(INDEX(Veh_Marshal,0,1)="N/A","N/A",'输出-系统进路参数'!R120)</f>
        <v>N/A</v>
      </c>
      <c r="P119" s="50" t="str">
        <f>IF(INDEX(Veh_Marshal,0,1)="N/A","N/A",'输出-系统进路参数'!S120)</f>
        <v>N/A</v>
      </c>
      <c r="Q119" s="50" t="str">
        <f>IF(INDEX(Veh_Marshal,0,1)="N/A","N/A",'输出-系统进路参数'!T120)</f>
        <v>N/A</v>
      </c>
      <c r="R119" s="50" t="str">
        <f>IF(INDEX(Veh_Marshal,0,1)="N/A","N/A",'输出-系统进路参数'!U120)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50" t="str">
        <f>IF(INDEX(Veh_Marshal,0,1)="N/A","N/A",'输出-系统进路参数'!B121)</f>
        <v>N/A</v>
      </c>
      <c r="B120" s="50" t="str">
        <f>IF(INDEX(Veh_Marshal,0,1)="N/A","N/A",'输出-系统进路参数'!E121)</f>
        <v>N/A</v>
      </c>
      <c r="C120" s="50" t="str">
        <f>IF(INDEX(Veh_Marshal,0,1)="N/A","N/A",'输出-系统进路参数'!F121)</f>
        <v>N/A</v>
      </c>
      <c r="D120" s="50" t="str">
        <f>IF(INDEX(Veh_Marshal,0,1)="N/A","N/A",'输出-系统进路参数'!G121)</f>
        <v>N/A</v>
      </c>
      <c r="E120" s="50" t="str">
        <f>IF(INDEX(Veh_Marshal,0,1)="N/A","N/A",'输出-系统进路参数'!H121)</f>
        <v>N/A</v>
      </c>
      <c r="F120" s="50" t="str">
        <f>IF(INDEX(Veh_Marshal,0,1)="N/A","N/A",'输出-系统进路参数'!I121)</f>
        <v>N/A</v>
      </c>
      <c r="G120" s="50" t="str">
        <f>IF(INDEX(Veh_Marshal,0,1)="N/A","N/A",'输出-系统进路参数'!J121)</f>
        <v>N/A</v>
      </c>
      <c r="H120" s="22" t="str">
        <f>IF(INDEX(Veh_Marshal,0,1)="N/A","N/A",'输出-系统进路参数'!K121)</f>
        <v>N/A</v>
      </c>
      <c r="I120" s="22" t="str">
        <f>IF(INDEX(Veh_Marshal,0,1)="N/A","N/A",'输出-系统进路参数'!L121)</f>
        <v>N/A</v>
      </c>
      <c r="J120" s="22" t="str">
        <f>IF(INDEX(Veh_Marshal,0,1)="N/A","N/A",'输出-系统进路参数'!M121)</f>
        <v>N/A</v>
      </c>
      <c r="K120" s="22" t="str">
        <f>IF(INDEX(Veh_Marshal,0,1)="N/A","N/A",'输出-系统进路参数'!N121)</f>
        <v>N/A</v>
      </c>
      <c r="L120" s="22" t="str">
        <f>IF(INDEX(Veh_Marshal,0,1)="N/A","N/A",'输出-系统进路参数'!O121)</f>
        <v>N/A</v>
      </c>
      <c r="M120" s="22" t="str">
        <f>IF(INDEX(Veh_Marshal,0,1)="N/A","N/A",'输出-系统进路参数'!P121)</f>
        <v>N/A</v>
      </c>
      <c r="N120" s="22" t="str">
        <f>IF(INDEX(Veh_Marshal,0,1)="N/A","N/A",'输出-系统进路参数'!Q121)</f>
        <v>N/A</v>
      </c>
      <c r="O120" s="22" t="str">
        <f>IF(INDEX(Veh_Marshal,0,1)="N/A","N/A",'输出-系统进路参数'!R121)</f>
        <v>N/A</v>
      </c>
      <c r="P120" s="50" t="str">
        <f>IF(INDEX(Veh_Marshal,0,1)="N/A","N/A",'输出-系统进路参数'!S121)</f>
        <v>N/A</v>
      </c>
      <c r="Q120" s="50" t="str">
        <f>IF(INDEX(Veh_Marshal,0,1)="N/A","N/A",'输出-系统进路参数'!T121)</f>
        <v>N/A</v>
      </c>
      <c r="R120" s="50" t="str">
        <f>IF(INDEX(Veh_Marshal,0,1)="N/A","N/A",'输出-系统进路参数'!U121)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50" t="str">
        <f>IF(INDEX(Veh_Marshal,0,1)="N/A","N/A",'输出-系统进路参数'!B122)</f>
        <v>N/A</v>
      </c>
      <c r="B121" s="50" t="str">
        <f>IF(INDEX(Veh_Marshal,0,1)="N/A","N/A",'输出-系统进路参数'!E122)</f>
        <v>N/A</v>
      </c>
      <c r="C121" s="50" t="str">
        <f>IF(INDEX(Veh_Marshal,0,1)="N/A","N/A",'输出-系统进路参数'!F122)</f>
        <v>N/A</v>
      </c>
      <c r="D121" s="50" t="str">
        <f>IF(INDEX(Veh_Marshal,0,1)="N/A","N/A",'输出-系统进路参数'!G122)</f>
        <v>N/A</v>
      </c>
      <c r="E121" s="50" t="str">
        <f>IF(INDEX(Veh_Marshal,0,1)="N/A","N/A",'输出-系统进路参数'!H122)</f>
        <v>N/A</v>
      </c>
      <c r="F121" s="50" t="str">
        <f>IF(INDEX(Veh_Marshal,0,1)="N/A","N/A",'输出-系统进路参数'!I122)</f>
        <v>N/A</v>
      </c>
      <c r="G121" s="50" t="str">
        <f>IF(INDEX(Veh_Marshal,0,1)="N/A","N/A",'输出-系统进路参数'!J122)</f>
        <v>N/A</v>
      </c>
      <c r="H121" s="22" t="str">
        <f>IF(INDEX(Veh_Marshal,0,1)="N/A","N/A",'输出-系统进路参数'!K122)</f>
        <v>N/A</v>
      </c>
      <c r="I121" s="22" t="str">
        <f>IF(INDEX(Veh_Marshal,0,1)="N/A","N/A",'输出-系统进路参数'!L122)</f>
        <v>N/A</v>
      </c>
      <c r="J121" s="22" t="str">
        <f>IF(INDEX(Veh_Marshal,0,1)="N/A","N/A",'输出-系统进路参数'!M122)</f>
        <v>N/A</v>
      </c>
      <c r="K121" s="22" t="str">
        <f>IF(INDEX(Veh_Marshal,0,1)="N/A","N/A",'输出-系统进路参数'!N122)</f>
        <v>N/A</v>
      </c>
      <c r="L121" s="22" t="str">
        <f>IF(INDEX(Veh_Marshal,0,1)="N/A","N/A",'输出-系统进路参数'!O122)</f>
        <v>N/A</v>
      </c>
      <c r="M121" s="22" t="str">
        <f>IF(INDEX(Veh_Marshal,0,1)="N/A","N/A",'输出-系统进路参数'!P122)</f>
        <v>N/A</v>
      </c>
      <c r="N121" s="22" t="str">
        <f>IF(INDEX(Veh_Marshal,0,1)="N/A","N/A",'输出-系统进路参数'!Q122)</f>
        <v>N/A</v>
      </c>
      <c r="O121" s="22" t="str">
        <f>IF(INDEX(Veh_Marshal,0,1)="N/A","N/A",'输出-系统进路参数'!R122)</f>
        <v>N/A</v>
      </c>
      <c r="P121" s="50" t="str">
        <f>IF(INDEX(Veh_Marshal,0,1)="N/A","N/A",'输出-系统进路参数'!S122)</f>
        <v>N/A</v>
      </c>
      <c r="Q121" s="50" t="str">
        <f>IF(INDEX(Veh_Marshal,0,1)="N/A","N/A",'输出-系统进路参数'!T122)</f>
        <v>N/A</v>
      </c>
      <c r="R121" s="50" t="str">
        <f>IF(INDEX(Veh_Marshal,0,1)="N/A","N/A",'输出-系统进路参数'!U122)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50" t="str">
        <f>IF(INDEX(Veh_Marshal,0,1)="N/A","N/A",'输出-系统进路参数'!B123)</f>
        <v>N/A</v>
      </c>
      <c r="B122" s="50" t="str">
        <f>IF(INDEX(Veh_Marshal,0,1)="N/A","N/A",'输出-系统进路参数'!E123)</f>
        <v>N/A</v>
      </c>
      <c r="C122" s="50" t="str">
        <f>IF(INDEX(Veh_Marshal,0,1)="N/A","N/A",'输出-系统进路参数'!F123)</f>
        <v>N/A</v>
      </c>
      <c r="D122" s="50" t="str">
        <f>IF(INDEX(Veh_Marshal,0,1)="N/A","N/A",'输出-系统进路参数'!G123)</f>
        <v>N/A</v>
      </c>
      <c r="E122" s="50" t="str">
        <f>IF(INDEX(Veh_Marshal,0,1)="N/A","N/A",'输出-系统进路参数'!H123)</f>
        <v>N/A</v>
      </c>
      <c r="F122" s="50" t="str">
        <f>IF(INDEX(Veh_Marshal,0,1)="N/A","N/A",'输出-系统进路参数'!I123)</f>
        <v>N/A</v>
      </c>
      <c r="G122" s="50" t="str">
        <f>IF(INDEX(Veh_Marshal,0,1)="N/A","N/A",'输出-系统进路参数'!J123)</f>
        <v>N/A</v>
      </c>
      <c r="H122" s="22" t="str">
        <f>IF(INDEX(Veh_Marshal,0,1)="N/A","N/A",'输出-系统进路参数'!K123)</f>
        <v>N/A</v>
      </c>
      <c r="I122" s="22" t="str">
        <f>IF(INDEX(Veh_Marshal,0,1)="N/A","N/A",'输出-系统进路参数'!L123)</f>
        <v>N/A</v>
      </c>
      <c r="J122" s="22" t="str">
        <f>IF(INDEX(Veh_Marshal,0,1)="N/A","N/A",'输出-系统进路参数'!M123)</f>
        <v>N/A</v>
      </c>
      <c r="K122" s="22" t="str">
        <f>IF(INDEX(Veh_Marshal,0,1)="N/A","N/A",'输出-系统进路参数'!N123)</f>
        <v>N/A</v>
      </c>
      <c r="L122" s="22" t="str">
        <f>IF(INDEX(Veh_Marshal,0,1)="N/A","N/A",'输出-系统进路参数'!O123)</f>
        <v>N/A</v>
      </c>
      <c r="M122" s="22" t="str">
        <f>IF(INDEX(Veh_Marshal,0,1)="N/A","N/A",'输出-系统进路参数'!P123)</f>
        <v>N/A</v>
      </c>
      <c r="N122" s="22" t="str">
        <f>IF(INDEX(Veh_Marshal,0,1)="N/A","N/A",'输出-系统进路参数'!Q123)</f>
        <v>N/A</v>
      </c>
      <c r="O122" s="22" t="str">
        <f>IF(INDEX(Veh_Marshal,0,1)="N/A","N/A",'输出-系统进路参数'!R123)</f>
        <v>N/A</v>
      </c>
      <c r="P122" s="50" t="str">
        <f>IF(INDEX(Veh_Marshal,0,1)="N/A","N/A",'输出-系统进路参数'!S123)</f>
        <v>N/A</v>
      </c>
      <c r="Q122" s="50" t="str">
        <f>IF(INDEX(Veh_Marshal,0,1)="N/A","N/A",'输出-系统进路参数'!T123)</f>
        <v>N/A</v>
      </c>
      <c r="R122" s="50" t="str">
        <f>IF(INDEX(Veh_Marshal,0,1)="N/A","N/A",'输出-系统进路参数'!U123)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50" t="str">
        <f>IF(INDEX(Veh_Marshal,0,1)="N/A","N/A",'输出-系统进路参数'!B124)</f>
        <v>N/A</v>
      </c>
      <c r="B123" s="50" t="str">
        <f>IF(INDEX(Veh_Marshal,0,1)="N/A","N/A",'输出-系统进路参数'!E124)</f>
        <v>N/A</v>
      </c>
      <c r="C123" s="50" t="str">
        <f>IF(INDEX(Veh_Marshal,0,1)="N/A","N/A",'输出-系统进路参数'!F124)</f>
        <v>N/A</v>
      </c>
      <c r="D123" s="50" t="str">
        <f>IF(INDEX(Veh_Marshal,0,1)="N/A","N/A",'输出-系统进路参数'!G124)</f>
        <v>N/A</v>
      </c>
      <c r="E123" s="50" t="str">
        <f>IF(INDEX(Veh_Marshal,0,1)="N/A","N/A",'输出-系统进路参数'!H124)</f>
        <v>N/A</v>
      </c>
      <c r="F123" s="50" t="str">
        <f>IF(INDEX(Veh_Marshal,0,1)="N/A","N/A",'输出-系统进路参数'!I124)</f>
        <v>N/A</v>
      </c>
      <c r="G123" s="50" t="str">
        <f>IF(INDEX(Veh_Marshal,0,1)="N/A","N/A",'输出-系统进路参数'!J124)</f>
        <v>N/A</v>
      </c>
      <c r="H123" s="22" t="str">
        <f>IF(INDEX(Veh_Marshal,0,1)="N/A","N/A",'输出-系统进路参数'!K124)</f>
        <v>N/A</v>
      </c>
      <c r="I123" s="22" t="str">
        <f>IF(INDEX(Veh_Marshal,0,1)="N/A","N/A",'输出-系统进路参数'!L124)</f>
        <v>N/A</v>
      </c>
      <c r="J123" s="22" t="str">
        <f>IF(INDEX(Veh_Marshal,0,1)="N/A","N/A",'输出-系统进路参数'!M124)</f>
        <v>N/A</v>
      </c>
      <c r="K123" s="22" t="str">
        <f>IF(INDEX(Veh_Marshal,0,1)="N/A","N/A",'输出-系统进路参数'!N124)</f>
        <v>N/A</v>
      </c>
      <c r="L123" s="22" t="str">
        <f>IF(INDEX(Veh_Marshal,0,1)="N/A","N/A",'输出-系统进路参数'!O124)</f>
        <v>N/A</v>
      </c>
      <c r="M123" s="22" t="str">
        <f>IF(INDEX(Veh_Marshal,0,1)="N/A","N/A",'输出-系统进路参数'!P124)</f>
        <v>N/A</v>
      </c>
      <c r="N123" s="22" t="str">
        <f>IF(INDEX(Veh_Marshal,0,1)="N/A","N/A",'输出-系统进路参数'!Q124)</f>
        <v>N/A</v>
      </c>
      <c r="O123" s="22" t="str">
        <f>IF(INDEX(Veh_Marshal,0,1)="N/A","N/A",'输出-系统进路参数'!R124)</f>
        <v>N/A</v>
      </c>
      <c r="P123" s="50" t="str">
        <f>IF(INDEX(Veh_Marshal,0,1)="N/A","N/A",'输出-系统进路参数'!S124)</f>
        <v>N/A</v>
      </c>
      <c r="Q123" s="50" t="str">
        <f>IF(INDEX(Veh_Marshal,0,1)="N/A","N/A",'输出-系统进路参数'!T124)</f>
        <v>N/A</v>
      </c>
      <c r="R123" s="50" t="str">
        <f>IF(INDEX(Veh_Marshal,0,1)="N/A","N/A",'输出-系统进路参数'!U124)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50" t="str">
        <f>IF(INDEX(Veh_Marshal,0,1)="N/A","N/A",'输出-系统进路参数'!B125)</f>
        <v>N/A</v>
      </c>
      <c r="B124" s="50" t="str">
        <f>IF(INDEX(Veh_Marshal,0,1)="N/A","N/A",'输出-系统进路参数'!E125)</f>
        <v>N/A</v>
      </c>
      <c r="C124" s="50" t="str">
        <f>IF(INDEX(Veh_Marshal,0,1)="N/A","N/A",'输出-系统进路参数'!F125)</f>
        <v>N/A</v>
      </c>
      <c r="D124" s="50" t="str">
        <f>IF(INDEX(Veh_Marshal,0,1)="N/A","N/A",'输出-系统进路参数'!G125)</f>
        <v>N/A</v>
      </c>
      <c r="E124" s="50" t="str">
        <f>IF(INDEX(Veh_Marshal,0,1)="N/A","N/A",'输出-系统进路参数'!H125)</f>
        <v>N/A</v>
      </c>
      <c r="F124" s="50" t="str">
        <f>IF(INDEX(Veh_Marshal,0,1)="N/A","N/A",'输出-系统进路参数'!I125)</f>
        <v>N/A</v>
      </c>
      <c r="G124" s="50" t="str">
        <f>IF(INDEX(Veh_Marshal,0,1)="N/A","N/A",'输出-系统进路参数'!J125)</f>
        <v>N/A</v>
      </c>
      <c r="H124" s="22" t="str">
        <f>IF(INDEX(Veh_Marshal,0,1)="N/A","N/A",'输出-系统进路参数'!K125)</f>
        <v>N/A</v>
      </c>
      <c r="I124" s="22" t="str">
        <f>IF(INDEX(Veh_Marshal,0,1)="N/A","N/A",'输出-系统进路参数'!L125)</f>
        <v>N/A</v>
      </c>
      <c r="J124" s="22" t="str">
        <f>IF(INDEX(Veh_Marshal,0,1)="N/A","N/A",'输出-系统进路参数'!M125)</f>
        <v>N/A</v>
      </c>
      <c r="K124" s="22" t="str">
        <f>IF(INDEX(Veh_Marshal,0,1)="N/A","N/A",'输出-系统进路参数'!N125)</f>
        <v>N/A</v>
      </c>
      <c r="L124" s="22" t="str">
        <f>IF(INDEX(Veh_Marshal,0,1)="N/A","N/A",'输出-系统进路参数'!O125)</f>
        <v>N/A</v>
      </c>
      <c r="M124" s="22" t="str">
        <f>IF(INDEX(Veh_Marshal,0,1)="N/A","N/A",'输出-系统进路参数'!P125)</f>
        <v>N/A</v>
      </c>
      <c r="N124" s="22" t="str">
        <f>IF(INDEX(Veh_Marshal,0,1)="N/A","N/A",'输出-系统进路参数'!Q125)</f>
        <v>N/A</v>
      </c>
      <c r="O124" s="22" t="str">
        <f>IF(INDEX(Veh_Marshal,0,1)="N/A","N/A",'输出-系统进路参数'!R125)</f>
        <v>N/A</v>
      </c>
      <c r="P124" s="50" t="str">
        <f>IF(INDEX(Veh_Marshal,0,1)="N/A","N/A",'输出-系统进路参数'!S125)</f>
        <v>N/A</v>
      </c>
      <c r="Q124" s="50" t="str">
        <f>IF(INDEX(Veh_Marshal,0,1)="N/A","N/A",'输出-系统进路参数'!T125)</f>
        <v>N/A</v>
      </c>
      <c r="R124" s="50" t="str">
        <f>IF(INDEX(Veh_Marshal,0,1)="N/A","N/A",'输出-系统进路参数'!U125)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50" t="str">
        <f>IF(INDEX(Veh_Marshal,0,1)="N/A","N/A",'输出-系统进路参数'!B126)</f>
        <v>N/A</v>
      </c>
      <c r="B125" s="50" t="str">
        <f>IF(INDEX(Veh_Marshal,0,1)="N/A","N/A",'输出-系统进路参数'!E126)</f>
        <v>N/A</v>
      </c>
      <c r="C125" s="50" t="str">
        <f>IF(INDEX(Veh_Marshal,0,1)="N/A","N/A",'输出-系统进路参数'!F126)</f>
        <v>N/A</v>
      </c>
      <c r="D125" s="50" t="str">
        <f>IF(INDEX(Veh_Marshal,0,1)="N/A","N/A",'输出-系统进路参数'!G126)</f>
        <v>N/A</v>
      </c>
      <c r="E125" s="50" t="str">
        <f>IF(INDEX(Veh_Marshal,0,1)="N/A","N/A",'输出-系统进路参数'!H126)</f>
        <v>N/A</v>
      </c>
      <c r="F125" s="50" t="str">
        <f>IF(INDEX(Veh_Marshal,0,1)="N/A","N/A",'输出-系统进路参数'!I126)</f>
        <v>N/A</v>
      </c>
      <c r="G125" s="50" t="str">
        <f>IF(INDEX(Veh_Marshal,0,1)="N/A","N/A",'输出-系统进路参数'!J126)</f>
        <v>N/A</v>
      </c>
      <c r="H125" s="22" t="str">
        <f>IF(INDEX(Veh_Marshal,0,1)="N/A","N/A",'输出-系统进路参数'!K126)</f>
        <v>N/A</v>
      </c>
      <c r="I125" s="22" t="str">
        <f>IF(INDEX(Veh_Marshal,0,1)="N/A","N/A",'输出-系统进路参数'!L126)</f>
        <v>N/A</v>
      </c>
      <c r="J125" s="22" t="str">
        <f>IF(INDEX(Veh_Marshal,0,1)="N/A","N/A",'输出-系统进路参数'!M126)</f>
        <v>N/A</v>
      </c>
      <c r="K125" s="22" t="str">
        <f>IF(INDEX(Veh_Marshal,0,1)="N/A","N/A",'输出-系统进路参数'!N126)</f>
        <v>N/A</v>
      </c>
      <c r="L125" s="22" t="str">
        <f>IF(INDEX(Veh_Marshal,0,1)="N/A","N/A",'输出-系统进路参数'!O126)</f>
        <v>N/A</v>
      </c>
      <c r="M125" s="22" t="str">
        <f>IF(INDEX(Veh_Marshal,0,1)="N/A","N/A",'输出-系统进路参数'!P126)</f>
        <v>N/A</v>
      </c>
      <c r="N125" s="22" t="str">
        <f>IF(INDEX(Veh_Marshal,0,1)="N/A","N/A",'输出-系统进路参数'!Q126)</f>
        <v>N/A</v>
      </c>
      <c r="O125" s="22" t="str">
        <f>IF(INDEX(Veh_Marshal,0,1)="N/A","N/A",'输出-系统进路参数'!R126)</f>
        <v>N/A</v>
      </c>
      <c r="P125" s="50" t="str">
        <f>IF(INDEX(Veh_Marshal,0,1)="N/A","N/A",'输出-系统进路参数'!S126)</f>
        <v>N/A</v>
      </c>
      <c r="Q125" s="50" t="str">
        <f>IF(INDEX(Veh_Marshal,0,1)="N/A","N/A",'输出-系统进路参数'!T126)</f>
        <v>N/A</v>
      </c>
      <c r="R125" s="50" t="str">
        <f>IF(INDEX(Veh_Marshal,0,1)="N/A","N/A",'输出-系统进路参数'!U126)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50" t="str">
        <f>IF(INDEX(Veh_Marshal,0,1)="N/A","N/A",'输出-系统进路参数'!B127)</f>
        <v>N/A</v>
      </c>
      <c r="B126" s="50" t="str">
        <f>IF(INDEX(Veh_Marshal,0,1)="N/A","N/A",'输出-系统进路参数'!E127)</f>
        <v>N/A</v>
      </c>
      <c r="C126" s="50" t="str">
        <f>IF(INDEX(Veh_Marshal,0,1)="N/A","N/A",'输出-系统进路参数'!F127)</f>
        <v>N/A</v>
      </c>
      <c r="D126" s="50" t="str">
        <f>IF(INDEX(Veh_Marshal,0,1)="N/A","N/A",'输出-系统进路参数'!G127)</f>
        <v>N/A</v>
      </c>
      <c r="E126" s="50" t="str">
        <f>IF(INDEX(Veh_Marshal,0,1)="N/A","N/A",'输出-系统进路参数'!H127)</f>
        <v>N/A</v>
      </c>
      <c r="F126" s="50" t="str">
        <f>IF(INDEX(Veh_Marshal,0,1)="N/A","N/A",'输出-系统进路参数'!I127)</f>
        <v>N/A</v>
      </c>
      <c r="G126" s="50" t="str">
        <f>IF(INDEX(Veh_Marshal,0,1)="N/A","N/A",'输出-系统进路参数'!J127)</f>
        <v>N/A</v>
      </c>
      <c r="H126" s="22" t="str">
        <f>IF(INDEX(Veh_Marshal,0,1)="N/A","N/A",'输出-系统进路参数'!K127)</f>
        <v>N/A</v>
      </c>
      <c r="I126" s="22" t="str">
        <f>IF(INDEX(Veh_Marshal,0,1)="N/A","N/A",'输出-系统进路参数'!L127)</f>
        <v>N/A</v>
      </c>
      <c r="J126" s="22" t="str">
        <f>IF(INDEX(Veh_Marshal,0,1)="N/A","N/A",'输出-系统进路参数'!M127)</f>
        <v>N/A</v>
      </c>
      <c r="K126" s="22" t="str">
        <f>IF(INDEX(Veh_Marshal,0,1)="N/A","N/A",'输出-系统进路参数'!N127)</f>
        <v>N/A</v>
      </c>
      <c r="L126" s="22" t="str">
        <f>IF(INDEX(Veh_Marshal,0,1)="N/A","N/A",'输出-系统进路参数'!O127)</f>
        <v>N/A</v>
      </c>
      <c r="M126" s="22" t="str">
        <f>IF(INDEX(Veh_Marshal,0,1)="N/A","N/A",'输出-系统进路参数'!P127)</f>
        <v>N/A</v>
      </c>
      <c r="N126" s="22" t="str">
        <f>IF(INDEX(Veh_Marshal,0,1)="N/A","N/A",'输出-系统进路参数'!Q127)</f>
        <v>N/A</v>
      </c>
      <c r="O126" s="22" t="str">
        <f>IF(INDEX(Veh_Marshal,0,1)="N/A","N/A",'输出-系统进路参数'!R127)</f>
        <v>N/A</v>
      </c>
      <c r="P126" s="50" t="str">
        <f>IF(INDEX(Veh_Marshal,0,1)="N/A","N/A",'输出-系统进路参数'!S127)</f>
        <v>N/A</v>
      </c>
      <c r="Q126" s="50" t="str">
        <f>IF(INDEX(Veh_Marshal,0,1)="N/A","N/A",'输出-系统进路参数'!T127)</f>
        <v>N/A</v>
      </c>
      <c r="R126" s="50" t="str">
        <f>IF(INDEX(Veh_Marshal,0,1)="N/A","N/A",'输出-系统进路参数'!U127)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50" t="str">
        <f>IF(INDEX(Veh_Marshal,0,1)="N/A","N/A",'输出-系统进路参数'!B128)</f>
        <v>N/A</v>
      </c>
      <c r="B127" s="50" t="str">
        <f>IF(INDEX(Veh_Marshal,0,1)="N/A","N/A",'输出-系统进路参数'!E128)</f>
        <v>N/A</v>
      </c>
      <c r="C127" s="50" t="str">
        <f>IF(INDEX(Veh_Marshal,0,1)="N/A","N/A",'输出-系统进路参数'!F128)</f>
        <v>N/A</v>
      </c>
      <c r="D127" s="50" t="str">
        <f>IF(INDEX(Veh_Marshal,0,1)="N/A","N/A",'输出-系统进路参数'!G128)</f>
        <v>N/A</v>
      </c>
      <c r="E127" s="50" t="str">
        <f>IF(INDEX(Veh_Marshal,0,1)="N/A","N/A",'输出-系统进路参数'!H128)</f>
        <v>N/A</v>
      </c>
      <c r="F127" s="50" t="str">
        <f>IF(INDEX(Veh_Marshal,0,1)="N/A","N/A",'输出-系统进路参数'!I128)</f>
        <v>N/A</v>
      </c>
      <c r="G127" s="50" t="str">
        <f>IF(INDEX(Veh_Marshal,0,1)="N/A","N/A",'输出-系统进路参数'!J128)</f>
        <v>N/A</v>
      </c>
      <c r="H127" s="22" t="str">
        <f>IF(INDEX(Veh_Marshal,0,1)="N/A","N/A",'输出-系统进路参数'!K128)</f>
        <v>N/A</v>
      </c>
      <c r="I127" s="22" t="str">
        <f>IF(INDEX(Veh_Marshal,0,1)="N/A","N/A",'输出-系统进路参数'!L128)</f>
        <v>N/A</v>
      </c>
      <c r="J127" s="22" t="str">
        <f>IF(INDEX(Veh_Marshal,0,1)="N/A","N/A",'输出-系统进路参数'!M128)</f>
        <v>N/A</v>
      </c>
      <c r="K127" s="22" t="str">
        <f>IF(INDEX(Veh_Marshal,0,1)="N/A","N/A",'输出-系统进路参数'!N128)</f>
        <v>N/A</v>
      </c>
      <c r="L127" s="22" t="str">
        <f>IF(INDEX(Veh_Marshal,0,1)="N/A","N/A",'输出-系统进路参数'!O128)</f>
        <v>N/A</v>
      </c>
      <c r="M127" s="22" t="str">
        <f>IF(INDEX(Veh_Marshal,0,1)="N/A","N/A",'输出-系统进路参数'!P128)</f>
        <v>N/A</v>
      </c>
      <c r="N127" s="22" t="str">
        <f>IF(INDEX(Veh_Marshal,0,1)="N/A","N/A",'输出-系统进路参数'!Q128)</f>
        <v>N/A</v>
      </c>
      <c r="O127" s="22" t="str">
        <f>IF(INDEX(Veh_Marshal,0,1)="N/A","N/A",'输出-系统进路参数'!R128)</f>
        <v>N/A</v>
      </c>
      <c r="P127" s="50" t="str">
        <f>IF(INDEX(Veh_Marshal,0,1)="N/A","N/A",'输出-系统进路参数'!S128)</f>
        <v>N/A</v>
      </c>
      <c r="Q127" s="50" t="str">
        <f>IF(INDEX(Veh_Marshal,0,1)="N/A","N/A",'输出-系统进路参数'!T128)</f>
        <v>N/A</v>
      </c>
      <c r="R127" s="50" t="str">
        <f>IF(INDEX(Veh_Marshal,0,1)="N/A","N/A",'输出-系统进路参数'!U128)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50" t="str">
        <f>IF(INDEX(Veh_Marshal,0,1)="N/A","N/A",'输出-系统进路参数'!B129)</f>
        <v>N/A</v>
      </c>
      <c r="B128" s="50" t="str">
        <f>IF(INDEX(Veh_Marshal,0,1)="N/A","N/A",'输出-系统进路参数'!E129)</f>
        <v>N/A</v>
      </c>
      <c r="C128" s="50" t="str">
        <f>IF(INDEX(Veh_Marshal,0,1)="N/A","N/A",'输出-系统进路参数'!F129)</f>
        <v>N/A</v>
      </c>
      <c r="D128" s="50" t="str">
        <f>IF(INDEX(Veh_Marshal,0,1)="N/A","N/A",'输出-系统进路参数'!G129)</f>
        <v>N/A</v>
      </c>
      <c r="E128" s="50" t="str">
        <f>IF(INDEX(Veh_Marshal,0,1)="N/A","N/A",'输出-系统进路参数'!H129)</f>
        <v>N/A</v>
      </c>
      <c r="F128" s="50" t="str">
        <f>IF(INDEX(Veh_Marshal,0,1)="N/A","N/A",'输出-系统进路参数'!I129)</f>
        <v>N/A</v>
      </c>
      <c r="G128" s="50" t="str">
        <f>IF(INDEX(Veh_Marshal,0,1)="N/A","N/A",'输出-系统进路参数'!J129)</f>
        <v>N/A</v>
      </c>
      <c r="H128" s="22" t="str">
        <f>IF(INDEX(Veh_Marshal,0,1)="N/A","N/A",'输出-系统进路参数'!K129)</f>
        <v>N/A</v>
      </c>
      <c r="I128" s="22" t="str">
        <f>IF(INDEX(Veh_Marshal,0,1)="N/A","N/A",'输出-系统进路参数'!L129)</f>
        <v>N/A</v>
      </c>
      <c r="J128" s="22" t="str">
        <f>IF(INDEX(Veh_Marshal,0,1)="N/A","N/A",'输出-系统进路参数'!M129)</f>
        <v>N/A</v>
      </c>
      <c r="K128" s="22" t="str">
        <f>IF(INDEX(Veh_Marshal,0,1)="N/A","N/A",'输出-系统进路参数'!N129)</f>
        <v>N/A</v>
      </c>
      <c r="L128" s="22" t="str">
        <f>IF(INDEX(Veh_Marshal,0,1)="N/A","N/A",'输出-系统进路参数'!O129)</f>
        <v>N/A</v>
      </c>
      <c r="M128" s="22" t="str">
        <f>IF(INDEX(Veh_Marshal,0,1)="N/A","N/A",'输出-系统进路参数'!P129)</f>
        <v>N/A</v>
      </c>
      <c r="N128" s="22" t="str">
        <f>IF(INDEX(Veh_Marshal,0,1)="N/A","N/A",'输出-系统进路参数'!Q129)</f>
        <v>N/A</v>
      </c>
      <c r="O128" s="22" t="str">
        <f>IF(INDEX(Veh_Marshal,0,1)="N/A","N/A",'输出-系统进路参数'!R129)</f>
        <v>N/A</v>
      </c>
      <c r="P128" s="50" t="str">
        <f>IF(INDEX(Veh_Marshal,0,1)="N/A","N/A",'输出-系统进路参数'!S129)</f>
        <v>N/A</v>
      </c>
      <c r="Q128" s="50" t="str">
        <f>IF(INDEX(Veh_Marshal,0,1)="N/A","N/A",'输出-系统进路参数'!T129)</f>
        <v>N/A</v>
      </c>
      <c r="R128" s="50" t="str">
        <f>IF(INDEX(Veh_Marshal,0,1)="N/A","N/A",'输出-系统进路参数'!U129)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50" t="str">
        <f>IF(INDEX(Veh_Marshal,0,1)="N/A","N/A",'输出-系统进路参数'!B130)</f>
        <v>N/A</v>
      </c>
      <c r="B129" s="50" t="str">
        <f>IF(INDEX(Veh_Marshal,0,1)="N/A","N/A",'输出-系统进路参数'!E130)</f>
        <v>N/A</v>
      </c>
      <c r="C129" s="50" t="str">
        <f>IF(INDEX(Veh_Marshal,0,1)="N/A","N/A",'输出-系统进路参数'!F130)</f>
        <v>N/A</v>
      </c>
      <c r="D129" s="50" t="str">
        <f>IF(INDEX(Veh_Marshal,0,1)="N/A","N/A",'输出-系统进路参数'!G130)</f>
        <v>N/A</v>
      </c>
      <c r="E129" s="50" t="str">
        <f>IF(INDEX(Veh_Marshal,0,1)="N/A","N/A",'输出-系统进路参数'!H130)</f>
        <v>N/A</v>
      </c>
      <c r="F129" s="50" t="str">
        <f>IF(INDEX(Veh_Marshal,0,1)="N/A","N/A",'输出-系统进路参数'!I130)</f>
        <v>N/A</v>
      </c>
      <c r="G129" s="50" t="str">
        <f>IF(INDEX(Veh_Marshal,0,1)="N/A","N/A",'输出-系统进路参数'!J130)</f>
        <v>N/A</v>
      </c>
      <c r="H129" s="22" t="str">
        <f>IF(INDEX(Veh_Marshal,0,1)="N/A","N/A",'输出-系统进路参数'!K130)</f>
        <v>N/A</v>
      </c>
      <c r="I129" s="22" t="str">
        <f>IF(INDEX(Veh_Marshal,0,1)="N/A","N/A",'输出-系统进路参数'!L130)</f>
        <v>N/A</v>
      </c>
      <c r="J129" s="22" t="str">
        <f>IF(INDEX(Veh_Marshal,0,1)="N/A","N/A",'输出-系统进路参数'!M130)</f>
        <v>N/A</v>
      </c>
      <c r="K129" s="22" t="str">
        <f>IF(INDEX(Veh_Marshal,0,1)="N/A","N/A",'输出-系统进路参数'!N130)</f>
        <v>N/A</v>
      </c>
      <c r="L129" s="22" t="str">
        <f>IF(INDEX(Veh_Marshal,0,1)="N/A","N/A",'输出-系统进路参数'!O130)</f>
        <v>N/A</v>
      </c>
      <c r="M129" s="22" t="str">
        <f>IF(INDEX(Veh_Marshal,0,1)="N/A","N/A",'输出-系统进路参数'!P130)</f>
        <v>N/A</v>
      </c>
      <c r="N129" s="22" t="str">
        <f>IF(INDEX(Veh_Marshal,0,1)="N/A","N/A",'输出-系统进路参数'!Q130)</f>
        <v>N/A</v>
      </c>
      <c r="O129" s="22" t="str">
        <f>IF(INDEX(Veh_Marshal,0,1)="N/A","N/A",'输出-系统进路参数'!R130)</f>
        <v>N/A</v>
      </c>
      <c r="P129" s="50" t="str">
        <f>IF(INDEX(Veh_Marshal,0,1)="N/A","N/A",'输出-系统进路参数'!S130)</f>
        <v>N/A</v>
      </c>
      <c r="Q129" s="50" t="str">
        <f>IF(INDEX(Veh_Marshal,0,1)="N/A","N/A",'输出-系统进路参数'!T130)</f>
        <v>N/A</v>
      </c>
      <c r="R129" s="50" t="str">
        <f>IF(INDEX(Veh_Marshal,0,1)="N/A","N/A",'输出-系统进路参数'!U130)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50" t="str">
        <f>IF(INDEX(Veh_Marshal,0,1)="N/A","N/A",'输出-系统进路参数'!B131)</f>
        <v>N/A</v>
      </c>
      <c r="B130" s="50" t="str">
        <f>IF(INDEX(Veh_Marshal,0,1)="N/A","N/A",'输出-系统进路参数'!E131)</f>
        <v>N/A</v>
      </c>
      <c r="C130" s="50" t="str">
        <f>IF(INDEX(Veh_Marshal,0,1)="N/A","N/A",'输出-系统进路参数'!F131)</f>
        <v>N/A</v>
      </c>
      <c r="D130" s="50" t="str">
        <f>IF(INDEX(Veh_Marshal,0,1)="N/A","N/A",'输出-系统进路参数'!G131)</f>
        <v>N/A</v>
      </c>
      <c r="E130" s="50" t="str">
        <f>IF(INDEX(Veh_Marshal,0,1)="N/A","N/A",'输出-系统进路参数'!H131)</f>
        <v>N/A</v>
      </c>
      <c r="F130" s="50" t="str">
        <f>IF(INDEX(Veh_Marshal,0,1)="N/A","N/A",'输出-系统进路参数'!I131)</f>
        <v>N/A</v>
      </c>
      <c r="G130" s="50" t="str">
        <f>IF(INDEX(Veh_Marshal,0,1)="N/A","N/A",'输出-系统进路参数'!J131)</f>
        <v>N/A</v>
      </c>
      <c r="H130" s="22" t="str">
        <f>IF(INDEX(Veh_Marshal,0,1)="N/A","N/A",'输出-系统进路参数'!K131)</f>
        <v>N/A</v>
      </c>
      <c r="I130" s="22" t="str">
        <f>IF(INDEX(Veh_Marshal,0,1)="N/A","N/A",'输出-系统进路参数'!L131)</f>
        <v>N/A</v>
      </c>
      <c r="J130" s="22" t="str">
        <f>IF(INDEX(Veh_Marshal,0,1)="N/A","N/A",'输出-系统进路参数'!M131)</f>
        <v>N/A</v>
      </c>
      <c r="K130" s="22" t="str">
        <f>IF(INDEX(Veh_Marshal,0,1)="N/A","N/A",'输出-系统进路参数'!N131)</f>
        <v>N/A</v>
      </c>
      <c r="L130" s="22" t="str">
        <f>IF(INDEX(Veh_Marshal,0,1)="N/A","N/A",'输出-系统进路参数'!O131)</f>
        <v>N/A</v>
      </c>
      <c r="M130" s="22" t="str">
        <f>IF(INDEX(Veh_Marshal,0,1)="N/A","N/A",'输出-系统进路参数'!P131)</f>
        <v>N/A</v>
      </c>
      <c r="N130" s="22" t="str">
        <f>IF(INDEX(Veh_Marshal,0,1)="N/A","N/A",'输出-系统进路参数'!Q131)</f>
        <v>N/A</v>
      </c>
      <c r="O130" s="22" t="str">
        <f>IF(INDEX(Veh_Marshal,0,1)="N/A","N/A",'输出-系统进路参数'!R131)</f>
        <v>N/A</v>
      </c>
      <c r="P130" s="50" t="str">
        <f>IF(INDEX(Veh_Marshal,0,1)="N/A","N/A",'输出-系统进路参数'!S131)</f>
        <v>N/A</v>
      </c>
      <c r="Q130" s="50" t="str">
        <f>IF(INDEX(Veh_Marshal,0,1)="N/A","N/A",'输出-系统进路参数'!T131)</f>
        <v>N/A</v>
      </c>
      <c r="R130" s="50" t="str">
        <f>IF(INDEX(Veh_Marshal,0,1)="N/A","N/A",'输出-系统进路参数'!U131)</f>
        <v>N/A</v>
      </c>
      <c r="S130" s="42" t="str">
        <f t="shared" ref="S130:S193" si="22">IF($A130="N/A","N/A",IF($F130="N/A",CEILING($C130/3.6*(CFG_T_EB_OUT+CFG_T_EB_SETUP)/1000+($C130/3.6)^2/(INDEX(Veh_Gebr,0,1)+$E130/1000*9.8)/2,0.001),$F130))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+Conf_SafeMarginDist+Proj_Sig2AxleDist+INDEX(Veh_Hook2Roller,0,1))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+$C130/3.6/(INDEX(Veh_Gebr,0,1)+$E130/1000*9.8)*1000
+Equ_AxleClearDelay+Conf_VibInTime_CBI)/1000,
10),$V130))</f>
        <v>N/A</v>
      </c>
      <c r="Y130" s="30" t="str">
        <f t="shared" ref="Y130:Y193" si="28">IF($A130="N/A","N/A",
IF($M130="N/A","N/A",
IF($Q130="N/A","N/A",
CEILING(SQRT(2*($O130-INDEX(Veh_Length,0,1)+INDEX(Veh_Hook2Roller,0,1)-Proj_Sp2AxleDist)/(INDEX(Veh_NormDec,0,1)+$P130/1000*9.8))*1000*2,5000)/1000)))</f>
        <v>N/A</v>
      </c>
      <c r="Z130" s="30" t="str">
        <f t="shared" ref="Z130:Z193" si="29">IF($A130="N/A","N/A",
IF($M130="N/A","N/A",
IF($Q130="N/A","N/A",
CEILING(($Y130*1000+CFG_T_EB_OUT+CFG_T_EB_SETUP
+((SQRT((2*INDEX(Veh_Gebr,0,1)*(INDEX(Veh_MaxAcc,0,1)-$P130/1000*9.8)*CFG_T_EB_SETUP/1000)^2
       +4*(INDEX(Veh_Gebr,0,1)+INDEX(Veh_MaxAcc,0,1))*(INDEX(Veh_MaxAcc,0,1)-$P130/1000*9.8)*(INDEX(Veh_Gebr,0,1)*$P130/1000*9.8*(CFG_T_EB_SETUP/1000)^2
           +2*(INDEX(Veh_Gebr,0,1)+$P130/1000*9.8)*($O130-INDEX(Veh_Length,0,1)+INDEX(Veh_Hook2Roller,0,1))))
    -2*INDEX(Veh_Gebr,0,1)*(INDEX(Veh_MaxAcc,0,1)-$P130/1000*9.8)*CFG_T_EB_SETUP/1000)
  /2/(INDEX(Veh_MaxAcc,0,1)+INDEX(Veh_Gebr,0,1))-$P130/1000*9.8*CFG_T_EB_SETUP/1000)/(INDEX(Veh_Gebr,0,1)+$P130/1000*9.8)*1000
+Equ_AxleClearDelay+Conf_VibInTime_CBI)/1000,
10)
)))</f>
        <v>N/A</v>
      </c>
      <c r="AA130" s="30" t="str">
        <f t="shared" ref="AA130:AA193" si="30">IF($A130="N/A","N/A",
IF($Q130="N/A","N/A",
FLOOR((Proj_RmMaxForwSpd/3.6-ATO速度_EB速度余量/3.6)*1000/INDEX(Veh_NormDec,0,1)
+(Proj_RmMaxForwSpd/3.6-ATO速度_EB速度余量/3.6)*1000/INDEX(Veh_MaxAcc,0,1)
+($B130-(Proj_RmMaxForwSpd/3.6-ATO速度_EB速度余量/3.6)^2/(2*INDEX(Veh_NormDec,0,1))-(Proj_RmMaxForwSpd/3.6-ATO速度_EB速度余量/3.6)^2/(2*INDEX(Veh_MaxAcc,0,1)))/(Proj_RmMaxForwSpd/3.6-ATO速度_EB速度余量/3.6)*1000
+$N130*1000,5000)/1000))</f>
        <v>N/A</v>
      </c>
      <c r="AB130" s="30" t="str">
        <f t="shared" ref="AB130:AB193" si="31">IF($A130="N/A","N/A",
IF($Q130="N/A","N/A",
CEILING(($AA130*1000+CFG_T_EB_OUT+CFG_T_EB_SETUP
+$D130/3.6/(INDEX(Veh_Gebr,0,1)+$G130/1000*9.8)*1000
+Equ_AxleClearDelay+Conf_VibInTime_CBI)/1000,
10)
))</f>
        <v>N/A</v>
      </c>
      <c r="AC130" s="30" t="str">
        <f t="shared" ref="AC130:AC193" si="32">IF($A130="N/A","N/A",
CEILING(司机反应时间*1000
+INDEX(Veh_FsbTracCutDelay,0,1)+INDEX(Veh_FsbSetDelay,0,1)+INDEX(Veh_FsbCoastTime,0,1)
+Proj_RmMaxForwSpd/3.6/(INDEX(Veh_Fsbr,0,1)-Proj_MaxLineGrad*9.8/1000)*1000
+Equ_AxleClearDelay
+Conf_VibInTime_CBI,
10000)/1000)</f>
        <v>N/A</v>
      </c>
    </row>
    <row r="131" spans="1:29">
      <c r="A131" s="50" t="str">
        <f>IF(INDEX(Veh_Marshal,0,1)="N/A","N/A",'输出-系统进路参数'!B132)</f>
        <v>N/A</v>
      </c>
      <c r="B131" s="50" t="str">
        <f>IF(INDEX(Veh_Marshal,0,1)="N/A","N/A",'输出-系统进路参数'!E132)</f>
        <v>N/A</v>
      </c>
      <c r="C131" s="50" t="str">
        <f>IF(INDEX(Veh_Marshal,0,1)="N/A","N/A",'输出-系统进路参数'!F132)</f>
        <v>N/A</v>
      </c>
      <c r="D131" s="50" t="str">
        <f>IF(INDEX(Veh_Marshal,0,1)="N/A","N/A",'输出-系统进路参数'!G132)</f>
        <v>N/A</v>
      </c>
      <c r="E131" s="50" t="str">
        <f>IF(INDEX(Veh_Marshal,0,1)="N/A","N/A",'输出-系统进路参数'!H132)</f>
        <v>N/A</v>
      </c>
      <c r="F131" s="50" t="str">
        <f>IF(INDEX(Veh_Marshal,0,1)="N/A","N/A",'输出-系统进路参数'!I132)</f>
        <v>N/A</v>
      </c>
      <c r="G131" s="50" t="str">
        <f>IF(INDEX(Veh_Marshal,0,1)="N/A","N/A",'输出-系统进路参数'!J132)</f>
        <v>N/A</v>
      </c>
      <c r="H131" s="22" t="str">
        <f>IF(INDEX(Veh_Marshal,0,1)="N/A","N/A",'输出-系统进路参数'!K132)</f>
        <v>N/A</v>
      </c>
      <c r="I131" s="22" t="str">
        <f>IF(INDEX(Veh_Marshal,0,1)="N/A","N/A",'输出-系统进路参数'!L132)</f>
        <v>N/A</v>
      </c>
      <c r="J131" s="22" t="str">
        <f>IF(INDEX(Veh_Marshal,0,1)="N/A","N/A",'输出-系统进路参数'!M132)</f>
        <v>N/A</v>
      </c>
      <c r="K131" s="22" t="str">
        <f>IF(INDEX(Veh_Marshal,0,1)="N/A","N/A",'输出-系统进路参数'!N132)</f>
        <v>N/A</v>
      </c>
      <c r="L131" s="22" t="str">
        <f>IF(INDEX(Veh_Marshal,0,1)="N/A","N/A",'输出-系统进路参数'!O132)</f>
        <v>N/A</v>
      </c>
      <c r="M131" s="22" t="str">
        <f>IF(INDEX(Veh_Marshal,0,1)="N/A","N/A",'输出-系统进路参数'!P132)</f>
        <v>N/A</v>
      </c>
      <c r="N131" s="22" t="str">
        <f>IF(INDEX(Veh_Marshal,0,1)="N/A","N/A",'输出-系统进路参数'!Q132)</f>
        <v>N/A</v>
      </c>
      <c r="O131" s="22" t="str">
        <f>IF(INDEX(Veh_Marshal,0,1)="N/A","N/A",'输出-系统进路参数'!R132)</f>
        <v>N/A</v>
      </c>
      <c r="P131" s="50" t="str">
        <f>IF(INDEX(Veh_Marshal,0,1)="N/A","N/A",'输出-系统进路参数'!S132)</f>
        <v>N/A</v>
      </c>
      <c r="Q131" s="50" t="str">
        <f>IF(INDEX(Veh_Marshal,0,1)="N/A","N/A",'输出-系统进路参数'!T132)</f>
        <v>N/A</v>
      </c>
      <c r="R131" s="50" t="str">
        <f>IF(INDEX(Veh_Marshal,0,1)="N/A","N/A",'输出-系统进路参数'!U132)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50" t="str">
        <f>IF(INDEX(Veh_Marshal,0,1)="N/A","N/A",'输出-系统进路参数'!B133)</f>
        <v>N/A</v>
      </c>
      <c r="B132" s="50" t="str">
        <f>IF(INDEX(Veh_Marshal,0,1)="N/A","N/A",'输出-系统进路参数'!E133)</f>
        <v>N/A</v>
      </c>
      <c r="C132" s="50" t="str">
        <f>IF(INDEX(Veh_Marshal,0,1)="N/A","N/A",'输出-系统进路参数'!F133)</f>
        <v>N/A</v>
      </c>
      <c r="D132" s="50" t="str">
        <f>IF(INDEX(Veh_Marshal,0,1)="N/A","N/A",'输出-系统进路参数'!G133)</f>
        <v>N/A</v>
      </c>
      <c r="E132" s="50" t="str">
        <f>IF(INDEX(Veh_Marshal,0,1)="N/A","N/A",'输出-系统进路参数'!H133)</f>
        <v>N/A</v>
      </c>
      <c r="F132" s="50" t="str">
        <f>IF(INDEX(Veh_Marshal,0,1)="N/A","N/A",'输出-系统进路参数'!I133)</f>
        <v>N/A</v>
      </c>
      <c r="G132" s="50" t="str">
        <f>IF(INDEX(Veh_Marshal,0,1)="N/A","N/A",'输出-系统进路参数'!J133)</f>
        <v>N/A</v>
      </c>
      <c r="H132" s="22" t="str">
        <f>IF(INDEX(Veh_Marshal,0,1)="N/A","N/A",'输出-系统进路参数'!K133)</f>
        <v>N/A</v>
      </c>
      <c r="I132" s="22" t="str">
        <f>IF(INDEX(Veh_Marshal,0,1)="N/A","N/A",'输出-系统进路参数'!L133)</f>
        <v>N/A</v>
      </c>
      <c r="J132" s="22" t="str">
        <f>IF(INDEX(Veh_Marshal,0,1)="N/A","N/A",'输出-系统进路参数'!M133)</f>
        <v>N/A</v>
      </c>
      <c r="K132" s="22" t="str">
        <f>IF(INDEX(Veh_Marshal,0,1)="N/A","N/A",'输出-系统进路参数'!N133)</f>
        <v>N/A</v>
      </c>
      <c r="L132" s="22" t="str">
        <f>IF(INDEX(Veh_Marshal,0,1)="N/A","N/A",'输出-系统进路参数'!O133)</f>
        <v>N/A</v>
      </c>
      <c r="M132" s="22" t="str">
        <f>IF(INDEX(Veh_Marshal,0,1)="N/A","N/A",'输出-系统进路参数'!P133)</f>
        <v>N/A</v>
      </c>
      <c r="N132" s="22" t="str">
        <f>IF(INDEX(Veh_Marshal,0,1)="N/A","N/A",'输出-系统进路参数'!Q133)</f>
        <v>N/A</v>
      </c>
      <c r="O132" s="22" t="str">
        <f>IF(INDEX(Veh_Marshal,0,1)="N/A","N/A",'输出-系统进路参数'!R133)</f>
        <v>N/A</v>
      </c>
      <c r="P132" s="50" t="str">
        <f>IF(INDEX(Veh_Marshal,0,1)="N/A","N/A",'输出-系统进路参数'!S133)</f>
        <v>N/A</v>
      </c>
      <c r="Q132" s="50" t="str">
        <f>IF(INDEX(Veh_Marshal,0,1)="N/A","N/A",'输出-系统进路参数'!T133)</f>
        <v>N/A</v>
      </c>
      <c r="R132" s="50" t="str">
        <f>IF(INDEX(Veh_Marshal,0,1)="N/A","N/A",'输出-系统进路参数'!U133)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50" t="str">
        <f>IF(INDEX(Veh_Marshal,0,1)="N/A","N/A",'输出-系统进路参数'!B134)</f>
        <v>N/A</v>
      </c>
      <c r="B133" s="50" t="str">
        <f>IF(INDEX(Veh_Marshal,0,1)="N/A","N/A",'输出-系统进路参数'!E134)</f>
        <v>N/A</v>
      </c>
      <c r="C133" s="50" t="str">
        <f>IF(INDEX(Veh_Marshal,0,1)="N/A","N/A",'输出-系统进路参数'!F134)</f>
        <v>N/A</v>
      </c>
      <c r="D133" s="50" t="str">
        <f>IF(INDEX(Veh_Marshal,0,1)="N/A","N/A",'输出-系统进路参数'!G134)</f>
        <v>N/A</v>
      </c>
      <c r="E133" s="50" t="str">
        <f>IF(INDEX(Veh_Marshal,0,1)="N/A","N/A",'输出-系统进路参数'!H134)</f>
        <v>N/A</v>
      </c>
      <c r="F133" s="50" t="str">
        <f>IF(INDEX(Veh_Marshal,0,1)="N/A","N/A",'输出-系统进路参数'!I134)</f>
        <v>N/A</v>
      </c>
      <c r="G133" s="50" t="str">
        <f>IF(INDEX(Veh_Marshal,0,1)="N/A","N/A",'输出-系统进路参数'!J134)</f>
        <v>N/A</v>
      </c>
      <c r="H133" s="22" t="str">
        <f>IF(INDEX(Veh_Marshal,0,1)="N/A","N/A",'输出-系统进路参数'!K134)</f>
        <v>N/A</v>
      </c>
      <c r="I133" s="22" t="str">
        <f>IF(INDEX(Veh_Marshal,0,1)="N/A","N/A",'输出-系统进路参数'!L134)</f>
        <v>N/A</v>
      </c>
      <c r="J133" s="22" t="str">
        <f>IF(INDEX(Veh_Marshal,0,1)="N/A","N/A",'输出-系统进路参数'!M134)</f>
        <v>N/A</v>
      </c>
      <c r="K133" s="22" t="str">
        <f>IF(INDEX(Veh_Marshal,0,1)="N/A","N/A",'输出-系统进路参数'!N134)</f>
        <v>N/A</v>
      </c>
      <c r="L133" s="22" t="str">
        <f>IF(INDEX(Veh_Marshal,0,1)="N/A","N/A",'输出-系统进路参数'!O134)</f>
        <v>N/A</v>
      </c>
      <c r="M133" s="22" t="str">
        <f>IF(INDEX(Veh_Marshal,0,1)="N/A","N/A",'输出-系统进路参数'!P134)</f>
        <v>N/A</v>
      </c>
      <c r="N133" s="22" t="str">
        <f>IF(INDEX(Veh_Marshal,0,1)="N/A","N/A",'输出-系统进路参数'!Q134)</f>
        <v>N/A</v>
      </c>
      <c r="O133" s="22" t="str">
        <f>IF(INDEX(Veh_Marshal,0,1)="N/A","N/A",'输出-系统进路参数'!R134)</f>
        <v>N/A</v>
      </c>
      <c r="P133" s="50" t="str">
        <f>IF(INDEX(Veh_Marshal,0,1)="N/A","N/A",'输出-系统进路参数'!S134)</f>
        <v>N/A</v>
      </c>
      <c r="Q133" s="50" t="str">
        <f>IF(INDEX(Veh_Marshal,0,1)="N/A","N/A",'输出-系统进路参数'!T134)</f>
        <v>N/A</v>
      </c>
      <c r="R133" s="50" t="str">
        <f>IF(INDEX(Veh_Marshal,0,1)="N/A","N/A",'输出-系统进路参数'!U134)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50" t="str">
        <f>IF(INDEX(Veh_Marshal,0,1)="N/A","N/A",'输出-系统进路参数'!B135)</f>
        <v>N/A</v>
      </c>
      <c r="B134" s="50" t="str">
        <f>IF(INDEX(Veh_Marshal,0,1)="N/A","N/A",'输出-系统进路参数'!E135)</f>
        <v>N/A</v>
      </c>
      <c r="C134" s="50" t="str">
        <f>IF(INDEX(Veh_Marshal,0,1)="N/A","N/A",'输出-系统进路参数'!F135)</f>
        <v>N/A</v>
      </c>
      <c r="D134" s="50" t="str">
        <f>IF(INDEX(Veh_Marshal,0,1)="N/A","N/A",'输出-系统进路参数'!G135)</f>
        <v>N/A</v>
      </c>
      <c r="E134" s="50" t="str">
        <f>IF(INDEX(Veh_Marshal,0,1)="N/A","N/A",'输出-系统进路参数'!H135)</f>
        <v>N/A</v>
      </c>
      <c r="F134" s="50" t="str">
        <f>IF(INDEX(Veh_Marshal,0,1)="N/A","N/A",'输出-系统进路参数'!I135)</f>
        <v>N/A</v>
      </c>
      <c r="G134" s="50" t="str">
        <f>IF(INDEX(Veh_Marshal,0,1)="N/A","N/A",'输出-系统进路参数'!J135)</f>
        <v>N/A</v>
      </c>
      <c r="H134" s="22" t="str">
        <f>IF(INDEX(Veh_Marshal,0,1)="N/A","N/A",'输出-系统进路参数'!K135)</f>
        <v>N/A</v>
      </c>
      <c r="I134" s="22" t="str">
        <f>IF(INDEX(Veh_Marshal,0,1)="N/A","N/A",'输出-系统进路参数'!L135)</f>
        <v>N/A</v>
      </c>
      <c r="J134" s="22" t="str">
        <f>IF(INDEX(Veh_Marshal,0,1)="N/A","N/A",'输出-系统进路参数'!M135)</f>
        <v>N/A</v>
      </c>
      <c r="K134" s="22" t="str">
        <f>IF(INDEX(Veh_Marshal,0,1)="N/A","N/A",'输出-系统进路参数'!N135)</f>
        <v>N/A</v>
      </c>
      <c r="L134" s="22" t="str">
        <f>IF(INDEX(Veh_Marshal,0,1)="N/A","N/A",'输出-系统进路参数'!O135)</f>
        <v>N/A</v>
      </c>
      <c r="M134" s="22" t="str">
        <f>IF(INDEX(Veh_Marshal,0,1)="N/A","N/A",'输出-系统进路参数'!P135)</f>
        <v>N/A</v>
      </c>
      <c r="N134" s="22" t="str">
        <f>IF(INDEX(Veh_Marshal,0,1)="N/A","N/A",'输出-系统进路参数'!Q135)</f>
        <v>N/A</v>
      </c>
      <c r="O134" s="22" t="str">
        <f>IF(INDEX(Veh_Marshal,0,1)="N/A","N/A",'输出-系统进路参数'!R135)</f>
        <v>N/A</v>
      </c>
      <c r="P134" s="50" t="str">
        <f>IF(INDEX(Veh_Marshal,0,1)="N/A","N/A",'输出-系统进路参数'!S135)</f>
        <v>N/A</v>
      </c>
      <c r="Q134" s="50" t="str">
        <f>IF(INDEX(Veh_Marshal,0,1)="N/A","N/A",'输出-系统进路参数'!T135)</f>
        <v>N/A</v>
      </c>
      <c r="R134" s="50" t="str">
        <f>IF(INDEX(Veh_Marshal,0,1)="N/A","N/A",'输出-系统进路参数'!U135)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50" t="str">
        <f>IF(INDEX(Veh_Marshal,0,1)="N/A","N/A",'输出-系统进路参数'!B136)</f>
        <v>N/A</v>
      </c>
      <c r="B135" s="50" t="str">
        <f>IF(INDEX(Veh_Marshal,0,1)="N/A","N/A",'输出-系统进路参数'!E136)</f>
        <v>N/A</v>
      </c>
      <c r="C135" s="50" t="str">
        <f>IF(INDEX(Veh_Marshal,0,1)="N/A","N/A",'输出-系统进路参数'!F136)</f>
        <v>N/A</v>
      </c>
      <c r="D135" s="50" t="str">
        <f>IF(INDEX(Veh_Marshal,0,1)="N/A","N/A",'输出-系统进路参数'!G136)</f>
        <v>N/A</v>
      </c>
      <c r="E135" s="50" t="str">
        <f>IF(INDEX(Veh_Marshal,0,1)="N/A","N/A",'输出-系统进路参数'!H136)</f>
        <v>N/A</v>
      </c>
      <c r="F135" s="50" t="str">
        <f>IF(INDEX(Veh_Marshal,0,1)="N/A","N/A",'输出-系统进路参数'!I136)</f>
        <v>N/A</v>
      </c>
      <c r="G135" s="50" t="str">
        <f>IF(INDEX(Veh_Marshal,0,1)="N/A","N/A",'输出-系统进路参数'!J136)</f>
        <v>N/A</v>
      </c>
      <c r="H135" s="22" t="str">
        <f>IF(INDEX(Veh_Marshal,0,1)="N/A","N/A",'输出-系统进路参数'!K136)</f>
        <v>N/A</v>
      </c>
      <c r="I135" s="22" t="str">
        <f>IF(INDEX(Veh_Marshal,0,1)="N/A","N/A",'输出-系统进路参数'!L136)</f>
        <v>N/A</v>
      </c>
      <c r="J135" s="22" t="str">
        <f>IF(INDEX(Veh_Marshal,0,1)="N/A","N/A",'输出-系统进路参数'!M136)</f>
        <v>N/A</v>
      </c>
      <c r="K135" s="22" t="str">
        <f>IF(INDEX(Veh_Marshal,0,1)="N/A","N/A",'输出-系统进路参数'!N136)</f>
        <v>N/A</v>
      </c>
      <c r="L135" s="22" t="str">
        <f>IF(INDEX(Veh_Marshal,0,1)="N/A","N/A",'输出-系统进路参数'!O136)</f>
        <v>N/A</v>
      </c>
      <c r="M135" s="22" t="str">
        <f>IF(INDEX(Veh_Marshal,0,1)="N/A","N/A",'输出-系统进路参数'!P136)</f>
        <v>N/A</v>
      </c>
      <c r="N135" s="22" t="str">
        <f>IF(INDEX(Veh_Marshal,0,1)="N/A","N/A",'输出-系统进路参数'!Q136)</f>
        <v>N/A</v>
      </c>
      <c r="O135" s="22" t="str">
        <f>IF(INDEX(Veh_Marshal,0,1)="N/A","N/A",'输出-系统进路参数'!R136)</f>
        <v>N/A</v>
      </c>
      <c r="P135" s="50" t="str">
        <f>IF(INDEX(Veh_Marshal,0,1)="N/A","N/A",'输出-系统进路参数'!S136)</f>
        <v>N/A</v>
      </c>
      <c r="Q135" s="50" t="str">
        <f>IF(INDEX(Veh_Marshal,0,1)="N/A","N/A",'输出-系统进路参数'!T136)</f>
        <v>N/A</v>
      </c>
      <c r="R135" s="50" t="str">
        <f>IF(INDEX(Veh_Marshal,0,1)="N/A","N/A",'输出-系统进路参数'!U136)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50" t="str">
        <f>IF(INDEX(Veh_Marshal,0,1)="N/A","N/A",'输出-系统进路参数'!B137)</f>
        <v>N/A</v>
      </c>
      <c r="B136" s="50" t="str">
        <f>IF(INDEX(Veh_Marshal,0,1)="N/A","N/A",'输出-系统进路参数'!E137)</f>
        <v>N/A</v>
      </c>
      <c r="C136" s="50" t="str">
        <f>IF(INDEX(Veh_Marshal,0,1)="N/A","N/A",'输出-系统进路参数'!F137)</f>
        <v>N/A</v>
      </c>
      <c r="D136" s="50" t="str">
        <f>IF(INDEX(Veh_Marshal,0,1)="N/A","N/A",'输出-系统进路参数'!G137)</f>
        <v>N/A</v>
      </c>
      <c r="E136" s="50" t="str">
        <f>IF(INDEX(Veh_Marshal,0,1)="N/A","N/A",'输出-系统进路参数'!H137)</f>
        <v>N/A</v>
      </c>
      <c r="F136" s="50" t="str">
        <f>IF(INDEX(Veh_Marshal,0,1)="N/A","N/A",'输出-系统进路参数'!I137)</f>
        <v>N/A</v>
      </c>
      <c r="G136" s="50" t="str">
        <f>IF(INDEX(Veh_Marshal,0,1)="N/A","N/A",'输出-系统进路参数'!J137)</f>
        <v>N/A</v>
      </c>
      <c r="H136" s="22" t="str">
        <f>IF(INDEX(Veh_Marshal,0,1)="N/A","N/A",'输出-系统进路参数'!K137)</f>
        <v>N/A</v>
      </c>
      <c r="I136" s="22" t="str">
        <f>IF(INDEX(Veh_Marshal,0,1)="N/A","N/A",'输出-系统进路参数'!L137)</f>
        <v>N/A</v>
      </c>
      <c r="J136" s="22" t="str">
        <f>IF(INDEX(Veh_Marshal,0,1)="N/A","N/A",'输出-系统进路参数'!M137)</f>
        <v>N/A</v>
      </c>
      <c r="K136" s="22" t="str">
        <f>IF(INDEX(Veh_Marshal,0,1)="N/A","N/A",'输出-系统进路参数'!N137)</f>
        <v>N/A</v>
      </c>
      <c r="L136" s="22" t="str">
        <f>IF(INDEX(Veh_Marshal,0,1)="N/A","N/A",'输出-系统进路参数'!O137)</f>
        <v>N/A</v>
      </c>
      <c r="M136" s="22" t="str">
        <f>IF(INDEX(Veh_Marshal,0,1)="N/A","N/A",'输出-系统进路参数'!P137)</f>
        <v>N/A</v>
      </c>
      <c r="N136" s="22" t="str">
        <f>IF(INDEX(Veh_Marshal,0,1)="N/A","N/A",'输出-系统进路参数'!Q137)</f>
        <v>N/A</v>
      </c>
      <c r="O136" s="22" t="str">
        <f>IF(INDEX(Veh_Marshal,0,1)="N/A","N/A",'输出-系统进路参数'!R137)</f>
        <v>N/A</v>
      </c>
      <c r="P136" s="50" t="str">
        <f>IF(INDEX(Veh_Marshal,0,1)="N/A","N/A",'输出-系统进路参数'!S137)</f>
        <v>N/A</v>
      </c>
      <c r="Q136" s="50" t="str">
        <f>IF(INDEX(Veh_Marshal,0,1)="N/A","N/A",'输出-系统进路参数'!T137)</f>
        <v>N/A</v>
      </c>
      <c r="R136" s="50" t="str">
        <f>IF(INDEX(Veh_Marshal,0,1)="N/A","N/A",'输出-系统进路参数'!U137)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50" t="str">
        <f>IF(INDEX(Veh_Marshal,0,1)="N/A","N/A",'输出-系统进路参数'!B138)</f>
        <v>N/A</v>
      </c>
      <c r="B137" s="50" t="str">
        <f>IF(INDEX(Veh_Marshal,0,1)="N/A","N/A",'输出-系统进路参数'!E138)</f>
        <v>N/A</v>
      </c>
      <c r="C137" s="50" t="str">
        <f>IF(INDEX(Veh_Marshal,0,1)="N/A","N/A",'输出-系统进路参数'!F138)</f>
        <v>N/A</v>
      </c>
      <c r="D137" s="50" t="str">
        <f>IF(INDEX(Veh_Marshal,0,1)="N/A","N/A",'输出-系统进路参数'!G138)</f>
        <v>N/A</v>
      </c>
      <c r="E137" s="50" t="str">
        <f>IF(INDEX(Veh_Marshal,0,1)="N/A","N/A",'输出-系统进路参数'!H138)</f>
        <v>N/A</v>
      </c>
      <c r="F137" s="50" t="str">
        <f>IF(INDEX(Veh_Marshal,0,1)="N/A","N/A",'输出-系统进路参数'!I138)</f>
        <v>N/A</v>
      </c>
      <c r="G137" s="50" t="str">
        <f>IF(INDEX(Veh_Marshal,0,1)="N/A","N/A",'输出-系统进路参数'!J138)</f>
        <v>N/A</v>
      </c>
      <c r="H137" s="22" t="str">
        <f>IF(INDEX(Veh_Marshal,0,1)="N/A","N/A",'输出-系统进路参数'!K138)</f>
        <v>N/A</v>
      </c>
      <c r="I137" s="22" t="str">
        <f>IF(INDEX(Veh_Marshal,0,1)="N/A","N/A",'输出-系统进路参数'!L138)</f>
        <v>N/A</v>
      </c>
      <c r="J137" s="22" t="str">
        <f>IF(INDEX(Veh_Marshal,0,1)="N/A","N/A",'输出-系统进路参数'!M138)</f>
        <v>N/A</v>
      </c>
      <c r="K137" s="22" t="str">
        <f>IF(INDEX(Veh_Marshal,0,1)="N/A","N/A",'输出-系统进路参数'!N138)</f>
        <v>N/A</v>
      </c>
      <c r="L137" s="22" t="str">
        <f>IF(INDEX(Veh_Marshal,0,1)="N/A","N/A",'输出-系统进路参数'!O138)</f>
        <v>N/A</v>
      </c>
      <c r="M137" s="22" t="str">
        <f>IF(INDEX(Veh_Marshal,0,1)="N/A","N/A",'输出-系统进路参数'!P138)</f>
        <v>N/A</v>
      </c>
      <c r="N137" s="22" t="str">
        <f>IF(INDEX(Veh_Marshal,0,1)="N/A","N/A",'输出-系统进路参数'!Q138)</f>
        <v>N/A</v>
      </c>
      <c r="O137" s="22" t="str">
        <f>IF(INDEX(Veh_Marshal,0,1)="N/A","N/A",'输出-系统进路参数'!R138)</f>
        <v>N/A</v>
      </c>
      <c r="P137" s="50" t="str">
        <f>IF(INDEX(Veh_Marshal,0,1)="N/A","N/A",'输出-系统进路参数'!S138)</f>
        <v>N/A</v>
      </c>
      <c r="Q137" s="50" t="str">
        <f>IF(INDEX(Veh_Marshal,0,1)="N/A","N/A",'输出-系统进路参数'!T138)</f>
        <v>N/A</v>
      </c>
      <c r="R137" s="50" t="str">
        <f>IF(INDEX(Veh_Marshal,0,1)="N/A","N/A",'输出-系统进路参数'!U138)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50" t="str">
        <f>IF(INDEX(Veh_Marshal,0,1)="N/A","N/A",'输出-系统进路参数'!B139)</f>
        <v>N/A</v>
      </c>
      <c r="B138" s="50" t="str">
        <f>IF(INDEX(Veh_Marshal,0,1)="N/A","N/A",'输出-系统进路参数'!E139)</f>
        <v>N/A</v>
      </c>
      <c r="C138" s="50" t="str">
        <f>IF(INDEX(Veh_Marshal,0,1)="N/A","N/A",'输出-系统进路参数'!F139)</f>
        <v>N/A</v>
      </c>
      <c r="D138" s="50" t="str">
        <f>IF(INDEX(Veh_Marshal,0,1)="N/A","N/A",'输出-系统进路参数'!G139)</f>
        <v>N/A</v>
      </c>
      <c r="E138" s="50" t="str">
        <f>IF(INDEX(Veh_Marshal,0,1)="N/A","N/A",'输出-系统进路参数'!H139)</f>
        <v>N/A</v>
      </c>
      <c r="F138" s="50" t="str">
        <f>IF(INDEX(Veh_Marshal,0,1)="N/A","N/A",'输出-系统进路参数'!I139)</f>
        <v>N/A</v>
      </c>
      <c r="G138" s="50" t="str">
        <f>IF(INDEX(Veh_Marshal,0,1)="N/A","N/A",'输出-系统进路参数'!J139)</f>
        <v>N/A</v>
      </c>
      <c r="H138" s="22" t="str">
        <f>IF(INDEX(Veh_Marshal,0,1)="N/A","N/A",'输出-系统进路参数'!K139)</f>
        <v>N/A</v>
      </c>
      <c r="I138" s="22" t="str">
        <f>IF(INDEX(Veh_Marshal,0,1)="N/A","N/A",'输出-系统进路参数'!L139)</f>
        <v>N/A</v>
      </c>
      <c r="J138" s="22" t="str">
        <f>IF(INDEX(Veh_Marshal,0,1)="N/A","N/A",'输出-系统进路参数'!M139)</f>
        <v>N/A</v>
      </c>
      <c r="K138" s="22" t="str">
        <f>IF(INDEX(Veh_Marshal,0,1)="N/A","N/A",'输出-系统进路参数'!N139)</f>
        <v>N/A</v>
      </c>
      <c r="L138" s="22" t="str">
        <f>IF(INDEX(Veh_Marshal,0,1)="N/A","N/A",'输出-系统进路参数'!O139)</f>
        <v>N/A</v>
      </c>
      <c r="M138" s="22" t="str">
        <f>IF(INDEX(Veh_Marshal,0,1)="N/A","N/A",'输出-系统进路参数'!P139)</f>
        <v>N/A</v>
      </c>
      <c r="N138" s="22" t="str">
        <f>IF(INDEX(Veh_Marshal,0,1)="N/A","N/A",'输出-系统进路参数'!Q139)</f>
        <v>N/A</v>
      </c>
      <c r="O138" s="22" t="str">
        <f>IF(INDEX(Veh_Marshal,0,1)="N/A","N/A",'输出-系统进路参数'!R139)</f>
        <v>N/A</v>
      </c>
      <c r="P138" s="50" t="str">
        <f>IF(INDEX(Veh_Marshal,0,1)="N/A","N/A",'输出-系统进路参数'!S139)</f>
        <v>N/A</v>
      </c>
      <c r="Q138" s="50" t="str">
        <f>IF(INDEX(Veh_Marshal,0,1)="N/A","N/A",'输出-系统进路参数'!T139)</f>
        <v>N/A</v>
      </c>
      <c r="R138" s="50" t="str">
        <f>IF(INDEX(Veh_Marshal,0,1)="N/A","N/A",'输出-系统进路参数'!U139)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50" t="str">
        <f>IF(INDEX(Veh_Marshal,0,1)="N/A","N/A",'输出-系统进路参数'!B140)</f>
        <v>N/A</v>
      </c>
      <c r="B139" s="50" t="str">
        <f>IF(INDEX(Veh_Marshal,0,1)="N/A","N/A",'输出-系统进路参数'!E140)</f>
        <v>N/A</v>
      </c>
      <c r="C139" s="50" t="str">
        <f>IF(INDEX(Veh_Marshal,0,1)="N/A","N/A",'输出-系统进路参数'!F140)</f>
        <v>N/A</v>
      </c>
      <c r="D139" s="50" t="str">
        <f>IF(INDEX(Veh_Marshal,0,1)="N/A","N/A",'输出-系统进路参数'!G140)</f>
        <v>N/A</v>
      </c>
      <c r="E139" s="50" t="str">
        <f>IF(INDEX(Veh_Marshal,0,1)="N/A","N/A",'输出-系统进路参数'!H140)</f>
        <v>N/A</v>
      </c>
      <c r="F139" s="50" t="str">
        <f>IF(INDEX(Veh_Marshal,0,1)="N/A","N/A",'输出-系统进路参数'!I140)</f>
        <v>N/A</v>
      </c>
      <c r="G139" s="50" t="str">
        <f>IF(INDEX(Veh_Marshal,0,1)="N/A","N/A",'输出-系统进路参数'!J140)</f>
        <v>N/A</v>
      </c>
      <c r="H139" s="22" t="str">
        <f>IF(INDEX(Veh_Marshal,0,1)="N/A","N/A",'输出-系统进路参数'!K140)</f>
        <v>N/A</v>
      </c>
      <c r="I139" s="22" t="str">
        <f>IF(INDEX(Veh_Marshal,0,1)="N/A","N/A",'输出-系统进路参数'!L140)</f>
        <v>N/A</v>
      </c>
      <c r="J139" s="22" t="str">
        <f>IF(INDEX(Veh_Marshal,0,1)="N/A","N/A",'输出-系统进路参数'!M140)</f>
        <v>N/A</v>
      </c>
      <c r="K139" s="22" t="str">
        <f>IF(INDEX(Veh_Marshal,0,1)="N/A","N/A",'输出-系统进路参数'!N140)</f>
        <v>N/A</v>
      </c>
      <c r="L139" s="22" t="str">
        <f>IF(INDEX(Veh_Marshal,0,1)="N/A","N/A",'输出-系统进路参数'!O140)</f>
        <v>N/A</v>
      </c>
      <c r="M139" s="22" t="str">
        <f>IF(INDEX(Veh_Marshal,0,1)="N/A","N/A",'输出-系统进路参数'!P140)</f>
        <v>N/A</v>
      </c>
      <c r="N139" s="22" t="str">
        <f>IF(INDEX(Veh_Marshal,0,1)="N/A","N/A",'输出-系统进路参数'!Q140)</f>
        <v>N/A</v>
      </c>
      <c r="O139" s="22" t="str">
        <f>IF(INDEX(Veh_Marshal,0,1)="N/A","N/A",'输出-系统进路参数'!R140)</f>
        <v>N/A</v>
      </c>
      <c r="P139" s="50" t="str">
        <f>IF(INDEX(Veh_Marshal,0,1)="N/A","N/A",'输出-系统进路参数'!S140)</f>
        <v>N/A</v>
      </c>
      <c r="Q139" s="50" t="str">
        <f>IF(INDEX(Veh_Marshal,0,1)="N/A","N/A",'输出-系统进路参数'!T140)</f>
        <v>N/A</v>
      </c>
      <c r="R139" s="50" t="str">
        <f>IF(INDEX(Veh_Marshal,0,1)="N/A","N/A",'输出-系统进路参数'!U140)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50" t="str">
        <f>IF(INDEX(Veh_Marshal,0,1)="N/A","N/A",'输出-系统进路参数'!B141)</f>
        <v>N/A</v>
      </c>
      <c r="B140" s="50" t="str">
        <f>IF(INDEX(Veh_Marshal,0,1)="N/A","N/A",'输出-系统进路参数'!E141)</f>
        <v>N/A</v>
      </c>
      <c r="C140" s="50" t="str">
        <f>IF(INDEX(Veh_Marshal,0,1)="N/A","N/A",'输出-系统进路参数'!F141)</f>
        <v>N/A</v>
      </c>
      <c r="D140" s="50" t="str">
        <f>IF(INDEX(Veh_Marshal,0,1)="N/A","N/A",'输出-系统进路参数'!G141)</f>
        <v>N/A</v>
      </c>
      <c r="E140" s="50" t="str">
        <f>IF(INDEX(Veh_Marshal,0,1)="N/A","N/A",'输出-系统进路参数'!H141)</f>
        <v>N/A</v>
      </c>
      <c r="F140" s="50" t="str">
        <f>IF(INDEX(Veh_Marshal,0,1)="N/A","N/A",'输出-系统进路参数'!I141)</f>
        <v>N/A</v>
      </c>
      <c r="G140" s="50" t="str">
        <f>IF(INDEX(Veh_Marshal,0,1)="N/A","N/A",'输出-系统进路参数'!J141)</f>
        <v>N/A</v>
      </c>
      <c r="H140" s="22" t="str">
        <f>IF(INDEX(Veh_Marshal,0,1)="N/A","N/A",'输出-系统进路参数'!K141)</f>
        <v>N/A</v>
      </c>
      <c r="I140" s="22" t="str">
        <f>IF(INDEX(Veh_Marshal,0,1)="N/A","N/A",'输出-系统进路参数'!L141)</f>
        <v>N/A</v>
      </c>
      <c r="J140" s="22" t="str">
        <f>IF(INDEX(Veh_Marshal,0,1)="N/A","N/A",'输出-系统进路参数'!M141)</f>
        <v>N/A</v>
      </c>
      <c r="K140" s="22" t="str">
        <f>IF(INDEX(Veh_Marshal,0,1)="N/A","N/A",'输出-系统进路参数'!N141)</f>
        <v>N/A</v>
      </c>
      <c r="L140" s="22" t="str">
        <f>IF(INDEX(Veh_Marshal,0,1)="N/A","N/A",'输出-系统进路参数'!O141)</f>
        <v>N/A</v>
      </c>
      <c r="M140" s="22" t="str">
        <f>IF(INDEX(Veh_Marshal,0,1)="N/A","N/A",'输出-系统进路参数'!P141)</f>
        <v>N/A</v>
      </c>
      <c r="N140" s="22" t="str">
        <f>IF(INDEX(Veh_Marshal,0,1)="N/A","N/A",'输出-系统进路参数'!Q141)</f>
        <v>N/A</v>
      </c>
      <c r="O140" s="22" t="str">
        <f>IF(INDEX(Veh_Marshal,0,1)="N/A","N/A",'输出-系统进路参数'!R141)</f>
        <v>N/A</v>
      </c>
      <c r="P140" s="50" t="str">
        <f>IF(INDEX(Veh_Marshal,0,1)="N/A","N/A",'输出-系统进路参数'!S141)</f>
        <v>N/A</v>
      </c>
      <c r="Q140" s="50" t="str">
        <f>IF(INDEX(Veh_Marshal,0,1)="N/A","N/A",'输出-系统进路参数'!T141)</f>
        <v>N/A</v>
      </c>
      <c r="R140" s="50" t="str">
        <f>IF(INDEX(Veh_Marshal,0,1)="N/A","N/A",'输出-系统进路参数'!U141)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50" t="str">
        <f>IF(INDEX(Veh_Marshal,0,1)="N/A","N/A",'输出-系统进路参数'!B142)</f>
        <v>N/A</v>
      </c>
      <c r="B141" s="50" t="str">
        <f>IF(INDEX(Veh_Marshal,0,1)="N/A","N/A",'输出-系统进路参数'!E142)</f>
        <v>N/A</v>
      </c>
      <c r="C141" s="50" t="str">
        <f>IF(INDEX(Veh_Marshal,0,1)="N/A","N/A",'输出-系统进路参数'!F142)</f>
        <v>N/A</v>
      </c>
      <c r="D141" s="50" t="str">
        <f>IF(INDEX(Veh_Marshal,0,1)="N/A","N/A",'输出-系统进路参数'!G142)</f>
        <v>N/A</v>
      </c>
      <c r="E141" s="50" t="str">
        <f>IF(INDEX(Veh_Marshal,0,1)="N/A","N/A",'输出-系统进路参数'!H142)</f>
        <v>N/A</v>
      </c>
      <c r="F141" s="50" t="str">
        <f>IF(INDEX(Veh_Marshal,0,1)="N/A","N/A",'输出-系统进路参数'!I142)</f>
        <v>N/A</v>
      </c>
      <c r="G141" s="50" t="str">
        <f>IF(INDEX(Veh_Marshal,0,1)="N/A","N/A",'输出-系统进路参数'!J142)</f>
        <v>N/A</v>
      </c>
      <c r="H141" s="22" t="str">
        <f>IF(INDEX(Veh_Marshal,0,1)="N/A","N/A",'输出-系统进路参数'!K142)</f>
        <v>N/A</v>
      </c>
      <c r="I141" s="22" t="str">
        <f>IF(INDEX(Veh_Marshal,0,1)="N/A","N/A",'输出-系统进路参数'!L142)</f>
        <v>N/A</v>
      </c>
      <c r="J141" s="22" t="str">
        <f>IF(INDEX(Veh_Marshal,0,1)="N/A","N/A",'输出-系统进路参数'!M142)</f>
        <v>N/A</v>
      </c>
      <c r="K141" s="22" t="str">
        <f>IF(INDEX(Veh_Marshal,0,1)="N/A","N/A",'输出-系统进路参数'!N142)</f>
        <v>N/A</v>
      </c>
      <c r="L141" s="22" t="str">
        <f>IF(INDEX(Veh_Marshal,0,1)="N/A","N/A",'输出-系统进路参数'!O142)</f>
        <v>N/A</v>
      </c>
      <c r="M141" s="22" t="str">
        <f>IF(INDEX(Veh_Marshal,0,1)="N/A","N/A",'输出-系统进路参数'!P142)</f>
        <v>N/A</v>
      </c>
      <c r="N141" s="22" t="str">
        <f>IF(INDEX(Veh_Marshal,0,1)="N/A","N/A",'输出-系统进路参数'!Q142)</f>
        <v>N/A</v>
      </c>
      <c r="O141" s="22" t="str">
        <f>IF(INDEX(Veh_Marshal,0,1)="N/A","N/A",'输出-系统进路参数'!R142)</f>
        <v>N/A</v>
      </c>
      <c r="P141" s="50" t="str">
        <f>IF(INDEX(Veh_Marshal,0,1)="N/A","N/A",'输出-系统进路参数'!S142)</f>
        <v>N/A</v>
      </c>
      <c r="Q141" s="50" t="str">
        <f>IF(INDEX(Veh_Marshal,0,1)="N/A","N/A",'输出-系统进路参数'!T142)</f>
        <v>N/A</v>
      </c>
      <c r="R141" s="50" t="str">
        <f>IF(INDEX(Veh_Marshal,0,1)="N/A","N/A",'输出-系统进路参数'!U142)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50" t="str">
        <f>IF(INDEX(Veh_Marshal,0,1)="N/A","N/A",'输出-系统进路参数'!B143)</f>
        <v>N/A</v>
      </c>
      <c r="B142" s="50" t="str">
        <f>IF(INDEX(Veh_Marshal,0,1)="N/A","N/A",'输出-系统进路参数'!E143)</f>
        <v>N/A</v>
      </c>
      <c r="C142" s="50" t="str">
        <f>IF(INDEX(Veh_Marshal,0,1)="N/A","N/A",'输出-系统进路参数'!F143)</f>
        <v>N/A</v>
      </c>
      <c r="D142" s="50" t="str">
        <f>IF(INDEX(Veh_Marshal,0,1)="N/A","N/A",'输出-系统进路参数'!G143)</f>
        <v>N/A</v>
      </c>
      <c r="E142" s="50" t="str">
        <f>IF(INDEX(Veh_Marshal,0,1)="N/A","N/A",'输出-系统进路参数'!H143)</f>
        <v>N/A</v>
      </c>
      <c r="F142" s="50" t="str">
        <f>IF(INDEX(Veh_Marshal,0,1)="N/A","N/A",'输出-系统进路参数'!I143)</f>
        <v>N/A</v>
      </c>
      <c r="G142" s="50" t="str">
        <f>IF(INDEX(Veh_Marshal,0,1)="N/A","N/A",'输出-系统进路参数'!J143)</f>
        <v>N/A</v>
      </c>
      <c r="H142" s="22" t="str">
        <f>IF(INDEX(Veh_Marshal,0,1)="N/A","N/A",'输出-系统进路参数'!K143)</f>
        <v>N/A</v>
      </c>
      <c r="I142" s="22" t="str">
        <f>IF(INDEX(Veh_Marshal,0,1)="N/A","N/A",'输出-系统进路参数'!L143)</f>
        <v>N/A</v>
      </c>
      <c r="J142" s="22" t="str">
        <f>IF(INDEX(Veh_Marshal,0,1)="N/A","N/A",'输出-系统进路参数'!M143)</f>
        <v>N/A</v>
      </c>
      <c r="K142" s="22" t="str">
        <f>IF(INDEX(Veh_Marshal,0,1)="N/A","N/A",'输出-系统进路参数'!N143)</f>
        <v>N/A</v>
      </c>
      <c r="L142" s="22" t="str">
        <f>IF(INDEX(Veh_Marshal,0,1)="N/A","N/A",'输出-系统进路参数'!O143)</f>
        <v>N/A</v>
      </c>
      <c r="M142" s="22" t="str">
        <f>IF(INDEX(Veh_Marshal,0,1)="N/A","N/A",'输出-系统进路参数'!P143)</f>
        <v>N/A</v>
      </c>
      <c r="N142" s="22" t="str">
        <f>IF(INDEX(Veh_Marshal,0,1)="N/A","N/A",'输出-系统进路参数'!Q143)</f>
        <v>N/A</v>
      </c>
      <c r="O142" s="22" t="str">
        <f>IF(INDEX(Veh_Marshal,0,1)="N/A","N/A",'输出-系统进路参数'!R143)</f>
        <v>N/A</v>
      </c>
      <c r="P142" s="50" t="str">
        <f>IF(INDEX(Veh_Marshal,0,1)="N/A","N/A",'输出-系统进路参数'!S143)</f>
        <v>N/A</v>
      </c>
      <c r="Q142" s="50" t="str">
        <f>IF(INDEX(Veh_Marshal,0,1)="N/A","N/A",'输出-系统进路参数'!T143)</f>
        <v>N/A</v>
      </c>
      <c r="R142" s="50" t="str">
        <f>IF(INDEX(Veh_Marshal,0,1)="N/A","N/A",'输出-系统进路参数'!U143)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50" t="str">
        <f>IF(INDEX(Veh_Marshal,0,1)="N/A","N/A",'输出-系统进路参数'!B144)</f>
        <v>N/A</v>
      </c>
      <c r="B143" s="50" t="str">
        <f>IF(INDEX(Veh_Marshal,0,1)="N/A","N/A",'输出-系统进路参数'!E144)</f>
        <v>N/A</v>
      </c>
      <c r="C143" s="50" t="str">
        <f>IF(INDEX(Veh_Marshal,0,1)="N/A","N/A",'输出-系统进路参数'!F144)</f>
        <v>N/A</v>
      </c>
      <c r="D143" s="50" t="str">
        <f>IF(INDEX(Veh_Marshal,0,1)="N/A","N/A",'输出-系统进路参数'!G144)</f>
        <v>N/A</v>
      </c>
      <c r="E143" s="50" t="str">
        <f>IF(INDEX(Veh_Marshal,0,1)="N/A","N/A",'输出-系统进路参数'!H144)</f>
        <v>N/A</v>
      </c>
      <c r="F143" s="50" t="str">
        <f>IF(INDEX(Veh_Marshal,0,1)="N/A","N/A",'输出-系统进路参数'!I144)</f>
        <v>N/A</v>
      </c>
      <c r="G143" s="50" t="str">
        <f>IF(INDEX(Veh_Marshal,0,1)="N/A","N/A",'输出-系统进路参数'!J144)</f>
        <v>N/A</v>
      </c>
      <c r="H143" s="22" t="str">
        <f>IF(INDEX(Veh_Marshal,0,1)="N/A","N/A",'输出-系统进路参数'!K144)</f>
        <v>N/A</v>
      </c>
      <c r="I143" s="22" t="str">
        <f>IF(INDEX(Veh_Marshal,0,1)="N/A","N/A",'输出-系统进路参数'!L144)</f>
        <v>N/A</v>
      </c>
      <c r="J143" s="22" t="str">
        <f>IF(INDEX(Veh_Marshal,0,1)="N/A","N/A",'输出-系统进路参数'!M144)</f>
        <v>N/A</v>
      </c>
      <c r="K143" s="22" t="str">
        <f>IF(INDEX(Veh_Marshal,0,1)="N/A","N/A",'输出-系统进路参数'!N144)</f>
        <v>N/A</v>
      </c>
      <c r="L143" s="22" t="str">
        <f>IF(INDEX(Veh_Marshal,0,1)="N/A","N/A",'输出-系统进路参数'!O144)</f>
        <v>N/A</v>
      </c>
      <c r="M143" s="22" t="str">
        <f>IF(INDEX(Veh_Marshal,0,1)="N/A","N/A",'输出-系统进路参数'!P144)</f>
        <v>N/A</v>
      </c>
      <c r="N143" s="22" t="str">
        <f>IF(INDEX(Veh_Marshal,0,1)="N/A","N/A",'输出-系统进路参数'!Q144)</f>
        <v>N/A</v>
      </c>
      <c r="O143" s="22" t="str">
        <f>IF(INDEX(Veh_Marshal,0,1)="N/A","N/A",'输出-系统进路参数'!R144)</f>
        <v>N/A</v>
      </c>
      <c r="P143" s="50" t="str">
        <f>IF(INDEX(Veh_Marshal,0,1)="N/A","N/A",'输出-系统进路参数'!S144)</f>
        <v>N/A</v>
      </c>
      <c r="Q143" s="50" t="str">
        <f>IF(INDEX(Veh_Marshal,0,1)="N/A","N/A",'输出-系统进路参数'!T144)</f>
        <v>N/A</v>
      </c>
      <c r="R143" s="50" t="str">
        <f>IF(INDEX(Veh_Marshal,0,1)="N/A","N/A",'输出-系统进路参数'!U144)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50" t="str">
        <f>IF(INDEX(Veh_Marshal,0,1)="N/A","N/A",'输出-系统进路参数'!B145)</f>
        <v>N/A</v>
      </c>
      <c r="B144" s="50" t="str">
        <f>IF(INDEX(Veh_Marshal,0,1)="N/A","N/A",'输出-系统进路参数'!E145)</f>
        <v>N/A</v>
      </c>
      <c r="C144" s="50" t="str">
        <f>IF(INDEX(Veh_Marshal,0,1)="N/A","N/A",'输出-系统进路参数'!F145)</f>
        <v>N/A</v>
      </c>
      <c r="D144" s="50" t="str">
        <f>IF(INDEX(Veh_Marshal,0,1)="N/A","N/A",'输出-系统进路参数'!G145)</f>
        <v>N/A</v>
      </c>
      <c r="E144" s="50" t="str">
        <f>IF(INDEX(Veh_Marshal,0,1)="N/A","N/A",'输出-系统进路参数'!H145)</f>
        <v>N/A</v>
      </c>
      <c r="F144" s="50" t="str">
        <f>IF(INDEX(Veh_Marshal,0,1)="N/A","N/A",'输出-系统进路参数'!I145)</f>
        <v>N/A</v>
      </c>
      <c r="G144" s="50" t="str">
        <f>IF(INDEX(Veh_Marshal,0,1)="N/A","N/A",'输出-系统进路参数'!J145)</f>
        <v>N/A</v>
      </c>
      <c r="H144" s="22" t="str">
        <f>IF(INDEX(Veh_Marshal,0,1)="N/A","N/A",'输出-系统进路参数'!K145)</f>
        <v>N/A</v>
      </c>
      <c r="I144" s="22" t="str">
        <f>IF(INDEX(Veh_Marshal,0,1)="N/A","N/A",'输出-系统进路参数'!L145)</f>
        <v>N/A</v>
      </c>
      <c r="J144" s="22" t="str">
        <f>IF(INDEX(Veh_Marshal,0,1)="N/A","N/A",'输出-系统进路参数'!M145)</f>
        <v>N/A</v>
      </c>
      <c r="K144" s="22" t="str">
        <f>IF(INDEX(Veh_Marshal,0,1)="N/A","N/A",'输出-系统进路参数'!N145)</f>
        <v>N/A</v>
      </c>
      <c r="L144" s="22" t="str">
        <f>IF(INDEX(Veh_Marshal,0,1)="N/A","N/A",'输出-系统进路参数'!O145)</f>
        <v>N/A</v>
      </c>
      <c r="M144" s="22" t="str">
        <f>IF(INDEX(Veh_Marshal,0,1)="N/A","N/A",'输出-系统进路参数'!P145)</f>
        <v>N/A</v>
      </c>
      <c r="N144" s="22" t="str">
        <f>IF(INDEX(Veh_Marshal,0,1)="N/A","N/A",'输出-系统进路参数'!Q145)</f>
        <v>N/A</v>
      </c>
      <c r="O144" s="22" t="str">
        <f>IF(INDEX(Veh_Marshal,0,1)="N/A","N/A",'输出-系统进路参数'!R145)</f>
        <v>N/A</v>
      </c>
      <c r="P144" s="50" t="str">
        <f>IF(INDEX(Veh_Marshal,0,1)="N/A","N/A",'输出-系统进路参数'!S145)</f>
        <v>N/A</v>
      </c>
      <c r="Q144" s="50" t="str">
        <f>IF(INDEX(Veh_Marshal,0,1)="N/A","N/A",'输出-系统进路参数'!T145)</f>
        <v>N/A</v>
      </c>
      <c r="R144" s="50" t="str">
        <f>IF(INDEX(Veh_Marshal,0,1)="N/A","N/A",'输出-系统进路参数'!U145)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50" t="str">
        <f>IF(INDEX(Veh_Marshal,0,1)="N/A","N/A",'输出-系统进路参数'!B146)</f>
        <v>N/A</v>
      </c>
      <c r="B145" s="50" t="str">
        <f>IF(INDEX(Veh_Marshal,0,1)="N/A","N/A",'输出-系统进路参数'!E146)</f>
        <v>N/A</v>
      </c>
      <c r="C145" s="50" t="str">
        <f>IF(INDEX(Veh_Marshal,0,1)="N/A","N/A",'输出-系统进路参数'!F146)</f>
        <v>N/A</v>
      </c>
      <c r="D145" s="50" t="str">
        <f>IF(INDEX(Veh_Marshal,0,1)="N/A","N/A",'输出-系统进路参数'!G146)</f>
        <v>N/A</v>
      </c>
      <c r="E145" s="50" t="str">
        <f>IF(INDEX(Veh_Marshal,0,1)="N/A","N/A",'输出-系统进路参数'!H146)</f>
        <v>N/A</v>
      </c>
      <c r="F145" s="50" t="str">
        <f>IF(INDEX(Veh_Marshal,0,1)="N/A","N/A",'输出-系统进路参数'!I146)</f>
        <v>N/A</v>
      </c>
      <c r="G145" s="50" t="str">
        <f>IF(INDEX(Veh_Marshal,0,1)="N/A","N/A",'输出-系统进路参数'!J146)</f>
        <v>N/A</v>
      </c>
      <c r="H145" s="22" t="str">
        <f>IF(INDEX(Veh_Marshal,0,1)="N/A","N/A",'输出-系统进路参数'!K146)</f>
        <v>N/A</v>
      </c>
      <c r="I145" s="22" t="str">
        <f>IF(INDEX(Veh_Marshal,0,1)="N/A","N/A",'输出-系统进路参数'!L146)</f>
        <v>N/A</v>
      </c>
      <c r="J145" s="22" t="str">
        <f>IF(INDEX(Veh_Marshal,0,1)="N/A","N/A",'输出-系统进路参数'!M146)</f>
        <v>N/A</v>
      </c>
      <c r="K145" s="22" t="str">
        <f>IF(INDEX(Veh_Marshal,0,1)="N/A","N/A",'输出-系统进路参数'!N146)</f>
        <v>N/A</v>
      </c>
      <c r="L145" s="22" t="str">
        <f>IF(INDEX(Veh_Marshal,0,1)="N/A","N/A",'输出-系统进路参数'!O146)</f>
        <v>N/A</v>
      </c>
      <c r="M145" s="22" t="str">
        <f>IF(INDEX(Veh_Marshal,0,1)="N/A","N/A",'输出-系统进路参数'!P146)</f>
        <v>N/A</v>
      </c>
      <c r="N145" s="22" t="str">
        <f>IF(INDEX(Veh_Marshal,0,1)="N/A","N/A",'输出-系统进路参数'!Q146)</f>
        <v>N/A</v>
      </c>
      <c r="O145" s="22" t="str">
        <f>IF(INDEX(Veh_Marshal,0,1)="N/A","N/A",'输出-系统进路参数'!R146)</f>
        <v>N/A</v>
      </c>
      <c r="P145" s="50" t="str">
        <f>IF(INDEX(Veh_Marshal,0,1)="N/A","N/A",'输出-系统进路参数'!S146)</f>
        <v>N/A</v>
      </c>
      <c r="Q145" s="50" t="str">
        <f>IF(INDEX(Veh_Marshal,0,1)="N/A","N/A",'输出-系统进路参数'!T146)</f>
        <v>N/A</v>
      </c>
      <c r="R145" s="50" t="str">
        <f>IF(INDEX(Veh_Marshal,0,1)="N/A","N/A",'输出-系统进路参数'!U146)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50" t="str">
        <f>IF(INDEX(Veh_Marshal,0,1)="N/A","N/A",'输出-系统进路参数'!B147)</f>
        <v>N/A</v>
      </c>
      <c r="B146" s="50" t="str">
        <f>IF(INDEX(Veh_Marshal,0,1)="N/A","N/A",'输出-系统进路参数'!E147)</f>
        <v>N/A</v>
      </c>
      <c r="C146" s="50" t="str">
        <f>IF(INDEX(Veh_Marshal,0,1)="N/A","N/A",'输出-系统进路参数'!F147)</f>
        <v>N/A</v>
      </c>
      <c r="D146" s="50" t="str">
        <f>IF(INDEX(Veh_Marshal,0,1)="N/A","N/A",'输出-系统进路参数'!G147)</f>
        <v>N/A</v>
      </c>
      <c r="E146" s="50" t="str">
        <f>IF(INDEX(Veh_Marshal,0,1)="N/A","N/A",'输出-系统进路参数'!H147)</f>
        <v>N/A</v>
      </c>
      <c r="F146" s="50" t="str">
        <f>IF(INDEX(Veh_Marshal,0,1)="N/A","N/A",'输出-系统进路参数'!I147)</f>
        <v>N/A</v>
      </c>
      <c r="G146" s="50" t="str">
        <f>IF(INDEX(Veh_Marshal,0,1)="N/A","N/A",'输出-系统进路参数'!J147)</f>
        <v>N/A</v>
      </c>
      <c r="H146" s="22" t="str">
        <f>IF(INDEX(Veh_Marshal,0,1)="N/A","N/A",'输出-系统进路参数'!K147)</f>
        <v>N/A</v>
      </c>
      <c r="I146" s="22" t="str">
        <f>IF(INDEX(Veh_Marshal,0,1)="N/A","N/A",'输出-系统进路参数'!L147)</f>
        <v>N/A</v>
      </c>
      <c r="J146" s="22" t="str">
        <f>IF(INDEX(Veh_Marshal,0,1)="N/A","N/A",'输出-系统进路参数'!M147)</f>
        <v>N/A</v>
      </c>
      <c r="K146" s="22" t="str">
        <f>IF(INDEX(Veh_Marshal,0,1)="N/A","N/A",'输出-系统进路参数'!N147)</f>
        <v>N/A</v>
      </c>
      <c r="L146" s="22" t="str">
        <f>IF(INDEX(Veh_Marshal,0,1)="N/A","N/A",'输出-系统进路参数'!O147)</f>
        <v>N/A</v>
      </c>
      <c r="M146" s="22" t="str">
        <f>IF(INDEX(Veh_Marshal,0,1)="N/A","N/A",'输出-系统进路参数'!P147)</f>
        <v>N/A</v>
      </c>
      <c r="N146" s="22" t="str">
        <f>IF(INDEX(Veh_Marshal,0,1)="N/A","N/A",'输出-系统进路参数'!Q147)</f>
        <v>N/A</v>
      </c>
      <c r="O146" s="22" t="str">
        <f>IF(INDEX(Veh_Marshal,0,1)="N/A","N/A",'输出-系统进路参数'!R147)</f>
        <v>N/A</v>
      </c>
      <c r="P146" s="50" t="str">
        <f>IF(INDEX(Veh_Marshal,0,1)="N/A","N/A",'输出-系统进路参数'!S147)</f>
        <v>N/A</v>
      </c>
      <c r="Q146" s="50" t="str">
        <f>IF(INDEX(Veh_Marshal,0,1)="N/A","N/A",'输出-系统进路参数'!T147)</f>
        <v>N/A</v>
      </c>
      <c r="R146" s="50" t="str">
        <f>IF(INDEX(Veh_Marshal,0,1)="N/A","N/A",'输出-系统进路参数'!U147)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50" t="str">
        <f>IF(INDEX(Veh_Marshal,0,1)="N/A","N/A",'输出-系统进路参数'!B148)</f>
        <v>N/A</v>
      </c>
      <c r="B147" s="50" t="str">
        <f>IF(INDEX(Veh_Marshal,0,1)="N/A","N/A",'输出-系统进路参数'!E148)</f>
        <v>N/A</v>
      </c>
      <c r="C147" s="50" t="str">
        <f>IF(INDEX(Veh_Marshal,0,1)="N/A","N/A",'输出-系统进路参数'!F148)</f>
        <v>N/A</v>
      </c>
      <c r="D147" s="50" t="str">
        <f>IF(INDEX(Veh_Marshal,0,1)="N/A","N/A",'输出-系统进路参数'!G148)</f>
        <v>N/A</v>
      </c>
      <c r="E147" s="50" t="str">
        <f>IF(INDEX(Veh_Marshal,0,1)="N/A","N/A",'输出-系统进路参数'!H148)</f>
        <v>N/A</v>
      </c>
      <c r="F147" s="50" t="str">
        <f>IF(INDEX(Veh_Marshal,0,1)="N/A","N/A",'输出-系统进路参数'!I148)</f>
        <v>N/A</v>
      </c>
      <c r="G147" s="50" t="str">
        <f>IF(INDEX(Veh_Marshal,0,1)="N/A","N/A",'输出-系统进路参数'!J148)</f>
        <v>N/A</v>
      </c>
      <c r="H147" s="22" t="str">
        <f>IF(INDEX(Veh_Marshal,0,1)="N/A","N/A",'输出-系统进路参数'!K148)</f>
        <v>N/A</v>
      </c>
      <c r="I147" s="22" t="str">
        <f>IF(INDEX(Veh_Marshal,0,1)="N/A","N/A",'输出-系统进路参数'!L148)</f>
        <v>N/A</v>
      </c>
      <c r="J147" s="22" t="str">
        <f>IF(INDEX(Veh_Marshal,0,1)="N/A","N/A",'输出-系统进路参数'!M148)</f>
        <v>N/A</v>
      </c>
      <c r="K147" s="22" t="str">
        <f>IF(INDEX(Veh_Marshal,0,1)="N/A","N/A",'输出-系统进路参数'!N148)</f>
        <v>N/A</v>
      </c>
      <c r="L147" s="22" t="str">
        <f>IF(INDEX(Veh_Marshal,0,1)="N/A","N/A",'输出-系统进路参数'!O148)</f>
        <v>N/A</v>
      </c>
      <c r="M147" s="22" t="str">
        <f>IF(INDEX(Veh_Marshal,0,1)="N/A","N/A",'输出-系统进路参数'!P148)</f>
        <v>N/A</v>
      </c>
      <c r="N147" s="22" t="str">
        <f>IF(INDEX(Veh_Marshal,0,1)="N/A","N/A",'输出-系统进路参数'!Q148)</f>
        <v>N/A</v>
      </c>
      <c r="O147" s="22" t="str">
        <f>IF(INDEX(Veh_Marshal,0,1)="N/A","N/A",'输出-系统进路参数'!R148)</f>
        <v>N/A</v>
      </c>
      <c r="P147" s="50" t="str">
        <f>IF(INDEX(Veh_Marshal,0,1)="N/A","N/A",'输出-系统进路参数'!S148)</f>
        <v>N/A</v>
      </c>
      <c r="Q147" s="50" t="str">
        <f>IF(INDEX(Veh_Marshal,0,1)="N/A","N/A",'输出-系统进路参数'!T148)</f>
        <v>N/A</v>
      </c>
      <c r="R147" s="50" t="str">
        <f>IF(INDEX(Veh_Marshal,0,1)="N/A","N/A",'输出-系统进路参数'!U148)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50" t="str">
        <f>IF(INDEX(Veh_Marshal,0,1)="N/A","N/A",'输出-系统进路参数'!B149)</f>
        <v>N/A</v>
      </c>
      <c r="B148" s="50" t="str">
        <f>IF(INDEX(Veh_Marshal,0,1)="N/A","N/A",'输出-系统进路参数'!E149)</f>
        <v>N/A</v>
      </c>
      <c r="C148" s="50" t="str">
        <f>IF(INDEX(Veh_Marshal,0,1)="N/A","N/A",'输出-系统进路参数'!F149)</f>
        <v>N/A</v>
      </c>
      <c r="D148" s="50" t="str">
        <f>IF(INDEX(Veh_Marshal,0,1)="N/A","N/A",'输出-系统进路参数'!G149)</f>
        <v>N/A</v>
      </c>
      <c r="E148" s="50" t="str">
        <f>IF(INDEX(Veh_Marshal,0,1)="N/A","N/A",'输出-系统进路参数'!H149)</f>
        <v>N/A</v>
      </c>
      <c r="F148" s="50" t="str">
        <f>IF(INDEX(Veh_Marshal,0,1)="N/A","N/A",'输出-系统进路参数'!I149)</f>
        <v>N/A</v>
      </c>
      <c r="G148" s="50" t="str">
        <f>IF(INDEX(Veh_Marshal,0,1)="N/A","N/A",'输出-系统进路参数'!J149)</f>
        <v>N/A</v>
      </c>
      <c r="H148" s="22" t="str">
        <f>IF(INDEX(Veh_Marshal,0,1)="N/A","N/A",'输出-系统进路参数'!K149)</f>
        <v>N/A</v>
      </c>
      <c r="I148" s="22" t="str">
        <f>IF(INDEX(Veh_Marshal,0,1)="N/A","N/A",'输出-系统进路参数'!L149)</f>
        <v>N/A</v>
      </c>
      <c r="J148" s="22" t="str">
        <f>IF(INDEX(Veh_Marshal,0,1)="N/A","N/A",'输出-系统进路参数'!M149)</f>
        <v>N/A</v>
      </c>
      <c r="K148" s="22" t="str">
        <f>IF(INDEX(Veh_Marshal,0,1)="N/A","N/A",'输出-系统进路参数'!N149)</f>
        <v>N/A</v>
      </c>
      <c r="L148" s="22" t="str">
        <f>IF(INDEX(Veh_Marshal,0,1)="N/A","N/A",'输出-系统进路参数'!O149)</f>
        <v>N/A</v>
      </c>
      <c r="M148" s="22" t="str">
        <f>IF(INDEX(Veh_Marshal,0,1)="N/A","N/A",'输出-系统进路参数'!P149)</f>
        <v>N/A</v>
      </c>
      <c r="N148" s="22" t="str">
        <f>IF(INDEX(Veh_Marshal,0,1)="N/A","N/A",'输出-系统进路参数'!Q149)</f>
        <v>N/A</v>
      </c>
      <c r="O148" s="22" t="str">
        <f>IF(INDEX(Veh_Marshal,0,1)="N/A","N/A",'输出-系统进路参数'!R149)</f>
        <v>N/A</v>
      </c>
      <c r="P148" s="50" t="str">
        <f>IF(INDEX(Veh_Marshal,0,1)="N/A","N/A",'输出-系统进路参数'!S149)</f>
        <v>N/A</v>
      </c>
      <c r="Q148" s="50" t="str">
        <f>IF(INDEX(Veh_Marshal,0,1)="N/A","N/A",'输出-系统进路参数'!T149)</f>
        <v>N/A</v>
      </c>
      <c r="R148" s="50" t="str">
        <f>IF(INDEX(Veh_Marshal,0,1)="N/A","N/A",'输出-系统进路参数'!U149)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50" t="str">
        <f>IF(INDEX(Veh_Marshal,0,1)="N/A","N/A",'输出-系统进路参数'!B150)</f>
        <v>N/A</v>
      </c>
      <c r="B149" s="50" t="str">
        <f>IF(INDEX(Veh_Marshal,0,1)="N/A","N/A",'输出-系统进路参数'!E150)</f>
        <v>N/A</v>
      </c>
      <c r="C149" s="50" t="str">
        <f>IF(INDEX(Veh_Marshal,0,1)="N/A","N/A",'输出-系统进路参数'!F150)</f>
        <v>N/A</v>
      </c>
      <c r="D149" s="50" t="str">
        <f>IF(INDEX(Veh_Marshal,0,1)="N/A","N/A",'输出-系统进路参数'!G150)</f>
        <v>N/A</v>
      </c>
      <c r="E149" s="50" t="str">
        <f>IF(INDEX(Veh_Marshal,0,1)="N/A","N/A",'输出-系统进路参数'!H150)</f>
        <v>N/A</v>
      </c>
      <c r="F149" s="50" t="str">
        <f>IF(INDEX(Veh_Marshal,0,1)="N/A","N/A",'输出-系统进路参数'!I150)</f>
        <v>N/A</v>
      </c>
      <c r="G149" s="50" t="str">
        <f>IF(INDEX(Veh_Marshal,0,1)="N/A","N/A",'输出-系统进路参数'!J150)</f>
        <v>N/A</v>
      </c>
      <c r="H149" s="22" t="str">
        <f>IF(INDEX(Veh_Marshal,0,1)="N/A","N/A",'输出-系统进路参数'!K150)</f>
        <v>N/A</v>
      </c>
      <c r="I149" s="22" t="str">
        <f>IF(INDEX(Veh_Marshal,0,1)="N/A","N/A",'输出-系统进路参数'!L150)</f>
        <v>N/A</v>
      </c>
      <c r="J149" s="22" t="str">
        <f>IF(INDEX(Veh_Marshal,0,1)="N/A","N/A",'输出-系统进路参数'!M150)</f>
        <v>N/A</v>
      </c>
      <c r="K149" s="22" t="str">
        <f>IF(INDEX(Veh_Marshal,0,1)="N/A","N/A",'输出-系统进路参数'!N150)</f>
        <v>N/A</v>
      </c>
      <c r="L149" s="22" t="str">
        <f>IF(INDEX(Veh_Marshal,0,1)="N/A","N/A",'输出-系统进路参数'!O150)</f>
        <v>N/A</v>
      </c>
      <c r="M149" s="22" t="str">
        <f>IF(INDEX(Veh_Marshal,0,1)="N/A","N/A",'输出-系统进路参数'!P150)</f>
        <v>N/A</v>
      </c>
      <c r="N149" s="22" t="str">
        <f>IF(INDEX(Veh_Marshal,0,1)="N/A","N/A",'输出-系统进路参数'!Q150)</f>
        <v>N/A</v>
      </c>
      <c r="O149" s="22" t="str">
        <f>IF(INDEX(Veh_Marshal,0,1)="N/A","N/A",'输出-系统进路参数'!R150)</f>
        <v>N/A</v>
      </c>
      <c r="P149" s="50" t="str">
        <f>IF(INDEX(Veh_Marshal,0,1)="N/A","N/A",'输出-系统进路参数'!S150)</f>
        <v>N/A</v>
      </c>
      <c r="Q149" s="50" t="str">
        <f>IF(INDEX(Veh_Marshal,0,1)="N/A","N/A",'输出-系统进路参数'!T150)</f>
        <v>N/A</v>
      </c>
      <c r="R149" s="50" t="str">
        <f>IF(INDEX(Veh_Marshal,0,1)="N/A","N/A",'输出-系统进路参数'!U150)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50" t="str">
        <f>IF(INDEX(Veh_Marshal,0,1)="N/A","N/A",'输出-系统进路参数'!B151)</f>
        <v>N/A</v>
      </c>
      <c r="B150" s="50" t="str">
        <f>IF(INDEX(Veh_Marshal,0,1)="N/A","N/A",'输出-系统进路参数'!E151)</f>
        <v>N/A</v>
      </c>
      <c r="C150" s="50" t="str">
        <f>IF(INDEX(Veh_Marshal,0,1)="N/A","N/A",'输出-系统进路参数'!F151)</f>
        <v>N/A</v>
      </c>
      <c r="D150" s="50" t="str">
        <f>IF(INDEX(Veh_Marshal,0,1)="N/A","N/A",'输出-系统进路参数'!G151)</f>
        <v>N/A</v>
      </c>
      <c r="E150" s="50" t="str">
        <f>IF(INDEX(Veh_Marshal,0,1)="N/A","N/A",'输出-系统进路参数'!H151)</f>
        <v>N/A</v>
      </c>
      <c r="F150" s="50" t="str">
        <f>IF(INDEX(Veh_Marshal,0,1)="N/A","N/A",'输出-系统进路参数'!I151)</f>
        <v>N/A</v>
      </c>
      <c r="G150" s="50" t="str">
        <f>IF(INDEX(Veh_Marshal,0,1)="N/A","N/A",'输出-系统进路参数'!J151)</f>
        <v>N/A</v>
      </c>
      <c r="H150" s="22" t="str">
        <f>IF(INDEX(Veh_Marshal,0,1)="N/A","N/A",'输出-系统进路参数'!K151)</f>
        <v>N/A</v>
      </c>
      <c r="I150" s="22" t="str">
        <f>IF(INDEX(Veh_Marshal,0,1)="N/A","N/A",'输出-系统进路参数'!L151)</f>
        <v>N/A</v>
      </c>
      <c r="J150" s="22" t="str">
        <f>IF(INDEX(Veh_Marshal,0,1)="N/A","N/A",'输出-系统进路参数'!M151)</f>
        <v>N/A</v>
      </c>
      <c r="K150" s="22" t="str">
        <f>IF(INDEX(Veh_Marshal,0,1)="N/A","N/A",'输出-系统进路参数'!N151)</f>
        <v>N/A</v>
      </c>
      <c r="L150" s="22" t="str">
        <f>IF(INDEX(Veh_Marshal,0,1)="N/A","N/A",'输出-系统进路参数'!O151)</f>
        <v>N/A</v>
      </c>
      <c r="M150" s="22" t="str">
        <f>IF(INDEX(Veh_Marshal,0,1)="N/A","N/A",'输出-系统进路参数'!P151)</f>
        <v>N/A</v>
      </c>
      <c r="N150" s="22" t="str">
        <f>IF(INDEX(Veh_Marshal,0,1)="N/A","N/A",'输出-系统进路参数'!Q151)</f>
        <v>N/A</v>
      </c>
      <c r="O150" s="22" t="str">
        <f>IF(INDEX(Veh_Marshal,0,1)="N/A","N/A",'输出-系统进路参数'!R151)</f>
        <v>N/A</v>
      </c>
      <c r="P150" s="50" t="str">
        <f>IF(INDEX(Veh_Marshal,0,1)="N/A","N/A",'输出-系统进路参数'!S151)</f>
        <v>N/A</v>
      </c>
      <c r="Q150" s="50" t="str">
        <f>IF(INDEX(Veh_Marshal,0,1)="N/A","N/A",'输出-系统进路参数'!T151)</f>
        <v>N/A</v>
      </c>
      <c r="R150" s="50" t="str">
        <f>IF(INDEX(Veh_Marshal,0,1)="N/A","N/A",'输出-系统进路参数'!U151)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50" t="str">
        <f>IF(INDEX(Veh_Marshal,0,1)="N/A","N/A",'输出-系统进路参数'!B152)</f>
        <v>N/A</v>
      </c>
      <c r="B151" s="50" t="str">
        <f>IF(INDEX(Veh_Marshal,0,1)="N/A","N/A",'输出-系统进路参数'!E152)</f>
        <v>N/A</v>
      </c>
      <c r="C151" s="50" t="str">
        <f>IF(INDEX(Veh_Marshal,0,1)="N/A","N/A",'输出-系统进路参数'!F152)</f>
        <v>N/A</v>
      </c>
      <c r="D151" s="50" t="str">
        <f>IF(INDEX(Veh_Marshal,0,1)="N/A","N/A",'输出-系统进路参数'!G152)</f>
        <v>N/A</v>
      </c>
      <c r="E151" s="50" t="str">
        <f>IF(INDEX(Veh_Marshal,0,1)="N/A","N/A",'输出-系统进路参数'!H152)</f>
        <v>N/A</v>
      </c>
      <c r="F151" s="50" t="str">
        <f>IF(INDEX(Veh_Marshal,0,1)="N/A","N/A",'输出-系统进路参数'!I152)</f>
        <v>N/A</v>
      </c>
      <c r="G151" s="50" t="str">
        <f>IF(INDEX(Veh_Marshal,0,1)="N/A","N/A",'输出-系统进路参数'!J152)</f>
        <v>N/A</v>
      </c>
      <c r="H151" s="22" t="str">
        <f>IF(INDEX(Veh_Marshal,0,1)="N/A","N/A",'输出-系统进路参数'!K152)</f>
        <v>N/A</v>
      </c>
      <c r="I151" s="22" t="str">
        <f>IF(INDEX(Veh_Marshal,0,1)="N/A","N/A",'输出-系统进路参数'!L152)</f>
        <v>N/A</v>
      </c>
      <c r="J151" s="22" t="str">
        <f>IF(INDEX(Veh_Marshal,0,1)="N/A","N/A",'输出-系统进路参数'!M152)</f>
        <v>N/A</v>
      </c>
      <c r="K151" s="22" t="str">
        <f>IF(INDEX(Veh_Marshal,0,1)="N/A","N/A",'输出-系统进路参数'!N152)</f>
        <v>N/A</v>
      </c>
      <c r="L151" s="22" t="str">
        <f>IF(INDEX(Veh_Marshal,0,1)="N/A","N/A",'输出-系统进路参数'!O152)</f>
        <v>N/A</v>
      </c>
      <c r="M151" s="22" t="str">
        <f>IF(INDEX(Veh_Marshal,0,1)="N/A","N/A",'输出-系统进路参数'!P152)</f>
        <v>N/A</v>
      </c>
      <c r="N151" s="22" t="str">
        <f>IF(INDEX(Veh_Marshal,0,1)="N/A","N/A",'输出-系统进路参数'!Q152)</f>
        <v>N/A</v>
      </c>
      <c r="O151" s="22" t="str">
        <f>IF(INDEX(Veh_Marshal,0,1)="N/A","N/A",'输出-系统进路参数'!R152)</f>
        <v>N/A</v>
      </c>
      <c r="P151" s="50" t="str">
        <f>IF(INDEX(Veh_Marshal,0,1)="N/A","N/A",'输出-系统进路参数'!S152)</f>
        <v>N/A</v>
      </c>
      <c r="Q151" s="50" t="str">
        <f>IF(INDEX(Veh_Marshal,0,1)="N/A","N/A",'输出-系统进路参数'!T152)</f>
        <v>N/A</v>
      </c>
      <c r="R151" s="50" t="str">
        <f>IF(INDEX(Veh_Marshal,0,1)="N/A","N/A",'输出-系统进路参数'!U152)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50" t="str">
        <f>IF(INDEX(Veh_Marshal,0,1)="N/A","N/A",'输出-系统进路参数'!B153)</f>
        <v>N/A</v>
      </c>
      <c r="B152" s="50" t="str">
        <f>IF(INDEX(Veh_Marshal,0,1)="N/A","N/A",'输出-系统进路参数'!E153)</f>
        <v>N/A</v>
      </c>
      <c r="C152" s="50" t="str">
        <f>IF(INDEX(Veh_Marshal,0,1)="N/A","N/A",'输出-系统进路参数'!F153)</f>
        <v>N/A</v>
      </c>
      <c r="D152" s="50" t="str">
        <f>IF(INDEX(Veh_Marshal,0,1)="N/A","N/A",'输出-系统进路参数'!G153)</f>
        <v>N/A</v>
      </c>
      <c r="E152" s="50" t="str">
        <f>IF(INDEX(Veh_Marshal,0,1)="N/A","N/A",'输出-系统进路参数'!H153)</f>
        <v>N/A</v>
      </c>
      <c r="F152" s="50" t="str">
        <f>IF(INDEX(Veh_Marshal,0,1)="N/A","N/A",'输出-系统进路参数'!I153)</f>
        <v>N/A</v>
      </c>
      <c r="G152" s="50" t="str">
        <f>IF(INDEX(Veh_Marshal,0,1)="N/A","N/A",'输出-系统进路参数'!J153)</f>
        <v>N/A</v>
      </c>
      <c r="H152" s="22" t="str">
        <f>IF(INDEX(Veh_Marshal,0,1)="N/A","N/A",'输出-系统进路参数'!K153)</f>
        <v>N/A</v>
      </c>
      <c r="I152" s="22" t="str">
        <f>IF(INDEX(Veh_Marshal,0,1)="N/A","N/A",'输出-系统进路参数'!L153)</f>
        <v>N/A</v>
      </c>
      <c r="J152" s="22" t="str">
        <f>IF(INDEX(Veh_Marshal,0,1)="N/A","N/A",'输出-系统进路参数'!M153)</f>
        <v>N/A</v>
      </c>
      <c r="K152" s="22" t="str">
        <f>IF(INDEX(Veh_Marshal,0,1)="N/A","N/A",'输出-系统进路参数'!N153)</f>
        <v>N/A</v>
      </c>
      <c r="L152" s="22" t="str">
        <f>IF(INDEX(Veh_Marshal,0,1)="N/A","N/A",'输出-系统进路参数'!O153)</f>
        <v>N/A</v>
      </c>
      <c r="M152" s="22" t="str">
        <f>IF(INDEX(Veh_Marshal,0,1)="N/A","N/A",'输出-系统进路参数'!P153)</f>
        <v>N/A</v>
      </c>
      <c r="N152" s="22" t="str">
        <f>IF(INDEX(Veh_Marshal,0,1)="N/A","N/A",'输出-系统进路参数'!Q153)</f>
        <v>N/A</v>
      </c>
      <c r="O152" s="22" t="str">
        <f>IF(INDEX(Veh_Marshal,0,1)="N/A","N/A",'输出-系统进路参数'!R153)</f>
        <v>N/A</v>
      </c>
      <c r="P152" s="50" t="str">
        <f>IF(INDEX(Veh_Marshal,0,1)="N/A","N/A",'输出-系统进路参数'!S153)</f>
        <v>N/A</v>
      </c>
      <c r="Q152" s="50" t="str">
        <f>IF(INDEX(Veh_Marshal,0,1)="N/A","N/A",'输出-系统进路参数'!T153)</f>
        <v>N/A</v>
      </c>
      <c r="R152" s="50" t="str">
        <f>IF(INDEX(Veh_Marshal,0,1)="N/A","N/A",'输出-系统进路参数'!U153)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50" t="str">
        <f>IF(INDEX(Veh_Marshal,0,1)="N/A","N/A",'输出-系统进路参数'!B154)</f>
        <v>N/A</v>
      </c>
      <c r="B153" s="50" t="str">
        <f>IF(INDEX(Veh_Marshal,0,1)="N/A","N/A",'输出-系统进路参数'!E154)</f>
        <v>N/A</v>
      </c>
      <c r="C153" s="50" t="str">
        <f>IF(INDEX(Veh_Marshal,0,1)="N/A","N/A",'输出-系统进路参数'!F154)</f>
        <v>N/A</v>
      </c>
      <c r="D153" s="50" t="str">
        <f>IF(INDEX(Veh_Marshal,0,1)="N/A","N/A",'输出-系统进路参数'!G154)</f>
        <v>N/A</v>
      </c>
      <c r="E153" s="50" t="str">
        <f>IF(INDEX(Veh_Marshal,0,1)="N/A","N/A",'输出-系统进路参数'!H154)</f>
        <v>N/A</v>
      </c>
      <c r="F153" s="50" t="str">
        <f>IF(INDEX(Veh_Marshal,0,1)="N/A","N/A",'输出-系统进路参数'!I154)</f>
        <v>N/A</v>
      </c>
      <c r="G153" s="50" t="str">
        <f>IF(INDEX(Veh_Marshal,0,1)="N/A","N/A",'输出-系统进路参数'!J154)</f>
        <v>N/A</v>
      </c>
      <c r="H153" s="22" t="str">
        <f>IF(INDEX(Veh_Marshal,0,1)="N/A","N/A",'输出-系统进路参数'!K154)</f>
        <v>N/A</v>
      </c>
      <c r="I153" s="22" t="str">
        <f>IF(INDEX(Veh_Marshal,0,1)="N/A","N/A",'输出-系统进路参数'!L154)</f>
        <v>N/A</v>
      </c>
      <c r="J153" s="22" t="str">
        <f>IF(INDEX(Veh_Marshal,0,1)="N/A","N/A",'输出-系统进路参数'!M154)</f>
        <v>N/A</v>
      </c>
      <c r="K153" s="22" t="str">
        <f>IF(INDEX(Veh_Marshal,0,1)="N/A","N/A",'输出-系统进路参数'!N154)</f>
        <v>N/A</v>
      </c>
      <c r="L153" s="22" t="str">
        <f>IF(INDEX(Veh_Marshal,0,1)="N/A","N/A",'输出-系统进路参数'!O154)</f>
        <v>N/A</v>
      </c>
      <c r="M153" s="22" t="str">
        <f>IF(INDEX(Veh_Marshal,0,1)="N/A","N/A",'输出-系统进路参数'!P154)</f>
        <v>N/A</v>
      </c>
      <c r="N153" s="22" t="str">
        <f>IF(INDEX(Veh_Marshal,0,1)="N/A","N/A",'输出-系统进路参数'!Q154)</f>
        <v>N/A</v>
      </c>
      <c r="O153" s="22" t="str">
        <f>IF(INDEX(Veh_Marshal,0,1)="N/A","N/A",'输出-系统进路参数'!R154)</f>
        <v>N/A</v>
      </c>
      <c r="P153" s="50" t="str">
        <f>IF(INDEX(Veh_Marshal,0,1)="N/A","N/A",'输出-系统进路参数'!S154)</f>
        <v>N/A</v>
      </c>
      <c r="Q153" s="50" t="str">
        <f>IF(INDEX(Veh_Marshal,0,1)="N/A","N/A",'输出-系统进路参数'!T154)</f>
        <v>N/A</v>
      </c>
      <c r="R153" s="50" t="str">
        <f>IF(INDEX(Veh_Marshal,0,1)="N/A","N/A",'输出-系统进路参数'!U154)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50" t="str">
        <f>IF(INDEX(Veh_Marshal,0,1)="N/A","N/A",'输出-系统进路参数'!B155)</f>
        <v>N/A</v>
      </c>
      <c r="B154" s="50" t="str">
        <f>IF(INDEX(Veh_Marshal,0,1)="N/A","N/A",'输出-系统进路参数'!E155)</f>
        <v>N/A</v>
      </c>
      <c r="C154" s="50" t="str">
        <f>IF(INDEX(Veh_Marshal,0,1)="N/A","N/A",'输出-系统进路参数'!F155)</f>
        <v>N/A</v>
      </c>
      <c r="D154" s="50" t="str">
        <f>IF(INDEX(Veh_Marshal,0,1)="N/A","N/A",'输出-系统进路参数'!G155)</f>
        <v>N/A</v>
      </c>
      <c r="E154" s="50" t="str">
        <f>IF(INDEX(Veh_Marshal,0,1)="N/A","N/A",'输出-系统进路参数'!H155)</f>
        <v>N/A</v>
      </c>
      <c r="F154" s="50" t="str">
        <f>IF(INDEX(Veh_Marshal,0,1)="N/A","N/A",'输出-系统进路参数'!I155)</f>
        <v>N/A</v>
      </c>
      <c r="G154" s="50" t="str">
        <f>IF(INDEX(Veh_Marshal,0,1)="N/A","N/A",'输出-系统进路参数'!J155)</f>
        <v>N/A</v>
      </c>
      <c r="H154" s="22" t="str">
        <f>IF(INDEX(Veh_Marshal,0,1)="N/A","N/A",'输出-系统进路参数'!K155)</f>
        <v>N/A</v>
      </c>
      <c r="I154" s="22" t="str">
        <f>IF(INDEX(Veh_Marshal,0,1)="N/A","N/A",'输出-系统进路参数'!L155)</f>
        <v>N/A</v>
      </c>
      <c r="J154" s="22" t="str">
        <f>IF(INDEX(Veh_Marshal,0,1)="N/A","N/A",'输出-系统进路参数'!M155)</f>
        <v>N/A</v>
      </c>
      <c r="K154" s="22" t="str">
        <f>IF(INDEX(Veh_Marshal,0,1)="N/A","N/A",'输出-系统进路参数'!N155)</f>
        <v>N/A</v>
      </c>
      <c r="L154" s="22" t="str">
        <f>IF(INDEX(Veh_Marshal,0,1)="N/A","N/A",'输出-系统进路参数'!O155)</f>
        <v>N/A</v>
      </c>
      <c r="M154" s="22" t="str">
        <f>IF(INDEX(Veh_Marshal,0,1)="N/A","N/A",'输出-系统进路参数'!P155)</f>
        <v>N/A</v>
      </c>
      <c r="N154" s="22" t="str">
        <f>IF(INDEX(Veh_Marshal,0,1)="N/A","N/A",'输出-系统进路参数'!Q155)</f>
        <v>N/A</v>
      </c>
      <c r="O154" s="22" t="str">
        <f>IF(INDEX(Veh_Marshal,0,1)="N/A","N/A",'输出-系统进路参数'!R155)</f>
        <v>N/A</v>
      </c>
      <c r="P154" s="50" t="str">
        <f>IF(INDEX(Veh_Marshal,0,1)="N/A","N/A",'输出-系统进路参数'!S155)</f>
        <v>N/A</v>
      </c>
      <c r="Q154" s="50" t="str">
        <f>IF(INDEX(Veh_Marshal,0,1)="N/A","N/A",'输出-系统进路参数'!T155)</f>
        <v>N/A</v>
      </c>
      <c r="R154" s="50" t="str">
        <f>IF(INDEX(Veh_Marshal,0,1)="N/A","N/A",'输出-系统进路参数'!U155)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50" t="str">
        <f>IF(INDEX(Veh_Marshal,0,1)="N/A","N/A",'输出-系统进路参数'!B156)</f>
        <v>N/A</v>
      </c>
      <c r="B155" s="50" t="str">
        <f>IF(INDEX(Veh_Marshal,0,1)="N/A","N/A",'输出-系统进路参数'!E156)</f>
        <v>N/A</v>
      </c>
      <c r="C155" s="50" t="str">
        <f>IF(INDEX(Veh_Marshal,0,1)="N/A","N/A",'输出-系统进路参数'!F156)</f>
        <v>N/A</v>
      </c>
      <c r="D155" s="50" t="str">
        <f>IF(INDEX(Veh_Marshal,0,1)="N/A","N/A",'输出-系统进路参数'!G156)</f>
        <v>N/A</v>
      </c>
      <c r="E155" s="50" t="str">
        <f>IF(INDEX(Veh_Marshal,0,1)="N/A","N/A",'输出-系统进路参数'!H156)</f>
        <v>N/A</v>
      </c>
      <c r="F155" s="50" t="str">
        <f>IF(INDEX(Veh_Marshal,0,1)="N/A","N/A",'输出-系统进路参数'!I156)</f>
        <v>N/A</v>
      </c>
      <c r="G155" s="50" t="str">
        <f>IF(INDEX(Veh_Marshal,0,1)="N/A","N/A",'输出-系统进路参数'!J156)</f>
        <v>N/A</v>
      </c>
      <c r="H155" s="22" t="str">
        <f>IF(INDEX(Veh_Marshal,0,1)="N/A","N/A",'输出-系统进路参数'!K156)</f>
        <v>N/A</v>
      </c>
      <c r="I155" s="22" t="str">
        <f>IF(INDEX(Veh_Marshal,0,1)="N/A","N/A",'输出-系统进路参数'!L156)</f>
        <v>N/A</v>
      </c>
      <c r="J155" s="22" t="str">
        <f>IF(INDEX(Veh_Marshal,0,1)="N/A","N/A",'输出-系统进路参数'!M156)</f>
        <v>N/A</v>
      </c>
      <c r="K155" s="22" t="str">
        <f>IF(INDEX(Veh_Marshal,0,1)="N/A","N/A",'输出-系统进路参数'!N156)</f>
        <v>N/A</v>
      </c>
      <c r="L155" s="22" t="str">
        <f>IF(INDEX(Veh_Marshal,0,1)="N/A","N/A",'输出-系统进路参数'!O156)</f>
        <v>N/A</v>
      </c>
      <c r="M155" s="22" t="str">
        <f>IF(INDEX(Veh_Marshal,0,1)="N/A","N/A",'输出-系统进路参数'!P156)</f>
        <v>N/A</v>
      </c>
      <c r="N155" s="22" t="str">
        <f>IF(INDEX(Veh_Marshal,0,1)="N/A","N/A",'输出-系统进路参数'!Q156)</f>
        <v>N/A</v>
      </c>
      <c r="O155" s="22" t="str">
        <f>IF(INDEX(Veh_Marshal,0,1)="N/A","N/A",'输出-系统进路参数'!R156)</f>
        <v>N/A</v>
      </c>
      <c r="P155" s="50" t="str">
        <f>IF(INDEX(Veh_Marshal,0,1)="N/A","N/A",'输出-系统进路参数'!S156)</f>
        <v>N/A</v>
      </c>
      <c r="Q155" s="50" t="str">
        <f>IF(INDEX(Veh_Marshal,0,1)="N/A","N/A",'输出-系统进路参数'!T156)</f>
        <v>N/A</v>
      </c>
      <c r="R155" s="50" t="str">
        <f>IF(INDEX(Veh_Marshal,0,1)="N/A","N/A",'输出-系统进路参数'!U156)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50" t="str">
        <f>IF(INDEX(Veh_Marshal,0,1)="N/A","N/A",'输出-系统进路参数'!B157)</f>
        <v>N/A</v>
      </c>
      <c r="B156" s="50" t="str">
        <f>IF(INDEX(Veh_Marshal,0,1)="N/A","N/A",'输出-系统进路参数'!E157)</f>
        <v>N/A</v>
      </c>
      <c r="C156" s="50" t="str">
        <f>IF(INDEX(Veh_Marshal,0,1)="N/A","N/A",'输出-系统进路参数'!F157)</f>
        <v>N/A</v>
      </c>
      <c r="D156" s="50" t="str">
        <f>IF(INDEX(Veh_Marshal,0,1)="N/A","N/A",'输出-系统进路参数'!G157)</f>
        <v>N/A</v>
      </c>
      <c r="E156" s="50" t="str">
        <f>IF(INDEX(Veh_Marshal,0,1)="N/A","N/A",'输出-系统进路参数'!H157)</f>
        <v>N/A</v>
      </c>
      <c r="F156" s="50" t="str">
        <f>IF(INDEX(Veh_Marshal,0,1)="N/A","N/A",'输出-系统进路参数'!I157)</f>
        <v>N/A</v>
      </c>
      <c r="G156" s="50" t="str">
        <f>IF(INDEX(Veh_Marshal,0,1)="N/A","N/A",'输出-系统进路参数'!J157)</f>
        <v>N/A</v>
      </c>
      <c r="H156" s="22" t="str">
        <f>IF(INDEX(Veh_Marshal,0,1)="N/A","N/A",'输出-系统进路参数'!K157)</f>
        <v>N/A</v>
      </c>
      <c r="I156" s="22" t="str">
        <f>IF(INDEX(Veh_Marshal,0,1)="N/A","N/A",'输出-系统进路参数'!L157)</f>
        <v>N/A</v>
      </c>
      <c r="J156" s="22" t="str">
        <f>IF(INDEX(Veh_Marshal,0,1)="N/A","N/A",'输出-系统进路参数'!M157)</f>
        <v>N/A</v>
      </c>
      <c r="K156" s="22" t="str">
        <f>IF(INDEX(Veh_Marshal,0,1)="N/A","N/A",'输出-系统进路参数'!N157)</f>
        <v>N/A</v>
      </c>
      <c r="L156" s="22" t="str">
        <f>IF(INDEX(Veh_Marshal,0,1)="N/A","N/A",'输出-系统进路参数'!O157)</f>
        <v>N/A</v>
      </c>
      <c r="M156" s="22" t="str">
        <f>IF(INDEX(Veh_Marshal,0,1)="N/A","N/A",'输出-系统进路参数'!P157)</f>
        <v>N/A</v>
      </c>
      <c r="N156" s="22" t="str">
        <f>IF(INDEX(Veh_Marshal,0,1)="N/A","N/A",'输出-系统进路参数'!Q157)</f>
        <v>N/A</v>
      </c>
      <c r="O156" s="22" t="str">
        <f>IF(INDEX(Veh_Marshal,0,1)="N/A","N/A",'输出-系统进路参数'!R157)</f>
        <v>N/A</v>
      </c>
      <c r="P156" s="50" t="str">
        <f>IF(INDEX(Veh_Marshal,0,1)="N/A","N/A",'输出-系统进路参数'!S157)</f>
        <v>N/A</v>
      </c>
      <c r="Q156" s="50" t="str">
        <f>IF(INDEX(Veh_Marshal,0,1)="N/A","N/A",'输出-系统进路参数'!T157)</f>
        <v>N/A</v>
      </c>
      <c r="R156" s="50" t="str">
        <f>IF(INDEX(Veh_Marshal,0,1)="N/A","N/A",'输出-系统进路参数'!U157)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50" t="str">
        <f>IF(INDEX(Veh_Marshal,0,1)="N/A","N/A",'输出-系统进路参数'!B158)</f>
        <v>N/A</v>
      </c>
      <c r="B157" s="50" t="str">
        <f>IF(INDEX(Veh_Marshal,0,1)="N/A","N/A",'输出-系统进路参数'!E158)</f>
        <v>N/A</v>
      </c>
      <c r="C157" s="50" t="str">
        <f>IF(INDEX(Veh_Marshal,0,1)="N/A","N/A",'输出-系统进路参数'!F158)</f>
        <v>N/A</v>
      </c>
      <c r="D157" s="50" t="str">
        <f>IF(INDEX(Veh_Marshal,0,1)="N/A","N/A",'输出-系统进路参数'!G158)</f>
        <v>N/A</v>
      </c>
      <c r="E157" s="50" t="str">
        <f>IF(INDEX(Veh_Marshal,0,1)="N/A","N/A",'输出-系统进路参数'!H158)</f>
        <v>N/A</v>
      </c>
      <c r="F157" s="50" t="str">
        <f>IF(INDEX(Veh_Marshal,0,1)="N/A","N/A",'输出-系统进路参数'!I158)</f>
        <v>N/A</v>
      </c>
      <c r="G157" s="50" t="str">
        <f>IF(INDEX(Veh_Marshal,0,1)="N/A","N/A",'输出-系统进路参数'!J158)</f>
        <v>N/A</v>
      </c>
      <c r="H157" s="22" t="str">
        <f>IF(INDEX(Veh_Marshal,0,1)="N/A","N/A",'输出-系统进路参数'!K158)</f>
        <v>N/A</v>
      </c>
      <c r="I157" s="22" t="str">
        <f>IF(INDEX(Veh_Marshal,0,1)="N/A","N/A",'输出-系统进路参数'!L158)</f>
        <v>N/A</v>
      </c>
      <c r="J157" s="22" t="str">
        <f>IF(INDEX(Veh_Marshal,0,1)="N/A","N/A",'输出-系统进路参数'!M158)</f>
        <v>N/A</v>
      </c>
      <c r="K157" s="22" t="str">
        <f>IF(INDEX(Veh_Marshal,0,1)="N/A","N/A",'输出-系统进路参数'!N158)</f>
        <v>N/A</v>
      </c>
      <c r="L157" s="22" t="str">
        <f>IF(INDEX(Veh_Marshal,0,1)="N/A","N/A",'输出-系统进路参数'!O158)</f>
        <v>N/A</v>
      </c>
      <c r="M157" s="22" t="str">
        <f>IF(INDEX(Veh_Marshal,0,1)="N/A","N/A",'输出-系统进路参数'!P158)</f>
        <v>N/A</v>
      </c>
      <c r="N157" s="22" t="str">
        <f>IF(INDEX(Veh_Marshal,0,1)="N/A","N/A",'输出-系统进路参数'!Q158)</f>
        <v>N/A</v>
      </c>
      <c r="O157" s="22" t="str">
        <f>IF(INDEX(Veh_Marshal,0,1)="N/A","N/A",'输出-系统进路参数'!R158)</f>
        <v>N/A</v>
      </c>
      <c r="P157" s="50" t="str">
        <f>IF(INDEX(Veh_Marshal,0,1)="N/A","N/A",'输出-系统进路参数'!S158)</f>
        <v>N/A</v>
      </c>
      <c r="Q157" s="50" t="str">
        <f>IF(INDEX(Veh_Marshal,0,1)="N/A","N/A",'输出-系统进路参数'!T158)</f>
        <v>N/A</v>
      </c>
      <c r="R157" s="50" t="str">
        <f>IF(INDEX(Veh_Marshal,0,1)="N/A","N/A",'输出-系统进路参数'!U158)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50" t="str">
        <f>IF(INDEX(Veh_Marshal,0,1)="N/A","N/A",'输出-系统进路参数'!B159)</f>
        <v>N/A</v>
      </c>
      <c r="B158" s="50" t="str">
        <f>IF(INDEX(Veh_Marshal,0,1)="N/A","N/A",'输出-系统进路参数'!E159)</f>
        <v>N/A</v>
      </c>
      <c r="C158" s="50" t="str">
        <f>IF(INDEX(Veh_Marshal,0,1)="N/A","N/A",'输出-系统进路参数'!F159)</f>
        <v>N/A</v>
      </c>
      <c r="D158" s="50" t="str">
        <f>IF(INDEX(Veh_Marshal,0,1)="N/A","N/A",'输出-系统进路参数'!G159)</f>
        <v>N/A</v>
      </c>
      <c r="E158" s="50" t="str">
        <f>IF(INDEX(Veh_Marshal,0,1)="N/A","N/A",'输出-系统进路参数'!H159)</f>
        <v>N/A</v>
      </c>
      <c r="F158" s="50" t="str">
        <f>IF(INDEX(Veh_Marshal,0,1)="N/A","N/A",'输出-系统进路参数'!I159)</f>
        <v>N/A</v>
      </c>
      <c r="G158" s="50" t="str">
        <f>IF(INDEX(Veh_Marshal,0,1)="N/A","N/A",'输出-系统进路参数'!J159)</f>
        <v>N/A</v>
      </c>
      <c r="H158" s="22" t="str">
        <f>IF(INDEX(Veh_Marshal,0,1)="N/A","N/A",'输出-系统进路参数'!K159)</f>
        <v>N/A</v>
      </c>
      <c r="I158" s="22" t="str">
        <f>IF(INDEX(Veh_Marshal,0,1)="N/A","N/A",'输出-系统进路参数'!L159)</f>
        <v>N/A</v>
      </c>
      <c r="J158" s="22" t="str">
        <f>IF(INDEX(Veh_Marshal,0,1)="N/A","N/A",'输出-系统进路参数'!M159)</f>
        <v>N/A</v>
      </c>
      <c r="K158" s="22" t="str">
        <f>IF(INDEX(Veh_Marshal,0,1)="N/A","N/A",'输出-系统进路参数'!N159)</f>
        <v>N/A</v>
      </c>
      <c r="L158" s="22" t="str">
        <f>IF(INDEX(Veh_Marshal,0,1)="N/A","N/A",'输出-系统进路参数'!O159)</f>
        <v>N/A</v>
      </c>
      <c r="M158" s="22" t="str">
        <f>IF(INDEX(Veh_Marshal,0,1)="N/A","N/A",'输出-系统进路参数'!P159)</f>
        <v>N/A</v>
      </c>
      <c r="N158" s="22" t="str">
        <f>IF(INDEX(Veh_Marshal,0,1)="N/A","N/A",'输出-系统进路参数'!Q159)</f>
        <v>N/A</v>
      </c>
      <c r="O158" s="22" t="str">
        <f>IF(INDEX(Veh_Marshal,0,1)="N/A","N/A",'输出-系统进路参数'!R159)</f>
        <v>N/A</v>
      </c>
      <c r="P158" s="50" t="str">
        <f>IF(INDEX(Veh_Marshal,0,1)="N/A","N/A",'输出-系统进路参数'!S159)</f>
        <v>N/A</v>
      </c>
      <c r="Q158" s="50" t="str">
        <f>IF(INDEX(Veh_Marshal,0,1)="N/A","N/A",'输出-系统进路参数'!T159)</f>
        <v>N/A</v>
      </c>
      <c r="R158" s="50" t="str">
        <f>IF(INDEX(Veh_Marshal,0,1)="N/A","N/A",'输出-系统进路参数'!U159)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50" t="str">
        <f>IF(INDEX(Veh_Marshal,0,1)="N/A","N/A",'输出-系统进路参数'!B160)</f>
        <v>N/A</v>
      </c>
      <c r="B159" s="50" t="str">
        <f>IF(INDEX(Veh_Marshal,0,1)="N/A","N/A",'输出-系统进路参数'!E160)</f>
        <v>N/A</v>
      </c>
      <c r="C159" s="50" t="str">
        <f>IF(INDEX(Veh_Marshal,0,1)="N/A","N/A",'输出-系统进路参数'!F160)</f>
        <v>N/A</v>
      </c>
      <c r="D159" s="50" t="str">
        <f>IF(INDEX(Veh_Marshal,0,1)="N/A","N/A",'输出-系统进路参数'!G160)</f>
        <v>N/A</v>
      </c>
      <c r="E159" s="50" t="str">
        <f>IF(INDEX(Veh_Marshal,0,1)="N/A","N/A",'输出-系统进路参数'!H160)</f>
        <v>N/A</v>
      </c>
      <c r="F159" s="50" t="str">
        <f>IF(INDEX(Veh_Marshal,0,1)="N/A","N/A",'输出-系统进路参数'!I160)</f>
        <v>N/A</v>
      </c>
      <c r="G159" s="50" t="str">
        <f>IF(INDEX(Veh_Marshal,0,1)="N/A","N/A",'输出-系统进路参数'!J160)</f>
        <v>N/A</v>
      </c>
      <c r="H159" s="22" t="str">
        <f>IF(INDEX(Veh_Marshal,0,1)="N/A","N/A",'输出-系统进路参数'!K160)</f>
        <v>N/A</v>
      </c>
      <c r="I159" s="22" t="str">
        <f>IF(INDEX(Veh_Marshal,0,1)="N/A","N/A",'输出-系统进路参数'!L160)</f>
        <v>N/A</v>
      </c>
      <c r="J159" s="22" t="str">
        <f>IF(INDEX(Veh_Marshal,0,1)="N/A","N/A",'输出-系统进路参数'!M160)</f>
        <v>N/A</v>
      </c>
      <c r="K159" s="22" t="str">
        <f>IF(INDEX(Veh_Marshal,0,1)="N/A","N/A",'输出-系统进路参数'!N160)</f>
        <v>N/A</v>
      </c>
      <c r="L159" s="22" t="str">
        <f>IF(INDEX(Veh_Marshal,0,1)="N/A","N/A",'输出-系统进路参数'!O160)</f>
        <v>N/A</v>
      </c>
      <c r="M159" s="22" t="str">
        <f>IF(INDEX(Veh_Marshal,0,1)="N/A","N/A",'输出-系统进路参数'!P160)</f>
        <v>N/A</v>
      </c>
      <c r="N159" s="22" t="str">
        <f>IF(INDEX(Veh_Marshal,0,1)="N/A","N/A",'输出-系统进路参数'!Q160)</f>
        <v>N/A</v>
      </c>
      <c r="O159" s="22" t="str">
        <f>IF(INDEX(Veh_Marshal,0,1)="N/A","N/A",'输出-系统进路参数'!R160)</f>
        <v>N/A</v>
      </c>
      <c r="P159" s="50" t="str">
        <f>IF(INDEX(Veh_Marshal,0,1)="N/A","N/A",'输出-系统进路参数'!S160)</f>
        <v>N/A</v>
      </c>
      <c r="Q159" s="50" t="str">
        <f>IF(INDEX(Veh_Marshal,0,1)="N/A","N/A",'输出-系统进路参数'!T160)</f>
        <v>N/A</v>
      </c>
      <c r="R159" s="50" t="str">
        <f>IF(INDEX(Veh_Marshal,0,1)="N/A","N/A",'输出-系统进路参数'!U160)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50" t="str">
        <f>IF(INDEX(Veh_Marshal,0,1)="N/A","N/A",'输出-系统进路参数'!B161)</f>
        <v>N/A</v>
      </c>
      <c r="B160" s="50" t="str">
        <f>IF(INDEX(Veh_Marshal,0,1)="N/A","N/A",'输出-系统进路参数'!E161)</f>
        <v>N/A</v>
      </c>
      <c r="C160" s="50" t="str">
        <f>IF(INDEX(Veh_Marshal,0,1)="N/A","N/A",'输出-系统进路参数'!F161)</f>
        <v>N/A</v>
      </c>
      <c r="D160" s="50" t="str">
        <f>IF(INDEX(Veh_Marshal,0,1)="N/A","N/A",'输出-系统进路参数'!G161)</f>
        <v>N/A</v>
      </c>
      <c r="E160" s="50" t="str">
        <f>IF(INDEX(Veh_Marshal,0,1)="N/A","N/A",'输出-系统进路参数'!H161)</f>
        <v>N/A</v>
      </c>
      <c r="F160" s="50" t="str">
        <f>IF(INDEX(Veh_Marshal,0,1)="N/A","N/A",'输出-系统进路参数'!I161)</f>
        <v>N/A</v>
      </c>
      <c r="G160" s="50" t="str">
        <f>IF(INDEX(Veh_Marshal,0,1)="N/A","N/A",'输出-系统进路参数'!J161)</f>
        <v>N/A</v>
      </c>
      <c r="H160" s="22" t="str">
        <f>IF(INDEX(Veh_Marshal,0,1)="N/A","N/A",'输出-系统进路参数'!K161)</f>
        <v>N/A</v>
      </c>
      <c r="I160" s="22" t="str">
        <f>IF(INDEX(Veh_Marshal,0,1)="N/A","N/A",'输出-系统进路参数'!L161)</f>
        <v>N/A</v>
      </c>
      <c r="J160" s="22" t="str">
        <f>IF(INDEX(Veh_Marshal,0,1)="N/A","N/A",'输出-系统进路参数'!M161)</f>
        <v>N/A</v>
      </c>
      <c r="K160" s="22" t="str">
        <f>IF(INDEX(Veh_Marshal,0,1)="N/A","N/A",'输出-系统进路参数'!N161)</f>
        <v>N/A</v>
      </c>
      <c r="L160" s="22" t="str">
        <f>IF(INDEX(Veh_Marshal,0,1)="N/A","N/A",'输出-系统进路参数'!O161)</f>
        <v>N/A</v>
      </c>
      <c r="M160" s="22" t="str">
        <f>IF(INDEX(Veh_Marshal,0,1)="N/A","N/A",'输出-系统进路参数'!P161)</f>
        <v>N/A</v>
      </c>
      <c r="N160" s="22" t="str">
        <f>IF(INDEX(Veh_Marshal,0,1)="N/A","N/A",'输出-系统进路参数'!Q161)</f>
        <v>N/A</v>
      </c>
      <c r="O160" s="22" t="str">
        <f>IF(INDEX(Veh_Marshal,0,1)="N/A","N/A",'输出-系统进路参数'!R161)</f>
        <v>N/A</v>
      </c>
      <c r="P160" s="50" t="str">
        <f>IF(INDEX(Veh_Marshal,0,1)="N/A","N/A",'输出-系统进路参数'!S161)</f>
        <v>N/A</v>
      </c>
      <c r="Q160" s="50" t="str">
        <f>IF(INDEX(Veh_Marshal,0,1)="N/A","N/A",'输出-系统进路参数'!T161)</f>
        <v>N/A</v>
      </c>
      <c r="R160" s="50" t="str">
        <f>IF(INDEX(Veh_Marshal,0,1)="N/A","N/A",'输出-系统进路参数'!U161)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50" t="str">
        <f>IF(INDEX(Veh_Marshal,0,1)="N/A","N/A",'输出-系统进路参数'!B162)</f>
        <v>N/A</v>
      </c>
      <c r="B161" s="50" t="str">
        <f>IF(INDEX(Veh_Marshal,0,1)="N/A","N/A",'输出-系统进路参数'!E162)</f>
        <v>N/A</v>
      </c>
      <c r="C161" s="50" t="str">
        <f>IF(INDEX(Veh_Marshal,0,1)="N/A","N/A",'输出-系统进路参数'!F162)</f>
        <v>N/A</v>
      </c>
      <c r="D161" s="50" t="str">
        <f>IF(INDEX(Veh_Marshal,0,1)="N/A","N/A",'输出-系统进路参数'!G162)</f>
        <v>N/A</v>
      </c>
      <c r="E161" s="50" t="str">
        <f>IF(INDEX(Veh_Marshal,0,1)="N/A","N/A",'输出-系统进路参数'!H162)</f>
        <v>N/A</v>
      </c>
      <c r="F161" s="50" t="str">
        <f>IF(INDEX(Veh_Marshal,0,1)="N/A","N/A",'输出-系统进路参数'!I162)</f>
        <v>N/A</v>
      </c>
      <c r="G161" s="50" t="str">
        <f>IF(INDEX(Veh_Marshal,0,1)="N/A","N/A",'输出-系统进路参数'!J162)</f>
        <v>N/A</v>
      </c>
      <c r="H161" s="22" t="str">
        <f>IF(INDEX(Veh_Marshal,0,1)="N/A","N/A",'输出-系统进路参数'!K162)</f>
        <v>N/A</v>
      </c>
      <c r="I161" s="22" t="str">
        <f>IF(INDEX(Veh_Marshal,0,1)="N/A","N/A",'输出-系统进路参数'!L162)</f>
        <v>N/A</v>
      </c>
      <c r="J161" s="22" t="str">
        <f>IF(INDEX(Veh_Marshal,0,1)="N/A","N/A",'输出-系统进路参数'!M162)</f>
        <v>N/A</v>
      </c>
      <c r="K161" s="22" t="str">
        <f>IF(INDEX(Veh_Marshal,0,1)="N/A","N/A",'输出-系统进路参数'!N162)</f>
        <v>N/A</v>
      </c>
      <c r="L161" s="22" t="str">
        <f>IF(INDEX(Veh_Marshal,0,1)="N/A","N/A",'输出-系统进路参数'!O162)</f>
        <v>N/A</v>
      </c>
      <c r="M161" s="22" t="str">
        <f>IF(INDEX(Veh_Marshal,0,1)="N/A","N/A",'输出-系统进路参数'!P162)</f>
        <v>N/A</v>
      </c>
      <c r="N161" s="22" t="str">
        <f>IF(INDEX(Veh_Marshal,0,1)="N/A","N/A",'输出-系统进路参数'!Q162)</f>
        <v>N/A</v>
      </c>
      <c r="O161" s="22" t="str">
        <f>IF(INDEX(Veh_Marshal,0,1)="N/A","N/A",'输出-系统进路参数'!R162)</f>
        <v>N/A</v>
      </c>
      <c r="P161" s="50" t="str">
        <f>IF(INDEX(Veh_Marshal,0,1)="N/A","N/A",'输出-系统进路参数'!S162)</f>
        <v>N/A</v>
      </c>
      <c r="Q161" s="50" t="str">
        <f>IF(INDEX(Veh_Marshal,0,1)="N/A","N/A",'输出-系统进路参数'!T162)</f>
        <v>N/A</v>
      </c>
      <c r="R161" s="50" t="str">
        <f>IF(INDEX(Veh_Marshal,0,1)="N/A","N/A",'输出-系统进路参数'!U162)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50" t="str">
        <f>IF(INDEX(Veh_Marshal,0,1)="N/A","N/A",'输出-系统进路参数'!B163)</f>
        <v>N/A</v>
      </c>
      <c r="B162" s="50" t="str">
        <f>IF(INDEX(Veh_Marshal,0,1)="N/A","N/A",'输出-系统进路参数'!E163)</f>
        <v>N/A</v>
      </c>
      <c r="C162" s="50" t="str">
        <f>IF(INDEX(Veh_Marshal,0,1)="N/A","N/A",'输出-系统进路参数'!F163)</f>
        <v>N/A</v>
      </c>
      <c r="D162" s="50" t="str">
        <f>IF(INDEX(Veh_Marshal,0,1)="N/A","N/A",'输出-系统进路参数'!G163)</f>
        <v>N/A</v>
      </c>
      <c r="E162" s="50" t="str">
        <f>IF(INDEX(Veh_Marshal,0,1)="N/A","N/A",'输出-系统进路参数'!H163)</f>
        <v>N/A</v>
      </c>
      <c r="F162" s="50" t="str">
        <f>IF(INDEX(Veh_Marshal,0,1)="N/A","N/A",'输出-系统进路参数'!I163)</f>
        <v>N/A</v>
      </c>
      <c r="G162" s="50" t="str">
        <f>IF(INDEX(Veh_Marshal,0,1)="N/A","N/A",'输出-系统进路参数'!J163)</f>
        <v>N/A</v>
      </c>
      <c r="H162" s="22" t="str">
        <f>IF(INDEX(Veh_Marshal,0,1)="N/A","N/A",'输出-系统进路参数'!K163)</f>
        <v>N/A</v>
      </c>
      <c r="I162" s="22" t="str">
        <f>IF(INDEX(Veh_Marshal,0,1)="N/A","N/A",'输出-系统进路参数'!L163)</f>
        <v>N/A</v>
      </c>
      <c r="J162" s="22" t="str">
        <f>IF(INDEX(Veh_Marshal,0,1)="N/A","N/A",'输出-系统进路参数'!M163)</f>
        <v>N/A</v>
      </c>
      <c r="K162" s="22" t="str">
        <f>IF(INDEX(Veh_Marshal,0,1)="N/A","N/A",'输出-系统进路参数'!N163)</f>
        <v>N/A</v>
      </c>
      <c r="L162" s="22" t="str">
        <f>IF(INDEX(Veh_Marshal,0,1)="N/A","N/A",'输出-系统进路参数'!O163)</f>
        <v>N/A</v>
      </c>
      <c r="M162" s="22" t="str">
        <f>IF(INDEX(Veh_Marshal,0,1)="N/A","N/A",'输出-系统进路参数'!P163)</f>
        <v>N/A</v>
      </c>
      <c r="N162" s="22" t="str">
        <f>IF(INDEX(Veh_Marshal,0,1)="N/A","N/A",'输出-系统进路参数'!Q163)</f>
        <v>N/A</v>
      </c>
      <c r="O162" s="22" t="str">
        <f>IF(INDEX(Veh_Marshal,0,1)="N/A","N/A",'输出-系统进路参数'!R163)</f>
        <v>N/A</v>
      </c>
      <c r="P162" s="50" t="str">
        <f>IF(INDEX(Veh_Marshal,0,1)="N/A","N/A",'输出-系统进路参数'!S163)</f>
        <v>N/A</v>
      </c>
      <c r="Q162" s="50" t="str">
        <f>IF(INDEX(Veh_Marshal,0,1)="N/A","N/A",'输出-系统进路参数'!T163)</f>
        <v>N/A</v>
      </c>
      <c r="R162" s="50" t="str">
        <f>IF(INDEX(Veh_Marshal,0,1)="N/A","N/A",'输出-系统进路参数'!U163)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50" t="str">
        <f>IF(INDEX(Veh_Marshal,0,1)="N/A","N/A",'输出-系统进路参数'!B164)</f>
        <v>N/A</v>
      </c>
      <c r="B163" s="50" t="str">
        <f>IF(INDEX(Veh_Marshal,0,1)="N/A","N/A",'输出-系统进路参数'!E164)</f>
        <v>N/A</v>
      </c>
      <c r="C163" s="50" t="str">
        <f>IF(INDEX(Veh_Marshal,0,1)="N/A","N/A",'输出-系统进路参数'!F164)</f>
        <v>N/A</v>
      </c>
      <c r="D163" s="50" t="str">
        <f>IF(INDEX(Veh_Marshal,0,1)="N/A","N/A",'输出-系统进路参数'!G164)</f>
        <v>N/A</v>
      </c>
      <c r="E163" s="50" t="str">
        <f>IF(INDEX(Veh_Marshal,0,1)="N/A","N/A",'输出-系统进路参数'!H164)</f>
        <v>N/A</v>
      </c>
      <c r="F163" s="50" t="str">
        <f>IF(INDEX(Veh_Marshal,0,1)="N/A","N/A",'输出-系统进路参数'!I164)</f>
        <v>N/A</v>
      </c>
      <c r="G163" s="50" t="str">
        <f>IF(INDEX(Veh_Marshal,0,1)="N/A","N/A",'输出-系统进路参数'!J164)</f>
        <v>N/A</v>
      </c>
      <c r="H163" s="22" t="str">
        <f>IF(INDEX(Veh_Marshal,0,1)="N/A","N/A",'输出-系统进路参数'!K164)</f>
        <v>N/A</v>
      </c>
      <c r="I163" s="22" t="str">
        <f>IF(INDEX(Veh_Marshal,0,1)="N/A","N/A",'输出-系统进路参数'!L164)</f>
        <v>N/A</v>
      </c>
      <c r="J163" s="22" t="str">
        <f>IF(INDEX(Veh_Marshal,0,1)="N/A","N/A",'输出-系统进路参数'!M164)</f>
        <v>N/A</v>
      </c>
      <c r="K163" s="22" t="str">
        <f>IF(INDEX(Veh_Marshal,0,1)="N/A","N/A",'输出-系统进路参数'!N164)</f>
        <v>N/A</v>
      </c>
      <c r="L163" s="22" t="str">
        <f>IF(INDEX(Veh_Marshal,0,1)="N/A","N/A",'输出-系统进路参数'!O164)</f>
        <v>N/A</v>
      </c>
      <c r="M163" s="22" t="str">
        <f>IF(INDEX(Veh_Marshal,0,1)="N/A","N/A",'输出-系统进路参数'!P164)</f>
        <v>N/A</v>
      </c>
      <c r="N163" s="22" t="str">
        <f>IF(INDEX(Veh_Marshal,0,1)="N/A","N/A",'输出-系统进路参数'!Q164)</f>
        <v>N/A</v>
      </c>
      <c r="O163" s="22" t="str">
        <f>IF(INDEX(Veh_Marshal,0,1)="N/A","N/A",'输出-系统进路参数'!R164)</f>
        <v>N/A</v>
      </c>
      <c r="P163" s="50" t="str">
        <f>IF(INDEX(Veh_Marshal,0,1)="N/A","N/A",'输出-系统进路参数'!S164)</f>
        <v>N/A</v>
      </c>
      <c r="Q163" s="50" t="str">
        <f>IF(INDEX(Veh_Marshal,0,1)="N/A","N/A",'输出-系统进路参数'!T164)</f>
        <v>N/A</v>
      </c>
      <c r="R163" s="50" t="str">
        <f>IF(INDEX(Veh_Marshal,0,1)="N/A","N/A",'输出-系统进路参数'!U164)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50" t="str">
        <f>IF(INDEX(Veh_Marshal,0,1)="N/A","N/A",'输出-系统进路参数'!B165)</f>
        <v>N/A</v>
      </c>
      <c r="B164" s="50" t="str">
        <f>IF(INDEX(Veh_Marshal,0,1)="N/A","N/A",'输出-系统进路参数'!E165)</f>
        <v>N/A</v>
      </c>
      <c r="C164" s="50" t="str">
        <f>IF(INDEX(Veh_Marshal,0,1)="N/A","N/A",'输出-系统进路参数'!F165)</f>
        <v>N/A</v>
      </c>
      <c r="D164" s="50" t="str">
        <f>IF(INDEX(Veh_Marshal,0,1)="N/A","N/A",'输出-系统进路参数'!G165)</f>
        <v>N/A</v>
      </c>
      <c r="E164" s="50" t="str">
        <f>IF(INDEX(Veh_Marshal,0,1)="N/A","N/A",'输出-系统进路参数'!H165)</f>
        <v>N/A</v>
      </c>
      <c r="F164" s="50" t="str">
        <f>IF(INDEX(Veh_Marshal,0,1)="N/A","N/A",'输出-系统进路参数'!I165)</f>
        <v>N/A</v>
      </c>
      <c r="G164" s="50" t="str">
        <f>IF(INDEX(Veh_Marshal,0,1)="N/A","N/A",'输出-系统进路参数'!J165)</f>
        <v>N/A</v>
      </c>
      <c r="H164" s="22" t="str">
        <f>IF(INDEX(Veh_Marshal,0,1)="N/A","N/A",'输出-系统进路参数'!K165)</f>
        <v>N/A</v>
      </c>
      <c r="I164" s="22" t="str">
        <f>IF(INDEX(Veh_Marshal,0,1)="N/A","N/A",'输出-系统进路参数'!L165)</f>
        <v>N/A</v>
      </c>
      <c r="J164" s="22" t="str">
        <f>IF(INDEX(Veh_Marshal,0,1)="N/A","N/A",'输出-系统进路参数'!M165)</f>
        <v>N/A</v>
      </c>
      <c r="K164" s="22" t="str">
        <f>IF(INDEX(Veh_Marshal,0,1)="N/A","N/A",'输出-系统进路参数'!N165)</f>
        <v>N/A</v>
      </c>
      <c r="L164" s="22" t="str">
        <f>IF(INDEX(Veh_Marshal,0,1)="N/A","N/A",'输出-系统进路参数'!O165)</f>
        <v>N/A</v>
      </c>
      <c r="M164" s="22" t="str">
        <f>IF(INDEX(Veh_Marshal,0,1)="N/A","N/A",'输出-系统进路参数'!P165)</f>
        <v>N/A</v>
      </c>
      <c r="N164" s="22" t="str">
        <f>IF(INDEX(Veh_Marshal,0,1)="N/A","N/A",'输出-系统进路参数'!Q165)</f>
        <v>N/A</v>
      </c>
      <c r="O164" s="22" t="str">
        <f>IF(INDEX(Veh_Marshal,0,1)="N/A","N/A",'输出-系统进路参数'!R165)</f>
        <v>N/A</v>
      </c>
      <c r="P164" s="50" t="str">
        <f>IF(INDEX(Veh_Marshal,0,1)="N/A","N/A",'输出-系统进路参数'!S165)</f>
        <v>N/A</v>
      </c>
      <c r="Q164" s="50" t="str">
        <f>IF(INDEX(Veh_Marshal,0,1)="N/A","N/A",'输出-系统进路参数'!T165)</f>
        <v>N/A</v>
      </c>
      <c r="R164" s="50" t="str">
        <f>IF(INDEX(Veh_Marshal,0,1)="N/A","N/A",'输出-系统进路参数'!U165)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50" t="str">
        <f>IF(INDEX(Veh_Marshal,0,1)="N/A","N/A",'输出-系统进路参数'!B166)</f>
        <v>N/A</v>
      </c>
      <c r="B165" s="50" t="str">
        <f>IF(INDEX(Veh_Marshal,0,1)="N/A","N/A",'输出-系统进路参数'!E166)</f>
        <v>N/A</v>
      </c>
      <c r="C165" s="50" t="str">
        <f>IF(INDEX(Veh_Marshal,0,1)="N/A","N/A",'输出-系统进路参数'!F166)</f>
        <v>N/A</v>
      </c>
      <c r="D165" s="50" t="str">
        <f>IF(INDEX(Veh_Marshal,0,1)="N/A","N/A",'输出-系统进路参数'!G166)</f>
        <v>N/A</v>
      </c>
      <c r="E165" s="50" t="str">
        <f>IF(INDEX(Veh_Marshal,0,1)="N/A","N/A",'输出-系统进路参数'!H166)</f>
        <v>N/A</v>
      </c>
      <c r="F165" s="50" t="str">
        <f>IF(INDEX(Veh_Marshal,0,1)="N/A","N/A",'输出-系统进路参数'!I166)</f>
        <v>N/A</v>
      </c>
      <c r="G165" s="50" t="str">
        <f>IF(INDEX(Veh_Marshal,0,1)="N/A","N/A",'输出-系统进路参数'!J166)</f>
        <v>N/A</v>
      </c>
      <c r="H165" s="22" t="str">
        <f>IF(INDEX(Veh_Marshal,0,1)="N/A","N/A",'输出-系统进路参数'!K166)</f>
        <v>N/A</v>
      </c>
      <c r="I165" s="22" t="str">
        <f>IF(INDEX(Veh_Marshal,0,1)="N/A","N/A",'输出-系统进路参数'!L166)</f>
        <v>N/A</v>
      </c>
      <c r="J165" s="22" t="str">
        <f>IF(INDEX(Veh_Marshal,0,1)="N/A","N/A",'输出-系统进路参数'!M166)</f>
        <v>N/A</v>
      </c>
      <c r="K165" s="22" t="str">
        <f>IF(INDEX(Veh_Marshal,0,1)="N/A","N/A",'输出-系统进路参数'!N166)</f>
        <v>N/A</v>
      </c>
      <c r="L165" s="22" t="str">
        <f>IF(INDEX(Veh_Marshal,0,1)="N/A","N/A",'输出-系统进路参数'!O166)</f>
        <v>N/A</v>
      </c>
      <c r="M165" s="22" t="str">
        <f>IF(INDEX(Veh_Marshal,0,1)="N/A","N/A",'输出-系统进路参数'!P166)</f>
        <v>N/A</v>
      </c>
      <c r="N165" s="22" t="str">
        <f>IF(INDEX(Veh_Marshal,0,1)="N/A","N/A",'输出-系统进路参数'!Q166)</f>
        <v>N/A</v>
      </c>
      <c r="O165" s="22" t="str">
        <f>IF(INDEX(Veh_Marshal,0,1)="N/A","N/A",'输出-系统进路参数'!R166)</f>
        <v>N/A</v>
      </c>
      <c r="P165" s="50" t="str">
        <f>IF(INDEX(Veh_Marshal,0,1)="N/A","N/A",'输出-系统进路参数'!S166)</f>
        <v>N/A</v>
      </c>
      <c r="Q165" s="50" t="str">
        <f>IF(INDEX(Veh_Marshal,0,1)="N/A","N/A",'输出-系统进路参数'!T166)</f>
        <v>N/A</v>
      </c>
      <c r="R165" s="50" t="str">
        <f>IF(INDEX(Veh_Marshal,0,1)="N/A","N/A",'输出-系统进路参数'!U166)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50" t="str">
        <f>IF(INDEX(Veh_Marshal,0,1)="N/A","N/A",'输出-系统进路参数'!B167)</f>
        <v>N/A</v>
      </c>
      <c r="B166" s="50" t="str">
        <f>IF(INDEX(Veh_Marshal,0,1)="N/A","N/A",'输出-系统进路参数'!E167)</f>
        <v>N/A</v>
      </c>
      <c r="C166" s="50" t="str">
        <f>IF(INDEX(Veh_Marshal,0,1)="N/A","N/A",'输出-系统进路参数'!F167)</f>
        <v>N/A</v>
      </c>
      <c r="D166" s="50" t="str">
        <f>IF(INDEX(Veh_Marshal,0,1)="N/A","N/A",'输出-系统进路参数'!G167)</f>
        <v>N/A</v>
      </c>
      <c r="E166" s="50" t="str">
        <f>IF(INDEX(Veh_Marshal,0,1)="N/A","N/A",'输出-系统进路参数'!H167)</f>
        <v>N/A</v>
      </c>
      <c r="F166" s="50" t="str">
        <f>IF(INDEX(Veh_Marshal,0,1)="N/A","N/A",'输出-系统进路参数'!I167)</f>
        <v>N/A</v>
      </c>
      <c r="G166" s="50" t="str">
        <f>IF(INDEX(Veh_Marshal,0,1)="N/A","N/A",'输出-系统进路参数'!J167)</f>
        <v>N/A</v>
      </c>
      <c r="H166" s="22" t="str">
        <f>IF(INDEX(Veh_Marshal,0,1)="N/A","N/A",'输出-系统进路参数'!K167)</f>
        <v>N/A</v>
      </c>
      <c r="I166" s="22" t="str">
        <f>IF(INDEX(Veh_Marshal,0,1)="N/A","N/A",'输出-系统进路参数'!L167)</f>
        <v>N/A</v>
      </c>
      <c r="J166" s="22" t="str">
        <f>IF(INDEX(Veh_Marshal,0,1)="N/A","N/A",'输出-系统进路参数'!M167)</f>
        <v>N/A</v>
      </c>
      <c r="K166" s="22" t="str">
        <f>IF(INDEX(Veh_Marshal,0,1)="N/A","N/A",'输出-系统进路参数'!N167)</f>
        <v>N/A</v>
      </c>
      <c r="L166" s="22" t="str">
        <f>IF(INDEX(Veh_Marshal,0,1)="N/A","N/A",'输出-系统进路参数'!O167)</f>
        <v>N/A</v>
      </c>
      <c r="M166" s="22" t="str">
        <f>IF(INDEX(Veh_Marshal,0,1)="N/A","N/A",'输出-系统进路参数'!P167)</f>
        <v>N/A</v>
      </c>
      <c r="N166" s="22" t="str">
        <f>IF(INDEX(Veh_Marshal,0,1)="N/A","N/A",'输出-系统进路参数'!Q167)</f>
        <v>N/A</v>
      </c>
      <c r="O166" s="22" t="str">
        <f>IF(INDEX(Veh_Marshal,0,1)="N/A","N/A",'输出-系统进路参数'!R167)</f>
        <v>N/A</v>
      </c>
      <c r="P166" s="50" t="str">
        <f>IF(INDEX(Veh_Marshal,0,1)="N/A","N/A",'输出-系统进路参数'!S167)</f>
        <v>N/A</v>
      </c>
      <c r="Q166" s="50" t="str">
        <f>IF(INDEX(Veh_Marshal,0,1)="N/A","N/A",'输出-系统进路参数'!T167)</f>
        <v>N/A</v>
      </c>
      <c r="R166" s="50" t="str">
        <f>IF(INDEX(Veh_Marshal,0,1)="N/A","N/A",'输出-系统进路参数'!U167)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50" t="str">
        <f>IF(INDEX(Veh_Marshal,0,1)="N/A","N/A",'输出-系统进路参数'!B168)</f>
        <v>N/A</v>
      </c>
      <c r="B167" s="50" t="str">
        <f>IF(INDEX(Veh_Marshal,0,1)="N/A","N/A",'输出-系统进路参数'!E168)</f>
        <v>N/A</v>
      </c>
      <c r="C167" s="50" t="str">
        <f>IF(INDEX(Veh_Marshal,0,1)="N/A","N/A",'输出-系统进路参数'!F168)</f>
        <v>N/A</v>
      </c>
      <c r="D167" s="50" t="str">
        <f>IF(INDEX(Veh_Marshal,0,1)="N/A","N/A",'输出-系统进路参数'!G168)</f>
        <v>N/A</v>
      </c>
      <c r="E167" s="50" t="str">
        <f>IF(INDEX(Veh_Marshal,0,1)="N/A","N/A",'输出-系统进路参数'!H168)</f>
        <v>N/A</v>
      </c>
      <c r="F167" s="50" t="str">
        <f>IF(INDEX(Veh_Marshal,0,1)="N/A","N/A",'输出-系统进路参数'!I168)</f>
        <v>N/A</v>
      </c>
      <c r="G167" s="50" t="str">
        <f>IF(INDEX(Veh_Marshal,0,1)="N/A","N/A",'输出-系统进路参数'!J168)</f>
        <v>N/A</v>
      </c>
      <c r="H167" s="22" t="str">
        <f>IF(INDEX(Veh_Marshal,0,1)="N/A","N/A",'输出-系统进路参数'!K168)</f>
        <v>N/A</v>
      </c>
      <c r="I167" s="22" t="str">
        <f>IF(INDEX(Veh_Marshal,0,1)="N/A","N/A",'输出-系统进路参数'!L168)</f>
        <v>N/A</v>
      </c>
      <c r="J167" s="22" t="str">
        <f>IF(INDEX(Veh_Marshal,0,1)="N/A","N/A",'输出-系统进路参数'!M168)</f>
        <v>N/A</v>
      </c>
      <c r="K167" s="22" t="str">
        <f>IF(INDEX(Veh_Marshal,0,1)="N/A","N/A",'输出-系统进路参数'!N168)</f>
        <v>N/A</v>
      </c>
      <c r="L167" s="22" t="str">
        <f>IF(INDEX(Veh_Marshal,0,1)="N/A","N/A",'输出-系统进路参数'!O168)</f>
        <v>N/A</v>
      </c>
      <c r="M167" s="22" t="str">
        <f>IF(INDEX(Veh_Marshal,0,1)="N/A","N/A",'输出-系统进路参数'!P168)</f>
        <v>N/A</v>
      </c>
      <c r="N167" s="22" t="str">
        <f>IF(INDEX(Veh_Marshal,0,1)="N/A","N/A",'输出-系统进路参数'!Q168)</f>
        <v>N/A</v>
      </c>
      <c r="O167" s="22" t="str">
        <f>IF(INDEX(Veh_Marshal,0,1)="N/A","N/A",'输出-系统进路参数'!R168)</f>
        <v>N/A</v>
      </c>
      <c r="P167" s="50" t="str">
        <f>IF(INDEX(Veh_Marshal,0,1)="N/A","N/A",'输出-系统进路参数'!S168)</f>
        <v>N/A</v>
      </c>
      <c r="Q167" s="50" t="str">
        <f>IF(INDEX(Veh_Marshal,0,1)="N/A","N/A",'输出-系统进路参数'!T168)</f>
        <v>N/A</v>
      </c>
      <c r="R167" s="50" t="str">
        <f>IF(INDEX(Veh_Marshal,0,1)="N/A","N/A",'输出-系统进路参数'!U168)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50" t="str">
        <f>IF(INDEX(Veh_Marshal,0,1)="N/A","N/A",'输出-系统进路参数'!B169)</f>
        <v>N/A</v>
      </c>
      <c r="B168" s="50" t="str">
        <f>IF(INDEX(Veh_Marshal,0,1)="N/A","N/A",'输出-系统进路参数'!E169)</f>
        <v>N/A</v>
      </c>
      <c r="C168" s="50" t="str">
        <f>IF(INDEX(Veh_Marshal,0,1)="N/A","N/A",'输出-系统进路参数'!F169)</f>
        <v>N/A</v>
      </c>
      <c r="D168" s="50" t="str">
        <f>IF(INDEX(Veh_Marshal,0,1)="N/A","N/A",'输出-系统进路参数'!G169)</f>
        <v>N/A</v>
      </c>
      <c r="E168" s="50" t="str">
        <f>IF(INDEX(Veh_Marshal,0,1)="N/A","N/A",'输出-系统进路参数'!H169)</f>
        <v>N/A</v>
      </c>
      <c r="F168" s="50" t="str">
        <f>IF(INDEX(Veh_Marshal,0,1)="N/A","N/A",'输出-系统进路参数'!I169)</f>
        <v>N/A</v>
      </c>
      <c r="G168" s="50" t="str">
        <f>IF(INDEX(Veh_Marshal,0,1)="N/A","N/A",'输出-系统进路参数'!J169)</f>
        <v>N/A</v>
      </c>
      <c r="H168" s="22" t="str">
        <f>IF(INDEX(Veh_Marshal,0,1)="N/A","N/A",'输出-系统进路参数'!K169)</f>
        <v>N/A</v>
      </c>
      <c r="I168" s="22" t="str">
        <f>IF(INDEX(Veh_Marshal,0,1)="N/A","N/A",'输出-系统进路参数'!L169)</f>
        <v>N/A</v>
      </c>
      <c r="J168" s="22" t="str">
        <f>IF(INDEX(Veh_Marshal,0,1)="N/A","N/A",'输出-系统进路参数'!M169)</f>
        <v>N/A</v>
      </c>
      <c r="K168" s="22" t="str">
        <f>IF(INDEX(Veh_Marshal,0,1)="N/A","N/A",'输出-系统进路参数'!N169)</f>
        <v>N/A</v>
      </c>
      <c r="L168" s="22" t="str">
        <f>IF(INDEX(Veh_Marshal,0,1)="N/A","N/A",'输出-系统进路参数'!O169)</f>
        <v>N/A</v>
      </c>
      <c r="M168" s="22" t="str">
        <f>IF(INDEX(Veh_Marshal,0,1)="N/A","N/A",'输出-系统进路参数'!P169)</f>
        <v>N/A</v>
      </c>
      <c r="N168" s="22" t="str">
        <f>IF(INDEX(Veh_Marshal,0,1)="N/A","N/A",'输出-系统进路参数'!Q169)</f>
        <v>N/A</v>
      </c>
      <c r="O168" s="22" t="str">
        <f>IF(INDEX(Veh_Marshal,0,1)="N/A","N/A",'输出-系统进路参数'!R169)</f>
        <v>N/A</v>
      </c>
      <c r="P168" s="50" t="str">
        <f>IF(INDEX(Veh_Marshal,0,1)="N/A","N/A",'输出-系统进路参数'!S169)</f>
        <v>N/A</v>
      </c>
      <c r="Q168" s="50" t="str">
        <f>IF(INDEX(Veh_Marshal,0,1)="N/A","N/A",'输出-系统进路参数'!T169)</f>
        <v>N/A</v>
      </c>
      <c r="R168" s="50" t="str">
        <f>IF(INDEX(Veh_Marshal,0,1)="N/A","N/A",'输出-系统进路参数'!U169)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50" t="str">
        <f>IF(INDEX(Veh_Marshal,0,1)="N/A","N/A",'输出-系统进路参数'!B170)</f>
        <v>N/A</v>
      </c>
      <c r="B169" s="50" t="str">
        <f>IF(INDEX(Veh_Marshal,0,1)="N/A","N/A",'输出-系统进路参数'!E170)</f>
        <v>N/A</v>
      </c>
      <c r="C169" s="50" t="str">
        <f>IF(INDEX(Veh_Marshal,0,1)="N/A","N/A",'输出-系统进路参数'!F170)</f>
        <v>N/A</v>
      </c>
      <c r="D169" s="50" t="str">
        <f>IF(INDEX(Veh_Marshal,0,1)="N/A","N/A",'输出-系统进路参数'!G170)</f>
        <v>N/A</v>
      </c>
      <c r="E169" s="50" t="str">
        <f>IF(INDEX(Veh_Marshal,0,1)="N/A","N/A",'输出-系统进路参数'!H170)</f>
        <v>N/A</v>
      </c>
      <c r="F169" s="50" t="str">
        <f>IF(INDEX(Veh_Marshal,0,1)="N/A","N/A",'输出-系统进路参数'!I170)</f>
        <v>N/A</v>
      </c>
      <c r="G169" s="50" t="str">
        <f>IF(INDEX(Veh_Marshal,0,1)="N/A","N/A",'输出-系统进路参数'!J170)</f>
        <v>N/A</v>
      </c>
      <c r="H169" s="22" t="str">
        <f>IF(INDEX(Veh_Marshal,0,1)="N/A","N/A",'输出-系统进路参数'!K170)</f>
        <v>N/A</v>
      </c>
      <c r="I169" s="22" t="str">
        <f>IF(INDEX(Veh_Marshal,0,1)="N/A","N/A",'输出-系统进路参数'!L170)</f>
        <v>N/A</v>
      </c>
      <c r="J169" s="22" t="str">
        <f>IF(INDEX(Veh_Marshal,0,1)="N/A","N/A",'输出-系统进路参数'!M170)</f>
        <v>N/A</v>
      </c>
      <c r="K169" s="22" t="str">
        <f>IF(INDEX(Veh_Marshal,0,1)="N/A","N/A",'输出-系统进路参数'!N170)</f>
        <v>N/A</v>
      </c>
      <c r="L169" s="22" t="str">
        <f>IF(INDEX(Veh_Marshal,0,1)="N/A","N/A",'输出-系统进路参数'!O170)</f>
        <v>N/A</v>
      </c>
      <c r="M169" s="22" t="str">
        <f>IF(INDEX(Veh_Marshal,0,1)="N/A","N/A",'输出-系统进路参数'!P170)</f>
        <v>N/A</v>
      </c>
      <c r="N169" s="22" t="str">
        <f>IF(INDEX(Veh_Marshal,0,1)="N/A","N/A",'输出-系统进路参数'!Q170)</f>
        <v>N/A</v>
      </c>
      <c r="O169" s="22" t="str">
        <f>IF(INDEX(Veh_Marshal,0,1)="N/A","N/A",'输出-系统进路参数'!R170)</f>
        <v>N/A</v>
      </c>
      <c r="P169" s="50" t="str">
        <f>IF(INDEX(Veh_Marshal,0,1)="N/A","N/A",'输出-系统进路参数'!S170)</f>
        <v>N/A</v>
      </c>
      <c r="Q169" s="50" t="str">
        <f>IF(INDEX(Veh_Marshal,0,1)="N/A","N/A",'输出-系统进路参数'!T170)</f>
        <v>N/A</v>
      </c>
      <c r="R169" s="50" t="str">
        <f>IF(INDEX(Veh_Marshal,0,1)="N/A","N/A",'输出-系统进路参数'!U170)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50" t="str">
        <f>IF(INDEX(Veh_Marshal,0,1)="N/A","N/A",'输出-系统进路参数'!B171)</f>
        <v>N/A</v>
      </c>
      <c r="B170" s="50" t="str">
        <f>IF(INDEX(Veh_Marshal,0,1)="N/A","N/A",'输出-系统进路参数'!E171)</f>
        <v>N/A</v>
      </c>
      <c r="C170" s="50" t="str">
        <f>IF(INDEX(Veh_Marshal,0,1)="N/A","N/A",'输出-系统进路参数'!F171)</f>
        <v>N/A</v>
      </c>
      <c r="D170" s="50" t="str">
        <f>IF(INDEX(Veh_Marshal,0,1)="N/A","N/A",'输出-系统进路参数'!G171)</f>
        <v>N/A</v>
      </c>
      <c r="E170" s="50" t="str">
        <f>IF(INDEX(Veh_Marshal,0,1)="N/A","N/A",'输出-系统进路参数'!H171)</f>
        <v>N/A</v>
      </c>
      <c r="F170" s="50" t="str">
        <f>IF(INDEX(Veh_Marshal,0,1)="N/A","N/A",'输出-系统进路参数'!I171)</f>
        <v>N/A</v>
      </c>
      <c r="G170" s="50" t="str">
        <f>IF(INDEX(Veh_Marshal,0,1)="N/A","N/A",'输出-系统进路参数'!J171)</f>
        <v>N/A</v>
      </c>
      <c r="H170" s="22" t="str">
        <f>IF(INDEX(Veh_Marshal,0,1)="N/A","N/A",'输出-系统进路参数'!K171)</f>
        <v>N/A</v>
      </c>
      <c r="I170" s="22" t="str">
        <f>IF(INDEX(Veh_Marshal,0,1)="N/A","N/A",'输出-系统进路参数'!L171)</f>
        <v>N/A</v>
      </c>
      <c r="J170" s="22" t="str">
        <f>IF(INDEX(Veh_Marshal,0,1)="N/A","N/A",'输出-系统进路参数'!M171)</f>
        <v>N/A</v>
      </c>
      <c r="K170" s="22" t="str">
        <f>IF(INDEX(Veh_Marshal,0,1)="N/A","N/A",'输出-系统进路参数'!N171)</f>
        <v>N/A</v>
      </c>
      <c r="L170" s="22" t="str">
        <f>IF(INDEX(Veh_Marshal,0,1)="N/A","N/A",'输出-系统进路参数'!O171)</f>
        <v>N/A</v>
      </c>
      <c r="M170" s="22" t="str">
        <f>IF(INDEX(Veh_Marshal,0,1)="N/A","N/A",'输出-系统进路参数'!P171)</f>
        <v>N/A</v>
      </c>
      <c r="N170" s="22" t="str">
        <f>IF(INDEX(Veh_Marshal,0,1)="N/A","N/A",'输出-系统进路参数'!Q171)</f>
        <v>N/A</v>
      </c>
      <c r="O170" s="22" t="str">
        <f>IF(INDEX(Veh_Marshal,0,1)="N/A","N/A",'输出-系统进路参数'!R171)</f>
        <v>N/A</v>
      </c>
      <c r="P170" s="50" t="str">
        <f>IF(INDEX(Veh_Marshal,0,1)="N/A","N/A",'输出-系统进路参数'!S171)</f>
        <v>N/A</v>
      </c>
      <c r="Q170" s="50" t="str">
        <f>IF(INDEX(Veh_Marshal,0,1)="N/A","N/A",'输出-系统进路参数'!T171)</f>
        <v>N/A</v>
      </c>
      <c r="R170" s="50" t="str">
        <f>IF(INDEX(Veh_Marshal,0,1)="N/A","N/A",'输出-系统进路参数'!U171)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50" t="str">
        <f>IF(INDEX(Veh_Marshal,0,1)="N/A","N/A",'输出-系统进路参数'!B172)</f>
        <v>N/A</v>
      </c>
      <c r="B171" s="50" t="str">
        <f>IF(INDEX(Veh_Marshal,0,1)="N/A","N/A",'输出-系统进路参数'!E172)</f>
        <v>N/A</v>
      </c>
      <c r="C171" s="50" t="str">
        <f>IF(INDEX(Veh_Marshal,0,1)="N/A","N/A",'输出-系统进路参数'!F172)</f>
        <v>N/A</v>
      </c>
      <c r="D171" s="50" t="str">
        <f>IF(INDEX(Veh_Marshal,0,1)="N/A","N/A",'输出-系统进路参数'!G172)</f>
        <v>N/A</v>
      </c>
      <c r="E171" s="50" t="str">
        <f>IF(INDEX(Veh_Marshal,0,1)="N/A","N/A",'输出-系统进路参数'!H172)</f>
        <v>N/A</v>
      </c>
      <c r="F171" s="50" t="str">
        <f>IF(INDEX(Veh_Marshal,0,1)="N/A","N/A",'输出-系统进路参数'!I172)</f>
        <v>N/A</v>
      </c>
      <c r="G171" s="50" t="str">
        <f>IF(INDEX(Veh_Marshal,0,1)="N/A","N/A",'输出-系统进路参数'!J172)</f>
        <v>N/A</v>
      </c>
      <c r="H171" s="22" t="str">
        <f>IF(INDEX(Veh_Marshal,0,1)="N/A","N/A",'输出-系统进路参数'!K172)</f>
        <v>N/A</v>
      </c>
      <c r="I171" s="22" t="str">
        <f>IF(INDEX(Veh_Marshal,0,1)="N/A","N/A",'输出-系统进路参数'!L172)</f>
        <v>N/A</v>
      </c>
      <c r="J171" s="22" t="str">
        <f>IF(INDEX(Veh_Marshal,0,1)="N/A","N/A",'输出-系统进路参数'!M172)</f>
        <v>N/A</v>
      </c>
      <c r="K171" s="22" t="str">
        <f>IF(INDEX(Veh_Marshal,0,1)="N/A","N/A",'输出-系统进路参数'!N172)</f>
        <v>N/A</v>
      </c>
      <c r="L171" s="22" t="str">
        <f>IF(INDEX(Veh_Marshal,0,1)="N/A","N/A",'输出-系统进路参数'!O172)</f>
        <v>N/A</v>
      </c>
      <c r="M171" s="22" t="str">
        <f>IF(INDEX(Veh_Marshal,0,1)="N/A","N/A",'输出-系统进路参数'!P172)</f>
        <v>N/A</v>
      </c>
      <c r="N171" s="22" t="str">
        <f>IF(INDEX(Veh_Marshal,0,1)="N/A","N/A",'输出-系统进路参数'!Q172)</f>
        <v>N/A</v>
      </c>
      <c r="O171" s="22" t="str">
        <f>IF(INDEX(Veh_Marshal,0,1)="N/A","N/A",'输出-系统进路参数'!R172)</f>
        <v>N/A</v>
      </c>
      <c r="P171" s="50" t="str">
        <f>IF(INDEX(Veh_Marshal,0,1)="N/A","N/A",'输出-系统进路参数'!S172)</f>
        <v>N/A</v>
      </c>
      <c r="Q171" s="50" t="str">
        <f>IF(INDEX(Veh_Marshal,0,1)="N/A","N/A",'输出-系统进路参数'!T172)</f>
        <v>N/A</v>
      </c>
      <c r="R171" s="50" t="str">
        <f>IF(INDEX(Veh_Marshal,0,1)="N/A","N/A",'输出-系统进路参数'!U172)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50" t="str">
        <f>IF(INDEX(Veh_Marshal,0,1)="N/A","N/A",'输出-系统进路参数'!B173)</f>
        <v>N/A</v>
      </c>
      <c r="B172" s="50" t="str">
        <f>IF(INDEX(Veh_Marshal,0,1)="N/A","N/A",'输出-系统进路参数'!E173)</f>
        <v>N/A</v>
      </c>
      <c r="C172" s="50" t="str">
        <f>IF(INDEX(Veh_Marshal,0,1)="N/A","N/A",'输出-系统进路参数'!F173)</f>
        <v>N/A</v>
      </c>
      <c r="D172" s="50" t="str">
        <f>IF(INDEX(Veh_Marshal,0,1)="N/A","N/A",'输出-系统进路参数'!G173)</f>
        <v>N/A</v>
      </c>
      <c r="E172" s="50" t="str">
        <f>IF(INDEX(Veh_Marshal,0,1)="N/A","N/A",'输出-系统进路参数'!H173)</f>
        <v>N/A</v>
      </c>
      <c r="F172" s="50" t="str">
        <f>IF(INDEX(Veh_Marshal,0,1)="N/A","N/A",'输出-系统进路参数'!I173)</f>
        <v>N/A</v>
      </c>
      <c r="G172" s="50" t="str">
        <f>IF(INDEX(Veh_Marshal,0,1)="N/A","N/A",'输出-系统进路参数'!J173)</f>
        <v>N/A</v>
      </c>
      <c r="H172" s="22" t="str">
        <f>IF(INDEX(Veh_Marshal,0,1)="N/A","N/A",'输出-系统进路参数'!K173)</f>
        <v>N/A</v>
      </c>
      <c r="I172" s="22" t="str">
        <f>IF(INDEX(Veh_Marshal,0,1)="N/A","N/A",'输出-系统进路参数'!L173)</f>
        <v>N/A</v>
      </c>
      <c r="J172" s="22" t="str">
        <f>IF(INDEX(Veh_Marshal,0,1)="N/A","N/A",'输出-系统进路参数'!M173)</f>
        <v>N/A</v>
      </c>
      <c r="K172" s="22" t="str">
        <f>IF(INDEX(Veh_Marshal,0,1)="N/A","N/A",'输出-系统进路参数'!N173)</f>
        <v>N/A</v>
      </c>
      <c r="L172" s="22" t="str">
        <f>IF(INDEX(Veh_Marshal,0,1)="N/A","N/A",'输出-系统进路参数'!O173)</f>
        <v>N/A</v>
      </c>
      <c r="M172" s="22" t="str">
        <f>IF(INDEX(Veh_Marshal,0,1)="N/A","N/A",'输出-系统进路参数'!P173)</f>
        <v>N/A</v>
      </c>
      <c r="N172" s="22" t="str">
        <f>IF(INDEX(Veh_Marshal,0,1)="N/A","N/A",'输出-系统进路参数'!Q173)</f>
        <v>N/A</v>
      </c>
      <c r="O172" s="22" t="str">
        <f>IF(INDEX(Veh_Marshal,0,1)="N/A","N/A",'输出-系统进路参数'!R173)</f>
        <v>N/A</v>
      </c>
      <c r="P172" s="50" t="str">
        <f>IF(INDEX(Veh_Marshal,0,1)="N/A","N/A",'输出-系统进路参数'!S173)</f>
        <v>N/A</v>
      </c>
      <c r="Q172" s="50" t="str">
        <f>IF(INDEX(Veh_Marshal,0,1)="N/A","N/A",'输出-系统进路参数'!T173)</f>
        <v>N/A</v>
      </c>
      <c r="R172" s="50" t="str">
        <f>IF(INDEX(Veh_Marshal,0,1)="N/A","N/A",'输出-系统进路参数'!U173)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50" t="str">
        <f>IF(INDEX(Veh_Marshal,0,1)="N/A","N/A",'输出-系统进路参数'!B174)</f>
        <v>N/A</v>
      </c>
      <c r="B173" s="50" t="str">
        <f>IF(INDEX(Veh_Marshal,0,1)="N/A","N/A",'输出-系统进路参数'!E174)</f>
        <v>N/A</v>
      </c>
      <c r="C173" s="50" t="str">
        <f>IF(INDEX(Veh_Marshal,0,1)="N/A","N/A",'输出-系统进路参数'!F174)</f>
        <v>N/A</v>
      </c>
      <c r="D173" s="50" t="str">
        <f>IF(INDEX(Veh_Marshal,0,1)="N/A","N/A",'输出-系统进路参数'!G174)</f>
        <v>N/A</v>
      </c>
      <c r="E173" s="50" t="str">
        <f>IF(INDEX(Veh_Marshal,0,1)="N/A","N/A",'输出-系统进路参数'!H174)</f>
        <v>N/A</v>
      </c>
      <c r="F173" s="50" t="str">
        <f>IF(INDEX(Veh_Marshal,0,1)="N/A","N/A",'输出-系统进路参数'!I174)</f>
        <v>N/A</v>
      </c>
      <c r="G173" s="50" t="str">
        <f>IF(INDEX(Veh_Marshal,0,1)="N/A","N/A",'输出-系统进路参数'!J174)</f>
        <v>N/A</v>
      </c>
      <c r="H173" s="22" t="str">
        <f>IF(INDEX(Veh_Marshal,0,1)="N/A","N/A",'输出-系统进路参数'!K174)</f>
        <v>N/A</v>
      </c>
      <c r="I173" s="22" t="str">
        <f>IF(INDEX(Veh_Marshal,0,1)="N/A","N/A",'输出-系统进路参数'!L174)</f>
        <v>N/A</v>
      </c>
      <c r="J173" s="22" t="str">
        <f>IF(INDEX(Veh_Marshal,0,1)="N/A","N/A",'输出-系统进路参数'!M174)</f>
        <v>N/A</v>
      </c>
      <c r="K173" s="22" t="str">
        <f>IF(INDEX(Veh_Marshal,0,1)="N/A","N/A",'输出-系统进路参数'!N174)</f>
        <v>N/A</v>
      </c>
      <c r="L173" s="22" t="str">
        <f>IF(INDEX(Veh_Marshal,0,1)="N/A","N/A",'输出-系统进路参数'!O174)</f>
        <v>N/A</v>
      </c>
      <c r="M173" s="22" t="str">
        <f>IF(INDEX(Veh_Marshal,0,1)="N/A","N/A",'输出-系统进路参数'!P174)</f>
        <v>N/A</v>
      </c>
      <c r="N173" s="22" t="str">
        <f>IF(INDEX(Veh_Marshal,0,1)="N/A","N/A",'输出-系统进路参数'!Q174)</f>
        <v>N/A</v>
      </c>
      <c r="O173" s="22" t="str">
        <f>IF(INDEX(Veh_Marshal,0,1)="N/A","N/A",'输出-系统进路参数'!R174)</f>
        <v>N/A</v>
      </c>
      <c r="P173" s="50" t="str">
        <f>IF(INDEX(Veh_Marshal,0,1)="N/A","N/A",'输出-系统进路参数'!S174)</f>
        <v>N/A</v>
      </c>
      <c r="Q173" s="50" t="str">
        <f>IF(INDEX(Veh_Marshal,0,1)="N/A","N/A",'输出-系统进路参数'!T174)</f>
        <v>N/A</v>
      </c>
      <c r="R173" s="50" t="str">
        <f>IF(INDEX(Veh_Marshal,0,1)="N/A","N/A",'输出-系统进路参数'!U174)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50" t="str">
        <f>IF(INDEX(Veh_Marshal,0,1)="N/A","N/A",'输出-系统进路参数'!B175)</f>
        <v>N/A</v>
      </c>
      <c r="B174" s="50" t="str">
        <f>IF(INDEX(Veh_Marshal,0,1)="N/A","N/A",'输出-系统进路参数'!E175)</f>
        <v>N/A</v>
      </c>
      <c r="C174" s="50" t="str">
        <f>IF(INDEX(Veh_Marshal,0,1)="N/A","N/A",'输出-系统进路参数'!F175)</f>
        <v>N/A</v>
      </c>
      <c r="D174" s="50" t="str">
        <f>IF(INDEX(Veh_Marshal,0,1)="N/A","N/A",'输出-系统进路参数'!G175)</f>
        <v>N/A</v>
      </c>
      <c r="E174" s="50" t="str">
        <f>IF(INDEX(Veh_Marshal,0,1)="N/A","N/A",'输出-系统进路参数'!H175)</f>
        <v>N/A</v>
      </c>
      <c r="F174" s="50" t="str">
        <f>IF(INDEX(Veh_Marshal,0,1)="N/A","N/A",'输出-系统进路参数'!I175)</f>
        <v>N/A</v>
      </c>
      <c r="G174" s="50" t="str">
        <f>IF(INDEX(Veh_Marshal,0,1)="N/A","N/A",'输出-系统进路参数'!J175)</f>
        <v>N/A</v>
      </c>
      <c r="H174" s="22" t="str">
        <f>IF(INDEX(Veh_Marshal,0,1)="N/A","N/A",'输出-系统进路参数'!K175)</f>
        <v>N/A</v>
      </c>
      <c r="I174" s="22" t="str">
        <f>IF(INDEX(Veh_Marshal,0,1)="N/A","N/A",'输出-系统进路参数'!L175)</f>
        <v>N/A</v>
      </c>
      <c r="J174" s="22" t="str">
        <f>IF(INDEX(Veh_Marshal,0,1)="N/A","N/A",'输出-系统进路参数'!M175)</f>
        <v>N/A</v>
      </c>
      <c r="K174" s="22" t="str">
        <f>IF(INDEX(Veh_Marshal,0,1)="N/A","N/A",'输出-系统进路参数'!N175)</f>
        <v>N/A</v>
      </c>
      <c r="L174" s="22" t="str">
        <f>IF(INDEX(Veh_Marshal,0,1)="N/A","N/A",'输出-系统进路参数'!O175)</f>
        <v>N/A</v>
      </c>
      <c r="M174" s="22" t="str">
        <f>IF(INDEX(Veh_Marshal,0,1)="N/A","N/A",'输出-系统进路参数'!P175)</f>
        <v>N/A</v>
      </c>
      <c r="N174" s="22" t="str">
        <f>IF(INDEX(Veh_Marshal,0,1)="N/A","N/A",'输出-系统进路参数'!Q175)</f>
        <v>N/A</v>
      </c>
      <c r="O174" s="22" t="str">
        <f>IF(INDEX(Veh_Marshal,0,1)="N/A","N/A",'输出-系统进路参数'!R175)</f>
        <v>N/A</v>
      </c>
      <c r="P174" s="50" t="str">
        <f>IF(INDEX(Veh_Marshal,0,1)="N/A","N/A",'输出-系统进路参数'!S175)</f>
        <v>N/A</v>
      </c>
      <c r="Q174" s="50" t="str">
        <f>IF(INDEX(Veh_Marshal,0,1)="N/A","N/A",'输出-系统进路参数'!T175)</f>
        <v>N/A</v>
      </c>
      <c r="R174" s="50" t="str">
        <f>IF(INDEX(Veh_Marshal,0,1)="N/A","N/A",'输出-系统进路参数'!U175)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50" t="str">
        <f>IF(INDEX(Veh_Marshal,0,1)="N/A","N/A",'输出-系统进路参数'!B176)</f>
        <v>N/A</v>
      </c>
      <c r="B175" s="50" t="str">
        <f>IF(INDEX(Veh_Marshal,0,1)="N/A","N/A",'输出-系统进路参数'!E176)</f>
        <v>N/A</v>
      </c>
      <c r="C175" s="50" t="str">
        <f>IF(INDEX(Veh_Marshal,0,1)="N/A","N/A",'输出-系统进路参数'!F176)</f>
        <v>N/A</v>
      </c>
      <c r="D175" s="50" t="str">
        <f>IF(INDEX(Veh_Marshal,0,1)="N/A","N/A",'输出-系统进路参数'!G176)</f>
        <v>N/A</v>
      </c>
      <c r="E175" s="50" t="str">
        <f>IF(INDEX(Veh_Marshal,0,1)="N/A","N/A",'输出-系统进路参数'!H176)</f>
        <v>N/A</v>
      </c>
      <c r="F175" s="50" t="str">
        <f>IF(INDEX(Veh_Marshal,0,1)="N/A","N/A",'输出-系统进路参数'!I176)</f>
        <v>N/A</v>
      </c>
      <c r="G175" s="50" t="str">
        <f>IF(INDEX(Veh_Marshal,0,1)="N/A","N/A",'输出-系统进路参数'!J176)</f>
        <v>N/A</v>
      </c>
      <c r="H175" s="22" t="str">
        <f>IF(INDEX(Veh_Marshal,0,1)="N/A","N/A",'输出-系统进路参数'!K176)</f>
        <v>N/A</v>
      </c>
      <c r="I175" s="22" t="str">
        <f>IF(INDEX(Veh_Marshal,0,1)="N/A","N/A",'输出-系统进路参数'!L176)</f>
        <v>N/A</v>
      </c>
      <c r="J175" s="22" t="str">
        <f>IF(INDEX(Veh_Marshal,0,1)="N/A","N/A",'输出-系统进路参数'!M176)</f>
        <v>N/A</v>
      </c>
      <c r="K175" s="22" t="str">
        <f>IF(INDEX(Veh_Marshal,0,1)="N/A","N/A",'输出-系统进路参数'!N176)</f>
        <v>N/A</v>
      </c>
      <c r="L175" s="22" t="str">
        <f>IF(INDEX(Veh_Marshal,0,1)="N/A","N/A",'输出-系统进路参数'!O176)</f>
        <v>N/A</v>
      </c>
      <c r="M175" s="22" t="str">
        <f>IF(INDEX(Veh_Marshal,0,1)="N/A","N/A",'输出-系统进路参数'!P176)</f>
        <v>N/A</v>
      </c>
      <c r="N175" s="22" t="str">
        <f>IF(INDEX(Veh_Marshal,0,1)="N/A","N/A",'输出-系统进路参数'!Q176)</f>
        <v>N/A</v>
      </c>
      <c r="O175" s="22" t="str">
        <f>IF(INDEX(Veh_Marshal,0,1)="N/A","N/A",'输出-系统进路参数'!R176)</f>
        <v>N/A</v>
      </c>
      <c r="P175" s="50" t="str">
        <f>IF(INDEX(Veh_Marshal,0,1)="N/A","N/A",'输出-系统进路参数'!S176)</f>
        <v>N/A</v>
      </c>
      <c r="Q175" s="50" t="str">
        <f>IF(INDEX(Veh_Marshal,0,1)="N/A","N/A",'输出-系统进路参数'!T176)</f>
        <v>N/A</v>
      </c>
      <c r="R175" s="50" t="str">
        <f>IF(INDEX(Veh_Marshal,0,1)="N/A","N/A",'输出-系统进路参数'!U176)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50" t="str">
        <f>IF(INDEX(Veh_Marshal,0,1)="N/A","N/A",'输出-系统进路参数'!B177)</f>
        <v>N/A</v>
      </c>
      <c r="B176" s="50" t="str">
        <f>IF(INDEX(Veh_Marshal,0,1)="N/A","N/A",'输出-系统进路参数'!E177)</f>
        <v>N/A</v>
      </c>
      <c r="C176" s="50" t="str">
        <f>IF(INDEX(Veh_Marshal,0,1)="N/A","N/A",'输出-系统进路参数'!F177)</f>
        <v>N/A</v>
      </c>
      <c r="D176" s="50" t="str">
        <f>IF(INDEX(Veh_Marshal,0,1)="N/A","N/A",'输出-系统进路参数'!G177)</f>
        <v>N/A</v>
      </c>
      <c r="E176" s="50" t="str">
        <f>IF(INDEX(Veh_Marshal,0,1)="N/A","N/A",'输出-系统进路参数'!H177)</f>
        <v>N/A</v>
      </c>
      <c r="F176" s="50" t="str">
        <f>IF(INDEX(Veh_Marshal,0,1)="N/A","N/A",'输出-系统进路参数'!I177)</f>
        <v>N/A</v>
      </c>
      <c r="G176" s="50" t="str">
        <f>IF(INDEX(Veh_Marshal,0,1)="N/A","N/A",'输出-系统进路参数'!J177)</f>
        <v>N/A</v>
      </c>
      <c r="H176" s="22" t="str">
        <f>IF(INDEX(Veh_Marshal,0,1)="N/A","N/A",'输出-系统进路参数'!K177)</f>
        <v>N/A</v>
      </c>
      <c r="I176" s="22" t="str">
        <f>IF(INDEX(Veh_Marshal,0,1)="N/A","N/A",'输出-系统进路参数'!L177)</f>
        <v>N/A</v>
      </c>
      <c r="J176" s="22" t="str">
        <f>IF(INDEX(Veh_Marshal,0,1)="N/A","N/A",'输出-系统进路参数'!M177)</f>
        <v>N/A</v>
      </c>
      <c r="K176" s="22" t="str">
        <f>IF(INDEX(Veh_Marshal,0,1)="N/A","N/A",'输出-系统进路参数'!N177)</f>
        <v>N/A</v>
      </c>
      <c r="L176" s="22" t="str">
        <f>IF(INDEX(Veh_Marshal,0,1)="N/A","N/A",'输出-系统进路参数'!O177)</f>
        <v>N/A</v>
      </c>
      <c r="M176" s="22" t="str">
        <f>IF(INDEX(Veh_Marshal,0,1)="N/A","N/A",'输出-系统进路参数'!P177)</f>
        <v>N/A</v>
      </c>
      <c r="N176" s="22" t="str">
        <f>IF(INDEX(Veh_Marshal,0,1)="N/A","N/A",'输出-系统进路参数'!Q177)</f>
        <v>N/A</v>
      </c>
      <c r="O176" s="22" t="str">
        <f>IF(INDEX(Veh_Marshal,0,1)="N/A","N/A",'输出-系统进路参数'!R177)</f>
        <v>N/A</v>
      </c>
      <c r="P176" s="50" t="str">
        <f>IF(INDEX(Veh_Marshal,0,1)="N/A","N/A",'输出-系统进路参数'!S177)</f>
        <v>N/A</v>
      </c>
      <c r="Q176" s="50" t="str">
        <f>IF(INDEX(Veh_Marshal,0,1)="N/A","N/A",'输出-系统进路参数'!T177)</f>
        <v>N/A</v>
      </c>
      <c r="R176" s="50" t="str">
        <f>IF(INDEX(Veh_Marshal,0,1)="N/A","N/A",'输出-系统进路参数'!U177)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50" t="str">
        <f>IF(INDEX(Veh_Marshal,0,1)="N/A","N/A",'输出-系统进路参数'!B178)</f>
        <v>N/A</v>
      </c>
      <c r="B177" s="50" t="str">
        <f>IF(INDEX(Veh_Marshal,0,1)="N/A","N/A",'输出-系统进路参数'!E178)</f>
        <v>N/A</v>
      </c>
      <c r="C177" s="50" t="str">
        <f>IF(INDEX(Veh_Marshal,0,1)="N/A","N/A",'输出-系统进路参数'!F178)</f>
        <v>N/A</v>
      </c>
      <c r="D177" s="50" t="str">
        <f>IF(INDEX(Veh_Marshal,0,1)="N/A","N/A",'输出-系统进路参数'!G178)</f>
        <v>N/A</v>
      </c>
      <c r="E177" s="50" t="str">
        <f>IF(INDEX(Veh_Marshal,0,1)="N/A","N/A",'输出-系统进路参数'!H178)</f>
        <v>N/A</v>
      </c>
      <c r="F177" s="50" t="str">
        <f>IF(INDEX(Veh_Marshal,0,1)="N/A","N/A",'输出-系统进路参数'!I178)</f>
        <v>N/A</v>
      </c>
      <c r="G177" s="50" t="str">
        <f>IF(INDEX(Veh_Marshal,0,1)="N/A","N/A",'输出-系统进路参数'!J178)</f>
        <v>N/A</v>
      </c>
      <c r="H177" s="22" t="str">
        <f>IF(INDEX(Veh_Marshal,0,1)="N/A","N/A",'输出-系统进路参数'!K178)</f>
        <v>N/A</v>
      </c>
      <c r="I177" s="22" t="str">
        <f>IF(INDEX(Veh_Marshal,0,1)="N/A","N/A",'输出-系统进路参数'!L178)</f>
        <v>N/A</v>
      </c>
      <c r="J177" s="22" t="str">
        <f>IF(INDEX(Veh_Marshal,0,1)="N/A","N/A",'输出-系统进路参数'!M178)</f>
        <v>N/A</v>
      </c>
      <c r="K177" s="22" t="str">
        <f>IF(INDEX(Veh_Marshal,0,1)="N/A","N/A",'输出-系统进路参数'!N178)</f>
        <v>N/A</v>
      </c>
      <c r="L177" s="22" t="str">
        <f>IF(INDEX(Veh_Marshal,0,1)="N/A","N/A",'输出-系统进路参数'!O178)</f>
        <v>N/A</v>
      </c>
      <c r="M177" s="22" t="str">
        <f>IF(INDEX(Veh_Marshal,0,1)="N/A","N/A",'输出-系统进路参数'!P178)</f>
        <v>N/A</v>
      </c>
      <c r="N177" s="22" t="str">
        <f>IF(INDEX(Veh_Marshal,0,1)="N/A","N/A",'输出-系统进路参数'!Q178)</f>
        <v>N/A</v>
      </c>
      <c r="O177" s="22" t="str">
        <f>IF(INDEX(Veh_Marshal,0,1)="N/A","N/A",'输出-系统进路参数'!R178)</f>
        <v>N/A</v>
      </c>
      <c r="P177" s="50" t="str">
        <f>IF(INDEX(Veh_Marshal,0,1)="N/A","N/A",'输出-系统进路参数'!S178)</f>
        <v>N/A</v>
      </c>
      <c r="Q177" s="50" t="str">
        <f>IF(INDEX(Veh_Marshal,0,1)="N/A","N/A",'输出-系统进路参数'!T178)</f>
        <v>N/A</v>
      </c>
      <c r="R177" s="50" t="str">
        <f>IF(INDEX(Veh_Marshal,0,1)="N/A","N/A",'输出-系统进路参数'!U178)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50" t="str">
        <f>IF(INDEX(Veh_Marshal,0,1)="N/A","N/A",'输出-系统进路参数'!B179)</f>
        <v>N/A</v>
      </c>
      <c r="B178" s="50" t="str">
        <f>IF(INDEX(Veh_Marshal,0,1)="N/A","N/A",'输出-系统进路参数'!E179)</f>
        <v>N/A</v>
      </c>
      <c r="C178" s="50" t="str">
        <f>IF(INDEX(Veh_Marshal,0,1)="N/A","N/A",'输出-系统进路参数'!F179)</f>
        <v>N/A</v>
      </c>
      <c r="D178" s="50" t="str">
        <f>IF(INDEX(Veh_Marshal,0,1)="N/A","N/A",'输出-系统进路参数'!G179)</f>
        <v>N/A</v>
      </c>
      <c r="E178" s="50" t="str">
        <f>IF(INDEX(Veh_Marshal,0,1)="N/A","N/A",'输出-系统进路参数'!H179)</f>
        <v>N/A</v>
      </c>
      <c r="F178" s="50" t="str">
        <f>IF(INDEX(Veh_Marshal,0,1)="N/A","N/A",'输出-系统进路参数'!I179)</f>
        <v>N/A</v>
      </c>
      <c r="G178" s="50" t="str">
        <f>IF(INDEX(Veh_Marshal,0,1)="N/A","N/A",'输出-系统进路参数'!J179)</f>
        <v>N/A</v>
      </c>
      <c r="H178" s="22" t="str">
        <f>IF(INDEX(Veh_Marshal,0,1)="N/A","N/A",'输出-系统进路参数'!K179)</f>
        <v>N/A</v>
      </c>
      <c r="I178" s="22" t="str">
        <f>IF(INDEX(Veh_Marshal,0,1)="N/A","N/A",'输出-系统进路参数'!L179)</f>
        <v>N/A</v>
      </c>
      <c r="J178" s="22" t="str">
        <f>IF(INDEX(Veh_Marshal,0,1)="N/A","N/A",'输出-系统进路参数'!M179)</f>
        <v>N/A</v>
      </c>
      <c r="K178" s="22" t="str">
        <f>IF(INDEX(Veh_Marshal,0,1)="N/A","N/A",'输出-系统进路参数'!N179)</f>
        <v>N/A</v>
      </c>
      <c r="L178" s="22" t="str">
        <f>IF(INDEX(Veh_Marshal,0,1)="N/A","N/A",'输出-系统进路参数'!O179)</f>
        <v>N/A</v>
      </c>
      <c r="M178" s="22" t="str">
        <f>IF(INDEX(Veh_Marshal,0,1)="N/A","N/A",'输出-系统进路参数'!P179)</f>
        <v>N/A</v>
      </c>
      <c r="N178" s="22" t="str">
        <f>IF(INDEX(Veh_Marshal,0,1)="N/A","N/A",'输出-系统进路参数'!Q179)</f>
        <v>N/A</v>
      </c>
      <c r="O178" s="22" t="str">
        <f>IF(INDEX(Veh_Marshal,0,1)="N/A","N/A",'输出-系统进路参数'!R179)</f>
        <v>N/A</v>
      </c>
      <c r="P178" s="50" t="str">
        <f>IF(INDEX(Veh_Marshal,0,1)="N/A","N/A",'输出-系统进路参数'!S179)</f>
        <v>N/A</v>
      </c>
      <c r="Q178" s="50" t="str">
        <f>IF(INDEX(Veh_Marshal,0,1)="N/A","N/A",'输出-系统进路参数'!T179)</f>
        <v>N/A</v>
      </c>
      <c r="R178" s="50" t="str">
        <f>IF(INDEX(Veh_Marshal,0,1)="N/A","N/A",'输出-系统进路参数'!U179)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50" t="str">
        <f>IF(INDEX(Veh_Marshal,0,1)="N/A","N/A",'输出-系统进路参数'!B180)</f>
        <v>N/A</v>
      </c>
      <c r="B179" s="50" t="str">
        <f>IF(INDEX(Veh_Marshal,0,1)="N/A","N/A",'输出-系统进路参数'!E180)</f>
        <v>N/A</v>
      </c>
      <c r="C179" s="50" t="str">
        <f>IF(INDEX(Veh_Marshal,0,1)="N/A","N/A",'输出-系统进路参数'!F180)</f>
        <v>N/A</v>
      </c>
      <c r="D179" s="50" t="str">
        <f>IF(INDEX(Veh_Marshal,0,1)="N/A","N/A",'输出-系统进路参数'!G180)</f>
        <v>N/A</v>
      </c>
      <c r="E179" s="50" t="str">
        <f>IF(INDEX(Veh_Marshal,0,1)="N/A","N/A",'输出-系统进路参数'!H180)</f>
        <v>N/A</v>
      </c>
      <c r="F179" s="50" t="str">
        <f>IF(INDEX(Veh_Marshal,0,1)="N/A","N/A",'输出-系统进路参数'!I180)</f>
        <v>N/A</v>
      </c>
      <c r="G179" s="50" t="str">
        <f>IF(INDEX(Veh_Marshal,0,1)="N/A","N/A",'输出-系统进路参数'!J180)</f>
        <v>N/A</v>
      </c>
      <c r="H179" s="22" t="str">
        <f>IF(INDEX(Veh_Marshal,0,1)="N/A","N/A",'输出-系统进路参数'!K180)</f>
        <v>N/A</v>
      </c>
      <c r="I179" s="22" t="str">
        <f>IF(INDEX(Veh_Marshal,0,1)="N/A","N/A",'输出-系统进路参数'!L180)</f>
        <v>N/A</v>
      </c>
      <c r="J179" s="22" t="str">
        <f>IF(INDEX(Veh_Marshal,0,1)="N/A","N/A",'输出-系统进路参数'!M180)</f>
        <v>N/A</v>
      </c>
      <c r="K179" s="22" t="str">
        <f>IF(INDEX(Veh_Marshal,0,1)="N/A","N/A",'输出-系统进路参数'!N180)</f>
        <v>N/A</v>
      </c>
      <c r="L179" s="22" t="str">
        <f>IF(INDEX(Veh_Marshal,0,1)="N/A","N/A",'输出-系统进路参数'!O180)</f>
        <v>N/A</v>
      </c>
      <c r="M179" s="22" t="str">
        <f>IF(INDEX(Veh_Marshal,0,1)="N/A","N/A",'输出-系统进路参数'!P180)</f>
        <v>N/A</v>
      </c>
      <c r="N179" s="22" t="str">
        <f>IF(INDEX(Veh_Marshal,0,1)="N/A","N/A",'输出-系统进路参数'!Q180)</f>
        <v>N/A</v>
      </c>
      <c r="O179" s="22" t="str">
        <f>IF(INDEX(Veh_Marshal,0,1)="N/A","N/A",'输出-系统进路参数'!R180)</f>
        <v>N/A</v>
      </c>
      <c r="P179" s="50" t="str">
        <f>IF(INDEX(Veh_Marshal,0,1)="N/A","N/A",'输出-系统进路参数'!S180)</f>
        <v>N/A</v>
      </c>
      <c r="Q179" s="50" t="str">
        <f>IF(INDEX(Veh_Marshal,0,1)="N/A","N/A",'输出-系统进路参数'!T180)</f>
        <v>N/A</v>
      </c>
      <c r="R179" s="50" t="str">
        <f>IF(INDEX(Veh_Marshal,0,1)="N/A","N/A",'输出-系统进路参数'!U180)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50" t="str">
        <f>IF(INDEX(Veh_Marshal,0,1)="N/A","N/A",'输出-系统进路参数'!B181)</f>
        <v>N/A</v>
      </c>
      <c r="B180" s="50" t="str">
        <f>IF(INDEX(Veh_Marshal,0,1)="N/A","N/A",'输出-系统进路参数'!E181)</f>
        <v>N/A</v>
      </c>
      <c r="C180" s="50" t="str">
        <f>IF(INDEX(Veh_Marshal,0,1)="N/A","N/A",'输出-系统进路参数'!F181)</f>
        <v>N/A</v>
      </c>
      <c r="D180" s="50" t="str">
        <f>IF(INDEX(Veh_Marshal,0,1)="N/A","N/A",'输出-系统进路参数'!G181)</f>
        <v>N/A</v>
      </c>
      <c r="E180" s="50" t="str">
        <f>IF(INDEX(Veh_Marshal,0,1)="N/A","N/A",'输出-系统进路参数'!H181)</f>
        <v>N/A</v>
      </c>
      <c r="F180" s="50" t="str">
        <f>IF(INDEX(Veh_Marshal,0,1)="N/A","N/A",'输出-系统进路参数'!I181)</f>
        <v>N/A</v>
      </c>
      <c r="G180" s="50" t="str">
        <f>IF(INDEX(Veh_Marshal,0,1)="N/A","N/A",'输出-系统进路参数'!J181)</f>
        <v>N/A</v>
      </c>
      <c r="H180" s="22" t="str">
        <f>IF(INDEX(Veh_Marshal,0,1)="N/A","N/A",'输出-系统进路参数'!K181)</f>
        <v>N/A</v>
      </c>
      <c r="I180" s="22" t="str">
        <f>IF(INDEX(Veh_Marshal,0,1)="N/A","N/A",'输出-系统进路参数'!L181)</f>
        <v>N/A</v>
      </c>
      <c r="J180" s="22" t="str">
        <f>IF(INDEX(Veh_Marshal,0,1)="N/A","N/A",'输出-系统进路参数'!M181)</f>
        <v>N/A</v>
      </c>
      <c r="K180" s="22" t="str">
        <f>IF(INDEX(Veh_Marshal,0,1)="N/A","N/A",'输出-系统进路参数'!N181)</f>
        <v>N/A</v>
      </c>
      <c r="L180" s="22" t="str">
        <f>IF(INDEX(Veh_Marshal,0,1)="N/A","N/A",'输出-系统进路参数'!O181)</f>
        <v>N/A</v>
      </c>
      <c r="M180" s="22" t="str">
        <f>IF(INDEX(Veh_Marshal,0,1)="N/A","N/A",'输出-系统进路参数'!P181)</f>
        <v>N/A</v>
      </c>
      <c r="N180" s="22" t="str">
        <f>IF(INDEX(Veh_Marshal,0,1)="N/A","N/A",'输出-系统进路参数'!Q181)</f>
        <v>N/A</v>
      </c>
      <c r="O180" s="22" t="str">
        <f>IF(INDEX(Veh_Marshal,0,1)="N/A","N/A",'输出-系统进路参数'!R181)</f>
        <v>N/A</v>
      </c>
      <c r="P180" s="50" t="str">
        <f>IF(INDEX(Veh_Marshal,0,1)="N/A","N/A",'输出-系统进路参数'!S181)</f>
        <v>N/A</v>
      </c>
      <c r="Q180" s="50" t="str">
        <f>IF(INDEX(Veh_Marshal,0,1)="N/A","N/A",'输出-系统进路参数'!T181)</f>
        <v>N/A</v>
      </c>
      <c r="R180" s="50" t="str">
        <f>IF(INDEX(Veh_Marshal,0,1)="N/A","N/A",'输出-系统进路参数'!U181)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50" t="str">
        <f>IF(INDEX(Veh_Marshal,0,1)="N/A","N/A",'输出-系统进路参数'!B182)</f>
        <v>N/A</v>
      </c>
      <c r="B181" s="50" t="str">
        <f>IF(INDEX(Veh_Marshal,0,1)="N/A","N/A",'输出-系统进路参数'!E182)</f>
        <v>N/A</v>
      </c>
      <c r="C181" s="50" t="str">
        <f>IF(INDEX(Veh_Marshal,0,1)="N/A","N/A",'输出-系统进路参数'!F182)</f>
        <v>N/A</v>
      </c>
      <c r="D181" s="50" t="str">
        <f>IF(INDEX(Veh_Marshal,0,1)="N/A","N/A",'输出-系统进路参数'!G182)</f>
        <v>N/A</v>
      </c>
      <c r="E181" s="50" t="str">
        <f>IF(INDEX(Veh_Marshal,0,1)="N/A","N/A",'输出-系统进路参数'!H182)</f>
        <v>N/A</v>
      </c>
      <c r="F181" s="50" t="str">
        <f>IF(INDEX(Veh_Marshal,0,1)="N/A","N/A",'输出-系统进路参数'!I182)</f>
        <v>N/A</v>
      </c>
      <c r="G181" s="50" t="str">
        <f>IF(INDEX(Veh_Marshal,0,1)="N/A","N/A",'输出-系统进路参数'!J182)</f>
        <v>N/A</v>
      </c>
      <c r="H181" s="22" t="str">
        <f>IF(INDEX(Veh_Marshal,0,1)="N/A","N/A",'输出-系统进路参数'!K182)</f>
        <v>N/A</v>
      </c>
      <c r="I181" s="22" t="str">
        <f>IF(INDEX(Veh_Marshal,0,1)="N/A","N/A",'输出-系统进路参数'!L182)</f>
        <v>N/A</v>
      </c>
      <c r="J181" s="22" t="str">
        <f>IF(INDEX(Veh_Marshal,0,1)="N/A","N/A",'输出-系统进路参数'!M182)</f>
        <v>N/A</v>
      </c>
      <c r="K181" s="22" t="str">
        <f>IF(INDEX(Veh_Marshal,0,1)="N/A","N/A",'输出-系统进路参数'!N182)</f>
        <v>N/A</v>
      </c>
      <c r="L181" s="22" t="str">
        <f>IF(INDEX(Veh_Marshal,0,1)="N/A","N/A",'输出-系统进路参数'!O182)</f>
        <v>N/A</v>
      </c>
      <c r="M181" s="22" t="str">
        <f>IF(INDEX(Veh_Marshal,0,1)="N/A","N/A",'输出-系统进路参数'!P182)</f>
        <v>N/A</v>
      </c>
      <c r="N181" s="22" t="str">
        <f>IF(INDEX(Veh_Marshal,0,1)="N/A","N/A",'输出-系统进路参数'!Q182)</f>
        <v>N/A</v>
      </c>
      <c r="O181" s="22" t="str">
        <f>IF(INDEX(Veh_Marshal,0,1)="N/A","N/A",'输出-系统进路参数'!R182)</f>
        <v>N/A</v>
      </c>
      <c r="P181" s="50" t="str">
        <f>IF(INDEX(Veh_Marshal,0,1)="N/A","N/A",'输出-系统进路参数'!S182)</f>
        <v>N/A</v>
      </c>
      <c r="Q181" s="50" t="str">
        <f>IF(INDEX(Veh_Marshal,0,1)="N/A","N/A",'输出-系统进路参数'!T182)</f>
        <v>N/A</v>
      </c>
      <c r="R181" s="50" t="str">
        <f>IF(INDEX(Veh_Marshal,0,1)="N/A","N/A",'输出-系统进路参数'!U182)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50" t="str">
        <f>IF(INDEX(Veh_Marshal,0,1)="N/A","N/A",'输出-系统进路参数'!B183)</f>
        <v>N/A</v>
      </c>
      <c r="B182" s="50" t="str">
        <f>IF(INDEX(Veh_Marshal,0,1)="N/A","N/A",'输出-系统进路参数'!E183)</f>
        <v>N/A</v>
      </c>
      <c r="C182" s="50" t="str">
        <f>IF(INDEX(Veh_Marshal,0,1)="N/A","N/A",'输出-系统进路参数'!F183)</f>
        <v>N/A</v>
      </c>
      <c r="D182" s="50" t="str">
        <f>IF(INDEX(Veh_Marshal,0,1)="N/A","N/A",'输出-系统进路参数'!G183)</f>
        <v>N/A</v>
      </c>
      <c r="E182" s="50" t="str">
        <f>IF(INDEX(Veh_Marshal,0,1)="N/A","N/A",'输出-系统进路参数'!H183)</f>
        <v>N/A</v>
      </c>
      <c r="F182" s="50" t="str">
        <f>IF(INDEX(Veh_Marshal,0,1)="N/A","N/A",'输出-系统进路参数'!I183)</f>
        <v>N/A</v>
      </c>
      <c r="G182" s="50" t="str">
        <f>IF(INDEX(Veh_Marshal,0,1)="N/A","N/A",'输出-系统进路参数'!J183)</f>
        <v>N/A</v>
      </c>
      <c r="H182" s="22" t="str">
        <f>IF(INDEX(Veh_Marshal,0,1)="N/A","N/A",'输出-系统进路参数'!K183)</f>
        <v>N/A</v>
      </c>
      <c r="I182" s="22" t="str">
        <f>IF(INDEX(Veh_Marshal,0,1)="N/A","N/A",'输出-系统进路参数'!L183)</f>
        <v>N/A</v>
      </c>
      <c r="J182" s="22" t="str">
        <f>IF(INDEX(Veh_Marshal,0,1)="N/A","N/A",'输出-系统进路参数'!M183)</f>
        <v>N/A</v>
      </c>
      <c r="K182" s="22" t="str">
        <f>IF(INDEX(Veh_Marshal,0,1)="N/A","N/A",'输出-系统进路参数'!N183)</f>
        <v>N/A</v>
      </c>
      <c r="L182" s="22" t="str">
        <f>IF(INDEX(Veh_Marshal,0,1)="N/A","N/A",'输出-系统进路参数'!O183)</f>
        <v>N/A</v>
      </c>
      <c r="M182" s="22" t="str">
        <f>IF(INDEX(Veh_Marshal,0,1)="N/A","N/A",'输出-系统进路参数'!P183)</f>
        <v>N/A</v>
      </c>
      <c r="N182" s="22" t="str">
        <f>IF(INDEX(Veh_Marshal,0,1)="N/A","N/A",'输出-系统进路参数'!Q183)</f>
        <v>N/A</v>
      </c>
      <c r="O182" s="22" t="str">
        <f>IF(INDEX(Veh_Marshal,0,1)="N/A","N/A",'输出-系统进路参数'!R183)</f>
        <v>N/A</v>
      </c>
      <c r="P182" s="50" t="str">
        <f>IF(INDEX(Veh_Marshal,0,1)="N/A","N/A",'输出-系统进路参数'!S183)</f>
        <v>N/A</v>
      </c>
      <c r="Q182" s="50" t="str">
        <f>IF(INDEX(Veh_Marshal,0,1)="N/A","N/A",'输出-系统进路参数'!T183)</f>
        <v>N/A</v>
      </c>
      <c r="R182" s="50" t="str">
        <f>IF(INDEX(Veh_Marshal,0,1)="N/A","N/A",'输出-系统进路参数'!U183)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50" t="str">
        <f>IF(INDEX(Veh_Marshal,0,1)="N/A","N/A",'输出-系统进路参数'!B184)</f>
        <v>N/A</v>
      </c>
      <c r="B183" s="50" t="str">
        <f>IF(INDEX(Veh_Marshal,0,1)="N/A","N/A",'输出-系统进路参数'!E184)</f>
        <v>N/A</v>
      </c>
      <c r="C183" s="50" t="str">
        <f>IF(INDEX(Veh_Marshal,0,1)="N/A","N/A",'输出-系统进路参数'!F184)</f>
        <v>N/A</v>
      </c>
      <c r="D183" s="50" t="str">
        <f>IF(INDEX(Veh_Marshal,0,1)="N/A","N/A",'输出-系统进路参数'!G184)</f>
        <v>N/A</v>
      </c>
      <c r="E183" s="50" t="str">
        <f>IF(INDEX(Veh_Marshal,0,1)="N/A","N/A",'输出-系统进路参数'!H184)</f>
        <v>N/A</v>
      </c>
      <c r="F183" s="50" t="str">
        <f>IF(INDEX(Veh_Marshal,0,1)="N/A","N/A",'输出-系统进路参数'!I184)</f>
        <v>N/A</v>
      </c>
      <c r="G183" s="50" t="str">
        <f>IF(INDEX(Veh_Marshal,0,1)="N/A","N/A",'输出-系统进路参数'!J184)</f>
        <v>N/A</v>
      </c>
      <c r="H183" s="22" t="str">
        <f>IF(INDEX(Veh_Marshal,0,1)="N/A","N/A",'输出-系统进路参数'!K184)</f>
        <v>N/A</v>
      </c>
      <c r="I183" s="22" t="str">
        <f>IF(INDEX(Veh_Marshal,0,1)="N/A","N/A",'输出-系统进路参数'!L184)</f>
        <v>N/A</v>
      </c>
      <c r="J183" s="22" t="str">
        <f>IF(INDEX(Veh_Marshal,0,1)="N/A","N/A",'输出-系统进路参数'!M184)</f>
        <v>N/A</v>
      </c>
      <c r="K183" s="22" t="str">
        <f>IF(INDEX(Veh_Marshal,0,1)="N/A","N/A",'输出-系统进路参数'!N184)</f>
        <v>N/A</v>
      </c>
      <c r="L183" s="22" t="str">
        <f>IF(INDEX(Veh_Marshal,0,1)="N/A","N/A",'输出-系统进路参数'!O184)</f>
        <v>N/A</v>
      </c>
      <c r="M183" s="22" t="str">
        <f>IF(INDEX(Veh_Marshal,0,1)="N/A","N/A",'输出-系统进路参数'!P184)</f>
        <v>N/A</v>
      </c>
      <c r="N183" s="22" t="str">
        <f>IF(INDEX(Veh_Marshal,0,1)="N/A","N/A",'输出-系统进路参数'!Q184)</f>
        <v>N/A</v>
      </c>
      <c r="O183" s="22" t="str">
        <f>IF(INDEX(Veh_Marshal,0,1)="N/A","N/A",'输出-系统进路参数'!R184)</f>
        <v>N/A</v>
      </c>
      <c r="P183" s="50" t="str">
        <f>IF(INDEX(Veh_Marshal,0,1)="N/A","N/A",'输出-系统进路参数'!S184)</f>
        <v>N/A</v>
      </c>
      <c r="Q183" s="50" t="str">
        <f>IF(INDEX(Veh_Marshal,0,1)="N/A","N/A",'输出-系统进路参数'!T184)</f>
        <v>N/A</v>
      </c>
      <c r="R183" s="50" t="str">
        <f>IF(INDEX(Veh_Marshal,0,1)="N/A","N/A",'输出-系统进路参数'!U184)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50" t="str">
        <f>IF(INDEX(Veh_Marshal,0,1)="N/A","N/A",'输出-系统进路参数'!B185)</f>
        <v>N/A</v>
      </c>
      <c r="B184" s="50" t="str">
        <f>IF(INDEX(Veh_Marshal,0,1)="N/A","N/A",'输出-系统进路参数'!E185)</f>
        <v>N/A</v>
      </c>
      <c r="C184" s="50" t="str">
        <f>IF(INDEX(Veh_Marshal,0,1)="N/A","N/A",'输出-系统进路参数'!F185)</f>
        <v>N/A</v>
      </c>
      <c r="D184" s="50" t="str">
        <f>IF(INDEX(Veh_Marshal,0,1)="N/A","N/A",'输出-系统进路参数'!G185)</f>
        <v>N/A</v>
      </c>
      <c r="E184" s="50" t="str">
        <f>IF(INDEX(Veh_Marshal,0,1)="N/A","N/A",'输出-系统进路参数'!H185)</f>
        <v>N/A</v>
      </c>
      <c r="F184" s="50" t="str">
        <f>IF(INDEX(Veh_Marshal,0,1)="N/A","N/A",'输出-系统进路参数'!I185)</f>
        <v>N/A</v>
      </c>
      <c r="G184" s="50" t="str">
        <f>IF(INDEX(Veh_Marshal,0,1)="N/A","N/A",'输出-系统进路参数'!J185)</f>
        <v>N/A</v>
      </c>
      <c r="H184" s="22" t="str">
        <f>IF(INDEX(Veh_Marshal,0,1)="N/A","N/A",'输出-系统进路参数'!K185)</f>
        <v>N/A</v>
      </c>
      <c r="I184" s="22" t="str">
        <f>IF(INDEX(Veh_Marshal,0,1)="N/A","N/A",'输出-系统进路参数'!L185)</f>
        <v>N/A</v>
      </c>
      <c r="J184" s="22" t="str">
        <f>IF(INDEX(Veh_Marshal,0,1)="N/A","N/A",'输出-系统进路参数'!M185)</f>
        <v>N/A</v>
      </c>
      <c r="K184" s="22" t="str">
        <f>IF(INDEX(Veh_Marshal,0,1)="N/A","N/A",'输出-系统进路参数'!N185)</f>
        <v>N/A</v>
      </c>
      <c r="L184" s="22" t="str">
        <f>IF(INDEX(Veh_Marshal,0,1)="N/A","N/A",'输出-系统进路参数'!O185)</f>
        <v>N/A</v>
      </c>
      <c r="M184" s="22" t="str">
        <f>IF(INDEX(Veh_Marshal,0,1)="N/A","N/A",'输出-系统进路参数'!P185)</f>
        <v>N/A</v>
      </c>
      <c r="N184" s="22" t="str">
        <f>IF(INDEX(Veh_Marshal,0,1)="N/A","N/A",'输出-系统进路参数'!Q185)</f>
        <v>N/A</v>
      </c>
      <c r="O184" s="22" t="str">
        <f>IF(INDEX(Veh_Marshal,0,1)="N/A","N/A",'输出-系统进路参数'!R185)</f>
        <v>N/A</v>
      </c>
      <c r="P184" s="50" t="str">
        <f>IF(INDEX(Veh_Marshal,0,1)="N/A","N/A",'输出-系统进路参数'!S185)</f>
        <v>N/A</v>
      </c>
      <c r="Q184" s="50" t="str">
        <f>IF(INDEX(Veh_Marshal,0,1)="N/A","N/A",'输出-系统进路参数'!T185)</f>
        <v>N/A</v>
      </c>
      <c r="R184" s="50" t="str">
        <f>IF(INDEX(Veh_Marshal,0,1)="N/A","N/A",'输出-系统进路参数'!U185)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50" t="str">
        <f>IF(INDEX(Veh_Marshal,0,1)="N/A","N/A",'输出-系统进路参数'!B186)</f>
        <v>N/A</v>
      </c>
      <c r="B185" s="50" t="str">
        <f>IF(INDEX(Veh_Marshal,0,1)="N/A","N/A",'输出-系统进路参数'!E186)</f>
        <v>N/A</v>
      </c>
      <c r="C185" s="50" t="str">
        <f>IF(INDEX(Veh_Marshal,0,1)="N/A","N/A",'输出-系统进路参数'!F186)</f>
        <v>N/A</v>
      </c>
      <c r="D185" s="50" t="str">
        <f>IF(INDEX(Veh_Marshal,0,1)="N/A","N/A",'输出-系统进路参数'!G186)</f>
        <v>N/A</v>
      </c>
      <c r="E185" s="50" t="str">
        <f>IF(INDEX(Veh_Marshal,0,1)="N/A","N/A",'输出-系统进路参数'!H186)</f>
        <v>N/A</v>
      </c>
      <c r="F185" s="50" t="str">
        <f>IF(INDEX(Veh_Marshal,0,1)="N/A","N/A",'输出-系统进路参数'!I186)</f>
        <v>N/A</v>
      </c>
      <c r="G185" s="50" t="str">
        <f>IF(INDEX(Veh_Marshal,0,1)="N/A","N/A",'输出-系统进路参数'!J186)</f>
        <v>N/A</v>
      </c>
      <c r="H185" s="22" t="str">
        <f>IF(INDEX(Veh_Marshal,0,1)="N/A","N/A",'输出-系统进路参数'!K186)</f>
        <v>N/A</v>
      </c>
      <c r="I185" s="22" t="str">
        <f>IF(INDEX(Veh_Marshal,0,1)="N/A","N/A",'输出-系统进路参数'!L186)</f>
        <v>N/A</v>
      </c>
      <c r="J185" s="22" t="str">
        <f>IF(INDEX(Veh_Marshal,0,1)="N/A","N/A",'输出-系统进路参数'!M186)</f>
        <v>N/A</v>
      </c>
      <c r="K185" s="22" t="str">
        <f>IF(INDEX(Veh_Marshal,0,1)="N/A","N/A",'输出-系统进路参数'!N186)</f>
        <v>N/A</v>
      </c>
      <c r="L185" s="22" t="str">
        <f>IF(INDEX(Veh_Marshal,0,1)="N/A","N/A",'输出-系统进路参数'!O186)</f>
        <v>N/A</v>
      </c>
      <c r="M185" s="22" t="str">
        <f>IF(INDEX(Veh_Marshal,0,1)="N/A","N/A",'输出-系统进路参数'!P186)</f>
        <v>N/A</v>
      </c>
      <c r="N185" s="22" t="str">
        <f>IF(INDEX(Veh_Marshal,0,1)="N/A","N/A",'输出-系统进路参数'!Q186)</f>
        <v>N/A</v>
      </c>
      <c r="O185" s="22" t="str">
        <f>IF(INDEX(Veh_Marshal,0,1)="N/A","N/A",'输出-系统进路参数'!R186)</f>
        <v>N/A</v>
      </c>
      <c r="P185" s="50" t="str">
        <f>IF(INDEX(Veh_Marshal,0,1)="N/A","N/A",'输出-系统进路参数'!S186)</f>
        <v>N/A</v>
      </c>
      <c r="Q185" s="50" t="str">
        <f>IF(INDEX(Veh_Marshal,0,1)="N/A","N/A",'输出-系统进路参数'!T186)</f>
        <v>N/A</v>
      </c>
      <c r="R185" s="50" t="str">
        <f>IF(INDEX(Veh_Marshal,0,1)="N/A","N/A",'输出-系统进路参数'!U186)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50" t="str">
        <f>IF(INDEX(Veh_Marshal,0,1)="N/A","N/A",'输出-系统进路参数'!B187)</f>
        <v>N/A</v>
      </c>
      <c r="B186" s="50" t="str">
        <f>IF(INDEX(Veh_Marshal,0,1)="N/A","N/A",'输出-系统进路参数'!E187)</f>
        <v>N/A</v>
      </c>
      <c r="C186" s="50" t="str">
        <f>IF(INDEX(Veh_Marshal,0,1)="N/A","N/A",'输出-系统进路参数'!F187)</f>
        <v>N/A</v>
      </c>
      <c r="D186" s="50" t="str">
        <f>IF(INDEX(Veh_Marshal,0,1)="N/A","N/A",'输出-系统进路参数'!G187)</f>
        <v>N/A</v>
      </c>
      <c r="E186" s="50" t="str">
        <f>IF(INDEX(Veh_Marshal,0,1)="N/A","N/A",'输出-系统进路参数'!H187)</f>
        <v>N/A</v>
      </c>
      <c r="F186" s="50" t="str">
        <f>IF(INDEX(Veh_Marshal,0,1)="N/A","N/A",'输出-系统进路参数'!I187)</f>
        <v>N/A</v>
      </c>
      <c r="G186" s="50" t="str">
        <f>IF(INDEX(Veh_Marshal,0,1)="N/A","N/A",'输出-系统进路参数'!J187)</f>
        <v>N/A</v>
      </c>
      <c r="H186" s="22" t="str">
        <f>IF(INDEX(Veh_Marshal,0,1)="N/A","N/A",'输出-系统进路参数'!K187)</f>
        <v>N/A</v>
      </c>
      <c r="I186" s="22" t="str">
        <f>IF(INDEX(Veh_Marshal,0,1)="N/A","N/A",'输出-系统进路参数'!L187)</f>
        <v>N/A</v>
      </c>
      <c r="J186" s="22" t="str">
        <f>IF(INDEX(Veh_Marshal,0,1)="N/A","N/A",'输出-系统进路参数'!M187)</f>
        <v>N/A</v>
      </c>
      <c r="K186" s="22" t="str">
        <f>IF(INDEX(Veh_Marshal,0,1)="N/A","N/A",'输出-系统进路参数'!N187)</f>
        <v>N/A</v>
      </c>
      <c r="L186" s="22" t="str">
        <f>IF(INDEX(Veh_Marshal,0,1)="N/A","N/A",'输出-系统进路参数'!O187)</f>
        <v>N/A</v>
      </c>
      <c r="M186" s="22" t="str">
        <f>IF(INDEX(Veh_Marshal,0,1)="N/A","N/A",'输出-系统进路参数'!P187)</f>
        <v>N/A</v>
      </c>
      <c r="N186" s="22" t="str">
        <f>IF(INDEX(Veh_Marshal,0,1)="N/A","N/A",'输出-系统进路参数'!Q187)</f>
        <v>N/A</v>
      </c>
      <c r="O186" s="22" t="str">
        <f>IF(INDEX(Veh_Marshal,0,1)="N/A","N/A",'输出-系统进路参数'!R187)</f>
        <v>N/A</v>
      </c>
      <c r="P186" s="50" t="str">
        <f>IF(INDEX(Veh_Marshal,0,1)="N/A","N/A",'输出-系统进路参数'!S187)</f>
        <v>N/A</v>
      </c>
      <c r="Q186" s="50" t="str">
        <f>IF(INDEX(Veh_Marshal,0,1)="N/A","N/A",'输出-系统进路参数'!T187)</f>
        <v>N/A</v>
      </c>
      <c r="R186" s="50" t="str">
        <f>IF(INDEX(Veh_Marshal,0,1)="N/A","N/A",'输出-系统进路参数'!U187)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50" t="str">
        <f>IF(INDEX(Veh_Marshal,0,1)="N/A","N/A",'输出-系统进路参数'!B188)</f>
        <v>N/A</v>
      </c>
      <c r="B187" s="50" t="str">
        <f>IF(INDEX(Veh_Marshal,0,1)="N/A","N/A",'输出-系统进路参数'!E188)</f>
        <v>N/A</v>
      </c>
      <c r="C187" s="50" t="str">
        <f>IF(INDEX(Veh_Marshal,0,1)="N/A","N/A",'输出-系统进路参数'!F188)</f>
        <v>N/A</v>
      </c>
      <c r="D187" s="50" t="str">
        <f>IF(INDEX(Veh_Marshal,0,1)="N/A","N/A",'输出-系统进路参数'!G188)</f>
        <v>N/A</v>
      </c>
      <c r="E187" s="50" t="str">
        <f>IF(INDEX(Veh_Marshal,0,1)="N/A","N/A",'输出-系统进路参数'!H188)</f>
        <v>N/A</v>
      </c>
      <c r="F187" s="50" t="str">
        <f>IF(INDEX(Veh_Marshal,0,1)="N/A","N/A",'输出-系统进路参数'!I188)</f>
        <v>N/A</v>
      </c>
      <c r="G187" s="50" t="str">
        <f>IF(INDEX(Veh_Marshal,0,1)="N/A","N/A",'输出-系统进路参数'!J188)</f>
        <v>N/A</v>
      </c>
      <c r="H187" s="22" t="str">
        <f>IF(INDEX(Veh_Marshal,0,1)="N/A","N/A",'输出-系统进路参数'!K188)</f>
        <v>N/A</v>
      </c>
      <c r="I187" s="22" t="str">
        <f>IF(INDEX(Veh_Marshal,0,1)="N/A","N/A",'输出-系统进路参数'!L188)</f>
        <v>N/A</v>
      </c>
      <c r="J187" s="22" t="str">
        <f>IF(INDEX(Veh_Marshal,0,1)="N/A","N/A",'输出-系统进路参数'!M188)</f>
        <v>N/A</v>
      </c>
      <c r="K187" s="22" t="str">
        <f>IF(INDEX(Veh_Marshal,0,1)="N/A","N/A",'输出-系统进路参数'!N188)</f>
        <v>N/A</v>
      </c>
      <c r="L187" s="22" t="str">
        <f>IF(INDEX(Veh_Marshal,0,1)="N/A","N/A",'输出-系统进路参数'!O188)</f>
        <v>N/A</v>
      </c>
      <c r="M187" s="22" t="str">
        <f>IF(INDEX(Veh_Marshal,0,1)="N/A","N/A",'输出-系统进路参数'!P188)</f>
        <v>N/A</v>
      </c>
      <c r="N187" s="22" t="str">
        <f>IF(INDEX(Veh_Marshal,0,1)="N/A","N/A",'输出-系统进路参数'!Q188)</f>
        <v>N/A</v>
      </c>
      <c r="O187" s="22" t="str">
        <f>IF(INDEX(Veh_Marshal,0,1)="N/A","N/A",'输出-系统进路参数'!R188)</f>
        <v>N/A</v>
      </c>
      <c r="P187" s="50" t="str">
        <f>IF(INDEX(Veh_Marshal,0,1)="N/A","N/A",'输出-系统进路参数'!S188)</f>
        <v>N/A</v>
      </c>
      <c r="Q187" s="50" t="str">
        <f>IF(INDEX(Veh_Marshal,0,1)="N/A","N/A",'输出-系统进路参数'!T188)</f>
        <v>N/A</v>
      </c>
      <c r="R187" s="50" t="str">
        <f>IF(INDEX(Veh_Marshal,0,1)="N/A","N/A",'输出-系统进路参数'!U188)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50" t="str">
        <f>IF(INDEX(Veh_Marshal,0,1)="N/A","N/A",'输出-系统进路参数'!B189)</f>
        <v>N/A</v>
      </c>
      <c r="B188" s="50" t="str">
        <f>IF(INDEX(Veh_Marshal,0,1)="N/A","N/A",'输出-系统进路参数'!E189)</f>
        <v>N/A</v>
      </c>
      <c r="C188" s="50" t="str">
        <f>IF(INDEX(Veh_Marshal,0,1)="N/A","N/A",'输出-系统进路参数'!F189)</f>
        <v>N/A</v>
      </c>
      <c r="D188" s="50" t="str">
        <f>IF(INDEX(Veh_Marshal,0,1)="N/A","N/A",'输出-系统进路参数'!G189)</f>
        <v>N/A</v>
      </c>
      <c r="E188" s="50" t="str">
        <f>IF(INDEX(Veh_Marshal,0,1)="N/A","N/A",'输出-系统进路参数'!H189)</f>
        <v>N/A</v>
      </c>
      <c r="F188" s="50" t="str">
        <f>IF(INDEX(Veh_Marshal,0,1)="N/A","N/A",'输出-系统进路参数'!I189)</f>
        <v>N/A</v>
      </c>
      <c r="G188" s="50" t="str">
        <f>IF(INDEX(Veh_Marshal,0,1)="N/A","N/A",'输出-系统进路参数'!J189)</f>
        <v>N/A</v>
      </c>
      <c r="H188" s="22" t="str">
        <f>IF(INDEX(Veh_Marshal,0,1)="N/A","N/A",'输出-系统进路参数'!K189)</f>
        <v>N/A</v>
      </c>
      <c r="I188" s="22" t="str">
        <f>IF(INDEX(Veh_Marshal,0,1)="N/A","N/A",'输出-系统进路参数'!L189)</f>
        <v>N/A</v>
      </c>
      <c r="J188" s="22" t="str">
        <f>IF(INDEX(Veh_Marshal,0,1)="N/A","N/A",'输出-系统进路参数'!M189)</f>
        <v>N/A</v>
      </c>
      <c r="K188" s="22" t="str">
        <f>IF(INDEX(Veh_Marshal,0,1)="N/A","N/A",'输出-系统进路参数'!N189)</f>
        <v>N/A</v>
      </c>
      <c r="L188" s="22" t="str">
        <f>IF(INDEX(Veh_Marshal,0,1)="N/A","N/A",'输出-系统进路参数'!O189)</f>
        <v>N/A</v>
      </c>
      <c r="M188" s="22" t="str">
        <f>IF(INDEX(Veh_Marshal,0,1)="N/A","N/A",'输出-系统进路参数'!P189)</f>
        <v>N/A</v>
      </c>
      <c r="N188" s="22" t="str">
        <f>IF(INDEX(Veh_Marshal,0,1)="N/A","N/A",'输出-系统进路参数'!Q189)</f>
        <v>N/A</v>
      </c>
      <c r="O188" s="22" t="str">
        <f>IF(INDEX(Veh_Marshal,0,1)="N/A","N/A",'输出-系统进路参数'!R189)</f>
        <v>N/A</v>
      </c>
      <c r="P188" s="50" t="str">
        <f>IF(INDEX(Veh_Marshal,0,1)="N/A","N/A",'输出-系统进路参数'!S189)</f>
        <v>N/A</v>
      </c>
      <c r="Q188" s="50" t="str">
        <f>IF(INDEX(Veh_Marshal,0,1)="N/A","N/A",'输出-系统进路参数'!T189)</f>
        <v>N/A</v>
      </c>
      <c r="R188" s="50" t="str">
        <f>IF(INDEX(Veh_Marshal,0,1)="N/A","N/A",'输出-系统进路参数'!U189)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50" t="str">
        <f>IF(INDEX(Veh_Marshal,0,1)="N/A","N/A",'输出-系统进路参数'!B190)</f>
        <v>N/A</v>
      </c>
      <c r="B189" s="50" t="str">
        <f>IF(INDEX(Veh_Marshal,0,1)="N/A","N/A",'输出-系统进路参数'!E190)</f>
        <v>N/A</v>
      </c>
      <c r="C189" s="50" t="str">
        <f>IF(INDEX(Veh_Marshal,0,1)="N/A","N/A",'输出-系统进路参数'!F190)</f>
        <v>N/A</v>
      </c>
      <c r="D189" s="50" t="str">
        <f>IF(INDEX(Veh_Marshal,0,1)="N/A","N/A",'输出-系统进路参数'!G190)</f>
        <v>N/A</v>
      </c>
      <c r="E189" s="50" t="str">
        <f>IF(INDEX(Veh_Marshal,0,1)="N/A","N/A",'输出-系统进路参数'!H190)</f>
        <v>N/A</v>
      </c>
      <c r="F189" s="50" t="str">
        <f>IF(INDEX(Veh_Marshal,0,1)="N/A","N/A",'输出-系统进路参数'!I190)</f>
        <v>N/A</v>
      </c>
      <c r="G189" s="50" t="str">
        <f>IF(INDEX(Veh_Marshal,0,1)="N/A","N/A",'输出-系统进路参数'!J190)</f>
        <v>N/A</v>
      </c>
      <c r="H189" s="22" t="str">
        <f>IF(INDEX(Veh_Marshal,0,1)="N/A","N/A",'输出-系统进路参数'!K190)</f>
        <v>N/A</v>
      </c>
      <c r="I189" s="22" t="str">
        <f>IF(INDEX(Veh_Marshal,0,1)="N/A","N/A",'输出-系统进路参数'!L190)</f>
        <v>N/A</v>
      </c>
      <c r="J189" s="22" t="str">
        <f>IF(INDEX(Veh_Marshal,0,1)="N/A","N/A",'输出-系统进路参数'!M190)</f>
        <v>N/A</v>
      </c>
      <c r="K189" s="22" t="str">
        <f>IF(INDEX(Veh_Marshal,0,1)="N/A","N/A",'输出-系统进路参数'!N190)</f>
        <v>N/A</v>
      </c>
      <c r="L189" s="22" t="str">
        <f>IF(INDEX(Veh_Marshal,0,1)="N/A","N/A",'输出-系统进路参数'!O190)</f>
        <v>N/A</v>
      </c>
      <c r="M189" s="22" t="str">
        <f>IF(INDEX(Veh_Marshal,0,1)="N/A","N/A",'输出-系统进路参数'!P190)</f>
        <v>N/A</v>
      </c>
      <c r="N189" s="22" t="str">
        <f>IF(INDEX(Veh_Marshal,0,1)="N/A","N/A",'输出-系统进路参数'!Q190)</f>
        <v>N/A</v>
      </c>
      <c r="O189" s="22" t="str">
        <f>IF(INDEX(Veh_Marshal,0,1)="N/A","N/A",'输出-系统进路参数'!R190)</f>
        <v>N/A</v>
      </c>
      <c r="P189" s="50" t="str">
        <f>IF(INDEX(Veh_Marshal,0,1)="N/A","N/A",'输出-系统进路参数'!S190)</f>
        <v>N/A</v>
      </c>
      <c r="Q189" s="50" t="str">
        <f>IF(INDEX(Veh_Marshal,0,1)="N/A","N/A",'输出-系统进路参数'!T190)</f>
        <v>N/A</v>
      </c>
      <c r="R189" s="50" t="str">
        <f>IF(INDEX(Veh_Marshal,0,1)="N/A","N/A",'输出-系统进路参数'!U190)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50" t="str">
        <f>IF(INDEX(Veh_Marshal,0,1)="N/A","N/A",'输出-系统进路参数'!B191)</f>
        <v>N/A</v>
      </c>
      <c r="B190" s="50" t="str">
        <f>IF(INDEX(Veh_Marshal,0,1)="N/A","N/A",'输出-系统进路参数'!E191)</f>
        <v>N/A</v>
      </c>
      <c r="C190" s="50" t="str">
        <f>IF(INDEX(Veh_Marshal,0,1)="N/A","N/A",'输出-系统进路参数'!F191)</f>
        <v>N/A</v>
      </c>
      <c r="D190" s="50" t="str">
        <f>IF(INDEX(Veh_Marshal,0,1)="N/A","N/A",'输出-系统进路参数'!G191)</f>
        <v>N/A</v>
      </c>
      <c r="E190" s="50" t="str">
        <f>IF(INDEX(Veh_Marshal,0,1)="N/A","N/A",'输出-系统进路参数'!H191)</f>
        <v>N/A</v>
      </c>
      <c r="F190" s="50" t="str">
        <f>IF(INDEX(Veh_Marshal,0,1)="N/A","N/A",'输出-系统进路参数'!I191)</f>
        <v>N/A</v>
      </c>
      <c r="G190" s="50" t="str">
        <f>IF(INDEX(Veh_Marshal,0,1)="N/A","N/A",'输出-系统进路参数'!J191)</f>
        <v>N/A</v>
      </c>
      <c r="H190" s="22" t="str">
        <f>IF(INDEX(Veh_Marshal,0,1)="N/A","N/A",'输出-系统进路参数'!K191)</f>
        <v>N/A</v>
      </c>
      <c r="I190" s="22" t="str">
        <f>IF(INDEX(Veh_Marshal,0,1)="N/A","N/A",'输出-系统进路参数'!L191)</f>
        <v>N/A</v>
      </c>
      <c r="J190" s="22" t="str">
        <f>IF(INDEX(Veh_Marshal,0,1)="N/A","N/A",'输出-系统进路参数'!M191)</f>
        <v>N/A</v>
      </c>
      <c r="K190" s="22" t="str">
        <f>IF(INDEX(Veh_Marshal,0,1)="N/A","N/A",'输出-系统进路参数'!N191)</f>
        <v>N/A</v>
      </c>
      <c r="L190" s="22" t="str">
        <f>IF(INDEX(Veh_Marshal,0,1)="N/A","N/A",'输出-系统进路参数'!O191)</f>
        <v>N/A</v>
      </c>
      <c r="M190" s="22" t="str">
        <f>IF(INDEX(Veh_Marshal,0,1)="N/A","N/A",'输出-系统进路参数'!P191)</f>
        <v>N/A</v>
      </c>
      <c r="N190" s="22" t="str">
        <f>IF(INDEX(Veh_Marshal,0,1)="N/A","N/A",'输出-系统进路参数'!Q191)</f>
        <v>N/A</v>
      </c>
      <c r="O190" s="22" t="str">
        <f>IF(INDEX(Veh_Marshal,0,1)="N/A","N/A",'输出-系统进路参数'!R191)</f>
        <v>N/A</v>
      </c>
      <c r="P190" s="50" t="str">
        <f>IF(INDEX(Veh_Marshal,0,1)="N/A","N/A",'输出-系统进路参数'!S191)</f>
        <v>N/A</v>
      </c>
      <c r="Q190" s="50" t="str">
        <f>IF(INDEX(Veh_Marshal,0,1)="N/A","N/A",'输出-系统进路参数'!T191)</f>
        <v>N/A</v>
      </c>
      <c r="R190" s="50" t="str">
        <f>IF(INDEX(Veh_Marshal,0,1)="N/A","N/A",'输出-系统进路参数'!U191)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50" t="str">
        <f>IF(INDEX(Veh_Marshal,0,1)="N/A","N/A",'输出-系统进路参数'!B192)</f>
        <v>N/A</v>
      </c>
      <c r="B191" s="50" t="str">
        <f>IF(INDEX(Veh_Marshal,0,1)="N/A","N/A",'输出-系统进路参数'!E192)</f>
        <v>N/A</v>
      </c>
      <c r="C191" s="50" t="str">
        <f>IF(INDEX(Veh_Marshal,0,1)="N/A","N/A",'输出-系统进路参数'!F192)</f>
        <v>N/A</v>
      </c>
      <c r="D191" s="50" t="str">
        <f>IF(INDEX(Veh_Marshal,0,1)="N/A","N/A",'输出-系统进路参数'!G192)</f>
        <v>N/A</v>
      </c>
      <c r="E191" s="50" t="str">
        <f>IF(INDEX(Veh_Marshal,0,1)="N/A","N/A",'输出-系统进路参数'!H192)</f>
        <v>N/A</v>
      </c>
      <c r="F191" s="50" t="str">
        <f>IF(INDEX(Veh_Marshal,0,1)="N/A","N/A",'输出-系统进路参数'!I192)</f>
        <v>N/A</v>
      </c>
      <c r="G191" s="50" t="str">
        <f>IF(INDEX(Veh_Marshal,0,1)="N/A","N/A",'输出-系统进路参数'!J192)</f>
        <v>N/A</v>
      </c>
      <c r="H191" s="22" t="str">
        <f>IF(INDEX(Veh_Marshal,0,1)="N/A","N/A",'输出-系统进路参数'!K192)</f>
        <v>N/A</v>
      </c>
      <c r="I191" s="22" t="str">
        <f>IF(INDEX(Veh_Marshal,0,1)="N/A","N/A",'输出-系统进路参数'!L192)</f>
        <v>N/A</v>
      </c>
      <c r="J191" s="22" t="str">
        <f>IF(INDEX(Veh_Marshal,0,1)="N/A","N/A",'输出-系统进路参数'!M192)</f>
        <v>N/A</v>
      </c>
      <c r="K191" s="22" t="str">
        <f>IF(INDEX(Veh_Marshal,0,1)="N/A","N/A",'输出-系统进路参数'!N192)</f>
        <v>N/A</v>
      </c>
      <c r="L191" s="22" t="str">
        <f>IF(INDEX(Veh_Marshal,0,1)="N/A","N/A",'输出-系统进路参数'!O192)</f>
        <v>N/A</v>
      </c>
      <c r="M191" s="22" t="str">
        <f>IF(INDEX(Veh_Marshal,0,1)="N/A","N/A",'输出-系统进路参数'!P192)</f>
        <v>N/A</v>
      </c>
      <c r="N191" s="22" t="str">
        <f>IF(INDEX(Veh_Marshal,0,1)="N/A","N/A",'输出-系统进路参数'!Q192)</f>
        <v>N/A</v>
      </c>
      <c r="O191" s="22" t="str">
        <f>IF(INDEX(Veh_Marshal,0,1)="N/A","N/A",'输出-系统进路参数'!R192)</f>
        <v>N/A</v>
      </c>
      <c r="P191" s="50" t="str">
        <f>IF(INDEX(Veh_Marshal,0,1)="N/A","N/A",'输出-系统进路参数'!S192)</f>
        <v>N/A</v>
      </c>
      <c r="Q191" s="50" t="str">
        <f>IF(INDEX(Veh_Marshal,0,1)="N/A","N/A",'输出-系统进路参数'!T192)</f>
        <v>N/A</v>
      </c>
      <c r="R191" s="50" t="str">
        <f>IF(INDEX(Veh_Marshal,0,1)="N/A","N/A",'输出-系统进路参数'!U192)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50" t="str">
        <f>IF(INDEX(Veh_Marshal,0,1)="N/A","N/A",'输出-系统进路参数'!B193)</f>
        <v>N/A</v>
      </c>
      <c r="B192" s="50" t="str">
        <f>IF(INDEX(Veh_Marshal,0,1)="N/A","N/A",'输出-系统进路参数'!E193)</f>
        <v>N/A</v>
      </c>
      <c r="C192" s="50" t="str">
        <f>IF(INDEX(Veh_Marshal,0,1)="N/A","N/A",'输出-系统进路参数'!F193)</f>
        <v>N/A</v>
      </c>
      <c r="D192" s="50" t="str">
        <f>IF(INDEX(Veh_Marshal,0,1)="N/A","N/A",'输出-系统进路参数'!G193)</f>
        <v>N/A</v>
      </c>
      <c r="E192" s="50" t="str">
        <f>IF(INDEX(Veh_Marshal,0,1)="N/A","N/A",'输出-系统进路参数'!H193)</f>
        <v>N/A</v>
      </c>
      <c r="F192" s="50" t="str">
        <f>IF(INDEX(Veh_Marshal,0,1)="N/A","N/A",'输出-系统进路参数'!I193)</f>
        <v>N/A</v>
      </c>
      <c r="G192" s="50" t="str">
        <f>IF(INDEX(Veh_Marshal,0,1)="N/A","N/A",'输出-系统进路参数'!J193)</f>
        <v>N/A</v>
      </c>
      <c r="H192" s="22" t="str">
        <f>IF(INDEX(Veh_Marshal,0,1)="N/A","N/A",'输出-系统进路参数'!K193)</f>
        <v>N/A</v>
      </c>
      <c r="I192" s="22" t="str">
        <f>IF(INDEX(Veh_Marshal,0,1)="N/A","N/A",'输出-系统进路参数'!L193)</f>
        <v>N/A</v>
      </c>
      <c r="J192" s="22" t="str">
        <f>IF(INDEX(Veh_Marshal,0,1)="N/A","N/A",'输出-系统进路参数'!M193)</f>
        <v>N/A</v>
      </c>
      <c r="K192" s="22" t="str">
        <f>IF(INDEX(Veh_Marshal,0,1)="N/A","N/A",'输出-系统进路参数'!N193)</f>
        <v>N/A</v>
      </c>
      <c r="L192" s="22" t="str">
        <f>IF(INDEX(Veh_Marshal,0,1)="N/A","N/A",'输出-系统进路参数'!O193)</f>
        <v>N/A</v>
      </c>
      <c r="M192" s="22" t="str">
        <f>IF(INDEX(Veh_Marshal,0,1)="N/A","N/A",'输出-系统进路参数'!P193)</f>
        <v>N/A</v>
      </c>
      <c r="N192" s="22" t="str">
        <f>IF(INDEX(Veh_Marshal,0,1)="N/A","N/A",'输出-系统进路参数'!Q193)</f>
        <v>N/A</v>
      </c>
      <c r="O192" s="22" t="str">
        <f>IF(INDEX(Veh_Marshal,0,1)="N/A","N/A",'输出-系统进路参数'!R193)</f>
        <v>N/A</v>
      </c>
      <c r="P192" s="50" t="str">
        <f>IF(INDEX(Veh_Marshal,0,1)="N/A","N/A",'输出-系统进路参数'!S193)</f>
        <v>N/A</v>
      </c>
      <c r="Q192" s="50" t="str">
        <f>IF(INDEX(Veh_Marshal,0,1)="N/A","N/A",'输出-系统进路参数'!T193)</f>
        <v>N/A</v>
      </c>
      <c r="R192" s="50" t="str">
        <f>IF(INDEX(Veh_Marshal,0,1)="N/A","N/A",'输出-系统进路参数'!U193)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50" t="str">
        <f>IF(INDEX(Veh_Marshal,0,1)="N/A","N/A",'输出-系统进路参数'!B194)</f>
        <v>N/A</v>
      </c>
      <c r="B193" s="50" t="str">
        <f>IF(INDEX(Veh_Marshal,0,1)="N/A","N/A",'输出-系统进路参数'!E194)</f>
        <v>N/A</v>
      </c>
      <c r="C193" s="50" t="str">
        <f>IF(INDEX(Veh_Marshal,0,1)="N/A","N/A",'输出-系统进路参数'!F194)</f>
        <v>N/A</v>
      </c>
      <c r="D193" s="50" t="str">
        <f>IF(INDEX(Veh_Marshal,0,1)="N/A","N/A",'输出-系统进路参数'!G194)</f>
        <v>N/A</v>
      </c>
      <c r="E193" s="50" t="str">
        <f>IF(INDEX(Veh_Marshal,0,1)="N/A","N/A",'输出-系统进路参数'!H194)</f>
        <v>N/A</v>
      </c>
      <c r="F193" s="50" t="str">
        <f>IF(INDEX(Veh_Marshal,0,1)="N/A","N/A",'输出-系统进路参数'!I194)</f>
        <v>N/A</v>
      </c>
      <c r="G193" s="50" t="str">
        <f>IF(INDEX(Veh_Marshal,0,1)="N/A","N/A",'输出-系统进路参数'!J194)</f>
        <v>N/A</v>
      </c>
      <c r="H193" s="22" t="str">
        <f>IF(INDEX(Veh_Marshal,0,1)="N/A","N/A",'输出-系统进路参数'!K194)</f>
        <v>N/A</v>
      </c>
      <c r="I193" s="22" t="str">
        <f>IF(INDEX(Veh_Marshal,0,1)="N/A","N/A",'输出-系统进路参数'!L194)</f>
        <v>N/A</v>
      </c>
      <c r="J193" s="22" t="str">
        <f>IF(INDEX(Veh_Marshal,0,1)="N/A","N/A",'输出-系统进路参数'!M194)</f>
        <v>N/A</v>
      </c>
      <c r="K193" s="22" t="str">
        <f>IF(INDEX(Veh_Marshal,0,1)="N/A","N/A",'输出-系统进路参数'!N194)</f>
        <v>N/A</v>
      </c>
      <c r="L193" s="22" t="str">
        <f>IF(INDEX(Veh_Marshal,0,1)="N/A","N/A",'输出-系统进路参数'!O194)</f>
        <v>N/A</v>
      </c>
      <c r="M193" s="22" t="str">
        <f>IF(INDEX(Veh_Marshal,0,1)="N/A","N/A",'输出-系统进路参数'!P194)</f>
        <v>N/A</v>
      </c>
      <c r="N193" s="22" t="str">
        <f>IF(INDEX(Veh_Marshal,0,1)="N/A","N/A",'输出-系统进路参数'!Q194)</f>
        <v>N/A</v>
      </c>
      <c r="O193" s="22" t="str">
        <f>IF(INDEX(Veh_Marshal,0,1)="N/A","N/A",'输出-系统进路参数'!R194)</f>
        <v>N/A</v>
      </c>
      <c r="P193" s="50" t="str">
        <f>IF(INDEX(Veh_Marshal,0,1)="N/A","N/A",'输出-系统进路参数'!S194)</f>
        <v>N/A</v>
      </c>
      <c r="Q193" s="50" t="str">
        <f>IF(INDEX(Veh_Marshal,0,1)="N/A","N/A",'输出-系统进路参数'!T194)</f>
        <v>N/A</v>
      </c>
      <c r="R193" s="50" t="str">
        <f>IF(INDEX(Veh_Marshal,0,1)="N/A","N/A",'输出-系统进路参数'!U194)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50" t="str">
        <f>IF(INDEX(Veh_Marshal,0,1)="N/A","N/A",'输出-系统进路参数'!B195)</f>
        <v>N/A</v>
      </c>
      <c r="B194" s="50" t="str">
        <f>IF(INDEX(Veh_Marshal,0,1)="N/A","N/A",'输出-系统进路参数'!E195)</f>
        <v>N/A</v>
      </c>
      <c r="C194" s="50" t="str">
        <f>IF(INDEX(Veh_Marshal,0,1)="N/A","N/A",'输出-系统进路参数'!F195)</f>
        <v>N/A</v>
      </c>
      <c r="D194" s="50" t="str">
        <f>IF(INDEX(Veh_Marshal,0,1)="N/A","N/A",'输出-系统进路参数'!G195)</f>
        <v>N/A</v>
      </c>
      <c r="E194" s="50" t="str">
        <f>IF(INDEX(Veh_Marshal,0,1)="N/A","N/A",'输出-系统进路参数'!H195)</f>
        <v>N/A</v>
      </c>
      <c r="F194" s="50" t="str">
        <f>IF(INDEX(Veh_Marshal,0,1)="N/A","N/A",'输出-系统进路参数'!I195)</f>
        <v>N/A</v>
      </c>
      <c r="G194" s="50" t="str">
        <f>IF(INDEX(Veh_Marshal,0,1)="N/A","N/A",'输出-系统进路参数'!J195)</f>
        <v>N/A</v>
      </c>
      <c r="H194" s="22" t="str">
        <f>IF(INDEX(Veh_Marshal,0,1)="N/A","N/A",'输出-系统进路参数'!K195)</f>
        <v>N/A</v>
      </c>
      <c r="I194" s="22" t="str">
        <f>IF(INDEX(Veh_Marshal,0,1)="N/A","N/A",'输出-系统进路参数'!L195)</f>
        <v>N/A</v>
      </c>
      <c r="J194" s="22" t="str">
        <f>IF(INDEX(Veh_Marshal,0,1)="N/A","N/A",'输出-系统进路参数'!M195)</f>
        <v>N/A</v>
      </c>
      <c r="K194" s="22" t="str">
        <f>IF(INDEX(Veh_Marshal,0,1)="N/A","N/A",'输出-系统进路参数'!N195)</f>
        <v>N/A</v>
      </c>
      <c r="L194" s="22" t="str">
        <f>IF(INDEX(Veh_Marshal,0,1)="N/A","N/A",'输出-系统进路参数'!O195)</f>
        <v>N/A</v>
      </c>
      <c r="M194" s="22" t="str">
        <f>IF(INDEX(Veh_Marshal,0,1)="N/A","N/A",'输出-系统进路参数'!P195)</f>
        <v>N/A</v>
      </c>
      <c r="N194" s="22" t="str">
        <f>IF(INDEX(Veh_Marshal,0,1)="N/A","N/A",'输出-系统进路参数'!Q195)</f>
        <v>N/A</v>
      </c>
      <c r="O194" s="22" t="str">
        <f>IF(INDEX(Veh_Marshal,0,1)="N/A","N/A",'输出-系统进路参数'!R195)</f>
        <v>N/A</v>
      </c>
      <c r="P194" s="50" t="str">
        <f>IF(INDEX(Veh_Marshal,0,1)="N/A","N/A",'输出-系统进路参数'!S195)</f>
        <v>N/A</v>
      </c>
      <c r="Q194" s="50" t="str">
        <f>IF(INDEX(Veh_Marshal,0,1)="N/A","N/A",'输出-系统进路参数'!T195)</f>
        <v>N/A</v>
      </c>
      <c r="R194" s="50" t="str">
        <f>IF(INDEX(Veh_Marshal,0,1)="N/A","N/A",'输出-系统进路参数'!U195)</f>
        <v>N/A</v>
      </c>
      <c r="S194" s="42" t="str">
        <f t="shared" ref="S194:S257" si="33">IF($A194="N/A","N/A",IF($F194="N/A",CEILING($C194/3.6*(CFG_T_EB_OUT+CFG_T_EB_SETUP)/1000+($C194/3.6)^2/(INDEX(Veh_Gebr,0,1)+$E194/1000*9.8)/2,0.001),$F194))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+Conf_SafeMarginDist+Proj_Sig2AxleDist+INDEX(Veh_Hook2Roller,0,1))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+$C194/3.6/(INDEX(Veh_Gebr,0,1)+$E194/1000*9.8)*1000
+Equ_AxleClearDelay+Conf_VibInTime_CBI)/1000,
10),$V194))</f>
        <v>N/A</v>
      </c>
      <c r="Y194" s="30" t="str">
        <f t="shared" ref="Y194:Y257" si="39">IF($A194="N/A","N/A",
IF($M194="N/A","N/A",
IF($Q194="N/A","N/A",
CEILING(SQRT(2*($O194-INDEX(Veh_Length,0,1)+INDEX(Veh_Hook2Roller,0,1)-Proj_Sp2AxleDist)/(INDEX(Veh_NormDec,0,1)+$P194/1000*9.8))*1000*2,5000)/1000)))</f>
        <v>N/A</v>
      </c>
      <c r="Z194" s="30" t="str">
        <f t="shared" ref="Z194:Z257" si="40">IF($A194="N/A","N/A",
IF($M194="N/A","N/A",
IF($Q194="N/A","N/A",
CEILING(($Y194*1000+CFG_T_EB_OUT+CFG_T_EB_SETUP
+((SQRT((2*INDEX(Veh_Gebr,0,1)*(INDEX(Veh_MaxAcc,0,1)-$P194/1000*9.8)*CFG_T_EB_SETUP/1000)^2
       +4*(INDEX(Veh_Gebr,0,1)+INDEX(Veh_MaxAcc,0,1))*(INDEX(Veh_MaxAcc,0,1)-$P194/1000*9.8)*(INDEX(Veh_Gebr,0,1)*$P194/1000*9.8*(CFG_T_EB_SETUP/1000)^2
           +2*(INDEX(Veh_Gebr,0,1)+$P194/1000*9.8)*($O194-INDEX(Veh_Length,0,1)+INDEX(Veh_Hook2Roller,0,1))))
    -2*INDEX(Veh_Gebr,0,1)*(INDEX(Veh_MaxAcc,0,1)-$P194/1000*9.8)*CFG_T_EB_SETUP/1000)
  /2/(INDEX(Veh_MaxAcc,0,1)+INDEX(Veh_Gebr,0,1))-$P194/1000*9.8*CFG_T_EB_SETUP/1000)/(INDEX(Veh_Gebr,0,1)+$P194/1000*9.8)*1000
+Equ_AxleClearDelay+Conf_VibInTime_CBI)/1000,
10)
)))</f>
        <v>N/A</v>
      </c>
      <c r="AA194" s="30" t="str">
        <f t="shared" ref="AA194:AA257" si="41">IF($A194="N/A","N/A",
IF($Q194="N/A","N/A",
FLOOR((Proj_RmMaxForwSpd/3.6-ATO速度_EB速度余量/3.6)*1000/INDEX(Veh_NormDec,0,1)
+(Proj_RmMaxForwSpd/3.6-ATO速度_EB速度余量/3.6)*1000/INDEX(Veh_MaxAcc,0,1)
+($B194-(Proj_RmMaxForwSpd/3.6-ATO速度_EB速度余量/3.6)^2/(2*INDEX(Veh_NormDec,0,1))-(Proj_RmMaxForwSpd/3.6-ATO速度_EB速度余量/3.6)^2/(2*INDEX(Veh_MaxAcc,0,1)))/(Proj_RmMaxForwSpd/3.6-ATO速度_EB速度余量/3.6)*1000
+$N194*1000,5000)/1000))</f>
        <v>N/A</v>
      </c>
      <c r="AB194" s="30" t="str">
        <f t="shared" ref="AB194:AB257" si="42">IF($A194="N/A","N/A",
IF($Q194="N/A","N/A",
CEILING(($AA194*1000+CFG_T_EB_OUT+CFG_T_EB_SETUP
+$D194/3.6/(INDEX(Veh_Gebr,0,1)+$G194/1000*9.8)*1000
+Equ_AxleClearDelay+Conf_VibInTime_CBI)/1000,
10)
))</f>
        <v>N/A</v>
      </c>
      <c r="AC194" s="30" t="str">
        <f t="shared" ref="AC194:AC257" si="43">IF($A194="N/A","N/A",
CEILING(司机反应时间*1000
+INDEX(Veh_FsbTracCutDelay,0,1)+INDEX(Veh_FsbSetDelay,0,1)+INDEX(Veh_FsbCoastTime,0,1)
+Proj_RmMaxForwSpd/3.6/(INDEX(Veh_Fsbr,0,1)-Proj_MaxLineGrad*9.8/1000)*1000
+Equ_AxleClearDelay
+Conf_VibInTime_CBI,
10000)/1000)</f>
        <v>N/A</v>
      </c>
    </row>
    <row r="195" spans="1:29">
      <c r="A195" s="50" t="str">
        <f>IF(INDEX(Veh_Marshal,0,1)="N/A","N/A",'输出-系统进路参数'!B196)</f>
        <v>N/A</v>
      </c>
      <c r="B195" s="50" t="str">
        <f>IF(INDEX(Veh_Marshal,0,1)="N/A","N/A",'输出-系统进路参数'!E196)</f>
        <v>N/A</v>
      </c>
      <c r="C195" s="50" t="str">
        <f>IF(INDEX(Veh_Marshal,0,1)="N/A","N/A",'输出-系统进路参数'!F196)</f>
        <v>N/A</v>
      </c>
      <c r="D195" s="50" t="str">
        <f>IF(INDEX(Veh_Marshal,0,1)="N/A","N/A",'输出-系统进路参数'!G196)</f>
        <v>N/A</v>
      </c>
      <c r="E195" s="50" t="str">
        <f>IF(INDEX(Veh_Marshal,0,1)="N/A","N/A",'输出-系统进路参数'!H196)</f>
        <v>N/A</v>
      </c>
      <c r="F195" s="50" t="str">
        <f>IF(INDEX(Veh_Marshal,0,1)="N/A","N/A",'输出-系统进路参数'!I196)</f>
        <v>N/A</v>
      </c>
      <c r="G195" s="50" t="str">
        <f>IF(INDEX(Veh_Marshal,0,1)="N/A","N/A",'输出-系统进路参数'!J196)</f>
        <v>N/A</v>
      </c>
      <c r="H195" s="22" t="str">
        <f>IF(INDEX(Veh_Marshal,0,1)="N/A","N/A",'输出-系统进路参数'!K196)</f>
        <v>N/A</v>
      </c>
      <c r="I195" s="22" t="str">
        <f>IF(INDEX(Veh_Marshal,0,1)="N/A","N/A",'输出-系统进路参数'!L196)</f>
        <v>N/A</v>
      </c>
      <c r="J195" s="22" t="str">
        <f>IF(INDEX(Veh_Marshal,0,1)="N/A","N/A",'输出-系统进路参数'!M196)</f>
        <v>N/A</v>
      </c>
      <c r="K195" s="22" t="str">
        <f>IF(INDEX(Veh_Marshal,0,1)="N/A","N/A",'输出-系统进路参数'!N196)</f>
        <v>N/A</v>
      </c>
      <c r="L195" s="22" t="str">
        <f>IF(INDEX(Veh_Marshal,0,1)="N/A","N/A",'输出-系统进路参数'!O196)</f>
        <v>N/A</v>
      </c>
      <c r="M195" s="22" t="str">
        <f>IF(INDEX(Veh_Marshal,0,1)="N/A","N/A",'输出-系统进路参数'!P196)</f>
        <v>N/A</v>
      </c>
      <c r="N195" s="22" t="str">
        <f>IF(INDEX(Veh_Marshal,0,1)="N/A","N/A",'输出-系统进路参数'!Q196)</f>
        <v>N/A</v>
      </c>
      <c r="O195" s="22" t="str">
        <f>IF(INDEX(Veh_Marshal,0,1)="N/A","N/A",'输出-系统进路参数'!R196)</f>
        <v>N/A</v>
      </c>
      <c r="P195" s="50" t="str">
        <f>IF(INDEX(Veh_Marshal,0,1)="N/A","N/A",'输出-系统进路参数'!S196)</f>
        <v>N/A</v>
      </c>
      <c r="Q195" s="50" t="str">
        <f>IF(INDEX(Veh_Marshal,0,1)="N/A","N/A",'输出-系统进路参数'!T196)</f>
        <v>N/A</v>
      </c>
      <c r="R195" s="50" t="str">
        <f>IF(INDEX(Veh_Marshal,0,1)="N/A","N/A",'输出-系统进路参数'!U196)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50" t="str">
        <f>IF(INDEX(Veh_Marshal,0,1)="N/A","N/A",'输出-系统进路参数'!B197)</f>
        <v>N/A</v>
      </c>
      <c r="B196" s="50" t="str">
        <f>IF(INDEX(Veh_Marshal,0,1)="N/A","N/A",'输出-系统进路参数'!E197)</f>
        <v>N/A</v>
      </c>
      <c r="C196" s="50" t="str">
        <f>IF(INDEX(Veh_Marshal,0,1)="N/A","N/A",'输出-系统进路参数'!F197)</f>
        <v>N/A</v>
      </c>
      <c r="D196" s="50" t="str">
        <f>IF(INDEX(Veh_Marshal,0,1)="N/A","N/A",'输出-系统进路参数'!G197)</f>
        <v>N/A</v>
      </c>
      <c r="E196" s="50" t="str">
        <f>IF(INDEX(Veh_Marshal,0,1)="N/A","N/A",'输出-系统进路参数'!H197)</f>
        <v>N/A</v>
      </c>
      <c r="F196" s="50" t="str">
        <f>IF(INDEX(Veh_Marshal,0,1)="N/A","N/A",'输出-系统进路参数'!I197)</f>
        <v>N/A</v>
      </c>
      <c r="G196" s="50" t="str">
        <f>IF(INDEX(Veh_Marshal,0,1)="N/A","N/A",'输出-系统进路参数'!J197)</f>
        <v>N/A</v>
      </c>
      <c r="H196" s="22" t="str">
        <f>IF(INDEX(Veh_Marshal,0,1)="N/A","N/A",'输出-系统进路参数'!K197)</f>
        <v>N/A</v>
      </c>
      <c r="I196" s="22" t="str">
        <f>IF(INDEX(Veh_Marshal,0,1)="N/A","N/A",'输出-系统进路参数'!L197)</f>
        <v>N/A</v>
      </c>
      <c r="J196" s="22" t="str">
        <f>IF(INDEX(Veh_Marshal,0,1)="N/A","N/A",'输出-系统进路参数'!M197)</f>
        <v>N/A</v>
      </c>
      <c r="K196" s="22" t="str">
        <f>IF(INDEX(Veh_Marshal,0,1)="N/A","N/A",'输出-系统进路参数'!N197)</f>
        <v>N/A</v>
      </c>
      <c r="L196" s="22" t="str">
        <f>IF(INDEX(Veh_Marshal,0,1)="N/A","N/A",'输出-系统进路参数'!O197)</f>
        <v>N/A</v>
      </c>
      <c r="M196" s="22" t="str">
        <f>IF(INDEX(Veh_Marshal,0,1)="N/A","N/A",'输出-系统进路参数'!P197)</f>
        <v>N/A</v>
      </c>
      <c r="N196" s="22" t="str">
        <f>IF(INDEX(Veh_Marshal,0,1)="N/A","N/A",'输出-系统进路参数'!Q197)</f>
        <v>N/A</v>
      </c>
      <c r="O196" s="22" t="str">
        <f>IF(INDEX(Veh_Marshal,0,1)="N/A","N/A",'输出-系统进路参数'!R197)</f>
        <v>N/A</v>
      </c>
      <c r="P196" s="50" t="str">
        <f>IF(INDEX(Veh_Marshal,0,1)="N/A","N/A",'输出-系统进路参数'!S197)</f>
        <v>N/A</v>
      </c>
      <c r="Q196" s="50" t="str">
        <f>IF(INDEX(Veh_Marshal,0,1)="N/A","N/A",'输出-系统进路参数'!T197)</f>
        <v>N/A</v>
      </c>
      <c r="R196" s="50" t="str">
        <f>IF(INDEX(Veh_Marshal,0,1)="N/A","N/A",'输出-系统进路参数'!U197)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50" t="str">
        <f>IF(INDEX(Veh_Marshal,0,1)="N/A","N/A",'输出-系统进路参数'!B198)</f>
        <v>N/A</v>
      </c>
      <c r="B197" s="50" t="str">
        <f>IF(INDEX(Veh_Marshal,0,1)="N/A","N/A",'输出-系统进路参数'!E198)</f>
        <v>N/A</v>
      </c>
      <c r="C197" s="50" t="str">
        <f>IF(INDEX(Veh_Marshal,0,1)="N/A","N/A",'输出-系统进路参数'!F198)</f>
        <v>N/A</v>
      </c>
      <c r="D197" s="50" t="str">
        <f>IF(INDEX(Veh_Marshal,0,1)="N/A","N/A",'输出-系统进路参数'!G198)</f>
        <v>N/A</v>
      </c>
      <c r="E197" s="50" t="str">
        <f>IF(INDEX(Veh_Marshal,0,1)="N/A","N/A",'输出-系统进路参数'!H198)</f>
        <v>N/A</v>
      </c>
      <c r="F197" s="50" t="str">
        <f>IF(INDEX(Veh_Marshal,0,1)="N/A","N/A",'输出-系统进路参数'!I198)</f>
        <v>N/A</v>
      </c>
      <c r="G197" s="50" t="str">
        <f>IF(INDEX(Veh_Marshal,0,1)="N/A","N/A",'输出-系统进路参数'!J198)</f>
        <v>N/A</v>
      </c>
      <c r="H197" s="22" t="str">
        <f>IF(INDEX(Veh_Marshal,0,1)="N/A","N/A",'输出-系统进路参数'!K198)</f>
        <v>N/A</v>
      </c>
      <c r="I197" s="22" t="str">
        <f>IF(INDEX(Veh_Marshal,0,1)="N/A","N/A",'输出-系统进路参数'!L198)</f>
        <v>N/A</v>
      </c>
      <c r="J197" s="22" t="str">
        <f>IF(INDEX(Veh_Marshal,0,1)="N/A","N/A",'输出-系统进路参数'!M198)</f>
        <v>N/A</v>
      </c>
      <c r="K197" s="22" t="str">
        <f>IF(INDEX(Veh_Marshal,0,1)="N/A","N/A",'输出-系统进路参数'!N198)</f>
        <v>N/A</v>
      </c>
      <c r="L197" s="22" t="str">
        <f>IF(INDEX(Veh_Marshal,0,1)="N/A","N/A",'输出-系统进路参数'!O198)</f>
        <v>N/A</v>
      </c>
      <c r="M197" s="22" t="str">
        <f>IF(INDEX(Veh_Marshal,0,1)="N/A","N/A",'输出-系统进路参数'!P198)</f>
        <v>N/A</v>
      </c>
      <c r="N197" s="22" t="str">
        <f>IF(INDEX(Veh_Marshal,0,1)="N/A","N/A",'输出-系统进路参数'!Q198)</f>
        <v>N/A</v>
      </c>
      <c r="O197" s="22" t="str">
        <f>IF(INDEX(Veh_Marshal,0,1)="N/A","N/A",'输出-系统进路参数'!R198)</f>
        <v>N/A</v>
      </c>
      <c r="P197" s="50" t="str">
        <f>IF(INDEX(Veh_Marshal,0,1)="N/A","N/A",'输出-系统进路参数'!S198)</f>
        <v>N/A</v>
      </c>
      <c r="Q197" s="50" t="str">
        <f>IF(INDEX(Veh_Marshal,0,1)="N/A","N/A",'输出-系统进路参数'!T198)</f>
        <v>N/A</v>
      </c>
      <c r="R197" s="50" t="str">
        <f>IF(INDEX(Veh_Marshal,0,1)="N/A","N/A",'输出-系统进路参数'!U198)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50" t="str">
        <f>IF(INDEX(Veh_Marshal,0,1)="N/A","N/A",'输出-系统进路参数'!B199)</f>
        <v>N/A</v>
      </c>
      <c r="B198" s="50" t="str">
        <f>IF(INDEX(Veh_Marshal,0,1)="N/A","N/A",'输出-系统进路参数'!E199)</f>
        <v>N/A</v>
      </c>
      <c r="C198" s="50" t="str">
        <f>IF(INDEX(Veh_Marshal,0,1)="N/A","N/A",'输出-系统进路参数'!F199)</f>
        <v>N/A</v>
      </c>
      <c r="D198" s="50" t="str">
        <f>IF(INDEX(Veh_Marshal,0,1)="N/A","N/A",'输出-系统进路参数'!G199)</f>
        <v>N/A</v>
      </c>
      <c r="E198" s="50" t="str">
        <f>IF(INDEX(Veh_Marshal,0,1)="N/A","N/A",'输出-系统进路参数'!H199)</f>
        <v>N/A</v>
      </c>
      <c r="F198" s="50" t="str">
        <f>IF(INDEX(Veh_Marshal,0,1)="N/A","N/A",'输出-系统进路参数'!I199)</f>
        <v>N/A</v>
      </c>
      <c r="G198" s="50" t="str">
        <f>IF(INDEX(Veh_Marshal,0,1)="N/A","N/A",'输出-系统进路参数'!J199)</f>
        <v>N/A</v>
      </c>
      <c r="H198" s="22" t="str">
        <f>IF(INDEX(Veh_Marshal,0,1)="N/A","N/A",'输出-系统进路参数'!K199)</f>
        <v>N/A</v>
      </c>
      <c r="I198" s="22" t="str">
        <f>IF(INDEX(Veh_Marshal,0,1)="N/A","N/A",'输出-系统进路参数'!L199)</f>
        <v>N/A</v>
      </c>
      <c r="J198" s="22" t="str">
        <f>IF(INDEX(Veh_Marshal,0,1)="N/A","N/A",'输出-系统进路参数'!M199)</f>
        <v>N/A</v>
      </c>
      <c r="K198" s="22" t="str">
        <f>IF(INDEX(Veh_Marshal,0,1)="N/A","N/A",'输出-系统进路参数'!N199)</f>
        <v>N/A</v>
      </c>
      <c r="L198" s="22" t="str">
        <f>IF(INDEX(Veh_Marshal,0,1)="N/A","N/A",'输出-系统进路参数'!O199)</f>
        <v>N/A</v>
      </c>
      <c r="M198" s="22" t="str">
        <f>IF(INDEX(Veh_Marshal,0,1)="N/A","N/A",'输出-系统进路参数'!P199)</f>
        <v>N/A</v>
      </c>
      <c r="N198" s="22" t="str">
        <f>IF(INDEX(Veh_Marshal,0,1)="N/A","N/A",'输出-系统进路参数'!Q199)</f>
        <v>N/A</v>
      </c>
      <c r="O198" s="22" t="str">
        <f>IF(INDEX(Veh_Marshal,0,1)="N/A","N/A",'输出-系统进路参数'!R199)</f>
        <v>N/A</v>
      </c>
      <c r="P198" s="50" t="str">
        <f>IF(INDEX(Veh_Marshal,0,1)="N/A","N/A",'输出-系统进路参数'!S199)</f>
        <v>N/A</v>
      </c>
      <c r="Q198" s="50" t="str">
        <f>IF(INDEX(Veh_Marshal,0,1)="N/A","N/A",'输出-系统进路参数'!T199)</f>
        <v>N/A</v>
      </c>
      <c r="R198" s="50" t="str">
        <f>IF(INDEX(Veh_Marshal,0,1)="N/A","N/A",'输出-系统进路参数'!U199)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50" t="str">
        <f>IF(INDEX(Veh_Marshal,0,1)="N/A","N/A",'输出-系统进路参数'!B200)</f>
        <v>N/A</v>
      </c>
      <c r="B199" s="50" t="str">
        <f>IF(INDEX(Veh_Marshal,0,1)="N/A","N/A",'输出-系统进路参数'!E200)</f>
        <v>N/A</v>
      </c>
      <c r="C199" s="50" t="str">
        <f>IF(INDEX(Veh_Marshal,0,1)="N/A","N/A",'输出-系统进路参数'!F200)</f>
        <v>N/A</v>
      </c>
      <c r="D199" s="50" t="str">
        <f>IF(INDEX(Veh_Marshal,0,1)="N/A","N/A",'输出-系统进路参数'!G200)</f>
        <v>N/A</v>
      </c>
      <c r="E199" s="50" t="str">
        <f>IF(INDEX(Veh_Marshal,0,1)="N/A","N/A",'输出-系统进路参数'!H200)</f>
        <v>N/A</v>
      </c>
      <c r="F199" s="50" t="str">
        <f>IF(INDEX(Veh_Marshal,0,1)="N/A","N/A",'输出-系统进路参数'!I200)</f>
        <v>N/A</v>
      </c>
      <c r="G199" s="50" t="str">
        <f>IF(INDEX(Veh_Marshal,0,1)="N/A","N/A",'输出-系统进路参数'!J200)</f>
        <v>N/A</v>
      </c>
      <c r="H199" s="22" t="str">
        <f>IF(INDEX(Veh_Marshal,0,1)="N/A","N/A",'输出-系统进路参数'!K200)</f>
        <v>N/A</v>
      </c>
      <c r="I199" s="22" t="str">
        <f>IF(INDEX(Veh_Marshal,0,1)="N/A","N/A",'输出-系统进路参数'!L200)</f>
        <v>N/A</v>
      </c>
      <c r="J199" s="22" t="str">
        <f>IF(INDEX(Veh_Marshal,0,1)="N/A","N/A",'输出-系统进路参数'!M200)</f>
        <v>N/A</v>
      </c>
      <c r="K199" s="22" t="str">
        <f>IF(INDEX(Veh_Marshal,0,1)="N/A","N/A",'输出-系统进路参数'!N200)</f>
        <v>N/A</v>
      </c>
      <c r="L199" s="22" t="str">
        <f>IF(INDEX(Veh_Marshal,0,1)="N/A","N/A",'输出-系统进路参数'!O200)</f>
        <v>N/A</v>
      </c>
      <c r="M199" s="22" t="str">
        <f>IF(INDEX(Veh_Marshal,0,1)="N/A","N/A",'输出-系统进路参数'!P200)</f>
        <v>N/A</v>
      </c>
      <c r="N199" s="22" t="str">
        <f>IF(INDEX(Veh_Marshal,0,1)="N/A","N/A",'输出-系统进路参数'!Q200)</f>
        <v>N/A</v>
      </c>
      <c r="O199" s="22" t="str">
        <f>IF(INDEX(Veh_Marshal,0,1)="N/A","N/A",'输出-系统进路参数'!R200)</f>
        <v>N/A</v>
      </c>
      <c r="P199" s="50" t="str">
        <f>IF(INDEX(Veh_Marshal,0,1)="N/A","N/A",'输出-系统进路参数'!S200)</f>
        <v>N/A</v>
      </c>
      <c r="Q199" s="50" t="str">
        <f>IF(INDEX(Veh_Marshal,0,1)="N/A","N/A",'输出-系统进路参数'!T200)</f>
        <v>N/A</v>
      </c>
      <c r="R199" s="50" t="str">
        <f>IF(INDEX(Veh_Marshal,0,1)="N/A","N/A",'输出-系统进路参数'!U200)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50" t="str">
        <f>IF(INDEX(Veh_Marshal,0,1)="N/A","N/A",'输出-系统进路参数'!B201)</f>
        <v>N/A</v>
      </c>
      <c r="B200" s="50" t="str">
        <f>IF(INDEX(Veh_Marshal,0,1)="N/A","N/A",'输出-系统进路参数'!E201)</f>
        <v>N/A</v>
      </c>
      <c r="C200" s="50" t="str">
        <f>IF(INDEX(Veh_Marshal,0,1)="N/A","N/A",'输出-系统进路参数'!F201)</f>
        <v>N/A</v>
      </c>
      <c r="D200" s="50" t="str">
        <f>IF(INDEX(Veh_Marshal,0,1)="N/A","N/A",'输出-系统进路参数'!G201)</f>
        <v>N/A</v>
      </c>
      <c r="E200" s="50" t="str">
        <f>IF(INDEX(Veh_Marshal,0,1)="N/A","N/A",'输出-系统进路参数'!H201)</f>
        <v>N/A</v>
      </c>
      <c r="F200" s="50" t="str">
        <f>IF(INDEX(Veh_Marshal,0,1)="N/A","N/A",'输出-系统进路参数'!I201)</f>
        <v>N/A</v>
      </c>
      <c r="G200" s="50" t="str">
        <f>IF(INDEX(Veh_Marshal,0,1)="N/A","N/A",'输出-系统进路参数'!J201)</f>
        <v>N/A</v>
      </c>
      <c r="H200" s="22" t="str">
        <f>IF(INDEX(Veh_Marshal,0,1)="N/A","N/A",'输出-系统进路参数'!K201)</f>
        <v>N/A</v>
      </c>
      <c r="I200" s="22" t="str">
        <f>IF(INDEX(Veh_Marshal,0,1)="N/A","N/A",'输出-系统进路参数'!L201)</f>
        <v>N/A</v>
      </c>
      <c r="J200" s="22" t="str">
        <f>IF(INDEX(Veh_Marshal,0,1)="N/A","N/A",'输出-系统进路参数'!M201)</f>
        <v>N/A</v>
      </c>
      <c r="K200" s="22" t="str">
        <f>IF(INDEX(Veh_Marshal,0,1)="N/A","N/A",'输出-系统进路参数'!N201)</f>
        <v>N/A</v>
      </c>
      <c r="L200" s="22" t="str">
        <f>IF(INDEX(Veh_Marshal,0,1)="N/A","N/A",'输出-系统进路参数'!O201)</f>
        <v>N/A</v>
      </c>
      <c r="M200" s="22" t="str">
        <f>IF(INDEX(Veh_Marshal,0,1)="N/A","N/A",'输出-系统进路参数'!P201)</f>
        <v>N/A</v>
      </c>
      <c r="N200" s="22" t="str">
        <f>IF(INDEX(Veh_Marshal,0,1)="N/A","N/A",'输出-系统进路参数'!Q201)</f>
        <v>N/A</v>
      </c>
      <c r="O200" s="22" t="str">
        <f>IF(INDEX(Veh_Marshal,0,1)="N/A","N/A",'输出-系统进路参数'!R201)</f>
        <v>N/A</v>
      </c>
      <c r="P200" s="50" t="str">
        <f>IF(INDEX(Veh_Marshal,0,1)="N/A","N/A",'输出-系统进路参数'!S201)</f>
        <v>N/A</v>
      </c>
      <c r="Q200" s="50" t="str">
        <f>IF(INDEX(Veh_Marshal,0,1)="N/A","N/A",'输出-系统进路参数'!T201)</f>
        <v>N/A</v>
      </c>
      <c r="R200" s="50" t="str">
        <f>IF(INDEX(Veh_Marshal,0,1)="N/A","N/A",'输出-系统进路参数'!U201)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50" t="str">
        <f>IF(INDEX(Veh_Marshal,0,1)="N/A","N/A",'输出-系统进路参数'!B202)</f>
        <v>N/A</v>
      </c>
      <c r="B201" s="50" t="str">
        <f>IF(INDEX(Veh_Marshal,0,1)="N/A","N/A",'输出-系统进路参数'!E202)</f>
        <v>N/A</v>
      </c>
      <c r="C201" s="50" t="str">
        <f>IF(INDEX(Veh_Marshal,0,1)="N/A","N/A",'输出-系统进路参数'!F202)</f>
        <v>N/A</v>
      </c>
      <c r="D201" s="50" t="str">
        <f>IF(INDEX(Veh_Marshal,0,1)="N/A","N/A",'输出-系统进路参数'!G202)</f>
        <v>N/A</v>
      </c>
      <c r="E201" s="50" t="str">
        <f>IF(INDEX(Veh_Marshal,0,1)="N/A","N/A",'输出-系统进路参数'!H202)</f>
        <v>N/A</v>
      </c>
      <c r="F201" s="50" t="str">
        <f>IF(INDEX(Veh_Marshal,0,1)="N/A","N/A",'输出-系统进路参数'!I202)</f>
        <v>N/A</v>
      </c>
      <c r="G201" s="50" t="str">
        <f>IF(INDEX(Veh_Marshal,0,1)="N/A","N/A",'输出-系统进路参数'!J202)</f>
        <v>N/A</v>
      </c>
      <c r="H201" s="22" t="str">
        <f>IF(INDEX(Veh_Marshal,0,1)="N/A","N/A",'输出-系统进路参数'!K202)</f>
        <v>N/A</v>
      </c>
      <c r="I201" s="22" t="str">
        <f>IF(INDEX(Veh_Marshal,0,1)="N/A","N/A",'输出-系统进路参数'!L202)</f>
        <v>N/A</v>
      </c>
      <c r="J201" s="22" t="str">
        <f>IF(INDEX(Veh_Marshal,0,1)="N/A","N/A",'输出-系统进路参数'!M202)</f>
        <v>N/A</v>
      </c>
      <c r="K201" s="22" t="str">
        <f>IF(INDEX(Veh_Marshal,0,1)="N/A","N/A",'输出-系统进路参数'!N202)</f>
        <v>N/A</v>
      </c>
      <c r="L201" s="22" t="str">
        <f>IF(INDEX(Veh_Marshal,0,1)="N/A","N/A",'输出-系统进路参数'!O202)</f>
        <v>N/A</v>
      </c>
      <c r="M201" s="22" t="str">
        <f>IF(INDEX(Veh_Marshal,0,1)="N/A","N/A",'输出-系统进路参数'!P202)</f>
        <v>N/A</v>
      </c>
      <c r="N201" s="22" t="str">
        <f>IF(INDEX(Veh_Marshal,0,1)="N/A","N/A",'输出-系统进路参数'!Q202)</f>
        <v>N/A</v>
      </c>
      <c r="O201" s="22" t="str">
        <f>IF(INDEX(Veh_Marshal,0,1)="N/A","N/A",'输出-系统进路参数'!R202)</f>
        <v>N/A</v>
      </c>
      <c r="P201" s="50" t="str">
        <f>IF(INDEX(Veh_Marshal,0,1)="N/A","N/A",'输出-系统进路参数'!S202)</f>
        <v>N/A</v>
      </c>
      <c r="Q201" s="50" t="str">
        <f>IF(INDEX(Veh_Marshal,0,1)="N/A","N/A",'输出-系统进路参数'!T202)</f>
        <v>N/A</v>
      </c>
      <c r="R201" s="50" t="str">
        <f>IF(INDEX(Veh_Marshal,0,1)="N/A","N/A",'输出-系统进路参数'!U202)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50" t="str">
        <f>IF(INDEX(Veh_Marshal,0,1)="N/A","N/A",'输出-系统进路参数'!B203)</f>
        <v>N/A</v>
      </c>
      <c r="B202" s="50" t="str">
        <f>IF(INDEX(Veh_Marshal,0,1)="N/A","N/A",'输出-系统进路参数'!E203)</f>
        <v>N/A</v>
      </c>
      <c r="C202" s="50" t="str">
        <f>IF(INDEX(Veh_Marshal,0,1)="N/A","N/A",'输出-系统进路参数'!F203)</f>
        <v>N/A</v>
      </c>
      <c r="D202" s="50" t="str">
        <f>IF(INDEX(Veh_Marshal,0,1)="N/A","N/A",'输出-系统进路参数'!G203)</f>
        <v>N/A</v>
      </c>
      <c r="E202" s="50" t="str">
        <f>IF(INDEX(Veh_Marshal,0,1)="N/A","N/A",'输出-系统进路参数'!H203)</f>
        <v>N/A</v>
      </c>
      <c r="F202" s="50" t="str">
        <f>IF(INDEX(Veh_Marshal,0,1)="N/A","N/A",'输出-系统进路参数'!I203)</f>
        <v>N/A</v>
      </c>
      <c r="G202" s="50" t="str">
        <f>IF(INDEX(Veh_Marshal,0,1)="N/A","N/A",'输出-系统进路参数'!J203)</f>
        <v>N/A</v>
      </c>
      <c r="H202" s="22" t="str">
        <f>IF(INDEX(Veh_Marshal,0,1)="N/A","N/A",'输出-系统进路参数'!K203)</f>
        <v>N/A</v>
      </c>
      <c r="I202" s="22" t="str">
        <f>IF(INDEX(Veh_Marshal,0,1)="N/A","N/A",'输出-系统进路参数'!L203)</f>
        <v>N/A</v>
      </c>
      <c r="J202" s="22" t="str">
        <f>IF(INDEX(Veh_Marshal,0,1)="N/A","N/A",'输出-系统进路参数'!M203)</f>
        <v>N/A</v>
      </c>
      <c r="K202" s="22" t="str">
        <f>IF(INDEX(Veh_Marshal,0,1)="N/A","N/A",'输出-系统进路参数'!N203)</f>
        <v>N/A</v>
      </c>
      <c r="L202" s="22" t="str">
        <f>IF(INDEX(Veh_Marshal,0,1)="N/A","N/A",'输出-系统进路参数'!O203)</f>
        <v>N/A</v>
      </c>
      <c r="M202" s="22" t="str">
        <f>IF(INDEX(Veh_Marshal,0,1)="N/A","N/A",'输出-系统进路参数'!P203)</f>
        <v>N/A</v>
      </c>
      <c r="N202" s="22" t="str">
        <f>IF(INDEX(Veh_Marshal,0,1)="N/A","N/A",'输出-系统进路参数'!Q203)</f>
        <v>N/A</v>
      </c>
      <c r="O202" s="22" t="str">
        <f>IF(INDEX(Veh_Marshal,0,1)="N/A","N/A",'输出-系统进路参数'!R203)</f>
        <v>N/A</v>
      </c>
      <c r="P202" s="50" t="str">
        <f>IF(INDEX(Veh_Marshal,0,1)="N/A","N/A",'输出-系统进路参数'!S203)</f>
        <v>N/A</v>
      </c>
      <c r="Q202" s="50" t="str">
        <f>IF(INDEX(Veh_Marshal,0,1)="N/A","N/A",'输出-系统进路参数'!T203)</f>
        <v>N/A</v>
      </c>
      <c r="R202" s="50" t="str">
        <f>IF(INDEX(Veh_Marshal,0,1)="N/A","N/A",'输出-系统进路参数'!U203)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50" t="str">
        <f>IF(INDEX(Veh_Marshal,0,1)="N/A","N/A",'输出-系统进路参数'!B204)</f>
        <v>N/A</v>
      </c>
      <c r="B203" s="50" t="str">
        <f>IF(INDEX(Veh_Marshal,0,1)="N/A","N/A",'输出-系统进路参数'!E204)</f>
        <v>N/A</v>
      </c>
      <c r="C203" s="50" t="str">
        <f>IF(INDEX(Veh_Marshal,0,1)="N/A","N/A",'输出-系统进路参数'!F204)</f>
        <v>N/A</v>
      </c>
      <c r="D203" s="50" t="str">
        <f>IF(INDEX(Veh_Marshal,0,1)="N/A","N/A",'输出-系统进路参数'!G204)</f>
        <v>N/A</v>
      </c>
      <c r="E203" s="50" t="str">
        <f>IF(INDEX(Veh_Marshal,0,1)="N/A","N/A",'输出-系统进路参数'!H204)</f>
        <v>N/A</v>
      </c>
      <c r="F203" s="50" t="str">
        <f>IF(INDEX(Veh_Marshal,0,1)="N/A","N/A",'输出-系统进路参数'!I204)</f>
        <v>N/A</v>
      </c>
      <c r="G203" s="50" t="str">
        <f>IF(INDEX(Veh_Marshal,0,1)="N/A","N/A",'输出-系统进路参数'!J204)</f>
        <v>N/A</v>
      </c>
      <c r="H203" s="22" t="str">
        <f>IF(INDEX(Veh_Marshal,0,1)="N/A","N/A",'输出-系统进路参数'!K204)</f>
        <v>N/A</v>
      </c>
      <c r="I203" s="22" t="str">
        <f>IF(INDEX(Veh_Marshal,0,1)="N/A","N/A",'输出-系统进路参数'!L204)</f>
        <v>N/A</v>
      </c>
      <c r="J203" s="22" t="str">
        <f>IF(INDEX(Veh_Marshal,0,1)="N/A","N/A",'输出-系统进路参数'!M204)</f>
        <v>N/A</v>
      </c>
      <c r="K203" s="22" t="str">
        <f>IF(INDEX(Veh_Marshal,0,1)="N/A","N/A",'输出-系统进路参数'!N204)</f>
        <v>N/A</v>
      </c>
      <c r="L203" s="22" t="str">
        <f>IF(INDEX(Veh_Marshal,0,1)="N/A","N/A",'输出-系统进路参数'!O204)</f>
        <v>N/A</v>
      </c>
      <c r="M203" s="22" t="str">
        <f>IF(INDEX(Veh_Marshal,0,1)="N/A","N/A",'输出-系统进路参数'!P204)</f>
        <v>N/A</v>
      </c>
      <c r="N203" s="22" t="str">
        <f>IF(INDEX(Veh_Marshal,0,1)="N/A","N/A",'输出-系统进路参数'!Q204)</f>
        <v>N/A</v>
      </c>
      <c r="O203" s="22" t="str">
        <f>IF(INDEX(Veh_Marshal,0,1)="N/A","N/A",'输出-系统进路参数'!R204)</f>
        <v>N/A</v>
      </c>
      <c r="P203" s="50" t="str">
        <f>IF(INDEX(Veh_Marshal,0,1)="N/A","N/A",'输出-系统进路参数'!S204)</f>
        <v>N/A</v>
      </c>
      <c r="Q203" s="50" t="str">
        <f>IF(INDEX(Veh_Marshal,0,1)="N/A","N/A",'输出-系统进路参数'!T204)</f>
        <v>N/A</v>
      </c>
      <c r="R203" s="50" t="str">
        <f>IF(INDEX(Veh_Marshal,0,1)="N/A","N/A",'输出-系统进路参数'!U204)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50" t="str">
        <f>IF(INDEX(Veh_Marshal,0,1)="N/A","N/A",'输出-系统进路参数'!B205)</f>
        <v>N/A</v>
      </c>
      <c r="B204" s="50" t="str">
        <f>IF(INDEX(Veh_Marshal,0,1)="N/A","N/A",'输出-系统进路参数'!E205)</f>
        <v>N/A</v>
      </c>
      <c r="C204" s="50" t="str">
        <f>IF(INDEX(Veh_Marshal,0,1)="N/A","N/A",'输出-系统进路参数'!F205)</f>
        <v>N/A</v>
      </c>
      <c r="D204" s="50" t="str">
        <f>IF(INDEX(Veh_Marshal,0,1)="N/A","N/A",'输出-系统进路参数'!G205)</f>
        <v>N/A</v>
      </c>
      <c r="E204" s="50" t="str">
        <f>IF(INDEX(Veh_Marshal,0,1)="N/A","N/A",'输出-系统进路参数'!H205)</f>
        <v>N/A</v>
      </c>
      <c r="F204" s="50" t="str">
        <f>IF(INDEX(Veh_Marshal,0,1)="N/A","N/A",'输出-系统进路参数'!I205)</f>
        <v>N/A</v>
      </c>
      <c r="G204" s="50" t="str">
        <f>IF(INDEX(Veh_Marshal,0,1)="N/A","N/A",'输出-系统进路参数'!J205)</f>
        <v>N/A</v>
      </c>
      <c r="H204" s="22" t="str">
        <f>IF(INDEX(Veh_Marshal,0,1)="N/A","N/A",'输出-系统进路参数'!K205)</f>
        <v>N/A</v>
      </c>
      <c r="I204" s="22" t="str">
        <f>IF(INDEX(Veh_Marshal,0,1)="N/A","N/A",'输出-系统进路参数'!L205)</f>
        <v>N/A</v>
      </c>
      <c r="J204" s="22" t="str">
        <f>IF(INDEX(Veh_Marshal,0,1)="N/A","N/A",'输出-系统进路参数'!M205)</f>
        <v>N/A</v>
      </c>
      <c r="K204" s="22" t="str">
        <f>IF(INDEX(Veh_Marshal,0,1)="N/A","N/A",'输出-系统进路参数'!N205)</f>
        <v>N/A</v>
      </c>
      <c r="L204" s="22" t="str">
        <f>IF(INDEX(Veh_Marshal,0,1)="N/A","N/A",'输出-系统进路参数'!O205)</f>
        <v>N/A</v>
      </c>
      <c r="M204" s="22" t="str">
        <f>IF(INDEX(Veh_Marshal,0,1)="N/A","N/A",'输出-系统进路参数'!P205)</f>
        <v>N/A</v>
      </c>
      <c r="N204" s="22" t="str">
        <f>IF(INDEX(Veh_Marshal,0,1)="N/A","N/A",'输出-系统进路参数'!Q205)</f>
        <v>N/A</v>
      </c>
      <c r="O204" s="22" t="str">
        <f>IF(INDEX(Veh_Marshal,0,1)="N/A","N/A",'输出-系统进路参数'!R205)</f>
        <v>N/A</v>
      </c>
      <c r="P204" s="50" t="str">
        <f>IF(INDEX(Veh_Marshal,0,1)="N/A","N/A",'输出-系统进路参数'!S205)</f>
        <v>N/A</v>
      </c>
      <c r="Q204" s="50" t="str">
        <f>IF(INDEX(Veh_Marshal,0,1)="N/A","N/A",'输出-系统进路参数'!T205)</f>
        <v>N/A</v>
      </c>
      <c r="R204" s="50" t="str">
        <f>IF(INDEX(Veh_Marshal,0,1)="N/A","N/A",'输出-系统进路参数'!U205)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50" t="str">
        <f>IF(INDEX(Veh_Marshal,0,1)="N/A","N/A",'输出-系统进路参数'!B206)</f>
        <v>N/A</v>
      </c>
      <c r="B205" s="50" t="str">
        <f>IF(INDEX(Veh_Marshal,0,1)="N/A","N/A",'输出-系统进路参数'!E206)</f>
        <v>N/A</v>
      </c>
      <c r="C205" s="50" t="str">
        <f>IF(INDEX(Veh_Marshal,0,1)="N/A","N/A",'输出-系统进路参数'!F206)</f>
        <v>N/A</v>
      </c>
      <c r="D205" s="50" t="str">
        <f>IF(INDEX(Veh_Marshal,0,1)="N/A","N/A",'输出-系统进路参数'!G206)</f>
        <v>N/A</v>
      </c>
      <c r="E205" s="50" t="str">
        <f>IF(INDEX(Veh_Marshal,0,1)="N/A","N/A",'输出-系统进路参数'!H206)</f>
        <v>N/A</v>
      </c>
      <c r="F205" s="50" t="str">
        <f>IF(INDEX(Veh_Marshal,0,1)="N/A","N/A",'输出-系统进路参数'!I206)</f>
        <v>N/A</v>
      </c>
      <c r="G205" s="50" t="str">
        <f>IF(INDEX(Veh_Marshal,0,1)="N/A","N/A",'输出-系统进路参数'!J206)</f>
        <v>N/A</v>
      </c>
      <c r="H205" s="22" t="str">
        <f>IF(INDEX(Veh_Marshal,0,1)="N/A","N/A",'输出-系统进路参数'!K206)</f>
        <v>N/A</v>
      </c>
      <c r="I205" s="22" t="str">
        <f>IF(INDEX(Veh_Marshal,0,1)="N/A","N/A",'输出-系统进路参数'!L206)</f>
        <v>N/A</v>
      </c>
      <c r="J205" s="22" t="str">
        <f>IF(INDEX(Veh_Marshal,0,1)="N/A","N/A",'输出-系统进路参数'!M206)</f>
        <v>N/A</v>
      </c>
      <c r="K205" s="22" t="str">
        <f>IF(INDEX(Veh_Marshal,0,1)="N/A","N/A",'输出-系统进路参数'!N206)</f>
        <v>N/A</v>
      </c>
      <c r="L205" s="22" t="str">
        <f>IF(INDEX(Veh_Marshal,0,1)="N/A","N/A",'输出-系统进路参数'!O206)</f>
        <v>N/A</v>
      </c>
      <c r="M205" s="22" t="str">
        <f>IF(INDEX(Veh_Marshal,0,1)="N/A","N/A",'输出-系统进路参数'!P206)</f>
        <v>N/A</v>
      </c>
      <c r="N205" s="22" t="str">
        <f>IF(INDEX(Veh_Marshal,0,1)="N/A","N/A",'输出-系统进路参数'!Q206)</f>
        <v>N/A</v>
      </c>
      <c r="O205" s="22" t="str">
        <f>IF(INDEX(Veh_Marshal,0,1)="N/A","N/A",'输出-系统进路参数'!R206)</f>
        <v>N/A</v>
      </c>
      <c r="P205" s="50" t="str">
        <f>IF(INDEX(Veh_Marshal,0,1)="N/A","N/A",'输出-系统进路参数'!S206)</f>
        <v>N/A</v>
      </c>
      <c r="Q205" s="50" t="str">
        <f>IF(INDEX(Veh_Marshal,0,1)="N/A","N/A",'输出-系统进路参数'!T206)</f>
        <v>N/A</v>
      </c>
      <c r="R205" s="50" t="str">
        <f>IF(INDEX(Veh_Marshal,0,1)="N/A","N/A",'输出-系统进路参数'!U206)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50" t="str">
        <f>IF(INDEX(Veh_Marshal,0,1)="N/A","N/A",'输出-系统进路参数'!B207)</f>
        <v>N/A</v>
      </c>
      <c r="B206" s="50" t="str">
        <f>IF(INDEX(Veh_Marshal,0,1)="N/A","N/A",'输出-系统进路参数'!E207)</f>
        <v>N/A</v>
      </c>
      <c r="C206" s="50" t="str">
        <f>IF(INDEX(Veh_Marshal,0,1)="N/A","N/A",'输出-系统进路参数'!F207)</f>
        <v>N/A</v>
      </c>
      <c r="D206" s="50" t="str">
        <f>IF(INDEX(Veh_Marshal,0,1)="N/A","N/A",'输出-系统进路参数'!G207)</f>
        <v>N/A</v>
      </c>
      <c r="E206" s="50" t="str">
        <f>IF(INDEX(Veh_Marshal,0,1)="N/A","N/A",'输出-系统进路参数'!H207)</f>
        <v>N/A</v>
      </c>
      <c r="F206" s="50" t="str">
        <f>IF(INDEX(Veh_Marshal,0,1)="N/A","N/A",'输出-系统进路参数'!I207)</f>
        <v>N/A</v>
      </c>
      <c r="G206" s="50" t="str">
        <f>IF(INDEX(Veh_Marshal,0,1)="N/A","N/A",'输出-系统进路参数'!J207)</f>
        <v>N/A</v>
      </c>
      <c r="H206" s="22" t="str">
        <f>IF(INDEX(Veh_Marshal,0,1)="N/A","N/A",'输出-系统进路参数'!K207)</f>
        <v>N/A</v>
      </c>
      <c r="I206" s="22" t="str">
        <f>IF(INDEX(Veh_Marshal,0,1)="N/A","N/A",'输出-系统进路参数'!L207)</f>
        <v>N/A</v>
      </c>
      <c r="J206" s="22" t="str">
        <f>IF(INDEX(Veh_Marshal,0,1)="N/A","N/A",'输出-系统进路参数'!M207)</f>
        <v>N/A</v>
      </c>
      <c r="K206" s="22" t="str">
        <f>IF(INDEX(Veh_Marshal,0,1)="N/A","N/A",'输出-系统进路参数'!N207)</f>
        <v>N/A</v>
      </c>
      <c r="L206" s="22" t="str">
        <f>IF(INDEX(Veh_Marshal,0,1)="N/A","N/A",'输出-系统进路参数'!O207)</f>
        <v>N/A</v>
      </c>
      <c r="M206" s="22" t="str">
        <f>IF(INDEX(Veh_Marshal,0,1)="N/A","N/A",'输出-系统进路参数'!P207)</f>
        <v>N/A</v>
      </c>
      <c r="N206" s="22" t="str">
        <f>IF(INDEX(Veh_Marshal,0,1)="N/A","N/A",'输出-系统进路参数'!Q207)</f>
        <v>N/A</v>
      </c>
      <c r="O206" s="22" t="str">
        <f>IF(INDEX(Veh_Marshal,0,1)="N/A","N/A",'输出-系统进路参数'!R207)</f>
        <v>N/A</v>
      </c>
      <c r="P206" s="50" t="str">
        <f>IF(INDEX(Veh_Marshal,0,1)="N/A","N/A",'输出-系统进路参数'!S207)</f>
        <v>N/A</v>
      </c>
      <c r="Q206" s="50" t="str">
        <f>IF(INDEX(Veh_Marshal,0,1)="N/A","N/A",'输出-系统进路参数'!T207)</f>
        <v>N/A</v>
      </c>
      <c r="R206" s="50" t="str">
        <f>IF(INDEX(Veh_Marshal,0,1)="N/A","N/A",'输出-系统进路参数'!U207)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50" t="str">
        <f>IF(INDEX(Veh_Marshal,0,1)="N/A","N/A",'输出-系统进路参数'!B208)</f>
        <v>N/A</v>
      </c>
      <c r="B207" s="50" t="str">
        <f>IF(INDEX(Veh_Marshal,0,1)="N/A","N/A",'输出-系统进路参数'!E208)</f>
        <v>N/A</v>
      </c>
      <c r="C207" s="50" t="str">
        <f>IF(INDEX(Veh_Marshal,0,1)="N/A","N/A",'输出-系统进路参数'!F208)</f>
        <v>N/A</v>
      </c>
      <c r="D207" s="50" t="str">
        <f>IF(INDEX(Veh_Marshal,0,1)="N/A","N/A",'输出-系统进路参数'!G208)</f>
        <v>N/A</v>
      </c>
      <c r="E207" s="50" t="str">
        <f>IF(INDEX(Veh_Marshal,0,1)="N/A","N/A",'输出-系统进路参数'!H208)</f>
        <v>N/A</v>
      </c>
      <c r="F207" s="50" t="str">
        <f>IF(INDEX(Veh_Marshal,0,1)="N/A","N/A",'输出-系统进路参数'!I208)</f>
        <v>N/A</v>
      </c>
      <c r="G207" s="50" t="str">
        <f>IF(INDEX(Veh_Marshal,0,1)="N/A","N/A",'输出-系统进路参数'!J208)</f>
        <v>N/A</v>
      </c>
      <c r="H207" s="22" t="str">
        <f>IF(INDEX(Veh_Marshal,0,1)="N/A","N/A",'输出-系统进路参数'!K208)</f>
        <v>N/A</v>
      </c>
      <c r="I207" s="22" t="str">
        <f>IF(INDEX(Veh_Marshal,0,1)="N/A","N/A",'输出-系统进路参数'!L208)</f>
        <v>N/A</v>
      </c>
      <c r="J207" s="22" t="str">
        <f>IF(INDEX(Veh_Marshal,0,1)="N/A","N/A",'输出-系统进路参数'!M208)</f>
        <v>N/A</v>
      </c>
      <c r="K207" s="22" t="str">
        <f>IF(INDEX(Veh_Marshal,0,1)="N/A","N/A",'输出-系统进路参数'!N208)</f>
        <v>N/A</v>
      </c>
      <c r="L207" s="22" t="str">
        <f>IF(INDEX(Veh_Marshal,0,1)="N/A","N/A",'输出-系统进路参数'!O208)</f>
        <v>N/A</v>
      </c>
      <c r="M207" s="22" t="str">
        <f>IF(INDEX(Veh_Marshal,0,1)="N/A","N/A",'输出-系统进路参数'!P208)</f>
        <v>N/A</v>
      </c>
      <c r="N207" s="22" t="str">
        <f>IF(INDEX(Veh_Marshal,0,1)="N/A","N/A",'输出-系统进路参数'!Q208)</f>
        <v>N/A</v>
      </c>
      <c r="O207" s="22" t="str">
        <f>IF(INDEX(Veh_Marshal,0,1)="N/A","N/A",'输出-系统进路参数'!R208)</f>
        <v>N/A</v>
      </c>
      <c r="P207" s="50" t="str">
        <f>IF(INDEX(Veh_Marshal,0,1)="N/A","N/A",'输出-系统进路参数'!S208)</f>
        <v>N/A</v>
      </c>
      <c r="Q207" s="50" t="str">
        <f>IF(INDEX(Veh_Marshal,0,1)="N/A","N/A",'输出-系统进路参数'!T208)</f>
        <v>N/A</v>
      </c>
      <c r="R207" s="50" t="str">
        <f>IF(INDEX(Veh_Marshal,0,1)="N/A","N/A",'输出-系统进路参数'!U208)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50" t="str">
        <f>IF(INDEX(Veh_Marshal,0,1)="N/A","N/A",'输出-系统进路参数'!B209)</f>
        <v>N/A</v>
      </c>
      <c r="B208" s="50" t="str">
        <f>IF(INDEX(Veh_Marshal,0,1)="N/A","N/A",'输出-系统进路参数'!E209)</f>
        <v>N/A</v>
      </c>
      <c r="C208" s="50" t="str">
        <f>IF(INDEX(Veh_Marshal,0,1)="N/A","N/A",'输出-系统进路参数'!F209)</f>
        <v>N/A</v>
      </c>
      <c r="D208" s="50" t="str">
        <f>IF(INDEX(Veh_Marshal,0,1)="N/A","N/A",'输出-系统进路参数'!G209)</f>
        <v>N/A</v>
      </c>
      <c r="E208" s="50" t="str">
        <f>IF(INDEX(Veh_Marshal,0,1)="N/A","N/A",'输出-系统进路参数'!H209)</f>
        <v>N/A</v>
      </c>
      <c r="F208" s="50" t="str">
        <f>IF(INDEX(Veh_Marshal,0,1)="N/A","N/A",'输出-系统进路参数'!I209)</f>
        <v>N/A</v>
      </c>
      <c r="G208" s="50" t="str">
        <f>IF(INDEX(Veh_Marshal,0,1)="N/A","N/A",'输出-系统进路参数'!J209)</f>
        <v>N/A</v>
      </c>
      <c r="H208" s="22" t="str">
        <f>IF(INDEX(Veh_Marshal,0,1)="N/A","N/A",'输出-系统进路参数'!K209)</f>
        <v>N/A</v>
      </c>
      <c r="I208" s="22" t="str">
        <f>IF(INDEX(Veh_Marshal,0,1)="N/A","N/A",'输出-系统进路参数'!L209)</f>
        <v>N/A</v>
      </c>
      <c r="J208" s="22" t="str">
        <f>IF(INDEX(Veh_Marshal,0,1)="N/A","N/A",'输出-系统进路参数'!M209)</f>
        <v>N/A</v>
      </c>
      <c r="K208" s="22" t="str">
        <f>IF(INDEX(Veh_Marshal,0,1)="N/A","N/A",'输出-系统进路参数'!N209)</f>
        <v>N/A</v>
      </c>
      <c r="L208" s="22" t="str">
        <f>IF(INDEX(Veh_Marshal,0,1)="N/A","N/A",'输出-系统进路参数'!O209)</f>
        <v>N/A</v>
      </c>
      <c r="M208" s="22" t="str">
        <f>IF(INDEX(Veh_Marshal,0,1)="N/A","N/A",'输出-系统进路参数'!P209)</f>
        <v>N/A</v>
      </c>
      <c r="N208" s="22" t="str">
        <f>IF(INDEX(Veh_Marshal,0,1)="N/A","N/A",'输出-系统进路参数'!Q209)</f>
        <v>N/A</v>
      </c>
      <c r="O208" s="22" t="str">
        <f>IF(INDEX(Veh_Marshal,0,1)="N/A","N/A",'输出-系统进路参数'!R209)</f>
        <v>N/A</v>
      </c>
      <c r="P208" s="50" t="str">
        <f>IF(INDEX(Veh_Marshal,0,1)="N/A","N/A",'输出-系统进路参数'!S209)</f>
        <v>N/A</v>
      </c>
      <c r="Q208" s="50" t="str">
        <f>IF(INDEX(Veh_Marshal,0,1)="N/A","N/A",'输出-系统进路参数'!T209)</f>
        <v>N/A</v>
      </c>
      <c r="R208" s="50" t="str">
        <f>IF(INDEX(Veh_Marshal,0,1)="N/A","N/A",'输出-系统进路参数'!U209)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50" t="str">
        <f>IF(INDEX(Veh_Marshal,0,1)="N/A","N/A",'输出-系统进路参数'!B210)</f>
        <v>N/A</v>
      </c>
      <c r="B209" s="50" t="str">
        <f>IF(INDEX(Veh_Marshal,0,1)="N/A","N/A",'输出-系统进路参数'!E210)</f>
        <v>N/A</v>
      </c>
      <c r="C209" s="50" t="str">
        <f>IF(INDEX(Veh_Marshal,0,1)="N/A","N/A",'输出-系统进路参数'!F210)</f>
        <v>N/A</v>
      </c>
      <c r="D209" s="50" t="str">
        <f>IF(INDEX(Veh_Marshal,0,1)="N/A","N/A",'输出-系统进路参数'!G210)</f>
        <v>N/A</v>
      </c>
      <c r="E209" s="50" t="str">
        <f>IF(INDEX(Veh_Marshal,0,1)="N/A","N/A",'输出-系统进路参数'!H210)</f>
        <v>N/A</v>
      </c>
      <c r="F209" s="50" t="str">
        <f>IF(INDEX(Veh_Marshal,0,1)="N/A","N/A",'输出-系统进路参数'!I210)</f>
        <v>N/A</v>
      </c>
      <c r="G209" s="50" t="str">
        <f>IF(INDEX(Veh_Marshal,0,1)="N/A","N/A",'输出-系统进路参数'!J210)</f>
        <v>N/A</v>
      </c>
      <c r="H209" s="22" t="str">
        <f>IF(INDEX(Veh_Marshal,0,1)="N/A","N/A",'输出-系统进路参数'!K210)</f>
        <v>N/A</v>
      </c>
      <c r="I209" s="22" t="str">
        <f>IF(INDEX(Veh_Marshal,0,1)="N/A","N/A",'输出-系统进路参数'!L210)</f>
        <v>N/A</v>
      </c>
      <c r="J209" s="22" t="str">
        <f>IF(INDEX(Veh_Marshal,0,1)="N/A","N/A",'输出-系统进路参数'!M210)</f>
        <v>N/A</v>
      </c>
      <c r="K209" s="22" t="str">
        <f>IF(INDEX(Veh_Marshal,0,1)="N/A","N/A",'输出-系统进路参数'!N210)</f>
        <v>N/A</v>
      </c>
      <c r="L209" s="22" t="str">
        <f>IF(INDEX(Veh_Marshal,0,1)="N/A","N/A",'输出-系统进路参数'!O210)</f>
        <v>N/A</v>
      </c>
      <c r="M209" s="22" t="str">
        <f>IF(INDEX(Veh_Marshal,0,1)="N/A","N/A",'输出-系统进路参数'!P210)</f>
        <v>N/A</v>
      </c>
      <c r="N209" s="22" t="str">
        <f>IF(INDEX(Veh_Marshal,0,1)="N/A","N/A",'输出-系统进路参数'!Q210)</f>
        <v>N/A</v>
      </c>
      <c r="O209" s="22" t="str">
        <f>IF(INDEX(Veh_Marshal,0,1)="N/A","N/A",'输出-系统进路参数'!R210)</f>
        <v>N/A</v>
      </c>
      <c r="P209" s="50" t="str">
        <f>IF(INDEX(Veh_Marshal,0,1)="N/A","N/A",'输出-系统进路参数'!S210)</f>
        <v>N/A</v>
      </c>
      <c r="Q209" s="50" t="str">
        <f>IF(INDEX(Veh_Marshal,0,1)="N/A","N/A",'输出-系统进路参数'!T210)</f>
        <v>N/A</v>
      </c>
      <c r="R209" s="50" t="str">
        <f>IF(INDEX(Veh_Marshal,0,1)="N/A","N/A",'输出-系统进路参数'!U210)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50" t="str">
        <f>IF(INDEX(Veh_Marshal,0,1)="N/A","N/A",'输出-系统进路参数'!B211)</f>
        <v>N/A</v>
      </c>
      <c r="B210" s="50" t="str">
        <f>IF(INDEX(Veh_Marshal,0,1)="N/A","N/A",'输出-系统进路参数'!E211)</f>
        <v>N/A</v>
      </c>
      <c r="C210" s="50" t="str">
        <f>IF(INDEX(Veh_Marshal,0,1)="N/A","N/A",'输出-系统进路参数'!F211)</f>
        <v>N/A</v>
      </c>
      <c r="D210" s="50" t="str">
        <f>IF(INDEX(Veh_Marshal,0,1)="N/A","N/A",'输出-系统进路参数'!G211)</f>
        <v>N/A</v>
      </c>
      <c r="E210" s="50" t="str">
        <f>IF(INDEX(Veh_Marshal,0,1)="N/A","N/A",'输出-系统进路参数'!H211)</f>
        <v>N/A</v>
      </c>
      <c r="F210" s="50" t="str">
        <f>IF(INDEX(Veh_Marshal,0,1)="N/A","N/A",'输出-系统进路参数'!I211)</f>
        <v>N/A</v>
      </c>
      <c r="G210" s="50" t="str">
        <f>IF(INDEX(Veh_Marshal,0,1)="N/A","N/A",'输出-系统进路参数'!J211)</f>
        <v>N/A</v>
      </c>
      <c r="H210" s="22" t="str">
        <f>IF(INDEX(Veh_Marshal,0,1)="N/A","N/A",'输出-系统进路参数'!K211)</f>
        <v>N/A</v>
      </c>
      <c r="I210" s="22" t="str">
        <f>IF(INDEX(Veh_Marshal,0,1)="N/A","N/A",'输出-系统进路参数'!L211)</f>
        <v>N/A</v>
      </c>
      <c r="J210" s="22" t="str">
        <f>IF(INDEX(Veh_Marshal,0,1)="N/A","N/A",'输出-系统进路参数'!M211)</f>
        <v>N/A</v>
      </c>
      <c r="K210" s="22" t="str">
        <f>IF(INDEX(Veh_Marshal,0,1)="N/A","N/A",'输出-系统进路参数'!N211)</f>
        <v>N/A</v>
      </c>
      <c r="L210" s="22" t="str">
        <f>IF(INDEX(Veh_Marshal,0,1)="N/A","N/A",'输出-系统进路参数'!O211)</f>
        <v>N/A</v>
      </c>
      <c r="M210" s="22" t="str">
        <f>IF(INDEX(Veh_Marshal,0,1)="N/A","N/A",'输出-系统进路参数'!P211)</f>
        <v>N/A</v>
      </c>
      <c r="N210" s="22" t="str">
        <f>IF(INDEX(Veh_Marshal,0,1)="N/A","N/A",'输出-系统进路参数'!Q211)</f>
        <v>N/A</v>
      </c>
      <c r="O210" s="22" t="str">
        <f>IF(INDEX(Veh_Marshal,0,1)="N/A","N/A",'输出-系统进路参数'!R211)</f>
        <v>N/A</v>
      </c>
      <c r="P210" s="50" t="str">
        <f>IF(INDEX(Veh_Marshal,0,1)="N/A","N/A",'输出-系统进路参数'!S211)</f>
        <v>N/A</v>
      </c>
      <c r="Q210" s="50" t="str">
        <f>IF(INDEX(Veh_Marshal,0,1)="N/A","N/A",'输出-系统进路参数'!T211)</f>
        <v>N/A</v>
      </c>
      <c r="R210" s="50" t="str">
        <f>IF(INDEX(Veh_Marshal,0,1)="N/A","N/A",'输出-系统进路参数'!U211)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50" t="str">
        <f>IF(INDEX(Veh_Marshal,0,1)="N/A","N/A",'输出-系统进路参数'!B212)</f>
        <v>N/A</v>
      </c>
      <c r="B211" s="50" t="str">
        <f>IF(INDEX(Veh_Marshal,0,1)="N/A","N/A",'输出-系统进路参数'!E212)</f>
        <v>N/A</v>
      </c>
      <c r="C211" s="50" t="str">
        <f>IF(INDEX(Veh_Marshal,0,1)="N/A","N/A",'输出-系统进路参数'!F212)</f>
        <v>N/A</v>
      </c>
      <c r="D211" s="50" t="str">
        <f>IF(INDEX(Veh_Marshal,0,1)="N/A","N/A",'输出-系统进路参数'!G212)</f>
        <v>N/A</v>
      </c>
      <c r="E211" s="50" t="str">
        <f>IF(INDEX(Veh_Marshal,0,1)="N/A","N/A",'输出-系统进路参数'!H212)</f>
        <v>N/A</v>
      </c>
      <c r="F211" s="50" t="str">
        <f>IF(INDEX(Veh_Marshal,0,1)="N/A","N/A",'输出-系统进路参数'!I212)</f>
        <v>N/A</v>
      </c>
      <c r="G211" s="50" t="str">
        <f>IF(INDEX(Veh_Marshal,0,1)="N/A","N/A",'输出-系统进路参数'!J212)</f>
        <v>N/A</v>
      </c>
      <c r="H211" s="22" t="str">
        <f>IF(INDEX(Veh_Marshal,0,1)="N/A","N/A",'输出-系统进路参数'!K212)</f>
        <v>N/A</v>
      </c>
      <c r="I211" s="22" t="str">
        <f>IF(INDEX(Veh_Marshal,0,1)="N/A","N/A",'输出-系统进路参数'!L212)</f>
        <v>N/A</v>
      </c>
      <c r="J211" s="22" t="str">
        <f>IF(INDEX(Veh_Marshal,0,1)="N/A","N/A",'输出-系统进路参数'!M212)</f>
        <v>N/A</v>
      </c>
      <c r="K211" s="22" t="str">
        <f>IF(INDEX(Veh_Marshal,0,1)="N/A","N/A",'输出-系统进路参数'!N212)</f>
        <v>N/A</v>
      </c>
      <c r="L211" s="22" t="str">
        <f>IF(INDEX(Veh_Marshal,0,1)="N/A","N/A",'输出-系统进路参数'!O212)</f>
        <v>N/A</v>
      </c>
      <c r="M211" s="22" t="str">
        <f>IF(INDEX(Veh_Marshal,0,1)="N/A","N/A",'输出-系统进路参数'!P212)</f>
        <v>N/A</v>
      </c>
      <c r="N211" s="22" t="str">
        <f>IF(INDEX(Veh_Marshal,0,1)="N/A","N/A",'输出-系统进路参数'!Q212)</f>
        <v>N/A</v>
      </c>
      <c r="O211" s="22" t="str">
        <f>IF(INDEX(Veh_Marshal,0,1)="N/A","N/A",'输出-系统进路参数'!R212)</f>
        <v>N/A</v>
      </c>
      <c r="P211" s="50" t="str">
        <f>IF(INDEX(Veh_Marshal,0,1)="N/A","N/A",'输出-系统进路参数'!S212)</f>
        <v>N/A</v>
      </c>
      <c r="Q211" s="50" t="str">
        <f>IF(INDEX(Veh_Marshal,0,1)="N/A","N/A",'输出-系统进路参数'!T212)</f>
        <v>N/A</v>
      </c>
      <c r="R211" s="50" t="str">
        <f>IF(INDEX(Veh_Marshal,0,1)="N/A","N/A",'输出-系统进路参数'!U212)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50" t="str">
        <f>IF(INDEX(Veh_Marshal,0,1)="N/A","N/A",'输出-系统进路参数'!B213)</f>
        <v>N/A</v>
      </c>
      <c r="B212" s="50" t="str">
        <f>IF(INDEX(Veh_Marshal,0,1)="N/A","N/A",'输出-系统进路参数'!E213)</f>
        <v>N/A</v>
      </c>
      <c r="C212" s="50" t="str">
        <f>IF(INDEX(Veh_Marshal,0,1)="N/A","N/A",'输出-系统进路参数'!F213)</f>
        <v>N/A</v>
      </c>
      <c r="D212" s="50" t="str">
        <f>IF(INDEX(Veh_Marshal,0,1)="N/A","N/A",'输出-系统进路参数'!G213)</f>
        <v>N/A</v>
      </c>
      <c r="E212" s="50" t="str">
        <f>IF(INDEX(Veh_Marshal,0,1)="N/A","N/A",'输出-系统进路参数'!H213)</f>
        <v>N/A</v>
      </c>
      <c r="F212" s="50" t="str">
        <f>IF(INDEX(Veh_Marshal,0,1)="N/A","N/A",'输出-系统进路参数'!I213)</f>
        <v>N/A</v>
      </c>
      <c r="G212" s="50" t="str">
        <f>IF(INDEX(Veh_Marshal,0,1)="N/A","N/A",'输出-系统进路参数'!J213)</f>
        <v>N/A</v>
      </c>
      <c r="H212" s="22" t="str">
        <f>IF(INDEX(Veh_Marshal,0,1)="N/A","N/A",'输出-系统进路参数'!K213)</f>
        <v>N/A</v>
      </c>
      <c r="I212" s="22" t="str">
        <f>IF(INDEX(Veh_Marshal,0,1)="N/A","N/A",'输出-系统进路参数'!L213)</f>
        <v>N/A</v>
      </c>
      <c r="J212" s="22" t="str">
        <f>IF(INDEX(Veh_Marshal,0,1)="N/A","N/A",'输出-系统进路参数'!M213)</f>
        <v>N/A</v>
      </c>
      <c r="K212" s="22" t="str">
        <f>IF(INDEX(Veh_Marshal,0,1)="N/A","N/A",'输出-系统进路参数'!N213)</f>
        <v>N/A</v>
      </c>
      <c r="L212" s="22" t="str">
        <f>IF(INDEX(Veh_Marshal,0,1)="N/A","N/A",'输出-系统进路参数'!O213)</f>
        <v>N/A</v>
      </c>
      <c r="M212" s="22" t="str">
        <f>IF(INDEX(Veh_Marshal,0,1)="N/A","N/A",'输出-系统进路参数'!P213)</f>
        <v>N/A</v>
      </c>
      <c r="N212" s="22" t="str">
        <f>IF(INDEX(Veh_Marshal,0,1)="N/A","N/A",'输出-系统进路参数'!Q213)</f>
        <v>N/A</v>
      </c>
      <c r="O212" s="22" t="str">
        <f>IF(INDEX(Veh_Marshal,0,1)="N/A","N/A",'输出-系统进路参数'!R213)</f>
        <v>N/A</v>
      </c>
      <c r="P212" s="50" t="str">
        <f>IF(INDEX(Veh_Marshal,0,1)="N/A","N/A",'输出-系统进路参数'!S213)</f>
        <v>N/A</v>
      </c>
      <c r="Q212" s="50" t="str">
        <f>IF(INDEX(Veh_Marshal,0,1)="N/A","N/A",'输出-系统进路参数'!T213)</f>
        <v>N/A</v>
      </c>
      <c r="R212" s="50" t="str">
        <f>IF(INDEX(Veh_Marshal,0,1)="N/A","N/A",'输出-系统进路参数'!U213)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50" t="str">
        <f>IF(INDEX(Veh_Marshal,0,1)="N/A","N/A",'输出-系统进路参数'!B214)</f>
        <v>N/A</v>
      </c>
      <c r="B213" s="50" t="str">
        <f>IF(INDEX(Veh_Marshal,0,1)="N/A","N/A",'输出-系统进路参数'!E214)</f>
        <v>N/A</v>
      </c>
      <c r="C213" s="50" t="str">
        <f>IF(INDEX(Veh_Marshal,0,1)="N/A","N/A",'输出-系统进路参数'!F214)</f>
        <v>N/A</v>
      </c>
      <c r="D213" s="50" t="str">
        <f>IF(INDEX(Veh_Marshal,0,1)="N/A","N/A",'输出-系统进路参数'!G214)</f>
        <v>N/A</v>
      </c>
      <c r="E213" s="50" t="str">
        <f>IF(INDEX(Veh_Marshal,0,1)="N/A","N/A",'输出-系统进路参数'!H214)</f>
        <v>N/A</v>
      </c>
      <c r="F213" s="50" t="str">
        <f>IF(INDEX(Veh_Marshal,0,1)="N/A","N/A",'输出-系统进路参数'!I214)</f>
        <v>N/A</v>
      </c>
      <c r="G213" s="50" t="str">
        <f>IF(INDEX(Veh_Marshal,0,1)="N/A","N/A",'输出-系统进路参数'!J214)</f>
        <v>N/A</v>
      </c>
      <c r="H213" s="22" t="str">
        <f>IF(INDEX(Veh_Marshal,0,1)="N/A","N/A",'输出-系统进路参数'!K214)</f>
        <v>N/A</v>
      </c>
      <c r="I213" s="22" t="str">
        <f>IF(INDEX(Veh_Marshal,0,1)="N/A","N/A",'输出-系统进路参数'!L214)</f>
        <v>N/A</v>
      </c>
      <c r="J213" s="22" t="str">
        <f>IF(INDEX(Veh_Marshal,0,1)="N/A","N/A",'输出-系统进路参数'!M214)</f>
        <v>N/A</v>
      </c>
      <c r="K213" s="22" t="str">
        <f>IF(INDEX(Veh_Marshal,0,1)="N/A","N/A",'输出-系统进路参数'!N214)</f>
        <v>N/A</v>
      </c>
      <c r="L213" s="22" t="str">
        <f>IF(INDEX(Veh_Marshal,0,1)="N/A","N/A",'输出-系统进路参数'!O214)</f>
        <v>N/A</v>
      </c>
      <c r="M213" s="22" t="str">
        <f>IF(INDEX(Veh_Marshal,0,1)="N/A","N/A",'输出-系统进路参数'!P214)</f>
        <v>N/A</v>
      </c>
      <c r="N213" s="22" t="str">
        <f>IF(INDEX(Veh_Marshal,0,1)="N/A","N/A",'输出-系统进路参数'!Q214)</f>
        <v>N/A</v>
      </c>
      <c r="O213" s="22" t="str">
        <f>IF(INDEX(Veh_Marshal,0,1)="N/A","N/A",'输出-系统进路参数'!R214)</f>
        <v>N/A</v>
      </c>
      <c r="P213" s="50" t="str">
        <f>IF(INDEX(Veh_Marshal,0,1)="N/A","N/A",'输出-系统进路参数'!S214)</f>
        <v>N/A</v>
      </c>
      <c r="Q213" s="50" t="str">
        <f>IF(INDEX(Veh_Marshal,0,1)="N/A","N/A",'输出-系统进路参数'!T214)</f>
        <v>N/A</v>
      </c>
      <c r="R213" s="50" t="str">
        <f>IF(INDEX(Veh_Marshal,0,1)="N/A","N/A",'输出-系统进路参数'!U214)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50" t="str">
        <f>IF(INDEX(Veh_Marshal,0,1)="N/A","N/A",'输出-系统进路参数'!B215)</f>
        <v>N/A</v>
      </c>
      <c r="B214" s="50" t="str">
        <f>IF(INDEX(Veh_Marshal,0,1)="N/A","N/A",'输出-系统进路参数'!E215)</f>
        <v>N/A</v>
      </c>
      <c r="C214" s="50" t="str">
        <f>IF(INDEX(Veh_Marshal,0,1)="N/A","N/A",'输出-系统进路参数'!F215)</f>
        <v>N/A</v>
      </c>
      <c r="D214" s="50" t="str">
        <f>IF(INDEX(Veh_Marshal,0,1)="N/A","N/A",'输出-系统进路参数'!G215)</f>
        <v>N/A</v>
      </c>
      <c r="E214" s="50" t="str">
        <f>IF(INDEX(Veh_Marshal,0,1)="N/A","N/A",'输出-系统进路参数'!H215)</f>
        <v>N/A</v>
      </c>
      <c r="F214" s="50" t="str">
        <f>IF(INDEX(Veh_Marshal,0,1)="N/A","N/A",'输出-系统进路参数'!I215)</f>
        <v>N/A</v>
      </c>
      <c r="G214" s="50" t="str">
        <f>IF(INDEX(Veh_Marshal,0,1)="N/A","N/A",'输出-系统进路参数'!J215)</f>
        <v>N/A</v>
      </c>
      <c r="H214" s="22" t="str">
        <f>IF(INDEX(Veh_Marshal,0,1)="N/A","N/A",'输出-系统进路参数'!K215)</f>
        <v>N/A</v>
      </c>
      <c r="I214" s="22" t="str">
        <f>IF(INDEX(Veh_Marshal,0,1)="N/A","N/A",'输出-系统进路参数'!L215)</f>
        <v>N/A</v>
      </c>
      <c r="J214" s="22" t="str">
        <f>IF(INDEX(Veh_Marshal,0,1)="N/A","N/A",'输出-系统进路参数'!M215)</f>
        <v>N/A</v>
      </c>
      <c r="K214" s="22" t="str">
        <f>IF(INDEX(Veh_Marshal,0,1)="N/A","N/A",'输出-系统进路参数'!N215)</f>
        <v>N/A</v>
      </c>
      <c r="L214" s="22" t="str">
        <f>IF(INDEX(Veh_Marshal,0,1)="N/A","N/A",'输出-系统进路参数'!O215)</f>
        <v>N/A</v>
      </c>
      <c r="M214" s="22" t="str">
        <f>IF(INDEX(Veh_Marshal,0,1)="N/A","N/A",'输出-系统进路参数'!P215)</f>
        <v>N/A</v>
      </c>
      <c r="N214" s="22" t="str">
        <f>IF(INDEX(Veh_Marshal,0,1)="N/A","N/A",'输出-系统进路参数'!Q215)</f>
        <v>N/A</v>
      </c>
      <c r="O214" s="22" t="str">
        <f>IF(INDEX(Veh_Marshal,0,1)="N/A","N/A",'输出-系统进路参数'!R215)</f>
        <v>N/A</v>
      </c>
      <c r="P214" s="50" t="str">
        <f>IF(INDEX(Veh_Marshal,0,1)="N/A","N/A",'输出-系统进路参数'!S215)</f>
        <v>N/A</v>
      </c>
      <c r="Q214" s="50" t="str">
        <f>IF(INDEX(Veh_Marshal,0,1)="N/A","N/A",'输出-系统进路参数'!T215)</f>
        <v>N/A</v>
      </c>
      <c r="R214" s="50" t="str">
        <f>IF(INDEX(Veh_Marshal,0,1)="N/A","N/A",'输出-系统进路参数'!U215)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50" t="str">
        <f>IF(INDEX(Veh_Marshal,0,1)="N/A","N/A",'输出-系统进路参数'!B216)</f>
        <v>N/A</v>
      </c>
      <c r="B215" s="50" t="str">
        <f>IF(INDEX(Veh_Marshal,0,1)="N/A","N/A",'输出-系统进路参数'!E216)</f>
        <v>N/A</v>
      </c>
      <c r="C215" s="50" t="str">
        <f>IF(INDEX(Veh_Marshal,0,1)="N/A","N/A",'输出-系统进路参数'!F216)</f>
        <v>N/A</v>
      </c>
      <c r="D215" s="50" t="str">
        <f>IF(INDEX(Veh_Marshal,0,1)="N/A","N/A",'输出-系统进路参数'!G216)</f>
        <v>N/A</v>
      </c>
      <c r="E215" s="50" t="str">
        <f>IF(INDEX(Veh_Marshal,0,1)="N/A","N/A",'输出-系统进路参数'!H216)</f>
        <v>N/A</v>
      </c>
      <c r="F215" s="50" t="str">
        <f>IF(INDEX(Veh_Marshal,0,1)="N/A","N/A",'输出-系统进路参数'!I216)</f>
        <v>N/A</v>
      </c>
      <c r="G215" s="50" t="str">
        <f>IF(INDEX(Veh_Marshal,0,1)="N/A","N/A",'输出-系统进路参数'!J216)</f>
        <v>N/A</v>
      </c>
      <c r="H215" s="22" t="str">
        <f>IF(INDEX(Veh_Marshal,0,1)="N/A","N/A",'输出-系统进路参数'!K216)</f>
        <v>N/A</v>
      </c>
      <c r="I215" s="22" t="str">
        <f>IF(INDEX(Veh_Marshal,0,1)="N/A","N/A",'输出-系统进路参数'!L216)</f>
        <v>N/A</v>
      </c>
      <c r="J215" s="22" t="str">
        <f>IF(INDEX(Veh_Marshal,0,1)="N/A","N/A",'输出-系统进路参数'!M216)</f>
        <v>N/A</v>
      </c>
      <c r="K215" s="22" t="str">
        <f>IF(INDEX(Veh_Marshal,0,1)="N/A","N/A",'输出-系统进路参数'!N216)</f>
        <v>N/A</v>
      </c>
      <c r="L215" s="22" t="str">
        <f>IF(INDEX(Veh_Marshal,0,1)="N/A","N/A",'输出-系统进路参数'!O216)</f>
        <v>N/A</v>
      </c>
      <c r="M215" s="22" t="str">
        <f>IF(INDEX(Veh_Marshal,0,1)="N/A","N/A",'输出-系统进路参数'!P216)</f>
        <v>N/A</v>
      </c>
      <c r="N215" s="22" t="str">
        <f>IF(INDEX(Veh_Marshal,0,1)="N/A","N/A",'输出-系统进路参数'!Q216)</f>
        <v>N/A</v>
      </c>
      <c r="O215" s="22" t="str">
        <f>IF(INDEX(Veh_Marshal,0,1)="N/A","N/A",'输出-系统进路参数'!R216)</f>
        <v>N/A</v>
      </c>
      <c r="P215" s="50" t="str">
        <f>IF(INDEX(Veh_Marshal,0,1)="N/A","N/A",'输出-系统进路参数'!S216)</f>
        <v>N/A</v>
      </c>
      <c r="Q215" s="50" t="str">
        <f>IF(INDEX(Veh_Marshal,0,1)="N/A","N/A",'输出-系统进路参数'!T216)</f>
        <v>N/A</v>
      </c>
      <c r="R215" s="50" t="str">
        <f>IF(INDEX(Veh_Marshal,0,1)="N/A","N/A",'输出-系统进路参数'!U216)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50" t="str">
        <f>IF(INDEX(Veh_Marshal,0,1)="N/A","N/A",'输出-系统进路参数'!B217)</f>
        <v>N/A</v>
      </c>
      <c r="B216" s="50" t="str">
        <f>IF(INDEX(Veh_Marshal,0,1)="N/A","N/A",'输出-系统进路参数'!E217)</f>
        <v>N/A</v>
      </c>
      <c r="C216" s="50" t="str">
        <f>IF(INDEX(Veh_Marshal,0,1)="N/A","N/A",'输出-系统进路参数'!F217)</f>
        <v>N/A</v>
      </c>
      <c r="D216" s="50" t="str">
        <f>IF(INDEX(Veh_Marshal,0,1)="N/A","N/A",'输出-系统进路参数'!G217)</f>
        <v>N/A</v>
      </c>
      <c r="E216" s="50" t="str">
        <f>IF(INDEX(Veh_Marshal,0,1)="N/A","N/A",'输出-系统进路参数'!H217)</f>
        <v>N/A</v>
      </c>
      <c r="F216" s="50" t="str">
        <f>IF(INDEX(Veh_Marshal,0,1)="N/A","N/A",'输出-系统进路参数'!I217)</f>
        <v>N/A</v>
      </c>
      <c r="G216" s="50" t="str">
        <f>IF(INDEX(Veh_Marshal,0,1)="N/A","N/A",'输出-系统进路参数'!J217)</f>
        <v>N/A</v>
      </c>
      <c r="H216" s="22" t="str">
        <f>IF(INDEX(Veh_Marshal,0,1)="N/A","N/A",'输出-系统进路参数'!K217)</f>
        <v>N/A</v>
      </c>
      <c r="I216" s="22" t="str">
        <f>IF(INDEX(Veh_Marshal,0,1)="N/A","N/A",'输出-系统进路参数'!L217)</f>
        <v>N/A</v>
      </c>
      <c r="J216" s="22" t="str">
        <f>IF(INDEX(Veh_Marshal,0,1)="N/A","N/A",'输出-系统进路参数'!M217)</f>
        <v>N/A</v>
      </c>
      <c r="K216" s="22" t="str">
        <f>IF(INDEX(Veh_Marshal,0,1)="N/A","N/A",'输出-系统进路参数'!N217)</f>
        <v>N/A</v>
      </c>
      <c r="L216" s="22" t="str">
        <f>IF(INDEX(Veh_Marshal,0,1)="N/A","N/A",'输出-系统进路参数'!O217)</f>
        <v>N/A</v>
      </c>
      <c r="M216" s="22" t="str">
        <f>IF(INDEX(Veh_Marshal,0,1)="N/A","N/A",'输出-系统进路参数'!P217)</f>
        <v>N/A</v>
      </c>
      <c r="N216" s="22" t="str">
        <f>IF(INDEX(Veh_Marshal,0,1)="N/A","N/A",'输出-系统进路参数'!Q217)</f>
        <v>N/A</v>
      </c>
      <c r="O216" s="22" t="str">
        <f>IF(INDEX(Veh_Marshal,0,1)="N/A","N/A",'输出-系统进路参数'!R217)</f>
        <v>N/A</v>
      </c>
      <c r="P216" s="50" t="str">
        <f>IF(INDEX(Veh_Marshal,0,1)="N/A","N/A",'输出-系统进路参数'!S217)</f>
        <v>N/A</v>
      </c>
      <c r="Q216" s="50" t="str">
        <f>IF(INDEX(Veh_Marshal,0,1)="N/A","N/A",'输出-系统进路参数'!T217)</f>
        <v>N/A</v>
      </c>
      <c r="R216" s="50" t="str">
        <f>IF(INDEX(Veh_Marshal,0,1)="N/A","N/A",'输出-系统进路参数'!U217)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50" t="str">
        <f>IF(INDEX(Veh_Marshal,0,1)="N/A","N/A",'输出-系统进路参数'!B218)</f>
        <v>N/A</v>
      </c>
      <c r="B217" s="50" t="str">
        <f>IF(INDEX(Veh_Marshal,0,1)="N/A","N/A",'输出-系统进路参数'!E218)</f>
        <v>N/A</v>
      </c>
      <c r="C217" s="50" t="str">
        <f>IF(INDEX(Veh_Marshal,0,1)="N/A","N/A",'输出-系统进路参数'!F218)</f>
        <v>N/A</v>
      </c>
      <c r="D217" s="50" t="str">
        <f>IF(INDEX(Veh_Marshal,0,1)="N/A","N/A",'输出-系统进路参数'!G218)</f>
        <v>N/A</v>
      </c>
      <c r="E217" s="50" t="str">
        <f>IF(INDEX(Veh_Marshal,0,1)="N/A","N/A",'输出-系统进路参数'!H218)</f>
        <v>N/A</v>
      </c>
      <c r="F217" s="50" t="str">
        <f>IF(INDEX(Veh_Marshal,0,1)="N/A","N/A",'输出-系统进路参数'!I218)</f>
        <v>N/A</v>
      </c>
      <c r="G217" s="50" t="str">
        <f>IF(INDEX(Veh_Marshal,0,1)="N/A","N/A",'输出-系统进路参数'!J218)</f>
        <v>N/A</v>
      </c>
      <c r="H217" s="22" t="str">
        <f>IF(INDEX(Veh_Marshal,0,1)="N/A","N/A",'输出-系统进路参数'!K218)</f>
        <v>N/A</v>
      </c>
      <c r="I217" s="22" t="str">
        <f>IF(INDEX(Veh_Marshal,0,1)="N/A","N/A",'输出-系统进路参数'!L218)</f>
        <v>N/A</v>
      </c>
      <c r="J217" s="22" t="str">
        <f>IF(INDEX(Veh_Marshal,0,1)="N/A","N/A",'输出-系统进路参数'!M218)</f>
        <v>N/A</v>
      </c>
      <c r="K217" s="22" t="str">
        <f>IF(INDEX(Veh_Marshal,0,1)="N/A","N/A",'输出-系统进路参数'!N218)</f>
        <v>N/A</v>
      </c>
      <c r="L217" s="22" t="str">
        <f>IF(INDEX(Veh_Marshal,0,1)="N/A","N/A",'输出-系统进路参数'!O218)</f>
        <v>N/A</v>
      </c>
      <c r="M217" s="22" t="str">
        <f>IF(INDEX(Veh_Marshal,0,1)="N/A","N/A",'输出-系统进路参数'!P218)</f>
        <v>N/A</v>
      </c>
      <c r="N217" s="22" t="str">
        <f>IF(INDEX(Veh_Marshal,0,1)="N/A","N/A",'输出-系统进路参数'!Q218)</f>
        <v>N/A</v>
      </c>
      <c r="O217" s="22" t="str">
        <f>IF(INDEX(Veh_Marshal,0,1)="N/A","N/A",'输出-系统进路参数'!R218)</f>
        <v>N/A</v>
      </c>
      <c r="P217" s="50" t="str">
        <f>IF(INDEX(Veh_Marshal,0,1)="N/A","N/A",'输出-系统进路参数'!S218)</f>
        <v>N/A</v>
      </c>
      <c r="Q217" s="50" t="str">
        <f>IF(INDEX(Veh_Marshal,0,1)="N/A","N/A",'输出-系统进路参数'!T218)</f>
        <v>N/A</v>
      </c>
      <c r="R217" s="50" t="str">
        <f>IF(INDEX(Veh_Marshal,0,1)="N/A","N/A",'输出-系统进路参数'!U218)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50" t="str">
        <f>IF(INDEX(Veh_Marshal,0,1)="N/A","N/A",'输出-系统进路参数'!B219)</f>
        <v>N/A</v>
      </c>
      <c r="B218" s="50" t="str">
        <f>IF(INDEX(Veh_Marshal,0,1)="N/A","N/A",'输出-系统进路参数'!E219)</f>
        <v>N/A</v>
      </c>
      <c r="C218" s="50" t="str">
        <f>IF(INDEX(Veh_Marshal,0,1)="N/A","N/A",'输出-系统进路参数'!F219)</f>
        <v>N/A</v>
      </c>
      <c r="D218" s="50" t="str">
        <f>IF(INDEX(Veh_Marshal,0,1)="N/A","N/A",'输出-系统进路参数'!G219)</f>
        <v>N/A</v>
      </c>
      <c r="E218" s="50" t="str">
        <f>IF(INDEX(Veh_Marshal,0,1)="N/A","N/A",'输出-系统进路参数'!H219)</f>
        <v>N/A</v>
      </c>
      <c r="F218" s="50" t="str">
        <f>IF(INDEX(Veh_Marshal,0,1)="N/A","N/A",'输出-系统进路参数'!I219)</f>
        <v>N/A</v>
      </c>
      <c r="G218" s="50" t="str">
        <f>IF(INDEX(Veh_Marshal,0,1)="N/A","N/A",'输出-系统进路参数'!J219)</f>
        <v>N/A</v>
      </c>
      <c r="H218" s="22" t="str">
        <f>IF(INDEX(Veh_Marshal,0,1)="N/A","N/A",'输出-系统进路参数'!K219)</f>
        <v>N/A</v>
      </c>
      <c r="I218" s="22" t="str">
        <f>IF(INDEX(Veh_Marshal,0,1)="N/A","N/A",'输出-系统进路参数'!L219)</f>
        <v>N/A</v>
      </c>
      <c r="J218" s="22" t="str">
        <f>IF(INDEX(Veh_Marshal,0,1)="N/A","N/A",'输出-系统进路参数'!M219)</f>
        <v>N/A</v>
      </c>
      <c r="K218" s="22" t="str">
        <f>IF(INDEX(Veh_Marshal,0,1)="N/A","N/A",'输出-系统进路参数'!N219)</f>
        <v>N/A</v>
      </c>
      <c r="L218" s="22" t="str">
        <f>IF(INDEX(Veh_Marshal,0,1)="N/A","N/A",'输出-系统进路参数'!O219)</f>
        <v>N/A</v>
      </c>
      <c r="M218" s="22" t="str">
        <f>IF(INDEX(Veh_Marshal,0,1)="N/A","N/A",'输出-系统进路参数'!P219)</f>
        <v>N/A</v>
      </c>
      <c r="N218" s="22" t="str">
        <f>IF(INDEX(Veh_Marshal,0,1)="N/A","N/A",'输出-系统进路参数'!Q219)</f>
        <v>N/A</v>
      </c>
      <c r="O218" s="22" t="str">
        <f>IF(INDEX(Veh_Marshal,0,1)="N/A","N/A",'输出-系统进路参数'!R219)</f>
        <v>N/A</v>
      </c>
      <c r="P218" s="50" t="str">
        <f>IF(INDEX(Veh_Marshal,0,1)="N/A","N/A",'输出-系统进路参数'!S219)</f>
        <v>N/A</v>
      </c>
      <c r="Q218" s="50" t="str">
        <f>IF(INDEX(Veh_Marshal,0,1)="N/A","N/A",'输出-系统进路参数'!T219)</f>
        <v>N/A</v>
      </c>
      <c r="R218" s="50" t="str">
        <f>IF(INDEX(Veh_Marshal,0,1)="N/A","N/A",'输出-系统进路参数'!U219)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50" t="str">
        <f>IF(INDEX(Veh_Marshal,0,1)="N/A","N/A",'输出-系统进路参数'!B220)</f>
        <v>N/A</v>
      </c>
      <c r="B219" s="50" t="str">
        <f>IF(INDEX(Veh_Marshal,0,1)="N/A","N/A",'输出-系统进路参数'!E220)</f>
        <v>N/A</v>
      </c>
      <c r="C219" s="50" t="str">
        <f>IF(INDEX(Veh_Marshal,0,1)="N/A","N/A",'输出-系统进路参数'!F220)</f>
        <v>N/A</v>
      </c>
      <c r="D219" s="50" t="str">
        <f>IF(INDEX(Veh_Marshal,0,1)="N/A","N/A",'输出-系统进路参数'!G220)</f>
        <v>N/A</v>
      </c>
      <c r="E219" s="50" t="str">
        <f>IF(INDEX(Veh_Marshal,0,1)="N/A","N/A",'输出-系统进路参数'!H220)</f>
        <v>N/A</v>
      </c>
      <c r="F219" s="50" t="str">
        <f>IF(INDEX(Veh_Marshal,0,1)="N/A","N/A",'输出-系统进路参数'!I220)</f>
        <v>N/A</v>
      </c>
      <c r="G219" s="50" t="str">
        <f>IF(INDEX(Veh_Marshal,0,1)="N/A","N/A",'输出-系统进路参数'!J220)</f>
        <v>N/A</v>
      </c>
      <c r="H219" s="22" t="str">
        <f>IF(INDEX(Veh_Marshal,0,1)="N/A","N/A",'输出-系统进路参数'!K220)</f>
        <v>N/A</v>
      </c>
      <c r="I219" s="22" t="str">
        <f>IF(INDEX(Veh_Marshal,0,1)="N/A","N/A",'输出-系统进路参数'!L220)</f>
        <v>N/A</v>
      </c>
      <c r="J219" s="22" t="str">
        <f>IF(INDEX(Veh_Marshal,0,1)="N/A","N/A",'输出-系统进路参数'!M220)</f>
        <v>N/A</v>
      </c>
      <c r="K219" s="22" t="str">
        <f>IF(INDEX(Veh_Marshal,0,1)="N/A","N/A",'输出-系统进路参数'!N220)</f>
        <v>N/A</v>
      </c>
      <c r="L219" s="22" t="str">
        <f>IF(INDEX(Veh_Marshal,0,1)="N/A","N/A",'输出-系统进路参数'!O220)</f>
        <v>N/A</v>
      </c>
      <c r="M219" s="22" t="str">
        <f>IF(INDEX(Veh_Marshal,0,1)="N/A","N/A",'输出-系统进路参数'!P220)</f>
        <v>N/A</v>
      </c>
      <c r="N219" s="22" t="str">
        <f>IF(INDEX(Veh_Marshal,0,1)="N/A","N/A",'输出-系统进路参数'!Q220)</f>
        <v>N/A</v>
      </c>
      <c r="O219" s="22" t="str">
        <f>IF(INDEX(Veh_Marshal,0,1)="N/A","N/A",'输出-系统进路参数'!R220)</f>
        <v>N/A</v>
      </c>
      <c r="P219" s="50" t="str">
        <f>IF(INDEX(Veh_Marshal,0,1)="N/A","N/A",'输出-系统进路参数'!S220)</f>
        <v>N/A</v>
      </c>
      <c r="Q219" s="50" t="str">
        <f>IF(INDEX(Veh_Marshal,0,1)="N/A","N/A",'输出-系统进路参数'!T220)</f>
        <v>N/A</v>
      </c>
      <c r="R219" s="50" t="str">
        <f>IF(INDEX(Veh_Marshal,0,1)="N/A","N/A",'输出-系统进路参数'!U220)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50" t="str">
        <f>IF(INDEX(Veh_Marshal,0,1)="N/A","N/A",'输出-系统进路参数'!B221)</f>
        <v>N/A</v>
      </c>
      <c r="B220" s="50" t="str">
        <f>IF(INDEX(Veh_Marshal,0,1)="N/A","N/A",'输出-系统进路参数'!E221)</f>
        <v>N/A</v>
      </c>
      <c r="C220" s="50" t="str">
        <f>IF(INDEX(Veh_Marshal,0,1)="N/A","N/A",'输出-系统进路参数'!F221)</f>
        <v>N/A</v>
      </c>
      <c r="D220" s="50" t="str">
        <f>IF(INDEX(Veh_Marshal,0,1)="N/A","N/A",'输出-系统进路参数'!G221)</f>
        <v>N/A</v>
      </c>
      <c r="E220" s="50" t="str">
        <f>IF(INDEX(Veh_Marshal,0,1)="N/A","N/A",'输出-系统进路参数'!H221)</f>
        <v>N/A</v>
      </c>
      <c r="F220" s="50" t="str">
        <f>IF(INDEX(Veh_Marshal,0,1)="N/A","N/A",'输出-系统进路参数'!I221)</f>
        <v>N/A</v>
      </c>
      <c r="G220" s="50" t="str">
        <f>IF(INDEX(Veh_Marshal,0,1)="N/A","N/A",'输出-系统进路参数'!J221)</f>
        <v>N/A</v>
      </c>
      <c r="H220" s="22" t="str">
        <f>IF(INDEX(Veh_Marshal,0,1)="N/A","N/A",'输出-系统进路参数'!K221)</f>
        <v>N/A</v>
      </c>
      <c r="I220" s="22" t="str">
        <f>IF(INDEX(Veh_Marshal,0,1)="N/A","N/A",'输出-系统进路参数'!L221)</f>
        <v>N/A</v>
      </c>
      <c r="J220" s="22" t="str">
        <f>IF(INDEX(Veh_Marshal,0,1)="N/A","N/A",'输出-系统进路参数'!M221)</f>
        <v>N/A</v>
      </c>
      <c r="K220" s="22" t="str">
        <f>IF(INDEX(Veh_Marshal,0,1)="N/A","N/A",'输出-系统进路参数'!N221)</f>
        <v>N/A</v>
      </c>
      <c r="L220" s="22" t="str">
        <f>IF(INDEX(Veh_Marshal,0,1)="N/A","N/A",'输出-系统进路参数'!O221)</f>
        <v>N/A</v>
      </c>
      <c r="M220" s="22" t="str">
        <f>IF(INDEX(Veh_Marshal,0,1)="N/A","N/A",'输出-系统进路参数'!P221)</f>
        <v>N/A</v>
      </c>
      <c r="N220" s="22" t="str">
        <f>IF(INDEX(Veh_Marshal,0,1)="N/A","N/A",'输出-系统进路参数'!Q221)</f>
        <v>N/A</v>
      </c>
      <c r="O220" s="22" t="str">
        <f>IF(INDEX(Veh_Marshal,0,1)="N/A","N/A",'输出-系统进路参数'!R221)</f>
        <v>N/A</v>
      </c>
      <c r="P220" s="50" t="str">
        <f>IF(INDEX(Veh_Marshal,0,1)="N/A","N/A",'输出-系统进路参数'!S221)</f>
        <v>N/A</v>
      </c>
      <c r="Q220" s="50" t="str">
        <f>IF(INDEX(Veh_Marshal,0,1)="N/A","N/A",'输出-系统进路参数'!T221)</f>
        <v>N/A</v>
      </c>
      <c r="R220" s="50" t="str">
        <f>IF(INDEX(Veh_Marshal,0,1)="N/A","N/A",'输出-系统进路参数'!U221)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50" t="str">
        <f>IF(INDEX(Veh_Marshal,0,1)="N/A","N/A",'输出-系统进路参数'!B222)</f>
        <v>N/A</v>
      </c>
      <c r="B221" s="50" t="str">
        <f>IF(INDEX(Veh_Marshal,0,1)="N/A","N/A",'输出-系统进路参数'!E222)</f>
        <v>N/A</v>
      </c>
      <c r="C221" s="50" t="str">
        <f>IF(INDEX(Veh_Marshal,0,1)="N/A","N/A",'输出-系统进路参数'!F222)</f>
        <v>N/A</v>
      </c>
      <c r="D221" s="50" t="str">
        <f>IF(INDEX(Veh_Marshal,0,1)="N/A","N/A",'输出-系统进路参数'!G222)</f>
        <v>N/A</v>
      </c>
      <c r="E221" s="50" t="str">
        <f>IF(INDEX(Veh_Marshal,0,1)="N/A","N/A",'输出-系统进路参数'!H222)</f>
        <v>N/A</v>
      </c>
      <c r="F221" s="50" t="str">
        <f>IF(INDEX(Veh_Marshal,0,1)="N/A","N/A",'输出-系统进路参数'!I222)</f>
        <v>N/A</v>
      </c>
      <c r="G221" s="50" t="str">
        <f>IF(INDEX(Veh_Marshal,0,1)="N/A","N/A",'输出-系统进路参数'!J222)</f>
        <v>N/A</v>
      </c>
      <c r="H221" s="22" t="str">
        <f>IF(INDEX(Veh_Marshal,0,1)="N/A","N/A",'输出-系统进路参数'!K222)</f>
        <v>N/A</v>
      </c>
      <c r="I221" s="22" t="str">
        <f>IF(INDEX(Veh_Marshal,0,1)="N/A","N/A",'输出-系统进路参数'!L222)</f>
        <v>N/A</v>
      </c>
      <c r="J221" s="22" t="str">
        <f>IF(INDEX(Veh_Marshal,0,1)="N/A","N/A",'输出-系统进路参数'!M222)</f>
        <v>N/A</v>
      </c>
      <c r="K221" s="22" t="str">
        <f>IF(INDEX(Veh_Marshal,0,1)="N/A","N/A",'输出-系统进路参数'!N222)</f>
        <v>N/A</v>
      </c>
      <c r="L221" s="22" t="str">
        <f>IF(INDEX(Veh_Marshal,0,1)="N/A","N/A",'输出-系统进路参数'!O222)</f>
        <v>N/A</v>
      </c>
      <c r="M221" s="22" t="str">
        <f>IF(INDEX(Veh_Marshal,0,1)="N/A","N/A",'输出-系统进路参数'!P222)</f>
        <v>N/A</v>
      </c>
      <c r="N221" s="22" t="str">
        <f>IF(INDEX(Veh_Marshal,0,1)="N/A","N/A",'输出-系统进路参数'!Q222)</f>
        <v>N/A</v>
      </c>
      <c r="O221" s="22" t="str">
        <f>IF(INDEX(Veh_Marshal,0,1)="N/A","N/A",'输出-系统进路参数'!R222)</f>
        <v>N/A</v>
      </c>
      <c r="P221" s="50" t="str">
        <f>IF(INDEX(Veh_Marshal,0,1)="N/A","N/A",'输出-系统进路参数'!S222)</f>
        <v>N/A</v>
      </c>
      <c r="Q221" s="50" t="str">
        <f>IF(INDEX(Veh_Marshal,0,1)="N/A","N/A",'输出-系统进路参数'!T222)</f>
        <v>N/A</v>
      </c>
      <c r="R221" s="50" t="str">
        <f>IF(INDEX(Veh_Marshal,0,1)="N/A","N/A",'输出-系统进路参数'!U222)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50" t="str">
        <f>IF(INDEX(Veh_Marshal,0,1)="N/A","N/A",'输出-系统进路参数'!B223)</f>
        <v>N/A</v>
      </c>
      <c r="B222" s="50" t="str">
        <f>IF(INDEX(Veh_Marshal,0,1)="N/A","N/A",'输出-系统进路参数'!E223)</f>
        <v>N/A</v>
      </c>
      <c r="C222" s="50" t="str">
        <f>IF(INDEX(Veh_Marshal,0,1)="N/A","N/A",'输出-系统进路参数'!F223)</f>
        <v>N/A</v>
      </c>
      <c r="D222" s="50" t="str">
        <f>IF(INDEX(Veh_Marshal,0,1)="N/A","N/A",'输出-系统进路参数'!G223)</f>
        <v>N/A</v>
      </c>
      <c r="E222" s="50" t="str">
        <f>IF(INDEX(Veh_Marshal,0,1)="N/A","N/A",'输出-系统进路参数'!H223)</f>
        <v>N/A</v>
      </c>
      <c r="F222" s="50" t="str">
        <f>IF(INDEX(Veh_Marshal,0,1)="N/A","N/A",'输出-系统进路参数'!I223)</f>
        <v>N/A</v>
      </c>
      <c r="G222" s="50" t="str">
        <f>IF(INDEX(Veh_Marshal,0,1)="N/A","N/A",'输出-系统进路参数'!J223)</f>
        <v>N/A</v>
      </c>
      <c r="H222" s="22" t="str">
        <f>IF(INDEX(Veh_Marshal,0,1)="N/A","N/A",'输出-系统进路参数'!K223)</f>
        <v>N/A</v>
      </c>
      <c r="I222" s="22" t="str">
        <f>IF(INDEX(Veh_Marshal,0,1)="N/A","N/A",'输出-系统进路参数'!L223)</f>
        <v>N/A</v>
      </c>
      <c r="J222" s="22" t="str">
        <f>IF(INDEX(Veh_Marshal,0,1)="N/A","N/A",'输出-系统进路参数'!M223)</f>
        <v>N/A</v>
      </c>
      <c r="K222" s="22" t="str">
        <f>IF(INDEX(Veh_Marshal,0,1)="N/A","N/A",'输出-系统进路参数'!N223)</f>
        <v>N/A</v>
      </c>
      <c r="L222" s="22" t="str">
        <f>IF(INDEX(Veh_Marshal,0,1)="N/A","N/A",'输出-系统进路参数'!O223)</f>
        <v>N/A</v>
      </c>
      <c r="M222" s="22" t="str">
        <f>IF(INDEX(Veh_Marshal,0,1)="N/A","N/A",'输出-系统进路参数'!P223)</f>
        <v>N/A</v>
      </c>
      <c r="N222" s="22" t="str">
        <f>IF(INDEX(Veh_Marshal,0,1)="N/A","N/A",'输出-系统进路参数'!Q223)</f>
        <v>N/A</v>
      </c>
      <c r="O222" s="22" t="str">
        <f>IF(INDEX(Veh_Marshal,0,1)="N/A","N/A",'输出-系统进路参数'!R223)</f>
        <v>N/A</v>
      </c>
      <c r="P222" s="50" t="str">
        <f>IF(INDEX(Veh_Marshal,0,1)="N/A","N/A",'输出-系统进路参数'!S223)</f>
        <v>N/A</v>
      </c>
      <c r="Q222" s="50" t="str">
        <f>IF(INDEX(Veh_Marshal,0,1)="N/A","N/A",'输出-系统进路参数'!T223)</f>
        <v>N/A</v>
      </c>
      <c r="R222" s="50" t="str">
        <f>IF(INDEX(Veh_Marshal,0,1)="N/A","N/A",'输出-系统进路参数'!U223)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50" t="str">
        <f>IF(INDEX(Veh_Marshal,0,1)="N/A","N/A",'输出-系统进路参数'!B224)</f>
        <v>N/A</v>
      </c>
      <c r="B223" s="50" t="str">
        <f>IF(INDEX(Veh_Marshal,0,1)="N/A","N/A",'输出-系统进路参数'!E224)</f>
        <v>N/A</v>
      </c>
      <c r="C223" s="50" t="str">
        <f>IF(INDEX(Veh_Marshal,0,1)="N/A","N/A",'输出-系统进路参数'!F224)</f>
        <v>N/A</v>
      </c>
      <c r="D223" s="50" t="str">
        <f>IF(INDEX(Veh_Marshal,0,1)="N/A","N/A",'输出-系统进路参数'!G224)</f>
        <v>N/A</v>
      </c>
      <c r="E223" s="50" t="str">
        <f>IF(INDEX(Veh_Marshal,0,1)="N/A","N/A",'输出-系统进路参数'!H224)</f>
        <v>N/A</v>
      </c>
      <c r="F223" s="50" t="str">
        <f>IF(INDEX(Veh_Marshal,0,1)="N/A","N/A",'输出-系统进路参数'!I224)</f>
        <v>N/A</v>
      </c>
      <c r="G223" s="50" t="str">
        <f>IF(INDEX(Veh_Marshal,0,1)="N/A","N/A",'输出-系统进路参数'!J224)</f>
        <v>N/A</v>
      </c>
      <c r="H223" s="22" t="str">
        <f>IF(INDEX(Veh_Marshal,0,1)="N/A","N/A",'输出-系统进路参数'!K224)</f>
        <v>N/A</v>
      </c>
      <c r="I223" s="22" t="str">
        <f>IF(INDEX(Veh_Marshal,0,1)="N/A","N/A",'输出-系统进路参数'!L224)</f>
        <v>N/A</v>
      </c>
      <c r="J223" s="22" t="str">
        <f>IF(INDEX(Veh_Marshal,0,1)="N/A","N/A",'输出-系统进路参数'!M224)</f>
        <v>N/A</v>
      </c>
      <c r="K223" s="22" t="str">
        <f>IF(INDEX(Veh_Marshal,0,1)="N/A","N/A",'输出-系统进路参数'!N224)</f>
        <v>N/A</v>
      </c>
      <c r="L223" s="22" t="str">
        <f>IF(INDEX(Veh_Marshal,0,1)="N/A","N/A",'输出-系统进路参数'!O224)</f>
        <v>N/A</v>
      </c>
      <c r="M223" s="22" t="str">
        <f>IF(INDEX(Veh_Marshal,0,1)="N/A","N/A",'输出-系统进路参数'!P224)</f>
        <v>N/A</v>
      </c>
      <c r="N223" s="22" t="str">
        <f>IF(INDEX(Veh_Marshal,0,1)="N/A","N/A",'输出-系统进路参数'!Q224)</f>
        <v>N/A</v>
      </c>
      <c r="O223" s="22" t="str">
        <f>IF(INDEX(Veh_Marshal,0,1)="N/A","N/A",'输出-系统进路参数'!R224)</f>
        <v>N/A</v>
      </c>
      <c r="P223" s="50" t="str">
        <f>IF(INDEX(Veh_Marshal,0,1)="N/A","N/A",'输出-系统进路参数'!S224)</f>
        <v>N/A</v>
      </c>
      <c r="Q223" s="50" t="str">
        <f>IF(INDEX(Veh_Marshal,0,1)="N/A","N/A",'输出-系统进路参数'!T224)</f>
        <v>N/A</v>
      </c>
      <c r="R223" s="50" t="str">
        <f>IF(INDEX(Veh_Marshal,0,1)="N/A","N/A",'输出-系统进路参数'!U224)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50" t="str">
        <f>IF(INDEX(Veh_Marshal,0,1)="N/A","N/A",'输出-系统进路参数'!B225)</f>
        <v>N/A</v>
      </c>
      <c r="B224" s="50" t="str">
        <f>IF(INDEX(Veh_Marshal,0,1)="N/A","N/A",'输出-系统进路参数'!E225)</f>
        <v>N/A</v>
      </c>
      <c r="C224" s="50" t="str">
        <f>IF(INDEX(Veh_Marshal,0,1)="N/A","N/A",'输出-系统进路参数'!F225)</f>
        <v>N/A</v>
      </c>
      <c r="D224" s="50" t="str">
        <f>IF(INDEX(Veh_Marshal,0,1)="N/A","N/A",'输出-系统进路参数'!G225)</f>
        <v>N/A</v>
      </c>
      <c r="E224" s="50" t="str">
        <f>IF(INDEX(Veh_Marshal,0,1)="N/A","N/A",'输出-系统进路参数'!H225)</f>
        <v>N/A</v>
      </c>
      <c r="F224" s="50" t="str">
        <f>IF(INDEX(Veh_Marshal,0,1)="N/A","N/A",'输出-系统进路参数'!I225)</f>
        <v>N/A</v>
      </c>
      <c r="G224" s="50" t="str">
        <f>IF(INDEX(Veh_Marshal,0,1)="N/A","N/A",'输出-系统进路参数'!J225)</f>
        <v>N/A</v>
      </c>
      <c r="H224" s="22" t="str">
        <f>IF(INDEX(Veh_Marshal,0,1)="N/A","N/A",'输出-系统进路参数'!K225)</f>
        <v>N/A</v>
      </c>
      <c r="I224" s="22" t="str">
        <f>IF(INDEX(Veh_Marshal,0,1)="N/A","N/A",'输出-系统进路参数'!L225)</f>
        <v>N/A</v>
      </c>
      <c r="J224" s="22" t="str">
        <f>IF(INDEX(Veh_Marshal,0,1)="N/A","N/A",'输出-系统进路参数'!M225)</f>
        <v>N/A</v>
      </c>
      <c r="K224" s="22" t="str">
        <f>IF(INDEX(Veh_Marshal,0,1)="N/A","N/A",'输出-系统进路参数'!N225)</f>
        <v>N/A</v>
      </c>
      <c r="L224" s="22" t="str">
        <f>IF(INDEX(Veh_Marshal,0,1)="N/A","N/A",'输出-系统进路参数'!O225)</f>
        <v>N/A</v>
      </c>
      <c r="M224" s="22" t="str">
        <f>IF(INDEX(Veh_Marshal,0,1)="N/A","N/A",'输出-系统进路参数'!P225)</f>
        <v>N/A</v>
      </c>
      <c r="N224" s="22" t="str">
        <f>IF(INDEX(Veh_Marshal,0,1)="N/A","N/A",'输出-系统进路参数'!Q225)</f>
        <v>N/A</v>
      </c>
      <c r="O224" s="22" t="str">
        <f>IF(INDEX(Veh_Marshal,0,1)="N/A","N/A",'输出-系统进路参数'!R225)</f>
        <v>N/A</v>
      </c>
      <c r="P224" s="50" t="str">
        <f>IF(INDEX(Veh_Marshal,0,1)="N/A","N/A",'输出-系统进路参数'!S225)</f>
        <v>N/A</v>
      </c>
      <c r="Q224" s="50" t="str">
        <f>IF(INDEX(Veh_Marshal,0,1)="N/A","N/A",'输出-系统进路参数'!T225)</f>
        <v>N/A</v>
      </c>
      <c r="R224" s="50" t="str">
        <f>IF(INDEX(Veh_Marshal,0,1)="N/A","N/A",'输出-系统进路参数'!U225)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50" t="str">
        <f>IF(INDEX(Veh_Marshal,0,1)="N/A","N/A",'输出-系统进路参数'!B226)</f>
        <v>N/A</v>
      </c>
      <c r="B225" s="50" t="str">
        <f>IF(INDEX(Veh_Marshal,0,1)="N/A","N/A",'输出-系统进路参数'!E226)</f>
        <v>N/A</v>
      </c>
      <c r="C225" s="50" t="str">
        <f>IF(INDEX(Veh_Marshal,0,1)="N/A","N/A",'输出-系统进路参数'!F226)</f>
        <v>N/A</v>
      </c>
      <c r="D225" s="50" t="str">
        <f>IF(INDEX(Veh_Marshal,0,1)="N/A","N/A",'输出-系统进路参数'!G226)</f>
        <v>N/A</v>
      </c>
      <c r="E225" s="50" t="str">
        <f>IF(INDEX(Veh_Marshal,0,1)="N/A","N/A",'输出-系统进路参数'!H226)</f>
        <v>N/A</v>
      </c>
      <c r="F225" s="50" t="str">
        <f>IF(INDEX(Veh_Marshal,0,1)="N/A","N/A",'输出-系统进路参数'!I226)</f>
        <v>N/A</v>
      </c>
      <c r="G225" s="50" t="str">
        <f>IF(INDEX(Veh_Marshal,0,1)="N/A","N/A",'输出-系统进路参数'!J226)</f>
        <v>N/A</v>
      </c>
      <c r="H225" s="22" t="str">
        <f>IF(INDEX(Veh_Marshal,0,1)="N/A","N/A",'输出-系统进路参数'!K226)</f>
        <v>N/A</v>
      </c>
      <c r="I225" s="22" t="str">
        <f>IF(INDEX(Veh_Marshal,0,1)="N/A","N/A",'输出-系统进路参数'!L226)</f>
        <v>N/A</v>
      </c>
      <c r="J225" s="22" t="str">
        <f>IF(INDEX(Veh_Marshal,0,1)="N/A","N/A",'输出-系统进路参数'!M226)</f>
        <v>N/A</v>
      </c>
      <c r="K225" s="22" t="str">
        <f>IF(INDEX(Veh_Marshal,0,1)="N/A","N/A",'输出-系统进路参数'!N226)</f>
        <v>N/A</v>
      </c>
      <c r="L225" s="22" t="str">
        <f>IF(INDEX(Veh_Marshal,0,1)="N/A","N/A",'输出-系统进路参数'!O226)</f>
        <v>N/A</v>
      </c>
      <c r="M225" s="22" t="str">
        <f>IF(INDEX(Veh_Marshal,0,1)="N/A","N/A",'输出-系统进路参数'!P226)</f>
        <v>N/A</v>
      </c>
      <c r="N225" s="22" t="str">
        <f>IF(INDEX(Veh_Marshal,0,1)="N/A","N/A",'输出-系统进路参数'!Q226)</f>
        <v>N/A</v>
      </c>
      <c r="O225" s="22" t="str">
        <f>IF(INDEX(Veh_Marshal,0,1)="N/A","N/A",'输出-系统进路参数'!R226)</f>
        <v>N/A</v>
      </c>
      <c r="P225" s="50" t="str">
        <f>IF(INDEX(Veh_Marshal,0,1)="N/A","N/A",'输出-系统进路参数'!S226)</f>
        <v>N/A</v>
      </c>
      <c r="Q225" s="50" t="str">
        <f>IF(INDEX(Veh_Marshal,0,1)="N/A","N/A",'输出-系统进路参数'!T226)</f>
        <v>N/A</v>
      </c>
      <c r="R225" s="50" t="str">
        <f>IF(INDEX(Veh_Marshal,0,1)="N/A","N/A",'输出-系统进路参数'!U226)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50" t="str">
        <f>IF(INDEX(Veh_Marshal,0,1)="N/A","N/A",'输出-系统进路参数'!B227)</f>
        <v>N/A</v>
      </c>
      <c r="B226" s="50" t="str">
        <f>IF(INDEX(Veh_Marshal,0,1)="N/A","N/A",'输出-系统进路参数'!E227)</f>
        <v>N/A</v>
      </c>
      <c r="C226" s="50" t="str">
        <f>IF(INDEX(Veh_Marshal,0,1)="N/A","N/A",'输出-系统进路参数'!F227)</f>
        <v>N/A</v>
      </c>
      <c r="D226" s="50" t="str">
        <f>IF(INDEX(Veh_Marshal,0,1)="N/A","N/A",'输出-系统进路参数'!G227)</f>
        <v>N/A</v>
      </c>
      <c r="E226" s="50" t="str">
        <f>IF(INDEX(Veh_Marshal,0,1)="N/A","N/A",'输出-系统进路参数'!H227)</f>
        <v>N/A</v>
      </c>
      <c r="F226" s="50" t="str">
        <f>IF(INDEX(Veh_Marshal,0,1)="N/A","N/A",'输出-系统进路参数'!I227)</f>
        <v>N/A</v>
      </c>
      <c r="G226" s="50" t="str">
        <f>IF(INDEX(Veh_Marshal,0,1)="N/A","N/A",'输出-系统进路参数'!J227)</f>
        <v>N/A</v>
      </c>
      <c r="H226" s="22" t="str">
        <f>IF(INDEX(Veh_Marshal,0,1)="N/A","N/A",'输出-系统进路参数'!K227)</f>
        <v>N/A</v>
      </c>
      <c r="I226" s="22" t="str">
        <f>IF(INDEX(Veh_Marshal,0,1)="N/A","N/A",'输出-系统进路参数'!L227)</f>
        <v>N/A</v>
      </c>
      <c r="J226" s="22" t="str">
        <f>IF(INDEX(Veh_Marshal,0,1)="N/A","N/A",'输出-系统进路参数'!M227)</f>
        <v>N/A</v>
      </c>
      <c r="K226" s="22" t="str">
        <f>IF(INDEX(Veh_Marshal,0,1)="N/A","N/A",'输出-系统进路参数'!N227)</f>
        <v>N/A</v>
      </c>
      <c r="L226" s="22" t="str">
        <f>IF(INDEX(Veh_Marshal,0,1)="N/A","N/A",'输出-系统进路参数'!O227)</f>
        <v>N/A</v>
      </c>
      <c r="M226" s="22" t="str">
        <f>IF(INDEX(Veh_Marshal,0,1)="N/A","N/A",'输出-系统进路参数'!P227)</f>
        <v>N/A</v>
      </c>
      <c r="N226" s="22" t="str">
        <f>IF(INDEX(Veh_Marshal,0,1)="N/A","N/A",'输出-系统进路参数'!Q227)</f>
        <v>N/A</v>
      </c>
      <c r="O226" s="22" t="str">
        <f>IF(INDEX(Veh_Marshal,0,1)="N/A","N/A",'输出-系统进路参数'!R227)</f>
        <v>N/A</v>
      </c>
      <c r="P226" s="50" t="str">
        <f>IF(INDEX(Veh_Marshal,0,1)="N/A","N/A",'输出-系统进路参数'!S227)</f>
        <v>N/A</v>
      </c>
      <c r="Q226" s="50" t="str">
        <f>IF(INDEX(Veh_Marshal,0,1)="N/A","N/A",'输出-系统进路参数'!T227)</f>
        <v>N/A</v>
      </c>
      <c r="R226" s="50" t="str">
        <f>IF(INDEX(Veh_Marshal,0,1)="N/A","N/A",'输出-系统进路参数'!U227)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50" t="str">
        <f>IF(INDEX(Veh_Marshal,0,1)="N/A","N/A",'输出-系统进路参数'!B228)</f>
        <v>N/A</v>
      </c>
      <c r="B227" s="50" t="str">
        <f>IF(INDEX(Veh_Marshal,0,1)="N/A","N/A",'输出-系统进路参数'!E228)</f>
        <v>N/A</v>
      </c>
      <c r="C227" s="50" t="str">
        <f>IF(INDEX(Veh_Marshal,0,1)="N/A","N/A",'输出-系统进路参数'!F228)</f>
        <v>N/A</v>
      </c>
      <c r="D227" s="50" t="str">
        <f>IF(INDEX(Veh_Marshal,0,1)="N/A","N/A",'输出-系统进路参数'!G228)</f>
        <v>N/A</v>
      </c>
      <c r="E227" s="50" t="str">
        <f>IF(INDEX(Veh_Marshal,0,1)="N/A","N/A",'输出-系统进路参数'!H228)</f>
        <v>N/A</v>
      </c>
      <c r="F227" s="50" t="str">
        <f>IF(INDEX(Veh_Marshal,0,1)="N/A","N/A",'输出-系统进路参数'!I228)</f>
        <v>N/A</v>
      </c>
      <c r="G227" s="50" t="str">
        <f>IF(INDEX(Veh_Marshal,0,1)="N/A","N/A",'输出-系统进路参数'!J228)</f>
        <v>N/A</v>
      </c>
      <c r="H227" s="22" t="str">
        <f>IF(INDEX(Veh_Marshal,0,1)="N/A","N/A",'输出-系统进路参数'!K228)</f>
        <v>N/A</v>
      </c>
      <c r="I227" s="22" t="str">
        <f>IF(INDEX(Veh_Marshal,0,1)="N/A","N/A",'输出-系统进路参数'!L228)</f>
        <v>N/A</v>
      </c>
      <c r="J227" s="22" t="str">
        <f>IF(INDEX(Veh_Marshal,0,1)="N/A","N/A",'输出-系统进路参数'!M228)</f>
        <v>N/A</v>
      </c>
      <c r="K227" s="22" t="str">
        <f>IF(INDEX(Veh_Marshal,0,1)="N/A","N/A",'输出-系统进路参数'!N228)</f>
        <v>N/A</v>
      </c>
      <c r="L227" s="22" t="str">
        <f>IF(INDEX(Veh_Marshal,0,1)="N/A","N/A",'输出-系统进路参数'!O228)</f>
        <v>N/A</v>
      </c>
      <c r="M227" s="22" t="str">
        <f>IF(INDEX(Veh_Marshal,0,1)="N/A","N/A",'输出-系统进路参数'!P228)</f>
        <v>N/A</v>
      </c>
      <c r="N227" s="22" t="str">
        <f>IF(INDEX(Veh_Marshal,0,1)="N/A","N/A",'输出-系统进路参数'!Q228)</f>
        <v>N/A</v>
      </c>
      <c r="O227" s="22" t="str">
        <f>IF(INDEX(Veh_Marshal,0,1)="N/A","N/A",'输出-系统进路参数'!R228)</f>
        <v>N/A</v>
      </c>
      <c r="P227" s="50" t="str">
        <f>IF(INDEX(Veh_Marshal,0,1)="N/A","N/A",'输出-系统进路参数'!S228)</f>
        <v>N/A</v>
      </c>
      <c r="Q227" s="50" t="str">
        <f>IF(INDEX(Veh_Marshal,0,1)="N/A","N/A",'输出-系统进路参数'!T228)</f>
        <v>N/A</v>
      </c>
      <c r="R227" s="50" t="str">
        <f>IF(INDEX(Veh_Marshal,0,1)="N/A","N/A",'输出-系统进路参数'!U228)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50" t="str">
        <f>IF(INDEX(Veh_Marshal,0,1)="N/A","N/A",'输出-系统进路参数'!B229)</f>
        <v>N/A</v>
      </c>
      <c r="B228" s="50" t="str">
        <f>IF(INDEX(Veh_Marshal,0,1)="N/A","N/A",'输出-系统进路参数'!E229)</f>
        <v>N/A</v>
      </c>
      <c r="C228" s="50" t="str">
        <f>IF(INDEX(Veh_Marshal,0,1)="N/A","N/A",'输出-系统进路参数'!F229)</f>
        <v>N/A</v>
      </c>
      <c r="D228" s="50" t="str">
        <f>IF(INDEX(Veh_Marshal,0,1)="N/A","N/A",'输出-系统进路参数'!G229)</f>
        <v>N/A</v>
      </c>
      <c r="E228" s="50" t="str">
        <f>IF(INDEX(Veh_Marshal,0,1)="N/A","N/A",'输出-系统进路参数'!H229)</f>
        <v>N/A</v>
      </c>
      <c r="F228" s="50" t="str">
        <f>IF(INDEX(Veh_Marshal,0,1)="N/A","N/A",'输出-系统进路参数'!I229)</f>
        <v>N/A</v>
      </c>
      <c r="G228" s="50" t="str">
        <f>IF(INDEX(Veh_Marshal,0,1)="N/A","N/A",'输出-系统进路参数'!J229)</f>
        <v>N/A</v>
      </c>
      <c r="H228" s="22" t="str">
        <f>IF(INDEX(Veh_Marshal,0,1)="N/A","N/A",'输出-系统进路参数'!K229)</f>
        <v>N/A</v>
      </c>
      <c r="I228" s="22" t="str">
        <f>IF(INDEX(Veh_Marshal,0,1)="N/A","N/A",'输出-系统进路参数'!L229)</f>
        <v>N/A</v>
      </c>
      <c r="J228" s="22" t="str">
        <f>IF(INDEX(Veh_Marshal,0,1)="N/A","N/A",'输出-系统进路参数'!M229)</f>
        <v>N/A</v>
      </c>
      <c r="K228" s="22" t="str">
        <f>IF(INDEX(Veh_Marshal,0,1)="N/A","N/A",'输出-系统进路参数'!N229)</f>
        <v>N/A</v>
      </c>
      <c r="L228" s="22" t="str">
        <f>IF(INDEX(Veh_Marshal,0,1)="N/A","N/A",'输出-系统进路参数'!O229)</f>
        <v>N/A</v>
      </c>
      <c r="M228" s="22" t="str">
        <f>IF(INDEX(Veh_Marshal,0,1)="N/A","N/A",'输出-系统进路参数'!P229)</f>
        <v>N/A</v>
      </c>
      <c r="N228" s="22" t="str">
        <f>IF(INDEX(Veh_Marshal,0,1)="N/A","N/A",'输出-系统进路参数'!Q229)</f>
        <v>N/A</v>
      </c>
      <c r="O228" s="22" t="str">
        <f>IF(INDEX(Veh_Marshal,0,1)="N/A","N/A",'输出-系统进路参数'!R229)</f>
        <v>N/A</v>
      </c>
      <c r="P228" s="50" t="str">
        <f>IF(INDEX(Veh_Marshal,0,1)="N/A","N/A",'输出-系统进路参数'!S229)</f>
        <v>N/A</v>
      </c>
      <c r="Q228" s="50" t="str">
        <f>IF(INDEX(Veh_Marshal,0,1)="N/A","N/A",'输出-系统进路参数'!T229)</f>
        <v>N/A</v>
      </c>
      <c r="R228" s="50" t="str">
        <f>IF(INDEX(Veh_Marshal,0,1)="N/A","N/A",'输出-系统进路参数'!U229)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50" t="str">
        <f>IF(INDEX(Veh_Marshal,0,1)="N/A","N/A",'输出-系统进路参数'!B230)</f>
        <v>N/A</v>
      </c>
      <c r="B229" s="50" t="str">
        <f>IF(INDEX(Veh_Marshal,0,1)="N/A","N/A",'输出-系统进路参数'!E230)</f>
        <v>N/A</v>
      </c>
      <c r="C229" s="50" t="str">
        <f>IF(INDEX(Veh_Marshal,0,1)="N/A","N/A",'输出-系统进路参数'!F230)</f>
        <v>N/A</v>
      </c>
      <c r="D229" s="50" t="str">
        <f>IF(INDEX(Veh_Marshal,0,1)="N/A","N/A",'输出-系统进路参数'!G230)</f>
        <v>N/A</v>
      </c>
      <c r="E229" s="50" t="str">
        <f>IF(INDEX(Veh_Marshal,0,1)="N/A","N/A",'输出-系统进路参数'!H230)</f>
        <v>N/A</v>
      </c>
      <c r="F229" s="50" t="str">
        <f>IF(INDEX(Veh_Marshal,0,1)="N/A","N/A",'输出-系统进路参数'!I230)</f>
        <v>N/A</v>
      </c>
      <c r="G229" s="50" t="str">
        <f>IF(INDEX(Veh_Marshal,0,1)="N/A","N/A",'输出-系统进路参数'!J230)</f>
        <v>N/A</v>
      </c>
      <c r="H229" s="22" t="str">
        <f>IF(INDEX(Veh_Marshal,0,1)="N/A","N/A",'输出-系统进路参数'!K230)</f>
        <v>N/A</v>
      </c>
      <c r="I229" s="22" t="str">
        <f>IF(INDEX(Veh_Marshal,0,1)="N/A","N/A",'输出-系统进路参数'!L230)</f>
        <v>N/A</v>
      </c>
      <c r="J229" s="22" t="str">
        <f>IF(INDEX(Veh_Marshal,0,1)="N/A","N/A",'输出-系统进路参数'!M230)</f>
        <v>N/A</v>
      </c>
      <c r="K229" s="22" t="str">
        <f>IF(INDEX(Veh_Marshal,0,1)="N/A","N/A",'输出-系统进路参数'!N230)</f>
        <v>N/A</v>
      </c>
      <c r="L229" s="22" t="str">
        <f>IF(INDEX(Veh_Marshal,0,1)="N/A","N/A",'输出-系统进路参数'!O230)</f>
        <v>N/A</v>
      </c>
      <c r="M229" s="22" t="str">
        <f>IF(INDEX(Veh_Marshal,0,1)="N/A","N/A",'输出-系统进路参数'!P230)</f>
        <v>N/A</v>
      </c>
      <c r="N229" s="22" t="str">
        <f>IF(INDEX(Veh_Marshal,0,1)="N/A","N/A",'输出-系统进路参数'!Q230)</f>
        <v>N/A</v>
      </c>
      <c r="O229" s="22" t="str">
        <f>IF(INDEX(Veh_Marshal,0,1)="N/A","N/A",'输出-系统进路参数'!R230)</f>
        <v>N/A</v>
      </c>
      <c r="P229" s="50" t="str">
        <f>IF(INDEX(Veh_Marshal,0,1)="N/A","N/A",'输出-系统进路参数'!S230)</f>
        <v>N/A</v>
      </c>
      <c r="Q229" s="50" t="str">
        <f>IF(INDEX(Veh_Marshal,0,1)="N/A","N/A",'输出-系统进路参数'!T230)</f>
        <v>N/A</v>
      </c>
      <c r="R229" s="50" t="str">
        <f>IF(INDEX(Veh_Marshal,0,1)="N/A","N/A",'输出-系统进路参数'!U230)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50" t="str">
        <f>IF(INDEX(Veh_Marshal,0,1)="N/A","N/A",'输出-系统进路参数'!B231)</f>
        <v>N/A</v>
      </c>
      <c r="B230" s="50" t="str">
        <f>IF(INDEX(Veh_Marshal,0,1)="N/A","N/A",'输出-系统进路参数'!E231)</f>
        <v>N/A</v>
      </c>
      <c r="C230" s="50" t="str">
        <f>IF(INDEX(Veh_Marshal,0,1)="N/A","N/A",'输出-系统进路参数'!F231)</f>
        <v>N/A</v>
      </c>
      <c r="D230" s="50" t="str">
        <f>IF(INDEX(Veh_Marshal,0,1)="N/A","N/A",'输出-系统进路参数'!G231)</f>
        <v>N/A</v>
      </c>
      <c r="E230" s="50" t="str">
        <f>IF(INDEX(Veh_Marshal,0,1)="N/A","N/A",'输出-系统进路参数'!H231)</f>
        <v>N/A</v>
      </c>
      <c r="F230" s="50" t="str">
        <f>IF(INDEX(Veh_Marshal,0,1)="N/A","N/A",'输出-系统进路参数'!I231)</f>
        <v>N/A</v>
      </c>
      <c r="G230" s="50" t="str">
        <f>IF(INDEX(Veh_Marshal,0,1)="N/A","N/A",'输出-系统进路参数'!J231)</f>
        <v>N/A</v>
      </c>
      <c r="H230" s="22" t="str">
        <f>IF(INDEX(Veh_Marshal,0,1)="N/A","N/A",'输出-系统进路参数'!K231)</f>
        <v>N/A</v>
      </c>
      <c r="I230" s="22" t="str">
        <f>IF(INDEX(Veh_Marshal,0,1)="N/A","N/A",'输出-系统进路参数'!L231)</f>
        <v>N/A</v>
      </c>
      <c r="J230" s="22" t="str">
        <f>IF(INDEX(Veh_Marshal,0,1)="N/A","N/A",'输出-系统进路参数'!M231)</f>
        <v>N/A</v>
      </c>
      <c r="K230" s="22" t="str">
        <f>IF(INDEX(Veh_Marshal,0,1)="N/A","N/A",'输出-系统进路参数'!N231)</f>
        <v>N/A</v>
      </c>
      <c r="L230" s="22" t="str">
        <f>IF(INDEX(Veh_Marshal,0,1)="N/A","N/A",'输出-系统进路参数'!O231)</f>
        <v>N/A</v>
      </c>
      <c r="M230" s="22" t="str">
        <f>IF(INDEX(Veh_Marshal,0,1)="N/A","N/A",'输出-系统进路参数'!P231)</f>
        <v>N/A</v>
      </c>
      <c r="N230" s="22" t="str">
        <f>IF(INDEX(Veh_Marshal,0,1)="N/A","N/A",'输出-系统进路参数'!Q231)</f>
        <v>N/A</v>
      </c>
      <c r="O230" s="22" t="str">
        <f>IF(INDEX(Veh_Marshal,0,1)="N/A","N/A",'输出-系统进路参数'!R231)</f>
        <v>N/A</v>
      </c>
      <c r="P230" s="50" t="str">
        <f>IF(INDEX(Veh_Marshal,0,1)="N/A","N/A",'输出-系统进路参数'!S231)</f>
        <v>N/A</v>
      </c>
      <c r="Q230" s="50" t="str">
        <f>IF(INDEX(Veh_Marshal,0,1)="N/A","N/A",'输出-系统进路参数'!T231)</f>
        <v>N/A</v>
      </c>
      <c r="R230" s="50" t="str">
        <f>IF(INDEX(Veh_Marshal,0,1)="N/A","N/A",'输出-系统进路参数'!U231)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50" t="str">
        <f>IF(INDEX(Veh_Marshal,0,1)="N/A","N/A",'输出-系统进路参数'!B232)</f>
        <v>N/A</v>
      </c>
      <c r="B231" s="50" t="str">
        <f>IF(INDEX(Veh_Marshal,0,1)="N/A","N/A",'输出-系统进路参数'!E232)</f>
        <v>N/A</v>
      </c>
      <c r="C231" s="50" t="str">
        <f>IF(INDEX(Veh_Marshal,0,1)="N/A","N/A",'输出-系统进路参数'!F232)</f>
        <v>N/A</v>
      </c>
      <c r="D231" s="50" t="str">
        <f>IF(INDEX(Veh_Marshal,0,1)="N/A","N/A",'输出-系统进路参数'!G232)</f>
        <v>N/A</v>
      </c>
      <c r="E231" s="50" t="str">
        <f>IF(INDEX(Veh_Marshal,0,1)="N/A","N/A",'输出-系统进路参数'!H232)</f>
        <v>N/A</v>
      </c>
      <c r="F231" s="50" t="str">
        <f>IF(INDEX(Veh_Marshal,0,1)="N/A","N/A",'输出-系统进路参数'!I232)</f>
        <v>N/A</v>
      </c>
      <c r="G231" s="50" t="str">
        <f>IF(INDEX(Veh_Marshal,0,1)="N/A","N/A",'输出-系统进路参数'!J232)</f>
        <v>N/A</v>
      </c>
      <c r="H231" s="22" t="str">
        <f>IF(INDEX(Veh_Marshal,0,1)="N/A","N/A",'输出-系统进路参数'!K232)</f>
        <v>N/A</v>
      </c>
      <c r="I231" s="22" t="str">
        <f>IF(INDEX(Veh_Marshal,0,1)="N/A","N/A",'输出-系统进路参数'!L232)</f>
        <v>N/A</v>
      </c>
      <c r="J231" s="22" t="str">
        <f>IF(INDEX(Veh_Marshal,0,1)="N/A","N/A",'输出-系统进路参数'!M232)</f>
        <v>N/A</v>
      </c>
      <c r="K231" s="22" t="str">
        <f>IF(INDEX(Veh_Marshal,0,1)="N/A","N/A",'输出-系统进路参数'!N232)</f>
        <v>N/A</v>
      </c>
      <c r="L231" s="22" t="str">
        <f>IF(INDEX(Veh_Marshal,0,1)="N/A","N/A",'输出-系统进路参数'!O232)</f>
        <v>N/A</v>
      </c>
      <c r="M231" s="22" t="str">
        <f>IF(INDEX(Veh_Marshal,0,1)="N/A","N/A",'输出-系统进路参数'!P232)</f>
        <v>N/A</v>
      </c>
      <c r="N231" s="22" t="str">
        <f>IF(INDEX(Veh_Marshal,0,1)="N/A","N/A",'输出-系统进路参数'!Q232)</f>
        <v>N/A</v>
      </c>
      <c r="O231" s="22" t="str">
        <f>IF(INDEX(Veh_Marshal,0,1)="N/A","N/A",'输出-系统进路参数'!R232)</f>
        <v>N/A</v>
      </c>
      <c r="P231" s="50" t="str">
        <f>IF(INDEX(Veh_Marshal,0,1)="N/A","N/A",'输出-系统进路参数'!S232)</f>
        <v>N/A</v>
      </c>
      <c r="Q231" s="50" t="str">
        <f>IF(INDEX(Veh_Marshal,0,1)="N/A","N/A",'输出-系统进路参数'!T232)</f>
        <v>N/A</v>
      </c>
      <c r="R231" s="50" t="str">
        <f>IF(INDEX(Veh_Marshal,0,1)="N/A","N/A",'输出-系统进路参数'!U232)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50" t="str">
        <f>IF(INDEX(Veh_Marshal,0,1)="N/A","N/A",'输出-系统进路参数'!B233)</f>
        <v>N/A</v>
      </c>
      <c r="B232" s="50" t="str">
        <f>IF(INDEX(Veh_Marshal,0,1)="N/A","N/A",'输出-系统进路参数'!E233)</f>
        <v>N/A</v>
      </c>
      <c r="C232" s="50" t="str">
        <f>IF(INDEX(Veh_Marshal,0,1)="N/A","N/A",'输出-系统进路参数'!F233)</f>
        <v>N/A</v>
      </c>
      <c r="D232" s="50" t="str">
        <f>IF(INDEX(Veh_Marshal,0,1)="N/A","N/A",'输出-系统进路参数'!G233)</f>
        <v>N/A</v>
      </c>
      <c r="E232" s="50" t="str">
        <f>IF(INDEX(Veh_Marshal,0,1)="N/A","N/A",'输出-系统进路参数'!H233)</f>
        <v>N/A</v>
      </c>
      <c r="F232" s="50" t="str">
        <f>IF(INDEX(Veh_Marshal,0,1)="N/A","N/A",'输出-系统进路参数'!I233)</f>
        <v>N/A</v>
      </c>
      <c r="G232" s="50" t="str">
        <f>IF(INDEX(Veh_Marshal,0,1)="N/A","N/A",'输出-系统进路参数'!J233)</f>
        <v>N/A</v>
      </c>
      <c r="H232" s="22" t="str">
        <f>IF(INDEX(Veh_Marshal,0,1)="N/A","N/A",'输出-系统进路参数'!K233)</f>
        <v>N/A</v>
      </c>
      <c r="I232" s="22" t="str">
        <f>IF(INDEX(Veh_Marshal,0,1)="N/A","N/A",'输出-系统进路参数'!L233)</f>
        <v>N/A</v>
      </c>
      <c r="J232" s="22" t="str">
        <f>IF(INDEX(Veh_Marshal,0,1)="N/A","N/A",'输出-系统进路参数'!M233)</f>
        <v>N/A</v>
      </c>
      <c r="K232" s="22" t="str">
        <f>IF(INDEX(Veh_Marshal,0,1)="N/A","N/A",'输出-系统进路参数'!N233)</f>
        <v>N/A</v>
      </c>
      <c r="L232" s="22" t="str">
        <f>IF(INDEX(Veh_Marshal,0,1)="N/A","N/A",'输出-系统进路参数'!O233)</f>
        <v>N/A</v>
      </c>
      <c r="M232" s="22" t="str">
        <f>IF(INDEX(Veh_Marshal,0,1)="N/A","N/A",'输出-系统进路参数'!P233)</f>
        <v>N/A</v>
      </c>
      <c r="N232" s="22" t="str">
        <f>IF(INDEX(Veh_Marshal,0,1)="N/A","N/A",'输出-系统进路参数'!Q233)</f>
        <v>N/A</v>
      </c>
      <c r="O232" s="22" t="str">
        <f>IF(INDEX(Veh_Marshal,0,1)="N/A","N/A",'输出-系统进路参数'!R233)</f>
        <v>N/A</v>
      </c>
      <c r="P232" s="50" t="str">
        <f>IF(INDEX(Veh_Marshal,0,1)="N/A","N/A",'输出-系统进路参数'!S233)</f>
        <v>N/A</v>
      </c>
      <c r="Q232" s="50" t="str">
        <f>IF(INDEX(Veh_Marshal,0,1)="N/A","N/A",'输出-系统进路参数'!T233)</f>
        <v>N/A</v>
      </c>
      <c r="R232" s="50" t="str">
        <f>IF(INDEX(Veh_Marshal,0,1)="N/A","N/A",'输出-系统进路参数'!U233)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50" t="str">
        <f>IF(INDEX(Veh_Marshal,0,1)="N/A","N/A",'输出-系统进路参数'!B234)</f>
        <v>N/A</v>
      </c>
      <c r="B233" s="50" t="str">
        <f>IF(INDEX(Veh_Marshal,0,1)="N/A","N/A",'输出-系统进路参数'!E234)</f>
        <v>N/A</v>
      </c>
      <c r="C233" s="50" t="str">
        <f>IF(INDEX(Veh_Marshal,0,1)="N/A","N/A",'输出-系统进路参数'!F234)</f>
        <v>N/A</v>
      </c>
      <c r="D233" s="50" t="str">
        <f>IF(INDEX(Veh_Marshal,0,1)="N/A","N/A",'输出-系统进路参数'!G234)</f>
        <v>N/A</v>
      </c>
      <c r="E233" s="50" t="str">
        <f>IF(INDEX(Veh_Marshal,0,1)="N/A","N/A",'输出-系统进路参数'!H234)</f>
        <v>N/A</v>
      </c>
      <c r="F233" s="50" t="str">
        <f>IF(INDEX(Veh_Marshal,0,1)="N/A","N/A",'输出-系统进路参数'!I234)</f>
        <v>N/A</v>
      </c>
      <c r="G233" s="50" t="str">
        <f>IF(INDEX(Veh_Marshal,0,1)="N/A","N/A",'输出-系统进路参数'!J234)</f>
        <v>N/A</v>
      </c>
      <c r="H233" s="22" t="str">
        <f>IF(INDEX(Veh_Marshal,0,1)="N/A","N/A",'输出-系统进路参数'!K234)</f>
        <v>N/A</v>
      </c>
      <c r="I233" s="22" t="str">
        <f>IF(INDEX(Veh_Marshal,0,1)="N/A","N/A",'输出-系统进路参数'!L234)</f>
        <v>N/A</v>
      </c>
      <c r="J233" s="22" t="str">
        <f>IF(INDEX(Veh_Marshal,0,1)="N/A","N/A",'输出-系统进路参数'!M234)</f>
        <v>N/A</v>
      </c>
      <c r="K233" s="22" t="str">
        <f>IF(INDEX(Veh_Marshal,0,1)="N/A","N/A",'输出-系统进路参数'!N234)</f>
        <v>N/A</v>
      </c>
      <c r="L233" s="22" t="str">
        <f>IF(INDEX(Veh_Marshal,0,1)="N/A","N/A",'输出-系统进路参数'!O234)</f>
        <v>N/A</v>
      </c>
      <c r="M233" s="22" t="str">
        <f>IF(INDEX(Veh_Marshal,0,1)="N/A","N/A",'输出-系统进路参数'!P234)</f>
        <v>N/A</v>
      </c>
      <c r="N233" s="22" t="str">
        <f>IF(INDEX(Veh_Marshal,0,1)="N/A","N/A",'输出-系统进路参数'!Q234)</f>
        <v>N/A</v>
      </c>
      <c r="O233" s="22" t="str">
        <f>IF(INDEX(Veh_Marshal,0,1)="N/A","N/A",'输出-系统进路参数'!R234)</f>
        <v>N/A</v>
      </c>
      <c r="P233" s="50" t="str">
        <f>IF(INDEX(Veh_Marshal,0,1)="N/A","N/A",'输出-系统进路参数'!S234)</f>
        <v>N/A</v>
      </c>
      <c r="Q233" s="50" t="str">
        <f>IF(INDEX(Veh_Marshal,0,1)="N/A","N/A",'输出-系统进路参数'!T234)</f>
        <v>N/A</v>
      </c>
      <c r="R233" s="50" t="str">
        <f>IF(INDEX(Veh_Marshal,0,1)="N/A","N/A",'输出-系统进路参数'!U234)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50" t="str">
        <f>IF(INDEX(Veh_Marshal,0,1)="N/A","N/A",'输出-系统进路参数'!B235)</f>
        <v>N/A</v>
      </c>
      <c r="B234" s="50" t="str">
        <f>IF(INDEX(Veh_Marshal,0,1)="N/A","N/A",'输出-系统进路参数'!E235)</f>
        <v>N/A</v>
      </c>
      <c r="C234" s="50" t="str">
        <f>IF(INDEX(Veh_Marshal,0,1)="N/A","N/A",'输出-系统进路参数'!F235)</f>
        <v>N/A</v>
      </c>
      <c r="D234" s="50" t="str">
        <f>IF(INDEX(Veh_Marshal,0,1)="N/A","N/A",'输出-系统进路参数'!G235)</f>
        <v>N/A</v>
      </c>
      <c r="E234" s="50" t="str">
        <f>IF(INDEX(Veh_Marshal,0,1)="N/A","N/A",'输出-系统进路参数'!H235)</f>
        <v>N/A</v>
      </c>
      <c r="F234" s="50" t="str">
        <f>IF(INDEX(Veh_Marshal,0,1)="N/A","N/A",'输出-系统进路参数'!I235)</f>
        <v>N/A</v>
      </c>
      <c r="G234" s="50" t="str">
        <f>IF(INDEX(Veh_Marshal,0,1)="N/A","N/A",'输出-系统进路参数'!J235)</f>
        <v>N/A</v>
      </c>
      <c r="H234" s="22" t="str">
        <f>IF(INDEX(Veh_Marshal,0,1)="N/A","N/A",'输出-系统进路参数'!K235)</f>
        <v>N/A</v>
      </c>
      <c r="I234" s="22" t="str">
        <f>IF(INDEX(Veh_Marshal,0,1)="N/A","N/A",'输出-系统进路参数'!L235)</f>
        <v>N/A</v>
      </c>
      <c r="J234" s="22" t="str">
        <f>IF(INDEX(Veh_Marshal,0,1)="N/A","N/A",'输出-系统进路参数'!M235)</f>
        <v>N/A</v>
      </c>
      <c r="K234" s="22" t="str">
        <f>IF(INDEX(Veh_Marshal,0,1)="N/A","N/A",'输出-系统进路参数'!N235)</f>
        <v>N/A</v>
      </c>
      <c r="L234" s="22" t="str">
        <f>IF(INDEX(Veh_Marshal,0,1)="N/A","N/A",'输出-系统进路参数'!O235)</f>
        <v>N/A</v>
      </c>
      <c r="M234" s="22" t="str">
        <f>IF(INDEX(Veh_Marshal,0,1)="N/A","N/A",'输出-系统进路参数'!P235)</f>
        <v>N/A</v>
      </c>
      <c r="N234" s="22" t="str">
        <f>IF(INDEX(Veh_Marshal,0,1)="N/A","N/A",'输出-系统进路参数'!Q235)</f>
        <v>N/A</v>
      </c>
      <c r="O234" s="22" t="str">
        <f>IF(INDEX(Veh_Marshal,0,1)="N/A","N/A",'输出-系统进路参数'!R235)</f>
        <v>N/A</v>
      </c>
      <c r="P234" s="50" t="str">
        <f>IF(INDEX(Veh_Marshal,0,1)="N/A","N/A",'输出-系统进路参数'!S235)</f>
        <v>N/A</v>
      </c>
      <c r="Q234" s="50" t="str">
        <f>IF(INDEX(Veh_Marshal,0,1)="N/A","N/A",'输出-系统进路参数'!T235)</f>
        <v>N/A</v>
      </c>
      <c r="R234" s="50" t="str">
        <f>IF(INDEX(Veh_Marshal,0,1)="N/A","N/A",'输出-系统进路参数'!U235)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50" t="str">
        <f>IF(INDEX(Veh_Marshal,0,1)="N/A","N/A",'输出-系统进路参数'!B236)</f>
        <v>N/A</v>
      </c>
      <c r="B235" s="50" t="str">
        <f>IF(INDEX(Veh_Marshal,0,1)="N/A","N/A",'输出-系统进路参数'!E236)</f>
        <v>N/A</v>
      </c>
      <c r="C235" s="50" t="str">
        <f>IF(INDEX(Veh_Marshal,0,1)="N/A","N/A",'输出-系统进路参数'!F236)</f>
        <v>N/A</v>
      </c>
      <c r="D235" s="50" t="str">
        <f>IF(INDEX(Veh_Marshal,0,1)="N/A","N/A",'输出-系统进路参数'!G236)</f>
        <v>N/A</v>
      </c>
      <c r="E235" s="50" t="str">
        <f>IF(INDEX(Veh_Marshal,0,1)="N/A","N/A",'输出-系统进路参数'!H236)</f>
        <v>N/A</v>
      </c>
      <c r="F235" s="50" t="str">
        <f>IF(INDEX(Veh_Marshal,0,1)="N/A","N/A",'输出-系统进路参数'!I236)</f>
        <v>N/A</v>
      </c>
      <c r="G235" s="50" t="str">
        <f>IF(INDEX(Veh_Marshal,0,1)="N/A","N/A",'输出-系统进路参数'!J236)</f>
        <v>N/A</v>
      </c>
      <c r="H235" s="22" t="str">
        <f>IF(INDEX(Veh_Marshal,0,1)="N/A","N/A",'输出-系统进路参数'!K236)</f>
        <v>N/A</v>
      </c>
      <c r="I235" s="22" t="str">
        <f>IF(INDEX(Veh_Marshal,0,1)="N/A","N/A",'输出-系统进路参数'!L236)</f>
        <v>N/A</v>
      </c>
      <c r="J235" s="22" t="str">
        <f>IF(INDEX(Veh_Marshal,0,1)="N/A","N/A",'输出-系统进路参数'!M236)</f>
        <v>N/A</v>
      </c>
      <c r="K235" s="22" t="str">
        <f>IF(INDEX(Veh_Marshal,0,1)="N/A","N/A",'输出-系统进路参数'!N236)</f>
        <v>N/A</v>
      </c>
      <c r="L235" s="22" t="str">
        <f>IF(INDEX(Veh_Marshal,0,1)="N/A","N/A",'输出-系统进路参数'!O236)</f>
        <v>N/A</v>
      </c>
      <c r="M235" s="22" t="str">
        <f>IF(INDEX(Veh_Marshal,0,1)="N/A","N/A",'输出-系统进路参数'!P236)</f>
        <v>N/A</v>
      </c>
      <c r="N235" s="22" t="str">
        <f>IF(INDEX(Veh_Marshal,0,1)="N/A","N/A",'输出-系统进路参数'!Q236)</f>
        <v>N/A</v>
      </c>
      <c r="O235" s="22" t="str">
        <f>IF(INDEX(Veh_Marshal,0,1)="N/A","N/A",'输出-系统进路参数'!R236)</f>
        <v>N/A</v>
      </c>
      <c r="P235" s="50" t="str">
        <f>IF(INDEX(Veh_Marshal,0,1)="N/A","N/A",'输出-系统进路参数'!S236)</f>
        <v>N/A</v>
      </c>
      <c r="Q235" s="50" t="str">
        <f>IF(INDEX(Veh_Marshal,0,1)="N/A","N/A",'输出-系统进路参数'!T236)</f>
        <v>N/A</v>
      </c>
      <c r="R235" s="50" t="str">
        <f>IF(INDEX(Veh_Marshal,0,1)="N/A","N/A",'输出-系统进路参数'!U236)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50" t="str">
        <f>IF(INDEX(Veh_Marshal,0,1)="N/A","N/A",'输出-系统进路参数'!B237)</f>
        <v>N/A</v>
      </c>
      <c r="B236" s="50" t="str">
        <f>IF(INDEX(Veh_Marshal,0,1)="N/A","N/A",'输出-系统进路参数'!E237)</f>
        <v>N/A</v>
      </c>
      <c r="C236" s="50" t="str">
        <f>IF(INDEX(Veh_Marshal,0,1)="N/A","N/A",'输出-系统进路参数'!F237)</f>
        <v>N/A</v>
      </c>
      <c r="D236" s="50" t="str">
        <f>IF(INDEX(Veh_Marshal,0,1)="N/A","N/A",'输出-系统进路参数'!G237)</f>
        <v>N/A</v>
      </c>
      <c r="E236" s="50" t="str">
        <f>IF(INDEX(Veh_Marshal,0,1)="N/A","N/A",'输出-系统进路参数'!H237)</f>
        <v>N/A</v>
      </c>
      <c r="F236" s="50" t="str">
        <f>IF(INDEX(Veh_Marshal,0,1)="N/A","N/A",'输出-系统进路参数'!I237)</f>
        <v>N/A</v>
      </c>
      <c r="G236" s="50" t="str">
        <f>IF(INDEX(Veh_Marshal,0,1)="N/A","N/A",'输出-系统进路参数'!J237)</f>
        <v>N/A</v>
      </c>
      <c r="H236" s="22" t="str">
        <f>IF(INDEX(Veh_Marshal,0,1)="N/A","N/A",'输出-系统进路参数'!K237)</f>
        <v>N/A</v>
      </c>
      <c r="I236" s="22" t="str">
        <f>IF(INDEX(Veh_Marshal,0,1)="N/A","N/A",'输出-系统进路参数'!L237)</f>
        <v>N/A</v>
      </c>
      <c r="J236" s="22" t="str">
        <f>IF(INDEX(Veh_Marshal,0,1)="N/A","N/A",'输出-系统进路参数'!M237)</f>
        <v>N/A</v>
      </c>
      <c r="K236" s="22" t="str">
        <f>IF(INDEX(Veh_Marshal,0,1)="N/A","N/A",'输出-系统进路参数'!N237)</f>
        <v>N/A</v>
      </c>
      <c r="L236" s="22" t="str">
        <f>IF(INDEX(Veh_Marshal,0,1)="N/A","N/A",'输出-系统进路参数'!O237)</f>
        <v>N/A</v>
      </c>
      <c r="M236" s="22" t="str">
        <f>IF(INDEX(Veh_Marshal,0,1)="N/A","N/A",'输出-系统进路参数'!P237)</f>
        <v>N/A</v>
      </c>
      <c r="N236" s="22" t="str">
        <f>IF(INDEX(Veh_Marshal,0,1)="N/A","N/A",'输出-系统进路参数'!Q237)</f>
        <v>N/A</v>
      </c>
      <c r="O236" s="22" t="str">
        <f>IF(INDEX(Veh_Marshal,0,1)="N/A","N/A",'输出-系统进路参数'!R237)</f>
        <v>N/A</v>
      </c>
      <c r="P236" s="50" t="str">
        <f>IF(INDEX(Veh_Marshal,0,1)="N/A","N/A",'输出-系统进路参数'!S237)</f>
        <v>N/A</v>
      </c>
      <c r="Q236" s="50" t="str">
        <f>IF(INDEX(Veh_Marshal,0,1)="N/A","N/A",'输出-系统进路参数'!T237)</f>
        <v>N/A</v>
      </c>
      <c r="R236" s="50" t="str">
        <f>IF(INDEX(Veh_Marshal,0,1)="N/A","N/A",'输出-系统进路参数'!U237)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50" t="str">
        <f>IF(INDEX(Veh_Marshal,0,1)="N/A","N/A",'输出-系统进路参数'!B238)</f>
        <v>N/A</v>
      </c>
      <c r="B237" s="50" t="str">
        <f>IF(INDEX(Veh_Marshal,0,1)="N/A","N/A",'输出-系统进路参数'!E238)</f>
        <v>N/A</v>
      </c>
      <c r="C237" s="50" t="str">
        <f>IF(INDEX(Veh_Marshal,0,1)="N/A","N/A",'输出-系统进路参数'!F238)</f>
        <v>N/A</v>
      </c>
      <c r="D237" s="50" t="str">
        <f>IF(INDEX(Veh_Marshal,0,1)="N/A","N/A",'输出-系统进路参数'!G238)</f>
        <v>N/A</v>
      </c>
      <c r="E237" s="50" t="str">
        <f>IF(INDEX(Veh_Marshal,0,1)="N/A","N/A",'输出-系统进路参数'!H238)</f>
        <v>N/A</v>
      </c>
      <c r="F237" s="50" t="str">
        <f>IF(INDEX(Veh_Marshal,0,1)="N/A","N/A",'输出-系统进路参数'!I238)</f>
        <v>N/A</v>
      </c>
      <c r="G237" s="50" t="str">
        <f>IF(INDEX(Veh_Marshal,0,1)="N/A","N/A",'输出-系统进路参数'!J238)</f>
        <v>N/A</v>
      </c>
      <c r="H237" s="22" t="str">
        <f>IF(INDEX(Veh_Marshal,0,1)="N/A","N/A",'输出-系统进路参数'!K238)</f>
        <v>N/A</v>
      </c>
      <c r="I237" s="22" t="str">
        <f>IF(INDEX(Veh_Marshal,0,1)="N/A","N/A",'输出-系统进路参数'!L238)</f>
        <v>N/A</v>
      </c>
      <c r="J237" s="22" t="str">
        <f>IF(INDEX(Veh_Marshal,0,1)="N/A","N/A",'输出-系统进路参数'!M238)</f>
        <v>N/A</v>
      </c>
      <c r="K237" s="22" t="str">
        <f>IF(INDEX(Veh_Marshal,0,1)="N/A","N/A",'输出-系统进路参数'!N238)</f>
        <v>N/A</v>
      </c>
      <c r="L237" s="22" t="str">
        <f>IF(INDEX(Veh_Marshal,0,1)="N/A","N/A",'输出-系统进路参数'!O238)</f>
        <v>N/A</v>
      </c>
      <c r="M237" s="22" t="str">
        <f>IF(INDEX(Veh_Marshal,0,1)="N/A","N/A",'输出-系统进路参数'!P238)</f>
        <v>N/A</v>
      </c>
      <c r="N237" s="22" t="str">
        <f>IF(INDEX(Veh_Marshal,0,1)="N/A","N/A",'输出-系统进路参数'!Q238)</f>
        <v>N/A</v>
      </c>
      <c r="O237" s="22" t="str">
        <f>IF(INDEX(Veh_Marshal,0,1)="N/A","N/A",'输出-系统进路参数'!R238)</f>
        <v>N/A</v>
      </c>
      <c r="P237" s="50" t="str">
        <f>IF(INDEX(Veh_Marshal,0,1)="N/A","N/A",'输出-系统进路参数'!S238)</f>
        <v>N/A</v>
      </c>
      <c r="Q237" s="50" t="str">
        <f>IF(INDEX(Veh_Marshal,0,1)="N/A","N/A",'输出-系统进路参数'!T238)</f>
        <v>N/A</v>
      </c>
      <c r="R237" s="50" t="str">
        <f>IF(INDEX(Veh_Marshal,0,1)="N/A","N/A",'输出-系统进路参数'!U238)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50" t="str">
        <f>IF(INDEX(Veh_Marshal,0,1)="N/A","N/A",'输出-系统进路参数'!B239)</f>
        <v>N/A</v>
      </c>
      <c r="B238" s="50" t="str">
        <f>IF(INDEX(Veh_Marshal,0,1)="N/A","N/A",'输出-系统进路参数'!E239)</f>
        <v>N/A</v>
      </c>
      <c r="C238" s="50" t="str">
        <f>IF(INDEX(Veh_Marshal,0,1)="N/A","N/A",'输出-系统进路参数'!F239)</f>
        <v>N/A</v>
      </c>
      <c r="D238" s="50" t="str">
        <f>IF(INDEX(Veh_Marshal,0,1)="N/A","N/A",'输出-系统进路参数'!G239)</f>
        <v>N/A</v>
      </c>
      <c r="E238" s="50" t="str">
        <f>IF(INDEX(Veh_Marshal,0,1)="N/A","N/A",'输出-系统进路参数'!H239)</f>
        <v>N/A</v>
      </c>
      <c r="F238" s="50" t="str">
        <f>IF(INDEX(Veh_Marshal,0,1)="N/A","N/A",'输出-系统进路参数'!I239)</f>
        <v>N/A</v>
      </c>
      <c r="G238" s="50" t="str">
        <f>IF(INDEX(Veh_Marshal,0,1)="N/A","N/A",'输出-系统进路参数'!J239)</f>
        <v>N/A</v>
      </c>
      <c r="H238" s="22" t="str">
        <f>IF(INDEX(Veh_Marshal,0,1)="N/A","N/A",'输出-系统进路参数'!K239)</f>
        <v>N/A</v>
      </c>
      <c r="I238" s="22" t="str">
        <f>IF(INDEX(Veh_Marshal,0,1)="N/A","N/A",'输出-系统进路参数'!L239)</f>
        <v>N/A</v>
      </c>
      <c r="J238" s="22" t="str">
        <f>IF(INDEX(Veh_Marshal,0,1)="N/A","N/A",'输出-系统进路参数'!M239)</f>
        <v>N/A</v>
      </c>
      <c r="K238" s="22" t="str">
        <f>IF(INDEX(Veh_Marshal,0,1)="N/A","N/A",'输出-系统进路参数'!N239)</f>
        <v>N/A</v>
      </c>
      <c r="L238" s="22" t="str">
        <f>IF(INDEX(Veh_Marshal,0,1)="N/A","N/A",'输出-系统进路参数'!O239)</f>
        <v>N/A</v>
      </c>
      <c r="M238" s="22" t="str">
        <f>IF(INDEX(Veh_Marshal,0,1)="N/A","N/A",'输出-系统进路参数'!P239)</f>
        <v>N/A</v>
      </c>
      <c r="N238" s="22" t="str">
        <f>IF(INDEX(Veh_Marshal,0,1)="N/A","N/A",'输出-系统进路参数'!Q239)</f>
        <v>N/A</v>
      </c>
      <c r="O238" s="22" t="str">
        <f>IF(INDEX(Veh_Marshal,0,1)="N/A","N/A",'输出-系统进路参数'!R239)</f>
        <v>N/A</v>
      </c>
      <c r="P238" s="50" t="str">
        <f>IF(INDEX(Veh_Marshal,0,1)="N/A","N/A",'输出-系统进路参数'!S239)</f>
        <v>N/A</v>
      </c>
      <c r="Q238" s="50" t="str">
        <f>IF(INDEX(Veh_Marshal,0,1)="N/A","N/A",'输出-系统进路参数'!T239)</f>
        <v>N/A</v>
      </c>
      <c r="R238" s="50" t="str">
        <f>IF(INDEX(Veh_Marshal,0,1)="N/A","N/A",'输出-系统进路参数'!U239)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50" t="str">
        <f>IF(INDEX(Veh_Marshal,0,1)="N/A","N/A",'输出-系统进路参数'!B240)</f>
        <v>N/A</v>
      </c>
      <c r="B239" s="50" t="str">
        <f>IF(INDEX(Veh_Marshal,0,1)="N/A","N/A",'输出-系统进路参数'!E240)</f>
        <v>N/A</v>
      </c>
      <c r="C239" s="50" t="str">
        <f>IF(INDEX(Veh_Marshal,0,1)="N/A","N/A",'输出-系统进路参数'!F240)</f>
        <v>N/A</v>
      </c>
      <c r="D239" s="50" t="str">
        <f>IF(INDEX(Veh_Marshal,0,1)="N/A","N/A",'输出-系统进路参数'!G240)</f>
        <v>N/A</v>
      </c>
      <c r="E239" s="50" t="str">
        <f>IF(INDEX(Veh_Marshal,0,1)="N/A","N/A",'输出-系统进路参数'!H240)</f>
        <v>N/A</v>
      </c>
      <c r="F239" s="50" t="str">
        <f>IF(INDEX(Veh_Marshal,0,1)="N/A","N/A",'输出-系统进路参数'!I240)</f>
        <v>N/A</v>
      </c>
      <c r="G239" s="50" t="str">
        <f>IF(INDEX(Veh_Marshal,0,1)="N/A","N/A",'输出-系统进路参数'!J240)</f>
        <v>N/A</v>
      </c>
      <c r="H239" s="22" t="str">
        <f>IF(INDEX(Veh_Marshal,0,1)="N/A","N/A",'输出-系统进路参数'!K240)</f>
        <v>N/A</v>
      </c>
      <c r="I239" s="22" t="str">
        <f>IF(INDEX(Veh_Marshal,0,1)="N/A","N/A",'输出-系统进路参数'!L240)</f>
        <v>N/A</v>
      </c>
      <c r="J239" s="22" t="str">
        <f>IF(INDEX(Veh_Marshal,0,1)="N/A","N/A",'输出-系统进路参数'!M240)</f>
        <v>N/A</v>
      </c>
      <c r="K239" s="22" t="str">
        <f>IF(INDEX(Veh_Marshal,0,1)="N/A","N/A",'输出-系统进路参数'!N240)</f>
        <v>N/A</v>
      </c>
      <c r="L239" s="22" t="str">
        <f>IF(INDEX(Veh_Marshal,0,1)="N/A","N/A",'输出-系统进路参数'!O240)</f>
        <v>N/A</v>
      </c>
      <c r="M239" s="22" t="str">
        <f>IF(INDEX(Veh_Marshal,0,1)="N/A","N/A",'输出-系统进路参数'!P240)</f>
        <v>N/A</v>
      </c>
      <c r="N239" s="22" t="str">
        <f>IF(INDEX(Veh_Marshal,0,1)="N/A","N/A",'输出-系统进路参数'!Q240)</f>
        <v>N/A</v>
      </c>
      <c r="O239" s="22" t="str">
        <f>IF(INDEX(Veh_Marshal,0,1)="N/A","N/A",'输出-系统进路参数'!R240)</f>
        <v>N/A</v>
      </c>
      <c r="P239" s="50" t="str">
        <f>IF(INDEX(Veh_Marshal,0,1)="N/A","N/A",'输出-系统进路参数'!S240)</f>
        <v>N/A</v>
      </c>
      <c r="Q239" s="50" t="str">
        <f>IF(INDEX(Veh_Marshal,0,1)="N/A","N/A",'输出-系统进路参数'!T240)</f>
        <v>N/A</v>
      </c>
      <c r="R239" s="50" t="str">
        <f>IF(INDEX(Veh_Marshal,0,1)="N/A","N/A",'输出-系统进路参数'!U240)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50" t="str">
        <f>IF(INDEX(Veh_Marshal,0,1)="N/A","N/A",'输出-系统进路参数'!B241)</f>
        <v>N/A</v>
      </c>
      <c r="B240" s="50" t="str">
        <f>IF(INDEX(Veh_Marshal,0,1)="N/A","N/A",'输出-系统进路参数'!E241)</f>
        <v>N/A</v>
      </c>
      <c r="C240" s="50" t="str">
        <f>IF(INDEX(Veh_Marshal,0,1)="N/A","N/A",'输出-系统进路参数'!F241)</f>
        <v>N/A</v>
      </c>
      <c r="D240" s="50" t="str">
        <f>IF(INDEX(Veh_Marshal,0,1)="N/A","N/A",'输出-系统进路参数'!G241)</f>
        <v>N/A</v>
      </c>
      <c r="E240" s="50" t="str">
        <f>IF(INDEX(Veh_Marshal,0,1)="N/A","N/A",'输出-系统进路参数'!H241)</f>
        <v>N/A</v>
      </c>
      <c r="F240" s="50" t="str">
        <f>IF(INDEX(Veh_Marshal,0,1)="N/A","N/A",'输出-系统进路参数'!I241)</f>
        <v>N/A</v>
      </c>
      <c r="G240" s="50" t="str">
        <f>IF(INDEX(Veh_Marshal,0,1)="N/A","N/A",'输出-系统进路参数'!J241)</f>
        <v>N/A</v>
      </c>
      <c r="H240" s="22" t="str">
        <f>IF(INDEX(Veh_Marshal,0,1)="N/A","N/A",'输出-系统进路参数'!K241)</f>
        <v>N/A</v>
      </c>
      <c r="I240" s="22" t="str">
        <f>IF(INDEX(Veh_Marshal,0,1)="N/A","N/A",'输出-系统进路参数'!L241)</f>
        <v>N/A</v>
      </c>
      <c r="J240" s="22" t="str">
        <f>IF(INDEX(Veh_Marshal,0,1)="N/A","N/A",'输出-系统进路参数'!M241)</f>
        <v>N/A</v>
      </c>
      <c r="K240" s="22" t="str">
        <f>IF(INDEX(Veh_Marshal,0,1)="N/A","N/A",'输出-系统进路参数'!N241)</f>
        <v>N/A</v>
      </c>
      <c r="L240" s="22" t="str">
        <f>IF(INDEX(Veh_Marshal,0,1)="N/A","N/A",'输出-系统进路参数'!O241)</f>
        <v>N/A</v>
      </c>
      <c r="M240" s="22" t="str">
        <f>IF(INDEX(Veh_Marshal,0,1)="N/A","N/A",'输出-系统进路参数'!P241)</f>
        <v>N/A</v>
      </c>
      <c r="N240" s="22" t="str">
        <f>IF(INDEX(Veh_Marshal,0,1)="N/A","N/A",'输出-系统进路参数'!Q241)</f>
        <v>N/A</v>
      </c>
      <c r="O240" s="22" t="str">
        <f>IF(INDEX(Veh_Marshal,0,1)="N/A","N/A",'输出-系统进路参数'!R241)</f>
        <v>N/A</v>
      </c>
      <c r="P240" s="50" t="str">
        <f>IF(INDEX(Veh_Marshal,0,1)="N/A","N/A",'输出-系统进路参数'!S241)</f>
        <v>N/A</v>
      </c>
      <c r="Q240" s="50" t="str">
        <f>IF(INDEX(Veh_Marshal,0,1)="N/A","N/A",'输出-系统进路参数'!T241)</f>
        <v>N/A</v>
      </c>
      <c r="R240" s="50" t="str">
        <f>IF(INDEX(Veh_Marshal,0,1)="N/A","N/A",'输出-系统进路参数'!U241)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50" t="str">
        <f>IF(INDEX(Veh_Marshal,0,1)="N/A","N/A",'输出-系统进路参数'!B242)</f>
        <v>N/A</v>
      </c>
      <c r="B241" s="50" t="str">
        <f>IF(INDEX(Veh_Marshal,0,1)="N/A","N/A",'输出-系统进路参数'!E242)</f>
        <v>N/A</v>
      </c>
      <c r="C241" s="50" t="str">
        <f>IF(INDEX(Veh_Marshal,0,1)="N/A","N/A",'输出-系统进路参数'!F242)</f>
        <v>N/A</v>
      </c>
      <c r="D241" s="50" t="str">
        <f>IF(INDEX(Veh_Marshal,0,1)="N/A","N/A",'输出-系统进路参数'!G242)</f>
        <v>N/A</v>
      </c>
      <c r="E241" s="50" t="str">
        <f>IF(INDEX(Veh_Marshal,0,1)="N/A","N/A",'输出-系统进路参数'!H242)</f>
        <v>N/A</v>
      </c>
      <c r="F241" s="50" t="str">
        <f>IF(INDEX(Veh_Marshal,0,1)="N/A","N/A",'输出-系统进路参数'!I242)</f>
        <v>N/A</v>
      </c>
      <c r="G241" s="50" t="str">
        <f>IF(INDEX(Veh_Marshal,0,1)="N/A","N/A",'输出-系统进路参数'!J242)</f>
        <v>N/A</v>
      </c>
      <c r="H241" s="22" t="str">
        <f>IF(INDEX(Veh_Marshal,0,1)="N/A","N/A",'输出-系统进路参数'!K242)</f>
        <v>N/A</v>
      </c>
      <c r="I241" s="22" t="str">
        <f>IF(INDEX(Veh_Marshal,0,1)="N/A","N/A",'输出-系统进路参数'!L242)</f>
        <v>N/A</v>
      </c>
      <c r="J241" s="22" t="str">
        <f>IF(INDEX(Veh_Marshal,0,1)="N/A","N/A",'输出-系统进路参数'!M242)</f>
        <v>N/A</v>
      </c>
      <c r="K241" s="22" t="str">
        <f>IF(INDEX(Veh_Marshal,0,1)="N/A","N/A",'输出-系统进路参数'!N242)</f>
        <v>N/A</v>
      </c>
      <c r="L241" s="22" t="str">
        <f>IF(INDEX(Veh_Marshal,0,1)="N/A","N/A",'输出-系统进路参数'!O242)</f>
        <v>N/A</v>
      </c>
      <c r="M241" s="22" t="str">
        <f>IF(INDEX(Veh_Marshal,0,1)="N/A","N/A",'输出-系统进路参数'!P242)</f>
        <v>N/A</v>
      </c>
      <c r="N241" s="22" t="str">
        <f>IF(INDEX(Veh_Marshal,0,1)="N/A","N/A",'输出-系统进路参数'!Q242)</f>
        <v>N/A</v>
      </c>
      <c r="O241" s="22" t="str">
        <f>IF(INDEX(Veh_Marshal,0,1)="N/A","N/A",'输出-系统进路参数'!R242)</f>
        <v>N/A</v>
      </c>
      <c r="P241" s="50" t="str">
        <f>IF(INDEX(Veh_Marshal,0,1)="N/A","N/A",'输出-系统进路参数'!S242)</f>
        <v>N/A</v>
      </c>
      <c r="Q241" s="50" t="str">
        <f>IF(INDEX(Veh_Marshal,0,1)="N/A","N/A",'输出-系统进路参数'!T242)</f>
        <v>N/A</v>
      </c>
      <c r="R241" s="50" t="str">
        <f>IF(INDEX(Veh_Marshal,0,1)="N/A","N/A",'输出-系统进路参数'!U242)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50" t="str">
        <f>IF(INDEX(Veh_Marshal,0,1)="N/A","N/A",'输出-系统进路参数'!B243)</f>
        <v>N/A</v>
      </c>
      <c r="B242" s="50" t="str">
        <f>IF(INDEX(Veh_Marshal,0,1)="N/A","N/A",'输出-系统进路参数'!E243)</f>
        <v>N/A</v>
      </c>
      <c r="C242" s="50" t="str">
        <f>IF(INDEX(Veh_Marshal,0,1)="N/A","N/A",'输出-系统进路参数'!F243)</f>
        <v>N/A</v>
      </c>
      <c r="D242" s="50" t="str">
        <f>IF(INDEX(Veh_Marshal,0,1)="N/A","N/A",'输出-系统进路参数'!G243)</f>
        <v>N/A</v>
      </c>
      <c r="E242" s="50" t="str">
        <f>IF(INDEX(Veh_Marshal,0,1)="N/A","N/A",'输出-系统进路参数'!H243)</f>
        <v>N/A</v>
      </c>
      <c r="F242" s="50" t="str">
        <f>IF(INDEX(Veh_Marshal,0,1)="N/A","N/A",'输出-系统进路参数'!I243)</f>
        <v>N/A</v>
      </c>
      <c r="G242" s="50" t="str">
        <f>IF(INDEX(Veh_Marshal,0,1)="N/A","N/A",'输出-系统进路参数'!J243)</f>
        <v>N/A</v>
      </c>
      <c r="H242" s="22" t="str">
        <f>IF(INDEX(Veh_Marshal,0,1)="N/A","N/A",'输出-系统进路参数'!K243)</f>
        <v>N/A</v>
      </c>
      <c r="I242" s="22" t="str">
        <f>IF(INDEX(Veh_Marshal,0,1)="N/A","N/A",'输出-系统进路参数'!L243)</f>
        <v>N/A</v>
      </c>
      <c r="J242" s="22" t="str">
        <f>IF(INDEX(Veh_Marshal,0,1)="N/A","N/A",'输出-系统进路参数'!M243)</f>
        <v>N/A</v>
      </c>
      <c r="K242" s="22" t="str">
        <f>IF(INDEX(Veh_Marshal,0,1)="N/A","N/A",'输出-系统进路参数'!N243)</f>
        <v>N/A</v>
      </c>
      <c r="L242" s="22" t="str">
        <f>IF(INDEX(Veh_Marshal,0,1)="N/A","N/A",'输出-系统进路参数'!O243)</f>
        <v>N/A</v>
      </c>
      <c r="M242" s="22" t="str">
        <f>IF(INDEX(Veh_Marshal,0,1)="N/A","N/A",'输出-系统进路参数'!P243)</f>
        <v>N/A</v>
      </c>
      <c r="N242" s="22" t="str">
        <f>IF(INDEX(Veh_Marshal,0,1)="N/A","N/A",'输出-系统进路参数'!Q243)</f>
        <v>N/A</v>
      </c>
      <c r="O242" s="22" t="str">
        <f>IF(INDEX(Veh_Marshal,0,1)="N/A","N/A",'输出-系统进路参数'!R243)</f>
        <v>N/A</v>
      </c>
      <c r="P242" s="50" t="str">
        <f>IF(INDEX(Veh_Marshal,0,1)="N/A","N/A",'输出-系统进路参数'!S243)</f>
        <v>N/A</v>
      </c>
      <c r="Q242" s="50" t="str">
        <f>IF(INDEX(Veh_Marshal,0,1)="N/A","N/A",'输出-系统进路参数'!T243)</f>
        <v>N/A</v>
      </c>
      <c r="R242" s="50" t="str">
        <f>IF(INDEX(Veh_Marshal,0,1)="N/A","N/A",'输出-系统进路参数'!U243)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50" t="str">
        <f>IF(INDEX(Veh_Marshal,0,1)="N/A","N/A",'输出-系统进路参数'!B244)</f>
        <v>N/A</v>
      </c>
      <c r="B243" s="50" t="str">
        <f>IF(INDEX(Veh_Marshal,0,1)="N/A","N/A",'输出-系统进路参数'!E244)</f>
        <v>N/A</v>
      </c>
      <c r="C243" s="50" t="str">
        <f>IF(INDEX(Veh_Marshal,0,1)="N/A","N/A",'输出-系统进路参数'!F244)</f>
        <v>N/A</v>
      </c>
      <c r="D243" s="50" t="str">
        <f>IF(INDEX(Veh_Marshal,0,1)="N/A","N/A",'输出-系统进路参数'!G244)</f>
        <v>N/A</v>
      </c>
      <c r="E243" s="50" t="str">
        <f>IF(INDEX(Veh_Marshal,0,1)="N/A","N/A",'输出-系统进路参数'!H244)</f>
        <v>N/A</v>
      </c>
      <c r="F243" s="50" t="str">
        <f>IF(INDEX(Veh_Marshal,0,1)="N/A","N/A",'输出-系统进路参数'!I244)</f>
        <v>N/A</v>
      </c>
      <c r="G243" s="50" t="str">
        <f>IF(INDEX(Veh_Marshal,0,1)="N/A","N/A",'输出-系统进路参数'!J244)</f>
        <v>N/A</v>
      </c>
      <c r="H243" s="22" t="str">
        <f>IF(INDEX(Veh_Marshal,0,1)="N/A","N/A",'输出-系统进路参数'!K244)</f>
        <v>N/A</v>
      </c>
      <c r="I243" s="22" t="str">
        <f>IF(INDEX(Veh_Marshal,0,1)="N/A","N/A",'输出-系统进路参数'!L244)</f>
        <v>N/A</v>
      </c>
      <c r="J243" s="22" t="str">
        <f>IF(INDEX(Veh_Marshal,0,1)="N/A","N/A",'输出-系统进路参数'!M244)</f>
        <v>N/A</v>
      </c>
      <c r="K243" s="22" t="str">
        <f>IF(INDEX(Veh_Marshal,0,1)="N/A","N/A",'输出-系统进路参数'!N244)</f>
        <v>N/A</v>
      </c>
      <c r="L243" s="22" t="str">
        <f>IF(INDEX(Veh_Marshal,0,1)="N/A","N/A",'输出-系统进路参数'!O244)</f>
        <v>N/A</v>
      </c>
      <c r="M243" s="22" t="str">
        <f>IF(INDEX(Veh_Marshal,0,1)="N/A","N/A",'输出-系统进路参数'!P244)</f>
        <v>N/A</v>
      </c>
      <c r="N243" s="22" t="str">
        <f>IF(INDEX(Veh_Marshal,0,1)="N/A","N/A",'输出-系统进路参数'!Q244)</f>
        <v>N/A</v>
      </c>
      <c r="O243" s="22" t="str">
        <f>IF(INDEX(Veh_Marshal,0,1)="N/A","N/A",'输出-系统进路参数'!R244)</f>
        <v>N/A</v>
      </c>
      <c r="P243" s="50" t="str">
        <f>IF(INDEX(Veh_Marshal,0,1)="N/A","N/A",'输出-系统进路参数'!S244)</f>
        <v>N/A</v>
      </c>
      <c r="Q243" s="50" t="str">
        <f>IF(INDEX(Veh_Marshal,0,1)="N/A","N/A",'输出-系统进路参数'!T244)</f>
        <v>N/A</v>
      </c>
      <c r="R243" s="50" t="str">
        <f>IF(INDEX(Veh_Marshal,0,1)="N/A","N/A",'输出-系统进路参数'!U244)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50" t="str">
        <f>IF(INDEX(Veh_Marshal,0,1)="N/A","N/A",'输出-系统进路参数'!B245)</f>
        <v>N/A</v>
      </c>
      <c r="B244" s="50" t="str">
        <f>IF(INDEX(Veh_Marshal,0,1)="N/A","N/A",'输出-系统进路参数'!E245)</f>
        <v>N/A</v>
      </c>
      <c r="C244" s="50" t="str">
        <f>IF(INDEX(Veh_Marshal,0,1)="N/A","N/A",'输出-系统进路参数'!F245)</f>
        <v>N/A</v>
      </c>
      <c r="D244" s="50" t="str">
        <f>IF(INDEX(Veh_Marshal,0,1)="N/A","N/A",'输出-系统进路参数'!G245)</f>
        <v>N/A</v>
      </c>
      <c r="E244" s="50" t="str">
        <f>IF(INDEX(Veh_Marshal,0,1)="N/A","N/A",'输出-系统进路参数'!H245)</f>
        <v>N/A</v>
      </c>
      <c r="F244" s="50" t="str">
        <f>IF(INDEX(Veh_Marshal,0,1)="N/A","N/A",'输出-系统进路参数'!I245)</f>
        <v>N/A</v>
      </c>
      <c r="G244" s="50" t="str">
        <f>IF(INDEX(Veh_Marshal,0,1)="N/A","N/A",'输出-系统进路参数'!J245)</f>
        <v>N/A</v>
      </c>
      <c r="H244" s="22" t="str">
        <f>IF(INDEX(Veh_Marshal,0,1)="N/A","N/A",'输出-系统进路参数'!K245)</f>
        <v>N/A</v>
      </c>
      <c r="I244" s="22" t="str">
        <f>IF(INDEX(Veh_Marshal,0,1)="N/A","N/A",'输出-系统进路参数'!L245)</f>
        <v>N/A</v>
      </c>
      <c r="J244" s="22" t="str">
        <f>IF(INDEX(Veh_Marshal,0,1)="N/A","N/A",'输出-系统进路参数'!M245)</f>
        <v>N/A</v>
      </c>
      <c r="K244" s="22" t="str">
        <f>IF(INDEX(Veh_Marshal,0,1)="N/A","N/A",'输出-系统进路参数'!N245)</f>
        <v>N/A</v>
      </c>
      <c r="L244" s="22" t="str">
        <f>IF(INDEX(Veh_Marshal,0,1)="N/A","N/A",'输出-系统进路参数'!O245)</f>
        <v>N/A</v>
      </c>
      <c r="M244" s="22" t="str">
        <f>IF(INDEX(Veh_Marshal,0,1)="N/A","N/A",'输出-系统进路参数'!P245)</f>
        <v>N/A</v>
      </c>
      <c r="N244" s="22" t="str">
        <f>IF(INDEX(Veh_Marshal,0,1)="N/A","N/A",'输出-系统进路参数'!Q245)</f>
        <v>N/A</v>
      </c>
      <c r="O244" s="22" t="str">
        <f>IF(INDEX(Veh_Marshal,0,1)="N/A","N/A",'输出-系统进路参数'!R245)</f>
        <v>N/A</v>
      </c>
      <c r="P244" s="50" t="str">
        <f>IF(INDEX(Veh_Marshal,0,1)="N/A","N/A",'输出-系统进路参数'!S245)</f>
        <v>N/A</v>
      </c>
      <c r="Q244" s="50" t="str">
        <f>IF(INDEX(Veh_Marshal,0,1)="N/A","N/A",'输出-系统进路参数'!T245)</f>
        <v>N/A</v>
      </c>
      <c r="R244" s="50" t="str">
        <f>IF(INDEX(Veh_Marshal,0,1)="N/A","N/A",'输出-系统进路参数'!U245)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50" t="str">
        <f>IF(INDEX(Veh_Marshal,0,1)="N/A","N/A",'输出-系统进路参数'!B246)</f>
        <v>N/A</v>
      </c>
      <c r="B245" s="50" t="str">
        <f>IF(INDEX(Veh_Marshal,0,1)="N/A","N/A",'输出-系统进路参数'!E246)</f>
        <v>N/A</v>
      </c>
      <c r="C245" s="50" t="str">
        <f>IF(INDEX(Veh_Marshal,0,1)="N/A","N/A",'输出-系统进路参数'!F246)</f>
        <v>N/A</v>
      </c>
      <c r="D245" s="50" t="str">
        <f>IF(INDEX(Veh_Marshal,0,1)="N/A","N/A",'输出-系统进路参数'!G246)</f>
        <v>N/A</v>
      </c>
      <c r="E245" s="50" t="str">
        <f>IF(INDEX(Veh_Marshal,0,1)="N/A","N/A",'输出-系统进路参数'!H246)</f>
        <v>N/A</v>
      </c>
      <c r="F245" s="50" t="str">
        <f>IF(INDEX(Veh_Marshal,0,1)="N/A","N/A",'输出-系统进路参数'!I246)</f>
        <v>N/A</v>
      </c>
      <c r="G245" s="50" t="str">
        <f>IF(INDEX(Veh_Marshal,0,1)="N/A","N/A",'输出-系统进路参数'!J246)</f>
        <v>N/A</v>
      </c>
      <c r="H245" s="22" t="str">
        <f>IF(INDEX(Veh_Marshal,0,1)="N/A","N/A",'输出-系统进路参数'!K246)</f>
        <v>N/A</v>
      </c>
      <c r="I245" s="22" t="str">
        <f>IF(INDEX(Veh_Marshal,0,1)="N/A","N/A",'输出-系统进路参数'!L246)</f>
        <v>N/A</v>
      </c>
      <c r="J245" s="22" t="str">
        <f>IF(INDEX(Veh_Marshal,0,1)="N/A","N/A",'输出-系统进路参数'!M246)</f>
        <v>N/A</v>
      </c>
      <c r="K245" s="22" t="str">
        <f>IF(INDEX(Veh_Marshal,0,1)="N/A","N/A",'输出-系统进路参数'!N246)</f>
        <v>N/A</v>
      </c>
      <c r="L245" s="22" t="str">
        <f>IF(INDEX(Veh_Marshal,0,1)="N/A","N/A",'输出-系统进路参数'!O246)</f>
        <v>N/A</v>
      </c>
      <c r="M245" s="22" t="str">
        <f>IF(INDEX(Veh_Marshal,0,1)="N/A","N/A",'输出-系统进路参数'!P246)</f>
        <v>N/A</v>
      </c>
      <c r="N245" s="22" t="str">
        <f>IF(INDEX(Veh_Marshal,0,1)="N/A","N/A",'输出-系统进路参数'!Q246)</f>
        <v>N/A</v>
      </c>
      <c r="O245" s="22" t="str">
        <f>IF(INDEX(Veh_Marshal,0,1)="N/A","N/A",'输出-系统进路参数'!R246)</f>
        <v>N/A</v>
      </c>
      <c r="P245" s="50" t="str">
        <f>IF(INDEX(Veh_Marshal,0,1)="N/A","N/A",'输出-系统进路参数'!S246)</f>
        <v>N/A</v>
      </c>
      <c r="Q245" s="50" t="str">
        <f>IF(INDEX(Veh_Marshal,0,1)="N/A","N/A",'输出-系统进路参数'!T246)</f>
        <v>N/A</v>
      </c>
      <c r="R245" s="50" t="str">
        <f>IF(INDEX(Veh_Marshal,0,1)="N/A","N/A",'输出-系统进路参数'!U246)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50" t="str">
        <f>IF(INDEX(Veh_Marshal,0,1)="N/A","N/A",'输出-系统进路参数'!B247)</f>
        <v>N/A</v>
      </c>
      <c r="B246" s="50" t="str">
        <f>IF(INDEX(Veh_Marshal,0,1)="N/A","N/A",'输出-系统进路参数'!E247)</f>
        <v>N/A</v>
      </c>
      <c r="C246" s="50" t="str">
        <f>IF(INDEX(Veh_Marshal,0,1)="N/A","N/A",'输出-系统进路参数'!F247)</f>
        <v>N/A</v>
      </c>
      <c r="D246" s="50" t="str">
        <f>IF(INDEX(Veh_Marshal,0,1)="N/A","N/A",'输出-系统进路参数'!G247)</f>
        <v>N/A</v>
      </c>
      <c r="E246" s="50" t="str">
        <f>IF(INDEX(Veh_Marshal,0,1)="N/A","N/A",'输出-系统进路参数'!H247)</f>
        <v>N/A</v>
      </c>
      <c r="F246" s="50" t="str">
        <f>IF(INDEX(Veh_Marshal,0,1)="N/A","N/A",'输出-系统进路参数'!I247)</f>
        <v>N/A</v>
      </c>
      <c r="G246" s="50" t="str">
        <f>IF(INDEX(Veh_Marshal,0,1)="N/A","N/A",'输出-系统进路参数'!J247)</f>
        <v>N/A</v>
      </c>
      <c r="H246" s="22" t="str">
        <f>IF(INDEX(Veh_Marshal,0,1)="N/A","N/A",'输出-系统进路参数'!K247)</f>
        <v>N/A</v>
      </c>
      <c r="I246" s="22" t="str">
        <f>IF(INDEX(Veh_Marshal,0,1)="N/A","N/A",'输出-系统进路参数'!L247)</f>
        <v>N/A</v>
      </c>
      <c r="J246" s="22" t="str">
        <f>IF(INDEX(Veh_Marshal,0,1)="N/A","N/A",'输出-系统进路参数'!M247)</f>
        <v>N/A</v>
      </c>
      <c r="K246" s="22" t="str">
        <f>IF(INDEX(Veh_Marshal,0,1)="N/A","N/A",'输出-系统进路参数'!N247)</f>
        <v>N/A</v>
      </c>
      <c r="L246" s="22" t="str">
        <f>IF(INDEX(Veh_Marshal,0,1)="N/A","N/A",'输出-系统进路参数'!O247)</f>
        <v>N/A</v>
      </c>
      <c r="M246" s="22" t="str">
        <f>IF(INDEX(Veh_Marshal,0,1)="N/A","N/A",'输出-系统进路参数'!P247)</f>
        <v>N/A</v>
      </c>
      <c r="N246" s="22" t="str">
        <f>IF(INDEX(Veh_Marshal,0,1)="N/A","N/A",'输出-系统进路参数'!Q247)</f>
        <v>N/A</v>
      </c>
      <c r="O246" s="22" t="str">
        <f>IF(INDEX(Veh_Marshal,0,1)="N/A","N/A",'输出-系统进路参数'!R247)</f>
        <v>N/A</v>
      </c>
      <c r="P246" s="50" t="str">
        <f>IF(INDEX(Veh_Marshal,0,1)="N/A","N/A",'输出-系统进路参数'!S247)</f>
        <v>N/A</v>
      </c>
      <c r="Q246" s="50" t="str">
        <f>IF(INDEX(Veh_Marshal,0,1)="N/A","N/A",'输出-系统进路参数'!T247)</f>
        <v>N/A</v>
      </c>
      <c r="R246" s="50" t="str">
        <f>IF(INDEX(Veh_Marshal,0,1)="N/A","N/A",'输出-系统进路参数'!U247)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50" t="str">
        <f>IF(INDEX(Veh_Marshal,0,1)="N/A","N/A",'输出-系统进路参数'!B248)</f>
        <v>N/A</v>
      </c>
      <c r="B247" s="50" t="str">
        <f>IF(INDEX(Veh_Marshal,0,1)="N/A","N/A",'输出-系统进路参数'!E248)</f>
        <v>N/A</v>
      </c>
      <c r="C247" s="50" t="str">
        <f>IF(INDEX(Veh_Marshal,0,1)="N/A","N/A",'输出-系统进路参数'!F248)</f>
        <v>N/A</v>
      </c>
      <c r="D247" s="50" t="str">
        <f>IF(INDEX(Veh_Marshal,0,1)="N/A","N/A",'输出-系统进路参数'!G248)</f>
        <v>N/A</v>
      </c>
      <c r="E247" s="50" t="str">
        <f>IF(INDEX(Veh_Marshal,0,1)="N/A","N/A",'输出-系统进路参数'!H248)</f>
        <v>N/A</v>
      </c>
      <c r="F247" s="50" t="str">
        <f>IF(INDEX(Veh_Marshal,0,1)="N/A","N/A",'输出-系统进路参数'!I248)</f>
        <v>N/A</v>
      </c>
      <c r="G247" s="50" t="str">
        <f>IF(INDEX(Veh_Marshal,0,1)="N/A","N/A",'输出-系统进路参数'!J248)</f>
        <v>N/A</v>
      </c>
      <c r="H247" s="22" t="str">
        <f>IF(INDEX(Veh_Marshal,0,1)="N/A","N/A",'输出-系统进路参数'!K248)</f>
        <v>N/A</v>
      </c>
      <c r="I247" s="22" t="str">
        <f>IF(INDEX(Veh_Marshal,0,1)="N/A","N/A",'输出-系统进路参数'!L248)</f>
        <v>N/A</v>
      </c>
      <c r="J247" s="22" t="str">
        <f>IF(INDEX(Veh_Marshal,0,1)="N/A","N/A",'输出-系统进路参数'!M248)</f>
        <v>N/A</v>
      </c>
      <c r="K247" s="22" t="str">
        <f>IF(INDEX(Veh_Marshal,0,1)="N/A","N/A",'输出-系统进路参数'!N248)</f>
        <v>N/A</v>
      </c>
      <c r="L247" s="22" t="str">
        <f>IF(INDEX(Veh_Marshal,0,1)="N/A","N/A",'输出-系统进路参数'!O248)</f>
        <v>N/A</v>
      </c>
      <c r="M247" s="22" t="str">
        <f>IF(INDEX(Veh_Marshal,0,1)="N/A","N/A",'输出-系统进路参数'!P248)</f>
        <v>N/A</v>
      </c>
      <c r="N247" s="22" t="str">
        <f>IF(INDEX(Veh_Marshal,0,1)="N/A","N/A",'输出-系统进路参数'!Q248)</f>
        <v>N/A</v>
      </c>
      <c r="O247" s="22" t="str">
        <f>IF(INDEX(Veh_Marshal,0,1)="N/A","N/A",'输出-系统进路参数'!R248)</f>
        <v>N/A</v>
      </c>
      <c r="P247" s="50" t="str">
        <f>IF(INDEX(Veh_Marshal,0,1)="N/A","N/A",'输出-系统进路参数'!S248)</f>
        <v>N/A</v>
      </c>
      <c r="Q247" s="50" t="str">
        <f>IF(INDEX(Veh_Marshal,0,1)="N/A","N/A",'输出-系统进路参数'!T248)</f>
        <v>N/A</v>
      </c>
      <c r="R247" s="50" t="str">
        <f>IF(INDEX(Veh_Marshal,0,1)="N/A","N/A",'输出-系统进路参数'!U248)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50" t="str">
        <f>IF(INDEX(Veh_Marshal,0,1)="N/A","N/A",'输出-系统进路参数'!B249)</f>
        <v>N/A</v>
      </c>
      <c r="B248" s="50" t="str">
        <f>IF(INDEX(Veh_Marshal,0,1)="N/A","N/A",'输出-系统进路参数'!E249)</f>
        <v>N/A</v>
      </c>
      <c r="C248" s="50" t="str">
        <f>IF(INDEX(Veh_Marshal,0,1)="N/A","N/A",'输出-系统进路参数'!F249)</f>
        <v>N/A</v>
      </c>
      <c r="D248" s="50" t="str">
        <f>IF(INDEX(Veh_Marshal,0,1)="N/A","N/A",'输出-系统进路参数'!G249)</f>
        <v>N/A</v>
      </c>
      <c r="E248" s="50" t="str">
        <f>IF(INDEX(Veh_Marshal,0,1)="N/A","N/A",'输出-系统进路参数'!H249)</f>
        <v>N/A</v>
      </c>
      <c r="F248" s="50" t="str">
        <f>IF(INDEX(Veh_Marshal,0,1)="N/A","N/A",'输出-系统进路参数'!I249)</f>
        <v>N/A</v>
      </c>
      <c r="G248" s="50" t="str">
        <f>IF(INDEX(Veh_Marshal,0,1)="N/A","N/A",'输出-系统进路参数'!J249)</f>
        <v>N/A</v>
      </c>
      <c r="H248" s="22" t="str">
        <f>IF(INDEX(Veh_Marshal,0,1)="N/A","N/A",'输出-系统进路参数'!K249)</f>
        <v>N/A</v>
      </c>
      <c r="I248" s="22" t="str">
        <f>IF(INDEX(Veh_Marshal,0,1)="N/A","N/A",'输出-系统进路参数'!L249)</f>
        <v>N/A</v>
      </c>
      <c r="J248" s="22" t="str">
        <f>IF(INDEX(Veh_Marshal,0,1)="N/A","N/A",'输出-系统进路参数'!M249)</f>
        <v>N/A</v>
      </c>
      <c r="K248" s="22" t="str">
        <f>IF(INDEX(Veh_Marshal,0,1)="N/A","N/A",'输出-系统进路参数'!N249)</f>
        <v>N/A</v>
      </c>
      <c r="L248" s="22" t="str">
        <f>IF(INDEX(Veh_Marshal,0,1)="N/A","N/A",'输出-系统进路参数'!O249)</f>
        <v>N/A</v>
      </c>
      <c r="M248" s="22" t="str">
        <f>IF(INDEX(Veh_Marshal,0,1)="N/A","N/A",'输出-系统进路参数'!P249)</f>
        <v>N/A</v>
      </c>
      <c r="N248" s="22" t="str">
        <f>IF(INDEX(Veh_Marshal,0,1)="N/A","N/A",'输出-系统进路参数'!Q249)</f>
        <v>N/A</v>
      </c>
      <c r="O248" s="22" t="str">
        <f>IF(INDEX(Veh_Marshal,0,1)="N/A","N/A",'输出-系统进路参数'!R249)</f>
        <v>N/A</v>
      </c>
      <c r="P248" s="50" t="str">
        <f>IF(INDEX(Veh_Marshal,0,1)="N/A","N/A",'输出-系统进路参数'!S249)</f>
        <v>N/A</v>
      </c>
      <c r="Q248" s="50" t="str">
        <f>IF(INDEX(Veh_Marshal,0,1)="N/A","N/A",'输出-系统进路参数'!T249)</f>
        <v>N/A</v>
      </c>
      <c r="R248" s="50" t="str">
        <f>IF(INDEX(Veh_Marshal,0,1)="N/A","N/A",'输出-系统进路参数'!U249)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50" t="str">
        <f>IF(INDEX(Veh_Marshal,0,1)="N/A","N/A",'输出-系统进路参数'!B250)</f>
        <v>N/A</v>
      </c>
      <c r="B249" s="50" t="str">
        <f>IF(INDEX(Veh_Marshal,0,1)="N/A","N/A",'输出-系统进路参数'!E250)</f>
        <v>N/A</v>
      </c>
      <c r="C249" s="50" t="str">
        <f>IF(INDEX(Veh_Marshal,0,1)="N/A","N/A",'输出-系统进路参数'!F250)</f>
        <v>N/A</v>
      </c>
      <c r="D249" s="50" t="str">
        <f>IF(INDEX(Veh_Marshal,0,1)="N/A","N/A",'输出-系统进路参数'!G250)</f>
        <v>N/A</v>
      </c>
      <c r="E249" s="50" t="str">
        <f>IF(INDEX(Veh_Marshal,0,1)="N/A","N/A",'输出-系统进路参数'!H250)</f>
        <v>N/A</v>
      </c>
      <c r="F249" s="50" t="str">
        <f>IF(INDEX(Veh_Marshal,0,1)="N/A","N/A",'输出-系统进路参数'!I250)</f>
        <v>N/A</v>
      </c>
      <c r="G249" s="50" t="str">
        <f>IF(INDEX(Veh_Marshal,0,1)="N/A","N/A",'输出-系统进路参数'!J250)</f>
        <v>N/A</v>
      </c>
      <c r="H249" s="22" t="str">
        <f>IF(INDEX(Veh_Marshal,0,1)="N/A","N/A",'输出-系统进路参数'!K250)</f>
        <v>N/A</v>
      </c>
      <c r="I249" s="22" t="str">
        <f>IF(INDEX(Veh_Marshal,0,1)="N/A","N/A",'输出-系统进路参数'!L250)</f>
        <v>N/A</v>
      </c>
      <c r="J249" s="22" t="str">
        <f>IF(INDEX(Veh_Marshal,0,1)="N/A","N/A",'输出-系统进路参数'!M250)</f>
        <v>N/A</v>
      </c>
      <c r="K249" s="22" t="str">
        <f>IF(INDEX(Veh_Marshal,0,1)="N/A","N/A",'输出-系统进路参数'!N250)</f>
        <v>N/A</v>
      </c>
      <c r="L249" s="22" t="str">
        <f>IF(INDEX(Veh_Marshal,0,1)="N/A","N/A",'输出-系统进路参数'!O250)</f>
        <v>N/A</v>
      </c>
      <c r="M249" s="22" t="str">
        <f>IF(INDEX(Veh_Marshal,0,1)="N/A","N/A",'输出-系统进路参数'!P250)</f>
        <v>N/A</v>
      </c>
      <c r="N249" s="22" t="str">
        <f>IF(INDEX(Veh_Marshal,0,1)="N/A","N/A",'输出-系统进路参数'!Q250)</f>
        <v>N/A</v>
      </c>
      <c r="O249" s="22" t="str">
        <f>IF(INDEX(Veh_Marshal,0,1)="N/A","N/A",'输出-系统进路参数'!R250)</f>
        <v>N/A</v>
      </c>
      <c r="P249" s="50" t="str">
        <f>IF(INDEX(Veh_Marshal,0,1)="N/A","N/A",'输出-系统进路参数'!S250)</f>
        <v>N/A</v>
      </c>
      <c r="Q249" s="50" t="str">
        <f>IF(INDEX(Veh_Marshal,0,1)="N/A","N/A",'输出-系统进路参数'!T250)</f>
        <v>N/A</v>
      </c>
      <c r="R249" s="50" t="str">
        <f>IF(INDEX(Veh_Marshal,0,1)="N/A","N/A",'输出-系统进路参数'!U250)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50" t="str">
        <f>IF(INDEX(Veh_Marshal,0,1)="N/A","N/A",'输出-系统进路参数'!B251)</f>
        <v>N/A</v>
      </c>
      <c r="B250" s="50" t="str">
        <f>IF(INDEX(Veh_Marshal,0,1)="N/A","N/A",'输出-系统进路参数'!E251)</f>
        <v>N/A</v>
      </c>
      <c r="C250" s="50" t="str">
        <f>IF(INDEX(Veh_Marshal,0,1)="N/A","N/A",'输出-系统进路参数'!F251)</f>
        <v>N/A</v>
      </c>
      <c r="D250" s="50" t="str">
        <f>IF(INDEX(Veh_Marshal,0,1)="N/A","N/A",'输出-系统进路参数'!G251)</f>
        <v>N/A</v>
      </c>
      <c r="E250" s="50" t="str">
        <f>IF(INDEX(Veh_Marshal,0,1)="N/A","N/A",'输出-系统进路参数'!H251)</f>
        <v>N/A</v>
      </c>
      <c r="F250" s="50" t="str">
        <f>IF(INDEX(Veh_Marshal,0,1)="N/A","N/A",'输出-系统进路参数'!I251)</f>
        <v>N/A</v>
      </c>
      <c r="G250" s="50" t="str">
        <f>IF(INDEX(Veh_Marshal,0,1)="N/A","N/A",'输出-系统进路参数'!J251)</f>
        <v>N/A</v>
      </c>
      <c r="H250" s="22" t="str">
        <f>IF(INDEX(Veh_Marshal,0,1)="N/A","N/A",'输出-系统进路参数'!K251)</f>
        <v>N/A</v>
      </c>
      <c r="I250" s="22" t="str">
        <f>IF(INDEX(Veh_Marshal,0,1)="N/A","N/A",'输出-系统进路参数'!L251)</f>
        <v>N/A</v>
      </c>
      <c r="J250" s="22" t="str">
        <f>IF(INDEX(Veh_Marshal,0,1)="N/A","N/A",'输出-系统进路参数'!M251)</f>
        <v>N/A</v>
      </c>
      <c r="K250" s="22" t="str">
        <f>IF(INDEX(Veh_Marshal,0,1)="N/A","N/A",'输出-系统进路参数'!N251)</f>
        <v>N/A</v>
      </c>
      <c r="L250" s="22" t="str">
        <f>IF(INDEX(Veh_Marshal,0,1)="N/A","N/A",'输出-系统进路参数'!O251)</f>
        <v>N/A</v>
      </c>
      <c r="M250" s="22" t="str">
        <f>IF(INDEX(Veh_Marshal,0,1)="N/A","N/A",'输出-系统进路参数'!P251)</f>
        <v>N/A</v>
      </c>
      <c r="N250" s="22" t="str">
        <f>IF(INDEX(Veh_Marshal,0,1)="N/A","N/A",'输出-系统进路参数'!Q251)</f>
        <v>N/A</v>
      </c>
      <c r="O250" s="22" t="str">
        <f>IF(INDEX(Veh_Marshal,0,1)="N/A","N/A",'输出-系统进路参数'!R251)</f>
        <v>N/A</v>
      </c>
      <c r="P250" s="50" t="str">
        <f>IF(INDEX(Veh_Marshal,0,1)="N/A","N/A",'输出-系统进路参数'!S251)</f>
        <v>N/A</v>
      </c>
      <c r="Q250" s="50" t="str">
        <f>IF(INDEX(Veh_Marshal,0,1)="N/A","N/A",'输出-系统进路参数'!T251)</f>
        <v>N/A</v>
      </c>
      <c r="R250" s="50" t="str">
        <f>IF(INDEX(Veh_Marshal,0,1)="N/A","N/A",'输出-系统进路参数'!U251)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50" t="str">
        <f>IF(INDEX(Veh_Marshal,0,1)="N/A","N/A",'输出-系统进路参数'!B252)</f>
        <v>N/A</v>
      </c>
      <c r="B251" s="50" t="str">
        <f>IF(INDEX(Veh_Marshal,0,1)="N/A","N/A",'输出-系统进路参数'!E252)</f>
        <v>N/A</v>
      </c>
      <c r="C251" s="50" t="str">
        <f>IF(INDEX(Veh_Marshal,0,1)="N/A","N/A",'输出-系统进路参数'!F252)</f>
        <v>N/A</v>
      </c>
      <c r="D251" s="50" t="str">
        <f>IF(INDEX(Veh_Marshal,0,1)="N/A","N/A",'输出-系统进路参数'!G252)</f>
        <v>N/A</v>
      </c>
      <c r="E251" s="50" t="str">
        <f>IF(INDEX(Veh_Marshal,0,1)="N/A","N/A",'输出-系统进路参数'!H252)</f>
        <v>N/A</v>
      </c>
      <c r="F251" s="50" t="str">
        <f>IF(INDEX(Veh_Marshal,0,1)="N/A","N/A",'输出-系统进路参数'!I252)</f>
        <v>N/A</v>
      </c>
      <c r="G251" s="50" t="str">
        <f>IF(INDEX(Veh_Marshal,0,1)="N/A","N/A",'输出-系统进路参数'!J252)</f>
        <v>N/A</v>
      </c>
      <c r="H251" s="22" t="str">
        <f>IF(INDEX(Veh_Marshal,0,1)="N/A","N/A",'输出-系统进路参数'!K252)</f>
        <v>N/A</v>
      </c>
      <c r="I251" s="22" t="str">
        <f>IF(INDEX(Veh_Marshal,0,1)="N/A","N/A",'输出-系统进路参数'!L252)</f>
        <v>N/A</v>
      </c>
      <c r="J251" s="22" t="str">
        <f>IF(INDEX(Veh_Marshal,0,1)="N/A","N/A",'输出-系统进路参数'!M252)</f>
        <v>N/A</v>
      </c>
      <c r="K251" s="22" t="str">
        <f>IF(INDEX(Veh_Marshal,0,1)="N/A","N/A",'输出-系统进路参数'!N252)</f>
        <v>N/A</v>
      </c>
      <c r="L251" s="22" t="str">
        <f>IF(INDEX(Veh_Marshal,0,1)="N/A","N/A",'输出-系统进路参数'!O252)</f>
        <v>N/A</v>
      </c>
      <c r="M251" s="22" t="str">
        <f>IF(INDEX(Veh_Marshal,0,1)="N/A","N/A",'输出-系统进路参数'!P252)</f>
        <v>N/A</v>
      </c>
      <c r="N251" s="22" t="str">
        <f>IF(INDEX(Veh_Marshal,0,1)="N/A","N/A",'输出-系统进路参数'!Q252)</f>
        <v>N/A</v>
      </c>
      <c r="O251" s="22" t="str">
        <f>IF(INDEX(Veh_Marshal,0,1)="N/A","N/A",'输出-系统进路参数'!R252)</f>
        <v>N/A</v>
      </c>
      <c r="P251" s="50" t="str">
        <f>IF(INDEX(Veh_Marshal,0,1)="N/A","N/A",'输出-系统进路参数'!S252)</f>
        <v>N/A</v>
      </c>
      <c r="Q251" s="50" t="str">
        <f>IF(INDEX(Veh_Marshal,0,1)="N/A","N/A",'输出-系统进路参数'!T252)</f>
        <v>N/A</v>
      </c>
      <c r="R251" s="50" t="str">
        <f>IF(INDEX(Veh_Marshal,0,1)="N/A","N/A",'输出-系统进路参数'!U252)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50" t="str">
        <f>IF(INDEX(Veh_Marshal,0,1)="N/A","N/A",'输出-系统进路参数'!B253)</f>
        <v>N/A</v>
      </c>
      <c r="B252" s="50" t="str">
        <f>IF(INDEX(Veh_Marshal,0,1)="N/A","N/A",'输出-系统进路参数'!E253)</f>
        <v>N/A</v>
      </c>
      <c r="C252" s="50" t="str">
        <f>IF(INDEX(Veh_Marshal,0,1)="N/A","N/A",'输出-系统进路参数'!F253)</f>
        <v>N/A</v>
      </c>
      <c r="D252" s="50" t="str">
        <f>IF(INDEX(Veh_Marshal,0,1)="N/A","N/A",'输出-系统进路参数'!G253)</f>
        <v>N/A</v>
      </c>
      <c r="E252" s="50" t="str">
        <f>IF(INDEX(Veh_Marshal,0,1)="N/A","N/A",'输出-系统进路参数'!H253)</f>
        <v>N/A</v>
      </c>
      <c r="F252" s="50" t="str">
        <f>IF(INDEX(Veh_Marshal,0,1)="N/A","N/A",'输出-系统进路参数'!I253)</f>
        <v>N/A</v>
      </c>
      <c r="G252" s="50" t="str">
        <f>IF(INDEX(Veh_Marshal,0,1)="N/A","N/A",'输出-系统进路参数'!J253)</f>
        <v>N/A</v>
      </c>
      <c r="H252" s="22" t="str">
        <f>IF(INDEX(Veh_Marshal,0,1)="N/A","N/A",'输出-系统进路参数'!K253)</f>
        <v>N/A</v>
      </c>
      <c r="I252" s="22" t="str">
        <f>IF(INDEX(Veh_Marshal,0,1)="N/A","N/A",'输出-系统进路参数'!L253)</f>
        <v>N/A</v>
      </c>
      <c r="J252" s="22" t="str">
        <f>IF(INDEX(Veh_Marshal,0,1)="N/A","N/A",'输出-系统进路参数'!M253)</f>
        <v>N/A</v>
      </c>
      <c r="K252" s="22" t="str">
        <f>IF(INDEX(Veh_Marshal,0,1)="N/A","N/A",'输出-系统进路参数'!N253)</f>
        <v>N/A</v>
      </c>
      <c r="L252" s="22" t="str">
        <f>IF(INDEX(Veh_Marshal,0,1)="N/A","N/A",'输出-系统进路参数'!O253)</f>
        <v>N/A</v>
      </c>
      <c r="M252" s="22" t="str">
        <f>IF(INDEX(Veh_Marshal,0,1)="N/A","N/A",'输出-系统进路参数'!P253)</f>
        <v>N/A</v>
      </c>
      <c r="N252" s="22" t="str">
        <f>IF(INDEX(Veh_Marshal,0,1)="N/A","N/A",'输出-系统进路参数'!Q253)</f>
        <v>N/A</v>
      </c>
      <c r="O252" s="22" t="str">
        <f>IF(INDEX(Veh_Marshal,0,1)="N/A","N/A",'输出-系统进路参数'!R253)</f>
        <v>N/A</v>
      </c>
      <c r="P252" s="50" t="str">
        <f>IF(INDEX(Veh_Marshal,0,1)="N/A","N/A",'输出-系统进路参数'!S253)</f>
        <v>N/A</v>
      </c>
      <c r="Q252" s="50" t="str">
        <f>IF(INDEX(Veh_Marshal,0,1)="N/A","N/A",'输出-系统进路参数'!T253)</f>
        <v>N/A</v>
      </c>
      <c r="R252" s="50" t="str">
        <f>IF(INDEX(Veh_Marshal,0,1)="N/A","N/A",'输出-系统进路参数'!U253)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50" t="str">
        <f>IF(INDEX(Veh_Marshal,0,1)="N/A","N/A",'输出-系统进路参数'!B254)</f>
        <v>N/A</v>
      </c>
      <c r="B253" s="50" t="str">
        <f>IF(INDEX(Veh_Marshal,0,1)="N/A","N/A",'输出-系统进路参数'!E254)</f>
        <v>N/A</v>
      </c>
      <c r="C253" s="50" t="str">
        <f>IF(INDEX(Veh_Marshal,0,1)="N/A","N/A",'输出-系统进路参数'!F254)</f>
        <v>N/A</v>
      </c>
      <c r="D253" s="50" t="str">
        <f>IF(INDEX(Veh_Marshal,0,1)="N/A","N/A",'输出-系统进路参数'!G254)</f>
        <v>N/A</v>
      </c>
      <c r="E253" s="50" t="str">
        <f>IF(INDEX(Veh_Marshal,0,1)="N/A","N/A",'输出-系统进路参数'!H254)</f>
        <v>N/A</v>
      </c>
      <c r="F253" s="50" t="str">
        <f>IF(INDEX(Veh_Marshal,0,1)="N/A","N/A",'输出-系统进路参数'!I254)</f>
        <v>N/A</v>
      </c>
      <c r="G253" s="50" t="str">
        <f>IF(INDEX(Veh_Marshal,0,1)="N/A","N/A",'输出-系统进路参数'!J254)</f>
        <v>N/A</v>
      </c>
      <c r="H253" s="22" t="str">
        <f>IF(INDEX(Veh_Marshal,0,1)="N/A","N/A",'输出-系统进路参数'!K254)</f>
        <v>N/A</v>
      </c>
      <c r="I253" s="22" t="str">
        <f>IF(INDEX(Veh_Marshal,0,1)="N/A","N/A",'输出-系统进路参数'!L254)</f>
        <v>N/A</v>
      </c>
      <c r="J253" s="22" t="str">
        <f>IF(INDEX(Veh_Marshal,0,1)="N/A","N/A",'输出-系统进路参数'!M254)</f>
        <v>N/A</v>
      </c>
      <c r="K253" s="22" t="str">
        <f>IF(INDEX(Veh_Marshal,0,1)="N/A","N/A",'输出-系统进路参数'!N254)</f>
        <v>N/A</v>
      </c>
      <c r="L253" s="22" t="str">
        <f>IF(INDEX(Veh_Marshal,0,1)="N/A","N/A",'输出-系统进路参数'!O254)</f>
        <v>N/A</v>
      </c>
      <c r="M253" s="22" t="str">
        <f>IF(INDEX(Veh_Marshal,0,1)="N/A","N/A",'输出-系统进路参数'!P254)</f>
        <v>N/A</v>
      </c>
      <c r="N253" s="22" t="str">
        <f>IF(INDEX(Veh_Marshal,0,1)="N/A","N/A",'输出-系统进路参数'!Q254)</f>
        <v>N/A</v>
      </c>
      <c r="O253" s="22" t="str">
        <f>IF(INDEX(Veh_Marshal,0,1)="N/A","N/A",'输出-系统进路参数'!R254)</f>
        <v>N/A</v>
      </c>
      <c r="P253" s="50" t="str">
        <f>IF(INDEX(Veh_Marshal,0,1)="N/A","N/A",'输出-系统进路参数'!S254)</f>
        <v>N/A</v>
      </c>
      <c r="Q253" s="50" t="str">
        <f>IF(INDEX(Veh_Marshal,0,1)="N/A","N/A",'输出-系统进路参数'!T254)</f>
        <v>N/A</v>
      </c>
      <c r="R253" s="50" t="str">
        <f>IF(INDEX(Veh_Marshal,0,1)="N/A","N/A",'输出-系统进路参数'!U254)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50" t="str">
        <f>IF(INDEX(Veh_Marshal,0,1)="N/A","N/A",'输出-系统进路参数'!B255)</f>
        <v>N/A</v>
      </c>
      <c r="B254" s="50" t="str">
        <f>IF(INDEX(Veh_Marshal,0,1)="N/A","N/A",'输出-系统进路参数'!E255)</f>
        <v>N/A</v>
      </c>
      <c r="C254" s="50" t="str">
        <f>IF(INDEX(Veh_Marshal,0,1)="N/A","N/A",'输出-系统进路参数'!F255)</f>
        <v>N/A</v>
      </c>
      <c r="D254" s="50" t="str">
        <f>IF(INDEX(Veh_Marshal,0,1)="N/A","N/A",'输出-系统进路参数'!G255)</f>
        <v>N/A</v>
      </c>
      <c r="E254" s="50" t="str">
        <f>IF(INDEX(Veh_Marshal,0,1)="N/A","N/A",'输出-系统进路参数'!H255)</f>
        <v>N/A</v>
      </c>
      <c r="F254" s="50" t="str">
        <f>IF(INDEX(Veh_Marshal,0,1)="N/A","N/A",'输出-系统进路参数'!I255)</f>
        <v>N/A</v>
      </c>
      <c r="G254" s="50" t="str">
        <f>IF(INDEX(Veh_Marshal,0,1)="N/A","N/A",'输出-系统进路参数'!J255)</f>
        <v>N/A</v>
      </c>
      <c r="H254" s="22" t="str">
        <f>IF(INDEX(Veh_Marshal,0,1)="N/A","N/A",'输出-系统进路参数'!K255)</f>
        <v>N/A</v>
      </c>
      <c r="I254" s="22" t="str">
        <f>IF(INDEX(Veh_Marshal,0,1)="N/A","N/A",'输出-系统进路参数'!L255)</f>
        <v>N/A</v>
      </c>
      <c r="J254" s="22" t="str">
        <f>IF(INDEX(Veh_Marshal,0,1)="N/A","N/A",'输出-系统进路参数'!M255)</f>
        <v>N/A</v>
      </c>
      <c r="K254" s="22" t="str">
        <f>IF(INDEX(Veh_Marshal,0,1)="N/A","N/A",'输出-系统进路参数'!N255)</f>
        <v>N/A</v>
      </c>
      <c r="L254" s="22" t="str">
        <f>IF(INDEX(Veh_Marshal,0,1)="N/A","N/A",'输出-系统进路参数'!O255)</f>
        <v>N/A</v>
      </c>
      <c r="M254" s="22" t="str">
        <f>IF(INDEX(Veh_Marshal,0,1)="N/A","N/A",'输出-系统进路参数'!P255)</f>
        <v>N/A</v>
      </c>
      <c r="N254" s="22" t="str">
        <f>IF(INDEX(Veh_Marshal,0,1)="N/A","N/A",'输出-系统进路参数'!Q255)</f>
        <v>N/A</v>
      </c>
      <c r="O254" s="22" t="str">
        <f>IF(INDEX(Veh_Marshal,0,1)="N/A","N/A",'输出-系统进路参数'!R255)</f>
        <v>N/A</v>
      </c>
      <c r="P254" s="50" t="str">
        <f>IF(INDEX(Veh_Marshal,0,1)="N/A","N/A",'输出-系统进路参数'!S255)</f>
        <v>N/A</v>
      </c>
      <c r="Q254" s="50" t="str">
        <f>IF(INDEX(Veh_Marshal,0,1)="N/A","N/A",'输出-系统进路参数'!T255)</f>
        <v>N/A</v>
      </c>
      <c r="R254" s="50" t="str">
        <f>IF(INDEX(Veh_Marshal,0,1)="N/A","N/A",'输出-系统进路参数'!U255)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50" t="str">
        <f>IF(INDEX(Veh_Marshal,0,1)="N/A","N/A",'输出-系统进路参数'!B256)</f>
        <v>N/A</v>
      </c>
      <c r="B255" s="50" t="str">
        <f>IF(INDEX(Veh_Marshal,0,1)="N/A","N/A",'输出-系统进路参数'!E256)</f>
        <v>N/A</v>
      </c>
      <c r="C255" s="50" t="str">
        <f>IF(INDEX(Veh_Marshal,0,1)="N/A","N/A",'输出-系统进路参数'!F256)</f>
        <v>N/A</v>
      </c>
      <c r="D255" s="50" t="str">
        <f>IF(INDEX(Veh_Marshal,0,1)="N/A","N/A",'输出-系统进路参数'!G256)</f>
        <v>N/A</v>
      </c>
      <c r="E255" s="50" t="str">
        <f>IF(INDEX(Veh_Marshal,0,1)="N/A","N/A",'输出-系统进路参数'!H256)</f>
        <v>N/A</v>
      </c>
      <c r="F255" s="50" t="str">
        <f>IF(INDEX(Veh_Marshal,0,1)="N/A","N/A",'输出-系统进路参数'!I256)</f>
        <v>N/A</v>
      </c>
      <c r="G255" s="50" t="str">
        <f>IF(INDEX(Veh_Marshal,0,1)="N/A","N/A",'输出-系统进路参数'!J256)</f>
        <v>N/A</v>
      </c>
      <c r="H255" s="22" t="str">
        <f>IF(INDEX(Veh_Marshal,0,1)="N/A","N/A",'输出-系统进路参数'!K256)</f>
        <v>N/A</v>
      </c>
      <c r="I255" s="22" t="str">
        <f>IF(INDEX(Veh_Marshal,0,1)="N/A","N/A",'输出-系统进路参数'!L256)</f>
        <v>N/A</v>
      </c>
      <c r="J255" s="22" t="str">
        <f>IF(INDEX(Veh_Marshal,0,1)="N/A","N/A",'输出-系统进路参数'!M256)</f>
        <v>N/A</v>
      </c>
      <c r="K255" s="22" t="str">
        <f>IF(INDEX(Veh_Marshal,0,1)="N/A","N/A",'输出-系统进路参数'!N256)</f>
        <v>N/A</v>
      </c>
      <c r="L255" s="22" t="str">
        <f>IF(INDEX(Veh_Marshal,0,1)="N/A","N/A",'输出-系统进路参数'!O256)</f>
        <v>N/A</v>
      </c>
      <c r="M255" s="22" t="str">
        <f>IF(INDEX(Veh_Marshal,0,1)="N/A","N/A",'输出-系统进路参数'!P256)</f>
        <v>N/A</v>
      </c>
      <c r="N255" s="22" t="str">
        <f>IF(INDEX(Veh_Marshal,0,1)="N/A","N/A",'输出-系统进路参数'!Q256)</f>
        <v>N/A</v>
      </c>
      <c r="O255" s="22" t="str">
        <f>IF(INDEX(Veh_Marshal,0,1)="N/A","N/A",'输出-系统进路参数'!R256)</f>
        <v>N/A</v>
      </c>
      <c r="P255" s="50" t="str">
        <f>IF(INDEX(Veh_Marshal,0,1)="N/A","N/A",'输出-系统进路参数'!S256)</f>
        <v>N/A</v>
      </c>
      <c r="Q255" s="50" t="str">
        <f>IF(INDEX(Veh_Marshal,0,1)="N/A","N/A",'输出-系统进路参数'!T256)</f>
        <v>N/A</v>
      </c>
      <c r="R255" s="50" t="str">
        <f>IF(INDEX(Veh_Marshal,0,1)="N/A","N/A",'输出-系统进路参数'!U256)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50" t="str">
        <f>IF(INDEX(Veh_Marshal,0,1)="N/A","N/A",'输出-系统进路参数'!B257)</f>
        <v>N/A</v>
      </c>
      <c r="B256" s="50" t="str">
        <f>IF(INDEX(Veh_Marshal,0,1)="N/A","N/A",'输出-系统进路参数'!E257)</f>
        <v>N/A</v>
      </c>
      <c r="C256" s="50" t="str">
        <f>IF(INDEX(Veh_Marshal,0,1)="N/A","N/A",'输出-系统进路参数'!F257)</f>
        <v>N/A</v>
      </c>
      <c r="D256" s="50" t="str">
        <f>IF(INDEX(Veh_Marshal,0,1)="N/A","N/A",'输出-系统进路参数'!G257)</f>
        <v>N/A</v>
      </c>
      <c r="E256" s="50" t="str">
        <f>IF(INDEX(Veh_Marshal,0,1)="N/A","N/A",'输出-系统进路参数'!H257)</f>
        <v>N/A</v>
      </c>
      <c r="F256" s="50" t="str">
        <f>IF(INDEX(Veh_Marshal,0,1)="N/A","N/A",'输出-系统进路参数'!I257)</f>
        <v>N/A</v>
      </c>
      <c r="G256" s="50" t="str">
        <f>IF(INDEX(Veh_Marshal,0,1)="N/A","N/A",'输出-系统进路参数'!J257)</f>
        <v>N/A</v>
      </c>
      <c r="H256" s="22" t="str">
        <f>IF(INDEX(Veh_Marshal,0,1)="N/A","N/A",'输出-系统进路参数'!K257)</f>
        <v>N/A</v>
      </c>
      <c r="I256" s="22" t="str">
        <f>IF(INDEX(Veh_Marshal,0,1)="N/A","N/A",'输出-系统进路参数'!L257)</f>
        <v>N/A</v>
      </c>
      <c r="J256" s="22" t="str">
        <f>IF(INDEX(Veh_Marshal,0,1)="N/A","N/A",'输出-系统进路参数'!M257)</f>
        <v>N/A</v>
      </c>
      <c r="K256" s="22" t="str">
        <f>IF(INDEX(Veh_Marshal,0,1)="N/A","N/A",'输出-系统进路参数'!N257)</f>
        <v>N/A</v>
      </c>
      <c r="L256" s="22" t="str">
        <f>IF(INDEX(Veh_Marshal,0,1)="N/A","N/A",'输出-系统进路参数'!O257)</f>
        <v>N/A</v>
      </c>
      <c r="M256" s="22" t="str">
        <f>IF(INDEX(Veh_Marshal,0,1)="N/A","N/A",'输出-系统进路参数'!P257)</f>
        <v>N/A</v>
      </c>
      <c r="N256" s="22" t="str">
        <f>IF(INDEX(Veh_Marshal,0,1)="N/A","N/A",'输出-系统进路参数'!Q257)</f>
        <v>N/A</v>
      </c>
      <c r="O256" s="22" t="str">
        <f>IF(INDEX(Veh_Marshal,0,1)="N/A","N/A",'输出-系统进路参数'!R257)</f>
        <v>N/A</v>
      </c>
      <c r="P256" s="50" t="str">
        <f>IF(INDEX(Veh_Marshal,0,1)="N/A","N/A",'输出-系统进路参数'!S257)</f>
        <v>N/A</v>
      </c>
      <c r="Q256" s="50" t="str">
        <f>IF(INDEX(Veh_Marshal,0,1)="N/A","N/A",'输出-系统进路参数'!T257)</f>
        <v>N/A</v>
      </c>
      <c r="R256" s="50" t="str">
        <f>IF(INDEX(Veh_Marshal,0,1)="N/A","N/A",'输出-系统进路参数'!U257)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50" t="str">
        <f>IF(INDEX(Veh_Marshal,0,1)="N/A","N/A",'输出-系统进路参数'!B258)</f>
        <v>N/A</v>
      </c>
      <c r="B257" s="50" t="str">
        <f>IF(INDEX(Veh_Marshal,0,1)="N/A","N/A",'输出-系统进路参数'!E258)</f>
        <v>N/A</v>
      </c>
      <c r="C257" s="50" t="str">
        <f>IF(INDEX(Veh_Marshal,0,1)="N/A","N/A",'输出-系统进路参数'!F258)</f>
        <v>N/A</v>
      </c>
      <c r="D257" s="50" t="str">
        <f>IF(INDEX(Veh_Marshal,0,1)="N/A","N/A",'输出-系统进路参数'!G258)</f>
        <v>N/A</v>
      </c>
      <c r="E257" s="50" t="str">
        <f>IF(INDEX(Veh_Marshal,0,1)="N/A","N/A",'输出-系统进路参数'!H258)</f>
        <v>N/A</v>
      </c>
      <c r="F257" s="50" t="str">
        <f>IF(INDEX(Veh_Marshal,0,1)="N/A","N/A",'输出-系统进路参数'!I258)</f>
        <v>N/A</v>
      </c>
      <c r="G257" s="50" t="str">
        <f>IF(INDEX(Veh_Marshal,0,1)="N/A","N/A",'输出-系统进路参数'!J258)</f>
        <v>N/A</v>
      </c>
      <c r="H257" s="22" t="str">
        <f>IF(INDEX(Veh_Marshal,0,1)="N/A","N/A",'输出-系统进路参数'!K258)</f>
        <v>N/A</v>
      </c>
      <c r="I257" s="22" t="str">
        <f>IF(INDEX(Veh_Marshal,0,1)="N/A","N/A",'输出-系统进路参数'!L258)</f>
        <v>N/A</v>
      </c>
      <c r="J257" s="22" t="str">
        <f>IF(INDEX(Veh_Marshal,0,1)="N/A","N/A",'输出-系统进路参数'!M258)</f>
        <v>N/A</v>
      </c>
      <c r="K257" s="22" t="str">
        <f>IF(INDEX(Veh_Marshal,0,1)="N/A","N/A",'输出-系统进路参数'!N258)</f>
        <v>N/A</v>
      </c>
      <c r="L257" s="22" t="str">
        <f>IF(INDEX(Veh_Marshal,0,1)="N/A","N/A",'输出-系统进路参数'!O258)</f>
        <v>N/A</v>
      </c>
      <c r="M257" s="22" t="str">
        <f>IF(INDEX(Veh_Marshal,0,1)="N/A","N/A",'输出-系统进路参数'!P258)</f>
        <v>N/A</v>
      </c>
      <c r="N257" s="22" t="str">
        <f>IF(INDEX(Veh_Marshal,0,1)="N/A","N/A",'输出-系统进路参数'!Q258)</f>
        <v>N/A</v>
      </c>
      <c r="O257" s="22" t="str">
        <f>IF(INDEX(Veh_Marshal,0,1)="N/A","N/A",'输出-系统进路参数'!R258)</f>
        <v>N/A</v>
      </c>
      <c r="P257" s="50" t="str">
        <f>IF(INDEX(Veh_Marshal,0,1)="N/A","N/A",'输出-系统进路参数'!S258)</f>
        <v>N/A</v>
      </c>
      <c r="Q257" s="50" t="str">
        <f>IF(INDEX(Veh_Marshal,0,1)="N/A","N/A",'输出-系统进路参数'!T258)</f>
        <v>N/A</v>
      </c>
      <c r="R257" s="50" t="str">
        <f>IF(INDEX(Veh_Marshal,0,1)="N/A","N/A",'输出-系统进路参数'!U258)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50" t="str">
        <f>IF(INDEX(Veh_Marshal,0,1)="N/A","N/A",'输出-系统进路参数'!B259)</f>
        <v>N/A</v>
      </c>
      <c r="B258" s="50" t="str">
        <f>IF(INDEX(Veh_Marshal,0,1)="N/A","N/A",'输出-系统进路参数'!E259)</f>
        <v>N/A</v>
      </c>
      <c r="C258" s="50" t="str">
        <f>IF(INDEX(Veh_Marshal,0,1)="N/A","N/A",'输出-系统进路参数'!F259)</f>
        <v>N/A</v>
      </c>
      <c r="D258" s="50" t="str">
        <f>IF(INDEX(Veh_Marshal,0,1)="N/A","N/A",'输出-系统进路参数'!G259)</f>
        <v>N/A</v>
      </c>
      <c r="E258" s="50" t="str">
        <f>IF(INDEX(Veh_Marshal,0,1)="N/A","N/A",'输出-系统进路参数'!H259)</f>
        <v>N/A</v>
      </c>
      <c r="F258" s="50" t="str">
        <f>IF(INDEX(Veh_Marshal,0,1)="N/A","N/A",'输出-系统进路参数'!I259)</f>
        <v>N/A</v>
      </c>
      <c r="G258" s="50" t="str">
        <f>IF(INDEX(Veh_Marshal,0,1)="N/A","N/A",'输出-系统进路参数'!J259)</f>
        <v>N/A</v>
      </c>
      <c r="H258" s="22" t="str">
        <f>IF(INDEX(Veh_Marshal,0,1)="N/A","N/A",'输出-系统进路参数'!K259)</f>
        <v>N/A</v>
      </c>
      <c r="I258" s="22" t="str">
        <f>IF(INDEX(Veh_Marshal,0,1)="N/A","N/A",'输出-系统进路参数'!L259)</f>
        <v>N/A</v>
      </c>
      <c r="J258" s="22" t="str">
        <f>IF(INDEX(Veh_Marshal,0,1)="N/A","N/A",'输出-系统进路参数'!M259)</f>
        <v>N/A</v>
      </c>
      <c r="K258" s="22" t="str">
        <f>IF(INDEX(Veh_Marshal,0,1)="N/A","N/A",'输出-系统进路参数'!N259)</f>
        <v>N/A</v>
      </c>
      <c r="L258" s="22" t="str">
        <f>IF(INDEX(Veh_Marshal,0,1)="N/A","N/A",'输出-系统进路参数'!O259)</f>
        <v>N/A</v>
      </c>
      <c r="M258" s="22" t="str">
        <f>IF(INDEX(Veh_Marshal,0,1)="N/A","N/A",'输出-系统进路参数'!P259)</f>
        <v>N/A</v>
      </c>
      <c r="N258" s="22" t="str">
        <f>IF(INDEX(Veh_Marshal,0,1)="N/A","N/A",'输出-系统进路参数'!Q259)</f>
        <v>N/A</v>
      </c>
      <c r="O258" s="22" t="str">
        <f>IF(INDEX(Veh_Marshal,0,1)="N/A","N/A",'输出-系统进路参数'!R259)</f>
        <v>N/A</v>
      </c>
      <c r="P258" s="50" t="str">
        <f>IF(INDEX(Veh_Marshal,0,1)="N/A","N/A",'输出-系统进路参数'!S259)</f>
        <v>N/A</v>
      </c>
      <c r="Q258" s="50" t="str">
        <f>IF(INDEX(Veh_Marshal,0,1)="N/A","N/A",'输出-系统进路参数'!T259)</f>
        <v>N/A</v>
      </c>
      <c r="R258" s="50" t="str">
        <f>IF(INDEX(Veh_Marshal,0,1)="N/A","N/A",'输出-系统进路参数'!U259)</f>
        <v>N/A</v>
      </c>
      <c r="S258" s="42" t="str">
        <f t="shared" ref="S258:S321" si="44">IF($A258="N/A","N/A",IF($F258="N/A",CEILING($C258/3.6*(CFG_T_EB_OUT+CFG_T_EB_SETUP)/1000+($C258/3.6)^2/(INDEX(Veh_Gebr,0,1)+$E258/1000*9.8)/2,0.001),$F258))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+Conf_SafeMarginDist+Proj_Sig2AxleDist+INDEX(Veh_Hook2Roller,0,1))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+$C258/3.6/(INDEX(Veh_Gebr,0,1)+$E258/1000*9.8)*1000
+Equ_AxleClearDelay+Conf_VibInTime_CBI)/1000,
10),$V258))</f>
        <v>N/A</v>
      </c>
      <c r="Y258" s="30" t="str">
        <f t="shared" ref="Y258:Y321" si="50">IF($A258="N/A","N/A",
IF($M258="N/A","N/A",
IF($Q258="N/A","N/A",
CEILING(SQRT(2*($O258-INDEX(Veh_Length,0,1)+INDEX(Veh_Hook2Roller,0,1)-Proj_Sp2AxleDist)/(INDEX(Veh_NormDec,0,1)+$P258/1000*9.8))*1000*2,5000)/1000)))</f>
        <v>N/A</v>
      </c>
      <c r="Z258" s="30" t="str">
        <f t="shared" ref="Z258:Z321" si="51">IF($A258="N/A","N/A",
IF($M258="N/A","N/A",
IF($Q258="N/A","N/A",
CEILING(($Y258*1000+CFG_T_EB_OUT+CFG_T_EB_SETUP
+((SQRT((2*INDEX(Veh_Gebr,0,1)*(INDEX(Veh_MaxAcc,0,1)-$P258/1000*9.8)*CFG_T_EB_SETUP/1000)^2
       +4*(INDEX(Veh_Gebr,0,1)+INDEX(Veh_MaxAcc,0,1))*(INDEX(Veh_MaxAcc,0,1)-$P258/1000*9.8)*(INDEX(Veh_Gebr,0,1)*$P258/1000*9.8*(CFG_T_EB_SETUP/1000)^2
           +2*(INDEX(Veh_Gebr,0,1)+$P258/1000*9.8)*($O258-INDEX(Veh_Length,0,1)+INDEX(Veh_Hook2Roller,0,1))))
    -2*INDEX(Veh_Gebr,0,1)*(INDEX(Veh_MaxAcc,0,1)-$P258/1000*9.8)*CFG_T_EB_SETUP/1000)
  /2/(INDEX(Veh_MaxAcc,0,1)+INDEX(Veh_Gebr,0,1))-$P258/1000*9.8*CFG_T_EB_SETUP/1000)/(INDEX(Veh_Gebr,0,1)+$P258/1000*9.8)*1000
+Equ_AxleClearDelay+Conf_VibInTime_CBI)/1000,
10)
)))</f>
        <v>N/A</v>
      </c>
      <c r="AA258" s="30" t="str">
        <f t="shared" ref="AA258:AA321" si="52">IF($A258="N/A","N/A",
IF($Q258="N/A","N/A",
FLOOR((Proj_RmMaxForwSpd/3.6-ATO速度_EB速度余量/3.6)*1000/INDEX(Veh_NormDec,0,1)
+(Proj_RmMaxForwSpd/3.6-ATO速度_EB速度余量/3.6)*1000/INDEX(Veh_MaxAcc,0,1)
+($B258-(Proj_RmMaxForwSpd/3.6-ATO速度_EB速度余量/3.6)^2/(2*INDEX(Veh_NormDec,0,1))-(Proj_RmMaxForwSpd/3.6-ATO速度_EB速度余量/3.6)^2/(2*INDEX(Veh_MaxAcc,0,1)))/(Proj_RmMaxForwSpd/3.6-ATO速度_EB速度余量/3.6)*1000
+$N258*1000,5000)/1000))</f>
        <v>N/A</v>
      </c>
      <c r="AB258" s="30" t="str">
        <f t="shared" ref="AB258:AB321" si="53">IF($A258="N/A","N/A",
IF($Q258="N/A","N/A",
CEILING(($AA258*1000+CFG_T_EB_OUT+CFG_T_EB_SETUP
+$D258/3.6/(INDEX(Veh_Gebr,0,1)+$G258/1000*9.8)*1000
+Equ_AxleClearDelay+Conf_VibInTime_CBI)/1000,
10)
))</f>
        <v>N/A</v>
      </c>
      <c r="AC258" s="30" t="str">
        <f t="shared" ref="AC258:AC321" si="54">IF($A258="N/A","N/A",
CEILING(司机反应时间*1000
+INDEX(Veh_FsbTracCutDelay,0,1)+INDEX(Veh_FsbSetDelay,0,1)+INDEX(Veh_FsbCoastTime,0,1)
+Proj_RmMaxForwSpd/3.6/(INDEX(Veh_Fsbr,0,1)-Proj_MaxLineGrad*9.8/1000)*1000
+Equ_AxleClearDelay
+Conf_VibInTime_CBI,
10000)/1000)</f>
        <v>N/A</v>
      </c>
    </row>
    <row r="259" spans="1:29">
      <c r="A259" s="50" t="str">
        <f>IF(INDEX(Veh_Marshal,0,1)="N/A","N/A",'输出-系统进路参数'!B260)</f>
        <v>N/A</v>
      </c>
      <c r="B259" s="50" t="str">
        <f>IF(INDEX(Veh_Marshal,0,1)="N/A","N/A",'输出-系统进路参数'!E260)</f>
        <v>N/A</v>
      </c>
      <c r="C259" s="50" t="str">
        <f>IF(INDEX(Veh_Marshal,0,1)="N/A","N/A",'输出-系统进路参数'!F260)</f>
        <v>N/A</v>
      </c>
      <c r="D259" s="50" t="str">
        <f>IF(INDEX(Veh_Marshal,0,1)="N/A","N/A",'输出-系统进路参数'!G260)</f>
        <v>N/A</v>
      </c>
      <c r="E259" s="50" t="str">
        <f>IF(INDEX(Veh_Marshal,0,1)="N/A","N/A",'输出-系统进路参数'!H260)</f>
        <v>N/A</v>
      </c>
      <c r="F259" s="50" t="str">
        <f>IF(INDEX(Veh_Marshal,0,1)="N/A","N/A",'输出-系统进路参数'!I260)</f>
        <v>N/A</v>
      </c>
      <c r="G259" s="50" t="str">
        <f>IF(INDEX(Veh_Marshal,0,1)="N/A","N/A",'输出-系统进路参数'!J260)</f>
        <v>N/A</v>
      </c>
      <c r="H259" s="22" t="str">
        <f>IF(INDEX(Veh_Marshal,0,1)="N/A","N/A",'输出-系统进路参数'!K260)</f>
        <v>N/A</v>
      </c>
      <c r="I259" s="22" t="str">
        <f>IF(INDEX(Veh_Marshal,0,1)="N/A","N/A",'输出-系统进路参数'!L260)</f>
        <v>N/A</v>
      </c>
      <c r="J259" s="22" t="str">
        <f>IF(INDEX(Veh_Marshal,0,1)="N/A","N/A",'输出-系统进路参数'!M260)</f>
        <v>N/A</v>
      </c>
      <c r="K259" s="22" t="str">
        <f>IF(INDEX(Veh_Marshal,0,1)="N/A","N/A",'输出-系统进路参数'!N260)</f>
        <v>N/A</v>
      </c>
      <c r="L259" s="22" t="str">
        <f>IF(INDEX(Veh_Marshal,0,1)="N/A","N/A",'输出-系统进路参数'!O260)</f>
        <v>N/A</v>
      </c>
      <c r="M259" s="22" t="str">
        <f>IF(INDEX(Veh_Marshal,0,1)="N/A","N/A",'输出-系统进路参数'!P260)</f>
        <v>N/A</v>
      </c>
      <c r="N259" s="22" t="str">
        <f>IF(INDEX(Veh_Marshal,0,1)="N/A","N/A",'输出-系统进路参数'!Q260)</f>
        <v>N/A</v>
      </c>
      <c r="O259" s="22" t="str">
        <f>IF(INDEX(Veh_Marshal,0,1)="N/A","N/A",'输出-系统进路参数'!R260)</f>
        <v>N/A</v>
      </c>
      <c r="P259" s="50" t="str">
        <f>IF(INDEX(Veh_Marshal,0,1)="N/A","N/A",'输出-系统进路参数'!S260)</f>
        <v>N/A</v>
      </c>
      <c r="Q259" s="50" t="str">
        <f>IF(INDEX(Veh_Marshal,0,1)="N/A","N/A",'输出-系统进路参数'!T260)</f>
        <v>N/A</v>
      </c>
      <c r="R259" s="50" t="str">
        <f>IF(INDEX(Veh_Marshal,0,1)="N/A","N/A",'输出-系统进路参数'!U260)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50" t="str">
        <f>IF(INDEX(Veh_Marshal,0,1)="N/A","N/A",'输出-系统进路参数'!B261)</f>
        <v>N/A</v>
      </c>
      <c r="B260" s="50" t="str">
        <f>IF(INDEX(Veh_Marshal,0,1)="N/A","N/A",'输出-系统进路参数'!E261)</f>
        <v>N/A</v>
      </c>
      <c r="C260" s="50" t="str">
        <f>IF(INDEX(Veh_Marshal,0,1)="N/A","N/A",'输出-系统进路参数'!F261)</f>
        <v>N/A</v>
      </c>
      <c r="D260" s="50" t="str">
        <f>IF(INDEX(Veh_Marshal,0,1)="N/A","N/A",'输出-系统进路参数'!G261)</f>
        <v>N/A</v>
      </c>
      <c r="E260" s="50" t="str">
        <f>IF(INDEX(Veh_Marshal,0,1)="N/A","N/A",'输出-系统进路参数'!H261)</f>
        <v>N/A</v>
      </c>
      <c r="F260" s="50" t="str">
        <f>IF(INDEX(Veh_Marshal,0,1)="N/A","N/A",'输出-系统进路参数'!I261)</f>
        <v>N/A</v>
      </c>
      <c r="G260" s="50" t="str">
        <f>IF(INDEX(Veh_Marshal,0,1)="N/A","N/A",'输出-系统进路参数'!J261)</f>
        <v>N/A</v>
      </c>
      <c r="H260" s="22" t="str">
        <f>IF(INDEX(Veh_Marshal,0,1)="N/A","N/A",'输出-系统进路参数'!K261)</f>
        <v>N/A</v>
      </c>
      <c r="I260" s="22" t="str">
        <f>IF(INDEX(Veh_Marshal,0,1)="N/A","N/A",'输出-系统进路参数'!L261)</f>
        <v>N/A</v>
      </c>
      <c r="J260" s="22" t="str">
        <f>IF(INDEX(Veh_Marshal,0,1)="N/A","N/A",'输出-系统进路参数'!M261)</f>
        <v>N/A</v>
      </c>
      <c r="K260" s="22" t="str">
        <f>IF(INDEX(Veh_Marshal,0,1)="N/A","N/A",'输出-系统进路参数'!N261)</f>
        <v>N/A</v>
      </c>
      <c r="L260" s="22" t="str">
        <f>IF(INDEX(Veh_Marshal,0,1)="N/A","N/A",'输出-系统进路参数'!O261)</f>
        <v>N/A</v>
      </c>
      <c r="M260" s="22" t="str">
        <f>IF(INDEX(Veh_Marshal,0,1)="N/A","N/A",'输出-系统进路参数'!P261)</f>
        <v>N/A</v>
      </c>
      <c r="N260" s="22" t="str">
        <f>IF(INDEX(Veh_Marshal,0,1)="N/A","N/A",'输出-系统进路参数'!Q261)</f>
        <v>N/A</v>
      </c>
      <c r="O260" s="22" t="str">
        <f>IF(INDEX(Veh_Marshal,0,1)="N/A","N/A",'输出-系统进路参数'!R261)</f>
        <v>N/A</v>
      </c>
      <c r="P260" s="50" t="str">
        <f>IF(INDEX(Veh_Marshal,0,1)="N/A","N/A",'输出-系统进路参数'!S261)</f>
        <v>N/A</v>
      </c>
      <c r="Q260" s="50" t="str">
        <f>IF(INDEX(Veh_Marshal,0,1)="N/A","N/A",'输出-系统进路参数'!T261)</f>
        <v>N/A</v>
      </c>
      <c r="R260" s="50" t="str">
        <f>IF(INDEX(Veh_Marshal,0,1)="N/A","N/A",'输出-系统进路参数'!U261)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50" t="str">
        <f>IF(INDEX(Veh_Marshal,0,1)="N/A","N/A",'输出-系统进路参数'!B262)</f>
        <v>N/A</v>
      </c>
      <c r="B261" s="50" t="str">
        <f>IF(INDEX(Veh_Marshal,0,1)="N/A","N/A",'输出-系统进路参数'!E262)</f>
        <v>N/A</v>
      </c>
      <c r="C261" s="50" t="str">
        <f>IF(INDEX(Veh_Marshal,0,1)="N/A","N/A",'输出-系统进路参数'!F262)</f>
        <v>N/A</v>
      </c>
      <c r="D261" s="50" t="str">
        <f>IF(INDEX(Veh_Marshal,0,1)="N/A","N/A",'输出-系统进路参数'!G262)</f>
        <v>N/A</v>
      </c>
      <c r="E261" s="50" t="str">
        <f>IF(INDEX(Veh_Marshal,0,1)="N/A","N/A",'输出-系统进路参数'!H262)</f>
        <v>N/A</v>
      </c>
      <c r="F261" s="50" t="str">
        <f>IF(INDEX(Veh_Marshal,0,1)="N/A","N/A",'输出-系统进路参数'!I262)</f>
        <v>N/A</v>
      </c>
      <c r="G261" s="50" t="str">
        <f>IF(INDEX(Veh_Marshal,0,1)="N/A","N/A",'输出-系统进路参数'!J262)</f>
        <v>N/A</v>
      </c>
      <c r="H261" s="22" t="str">
        <f>IF(INDEX(Veh_Marshal,0,1)="N/A","N/A",'输出-系统进路参数'!K262)</f>
        <v>N/A</v>
      </c>
      <c r="I261" s="22" t="str">
        <f>IF(INDEX(Veh_Marshal,0,1)="N/A","N/A",'输出-系统进路参数'!L262)</f>
        <v>N/A</v>
      </c>
      <c r="J261" s="22" t="str">
        <f>IF(INDEX(Veh_Marshal,0,1)="N/A","N/A",'输出-系统进路参数'!M262)</f>
        <v>N/A</v>
      </c>
      <c r="K261" s="22" t="str">
        <f>IF(INDEX(Veh_Marshal,0,1)="N/A","N/A",'输出-系统进路参数'!N262)</f>
        <v>N/A</v>
      </c>
      <c r="L261" s="22" t="str">
        <f>IF(INDEX(Veh_Marshal,0,1)="N/A","N/A",'输出-系统进路参数'!O262)</f>
        <v>N/A</v>
      </c>
      <c r="M261" s="22" t="str">
        <f>IF(INDEX(Veh_Marshal,0,1)="N/A","N/A",'输出-系统进路参数'!P262)</f>
        <v>N/A</v>
      </c>
      <c r="N261" s="22" t="str">
        <f>IF(INDEX(Veh_Marshal,0,1)="N/A","N/A",'输出-系统进路参数'!Q262)</f>
        <v>N/A</v>
      </c>
      <c r="O261" s="22" t="str">
        <f>IF(INDEX(Veh_Marshal,0,1)="N/A","N/A",'输出-系统进路参数'!R262)</f>
        <v>N/A</v>
      </c>
      <c r="P261" s="50" t="str">
        <f>IF(INDEX(Veh_Marshal,0,1)="N/A","N/A",'输出-系统进路参数'!S262)</f>
        <v>N/A</v>
      </c>
      <c r="Q261" s="50" t="str">
        <f>IF(INDEX(Veh_Marshal,0,1)="N/A","N/A",'输出-系统进路参数'!T262)</f>
        <v>N/A</v>
      </c>
      <c r="R261" s="50" t="str">
        <f>IF(INDEX(Veh_Marshal,0,1)="N/A","N/A",'输出-系统进路参数'!U262)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50" t="str">
        <f>IF(INDEX(Veh_Marshal,0,1)="N/A","N/A",'输出-系统进路参数'!B263)</f>
        <v>N/A</v>
      </c>
      <c r="B262" s="50" t="str">
        <f>IF(INDEX(Veh_Marshal,0,1)="N/A","N/A",'输出-系统进路参数'!E263)</f>
        <v>N/A</v>
      </c>
      <c r="C262" s="50" t="str">
        <f>IF(INDEX(Veh_Marshal,0,1)="N/A","N/A",'输出-系统进路参数'!F263)</f>
        <v>N/A</v>
      </c>
      <c r="D262" s="50" t="str">
        <f>IF(INDEX(Veh_Marshal,0,1)="N/A","N/A",'输出-系统进路参数'!G263)</f>
        <v>N/A</v>
      </c>
      <c r="E262" s="50" t="str">
        <f>IF(INDEX(Veh_Marshal,0,1)="N/A","N/A",'输出-系统进路参数'!H263)</f>
        <v>N/A</v>
      </c>
      <c r="F262" s="50" t="str">
        <f>IF(INDEX(Veh_Marshal,0,1)="N/A","N/A",'输出-系统进路参数'!I263)</f>
        <v>N/A</v>
      </c>
      <c r="G262" s="50" t="str">
        <f>IF(INDEX(Veh_Marshal,0,1)="N/A","N/A",'输出-系统进路参数'!J263)</f>
        <v>N/A</v>
      </c>
      <c r="H262" s="22" t="str">
        <f>IF(INDEX(Veh_Marshal,0,1)="N/A","N/A",'输出-系统进路参数'!K263)</f>
        <v>N/A</v>
      </c>
      <c r="I262" s="22" t="str">
        <f>IF(INDEX(Veh_Marshal,0,1)="N/A","N/A",'输出-系统进路参数'!L263)</f>
        <v>N/A</v>
      </c>
      <c r="J262" s="22" t="str">
        <f>IF(INDEX(Veh_Marshal,0,1)="N/A","N/A",'输出-系统进路参数'!M263)</f>
        <v>N/A</v>
      </c>
      <c r="K262" s="22" t="str">
        <f>IF(INDEX(Veh_Marshal,0,1)="N/A","N/A",'输出-系统进路参数'!N263)</f>
        <v>N/A</v>
      </c>
      <c r="L262" s="22" t="str">
        <f>IF(INDEX(Veh_Marshal,0,1)="N/A","N/A",'输出-系统进路参数'!O263)</f>
        <v>N/A</v>
      </c>
      <c r="M262" s="22" t="str">
        <f>IF(INDEX(Veh_Marshal,0,1)="N/A","N/A",'输出-系统进路参数'!P263)</f>
        <v>N/A</v>
      </c>
      <c r="N262" s="22" t="str">
        <f>IF(INDEX(Veh_Marshal,0,1)="N/A","N/A",'输出-系统进路参数'!Q263)</f>
        <v>N/A</v>
      </c>
      <c r="O262" s="22" t="str">
        <f>IF(INDEX(Veh_Marshal,0,1)="N/A","N/A",'输出-系统进路参数'!R263)</f>
        <v>N/A</v>
      </c>
      <c r="P262" s="50" t="str">
        <f>IF(INDEX(Veh_Marshal,0,1)="N/A","N/A",'输出-系统进路参数'!S263)</f>
        <v>N/A</v>
      </c>
      <c r="Q262" s="50" t="str">
        <f>IF(INDEX(Veh_Marshal,0,1)="N/A","N/A",'输出-系统进路参数'!T263)</f>
        <v>N/A</v>
      </c>
      <c r="R262" s="50" t="str">
        <f>IF(INDEX(Veh_Marshal,0,1)="N/A","N/A",'输出-系统进路参数'!U263)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50" t="str">
        <f>IF(INDEX(Veh_Marshal,0,1)="N/A","N/A",'输出-系统进路参数'!B264)</f>
        <v>N/A</v>
      </c>
      <c r="B263" s="50" t="str">
        <f>IF(INDEX(Veh_Marshal,0,1)="N/A","N/A",'输出-系统进路参数'!E264)</f>
        <v>N/A</v>
      </c>
      <c r="C263" s="50" t="str">
        <f>IF(INDEX(Veh_Marshal,0,1)="N/A","N/A",'输出-系统进路参数'!F264)</f>
        <v>N/A</v>
      </c>
      <c r="D263" s="50" t="str">
        <f>IF(INDEX(Veh_Marshal,0,1)="N/A","N/A",'输出-系统进路参数'!G264)</f>
        <v>N/A</v>
      </c>
      <c r="E263" s="50" t="str">
        <f>IF(INDEX(Veh_Marshal,0,1)="N/A","N/A",'输出-系统进路参数'!H264)</f>
        <v>N/A</v>
      </c>
      <c r="F263" s="50" t="str">
        <f>IF(INDEX(Veh_Marshal,0,1)="N/A","N/A",'输出-系统进路参数'!I264)</f>
        <v>N/A</v>
      </c>
      <c r="G263" s="50" t="str">
        <f>IF(INDEX(Veh_Marshal,0,1)="N/A","N/A",'输出-系统进路参数'!J264)</f>
        <v>N/A</v>
      </c>
      <c r="H263" s="22" t="str">
        <f>IF(INDEX(Veh_Marshal,0,1)="N/A","N/A",'输出-系统进路参数'!K264)</f>
        <v>N/A</v>
      </c>
      <c r="I263" s="22" t="str">
        <f>IF(INDEX(Veh_Marshal,0,1)="N/A","N/A",'输出-系统进路参数'!L264)</f>
        <v>N/A</v>
      </c>
      <c r="J263" s="22" t="str">
        <f>IF(INDEX(Veh_Marshal,0,1)="N/A","N/A",'输出-系统进路参数'!M264)</f>
        <v>N/A</v>
      </c>
      <c r="K263" s="22" t="str">
        <f>IF(INDEX(Veh_Marshal,0,1)="N/A","N/A",'输出-系统进路参数'!N264)</f>
        <v>N/A</v>
      </c>
      <c r="L263" s="22" t="str">
        <f>IF(INDEX(Veh_Marshal,0,1)="N/A","N/A",'输出-系统进路参数'!O264)</f>
        <v>N/A</v>
      </c>
      <c r="M263" s="22" t="str">
        <f>IF(INDEX(Veh_Marshal,0,1)="N/A","N/A",'输出-系统进路参数'!P264)</f>
        <v>N/A</v>
      </c>
      <c r="N263" s="22" t="str">
        <f>IF(INDEX(Veh_Marshal,0,1)="N/A","N/A",'输出-系统进路参数'!Q264)</f>
        <v>N/A</v>
      </c>
      <c r="O263" s="22" t="str">
        <f>IF(INDEX(Veh_Marshal,0,1)="N/A","N/A",'输出-系统进路参数'!R264)</f>
        <v>N/A</v>
      </c>
      <c r="P263" s="50" t="str">
        <f>IF(INDEX(Veh_Marshal,0,1)="N/A","N/A",'输出-系统进路参数'!S264)</f>
        <v>N/A</v>
      </c>
      <c r="Q263" s="50" t="str">
        <f>IF(INDEX(Veh_Marshal,0,1)="N/A","N/A",'输出-系统进路参数'!T264)</f>
        <v>N/A</v>
      </c>
      <c r="R263" s="50" t="str">
        <f>IF(INDEX(Veh_Marshal,0,1)="N/A","N/A",'输出-系统进路参数'!U264)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50" t="str">
        <f>IF(INDEX(Veh_Marshal,0,1)="N/A","N/A",'输出-系统进路参数'!B265)</f>
        <v>N/A</v>
      </c>
      <c r="B264" s="50" t="str">
        <f>IF(INDEX(Veh_Marshal,0,1)="N/A","N/A",'输出-系统进路参数'!E265)</f>
        <v>N/A</v>
      </c>
      <c r="C264" s="50" t="str">
        <f>IF(INDEX(Veh_Marshal,0,1)="N/A","N/A",'输出-系统进路参数'!F265)</f>
        <v>N/A</v>
      </c>
      <c r="D264" s="50" t="str">
        <f>IF(INDEX(Veh_Marshal,0,1)="N/A","N/A",'输出-系统进路参数'!G265)</f>
        <v>N/A</v>
      </c>
      <c r="E264" s="50" t="str">
        <f>IF(INDEX(Veh_Marshal,0,1)="N/A","N/A",'输出-系统进路参数'!H265)</f>
        <v>N/A</v>
      </c>
      <c r="F264" s="50" t="str">
        <f>IF(INDEX(Veh_Marshal,0,1)="N/A","N/A",'输出-系统进路参数'!I265)</f>
        <v>N/A</v>
      </c>
      <c r="G264" s="50" t="str">
        <f>IF(INDEX(Veh_Marshal,0,1)="N/A","N/A",'输出-系统进路参数'!J265)</f>
        <v>N/A</v>
      </c>
      <c r="H264" s="22" t="str">
        <f>IF(INDEX(Veh_Marshal,0,1)="N/A","N/A",'输出-系统进路参数'!K265)</f>
        <v>N/A</v>
      </c>
      <c r="I264" s="22" t="str">
        <f>IF(INDEX(Veh_Marshal,0,1)="N/A","N/A",'输出-系统进路参数'!L265)</f>
        <v>N/A</v>
      </c>
      <c r="J264" s="22" t="str">
        <f>IF(INDEX(Veh_Marshal,0,1)="N/A","N/A",'输出-系统进路参数'!M265)</f>
        <v>N/A</v>
      </c>
      <c r="K264" s="22" t="str">
        <f>IF(INDEX(Veh_Marshal,0,1)="N/A","N/A",'输出-系统进路参数'!N265)</f>
        <v>N/A</v>
      </c>
      <c r="L264" s="22" t="str">
        <f>IF(INDEX(Veh_Marshal,0,1)="N/A","N/A",'输出-系统进路参数'!O265)</f>
        <v>N/A</v>
      </c>
      <c r="M264" s="22" t="str">
        <f>IF(INDEX(Veh_Marshal,0,1)="N/A","N/A",'输出-系统进路参数'!P265)</f>
        <v>N/A</v>
      </c>
      <c r="N264" s="22" t="str">
        <f>IF(INDEX(Veh_Marshal,0,1)="N/A","N/A",'输出-系统进路参数'!Q265)</f>
        <v>N/A</v>
      </c>
      <c r="O264" s="22" t="str">
        <f>IF(INDEX(Veh_Marshal,0,1)="N/A","N/A",'输出-系统进路参数'!R265)</f>
        <v>N/A</v>
      </c>
      <c r="P264" s="50" t="str">
        <f>IF(INDEX(Veh_Marshal,0,1)="N/A","N/A",'输出-系统进路参数'!S265)</f>
        <v>N/A</v>
      </c>
      <c r="Q264" s="50" t="str">
        <f>IF(INDEX(Veh_Marshal,0,1)="N/A","N/A",'输出-系统进路参数'!T265)</f>
        <v>N/A</v>
      </c>
      <c r="R264" s="50" t="str">
        <f>IF(INDEX(Veh_Marshal,0,1)="N/A","N/A",'输出-系统进路参数'!U265)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50" t="str">
        <f>IF(INDEX(Veh_Marshal,0,1)="N/A","N/A",'输出-系统进路参数'!B266)</f>
        <v>N/A</v>
      </c>
      <c r="B265" s="50" t="str">
        <f>IF(INDEX(Veh_Marshal,0,1)="N/A","N/A",'输出-系统进路参数'!E266)</f>
        <v>N/A</v>
      </c>
      <c r="C265" s="50" t="str">
        <f>IF(INDEX(Veh_Marshal,0,1)="N/A","N/A",'输出-系统进路参数'!F266)</f>
        <v>N/A</v>
      </c>
      <c r="D265" s="50" t="str">
        <f>IF(INDEX(Veh_Marshal,0,1)="N/A","N/A",'输出-系统进路参数'!G266)</f>
        <v>N/A</v>
      </c>
      <c r="E265" s="50" t="str">
        <f>IF(INDEX(Veh_Marshal,0,1)="N/A","N/A",'输出-系统进路参数'!H266)</f>
        <v>N/A</v>
      </c>
      <c r="F265" s="50" t="str">
        <f>IF(INDEX(Veh_Marshal,0,1)="N/A","N/A",'输出-系统进路参数'!I266)</f>
        <v>N/A</v>
      </c>
      <c r="G265" s="50" t="str">
        <f>IF(INDEX(Veh_Marshal,0,1)="N/A","N/A",'输出-系统进路参数'!J266)</f>
        <v>N/A</v>
      </c>
      <c r="H265" s="22" t="str">
        <f>IF(INDEX(Veh_Marshal,0,1)="N/A","N/A",'输出-系统进路参数'!K266)</f>
        <v>N/A</v>
      </c>
      <c r="I265" s="22" t="str">
        <f>IF(INDEX(Veh_Marshal,0,1)="N/A","N/A",'输出-系统进路参数'!L266)</f>
        <v>N/A</v>
      </c>
      <c r="J265" s="22" t="str">
        <f>IF(INDEX(Veh_Marshal,0,1)="N/A","N/A",'输出-系统进路参数'!M266)</f>
        <v>N/A</v>
      </c>
      <c r="K265" s="22" t="str">
        <f>IF(INDEX(Veh_Marshal,0,1)="N/A","N/A",'输出-系统进路参数'!N266)</f>
        <v>N/A</v>
      </c>
      <c r="L265" s="22" t="str">
        <f>IF(INDEX(Veh_Marshal,0,1)="N/A","N/A",'输出-系统进路参数'!O266)</f>
        <v>N/A</v>
      </c>
      <c r="M265" s="22" t="str">
        <f>IF(INDEX(Veh_Marshal,0,1)="N/A","N/A",'输出-系统进路参数'!P266)</f>
        <v>N/A</v>
      </c>
      <c r="N265" s="22" t="str">
        <f>IF(INDEX(Veh_Marshal,0,1)="N/A","N/A",'输出-系统进路参数'!Q266)</f>
        <v>N/A</v>
      </c>
      <c r="O265" s="22" t="str">
        <f>IF(INDEX(Veh_Marshal,0,1)="N/A","N/A",'输出-系统进路参数'!R266)</f>
        <v>N/A</v>
      </c>
      <c r="P265" s="50" t="str">
        <f>IF(INDEX(Veh_Marshal,0,1)="N/A","N/A",'输出-系统进路参数'!S266)</f>
        <v>N/A</v>
      </c>
      <c r="Q265" s="50" t="str">
        <f>IF(INDEX(Veh_Marshal,0,1)="N/A","N/A",'输出-系统进路参数'!T266)</f>
        <v>N/A</v>
      </c>
      <c r="R265" s="50" t="str">
        <f>IF(INDEX(Veh_Marshal,0,1)="N/A","N/A",'输出-系统进路参数'!U266)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50" t="str">
        <f>IF(INDEX(Veh_Marshal,0,1)="N/A","N/A",'输出-系统进路参数'!B267)</f>
        <v>N/A</v>
      </c>
      <c r="B266" s="50" t="str">
        <f>IF(INDEX(Veh_Marshal,0,1)="N/A","N/A",'输出-系统进路参数'!E267)</f>
        <v>N/A</v>
      </c>
      <c r="C266" s="50" t="str">
        <f>IF(INDEX(Veh_Marshal,0,1)="N/A","N/A",'输出-系统进路参数'!F267)</f>
        <v>N/A</v>
      </c>
      <c r="D266" s="50" t="str">
        <f>IF(INDEX(Veh_Marshal,0,1)="N/A","N/A",'输出-系统进路参数'!G267)</f>
        <v>N/A</v>
      </c>
      <c r="E266" s="50" t="str">
        <f>IF(INDEX(Veh_Marshal,0,1)="N/A","N/A",'输出-系统进路参数'!H267)</f>
        <v>N/A</v>
      </c>
      <c r="F266" s="50" t="str">
        <f>IF(INDEX(Veh_Marshal,0,1)="N/A","N/A",'输出-系统进路参数'!I267)</f>
        <v>N/A</v>
      </c>
      <c r="G266" s="50" t="str">
        <f>IF(INDEX(Veh_Marshal,0,1)="N/A","N/A",'输出-系统进路参数'!J267)</f>
        <v>N/A</v>
      </c>
      <c r="H266" s="22" t="str">
        <f>IF(INDEX(Veh_Marshal,0,1)="N/A","N/A",'输出-系统进路参数'!K267)</f>
        <v>N/A</v>
      </c>
      <c r="I266" s="22" t="str">
        <f>IF(INDEX(Veh_Marshal,0,1)="N/A","N/A",'输出-系统进路参数'!L267)</f>
        <v>N/A</v>
      </c>
      <c r="J266" s="22" t="str">
        <f>IF(INDEX(Veh_Marshal,0,1)="N/A","N/A",'输出-系统进路参数'!M267)</f>
        <v>N/A</v>
      </c>
      <c r="K266" s="22" t="str">
        <f>IF(INDEX(Veh_Marshal,0,1)="N/A","N/A",'输出-系统进路参数'!N267)</f>
        <v>N/A</v>
      </c>
      <c r="L266" s="22" t="str">
        <f>IF(INDEX(Veh_Marshal,0,1)="N/A","N/A",'输出-系统进路参数'!O267)</f>
        <v>N/A</v>
      </c>
      <c r="M266" s="22" t="str">
        <f>IF(INDEX(Veh_Marshal,0,1)="N/A","N/A",'输出-系统进路参数'!P267)</f>
        <v>N/A</v>
      </c>
      <c r="N266" s="22" t="str">
        <f>IF(INDEX(Veh_Marshal,0,1)="N/A","N/A",'输出-系统进路参数'!Q267)</f>
        <v>N/A</v>
      </c>
      <c r="O266" s="22" t="str">
        <f>IF(INDEX(Veh_Marshal,0,1)="N/A","N/A",'输出-系统进路参数'!R267)</f>
        <v>N/A</v>
      </c>
      <c r="P266" s="50" t="str">
        <f>IF(INDEX(Veh_Marshal,0,1)="N/A","N/A",'输出-系统进路参数'!S267)</f>
        <v>N/A</v>
      </c>
      <c r="Q266" s="50" t="str">
        <f>IF(INDEX(Veh_Marshal,0,1)="N/A","N/A",'输出-系统进路参数'!T267)</f>
        <v>N/A</v>
      </c>
      <c r="R266" s="50" t="str">
        <f>IF(INDEX(Veh_Marshal,0,1)="N/A","N/A",'输出-系统进路参数'!U267)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50" t="str">
        <f>IF(INDEX(Veh_Marshal,0,1)="N/A","N/A",'输出-系统进路参数'!B268)</f>
        <v>N/A</v>
      </c>
      <c r="B267" s="50" t="str">
        <f>IF(INDEX(Veh_Marshal,0,1)="N/A","N/A",'输出-系统进路参数'!E268)</f>
        <v>N/A</v>
      </c>
      <c r="C267" s="50" t="str">
        <f>IF(INDEX(Veh_Marshal,0,1)="N/A","N/A",'输出-系统进路参数'!F268)</f>
        <v>N/A</v>
      </c>
      <c r="D267" s="50" t="str">
        <f>IF(INDEX(Veh_Marshal,0,1)="N/A","N/A",'输出-系统进路参数'!G268)</f>
        <v>N/A</v>
      </c>
      <c r="E267" s="50" t="str">
        <f>IF(INDEX(Veh_Marshal,0,1)="N/A","N/A",'输出-系统进路参数'!H268)</f>
        <v>N/A</v>
      </c>
      <c r="F267" s="50" t="str">
        <f>IF(INDEX(Veh_Marshal,0,1)="N/A","N/A",'输出-系统进路参数'!I268)</f>
        <v>N/A</v>
      </c>
      <c r="G267" s="50" t="str">
        <f>IF(INDEX(Veh_Marshal,0,1)="N/A","N/A",'输出-系统进路参数'!J268)</f>
        <v>N/A</v>
      </c>
      <c r="H267" s="22" t="str">
        <f>IF(INDEX(Veh_Marshal,0,1)="N/A","N/A",'输出-系统进路参数'!K268)</f>
        <v>N/A</v>
      </c>
      <c r="I267" s="22" t="str">
        <f>IF(INDEX(Veh_Marshal,0,1)="N/A","N/A",'输出-系统进路参数'!L268)</f>
        <v>N/A</v>
      </c>
      <c r="J267" s="22" t="str">
        <f>IF(INDEX(Veh_Marshal,0,1)="N/A","N/A",'输出-系统进路参数'!M268)</f>
        <v>N/A</v>
      </c>
      <c r="K267" s="22" t="str">
        <f>IF(INDEX(Veh_Marshal,0,1)="N/A","N/A",'输出-系统进路参数'!N268)</f>
        <v>N/A</v>
      </c>
      <c r="L267" s="22" t="str">
        <f>IF(INDEX(Veh_Marshal,0,1)="N/A","N/A",'输出-系统进路参数'!O268)</f>
        <v>N/A</v>
      </c>
      <c r="M267" s="22" t="str">
        <f>IF(INDEX(Veh_Marshal,0,1)="N/A","N/A",'输出-系统进路参数'!P268)</f>
        <v>N/A</v>
      </c>
      <c r="N267" s="22" t="str">
        <f>IF(INDEX(Veh_Marshal,0,1)="N/A","N/A",'输出-系统进路参数'!Q268)</f>
        <v>N/A</v>
      </c>
      <c r="O267" s="22" t="str">
        <f>IF(INDEX(Veh_Marshal,0,1)="N/A","N/A",'输出-系统进路参数'!R268)</f>
        <v>N/A</v>
      </c>
      <c r="P267" s="50" t="str">
        <f>IF(INDEX(Veh_Marshal,0,1)="N/A","N/A",'输出-系统进路参数'!S268)</f>
        <v>N/A</v>
      </c>
      <c r="Q267" s="50" t="str">
        <f>IF(INDEX(Veh_Marshal,0,1)="N/A","N/A",'输出-系统进路参数'!T268)</f>
        <v>N/A</v>
      </c>
      <c r="R267" s="50" t="str">
        <f>IF(INDEX(Veh_Marshal,0,1)="N/A","N/A",'输出-系统进路参数'!U268)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50" t="str">
        <f>IF(INDEX(Veh_Marshal,0,1)="N/A","N/A",'输出-系统进路参数'!B269)</f>
        <v>N/A</v>
      </c>
      <c r="B268" s="50" t="str">
        <f>IF(INDEX(Veh_Marshal,0,1)="N/A","N/A",'输出-系统进路参数'!E269)</f>
        <v>N/A</v>
      </c>
      <c r="C268" s="50" t="str">
        <f>IF(INDEX(Veh_Marshal,0,1)="N/A","N/A",'输出-系统进路参数'!F269)</f>
        <v>N/A</v>
      </c>
      <c r="D268" s="50" t="str">
        <f>IF(INDEX(Veh_Marshal,0,1)="N/A","N/A",'输出-系统进路参数'!G269)</f>
        <v>N/A</v>
      </c>
      <c r="E268" s="50" t="str">
        <f>IF(INDEX(Veh_Marshal,0,1)="N/A","N/A",'输出-系统进路参数'!H269)</f>
        <v>N/A</v>
      </c>
      <c r="F268" s="50" t="str">
        <f>IF(INDEX(Veh_Marshal,0,1)="N/A","N/A",'输出-系统进路参数'!I269)</f>
        <v>N/A</v>
      </c>
      <c r="G268" s="50" t="str">
        <f>IF(INDEX(Veh_Marshal,0,1)="N/A","N/A",'输出-系统进路参数'!J269)</f>
        <v>N/A</v>
      </c>
      <c r="H268" s="22" t="str">
        <f>IF(INDEX(Veh_Marshal,0,1)="N/A","N/A",'输出-系统进路参数'!K269)</f>
        <v>N/A</v>
      </c>
      <c r="I268" s="22" t="str">
        <f>IF(INDEX(Veh_Marshal,0,1)="N/A","N/A",'输出-系统进路参数'!L269)</f>
        <v>N/A</v>
      </c>
      <c r="J268" s="22" t="str">
        <f>IF(INDEX(Veh_Marshal,0,1)="N/A","N/A",'输出-系统进路参数'!M269)</f>
        <v>N/A</v>
      </c>
      <c r="K268" s="22" t="str">
        <f>IF(INDEX(Veh_Marshal,0,1)="N/A","N/A",'输出-系统进路参数'!N269)</f>
        <v>N/A</v>
      </c>
      <c r="L268" s="22" t="str">
        <f>IF(INDEX(Veh_Marshal,0,1)="N/A","N/A",'输出-系统进路参数'!O269)</f>
        <v>N/A</v>
      </c>
      <c r="M268" s="22" t="str">
        <f>IF(INDEX(Veh_Marshal,0,1)="N/A","N/A",'输出-系统进路参数'!P269)</f>
        <v>N/A</v>
      </c>
      <c r="N268" s="22" t="str">
        <f>IF(INDEX(Veh_Marshal,0,1)="N/A","N/A",'输出-系统进路参数'!Q269)</f>
        <v>N/A</v>
      </c>
      <c r="O268" s="22" t="str">
        <f>IF(INDEX(Veh_Marshal,0,1)="N/A","N/A",'输出-系统进路参数'!R269)</f>
        <v>N/A</v>
      </c>
      <c r="P268" s="50" t="str">
        <f>IF(INDEX(Veh_Marshal,0,1)="N/A","N/A",'输出-系统进路参数'!S269)</f>
        <v>N/A</v>
      </c>
      <c r="Q268" s="50" t="str">
        <f>IF(INDEX(Veh_Marshal,0,1)="N/A","N/A",'输出-系统进路参数'!T269)</f>
        <v>N/A</v>
      </c>
      <c r="R268" s="50" t="str">
        <f>IF(INDEX(Veh_Marshal,0,1)="N/A","N/A",'输出-系统进路参数'!U269)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50" t="str">
        <f>IF(INDEX(Veh_Marshal,0,1)="N/A","N/A",'输出-系统进路参数'!B270)</f>
        <v>N/A</v>
      </c>
      <c r="B269" s="50" t="str">
        <f>IF(INDEX(Veh_Marshal,0,1)="N/A","N/A",'输出-系统进路参数'!E270)</f>
        <v>N/A</v>
      </c>
      <c r="C269" s="50" t="str">
        <f>IF(INDEX(Veh_Marshal,0,1)="N/A","N/A",'输出-系统进路参数'!F270)</f>
        <v>N/A</v>
      </c>
      <c r="D269" s="50" t="str">
        <f>IF(INDEX(Veh_Marshal,0,1)="N/A","N/A",'输出-系统进路参数'!G270)</f>
        <v>N/A</v>
      </c>
      <c r="E269" s="50" t="str">
        <f>IF(INDEX(Veh_Marshal,0,1)="N/A","N/A",'输出-系统进路参数'!H270)</f>
        <v>N/A</v>
      </c>
      <c r="F269" s="50" t="str">
        <f>IF(INDEX(Veh_Marshal,0,1)="N/A","N/A",'输出-系统进路参数'!I270)</f>
        <v>N/A</v>
      </c>
      <c r="G269" s="50" t="str">
        <f>IF(INDEX(Veh_Marshal,0,1)="N/A","N/A",'输出-系统进路参数'!J270)</f>
        <v>N/A</v>
      </c>
      <c r="H269" s="22" t="str">
        <f>IF(INDEX(Veh_Marshal,0,1)="N/A","N/A",'输出-系统进路参数'!K270)</f>
        <v>N/A</v>
      </c>
      <c r="I269" s="22" t="str">
        <f>IF(INDEX(Veh_Marshal,0,1)="N/A","N/A",'输出-系统进路参数'!L270)</f>
        <v>N/A</v>
      </c>
      <c r="J269" s="22" t="str">
        <f>IF(INDEX(Veh_Marshal,0,1)="N/A","N/A",'输出-系统进路参数'!M270)</f>
        <v>N/A</v>
      </c>
      <c r="K269" s="22" t="str">
        <f>IF(INDEX(Veh_Marshal,0,1)="N/A","N/A",'输出-系统进路参数'!N270)</f>
        <v>N/A</v>
      </c>
      <c r="L269" s="22" t="str">
        <f>IF(INDEX(Veh_Marshal,0,1)="N/A","N/A",'输出-系统进路参数'!O270)</f>
        <v>N/A</v>
      </c>
      <c r="M269" s="22" t="str">
        <f>IF(INDEX(Veh_Marshal,0,1)="N/A","N/A",'输出-系统进路参数'!P270)</f>
        <v>N/A</v>
      </c>
      <c r="N269" s="22" t="str">
        <f>IF(INDEX(Veh_Marshal,0,1)="N/A","N/A",'输出-系统进路参数'!Q270)</f>
        <v>N/A</v>
      </c>
      <c r="O269" s="22" t="str">
        <f>IF(INDEX(Veh_Marshal,0,1)="N/A","N/A",'输出-系统进路参数'!R270)</f>
        <v>N/A</v>
      </c>
      <c r="P269" s="50" t="str">
        <f>IF(INDEX(Veh_Marshal,0,1)="N/A","N/A",'输出-系统进路参数'!S270)</f>
        <v>N/A</v>
      </c>
      <c r="Q269" s="50" t="str">
        <f>IF(INDEX(Veh_Marshal,0,1)="N/A","N/A",'输出-系统进路参数'!T270)</f>
        <v>N/A</v>
      </c>
      <c r="R269" s="50" t="str">
        <f>IF(INDEX(Veh_Marshal,0,1)="N/A","N/A",'输出-系统进路参数'!U270)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50" t="str">
        <f>IF(INDEX(Veh_Marshal,0,1)="N/A","N/A",'输出-系统进路参数'!B271)</f>
        <v>N/A</v>
      </c>
      <c r="B270" s="50" t="str">
        <f>IF(INDEX(Veh_Marshal,0,1)="N/A","N/A",'输出-系统进路参数'!E271)</f>
        <v>N/A</v>
      </c>
      <c r="C270" s="50" t="str">
        <f>IF(INDEX(Veh_Marshal,0,1)="N/A","N/A",'输出-系统进路参数'!F271)</f>
        <v>N/A</v>
      </c>
      <c r="D270" s="50" t="str">
        <f>IF(INDEX(Veh_Marshal,0,1)="N/A","N/A",'输出-系统进路参数'!G271)</f>
        <v>N/A</v>
      </c>
      <c r="E270" s="50" t="str">
        <f>IF(INDEX(Veh_Marshal,0,1)="N/A","N/A",'输出-系统进路参数'!H271)</f>
        <v>N/A</v>
      </c>
      <c r="F270" s="50" t="str">
        <f>IF(INDEX(Veh_Marshal,0,1)="N/A","N/A",'输出-系统进路参数'!I271)</f>
        <v>N/A</v>
      </c>
      <c r="G270" s="50" t="str">
        <f>IF(INDEX(Veh_Marshal,0,1)="N/A","N/A",'输出-系统进路参数'!J271)</f>
        <v>N/A</v>
      </c>
      <c r="H270" s="22" t="str">
        <f>IF(INDEX(Veh_Marshal,0,1)="N/A","N/A",'输出-系统进路参数'!K271)</f>
        <v>N/A</v>
      </c>
      <c r="I270" s="22" t="str">
        <f>IF(INDEX(Veh_Marshal,0,1)="N/A","N/A",'输出-系统进路参数'!L271)</f>
        <v>N/A</v>
      </c>
      <c r="J270" s="22" t="str">
        <f>IF(INDEX(Veh_Marshal,0,1)="N/A","N/A",'输出-系统进路参数'!M271)</f>
        <v>N/A</v>
      </c>
      <c r="K270" s="22" t="str">
        <f>IF(INDEX(Veh_Marshal,0,1)="N/A","N/A",'输出-系统进路参数'!N271)</f>
        <v>N/A</v>
      </c>
      <c r="L270" s="22" t="str">
        <f>IF(INDEX(Veh_Marshal,0,1)="N/A","N/A",'输出-系统进路参数'!O271)</f>
        <v>N/A</v>
      </c>
      <c r="M270" s="22" t="str">
        <f>IF(INDEX(Veh_Marshal,0,1)="N/A","N/A",'输出-系统进路参数'!P271)</f>
        <v>N/A</v>
      </c>
      <c r="N270" s="22" t="str">
        <f>IF(INDEX(Veh_Marshal,0,1)="N/A","N/A",'输出-系统进路参数'!Q271)</f>
        <v>N/A</v>
      </c>
      <c r="O270" s="22" t="str">
        <f>IF(INDEX(Veh_Marshal,0,1)="N/A","N/A",'输出-系统进路参数'!R271)</f>
        <v>N/A</v>
      </c>
      <c r="P270" s="50" t="str">
        <f>IF(INDEX(Veh_Marshal,0,1)="N/A","N/A",'输出-系统进路参数'!S271)</f>
        <v>N/A</v>
      </c>
      <c r="Q270" s="50" t="str">
        <f>IF(INDEX(Veh_Marshal,0,1)="N/A","N/A",'输出-系统进路参数'!T271)</f>
        <v>N/A</v>
      </c>
      <c r="R270" s="50" t="str">
        <f>IF(INDEX(Veh_Marshal,0,1)="N/A","N/A",'输出-系统进路参数'!U271)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50" t="str">
        <f>IF(INDEX(Veh_Marshal,0,1)="N/A","N/A",'输出-系统进路参数'!B272)</f>
        <v>N/A</v>
      </c>
      <c r="B271" s="50" t="str">
        <f>IF(INDEX(Veh_Marshal,0,1)="N/A","N/A",'输出-系统进路参数'!E272)</f>
        <v>N/A</v>
      </c>
      <c r="C271" s="50" t="str">
        <f>IF(INDEX(Veh_Marshal,0,1)="N/A","N/A",'输出-系统进路参数'!F272)</f>
        <v>N/A</v>
      </c>
      <c r="D271" s="50" t="str">
        <f>IF(INDEX(Veh_Marshal,0,1)="N/A","N/A",'输出-系统进路参数'!G272)</f>
        <v>N/A</v>
      </c>
      <c r="E271" s="50" t="str">
        <f>IF(INDEX(Veh_Marshal,0,1)="N/A","N/A",'输出-系统进路参数'!H272)</f>
        <v>N/A</v>
      </c>
      <c r="F271" s="50" t="str">
        <f>IF(INDEX(Veh_Marshal,0,1)="N/A","N/A",'输出-系统进路参数'!I272)</f>
        <v>N/A</v>
      </c>
      <c r="G271" s="50" t="str">
        <f>IF(INDEX(Veh_Marshal,0,1)="N/A","N/A",'输出-系统进路参数'!J272)</f>
        <v>N/A</v>
      </c>
      <c r="H271" s="22" t="str">
        <f>IF(INDEX(Veh_Marshal,0,1)="N/A","N/A",'输出-系统进路参数'!K272)</f>
        <v>N/A</v>
      </c>
      <c r="I271" s="22" t="str">
        <f>IF(INDEX(Veh_Marshal,0,1)="N/A","N/A",'输出-系统进路参数'!L272)</f>
        <v>N/A</v>
      </c>
      <c r="J271" s="22" t="str">
        <f>IF(INDEX(Veh_Marshal,0,1)="N/A","N/A",'输出-系统进路参数'!M272)</f>
        <v>N/A</v>
      </c>
      <c r="K271" s="22" t="str">
        <f>IF(INDEX(Veh_Marshal,0,1)="N/A","N/A",'输出-系统进路参数'!N272)</f>
        <v>N/A</v>
      </c>
      <c r="L271" s="22" t="str">
        <f>IF(INDEX(Veh_Marshal,0,1)="N/A","N/A",'输出-系统进路参数'!O272)</f>
        <v>N/A</v>
      </c>
      <c r="M271" s="22" t="str">
        <f>IF(INDEX(Veh_Marshal,0,1)="N/A","N/A",'输出-系统进路参数'!P272)</f>
        <v>N/A</v>
      </c>
      <c r="N271" s="22" t="str">
        <f>IF(INDEX(Veh_Marshal,0,1)="N/A","N/A",'输出-系统进路参数'!Q272)</f>
        <v>N/A</v>
      </c>
      <c r="O271" s="22" t="str">
        <f>IF(INDEX(Veh_Marshal,0,1)="N/A","N/A",'输出-系统进路参数'!R272)</f>
        <v>N/A</v>
      </c>
      <c r="P271" s="50" t="str">
        <f>IF(INDEX(Veh_Marshal,0,1)="N/A","N/A",'输出-系统进路参数'!S272)</f>
        <v>N/A</v>
      </c>
      <c r="Q271" s="50" t="str">
        <f>IF(INDEX(Veh_Marshal,0,1)="N/A","N/A",'输出-系统进路参数'!T272)</f>
        <v>N/A</v>
      </c>
      <c r="R271" s="50" t="str">
        <f>IF(INDEX(Veh_Marshal,0,1)="N/A","N/A",'输出-系统进路参数'!U272)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50" t="str">
        <f>IF(INDEX(Veh_Marshal,0,1)="N/A","N/A",'输出-系统进路参数'!B273)</f>
        <v>N/A</v>
      </c>
      <c r="B272" s="50" t="str">
        <f>IF(INDEX(Veh_Marshal,0,1)="N/A","N/A",'输出-系统进路参数'!E273)</f>
        <v>N/A</v>
      </c>
      <c r="C272" s="50" t="str">
        <f>IF(INDEX(Veh_Marshal,0,1)="N/A","N/A",'输出-系统进路参数'!F273)</f>
        <v>N/A</v>
      </c>
      <c r="D272" s="50" t="str">
        <f>IF(INDEX(Veh_Marshal,0,1)="N/A","N/A",'输出-系统进路参数'!G273)</f>
        <v>N/A</v>
      </c>
      <c r="E272" s="50" t="str">
        <f>IF(INDEX(Veh_Marshal,0,1)="N/A","N/A",'输出-系统进路参数'!H273)</f>
        <v>N/A</v>
      </c>
      <c r="F272" s="50" t="str">
        <f>IF(INDEX(Veh_Marshal,0,1)="N/A","N/A",'输出-系统进路参数'!I273)</f>
        <v>N/A</v>
      </c>
      <c r="G272" s="50" t="str">
        <f>IF(INDEX(Veh_Marshal,0,1)="N/A","N/A",'输出-系统进路参数'!J273)</f>
        <v>N/A</v>
      </c>
      <c r="H272" s="22" t="str">
        <f>IF(INDEX(Veh_Marshal,0,1)="N/A","N/A",'输出-系统进路参数'!K273)</f>
        <v>N/A</v>
      </c>
      <c r="I272" s="22" t="str">
        <f>IF(INDEX(Veh_Marshal,0,1)="N/A","N/A",'输出-系统进路参数'!L273)</f>
        <v>N/A</v>
      </c>
      <c r="J272" s="22" t="str">
        <f>IF(INDEX(Veh_Marshal,0,1)="N/A","N/A",'输出-系统进路参数'!M273)</f>
        <v>N/A</v>
      </c>
      <c r="K272" s="22" t="str">
        <f>IF(INDEX(Veh_Marshal,0,1)="N/A","N/A",'输出-系统进路参数'!N273)</f>
        <v>N/A</v>
      </c>
      <c r="L272" s="22" t="str">
        <f>IF(INDEX(Veh_Marshal,0,1)="N/A","N/A",'输出-系统进路参数'!O273)</f>
        <v>N/A</v>
      </c>
      <c r="M272" s="22" t="str">
        <f>IF(INDEX(Veh_Marshal,0,1)="N/A","N/A",'输出-系统进路参数'!P273)</f>
        <v>N/A</v>
      </c>
      <c r="N272" s="22" t="str">
        <f>IF(INDEX(Veh_Marshal,0,1)="N/A","N/A",'输出-系统进路参数'!Q273)</f>
        <v>N/A</v>
      </c>
      <c r="O272" s="22" t="str">
        <f>IF(INDEX(Veh_Marshal,0,1)="N/A","N/A",'输出-系统进路参数'!R273)</f>
        <v>N/A</v>
      </c>
      <c r="P272" s="50" t="str">
        <f>IF(INDEX(Veh_Marshal,0,1)="N/A","N/A",'输出-系统进路参数'!S273)</f>
        <v>N/A</v>
      </c>
      <c r="Q272" s="50" t="str">
        <f>IF(INDEX(Veh_Marshal,0,1)="N/A","N/A",'输出-系统进路参数'!T273)</f>
        <v>N/A</v>
      </c>
      <c r="R272" s="50" t="str">
        <f>IF(INDEX(Veh_Marshal,0,1)="N/A","N/A",'输出-系统进路参数'!U273)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50" t="str">
        <f>IF(INDEX(Veh_Marshal,0,1)="N/A","N/A",'输出-系统进路参数'!B274)</f>
        <v>N/A</v>
      </c>
      <c r="B273" s="50" t="str">
        <f>IF(INDEX(Veh_Marshal,0,1)="N/A","N/A",'输出-系统进路参数'!E274)</f>
        <v>N/A</v>
      </c>
      <c r="C273" s="50" t="str">
        <f>IF(INDEX(Veh_Marshal,0,1)="N/A","N/A",'输出-系统进路参数'!F274)</f>
        <v>N/A</v>
      </c>
      <c r="D273" s="50" t="str">
        <f>IF(INDEX(Veh_Marshal,0,1)="N/A","N/A",'输出-系统进路参数'!G274)</f>
        <v>N/A</v>
      </c>
      <c r="E273" s="50" t="str">
        <f>IF(INDEX(Veh_Marshal,0,1)="N/A","N/A",'输出-系统进路参数'!H274)</f>
        <v>N/A</v>
      </c>
      <c r="F273" s="50" t="str">
        <f>IF(INDEX(Veh_Marshal,0,1)="N/A","N/A",'输出-系统进路参数'!I274)</f>
        <v>N/A</v>
      </c>
      <c r="G273" s="50" t="str">
        <f>IF(INDEX(Veh_Marshal,0,1)="N/A","N/A",'输出-系统进路参数'!J274)</f>
        <v>N/A</v>
      </c>
      <c r="H273" s="22" t="str">
        <f>IF(INDEX(Veh_Marshal,0,1)="N/A","N/A",'输出-系统进路参数'!K274)</f>
        <v>N/A</v>
      </c>
      <c r="I273" s="22" t="str">
        <f>IF(INDEX(Veh_Marshal,0,1)="N/A","N/A",'输出-系统进路参数'!L274)</f>
        <v>N/A</v>
      </c>
      <c r="J273" s="22" t="str">
        <f>IF(INDEX(Veh_Marshal,0,1)="N/A","N/A",'输出-系统进路参数'!M274)</f>
        <v>N/A</v>
      </c>
      <c r="K273" s="22" t="str">
        <f>IF(INDEX(Veh_Marshal,0,1)="N/A","N/A",'输出-系统进路参数'!N274)</f>
        <v>N/A</v>
      </c>
      <c r="L273" s="22" t="str">
        <f>IF(INDEX(Veh_Marshal,0,1)="N/A","N/A",'输出-系统进路参数'!O274)</f>
        <v>N/A</v>
      </c>
      <c r="M273" s="22" t="str">
        <f>IF(INDEX(Veh_Marshal,0,1)="N/A","N/A",'输出-系统进路参数'!P274)</f>
        <v>N/A</v>
      </c>
      <c r="N273" s="22" t="str">
        <f>IF(INDEX(Veh_Marshal,0,1)="N/A","N/A",'输出-系统进路参数'!Q274)</f>
        <v>N/A</v>
      </c>
      <c r="O273" s="22" t="str">
        <f>IF(INDEX(Veh_Marshal,0,1)="N/A","N/A",'输出-系统进路参数'!R274)</f>
        <v>N/A</v>
      </c>
      <c r="P273" s="50" t="str">
        <f>IF(INDEX(Veh_Marshal,0,1)="N/A","N/A",'输出-系统进路参数'!S274)</f>
        <v>N/A</v>
      </c>
      <c r="Q273" s="50" t="str">
        <f>IF(INDEX(Veh_Marshal,0,1)="N/A","N/A",'输出-系统进路参数'!T274)</f>
        <v>N/A</v>
      </c>
      <c r="R273" s="50" t="str">
        <f>IF(INDEX(Veh_Marshal,0,1)="N/A","N/A",'输出-系统进路参数'!U274)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50" t="str">
        <f>IF(INDEX(Veh_Marshal,0,1)="N/A","N/A",'输出-系统进路参数'!B275)</f>
        <v>N/A</v>
      </c>
      <c r="B274" s="50" t="str">
        <f>IF(INDEX(Veh_Marshal,0,1)="N/A","N/A",'输出-系统进路参数'!E275)</f>
        <v>N/A</v>
      </c>
      <c r="C274" s="50" t="str">
        <f>IF(INDEX(Veh_Marshal,0,1)="N/A","N/A",'输出-系统进路参数'!F275)</f>
        <v>N/A</v>
      </c>
      <c r="D274" s="50" t="str">
        <f>IF(INDEX(Veh_Marshal,0,1)="N/A","N/A",'输出-系统进路参数'!G275)</f>
        <v>N/A</v>
      </c>
      <c r="E274" s="50" t="str">
        <f>IF(INDEX(Veh_Marshal,0,1)="N/A","N/A",'输出-系统进路参数'!H275)</f>
        <v>N/A</v>
      </c>
      <c r="F274" s="50" t="str">
        <f>IF(INDEX(Veh_Marshal,0,1)="N/A","N/A",'输出-系统进路参数'!I275)</f>
        <v>N/A</v>
      </c>
      <c r="G274" s="50" t="str">
        <f>IF(INDEX(Veh_Marshal,0,1)="N/A","N/A",'输出-系统进路参数'!J275)</f>
        <v>N/A</v>
      </c>
      <c r="H274" s="22" t="str">
        <f>IF(INDEX(Veh_Marshal,0,1)="N/A","N/A",'输出-系统进路参数'!K275)</f>
        <v>N/A</v>
      </c>
      <c r="I274" s="22" t="str">
        <f>IF(INDEX(Veh_Marshal,0,1)="N/A","N/A",'输出-系统进路参数'!L275)</f>
        <v>N/A</v>
      </c>
      <c r="J274" s="22" t="str">
        <f>IF(INDEX(Veh_Marshal,0,1)="N/A","N/A",'输出-系统进路参数'!M275)</f>
        <v>N/A</v>
      </c>
      <c r="K274" s="22" t="str">
        <f>IF(INDEX(Veh_Marshal,0,1)="N/A","N/A",'输出-系统进路参数'!N275)</f>
        <v>N/A</v>
      </c>
      <c r="L274" s="22" t="str">
        <f>IF(INDEX(Veh_Marshal,0,1)="N/A","N/A",'输出-系统进路参数'!O275)</f>
        <v>N/A</v>
      </c>
      <c r="M274" s="22" t="str">
        <f>IF(INDEX(Veh_Marshal,0,1)="N/A","N/A",'输出-系统进路参数'!P275)</f>
        <v>N/A</v>
      </c>
      <c r="N274" s="22" t="str">
        <f>IF(INDEX(Veh_Marshal,0,1)="N/A","N/A",'输出-系统进路参数'!Q275)</f>
        <v>N/A</v>
      </c>
      <c r="O274" s="22" t="str">
        <f>IF(INDEX(Veh_Marshal,0,1)="N/A","N/A",'输出-系统进路参数'!R275)</f>
        <v>N/A</v>
      </c>
      <c r="P274" s="50" t="str">
        <f>IF(INDEX(Veh_Marshal,0,1)="N/A","N/A",'输出-系统进路参数'!S275)</f>
        <v>N/A</v>
      </c>
      <c r="Q274" s="50" t="str">
        <f>IF(INDEX(Veh_Marshal,0,1)="N/A","N/A",'输出-系统进路参数'!T275)</f>
        <v>N/A</v>
      </c>
      <c r="R274" s="50" t="str">
        <f>IF(INDEX(Veh_Marshal,0,1)="N/A","N/A",'输出-系统进路参数'!U275)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50" t="str">
        <f>IF(INDEX(Veh_Marshal,0,1)="N/A","N/A",'输出-系统进路参数'!B276)</f>
        <v>N/A</v>
      </c>
      <c r="B275" s="50" t="str">
        <f>IF(INDEX(Veh_Marshal,0,1)="N/A","N/A",'输出-系统进路参数'!E276)</f>
        <v>N/A</v>
      </c>
      <c r="C275" s="50" t="str">
        <f>IF(INDEX(Veh_Marshal,0,1)="N/A","N/A",'输出-系统进路参数'!F276)</f>
        <v>N/A</v>
      </c>
      <c r="D275" s="50" t="str">
        <f>IF(INDEX(Veh_Marshal,0,1)="N/A","N/A",'输出-系统进路参数'!G276)</f>
        <v>N/A</v>
      </c>
      <c r="E275" s="50" t="str">
        <f>IF(INDEX(Veh_Marshal,0,1)="N/A","N/A",'输出-系统进路参数'!H276)</f>
        <v>N/A</v>
      </c>
      <c r="F275" s="50" t="str">
        <f>IF(INDEX(Veh_Marshal,0,1)="N/A","N/A",'输出-系统进路参数'!I276)</f>
        <v>N/A</v>
      </c>
      <c r="G275" s="50" t="str">
        <f>IF(INDEX(Veh_Marshal,0,1)="N/A","N/A",'输出-系统进路参数'!J276)</f>
        <v>N/A</v>
      </c>
      <c r="H275" s="22" t="str">
        <f>IF(INDEX(Veh_Marshal,0,1)="N/A","N/A",'输出-系统进路参数'!K276)</f>
        <v>N/A</v>
      </c>
      <c r="I275" s="22" t="str">
        <f>IF(INDEX(Veh_Marshal,0,1)="N/A","N/A",'输出-系统进路参数'!L276)</f>
        <v>N/A</v>
      </c>
      <c r="J275" s="22" t="str">
        <f>IF(INDEX(Veh_Marshal,0,1)="N/A","N/A",'输出-系统进路参数'!M276)</f>
        <v>N/A</v>
      </c>
      <c r="K275" s="22" t="str">
        <f>IF(INDEX(Veh_Marshal,0,1)="N/A","N/A",'输出-系统进路参数'!N276)</f>
        <v>N/A</v>
      </c>
      <c r="L275" s="22" t="str">
        <f>IF(INDEX(Veh_Marshal,0,1)="N/A","N/A",'输出-系统进路参数'!O276)</f>
        <v>N/A</v>
      </c>
      <c r="M275" s="22" t="str">
        <f>IF(INDEX(Veh_Marshal,0,1)="N/A","N/A",'输出-系统进路参数'!P276)</f>
        <v>N/A</v>
      </c>
      <c r="N275" s="22" t="str">
        <f>IF(INDEX(Veh_Marshal,0,1)="N/A","N/A",'输出-系统进路参数'!Q276)</f>
        <v>N/A</v>
      </c>
      <c r="O275" s="22" t="str">
        <f>IF(INDEX(Veh_Marshal,0,1)="N/A","N/A",'输出-系统进路参数'!R276)</f>
        <v>N/A</v>
      </c>
      <c r="P275" s="50" t="str">
        <f>IF(INDEX(Veh_Marshal,0,1)="N/A","N/A",'输出-系统进路参数'!S276)</f>
        <v>N/A</v>
      </c>
      <c r="Q275" s="50" t="str">
        <f>IF(INDEX(Veh_Marshal,0,1)="N/A","N/A",'输出-系统进路参数'!T276)</f>
        <v>N/A</v>
      </c>
      <c r="R275" s="50" t="str">
        <f>IF(INDEX(Veh_Marshal,0,1)="N/A","N/A",'输出-系统进路参数'!U276)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50" t="str">
        <f>IF(INDEX(Veh_Marshal,0,1)="N/A","N/A",'输出-系统进路参数'!B277)</f>
        <v>N/A</v>
      </c>
      <c r="B276" s="50" t="str">
        <f>IF(INDEX(Veh_Marshal,0,1)="N/A","N/A",'输出-系统进路参数'!E277)</f>
        <v>N/A</v>
      </c>
      <c r="C276" s="50" t="str">
        <f>IF(INDEX(Veh_Marshal,0,1)="N/A","N/A",'输出-系统进路参数'!F277)</f>
        <v>N/A</v>
      </c>
      <c r="D276" s="50" t="str">
        <f>IF(INDEX(Veh_Marshal,0,1)="N/A","N/A",'输出-系统进路参数'!G277)</f>
        <v>N/A</v>
      </c>
      <c r="E276" s="50" t="str">
        <f>IF(INDEX(Veh_Marshal,0,1)="N/A","N/A",'输出-系统进路参数'!H277)</f>
        <v>N/A</v>
      </c>
      <c r="F276" s="50" t="str">
        <f>IF(INDEX(Veh_Marshal,0,1)="N/A","N/A",'输出-系统进路参数'!I277)</f>
        <v>N/A</v>
      </c>
      <c r="G276" s="50" t="str">
        <f>IF(INDEX(Veh_Marshal,0,1)="N/A","N/A",'输出-系统进路参数'!J277)</f>
        <v>N/A</v>
      </c>
      <c r="H276" s="22" t="str">
        <f>IF(INDEX(Veh_Marshal,0,1)="N/A","N/A",'输出-系统进路参数'!K277)</f>
        <v>N/A</v>
      </c>
      <c r="I276" s="22" t="str">
        <f>IF(INDEX(Veh_Marshal,0,1)="N/A","N/A",'输出-系统进路参数'!L277)</f>
        <v>N/A</v>
      </c>
      <c r="J276" s="22" t="str">
        <f>IF(INDEX(Veh_Marshal,0,1)="N/A","N/A",'输出-系统进路参数'!M277)</f>
        <v>N/A</v>
      </c>
      <c r="K276" s="22" t="str">
        <f>IF(INDEX(Veh_Marshal,0,1)="N/A","N/A",'输出-系统进路参数'!N277)</f>
        <v>N/A</v>
      </c>
      <c r="L276" s="22" t="str">
        <f>IF(INDEX(Veh_Marshal,0,1)="N/A","N/A",'输出-系统进路参数'!O277)</f>
        <v>N/A</v>
      </c>
      <c r="M276" s="22" t="str">
        <f>IF(INDEX(Veh_Marshal,0,1)="N/A","N/A",'输出-系统进路参数'!P277)</f>
        <v>N/A</v>
      </c>
      <c r="N276" s="22" t="str">
        <f>IF(INDEX(Veh_Marshal,0,1)="N/A","N/A",'输出-系统进路参数'!Q277)</f>
        <v>N/A</v>
      </c>
      <c r="O276" s="22" t="str">
        <f>IF(INDEX(Veh_Marshal,0,1)="N/A","N/A",'输出-系统进路参数'!R277)</f>
        <v>N/A</v>
      </c>
      <c r="P276" s="50" t="str">
        <f>IF(INDEX(Veh_Marshal,0,1)="N/A","N/A",'输出-系统进路参数'!S277)</f>
        <v>N/A</v>
      </c>
      <c r="Q276" s="50" t="str">
        <f>IF(INDEX(Veh_Marshal,0,1)="N/A","N/A",'输出-系统进路参数'!T277)</f>
        <v>N/A</v>
      </c>
      <c r="R276" s="50" t="str">
        <f>IF(INDEX(Veh_Marshal,0,1)="N/A","N/A",'输出-系统进路参数'!U277)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50" t="str">
        <f>IF(INDEX(Veh_Marshal,0,1)="N/A","N/A",'输出-系统进路参数'!B278)</f>
        <v>N/A</v>
      </c>
      <c r="B277" s="50" t="str">
        <f>IF(INDEX(Veh_Marshal,0,1)="N/A","N/A",'输出-系统进路参数'!E278)</f>
        <v>N/A</v>
      </c>
      <c r="C277" s="50" t="str">
        <f>IF(INDEX(Veh_Marshal,0,1)="N/A","N/A",'输出-系统进路参数'!F278)</f>
        <v>N/A</v>
      </c>
      <c r="D277" s="50" t="str">
        <f>IF(INDEX(Veh_Marshal,0,1)="N/A","N/A",'输出-系统进路参数'!G278)</f>
        <v>N/A</v>
      </c>
      <c r="E277" s="50" t="str">
        <f>IF(INDEX(Veh_Marshal,0,1)="N/A","N/A",'输出-系统进路参数'!H278)</f>
        <v>N/A</v>
      </c>
      <c r="F277" s="50" t="str">
        <f>IF(INDEX(Veh_Marshal,0,1)="N/A","N/A",'输出-系统进路参数'!I278)</f>
        <v>N/A</v>
      </c>
      <c r="G277" s="50" t="str">
        <f>IF(INDEX(Veh_Marshal,0,1)="N/A","N/A",'输出-系统进路参数'!J278)</f>
        <v>N/A</v>
      </c>
      <c r="H277" s="22" t="str">
        <f>IF(INDEX(Veh_Marshal,0,1)="N/A","N/A",'输出-系统进路参数'!K278)</f>
        <v>N/A</v>
      </c>
      <c r="I277" s="22" t="str">
        <f>IF(INDEX(Veh_Marshal,0,1)="N/A","N/A",'输出-系统进路参数'!L278)</f>
        <v>N/A</v>
      </c>
      <c r="J277" s="22" t="str">
        <f>IF(INDEX(Veh_Marshal,0,1)="N/A","N/A",'输出-系统进路参数'!M278)</f>
        <v>N/A</v>
      </c>
      <c r="K277" s="22" t="str">
        <f>IF(INDEX(Veh_Marshal,0,1)="N/A","N/A",'输出-系统进路参数'!N278)</f>
        <v>N/A</v>
      </c>
      <c r="L277" s="22" t="str">
        <f>IF(INDEX(Veh_Marshal,0,1)="N/A","N/A",'输出-系统进路参数'!O278)</f>
        <v>N/A</v>
      </c>
      <c r="M277" s="22" t="str">
        <f>IF(INDEX(Veh_Marshal,0,1)="N/A","N/A",'输出-系统进路参数'!P278)</f>
        <v>N/A</v>
      </c>
      <c r="N277" s="22" t="str">
        <f>IF(INDEX(Veh_Marshal,0,1)="N/A","N/A",'输出-系统进路参数'!Q278)</f>
        <v>N/A</v>
      </c>
      <c r="O277" s="22" t="str">
        <f>IF(INDEX(Veh_Marshal,0,1)="N/A","N/A",'输出-系统进路参数'!R278)</f>
        <v>N/A</v>
      </c>
      <c r="P277" s="50" t="str">
        <f>IF(INDEX(Veh_Marshal,0,1)="N/A","N/A",'输出-系统进路参数'!S278)</f>
        <v>N/A</v>
      </c>
      <c r="Q277" s="50" t="str">
        <f>IF(INDEX(Veh_Marshal,0,1)="N/A","N/A",'输出-系统进路参数'!T278)</f>
        <v>N/A</v>
      </c>
      <c r="R277" s="50" t="str">
        <f>IF(INDEX(Veh_Marshal,0,1)="N/A","N/A",'输出-系统进路参数'!U278)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50" t="str">
        <f>IF(INDEX(Veh_Marshal,0,1)="N/A","N/A",'输出-系统进路参数'!B279)</f>
        <v>N/A</v>
      </c>
      <c r="B278" s="50" t="str">
        <f>IF(INDEX(Veh_Marshal,0,1)="N/A","N/A",'输出-系统进路参数'!E279)</f>
        <v>N/A</v>
      </c>
      <c r="C278" s="50" t="str">
        <f>IF(INDEX(Veh_Marshal,0,1)="N/A","N/A",'输出-系统进路参数'!F279)</f>
        <v>N/A</v>
      </c>
      <c r="D278" s="50" t="str">
        <f>IF(INDEX(Veh_Marshal,0,1)="N/A","N/A",'输出-系统进路参数'!G279)</f>
        <v>N/A</v>
      </c>
      <c r="E278" s="50" t="str">
        <f>IF(INDEX(Veh_Marshal,0,1)="N/A","N/A",'输出-系统进路参数'!H279)</f>
        <v>N/A</v>
      </c>
      <c r="F278" s="50" t="str">
        <f>IF(INDEX(Veh_Marshal,0,1)="N/A","N/A",'输出-系统进路参数'!I279)</f>
        <v>N/A</v>
      </c>
      <c r="G278" s="50" t="str">
        <f>IF(INDEX(Veh_Marshal,0,1)="N/A","N/A",'输出-系统进路参数'!J279)</f>
        <v>N/A</v>
      </c>
      <c r="H278" s="22" t="str">
        <f>IF(INDEX(Veh_Marshal,0,1)="N/A","N/A",'输出-系统进路参数'!K279)</f>
        <v>N/A</v>
      </c>
      <c r="I278" s="22" t="str">
        <f>IF(INDEX(Veh_Marshal,0,1)="N/A","N/A",'输出-系统进路参数'!L279)</f>
        <v>N/A</v>
      </c>
      <c r="J278" s="22" t="str">
        <f>IF(INDEX(Veh_Marshal,0,1)="N/A","N/A",'输出-系统进路参数'!M279)</f>
        <v>N/A</v>
      </c>
      <c r="K278" s="22" t="str">
        <f>IF(INDEX(Veh_Marshal,0,1)="N/A","N/A",'输出-系统进路参数'!N279)</f>
        <v>N/A</v>
      </c>
      <c r="L278" s="22" t="str">
        <f>IF(INDEX(Veh_Marshal,0,1)="N/A","N/A",'输出-系统进路参数'!O279)</f>
        <v>N/A</v>
      </c>
      <c r="M278" s="22" t="str">
        <f>IF(INDEX(Veh_Marshal,0,1)="N/A","N/A",'输出-系统进路参数'!P279)</f>
        <v>N/A</v>
      </c>
      <c r="N278" s="22" t="str">
        <f>IF(INDEX(Veh_Marshal,0,1)="N/A","N/A",'输出-系统进路参数'!Q279)</f>
        <v>N/A</v>
      </c>
      <c r="O278" s="22" t="str">
        <f>IF(INDEX(Veh_Marshal,0,1)="N/A","N/A",'输出-系统进路参数'!R279)</f>
        <v>N/A</v>
      </c>
      <c r="P278" s="50" t="str">
        <f>IF(INDEX(Veh_Marshal,0,1)="N/A","N/A",'输出-系统进路参数'!S279)</f>
        <v>N/A</v>
      </c>
      <c r="Q278" s="50" t="str">
        <f>IF(INDEX(Veh_Marshal,0,1)="N/A","N/A",'输出-系统进路参数'!T279)</f>
        <v>N/A</v>
      </c>
      <c r="R278" s="50" t="str">
        <f>IF(INDEX(Veh_Marshal,0,1)="N/A","N/A",'输出-系统进路参数'!U279)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50" t="str">
        <f>IF(INDEX(Veh_Marshal,0,1)="N/A","N/A",'输出-系统进路参数'!B280)</f>
        <v>N/A</v>
      </c>
      <c r="B279" s="50" t="str">
        <f>IF(INDEX(Veh_Marshal,0,1)="N/A","N/A",'输出-系统进路参数'!E280)</f>
        <v>N/A</v>
      </c>
      <c r="C279" s="50" t="str">
        <f>IF(INDEX(Veh_Marshal,0,1)="N/A","N/A",'输出-系统进路参数'!F280)</f>
        <v>N/A</v>
      </c>
      <c r="D279" s="50" t="str">
        <f>IF(INDEX(Veh_Marshal,0,1)="N/A","N/A",'输出-系统进路参数'!G280)</f>
        <v>N/A</v>
      </c>
      <c r="E279" s="50" t="str">
        <f>IF(INDEX(Veh_Marshal,0,1)="N/A","N/A",'输出-系统进路参数'!H280)</f>
        <v>N/A</v>
      </c>
      <c r="F279" s="50" t="str">
        <f>IF(INDEX(Veh_Marshal,0,1)="N/A","N/A",'输出-系统进路参数'!I280)</f>
        <v>N/A</v>
      </c>
      <c r="G279" s="50" t="str">
        <f>IF(INDEX(Veh_Marshal,0,1)="N/A","N/A",'输出-系统进路参数'!J280)</f>
        <v>N/A</v>
      </c>
      <c r="H279" s="22" t="str">
        <f>IF(INDEX(Veh_Marshal,0,1)="N/A","N/A",'输出-系统进路参数'!K280)</f>
        <v>N/A</v>
      </c>
      <c r="I279" s="22" t="str">
        <f>IF(INDEX(Veh_Marshal,0,1)="N/A","N/A",'输出-系统进路参数'!L280)</f>
        <v>N/A</v>
      </c>
      <c r="J279" s="22" t="str">
        <f>IF(INDEX(Veh_Marshal,0,1)="N/A","N/A",'输出-系统进路参数'!M280)</f>
        <v>N/A</v>
      </c>
      <c r="K279" s="22" t="str">
        <f>IF(INDEX(Veh_Marshal,0,1)="N/A","N/A",'输出-系统进路参数'!N280)</f>
        <v>N/A</v>
      </c>
      <c r="L279" s="22" t="str">
        <f>IF(INDEX(Veh_Marshal,0,1)="N/A","N/A",'输出-系统进路参数'!O280)</f>
        <v>N/A</v>
      </c>
      <c r="M279" s="22" t="str">
        <f>IF(INDEX(Veh_Marshal,0,1)="N/A","N/A",'输出-系统进路参数'!P280)</f>
        <v>N/A</v>
      </c>
      <c r="N279" s="22" t="str">
        <f>IF(INDEX(Veh_Marshal,0,1)="N/A","N/A",'输出-系统进路参数'!Q280)</f>
        <v>N/A</v>
      </c>
      <c r="O279" s="22" t="str">
        <f>IF(INDEX(Veh_Marshal,0,1)="N/A","N/A",'输出-系统进路参数'!R280)</f>
        <v>N/A</v>
      </c>
      <c r="P279" s="50" t="str">
        <f>IF(INDEX(Veh_Marshal,0,1)="N/A","N/A",'输出-系统进路参数'!S280)</f>
        <v>N/A</v>
      </c>
      <c r="Q279" s="50" t="str">
        <f>IF(INDEX(Veh_Marshal,0,1)="N/A","N/A",'输出-系统进路参数'!T280)</f>
        <v>N/A</v>
      </c>
      <c r="R279" s="50" t="str">
        <f>IF(INDEX(Veh_Marshal,0,1)="N/A","N/A",'输出-系统进路参数'!U280)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50" t="str">
        <f>IF(INDEX(Veh_Marshal,0,1)="N/A","N/A",'输出-系统进路参数'!B281)</f>
        <v>N/A</v>
      </c>
      <c r="B280" s="50" t="str">
        <f>IF(INDEX(Veh_Marshal,0,1)="N/A","N/A",'输出-系统进路参数'!E281)</f>
        <v>N/A</v>
      </c>
      <c r="C280" s="50" t="str">
        <f>IF(INDEX(Veh_Marshal,0,1)="N/A","N/A",'输出-系统进路参数'!F281)</f>
        <v>N/A</v>
      </c>
      <c r="D280" s="50" t="str">
        <f>IF(INDEX(Veh_Marshal,0,1)="N/A","N/A",'输出-系统进路参数'!G281)</f>
        <v>N/A</v>
      </c>
      <c r="E280" s="50" t="str">
        <f>IF(INDEX(Veh_Marshal,0,1)="N/A","N/A",'输出-系统进路参数'!H281)</f>
        <v>N/A</v>
      </c>
      <c r="F280" s="50" t="str">
        <f>IF(INDEX(Veh_Marshal,0,1)="N/A","N/A",'输出-系统进路参数'!I281)</f>
        <v>N/A</v>
      </c>
      <c r="G280" s="50" t="str">
        <f>IF(INDEX(Veh_Marshal,0,1)="N/A","N/A",'输出-系统进路参数'!J281)</f>
        <v>N/A</v>
      </c>
      <c r="H280" s="22" t="str">
        <f>IF(INDEX(Veh_Marshal,0,1)="N/A","N/A",'输出-系统进路参数'!K281)</f>
        <v>N/A</v>
      </c>
      <c r="I280" s="22" t="str">
        <f>IF(INDEX(Veh_Marshal,0,1)="N/A","N/A",'输出-系统进路参数'!L281)</f>
        <v>N/A</v>
      </c>
      <c r="J280" s="22" t="str">
        <f>IF(INDEX(Veh_Marshal,0,1)="N/A","N/A",'输出-系统进路参数'!M281)</f>
        <v>N/A</v>
      </c>
      <c r="K280" s="22" t="str">
        <f>IF(INDEX(Veh_Marshal,0,1)="N/A","N/A",'输出-系统进路参数'!N281)</f>
        <v>N/A</v>
      </c>
      <c r="L280" s="22" t="str">
        <f>IF(INDEX(Veh_Marshal,0,1)="N/A","N/A",'输出-系统进路参数'!O281)</f>
        <v>N/A</v>
      </c>
      <c r="M280" s="22" t="str">
        <f>IF(INDEX(Veh_Marshal,0,1)="N/A","N/A",'输出-系统进路参数'!P281)</f>
        <v>N/A</v>
      </c>
      <c r="N280" s="22" t="str">
        <f>IF(INDEX(Veh_Marshal,0,1)="N/A","N/A",'输出-系统进路参数'!Q281)</f>
        <v>N/A</v>
      </c>
      <c r="O280" s="22" t="str">
        <f>IF(INDEX(Veh_Marshal,0,1)="N/A","N/A",'输出-系统进路参数'!R281)</f>
        <v>N/A</v>
      </c>
      <c r="P280" s="50" t="str">
        <f>IF(INDEX(Veh_Marshal,0,1)="N/A","N/A",'输出-系统进路参数'!S281)</f>
        <v>N/A</v>
      </c>
      <c r="Q280" s="50" t="str">
        <f>IF(INDEX(Veh_Marshal,0,1)="N/A","N/A",'输出-系统进路参数'!T281)</f>
        <v>N/A</v>
      </c>
      <c r="R280" s="50" t="str">
        <f>IF(INDEX(Veh_Marshal,0,1)="N/A","N/A",'输出-系统进路参数'!U281)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50" t="str">
        <f>IF(INDEX(Veh_Marshal,0,1)="N/A","N/A",'输出-系统进路参数'!B282)</f>
        <v>N/A</v>
      </c>
      <c r="B281" s="50" t="str">
        <f>IF(INDEX(Veh_Marshal,0,1)="N/A","N/A",'输出-系统进路参数'!E282)</f>
        <v>N/A</v>
      </c>
      <c r="C281" s="50" t="str">
        <f>IF(INDEX(Veh_Marshal,0,1)="N/A","N/A",'输出-系统进路参数'!F282)</f>
        <v>N/A</v>
      </c>
      <c r="D281" s="50" t="str">
        <f>IF(INDEX(Veh_Marshal,0,1)="N/A","N/A",'输出-系统进路参数'!G282)</f>
        <v>N/A</v>
      </c>
      <c r="E281" s="50" t="str">
        <f>IF(INDEX(Veh_Marshal,0,1)="N/A","N/A",'输出-系统进路参数'!H282)</f>
        <v>N/A</v>
      </c>
      <c r="F281" s="50" t="str">
        <f>IF(INDEX(Veh_Marshal,0,1)="N/A","N/A",'输出-系统进路参数'!I282)</f>
        <v>N/A</v>
      </c>
      <c r="G281" s="50" t="str">
        <f>IF(INDEX(Veh_Marshal,0,1)="N/A","N/A",'输出-系统进路参数'!J282)</f>
        <v>N/A</v>
      </c>
      <c r="H281" s="22" t="str">
        <f>IF(INDEX(Veh_Marshal,0,1)="N/A","N/A",'输出-系统进路参数'!K282)</f>
        <v>N/A</v>
      </c>
      <c r="I281" s="22" t="str">
        <f>IF(INDEX(Veh_Marshal,0,1)="N/A","N/A",'输出-系统进路参数'!L282)</f>
        <v>N/A</v>
      </c>
      <c r="J281" s="22" t="str">
        <f>IF(INDEX(Veh_Marshal,0,1)="N/A","N/A",'输出-系统进路参数'!M282)</f>
        <v>N/A</v>
      </c>
      <c r="K281" s="22" t="str">
        <f>IF(INDEX(Veh_Marshal,0,1)="N/A","N/A",'输出-系统进路参数'!N282)</f>
        <v>N/A</v>
      </c>
      <c r="L281" s="22" t="str">
        <f>IF(INDEX(Veh_Marshal,0,1)="N/A","N/A",'输出-系统进路参数'!O282)</f>
        <v>N/A</v>
      </c>
      <c r="M281" s="22" t="str">
        <f>IF(INDEX(Veh_Marshal,0,1)="N/A","N/A",'输出-系统进路参数'!P282)</f>
        <v>N/A</v>
      </c>
      <c r="N281" s="22" t="str">
        <f>IF(INDEX(Veh_Marshal,0,1)="N/A","N/A",'输出-系统进路参数'!Q282)</f>
        <v>N/A</v>
      </c>
      <c r="O281" s="22" t="str">
        <f>IF(INDEX(Veh_Marshal,0,1)="N/A","N/A",'输出-系统进路参数'!R282)</f>
        <v>N/A</v>
      </c>
      <c r="P281" s="50" t="str">
        <f>IF(INDEX(Veh_Marshal,0,1)="N/A","N/A",'输出-系统进路参数'!S282)</f>
        <v>N/A</v>
      </c>
      <c r="Q281" s="50" t="str">
        <f>IF(INDEX(Veh_Marshal,0,1)="N/A","N/A",'输出-系统进路参数'!T282)</f>
        <v>N/A</v>
      </c>
      <c r="R281" s="50" t="str">
        <f>IF(INDEX(Veh_Marshal,0,1)="N/A","N/A",'输出-系统进路参数'!U282)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50" t="str">
        <f>IF(INDEX(Veh_Marshal,0,1)="N/A","N/A",'输出-系统进路参数'!B283)</f>
        <v>N/A</v>
      </c>
      <c r="B282" s="50" t="str">
        <f>IF(INDEX(Veh_Marshal,0,1)="N/A","N/A",'输出-系统进路参数'!E283)</f>
        <v>N/A</v>
      </c>
      <c r="C282" s="50" t="str">
        <f>IF(INDEX(Veh_Marshal,0,1)="N/A","N/A",'输出-系统进路参数'!F283)</f>
        <v>N/A</v>
      </c>
      <c r="D282" s="50" t="str">
        <f>IF(INDEX(Veh_Marshal,0,1)="N/A","N/A",'输出-系统进路参数'!G283)</f>
        <v>N/A</v>
      </c>
      <c r="E282" s="50" t="str">
        <f>IF(INDEX(Veh_Marshal,0,1)="N/A","N/A",'输出-系统进路参数'!H283)</f>
        <v>N/A</v>
      </c>
      <c r="F282" s="50" t="str">
        <f>IF(INDEX(Veh_Marshal,0,1)="N/A","N/A",'输出-系统进路参数'!I283)</f>
        <v>N/A</v>
      </c>
      <c r="G282" s="50" t="str">
        <f>IF(INDEX(Veh_Marshal,0,1)="N/A","N/A",'输出-系统进路参数'!J283)</f>
        <v>N/A</v>
      </c>
      <c r="H282" s="22" t="str">
        <f>IF(INDEX(Veh_Marshal,0,1)="N/A","N/A",'输出-系统进路参数'!K283)</f>
        <v>N/A</v>
      </c>
      <c r="I282" s="22" t="str">
        <f>IF(INDEX(Veh_Marshal,0,1)="N/A","N/A",'输出-系统进路参数'!L283)</f>
        <v>N/A</v>
      </c>
      <c r="J282" s="22" t="str">
        <f>IF(INDEX(Veh_Marshal,0,1)="N/A","N/A",'输出-系统进路参数'!M283)</f>
        <v>N/A</v>
      </c>
      <c r="K282" s="22" t="str">
        <f>IF(INDEX(Veh_Marshal,0,1)="N/A","N/A",'输出-系统进路参数'!N283)</f>
        <v>N/A</v>
      </c>
      <c r="L282" s="22" t="str">
        <f>IF(INDEX(Veh_Marshal,0,1)="N/A","N/A",'输出-系统进路参数'!O283)</f>
        <v>N/A</v>
      </c>
      <c r="M282" s="22" t="str">
        <f>IF(INDEX(Veh_Marshal,0,1)="N/A","N/A",'输出-系统进路参数'!P283)</f>
        <v>N/A</v>
      </c>
      <c r="N282" s="22" t="str">
        <f>IF(INDEX(Veh_Marshal,0,1)="N/A","N/A",'输出-系统进路参数'!Q283)</f>
        <v>N/A</v>
      </c>
      <c r="O282" s="22" t="str">
        <f>IF(INDEX(Veh_Marshal,0,1)="N/A","N/A",'输出-系统进路参数'!R283)</f>
        <v>N/A</v>
      </c>
      <c r="P282" s="50" t="str">
        <f>IF(INDEX(Veh_Marshal,0,1)="N/A","N/A",'输出-系统进路参数'!S283)</f>
        <v>N/A</v>
      </c>
      <c r="Q282" s="50" t="str">
        <f>IF(INDEX(Veh_Marshal,0,1)="N/A","N/A",'输出-系统进路参数'!T283)</f>
        <v>N/A</v>
      </c>
      <c r="R282" s="50" t="str">
        <f>IF(INDEX(Veh_Marshal,0,1)="N/A","N/A",'输出-系统进路参数'!U283)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50" t="str">
        <f>IF(INDEX(Veh_Marshal,0,1)="N/A","N/A",'输出-系统进路参数'!B284)</f>
        <v>N/A</v>
      </c>
      <c r="B283" s="50" t="str">
        <f>IF(INDEX(Veh_Marshal,0,1)="N/A","N/A",'输出-系统进路参数'!E284)</f>
        <v>N/A</v>
      </c>
      <c r="C283" s="50" t="str">
        <f>IF(INDEX(Veh_Marshal,0,1)="N/A","N/A",'输出-系统进路参数'!F284)</f>
        <v>N/A</v>
      </c>
      <c r="D283" s="50" t="str">
        <f>IF(INDEX(Veh_Marshal,0,1)="N/A","N/A",'输出-系统进路参数'!G284)</f>
        <v>N/A</v>
      </c>
      <c r="E283" s="50" t="str">
        <f>IF(INDEX(Veh_Marshal,0,1)="N/A","N/A",'输出-系统进路参数'!H284)</f>
        <v>N/A</v>
      </c>
      <c r="F283" s="50" t="str">
        <f>IF(INDEX(Veh_Marshal,0,1)="N/A","N/A",'输出-系统进路参数'!I284)</f>
        <v>N/A</v>
      </c>
      <c r="G283" s="50" t="str">
        <f>IF(INDEX(Veh_Marshal,0,1)="N/A","N/A",'输出-系统进路参数'!J284)</f>
        <v>N/A</v>
      </c>
      <c r="H283" s="22" t="str">
        <f>IF(INDEX(Veh_Marshal,0,1)="N/A","N/A",'输出-系统进路参数'!K284)</f>
        <v>N/A</v>
      </c>
      <c r="I283" s="22" t="str">
        <f>IF(INDEX(Veh_Marshal,0,1)="N/A","N/A",'输出-系统进路参数'!L284)</f>
        <v>N/A</v>
      </c>
      <c r="J283" s="22" t="str">
        <f>IF(INDEX(Veh_Marshal,0,1)="N/A","N/A",'输出-系统进路参数'!M284)</f>
        <v>N/A</v>
      </c>
      <c r="K283" s="22" t="str">
        <f>IF(INDEX(Veh_Marshal,0,1)="N/A","N/A",'输出-系统进路参数'!N284)</f>
        <v>N/A</v>
      </c>
      <c r="L283" s="22" t="str">
        <f>IF(INDEX(Veh_Marshal,0,1)="N/A","N/A",'输出-系统进路参数'!O284)</f>
        <v>N/A</v>
      </c>
      <c r="M283" s="22" t="str">
        <f>IF(INDEX(Veh_Marshal,0,1)="N/A","N/A",'输出-系统进路参数'!P284)</f>
        <v>N/A</v>
      </c>
      <c r="N283" s="22" t="str">
        <f>IF(INDEX(Veh_Marshal,0,1)="N/A","N/A",'输出-系统进路参数'!Q284)</f>
        <v>N/A</v>
      </c>
      <c r="O283" s="22" t="str">
        <f>IF(INDEX(Veh_Marshal,0,1)="N/A","N/A",'输出-系统进路参数'!R284)</f>
        <v>N/A</v>
      </c>
      <c r="P283" s="50" t="str">
        <f>IF(INDEX(Veh_Marshal,0,1)="N/A","N/A",'输出-系统进路参数'!S284)</f>
        <v>N/A</v>
      </c>
      <c r="Q283" s="50" t="str">
        <f>IF(INDEX(Veh_Marshal,0,1)="N/A","N/A",'输出-系统进路参数'!T284)</f>
        <v>N/A</v>
      </c>
      <c r="R283" s="50" t="str">
        <f>IF(INDEX(Veh_Marshal,0,1)="N/A","N/A",'输出-系统进路参数'!U284)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50" t="str">
        <f>IF(INDEX(Veh_Marshal,0,1)="N/A","N/A",'输出-系统进路参数'!B285)</f>
        <v>N/A</v>
      </c>
      <c r="B284" s="50" t="str">
        <f>IF(INDEX(Veh_Marshal,0,1)="N/A","N/A",'输出-系统进路参数'!E285)</f>
        <v>N/A</v>
      </c>
      <c r="C284" s="50" t="str">
        <f>IF(INDEX(Veh_Marshal,0,1)="N/A","N/A",'输出-系统进路参数'!F285)</f>
        <v>N/A</v>
      </c>
      <c r="D284" s="50" t="str">
        <f>IF(INDEX(Veh_Marshal,0,1)="N/A","N/A",'输出-系统进路参数'!G285)</f>
        <v>N/A</v>
      </c>
      <c r="E284" s="50" t="str">
        <f>IF(INDEX(Veh_Marshal,0,1)="N/A","N/A",'输出-系统进路参数'!H285)</f>
        <v>N/A</v>
      </c>
      <c r="F284" s="50" t="str">
        <f>IF(INDEX(Veh_Marshal,0,1)="N/A","N/A",'输出-系统进路参数'!I285)</f>
        <v>N/A</v>
      </c>
      <c r="G284" s="50" t="str">
        <f>IF(INDEX(Veh_Marshal,0,1)="N/A","N/A",'输出-系统进路参数'!J285)</f>
        <v>N/A</v>
      </c>
      <c r="H284" s="22" t="str">
        <f>IF(INDEX(Veh_Marshal,0,1)="N/A","N/A",'输出-系统进路参数'!K285)</f>
        <v>N/A</v>
      </c>
      <c r="I284" s="22" t="str">
        <f>IF(INDEX(Veh_Marshal,0,1)="N/A","N/A",'输出-系统进路参数'!L285)</f>
        <v>N/A</v>
      </c>
      <c r="J284" s="22" t="str">
        <f>IF(INDEX(Veh_Marshal,0,1)="N/A","N/A",'输出-系统进路参数'!M285)</f>
        <v>N/A</v>
      </c>
      <c r="K284" s="22" t="str">
        <f>IF(INDEX(Veh_Marshal,0,1)="N/A","N/A",'输出-系统进路参数'!N285)</f>
        <v>N/A</v>
      </c>
      <c r="L284" s="22" t="str">
        <f>IF(INDEX(Veh_Marshal,0,1)="N/A","N/A",'输出-系统进路参数'!O285)</f>
        <v>N/A</v>
      </c>
      <c r="M284" s="22" t="str">
        <f>IF(INDEX(Veh_Marshal,0,1)="N/A","N/A",'输出-系统进路参数'!P285)</f>
        <v>N/A</v>
      </c>
      <c r="N284" s="22" t="str">
        <f>IF(INDEX(Veh_Marshal,0,1)="N/A","N/A",'输出-系统进路参数'!Q285)</f>
        <v>N/A</v>
      </c>
      <c r="O284" s="22" t="str">
        <f>IF(INDEX(Veh_Marshal,0,1)="N/A","N/A",'输出-系统进路参数'!R285)</f>
        <v>N/A</v>
      </c>
      <c r="P284" s="50" t="str">
        <f>IF(INDEX(Veh_Marshal,0,1)="N/A","N/A",'输出-系统进路参数'!S285)</f>
        <v>N/A</v>
      </c>
      <c r="Q284" s="50" t="str">
        <f>IF(INDEX(Veh_Marshal,0,1)="N/A","N/A",'输出-系统进路参数'!T285)</f>
        <v>N/A</v>
      </c>
      <c r="R284" s="50" t="str">
        <f>IF(INDEX(Veh_Marshal,0,1)="N/A","N/A",'输出-系统进路参数'!U285)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50" t="str">
        <f>IF(INDEX(Veh_Marshal,0,1)="N/A","N/A",'输出-系统进路参数'!B286)</f>
        <v>N/A</v>
      </c>
      <c r="B285" s="50" t="str">
        <f>IF(INDEX(Veh_Marshal,0,1)="N/A","N/A",'输出-系统进路参数'!E286)</f>
        <v>N/A</v>
      </c>
      <c r="C285" s="50" t="str">
        <f>IF(INDEX(Veh_Marshal,0,1)="N/A","N/A",'输出-系统进路参数'!F286)</f>
        <v>N/A</v>
      </c>
      <c r="D285" s="50" t="str">
        <f>IF(INDEX(Veh_Marshal,0,1)="N/A","N/A",'输出-系统进路参数'!G286)</f>
        <v>N/A</v>
      </c>
      <c r="E285" s="50" t="str">
        <f>IF(INDEX(Veh_Marshal,0,1)="N/A","N/A",'输出-系统进路参数'!H286)</f>
        <v>N/A</v>
      </c>
      <c r="F285" s="50" t="str">
        <f>IF(INDEX(Veh_Marshal,0,1)="N/A","N/A",'输出-系统进路参数'!I286)</f>
        <v>N/A</v>
      </c>
      <c r="G285" s="50" t="str">
        <f>IF(INDEX(Veh_Marshal,0,1)="N/A","N/A",'输出-系统进路参数'!J286)</f>
        <v>N/A</v>
      </c>
      <c r="H285" s="22" t="str">
        <f>IF(INDEX(Veh_Marshal,0,1)="N/A","N/A",'输出-系统进路参数'!K286)</f>
        <v>N/A</v>
      </c>
      <c r="I285" s="22" t="str">
        <f>IF(INDEX(Veh_Marshal,0,1)="N/A","N/A",'输出-系统进路参数'!L286)</f>
        <v>N/A</v>
      </c>
      <c r="J285" s="22" t="str">
        <f>IF(INDEX(Veh_Marshal,0,1)="N/A","N/A",'输出-系统进路参数'!M286)</f>
        <v>N/A</v>
      </c>
      <c r="K285" s="22" t="str">
        <f>IF(INDEX(Veh_Marshal,0,1)="N/A","N/A",'输出-系统进路参数'!N286)</f>
        <v>N/A</v>
      </c>
      <c r="L285" s="22" t="str">
        <f>IF(INDEX(Veh_Marshal,0,1)="N/A","N/A",'输出-系统进路参数'!O286)</f>
        <v>N/A</v>
      </c>
      <c r="M285" s="22" t="str">
        <f>IF(INDEX(Veh_Marshal,0,1)="N/A","N/A",'输出-系统进路参数'!P286)</f>
        <v>N/A</v>
      </c>
      <c r="N285" s="22" t="str">
        <f>IF(INDEX(Veh_Marshal,0,1)="N/A","N/A",'输出-系统进路参数'!Q286)</f>
        <v>N/A</v>
      </c>
      <c r="O285" s="22" t="str">
        <f>IF(INDEX(Veh_Marshal,0,1)="N/A","N/A",'输出-系统进路参数'!R286)</f>
        <v>N/A</v>
      </c>
      <c r="P285" s="50" t="str">
        <f>IF(INDEX(Veh_Marshal,0,1)="N/A","N/A",'输出-系统进路参数'!S286)</f>
        <v>N/A</v>
      </c>
      <c r="Q285" s="50" t="str">
        <f>IF(INDEX(Veh_Marshal,0,1)="N/A","N/A",'输出-系统进路参数'!T286)</f>
        <v>N/A</v>
      </c>
      <c r="R285" s="50" t="str">
        <f>IF(INDEX(Veh_Marshal,0,1)="N/A","N/A",'输出-系统进路参数'!U286)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50" t="str">
        <f>IF(INDEX(Veh_Marshal,0,1)="N/A","N/A",'输出-系统进路参数'!B287)</f>
        <v>N/A</v>
      </c>
      <c r="B286" s="50" t="str">
        <f>IF(INDEX(Veh_Marshal,0,1)="N/A","N/A",'输出-系统进路参数'!E287)</f>
        <v>N/A</v>
      </c>
      <c r="C286" s="50" t="str">
        <f>IF(INDEX(Veh_Marshal,0,1)="N/A","N/A",'输出-系统进路参数'!F287)</f>
        <v>N/A</v>
      </c>
      <c r="D286" s="50" t="str">
        <f>IF(INDEX(Veh_Marshal,0,1)="N/A","N/A",'输出-系统进路参数'!G287)</f>
        <v>N/A</v>
      </c>
      <c r="E286" s="50" t="str">
        <f>IF(INDEX(Veh_Marshal,0,1)="N/A","N/A",'输出-系统进路参数'!H287)</f>
        <v>N/A</v>
      </c>
      <c r="F286" s="50" t="str">
        <f>IF(INDEX(Veh_Marshal,0,1)="N/A","N/A",'输出-系统进路参数'!I287)</f>
        <v>N/A</v>
      </c>
      <c r="G286" s="50" t="str">
        <f>IF(INDEX(Veh_Marshal,0,1)="N/A","N/A",'输出-系统进路参数'!J287)</f>
        <v>N/A</v>
      </c>
      <c r="H286" s="22" t="str">
        <f>IF(INDEX(Veh_Marshal,0,1)="N/A","N/A",'输出-系统进路参数'!K287)</f>
        <v>N/A</v>
      </c>
      <c r="I286" s="22" t="str">
        <f>IF(INDEX(Veh_Marshal,0,1)="N/A","N/A",'输出-系统进路参数'!L287)</f>
        <v>N/A</v>
      </c>
      <c r="J286" s="22" t="str">
        <f>IF(INDEX(Veh_Marshal,0,1)="N/A","N/A",'输出-系统进路参数'!M287)</f>
        <v>N/A</v>
      </c>
      <c r="K286" s="22" t="str">
        <f>IF(INDEX(Veh_Marshal,0,1)="N/A","N/A",'输出-系统进路参数'!N287)</f>
        <v>N/A</v>
      </c>
      <c r="L286" s="22" t="str">
        <f>IF(INDEX(Veh_Marshal,0,1)="N/A","N/A",'输出-系统进路参数'!O287)</f>
        <v>N/A</v>
      </c>
      <c r="M286" s="22" t="str">
        <f>IF(INDEX(Veh_Marshal,0,1)="N/A","N/A",'输出-系统进路参数'!P287)</f>
        <v>N/A</v>
      </c>
      <c r="N286" s="22" t="str">
        <f>IF(INDEX(Veh_Marshal,0,1)="N/A","N/A",'输出-系统进路参数'!Q287)</f>
        <v>N/A</v>
      </c>
      <c r="O286" s="22" t="str">
        <f>IF(INDEX(Veh_Marshal,0,1)="N/A","N/A",'输出-系统进路参数'!R287)</f>
        <v>N/A</v>
      </c>
      <c r="P286" s="50" t="str">
        <f>IF(INDEX(Veh_Marshal,0,1)="N/A","N/A",'输出-系统进路参数'!S287)</f>
        <v>N/A</v>
      </c>
      <c r="Q286" s="50" t="str">
        <f>IF(INDEX(Veh_Marshal,0,1)="N/A","N/A",'输出-系统进路参数'!T287)</f>
        <v>N/A</v>
      </c>
      <c r="R286" s="50" t="str">
        <f>IF(INDEX(Veh_Marshal,0,1)="N/A","N/A",'输出-系统进路参数'!U287)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50" t="str">
        <f>IF(INDEX(Veh_Marshal,0,1)="N/A","N/A",'输出-系统进路参数'!B288)</f>
        <v>N/A</v>
      </c>
      <c r="B287" s="50" t="str">
        <f>IF(INDEX(Veh_Marshal,0,1)="N/A","N/A",'输出-系统进路参数'!E288)</f>
        <v>N/A</v>
      </c>
      <c r="C287" s="50" t="str">
        <f>IF(INDEX(Veh_Marshal,0,1)="N/A","N/A",'输出-系统进路参数'!F288)</f>
        <v>N/A</v>
      </c>
      <c r="D287" s="50" t="str">
        <f>IF(INDEX(Veh_Marshal,0,1)="N/A","N/A",'输出-系统进路参数'!G288)</f>
        <v>N/A</v>
      </c>
      <c r="E287" s="50" t="str">
        <f>IF(INDEX(Veh_Marshal,0,1)="N/A","N/A",'输出-系统进路参数'!H288)</f>
        <v>N/A</v>
      </c>
      <c r="F287" s="50" t="str">
        <f>IF(INDEX(Veh_Marshal,0,1)="N/A","N/A",'输出-系统进路参数'!I288)</f>
        <v>N/A</v>
      </c>
      <c r="G287" s="50" t="str">
        <f>IF(INDEX(Veh_Marshal,0,1)="N/A","N/A",'输出-系统进路参数'!J288)</f>
        <v>N/A</v>
      </c>
      <c r="H287" s="22" t="str">
        <f>IF(INDEX(Veh_Marshal,0,1)="N/A","N/A",'输出-系统进路参数'!K288)</f>
        <v>N/A</v>
      </c>
      <c r="I287" s="22" t="str">
        <f>IF(INDEX(Veh_Marshal,0,1)="N/A","N/A",'输出-系统进路参数'!L288)</f>
        <v>N/A</v>
      </c>
      <c r="J287" s="22" t="str">
        <f>IF(INDEX(Veh_Marshal,0,1)="N/A","N/A",'输出-系统进路参数'!M288)</f>
        <v>N/A</v>
      </c>
      <c r="K287" s="22" t="str">
        <f>IF(INDEX(Veh_Marshal,0,1)="N/A","N/A",'输出-系统进路参数'!N288)</f>
        <v>N/A</v>
      </c>
      <c r="L287" s="22" t="str">
        <f>IF(INDEX(Veh_Marshal,0,1)="N/A","N/A",'输出-系统进路参数'!O288)</f>
        <v>N/A</v>
      </c>
      <c r="M287" s="22" t="str">
        <f>IF(INDEX(Veh_Marshal,0,1)="N/A","N/A",'输出-系统进路参数'!P288)</f>
        <v>N/A</v>
      </c>
      <c r="N287" s="22" t="str">
        <f>IF(INDEX(Veh_Marshal,0,1)="N/A","N/A",'输出-系统进路参数'!Q288)</f>
        <v>N/A</v>
      </c>
      <c r="O287" s="22" t="str">
        <f>IF(INDEX(Veh_Marshal,0,1)="N/A","N/A",'输出-系统进路参数'!R288)</f>
        <v>N/A</v>
      </c>
      <c r="P287" s="50" t="str">
        <f>IF(INDEX(Veh_Marshal,0,1)="N/A","N/A",'输出-系统进路参数'!S288)</f>
        <v>N/A</v>
      </c>
      <c r="Q287" s="50" t="str">
        <f>IF(INDEX(Veh_Marshal,0,1)="N/A","N/A",'输出-系统进路参数'!T288)</f>
        <v>N/A</v>
      </c>
      <c r="R287" s="50" t="str">
        <f>IF(INDEX(Veh_Marshal,0,1)="N/A","N/A",'输出-系统进路参数'!U288)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50" t="str">
        <f>IF(INDEX(Veh_Marshal,0,1)="N/A","N/A",'输出-系统进路参数'!B289)</f>
        <v>N/A</v>
      </c>
      <c r="B288" s="50" t="str">
        <f>IF(INDEX(Veh_Marshal,0,1)="N/A","N/A",'输出-系统进路参数'!E289)</f>
        <v>N/A</v>
      </c>
      <c r="C288" s="50" t="str">
        <f>IF(INDEX(Veh_Marshal,0,1)="N/A","N/A",'输出-系统进路参数'!F289)</f>
        <v>N/A</v>
      </c>
      <c r="D288" s="50" t="str">
        <f>IF(INDEX(Veh_Marshal,0,1)="N/A","N/A",'输出-系统进路参数'!G289)</f>
        <v>N/A</v>
      </c>
      <c r="E288" s="50" t="str">
        <f>IF(INDEX(Veh_Marshal,0,1)="N/A","N/A",'输出-系统进路参数'!H289)</f>
        <v>N/A</v>
      </c>
      <c r="F288" s="50" t="str">
        <f>IF(INDEX(Veh_Marshal,0,1)="N/A","N/A",'输出-系统进路参数'!I289)</f>
        <v>N/A</v>
      </c>
      <c r="G288" s="50" t="str">
        <f>IF(INDEX(Veh_Marshal,0,1)="N/A","N/A",'输出-系统进路参数'!J289)</f>
        <v>N/A</v>
      </c>
      <c r="H288" s="22" t="str">
        <f>IF(INDEX(Veh_Marshal,0,1)="N/A","N/A",'输出-系统进路参数'!K289)</f>
        <v>N/A</v>
      </c>
      <c r="I288" s="22" t="str">
        <f>IF(INDEX(Veh_Marshal,0,1)="N/A","N/A",'输出-系统进路参数'!L289)</f>
        <v>N/A</v>
      </c>
      <c r="J288" s="22" t="str">
        <f>IF(INDEX(Veh_Marshal,0,1)="N/A","N/A",'输出-系统进路参数'!M289)</f>
        <v>N/A</v>
      </c>
      <c r="K288" s="22" t="str">
        <f>IF(INDEX(Veh_Marshal,0,1)="N/A","N/A",'输出-系统进路参数'!N289)</f>
        <v>N/A</v>
      </c>
      <c r="L288" s="22" t="str">
        <f>IF(INDEX(Veh_Marshal,0,1)="N/A","N/A",'输出-系统进路参数'!O289)</f>
        <v>N/A</v>
      </c>
      <c r="M288" s="22" t="str">
        <f>IF(INDEX(Veh_Marshal,0,1)="N/A","N/A",'输出-系统进路参数'!P289)</f>
        <v>N/A</v>
      </c>
      <c r="N288" s="22" t="str">
        <f>IF(INDEX(Veh_Marshal,0,1)="N/A","N/A",'输出-系统进路参数'!Q289)</f>
        <v>N/A</v>
      </c>
      <c r="O288" s="22" t="str">
        <f>IF(INDEX(Veh_Marshal,0,1)="N/A","N/A",'输出-系统进路参数'!R289)</f>
        <v>N/A</v>
      </c>
      <c r="P288" s="50" t="str">
        <f>IF(INDEX(Veh_Marshal,0,1)="N/A","N/A",'输出-系统进路参数'!S289)</f>
        <v>N/A</v>
      </c>
      <c r="Q288" s="50" t="str">
        <f>IF(INDEX(Veh_Marshal,0,1)="N/A","N/A",'输出-系统进路参数'!T289)</f>
        <v>N/A</v>
      </c>
      <c r="R288" s="50" t="str">
        <f>IF(INDEX(Veh_Marshal,0,1)="N/A","N/A",'输出-系统进路参数'!U289)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50" t="str">
        <f>IF(INDEX(Veh_Marshal,0,1)="N/A","N/A",'输出-系统进路参数'!B290)</f>
        <v>N/A</v>
      </c>
      <c r="B289" s="50" t="str">
        <f>IF(INDEX(Veh_Marshal,0,1)="N/A","N/A",'输出-系统进路参数'!E290)</f>
        <v>N/A</v>
      </c>
      <c r="C289" s="50" t="str">
        <f>IF(INDEX(Veh_Marshal,0,1)="N/A","N/A",'输出-系统进路参数'!F290)</f>
        <v>N/A</v>
      </c>
      <c r="D289" s="50" t="str">
        <f>IF(INDEX(Veh_Marshal,0,1)="N/A","N/A",'输出-系统进路参数'!G290)</f>
        <v>N/A</v>
      </c>
      <c r="E289" s="50" t="str">
        <f>IF(INDEX(Veh_Marshal,0,1)="N/A","N/A",'输出-系统进路参数'!H290)</f>
        <v>N/A</v>
      </c>
      <c r="F289" s="50" t="str">
        <f>IF(INDEX(Veh_Marshal,0,1)="N/A","N/A",'输出-系统进路参数'!I290)</f>
        <v>N/A</v>
      </c>
      <c r="G289" s="50" t="str">
        <f>IF(INDEX(Veh_Marshal,0,1)="N/A","N/A",'输出-系统进路参数'!J290)</f>
        <v>N/A</v>
      </c>
      <c r="H289" s="22" t="str">
        <f>IF(INDEX(Veh_Marshal,0,1)="N/A","N/A",'输出-系统进路参数'!K290)</f>
        <v>N/A</v>
      </c>
      <c r="I289" s="22" t="str">
        <f>IF(INDEX(Veh_Marshal,0,1)="N/A","N/A",'输出-系统进路参数'!L290)</f>
        <v>N/A</v>
      </c>
      <c r="J289" s="22" t="str">
        <f>IF(INDEX(Veh_Marshal,0,1)="N/A","N/A",'输出-系统进路参数'!M290)</f>
        <v>N/A</v>
      </c>
      <c r="K289" s="22" t="str">
        <f>IF(INDEX(Veh_Marshal,0,1)="N/A","N/A",'输出-系统进路参数'!N290)</f>
        <v>N/A</v>
      </c>
      <c r="L289" s="22" t="str">
        <f>IF(INDEX(Veh_Marshal,0,1)="N/A","N/A",'输出-系统进路参数'!O290)</f>
        <v>N/A</v>
      </c>
      <c r="M289" s="22" t="str">
        <f>IF(INDEX(Veh_Marshal,0,1)="N/A","N/A",'输出-系统进路参数'!P290)</f>
        <v>N/A</v>
      </c>
      <c r="N289" s="22" t="str">
        <f>IF(INDEX(Veh_Marshal,0,1)="N/A","N/A",'输出-系统进路参数'!Q290)</f>
        <v>N/A</v>
      </c>
      <c r="O289" s="22" t="str">
        <f>IF(INDEX(Veh_Marshal,0,1)="N/A","N/A",'输出-系统进路参数'!R290)</f>
        <v>N/A</v>
      </c>
      <c r="P289" s="50" t="str">
        <f>IF(INDEX(Veh_Marshal,0,1)="N/A","N/A",'输出-系统进路参数'!S290)</f>
        <v>N/A</v>
      </c>
      <c r="Q289" s="50" t="str">
        <f>IF(INDEX(Veh_Marshal,0,1)="N/A","N/A",'输出-系统进路参数'!T290)</f>
        <v>N/A</v>
      </c>
      <c r="R289" s="50" t="str">
        <f>IF(INDEX(Veh_Marshal,0,1)="N/A","N/A",'输出-系统进路参数'!U290)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50" t="str">
        <f>IF(INDEX(Veh_Marshal,0,1)="N/A","N/A",'输出-系统进路参数'!B291)</f>
        <v>N/A</v>
      </c>
      <c r="B290" s="50" t="str">
        <f>IF(INDEX(Veh_Marshal,0,1)="N/A","N/A",'输出-系统进路参数'!E291)</f>
        <v>N/A</v>
      </c>
      <c r="C290" s="50" t="str">
        <f>IF(INDEX(Veh_Marshal,0,1)="N/A","N/A",'输出-系统进路参数'!F291)</f>
        <v>N/A</v>
      </c>
      <c r="D290" s="50" t="str">
        <f>IF(INDEX(Veh_Marshal,0,1)="N/A","N/A",'输出-系统进路参数'!G291)</f>
        <v>N/A</v>
      </c>
      <c r="E290" s="50" t="str">
        <f>IF(INDEX(Veh_Marshal,0,1)="N/A","N/A",'输出-系统进路参数'!H291)</f>
        <v>N/A</v>
      </c>
      <c r="F290" s="50" t="str">
        <f>IF(INDEX(Veh_Marshal,0,1)="N/A","N/A",'输出-系统进路参数'!I291)</f>
        <v>N/A</v>
      </c>
      <c r="G290" s="50" t="str">
        <f>IF(INDEX(Veh_Marshal,0,1)="N/A","N/A",'输出-系统进路参数'!J291)</f>
        <v>N/A</v>
      </c>
      <c r="H290" s="22" t="str">
        <f>IF(INDEX(Veh_Marshal,0,1)="N/A","N/A",'输出-系统进路参数'!K291)</f>
        <v>N/A</v>
      </c>
      <c r="I290" s="22" t="str">
        <f>IF(INDEX(Veh_Marshal,0,1)="N/A","N/A",'输出-系统进路参数'!L291)</f>
        <v>N/A</v>
      </c>
      <c r="J290" s="22" t="str">
        <f>IF(INDEX(Veh_Marshal,0,1)="N/A","N/A",'输出-系统进路参数'!M291)</f>
        <v>N/A</v>
      </c>
      <c r="K290" s="22" t="str">
        <f>IF(INDEX(Veh_Marshal,0,1)="N/A","N/A",'输出-系统进路参数'!N291)</f>
        <v>N/A</v>
      </c>
      <c r="L290" s="22" t="str">
        <f>IF(INDEX(Veh_Marshal,0,1)="N/A","N/A",'输出-系统进路参数'!O291)</f>
        <v>N/A</v>
      </c>
      <c r="M290" s="22" t="str">
        <f>IF(INDEX(Veh_Marshal,0,1)="N/A","N/A",'输出-系统进路参数'!P291)</f>
        <v>N/A</v>
      </c>
      <c r="N290" s="22" t="str">
        <f>IF(INDEX(Veh_Marshal,0,1)="N/A","N/A",'输出-系统进路参数'!Q291)</f>
        <v>N/A</v>
      </c>
      <c r="O290" s="22" t="str">
        <f>IF(INDEX(Veh_Marshal,0,1)="N/A","N/A",'输出-系统进路参数'!R291)</f>
        <v>N/A</v>
      </c>
      <c r="P290" s="50" t="str">
        <f>IF(INDEX(Veh_Marshal,0,1)="N/A","N/A",'输出-系统进路参数'!S291)</f>
        <v>N/A</v>
      </c>
      <c r="Q290" s="50" t="str">
        <f>IF(INDEX(Veh_Marshal,0,1)="N/A","N/A",'输出-系统进路参数'!T291)</f>
        <v>N/A</v>
      </c>
      <c r="R290" s="50" t="str">
        <f>IF(INDEX(Veh_Marshal,0,1)="N/A","N/A",'输出-系统进路参数'!U291)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50" t="str">
        <f>IF(INDEX(Veh_Marshal,0,1)="N/A","N/A",'输出-系统进路参数'!B292)</f>
        <v>N/A</v>
      </c>
      <c r="B291" s="50" t="str">
        <f>IF(INDEX(Veh_Marshal,0,1)="N/A","N/A",'输出-系统进路参数'!E292)</f>
        <v>N/A</v>
      </c>
      <c r="C291" s="50" t="str">
        <f>IF(INDEX(Veh_Marshal,0,1)="N/A","N/A",'输出-系统进路参数'!F292)</f>
        <v>N/A</v>
      </c>
      <c r="D291" s="50" t="str">
        <f>IF(INDEX(Veh_Marshal,0,1)="N/A","N/A",'输出-系统进路参数'!G292)</f>
        <v>N/A</v>
      </c>
      <c r="E291" s="50" t="str">
        <f>IF(INDEX(Veh_Marshal,0,1)="N/A","N/A",'输出-系统进路参数'!H292)</f>
        <v>N/A</v>
      </c>
      <c r="F291" s="50" t="str">
        <f>IF(INDEX(Veh_Marshal,0,1)="N/A","N/A",'输出-系统进路参数'!I292)</f>
        <v>N/A</v>
      </c>
      <c r="G291" s="50" t="str">
        <f>IF(INDEX(Veh_Marshal,0,1)="N/A","N/A",'输出-系统进路参数'!J292)</f>
        <v>N/A</v>
      </c>
      <c r="H291" s="22" t="str">
        <f>IF(INDEX(Veh_Marshal,0,1)="N/A","N/A",'输出-系统进路参数'!K292)</f>
        <v>N/A</v>
      </c>
      <c r="I291" s="22" t="str">
        <f>IF(INDEX(Veh_Marshal,0,1)="N/A","N/A",'输出-系统进路参数'!L292)</f>
        <v>N/A</v>
      </c>
      <c r="J291" s="22" t="str">
        <f>IF(INDEX(Veh_Marshal,0,1)="N/A","N/A",'输出-系统进路参数'!M292)</f>
        <v>N/A</v>
      </c>
      <c r="K291" s="22" t="str">
        <f>IF(INDEX(Veh_Marshal,0,1)="N/A","N/A",'输出-系统进路参数'!N292)</f>
        <v>N/A</v>
      </c>
      <c r="L291" s="22" t="str">
        <f>IF(INDEX(Veh_Marshal,0,1)="N/A","N/A",'输出-系统进路参数'!O292)</f>
        <v>N/A</v>
      </c>
      <c r="M291" s="22" t="str">
        <f>IF(INDEX(Veh_Marshal,0,1)="N/A","N/A",'输出-系统进路参数'!P292)</f>
        <v>N/A</v>
      </c>
      <c r="N291" s="22" t="str">
        <f>IF(INDEX(Veh_Marshal,0,1)="N/A","N/A",'输出-系统进路参数'!Q292)</f>
        <v>N/A</v>
      </c>
      <c r="O291" s="22" t="str">
        <f>IF(INDEX(Veh_Marshal,0,1)="N/A","N/A",'输出-系统进路参数'!R292)</f>
        <v>N/A</v>
      </c>
      <c r="P291" s="50" t="str">
        <f>IF(INDEX(Veh_Marshal,0,1)="N/A","N/A",'输出-系统进路参数'!S292)</f>
        <v>N/A</v>
      </c>
      <c r="Q291" s="50" t="str">
        <f>IF(INDEX(Veh_Marshal,0,1)="N/A","N/A",'输出-系统进路参数'!T292)</f>
        <v>N/A</v>
      </c>
      <c r="R291" s="50" t="str">
        <f>IF(INDEX(Veh_Marshal,0,1)="N/A","N/A",'输出-系统进路参数'!U292)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50" t="str">
        <f>IF(INDEX(Veh_Marshal,0,1)="N/A","N/A",'输出-系统进路参数'!B293)</f>
        <v>N/A</v>
      </c>
      <c r="B292" s="50" t="str">
        <f>IF(INDEX(Veh_Marshal,0,1)="N/A","N/A",'输出-系统进路参数'!E293)</f>
        <v>N/A</v>
      </c>
      <c r="C292" s="50" t="str">
        <f>IF(INDEX(Veh_Marshal,0,1)="N/A","N/A",'输出-系统进路参数'!F293)</f>
        <v>N/A</v>
      </c>
      <c r="D292" s="50" t="str">
        <f>IF(INDEX(Veh_Marshal,0,1)="N/A","N/A",'输出-系统进路参数'!G293)</f>
        <v>N/A</v>
      </c>
      <c r="E292" s="50" t="str">
        <f>IF(INDEX(Veh_Marshal,0,1)="N/A","N/A",'输出-系统进路参数'!H293)</f>
        <v>N/A</v>
      </c>
      <c r="F292" s="50" t="str">
        <f>IF(INDEX(Veh_Marshal,0,1)="N/A","N/A",'输出-系统进路参数'!I293)</f>
        <v>N/A</v>
      </c>
      <c r="G292" s="50" t="str">
        <f>IF(INDEX(Veh_Marshal,0,1)="N/A","N/A",'输出-系统进路参数'!J293)</f>
        <v>N/A</v>
      </c>
      <c r="H292" s="22" t="str">
        <f>IF(INDEX(Veh_Marshal,0,1)="N/A","N/A",'输出-系统进路参数'!K293)</f>
        <v>N/A</v>
      </c>
      <c r="I292" s="22" t="str">
        <f>IF(INDEX(Veh_Marshal,0,1)="N/A","N/A",'输出-系统进路参数'!L293)</f>
        <v>N/A</v>
      </c>
      <c r="J292" s="22" t="str">
        <f>IF(INDEX(Veh_Marshal,0,1)="N/A","N/A",'输出-系统进路参数'!M293)</f>
        <v>N/A</v>
      </c>
      <c r="K292" s="22" t="str">
        <f>IF(INDEX(Veh_Marshal,0,1)="N/A","N/A",'输出-系统进路参数'!N293)</f>
        <v>N/A</v>
      </c>
      <c r="L292" s="22" t="str">
        <f>IF(INDEX(Veh_Marshal,0,1)="N/A","N/A",'输出-系统进路参数'!O293)</f>
        <v>N/A</v>
      </c>
      <c r="M292" s="22" t="str">
        <f>IF(INDEX(Veh_Marshal,0,1)="N/A","N/A",'输出-系统进路参数'!P293)</f>
        <v>N/A</v>
      </c>
      <c r="N292" s="22" t="str">
        <f>IF(INDEX(Veh_Marshal,0,1)="N/A","N/A",'输出-系统进路参数'!Q293)</f>
        <v>N/A</v>
      </c>
      <c r="O292" s="22" t="str">
        <f>IF(INDEX(Veh_Marshal,0,1)="N/A","N/A",'输出-系统进路参数'!R293)</f>
        <v>N/A</v>
      </c>
      <c r="P292" s="50" t="str">
        <f>IF(INDEX(Veh_Marshal,0,1)="N/A","N/A",'输出-系统进路参数'!S293)</f>
        <v>N/A</v>
      </c>
      <c r="Q292" s="50" t="str">
        <f>IF(INDEX(Veh_Marshal,0,1)="N/A","N/A",'输出-系统进路参数'!T293)</f>
        <v>N/A</v>
      </c>
      <c r="R292" s="50" t="str">
        <f>IF(INDEX(Veh_Marshal,0,1)="N/A","N/A",'输出-系统进路参数'!U293)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50" t="str">
        <f>IF(INDEX(Veh_Marshal,0,1)="N/A","N/A",'输出-系统进路参数'!B294)</f>
        <v>N/A</v>
      </c>
      <c r="B293" s="50" t="str">
        <f>IF(INDEX(Veh_Marshal,0,1)="N/A","N/A",'输出-系统进路参数'!E294)</f>
        <v>N/A</v>
      </c>
      <c r="C293" s="50" t="str">
        <f>IF(INDEX(Veh_Marshal,0,1)="N/A","N/A",'输出-系统进路参数'!F294)</f>
        <v>N/A</v>
      </c>
      <c r="D293" s="50" t="str">
        <f>IF(INDEX(Veh_Marshal,0,1)="N/A","N/A",'输出-系统进路参数'!G294)</f>
        <v>N/A</v>
      </c>
      <c r="E293" s="50" t="str">
        <f>IF(INDEX(Veh_Marshal,0,1)="N/A","N/A",'输出-系统进路参数'!H294)</f>
        <v>N/A</v>
      </c>
      <c r="F293" s="50" t="str">
        <f>IF(INDEX(Veh_Marshal,0,1)="N/A","N/A",'输出-系统进路参数'!I294)</f>
        <v>N/A</v>
      </c>
      <c r="G293" s="50" t="str">
        <f>IF(INDEX(Veh_Marshal,0,1)="N/A","N/A",'输出-系统进路参数'!J294)</f>
        <v>N/A</v>
      </c>
      <c r="H293" s="22" t="str">
        <f>IF(INDEX(Veh_Marshal,0,1)="N/A","N/A",'输出-系统进路参数'!K294)</f>
        <v>N/A</v>
      </c>
      <c r="I293" s="22" t="str">
        <f>IF(INDEX(Veh_Marshal,0,1)="N/A","N/A",'输出-系统进路参数'!L294)</f>
        <v>N/A</v>
      </c>
      <c r="J293" s="22" t="str">
        <f>IF(INDEX(Veh_Marshal,0,1)="N/A","N/A",'输出-系统进路参数'!M294)</f>
        <v>N/A</v>
      </c>
      <c r="K293" s="22" t="str">
        <f>IF(INDEX(Veh_Marshal,0,1)="N/A","N/A",'输出-系统进路参数'!N294)</f>
        <v>N/A</v>
      </c>
      <c r="L293" s="22" t="str">
        <f>IF(INDEX(Veh_Marshal,0,1)="N/A","N/A",'输出-系统进路参数'!O294)</f>
        <v>N/A</v>
      </c>
      <c r="M293" s="22" t="str">
        <f>IF(INDEX(Veh_Marshal,0,1)="N/A","N/A",'输出-系统进路参数'!P294)</f>
        <v>N/A</v>
      </c>
      <c r="N293" s="22" t="str">
        <f>IF(INDEX(Veh_Marshal,0,1)="N/A","N/A",'输出-系统进路参数'!Q294)</f>
        <v>N/A</v>
      </c>
      <c r="O293" s="22" t="str">
        <f>IF(INDEX(Veh_Marshal,0,1)="N/A","N/A",'输出-系统进路参数'!R294)</f>
        <v>N/A</v>
      </c>
      <c r="P293" s="50" t="str">
        <f>IF(INDEX(Veh_Marshal,0,1)="N/A","N/A",'输出-系统进路参数'!S294)</f>
        <v>N/A</v>
      </c>
      <c r="Q293" s="50" t="str">
        <f>IF(INDEX(Veh_Marshal,0,1)="N/A","N/A",'输出-系统进路参数'!T294)</f>
        <v>N/A</v>
      </c>
      <c r="R293" s="50" t="str">
        <f>IF(INDEX(Veh_Marshal,0,1)="N/A","N/A",'输出-系统进路参数'!U294)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50" t="str">
        <f>IF(INDEX(Veh_Marshal,0,1)="N/A","N/A",'输出-系统进路参数'!B295)</f>
        <v>N/A</v>
      </c>
      <c r="B294" s="50" t="str">
        <f>IF(INDEX(Veh_Marshal,0,1)="N/A","N/A",'输出-系统进路参数'!E295)</f>
        <v>N/A</v>
      </c>
      <c r="C294" s="50" t="str">
        <f>IF(INDEX(Veh_Marshal,0,1)="N/A","N/A",'输出-系统进路参数'!F295)</f>
        <v>N/A</v>
      </c>
      <c r="D294" s="50" t="str">
        <f>IF(INDEX(Veh_Marshal,0,1)="N/A","N/A",'输出-系统进路参数'!G295)</f>
        <v>N/A</v>
      </c>
      <c r="E294" s="50" t="str">
        <f>IF(INDEX(Veh_Marshal,0,1)="N/A","N/A",'输出-系统进路参数'!H295)</f>
        <v>N/A</v>
      </c>
      <c r="F294" s="50" t="str">
        <f>IF(INDEX(Veh_Marshal,0,1)="N/A","N/A",'输出-系统进路参数'!I295)</f>
        <v>N/A</v>
      </c>
      <c r="G294" s="50" t="str">
        <f>IF(INDEX(Veh_Marshal,0,1)="N/A","N/A",'输出-系统进路参数'!J295)</f>
        <v>N/A</v>
      </c>
      <c r="H294" s="22" t="str">
        <f>IF(INDEX(Veh_Marshal,0,1)="N/A","N/A",'输出-系统进路参数'!K295)</f>
        <v>N/A</v>
      </c>
      <c r="I294" s="22" t="str">
        <f>IF(INDEX(Veh_Marshal,0,1)="N/A","N/A",'输出-系统进路参数'!L295)</f>
        <v>N/A</v>
      </c>
      <c r="J294" s="22" t="str">
        <f>IF(INDEX(Veh_Marshal,0,1)="N/A","N/A",'输出-系统进路参数'!M295)</f>
        <v>N/A</v>
      </c>
      <c r="K294" s="22" t="str">
        <f>IF(INDEX(Veh_Marshal,0,1)="N/A","N/A",'输出-系统进路参数'!N295)</f>
        <v>N/A</v>
      </c>
      <c r="L294" s="22" t="str">
        <f>IF(INDEX(Veh_Marshal,0,1)="N/A","N/A",'输出-系统进路参数'!O295)</f>
        <v>N/A</v>
      </c>
      <c r="M294" s="22" t="str">
        <f>IF(INDEX(Veh_Marshal,0,1)="N/A","N/A",'输出-系统进路参数'!P295)</f>
        <v>N/A</v>
      </c>
      <c r="N294" s="22" t="str">
        <f>IF(INDEX(Veh_Marshal,0,1)="N/A","N/A",'输出-系统进路参数'!Q295)</f>
        <v>N/A</v>
      </c>
      <c r="O294" s="22" t="str">
        <f>IF(INDEX(Veh_Marshal,0,1)="N/A","N/A",'输出-系统进路参数'!R295)</f>
        <v>N/A</v>
      </c>
      <c r="P294" s="50" t="str">
        <f>IF(INDEX(Veh_Marshal,0,1)="N/A","N/A",'输出-系统进路参数'!S295)</f>
        <v>N/A</v>
      </c>
      <c r="Q294" s="50" t="str">
        <f>IF(INDEX(Veh_Marshal,0,1)="N/A","N/A",'输出-系统进路参数'!T295)</f>
        <v>N/A</v>
      </c>
      <c r="R294" s="50" t="str">
        <f>IF(INDEX(Veh_Marshal,0,1)="N/A","N/A",'输出-系统进路参数'!U295)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50" t="str">
        <f>IF(INDEX(Veh_Marshal,0,1)="N/A","N/A",'输出-系统进路参数'!B296)</f>
        <v>N/A</v>
      </c>
      <c r="B295" s="50" t="str">
        <f>IF(INDEX(Veh_Marshal,0,1)="N/A","N/A",'输出-系统进路参数'!E296)</f>
        <v>N/A</v>
      </c>
      <c r="C295" s="50" t="str">
        <f>IF(INDEX(Veh_Marshal,0,1)="N/A","N/A",'输出-系统进路参数'!F296)</f>
        <v>N/A</v>
      </c>
      <c r="D295" s="50" t="str">
        <f>IF(INDEX(Veh_Marshal,0,1)="N/A","N/A",'输出-系统进路参数'!G296)</f>
        <v>N/A</v>
      </c>
      <c r="E295" s="50" t="str">
        <f>IF(INDEX(Veh_Marshal,0,1)="N/A","N/A",'输出-系统进路参数'!H296)</f>
        <v>N/A</v>
      </c>
      <c r="F295" s="50" t="str">
        <f>IF(INDEX(Veh_Marshal,0,1)="N/A","N/A",'输出-系统进路参数'!I296)</f>
        <v>N/A</v>
      </c>
      <c r="G295" s="50" t="str">
        <f>IF(INDEX(Veh_Marshal,0,1)="N/A","N/A",'输出-系统进路参数'!J296)</f>
        <v>N/A</v>
      </c>
      <c r="H295" s="22" t="str">
        <f>IF(INDEX(Veh_Marshal,0,1)="N/A","N/A",'输出-系统进路参数'!K296)</f>
        <v>N/A</v>
      </c>
      <c r="I295" s="22" t="str">
        <f>IF(INDEX(Veh_Marshal,0,1)="N/A","N/A",'输出-系统进路参数'!L296)</f>
        <v>N/A</v>
      </c>
      <c r="J295" s="22" t="str">
        <f>IF(INDEX(Veh_Marshal,0,1)="N/A","N/A",'输出-系统进路参数'!M296)</f>
        <v>N/A</v>
      </c>
      <c r="K295" s="22" t="str">
        <f>IF(INDEX(Veh_Marshal,0,1)="N/A","N/A",'输出-系统进路参数'!N296)</f>
        <v>N/A</v>
      </c>
      <c r="L295" s="22" t="str">
        <f>IF(INDEX(Veh_Marshal,0,1)="N/A","N/A",'输出-系统进路参数'!O296)</f>
        <v>N/A</v>
      </c>
      <c r="M295" s="22" t="str">
        <f>IF(INDEX(Veh_Marshal,0,1)="N/A","N/A",'输出-系统进路参数'!P296)</f>
        <v>N/A</v>
      </c>
      <c r="N295" s="22" t="str">
        <f>IF(INDEX(Veh_Marshal,0,1)="N/A","N/A",'输出-系统进路参数'!Q296)</f>
        <v>N/A</v>
      </c>
      <c r="O295" s="22" t="str">
        <f>IF(INDEX(Veh_Marshal,0,1)="N/A","N/A",'输出-系统进路参数'!R296)</f>
        <v>N/A</v>
      </c>
      <c r="P295" s="50" t="str">
        <f>IF(INDEX(Veh_Marshal,0,1)="N/A","N/A",'输出-系统进路参数'!S296)</f>
        <v>N/A</v>
      </c>
      <c r="Q295" s="50" t="str">
        <f>IF(INDEX(Veh_Marshal,0,1)="N/A","N/A",'输出-系统进路参数'!T296)</f>
        <v>N/A</v>
      </c>
      <c r="R295" s="50" t="str">
        <f>IF(INDEX(Veh_Marshal,0,1)="N/A","N/A",'输出-系统进路参数'!U296)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50" t="str">
        <f>IF(INDEX(Veh_Marshal,0,1)="N/A","N/A",'输出-系统进路参数'!B297)</f>
        <v>N/A</v>
      </c>
      <c r="B296" s="50" t="str">
        <f>IF(INDEX(Veh_Marshal,0,1)="N/A","N/A",'输出-系统进路参数'!E297)</f>
        <v>N/A</v>
      </c>
      <c r="C296" s="50" t="str">
        <f>IF(INDEX(Veh_Marshal,0,1)="N/A","N/A",'输出-系统进路参数'!F297)</f>
        <v>N/A</v>
      </c>
      <c r="D296" s="50" t="str">
        <f>IF(INDEX(Veh_Marshal,0,1)="N/A","N/A",'输出-系统进路参数'!G297)</f>
        <v>N/A</v>
      </c>
      <c r="E296" s="50" t="str">
        <f>IF(INDEX(Veh_Marshal,0,1)="N/A","N/A",'输出-系统进路参数'!H297)</f>
        <v>N/A</v>
      </c>
      <c r="F296" s="50" t="str">
        <f>IF(INDEX(Veh_Marshal,0,1)="N/A","N/A",'输出-系统进路参数'!I297)</f>
        <v>N/A</v>
      </c>
      <c r="G296" s="50" t="str">
        <f>IF(INDEX(Veh_Marshal,0,1)="N/A","N/A",'输出-系统进路参数'!J297)</f>
        <v>N/A</v>
      </c>
      <c r="H296" s="22" t="str">
        <f>IF(INDEX(Veh_Marshal,0,1)="N/A","N/A",'输出-系统进路参数'!K297)</f>
        <v>N/A</v>
      </c>
      <c r="I296" s="22" t="str">
        <f>IF(INDEX(Veh_Marshal,0,1)="N/A","N/A",'输出-系统进路参数'!L297)</f>
        <v>N/A</v>
      </c>
      <c r="J296" s="22" t="str">
        <f>IF(INDEX(Veh_Marshal,0,1)="N/A","N/A",'输出-系统进路参数'!M297)</f>
        <v>N/A</v>
      </c>
      <c r="K296" s="22" t="str">
        <f>IF(INDEX(Veh_Marshal,0,1)="N/A","N/A",'输出-系统进路参数'!N297)</f>
        <v>N/A</v>
      </c>
      <c r="L296" s="22" t="str">
        <f>IF(INDEX(Veh_Marshal,0,1)="N/A","N/A",'输出-系统进路参数'!O297)</f>
        <v>N/A</v>
      </c>
      <c r="M296" s="22" t="str">
        <f>IF(INDEX(Veh_Marshal,0,1)="N/A","N/A",'输出-系统进路参数'!P297)</f>
        <v>N/A</v>
      </c>
      <c r="N296" s="22" t="str">
        <f>IF(INDEX(Veh_Marshal,0,1)="N/A","N/A",'输出-系统进路参数'!Q297)</f>
        <v>N/A</v>
      </c>
      <c r="O296" s="22" t="str">
        <f>IF(INDEX(Veh_Marshal,0,1)="N/A","N/A",'输出-系统进路参数'!R297)</f>
        <v>N/A</v>
      </c>
      <c r="P296" s="50" t="str">
        <f>IF(INDEX(Veh_Marshal,0,1)="N/A","N/A",'输出-系统进路参数'!S297)</f>
        <v>N/A</v>
      </c>
      <c r="Q296" s="50" t="str">
        <f>IF(INDEX(Veh_Marshal,0,1)="N/A","N/A",'输出-系统进路参数'!T297)</f>
        <v>N/A</v>
      </c>
      <c r="R296" s="50" t="str">
        <f>IF(INDEX(Veh_Marshal,0,1)="N/A","N/A",'输出-系统进路参数'!U297)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50" t="str">
        <f>IF(INDEX(Veh_Marshal,0,1)="N/A","N/A",'输出-系统进路参数'!B298)</f>
        <v>N/A</v>
      </c>
      <c r="B297" s="50" t="str">
        <f>IF(INDEX(Veh_Marshal,0,1)="N/A","N/A",'输出-系统进路参数'!E298)</f>
        <v>N/A</v>
      </c>
      <c r="C297" s="50" t="str">
        <f>IF(INDEX(Veh_Marshal,0,1)="N/A","N/A",'输出-系统进路参数'!F298)</f>
        <v>N/A</v>
      </c>
      <c r="D297" s="50" t="str">
        <f>IF(INDEX(Veh_Marshal,0,1)="N/A","N/A",'输出-系统进路参数'!G298)</f>
        <v>N/A</v>
      </c>
      <c r="E297" s="50" t="str">
        <f>IF(INDEX(Veh_Marshal,0,1)="N/A","N/A",'输出-系统进路参数'!H298)</f>
        <v>N/A</v>
      </c>
      <c r="F297" s="50" t="str">
        <f>IF(INDEX(Veh_Marshal,0,1)="N/A","N/A",'输出-系统进路参数'!I298)</f>
        <v>N/A</v>
      </c>
      <c r="G297" s="50" t="str">
        <f>IF(INDEX(Veh_Marshal,0,1)="N/A","N/A",'输出-系统进路参数'!J298)</f>
        <v>N/A</v>
      </c>
      <c r="H297" s="22" t="str">
        <f>IF(INDEX(Veh_Marshal,0,1)="N/A","N/A",'输出-系统进路参数'!K298)</f>
        <v>N/A</v>
      </c>
      <c r="I297" s="22" t="str">
        <f>IF(INDEX(Veh_Marshal,0,1)="N/A","N/A",'输出-系统进路参数'!L298)</f>
        <v>N/A</v>
      </c>
      <c r="J297" s="22" t="str">
        <f>IF(INDEX(Veh_Marshal,0,1)="N/A","N/A",'输出-系统进路参数'!M298)</f>
        <v>N/A</v>
      </c>
      <c r="K297" s="22" t="str">
        <f>IF(INDEX(Veh_Marshal,0,1)="N/A","N/A",'输出-系统进路参数'!N298)</f>
        <v>N/A</v>
      </c>
      <c r="L297" s="22" t="str">
        <f>IF(INDEX(Veh_Marshal,0,1)="N/A","N/A",'输出-系统进路参数'!O298)</f>
        <v>N/A</v>
      </c>
      <c r="M297" s="22" t="str">
        <f>IF(INDEX(Veh_Marshal,0,1)="N/A","N/A",'输出-系统进路参数'!P298)</f>
        <v>N/A</v>
      </c>
      <c r="N297" s="22" t="str">
        <f>IF(INDEX(Veh_Marshal,0,1)="N/A","N/A",'输出-系统进路参数'!Q298)</f>
        <v>N/A</v>
      </c>
      <c r="O297" s="22" t="str">
        <f>IF(INDEX(Veh_Marshal,0,1)="N/A","N/A",'输出-系统进路参数'!R298)</f>
        <v>N/A</v>
      </c>
      <c r="P297" s="50" t="str">
        <f>IF(INDEX(Veh_Marshal,0,1)="N/A","N/A",'输出-系统进路参数'!S298)</f>
        <v>N/A</v>
      </c>
      <c r="Q297" s="50" t="str">
        <f>IF(INDEX(Veh_Marshal,0,1)="N/A","N/A",'输出-系统进路参数'!T298)</f>
        <v>N/A</v>
      </c>
      <c r="R297" s="50" t="str">
        <f>IF(INDEX(Veh_Marshal,0,1)="N/A","N/A",'输出-系统进路参数'!U298)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50" t="str">
        <f>IF(INDEX(Veh_Marshal,0,1)="N/A","N/A",'输出-系统进路参数'!B299)</f>
        <v>N/A</v>
      </c>
      <c r="B298" s="50" t="str">
        <f>IF(INDEX(Veh_Marshal,0,1)="N/A","N/A",'输出-系统进路参数'!E299)</f>
        <v>N/A</v>
      </c>
      <c r="C298" s="50" t="str">
        <f>IF(INDEX(Veh_Marshal,0,1)="N/A","N/A",'输出-系统进路参数'!F299)</f>
        <v>N/A</v>
      </c>
      <c r="D298" s="50" t="str">
        <f>IF(INDEX(Veh_Marshal,0,1)="N/A","N/A",'输出-系统进路参数'!G299)</f>
        <v>N/A</v>
      </c>
      <c r="E298" s="50" t="str">
        <f>IF(INDEX(Veh_Marshal,0,1)="N/A","N/A",'输出-系统进路参数'!H299)</f>
        <v>N/A</v>
      </c>
      <c r="F298" s="50" t="str">
        <f>IF(INDEX(Veh_Marshal,0,1)="N/A","N/A",'输出-系统进路参数'!I299)</f>
        <v>N/A</v>
      </c>
      <c r="G298" s="50" t="str">
        <f>IF(INDEX(Veh_Marshal,0,1)="N/A","N/A",'输出-系统进路参数'!J299)</f>
        <v>N/A</v>
      </c>
      <c r="H298" s="22" t="str">
        <f>IF(INDEX(Veh_Marshal,0,1)="N/A","N/A",'输出-系统进路参数'!K299)</f>
        <v>N/A</v>
      </c>
      <c r="I298" s="22" t="str">
        <f>IF(INDEX(Veh_Marshal,0,1)="N/A","N/A",'输出-系统进路参数'!L299)</f>
        <v>N/A</v>
      </c>
      <c r="J298" s="22" t="str">
        <f>IF(INDEX(Veh_Marshal,0,1)="N/A","N/A",'输出-系统进路参数'!M299)</f>
        <v>N/A</v>
      </c>
      <c r="K298" s="22" t="str">
        <f>IF(INDEX(Veh_Marshal,0,1)="N/A","N/A",'输出-系统进路参数'!N299)</f>
        <v>N/A</v>
      </c>
      <c r="L298" s="22" t="str">
        <f>IF(INDEX(Veh_Marshal,0,1)="N/A","N/A",'输出-系统进路参数'!O299)</f>
        <v>N/A</v>
      </c>
      <c r="M298" s="22" t="str">
        <f>IF(INDEX(Veh_Marshal,0,1)="N/A","N/A",'输出-系统进路参数'!P299)</f>
        <v>N/A</v>
      </c>
      <c r="N298" s="22" t="str">
        <f>IF(INDEX(Veh_Marshal,0,1)="N/A","N/A",'输出-系统进路参数'!Q299)</f>
        <v>N/A</v>
      </c>
      <c r="O298" s="22" t="str">
        <f>IF(INDEX(Veh_Marshal,0,1)="N/A","N/A",'输出-系统进路参数'!R299)</f>
        <v>N/A</v>
      </c>
      <c r="P298" s="50" t="str">
        <f>IF(INDEX(Veh_Marshal,0,1)="N/A","N/A",'输出-系统进路参数'!S299)</f>
        <v>N/A</v>
      </c>
      <c r="Q298" s="50" t="str">
        <f>IF(INDEX(Veh_Marshal,0,1)="N/A","N/A",'输出-系统进路参数'!T299)</f>
        <v>N/A</v>
      </c>
      <c r="R298" s="50" t="str">
        <f>IF(INDEX(Veh_Marshal,0,1)="N/A","N/A",'输出-系统进路参数'!U299)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50" t="str">
        <f>IF(INDEX(Veh_Marshal,0,1)="N/A","N/A",'输出-系统进路参数'!B300)</f>
        <v>N/A</v>
      </c>
      <c r="B299" s="50" t="str">
        <f>IF(INDEX(Veh_Marshal,0,1)="N/A","N/A",'输出-系统进路参数'!E300)</f>
        <v>N/A</v>
      </c>
      <c r="C299" s="50" t="str">
        <f>IF(INDEX(Veh_Marshal,0,1)="N/A","N/A",'输出-系统进路参数'!F300)</f>
        <v>N/A</v>
      </c>
      <c r="D299" s="50" t="str">
        <f>IF(INDEX(Veh_Marshal,0,1)="N/A","N/A",'输出-系统进路参数'!G300)</f>
        <v>N/A</v>
      </c>
      <c r="E299" s="50" t="str">
        <f>IF(INDEX(Veh_Marshal,0,1)="N/A","N/A",'输出-系统进路参数'!H300)</f>
        <v>N/A</v>
      </c>
      <c r="F299" s="50" t="str">
        <f>IF(INDEX(Veh_Marshal,0,1)="N/A","N/A",'输出-系统进路参数'!I300)</f>
        <v>N/A</v>
      </c>
      <c r="G299" s="50" t="str">
        <f>IF(INDEX(Veh_Marshal,0,1)="N/A","N/A",'输出-系统进路参数'!J300)</f>
        <v>N/A</v>
      </c>
      <c r="H299" s="22" t="str">
        <f>IF(INDEX(Veh_Marshal,0,1)="N/A","N/A",'输出-系统进路参数'!K300)</f>
        <v>N/A</v>
      </c>
      <c r="I299" s="22" t="str">
        <f>IF(INDEX(Veh_Marshal,0,1)="N/A","N/A",'输出-系统进路参数'!L300)</f>
        <v>N/A</v>
      </c>
      <c r="J299" s="22" t="str">
        <f>IF(INDEX(Veh_Marshal,0,1)="N/A","N/A",'输出-系统进路参数'!M300)</f>
        <v>N/A</v>
      </c>
      <c r="K299" s="22" t="str">
        <f>IF(INDEX(Veh_Marshal,0,1)="N/A","N/A",'输出-系统进路参数'!N300)</f>
        <v>N/A</v>
      </c>
      <c r="L299" s="22" t="str">
        <f>IF(INDEX(Veh_Marshal,0,1)="N/A","N/A",'输出-系统进路参数'!O300)</f>
        <v>N/A</v>
      </c>
      <c r="M299" s="22" t="str">
        <f>IF(INDEX(Veh_Marshal,0,1)="N/A","N/A",'输出-系统进路参数'!P300)</f>
        <v>N/A</v>
      </c>
      <c r="N299" s="22" t="str">
        <f>IF(INDEX(Veh_Marshal,0,1)="N/A","N/A",'输出-系统进路参数'!Q300)</f>
        <v>N/A</v>
      </c>
      <c r="O299" s="22" t="str">
        <f>IF(INDEX(Veh_Marshal,0,1)="N/A","N/A",'输出-系统进路参数'!R300)</f>
        <v>N/A</v>
      </c>
      <c r="P299" s="50" t="str">
        <f>IF(INDEX(Veh_Marshal,0,1)="N/A","N/A",'输出-系统进路参数'!S300)</f>
        <v>N/A</v>
      </c>
      <c r="Q299" s="50" t="str">
        <f>IF(INDEX(Veh_Marshal,0,1)="N/A","N/A",'输出-系统进路参数'!T300)</f>
        <v>N/A</v>
      </c>
      <c r="R299" s="50" t="str">
        <f>IF(INDEX(Veh_Marshal,0,1)="N/A","N/A",'输出-系统进路参数'!U300)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50" t="str">
        <f>IF(INDEX(Veh_Marshal,0,1)="N/A","N/A",'输出-系统进路参数'!B301)</f>
        <v>N/A</v>
      </c>
      <c r="B300" s="50" t="str">
        <f>IF(INDEX(Veh_Marshal,0,1)="N/A","N/A",'输出-系统进路参数'!E301)</f>
        <v>N/A</v>
      </c>
      <c r="C300" s="50" t="str">
        <f>IF(INDEX(Veh_Marshal,0,1)="N/A","N/A",'输出-系统进路参数'!F301)</f>
        <v>N/A</v>
      </c>
      <c r="D300" s="50" t="str">
        <f>IF(INDEX(Veh_Marshal,0,1)="N/A","N/A",'输出-系统进路参数'!G301)</f>
        <v>N/A</v>
      </c>
      <c r="E300" s="50" t="str">
        <f>IF(INDEX(Veh_Marshal,0,1)="N/A","N/A",'输出-系统进路参数'!H301)</f>
        <v>N/A</v>
      </c>
      <c r="F300" s="50" t="str">
        <f>IF(INDEX(Veh_Marshal,0,1)="N/A","N/A",'输出-系统进路参数'!I301)</f>
        <v>N/A</v>
      </c>
      <c r="G300" s="50" t="str">
        <f>IF(INDEX(Veh_Marshal,0,1)="N/A","N/A",'输出-系统进路参数'!J301)</f>
        <v>N/A</v>
      </c>
      <c r="H300" s="22" t="str">
        <f>IF(INDEX(Veh_Marshal,0,1)="N/A","N/A",'输出-系统进路参数'!K301)</f>
        <v>N/A</v>
      </c>
      <c r="I300" s="22" t="str">
        <f>IF(INDEX(Veh_Marshal,0,1)="N/A","N/A",'输出-系统进路参数'!L301)</f>
        <v>N/A</v>
      </c>
      <c r="J300" s="22" t="str">
        <f>IF(INDEX(Veh_Marshal,0,1)="N/A","N/A",'输出-系统进路参数'!M301)</f>
        <v>N/A</v>
      </c>
      <c r="K300" s="22" t="str">
        <f>IF(INDEX(Veh_Marshal,0,1)="N/A","N/A",'输出-系统进路参数'!N301)</f>
        <v>N/A</v>
      </c>
      <c r="L300" s="22" t="str">
        <f>IF(INDEX(Veh_Marshal,0,1)="N/A","N/A",'输出-系统进路参数'!O301)</f>
        <v>N/A</v>
      </c>
      <c r="M300" s="22" t="str">
        <f>IF(INDEX(Veh_Marshal,0,1)="N/A","N/A",'输出-系统进路参数'!P301)</f>
        <v>N/A</v>
      </c>
      <c r="N300" s="22" t="str">
        <f>IF(INDEX(Veh_Marshal,0,1)="N/A","N/A",'输出-系统进路参数'!Q301)</f>
        <v>N/A</v>
      </c>
      <c r="O300" s="22" t="str">
        <f>IF(INDEX(Veh_Marshal,0,1)="N/A","N/A",'输出-系统进路参数'!R301)</f>
        <v>N/A</v>
      </c>
      <c r="P300" s="50" t="str">
        <f>IF(INDEX(Veh_Marshal,0,1)="N/A","N/A",'输出-系统进路参数'!S301)</f>
        <v>N/A</v>
      </c>
      <c r="Q300" s="50" t="str">
        <f>IF(INDEX(Veh_Marshal,0,1)="N/A","N/A",'输出-系统进路参数'!T301)</f>
        <v>N/A</v>
      </c>
      <c r="R300" s="50" t="str">
        <f>IF(INDEX(Veh_Marshal,0,1)="N/A","N/A",'输出-系统进路参数'!U301)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50" t="str">
        <f>IF(INDEX(Veh_Marshal,0,1)="N/A","N/A",'输出-系统进路参数'!B302)</f>
        <v>N/A</v>
      </c>
      <c r="B301" s="50" t="str">
        <f>IF(INDEX(Veh_Marshal,0,1)="N/A","N/A",'输出-系统进路参数'!E302)</f>
        <v>N/A</v>
      </c>
      <c r="C301" s="50" t="str">
        <f>IF(INDEX(Veh_Marshal,0,1)="N/A","N/A",'输出-系统进路参数'!F302)</f>
        <v>N/A</v>
      </c>
      <c r="D301" s="50" t="str">
        <f>IF(INDEX(Veh_Marshal,0,1)="N/A","N/A",'输出-系统进路参数'!G302)</f>
        <v>N/A</v>
      </c>
      <c r="E301" s="50" t="str">
        <f>IF(INDEX(Veh_Marshal,0,1)="N/A","N/A",'输出-系统进路参数'!H302)</f>
        <v>N/A</v>
      </c>
      <c r="F301" s="50" t="str">
        <f>IF(INDEX(Veh_Marshal,0,1)="N/A","N/A",'输出-系统进路参数'!I302)</f>
        <v>N/A</v>
      </c>
      <c r="G301" s="50" t="str">
        <f>IF(INDEX(Veh_Marshal,0,1)="N/A","N/A",'输出-系统进路参数'!J302)</f>
        <v>N/A</v>
      </c>
      <c r="H301" s="22" t="str">
        <f>IF(INDEX(Veh_Marshal,0,1)="N/A","N/A",'输出-系统进路参数'!K302)</f>
        <v>N/A</v>
      </c>
      <c r="I301" s="22" t="str">
        <f>IF(INDEX(Veh_Marshal,0,1)="N/A","N/A",'输出-系统进路参数'!L302)</f>
        <v>N/A</v>
      </c>
      <c r="J301" s="22" t="str">
        <f>IF(INDEX(Veh_Marshal,0,1)="N/A","N/A",'输出-系统进路参数'!M302)</f>
        <v>N/A</v>
      </c>
      <c r="K301" s="22" t="str">
        <f>IF(INDEX(Veh_Marshal,0,1)="N/A","N/A",'输出-系统进路参数'!N302)</f>
        <v>N/A</v>
      </c>
      <c r="L301" s="22" t="str">
        <f>IF(INDEX(Veh_Marshal,0,1)="N/A","N/A",'输出-系统进路参数'!O302)</f>
        <v>N/A</v>
      </c>
      <c r="M301" s="22" t="str">
        <f>IF(INDEX(Veh_Marshal,0,1)="N/A","N/A",'输出-系统进路参数'!P302)</f>
        <v>N/A</v>
      </c>
      <c r="N301" s="22" t="str">
        <f>IF(INDEX(Veh_Marshal,0,1)="N/A","N/A",'输出-系统进路参数'!Q302)</f>
        <v>N/A</v>
      </c>
      <c r="O301" s="22" t="str">
        <f>IF(INDEX(Veh_Marshal,0,1)="N/A","N/A",'输出-系统进路参数'!R302)</f>
        <v>N/A</v>
      </c>
      <c r="P301" s="50" t="str">
        <f>IF(INDEX(Veh_Marshal,0,1)="N/A","N/A",'输出-系统进路参数'!S302)</f>
        <v>N/A</v>
      </c>
      <c r="Q301" s="50" t="str">
        <f>IF(INDEX(Veh_Marshal,0,1)="N/A","N/A",'输出-系统进路参数'!T302)</f>
        <v>N/A</v>
      </c>
      <c r="R301" s="50" t="str">
        <f>IF(INDEX(Veh_Marshal,0,1)="N/A","N/A",'输出-系统进路参数'!U302)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50" t="str">
        <f>IF(INDEX(Veh_Marshal,0,1)="N/A","N/A",'输出-系统进路参数'!B303)</f>
        <v>N/A</v>
      </c>
      <c r="B302" s="50" t="str">
        <f>IF(INDEX(Veh_Marshal,0,1)="N/A","N/A",'输出-系统进路参数'!E303)</f>
        <v>N/A</v>
      </c>
      <c r="C302" s="50" t="str">
        <f>IF(INDEX(Veh_Marshal,0,1)="N/A","N/A",'输出-系统进路参数'!F303)</f>
        <v>N/A</v>
      </c>
      <c r="D302" s="50" t="str">
        <f>IF(INDEX(Veh_Marshal,0,1)="N/A","N/A",'输出-系统进路参数'!G303)</f>
        <v>N/A</v>
      </c>
      <c r="E302" s="50" t="str">
        <f>IF(INDEX(Veh_Marshal,0,1)="N/A","N/A",'输出-系统进路参数'!H303)</f>
        <v>N/A</v>
      </c>
      <c r="F302" s="50" t="str">
        <f>IF(INDEX(Veh_Marshal,0,1)="N/A","N/A",'输出-系统进路参数'!I303)</f>
        <v>N/A</v>
      </c>
      <c r="G302" s="50" t="str">
        <f>IF(INDEX(Veh_Marshal,0,1)="N/A","N/A",'输出-系统进路参数'!J303)</f>
        <v>N/A</v>
      </c>
      <c r="H302" s="22" t="str">
        <f>IF(INDEX(Veh_Marshal,0,1)="N/A","N/A",'输出-系统进路参数'!K303)</f>
        <v>N/A</v>
      </c>
      <c r="I302" s="22" t="str">
        <f>IF(INDEX(Veh_Marshal,0,1)="N/A","N/A",'输出-系统进路参数'!L303)</f>
        <v>N/A</v>
      </c>
      <c r="J302" s="22" t="str">
        <f>IF(INDEX(Veh_Marshal,0,1)="N/A","N/A",'输出-系统进路参数'!M303)</f>
        <v>N/A</v>
      </c>
      <c r="K302" s="22" t="str">
        <f>IF(INDEX(Veh_Marshal,0,1)="N/A","N/A",'输出-系统进路参数'!N303)</f>
        <v>N/A</v>
      </c>
      <c r="L302" s="22" t="str">
        <f>IF(INDEX(Veh_Marshal,0,1)="N/A","N/A",'输出-系统进路参数'!O303)</f>
        <v>N/A</v>
      </c>
      <c r="M302" s="22" t="str">
        <f>IF(INDEX(Veh_Marshal,0,1)="N/A","N/A",'输出-系统进路参数'!P303)</f>
        <v>N/A</v>
      </c>
      <c r="N302" s="22" t="str">
        <f>IF(INDEX(Veh_Marshal,0,1)="N/A","N/A",'输出-系统进路参数'!Q303)</f>
        <v>N/A</v>
      </c>
      <c r="O302" s="22" t="str">
        <f>IF(INDEX(Veh_Marshal,0,1)="N/A","N/A",'输出-系统进路参数'!R303)</f>
        <v>N/A</v>
      </c>
      <c r="P302" s="50" t="str">
        <f>IF(INDEX(Veh_Marshal,0,1)="N/A","N/A",'输出-系统进路参数'!S303)</f>
        <v>N/A</v>
      </c>
      <c r="Q302" s="50" t="str">
        <f>IF(INDEX(Veh_Marshal,0,1)="N/A","N/A",'输出-系统进路参数'!T303)</f>
        <v>N/A</v>
      </c>
      <c r="R302" s="50" t="str">
        <f>IF(INDEX(Veh_Marshal,0,1)="N/A","N/A",'输出-系统进路参数'!U303)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50" t="str">
        <f>IF(INDEX(Veh_Marshal,0,1)="N/A","N/A",'输出-系统进路参数'!B304)</f>
        <v>N/A</v>
      </c>
      <c r="B303" s="50" t="str">
        <f>IF(INDEX(Veh_Marshal,0,1)="N/A","N/A",'输出-系统进路参数'!E304)</f>
        <v>N/A</v>
      </c>
      <c r="C303" s="50" t="str">
        <f>IF(INDEX(Veh_Marshal,0,1)="N/A","N/A",'输出-系统进路参数'!F304)</f>
        <v>N/A</v>
      </c>
      <c r="D303" s="50" t="str">
        <f>IF(INDEX(Veh_Marshal,0,1)="N/A","N/A",'输出-系统进路参数'!G304)</f>
        <v>N/A</v>
      </c>
      <c r="E303" s="50" t="str">
        <f>IF(INDEX(Veh_Marshal,0,1)="N/A","N/A",'输出-系统进路参数'!H304)</f>
        <v>N/A</v>
      </c>
      <c r="F303" s="50" t="str">
        <f>IF(INDEX(Veh_Marshal,0,1)="N/A","N/A",'输出-系统进路参数'!I304)</f>
        <v>N/A</v>
      </c>
      <c r="G303" s="50" t="str">
        <f>IF(INDEX(Veh_Marshal,0,1)="N/A","N/A",'输出-系统进路参数'!J304)</f>
        <v>N/A</v>
      </c>
      <c r="H303" s="22" t="str">
        <f>IF(INDEX(Veh_Marshal,0,1)="N/A","N/A",'输出-系统进路参数'!K304)</f>
        <v>N/A</v>
      </c>
      <c r="I303" s="22" t="str">
        <f>IF(INDEX(Veh_Marshal,0,1)="N/A","N/A",'输出-系统进路参数'!L304)</f>
        <v>N/A</v>
      </c>
      <c r="J303" s="22" t="str">
        <f>IF(INDEX(Veh_Marshal,0,1)="N/A","N/A",'输出-系统进路参数'!M304)</f>
        <v>N/A</v>
      </c>
      <c r="K303" s="22" t="str">
        <f>IF(INDEX(Veh_Marshal,0,1)="N/A","N/A",'输出-系统进路参数'!N304)</f>
        <v>N/A</v>
      </c>
      <c r="L303" s="22" t="str">
        <f>IF(INDEX(Veh_Marshal,0,1)="N/A","N/A",'输出-系统进路参数'!O304)</f>
        <v>N/A</v>
      </c>
      <c r="M303" s="22" t="str">
        <f>IF(INDEX(Veh_Marshal,0,1)="N/A","N/A",'输出-系统进路参数'!P304)</f>
        <v>N/A</v>
      </c>
      <c r="N303" s="22" t="str">
        <f>IF(INDEX(Veh_Marshal,0,1)="N/A","N/A",'输出-系统进路参数'!Q304)</f>
        <v>N/A</v>
      </c>
      <c r="O303" s="22" t="str">
        <f>IF(INDEX(Veh_Marshal,0,1)="N/A","N/A",'输出-系统进路参数'!R304)</f>
        <v>N/A</v>
      </c>
      <c r="P303" s="50" t="str">
        <f>IF(INDEX(Veh_Marshal,0,1)="N/A","N/A",'输出-系统进路参数'!S304)</f>
        <v>N/A</v>
      </c>
      <c r="Q303" s="50" t="str">
        <f>IF(INDEX(Veh_Marshal,0,1)="N/A","N/A",'输出-系统进路参数'!T304)</f>
        <v>N/A</v>
      </c>
      <c r="R303" s="50" t="str">
        <f>IF(INDEX(Veh_Marshal,0,1)="N/A","N/A",'输出-系统进路参数'!U304)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50" t="str">
        <f>IF(INDEX(Veh_Marshal,0,1)="N/A","N/A",'输出-系统进路参数'!B305)</f>
        <v>N/A</v>
      </c>
      <c r="B304" s="50" t="str">
        <f>IF(INDEX(Veh_Marshal,0,1)="N/A","N/A",'输出-系统进路参数'!E305)</f>
        <v>N/A</v>
      </c>
      <c r="C304" s="50" t="str">
        <f>IF(INDEX(Veh_Marshal,0,1)="N/A","N/A",'输出-系统进路参数'!F305)</f>
        <v>N/A</v>
      </c>
      <c r="D304" s="50" t="str">
        <f>IF(INDEX(Veh_Marshal,0,1)="N/A","N/A",'输出-系统进路参数'!G305)</f>
        <v>N/A</v>
      </c>
      <c r="E304" s="50" t="str">
        <f>IF(INDEX(Veh_Marshal,0,1)="N/A","N/A",'输出-系统进路参数'!H305)</f>
        <v>N/A</v>
      </c>
      <c r="F304" s="50" t="str">
        <f>IF(INDEX(Veh_Marshal,0,1)="N/A","N/A",'输出-系统进路参数'!I305)</f>
        <v>N/A</v>
      </c>
      <c r="G304" s="50" t="str">
        <f>IF(INDEX(Veh_Marshal,0,1)="N/A","N/A",'输出-系统进路参数'!J305)</f>
        <v>N/A</v>
      </c>
      <c r="H304" s="22" t="str">
        <f>IF(INDEX(Veh_Marshal,0,1)="N/A","N/A",'输出-系统进路参数'!K305)</f>
        <v>N/A</v>
      </c>
      <c r="I304" s="22" t="str">
        <f>IF(INDEX(Veh_Marshal,0,1)="N/A","N/A",'输出-系统进路参数'!L305)</f>
        <v>N/A</v>
      </c>
      <c r="J304" s="22" t="str">
        <f>IF(INDEX(Veh_Marshal,0,1)="N/A","N/A",'输出-系统进路参数'!M305)</f>
        <v>N/A</v>
      </c>
      <c r="K304" s="22" t="str">
        <f>IF(INDEX(Veh_Marshal,0,1)="N/A","N/A",'输出-系统进路参数'!N305)</f>
        <v>N/A</v>
      </c>
      <c r="L304" s="22" t="str">
        <f>IF(INDEX(Veh_Marshal,0,1)="N/A","N/A",'输出-系统进路参数'!O305)</f>
        <v>N/A</v>
      </c>
      <c r="M304" s="22" t="str">
        <f>IF(INDEX(Veh_Marshal,0,1)="N/A","N/A",'输出-系统进路参数'!P305)</f>
        <v>N/A</v>
      </c>
      <c r="N304" s="22" t="str">
        <f>IF(INDEX(Veh_Marshal,0,1)="N/A","N/A",'输出-系统进路参数'!Q305)</f>
        <v>N/A</v>
      </c>
      <c r="O304" s="22" t="str">
        <f>IF(INDEX(Veh_Marshal,0,1)="N/A","N/A",'输出-系统进路参数'!R305)</f>
        <v>N/A</v>
      </c>
      <c r="P304" s="50" t="str">
        <f>IF(INDEX(Veh_Marshal,0,1)="N/A","N/A",'输出-系统进路参数'!S305)</f>
        <v>N/A</v>
      </c>
      <c r="Q304" s="50" t="str">
        <f>IF(INDEX(Veh_Marshal,0,1)="N/A","N/A",'输出-系统进路参数'!T305)</f>
        <v>N/A</v>
      </c>
      <c r="R304" s="50" t="str">
        <f>IF(INDEX(Veh_Marshal,0,1)="N/A","N/A",'输出-系统进路参数'!U305)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50" t="str">
        <f>IF(INDEX(Veh_Marshal,0,1)="N/A","N/A",'输出-系统进路参数'!B306)</f>
        <v>N/A</v>
      </c>
      <c r="B305" s="50" t="str">
        <f>IF(INDEX(Veh_Marshal,0,1)="N/A","N/A",'输出-系统进路参数'!E306)</f>
        <v>N/A</v>
      </c>
      <c r="C305" s="50" t="str">
        <f>IF(INDEX(Veh_Marshal,0,1)="N/A","N/A",'输出-系统进路参数'!F306)</f>
        <v>N/A</v>
      </c>
      <c r="D305" s="50" t="str">
        <f>IF(INDEX(Veh_Marshal,0,1)="N/A","N/A",'输出-系统进路参数'!G306)</f>
        <v>N/A</v>
      </c>
      <c r="E305" s="50" t="str">
        <f>IF(INDEX(Veh_Marshal,0,1)="N/A","N/A",'输出-系统进路参数'!H306)</f>
        <v>N/A</v>
      </c>
      <c r="F305" s="50" t="str">
        <f>IF(INDEX(Veh_Marshal,0,1)="N/A","N/A",'输出-系统进路参数'!I306)</f>
        <v>N/A</v>
      </c>
      <c r="G305" s="50" t="str">
        <f>IF(INDEX(Veh_Marshal,0,1)="N/A","N/A",'输出-系统进路参数'!J306)</f>
        <v>N/A</v>
      </c>
      <c r="H305" s="22" t="str">
        <f>IF(INDEX(Veh_Marshal,0,1)="N/A","N/A",'输出-系统进路参数'!K306)</f>
        <v>N/A</v>
      </c>
      <c r="I305" s="22" t="str">
        <f>IF(INDEX(Veh_Marshal,0,1)="N/A","N/A",'输出-系统进路参数'!L306)</f>
        <v>N/A</v>
      </c>
      <c r="J305" s="22" t="str">
        <f>IF(INDEX(Veh_Marshal,0,1)="N/A","N/A",'输出-系统进路参数'!M306)</f>
        <v>N/A</v>
      </c>
      <c r="K305" s="22" t="str">
        <f>IF(INDEX(Veh_Marshal,0,1)="N/A","N/A",'输出-系统进路参数'!N306)</f>
        <v>N/A</v>
      </c>
      <c r="L305" s="22" t="str">
        <f>IF(INDEX(Veh_Marshal,0,1)="N/A","N/A",'输出-系统进路参数'!O306)</f>
        <v>N/A</v>
      </c>
      <c r="M305" s="22" t="str">
        <f>IF(INDEX(Veh_Marshal,0,1)="N/A","N/A",'输出-系统进路参数'!P306)</f>
        <v>N/A</v>
      </c>
      <c r="N305" s="22" t="str">
        <f>IF(INDEX(Veh_Marshal,0,1)="N/A","N/A",'输出-系统进路参数'!Q306)</f>
        <v>N/A</v>
      </c>
      <c r="O305" s="22" t="str">
        <f>IF(INDEX(Veh_Marshal,0,1)="N/A","N/A",'输出-系统进路参数'!R306)</f>
        <v>N/A</v>
      </c>
      <c r="P305" s="50" t="str">
        <f>IF(INDEX(Veh_Marshal,0,1)="N/A","N/A",'输出-系统进路参数'!S306)</f>
        <v>N/A</v>
      </c>
      <c r="Q305" s="50" t="str">
        <f>IF(INDEX(Veh_Marshal,0,1)="N/A","N/A",'输出-系统进路参数'!T306)</f>
        <v>N/A</v>
      </c>
      <c r="R305" s="50" t="str">
        <f>IF(INDEX(Veh_Marshal,0,1)="N/A","N/A",'输出-系统进路参数'!U306)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50" t="str">
        <f>IF(INDEX(Veh_Marshal,0,1)="N/A","N/A",'输出-系统进路参数'!B307)</f>
        <v>N/A</v>
      </c>
      <c r="B306" s="50" t="str">
        <f>IF(INDEX(Veh_Marshal,0,1)="N/A","N/A",'输出-系统进路参数'!E307)</f>
        <v>N/A</v>
      </c>
      <c r="C306" s="50" t="str">
        <f>IF(INDEX(Veh_Marshal,0,1)="N/A","N/A",'输出-系统进路参数'!F307)</f>
        <v>N/A</v>
      </c>
      <c r="D306" s="50" t="str">
        <f>IF(INDEX(Veh_Marshal,0,1)="N/A","N/A",'输出-系统进路参数'!G307)</f>
        <v>N/A</v>
      </c>
      <c r="E306" s="50" t="str">
        <f>IF(INDEX(Veh_Marshal,0,1)="N/A","N/A",'输出-系统进路参数'!H307)</f>
        <v>N/A</v>
      </c>
      <c r="F306" s="50" t="str">
        <f>IF(INDEX(Veh_Marshal,0,1)="N/A","N/A",'输出-系统进路参数'!I307)</f>
        <v>N/A</v>
      </c>
      <c r="G306" s="50" t="str">
        <f>IF(INDEX(Veh_Marshal,0,1)="N/A","N/A",'输出-系统进路参数'!J307)</f>
        <v>N/A</v>
      </c>
      <c r="H306" s="22" t="str">
        <f>IF(INDEX(Veh_Marshal,0,1)="N/A","N/A",'输出-系统进路参数'!K307)</f>
        <v>N/A</v>
      </c>
      <c r="I306" s="22" t="str">
        <f>IF(INDEX(Veh_Marshal,0,1)="N/A","N/A",'输出-系统进路参数'!L307)</f>
        <v>N/A</v>
      </c>
      <c r="J306" s="22" t="str">
        <f>IF(INDEX(Veh_Marshal,0,1)="N/A","N/A",'输出-系统进路参数'!M307)</f>
        <v>N/A</v>
      </c>
      <c r="K306" s="22" t="str">
        <f>IF(INDEX(Veh_Marshal,0,1)="N/A","N/A",'输出-系统进路参数'!N307)</f>
        <v>N/A</v>
      </c>
      <c r="L306" s="22" t="str">
        <f>IF(INDEX(Veh_Marshal,0,1)="N/A","N/A",'输出-系统进路参数'!O307)</f>
        <v>N/A</v>
      </c>
      <c r="M306" s="22" t="str">
        <f>IF(INDEX(Veh_Marshal,0,1)="N/A","N/A",'输出-系统进路参数'!P307)</f>
        <v>N/A</v>
      </c>
      <c r="N306" s="22" t="str">
        <f>IF(INDEX(Veh_Marshal,0,1)="N/A","N/A",'输出-系统进路参数'!Q307)</f>
        <v>N/A</v>
      </c>
      <c r="O306" s="22" t="str">
        <f>IF(INDEX(Veh_Marshal,0,1)="N/A","N/A",'输出-系统进路参数'!R307)</f>
        <v>N/A</v>
      </c>
      <c r="P306" s="50" t="str">
        <f>IF(INDEX(Veh_Marshal,0,1)="N/A","N/A",'输出-系统进路参数'!S307)</f>
        <v>N/A</v>
      </c>
      <c r="Q306" s="50" t="str">
        <f>IF(INDEX(Veh_Marshal,0,1)="N/A","N/A",'输出-系统进路参数'!T307)</f>
        <v>N/A</v>
      </c>
      <c r="R306" s="50" t="str">
        <f>IF(INDEX(Veh_Marshal,0,1)="N/A","N/A",'输出-系统进路参数'!U307)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50" t="str">
        <f>IF(INDEX(Veh_Marshal,0,1)="N/A","N/A",'输出-系统进路参数'!B308)</f>
        <v>N/A</v>
      </c>
      <c r="B307" s="50" t="str">
        <f>IF(INDEX(Veh_Marshal,0,1)="N/A","N/A",'输出-系统进路参数'!E308)</f>
        <v>N/A</v>
      </c>
      <c r="C307" s="50" t="str">
        <f>IF(INDEX(Veh_Marshal,0,1)="N/A","N/A",'输出-系统进路参数'!F308)</f>
        <v>N/A</v>
      </c>
      <c r="D307" s="50" t="str">
        <f>IF(INDEX(Veh_Marshal,0,1)="N/A","N/A",'输出-系统进路参数'!G308)</f>
        <v>N/A</v>
      </c>
      <c r="E307" s="50" t="str">
        <f>IF(INDEX(Veh_Marshal,0,1)="N/A","N/A",'输出-系统进路参数'!H308)</f>
        <v>N/A</v>
      </c>
      <c r="F307" s="50" t="str">
        <f>IF(INDEX(Veh_Marshal,0,1)="N/A","N/A",'输出-系统进路参数'!I308)</f>
        <v>N/A</v>
      </c>
      <c r="G307" s="50" t="str">
        <f>IF(INDEX(Veh_Marshal,0,1)="N/A","N/A",'输出-系统进路参数'!J308)</f>
        <v>N/A</v>
      </c>
      <c r="H307" s="22" t="str">
        <f>IF(INDEX(Veh_Marshal,0,1)="N/A","N/A",'输出-系统进路参数'!K308)</f>
        <v>N/A</v>
      </c>
      <c r="I307" s="22" t="str">
        <f>IF(INDEX(Veh_Marshal,0,1)="N/A","N/A",'输出-系统进路参数'!L308)</f>
        <v>N/A</v>
      </c>
      <c r="J307" s="22" t="str">
        <f>IF(INDEX(Veh_Marshal,0,1)="N/A","N/A",'输出-系统进路参数'!M308)</f>
        <v>N/A</v>
      </c>
      <c r="K307" s="22" t="str">
        <f>IF(INDEX(Veh_Marshal,0,1)="N/A","N/A",'输出-系统进路参数'!N308)</f>
        <v>N/A</v>
      </c>
      <c r="L307" s="22" t="str">
        <f>IF(INDEX(Veh_Marshal,0,1)="N/A","N/A",'输出-系统进路参数'!O308)</f>
        <v>N/A</v>
      </c>
      <c r="M307" s="22" t="str">
        <f>IF(INDEX(Veh_Marshal,0,1)="N/A","N/A",'输出-系统进路参数'!P308)</f>
        <v>N/A</v>
      </c>
      <c r="N307" s="22" t="str">
        <f>IF(INDEX(Veh_Marshal,0,1)="N/A","N/A",'输出-系统进路参数'!Q308)</f>
        <v>N/A</v>
      </c>
      <c r="O307" s="22" t="str">
        <f>IF(INDEX(Veh_Marshal,0,1)="N/A","N/A",'输出-系统进路参数'!R308)</f>
        <v>N/A</v>
      </c>
      <c r="P307" s="50" t="str">
        <f>IF(INDEX(Veh_Marshal,0,1)="N/A","N/A",'输出-系统进路参数'!S308)</f>
        <v>N/A</v>
      </c>
      <c r="Q307" s="50" t="str">
        <f>IF(INDEX(Veh_Marshal,0,1)="N/A","N/A",'输出-系统进路参数'!T308)</f>
        <v>N/A</v>
      </c>
      <c r="R307" s="50" t="str">
        <f>IF(INDEX(Veh_Marshal,0,1)="N/A","N/A",'输出-系统进路参数'!U308)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50" t="str">
        <f>IF(INDEX(Veh_Marshal,0,1)="N/A","N/A",'输出-系统进路参数'!B309)</f>
        <v>N/A</v>
      </c>
      <c r="B308" s="50" t="str">
        <f>IF(INDEX(Veh_Marshal,0,1)="N/A","N/A",'输出-系统进路参数'!E309)</f>
        <v>N/A</v>
      </c>
      <c r="C308" s="50" t="str">
        <f>IF(INDEX(Veh_Marshal,0,1)="N/A","N/A",'输出-系统进路参数'!F309)</f>
        <v>N/A</v>
      </c>
      <c r="D308" s="50" t="str">
        <f>IF(INDEX(Veh_Marshal,0,1)="N/A","N/A",'输出-系统进路参数'!G309)</f>
        <v>N/A</v>
      </c>
      <c r="E308" s="50" t="str">
        <f>IF(INDEX(Veh_Marshal,0,1)="N/A","N/A",'输出-系统进路参数'!H309)</f>
        <v>N/A</v>
      </c>
      <c r="F308" s="50" t="str">
        <f>IF(INDEX(Veh_Marshal,0,1)="N/A","N/A",'输出-系统进路参数'!I309)</f>
        <v>N/A</v>
      </c>
      <c r="G308" s="50" t="str">
        <f>IF(INDEX(Veh_Marshal,0,1)="N/A","N/A",'输出-系统进路参数'!J309)</f>
        <v>N/A</v>
      </c>
      <c r="H308" s="22" t="str">
        <f>IF(INDEX(Veh_Marshal,0,1)="N/A","N/A",'输出-系统进路参数'!K309)</f>
        <v>N/A</v>
      </c>
      <c r="I308" s="22" t="str">
        <f>IF(INDEX(Veh_Marshal,0,1)="N/A","N/A",'输出-系统进路参数'!L309)</f>
        <v>N/A</v>
      </c>
      <c r="J308" s="22" t="str">
        <f>IF(INDEX(Veh_Marshal,0,1)="N/A","N/A",'输出-系统进路参数'!M309)</f>
        <v>N/A</v>
      </c>
      <c r="K308" s="22" t="str">
        <f>IF(INDEX(Veh_Marshal,0,1)="N/A","N/A",'输出-系统进路参数'!N309)</f>
        <v>N/A</v>
      </c>
      <c r="L308" s="22" t="str">
        <f>IF(INDEX(Veh_Marshal,0,1)="N/A","N/A",'输出-系统进路参数'!O309)</f>
        <v>N/A</v>
      </c>
      <c r="M308" s="22" t="str">
        <f>IF(INDEX(Veh_Marshal,0,1)="N/A","N/A",'输出-系统进路参数'!P309)</f>
        <v>N/A</v>
      </c>
      <c r="N308" s="22" t="str">
        <f>IF(INDEX(Veh_Marshal,0,1)="N/A","N/A",'输出-系统进路参数'!Q309)</f>
        <v>N/A</v>
      </c>
      <c r="O308" s="22" t="str">
        <f>IF(INDEX(Veh_Marshal,0,1)="N/A","N/A",'输出-系统进路参数'!R309)</f>
        <v>N/A</v>
      </c>
      <c r="P308" s="50" t="str">
        <f>IF(INDEX(Veh_Marshal,0,1)="N/A","N/A",'输出-系统进路参数'!S309)</f>
        <v>N/A</v>
      </c>
      <c r="Q308" s="50" t="str">
        <f>IF(INDEX(Veh_Marshal,0,1)="N/A","N/A",'输出-系统进路参数'!T309)</f>
        <v>N/A</v>
      </c>
      <c r="R308" s="50" t="str">
        <f>IF(INDEX(Veh_Marshal,0,1)="N/A","N/A",'输出-系统进路参数'!U309)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50" t="str">
        <f>IF(INDEX(Veh_Marshal,0,1)="N/A","N/A",'输出-系统进路参数'!B310)</f>
        <v>N/A</v>
      </c>
      <c r="B309" s="50" t="str">
        <f>IF(INDEX(Veh_Marshal,0,1)="N/A","N/A",'输出-系统进路参数'!E310)</f>
        <v>N/A</v>
      </c>
      <c r="C309" s="50" t="str">
        <f>IF(INDEX(Veh_Marshal,0,1)="N/A","N/A",'输出-系统进路参数'!F310)</f>
        <v>N/A</v>
      </c>
      <c r="D309" s="50" t="str">
        <f>IF(INDEX(Veh_Marshal,0,1)="N/A","N/A",'输出-系统进路参数'!G310)</f>
        <v>N/A</v>
      </c>
      <c r="E309" s="50" t="str">
        <f>IF(INDEX(Veh_Marshal,0,1)="N/A","N/A",'输出-系统进路参数'!H310)</f>
        <v>N/A</v>
      </c>
      <c r="F309" s="50" t="str">
        <f>IF(INDEX(Veh_Marshal,0,1)="N/A","N/A",'输出-系统进路参数'!I310)</f>
        <v>N/A</v>
      </c>
      <c r="G309" s="50" t="str">
        <f>IF(INDEX(Veh_Marshal,0,1)="N/A","N/A",'输出-系统进路参数'!J310)</f>
        <v>N/A</v>
      </c>
      <c r="H309" s="22" t="str">
        <f>IF(INDEX(Veh_Marshal,0,1)="N/A","N/A",'输出-系统进路参数'!K310)</f>
        <v>N/A</v>
      </c>
      <c r="I309" s="22" t="str">
        <f>IF(INDEX(Veh_Marshal,0,1)="N/A","N/A",'输出-系统进路参数'!L310)</f>
        <v>N/A</v>
      </c>
      <c r="J309" s="22" t="str">
        <f>IF(INDEX(Veh_Marshal,0,1)="N/A","N/A",'输出-系统进路参数'!M310)</f>
        <v>N/A</v>
      </c>
      <c r="K309" s="22" t="str">
        <f>IF(INDEX(Veh_Marshal,0,1)="N/A","N/A",'输出-系统进路参数'!N310)</f>
        <v>N/A</v>
      </c>
      <c r="L309" s="22" t="str">
        <f>IF(INDEX(Veh_Marshal,0,1)="N/A","N/A",'输出-系统进路参数'!O310)</f>
        <v>N/A</v>
      </c>
      <c r="M309" s="22" t="str">
        <f>IF(INDEX(Veh_Marshal,0,1)="N/A","N/A",'输出-系统进路参数'!P310)</f>
        <v>N/A</v>
      </c>
      <c r="N309" s="22" t="str">
        <f>IF(INDEX(Veh_Marshal,0,1)="N/A","N/A",'输出-系统进路参数'!Q310)</f>
        <v>N/A</v>
      </c>
      <c r="O309" s="22" t="str">
        <f>IF(INDEX(Veh_Marshal,0,1)="N/A","N/A",'输出-系统进路参数'!R310)</f>
        <v>N/A</v>
      </c>
      <c r="P309" s="50" t="str">
        <f>IF(INDEX(Veh_Marshal,0,1)="N/A","N/A",'输出-系统进路参数'!S310)</f>
        <v>N/A</v>
      </c>
      <c r="Q309" s="50" t="str">
        <f>IF(INDEX(Veh_Marshal,0,1)="N/A","N/A",'输出-系统进路参数'!T310)</f>
        <v>N/A</v>
      </c>
      <c r="R309" s="50" t="str">
        <f>IF(INDEX(Veh_Marshal,0,1)="N/A","N/A",'输出-系统进路参数'!U310)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50" t="str">
        <f>IF(INDEX(Veh_Marshal,0,1)="N/A","N/A",'输出-系统进路参数'!B311)</f>
        <v>N/A</v>
      </c>
      <c r="B310" s="50" t="str">
        <f>IF(INDEX(Veh_Marshal,0,1)="N/A","N/A",'输出-系统进路参数'!E311)</f>
        <v>N/A</v>
      </c>
      <c r="C310" s="50" t="str">
        <f>IF(INDEX(Veh_Marshal,0,1)="N/A","N/A",'输出-系统进路参数'!F311)</f>
        <v>N/A</v>
      </c>
      <c r="D310" s="50" t="str">
        <f>IF(INDEX(Veh_Marshal,0,1)="N/A","N/A",'输出-系统进路参数'!G311)</f>
        <v>N/A</v>
      </c>
      <c r="E310" s="50" t="str">
        <f>IF(INDEX(Veh_Marshal,0,1)="N/A","N/A",'输出-系统进路参数'!H311)</f>
        <v>N/A</v>
      </c>
      <c r="F310" s="50" t="str">
        <f>IF(INDEX(Veh_Marshal,0,1)="N/A","N/A",'输出-系统进路参数'!I311)</f>
        <v>N/A</v>
      </c>
      <c r="G310" s="50" t="str">
        <f>IF(INDEX(Veh_Marshal,0,1)="N/A","N/A",'输出-系统进路参数'!J311)</f>
        <v>N/A</v>
      </c>
      <c r="H310" s="22" t="str">
        <f>IF(INDEX(Veh_Marshal,0,1)="N/A","N/A",'输出-系统进路参数'!K311)</f>
        <v>N/A</v>
      </c>
      <c r="I310" s="22" t="str">
        <f>IF(INDEX(Veh_Marshal,0,1)="N/A","N/A",'输出-系统进路参数'!L311)</f>
        <v>N/A</v>
      </c>
      <c r="J310" s="22" t="str">
        <f>IF(INDEX(Veh_Marshal,0,1)="N/A","N/A",'输出-系统进路参数'!M311)</f>
        <v>N/A</v>
      </c>
      <c r="K310" s="22" t="str">
        <f>IF(INDEX(Veh_Marshal,0,1)="N/A","N/A",'输出-系统进路参数'!N311)</f>
        <v>N/A</v>
      </c>
      <c r="L310" s="22" t="str">
        <f>IF(INDEX(Veh_Marshal,0,1)="N/A","N/A",'输出-系统进路参数'!O311)</f>
        <v>N/A</v>
      </c>
      <c r="M310" s="22" t="str">
        <f>IF(INDEX(Veh_Marshal,0,1)="N/A","N/A",'输出-系统进路参数'!P311)</f>
        <v>N/A</v>
      </c>
      <c r="N310" s="22" t="str">
        <f>IF(INDEX(Veh_Marshal,0,1)="N/A","N/A",'输出-系统进路参数'!Q311)</f>
        <v>N/A</v>
      </c>
      <c r="O310" s="22" t="str">
        <f>IF(INDEX(Veh_Marshal,0,1)="N/A","N/A",'输出-系统进路参数'!R311)</f>
        <v>N/A</v>
      </c>
      <c r="P310" s="50" t="str">
        <f>IF(INDEX(Veh_Marshal,0,1)="N/A","N/A",'输出-系统进路参数'!S311)</f>
        <v>N/A</v>
      </c>
      <c r="Q310" s="50" t="str">
        <f>IF(INDEX(Veh_Marshal,0,1)="N/A","N/A",'输出-系统进路参数'!T311)</f>
        <v>N/A</v>
      </c>
      <c r="R310" s="50" t="str">
        <f>IF(INDEX(Veh_Marshal,0,1)="N/A","N/A",'输出-系统进路参数'!U311)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50" t="str">
        <f>IF(INDEX(Veh_Marshal,0,1)="N/A","N/A",'输出-系统进路参数'!B312)</f>
        <v>N/A</v>
      </c>
      <c r="B311" s="50" t="str">
        <f>IF(INDEX(Veh_Marshal,0,1)="N/A","N/A",'输出-系统进路参数'!E312)</f>
        <v>N/A</v>
      </c>
      <c r="C311" s="50" t="str">
        <f>IF(INDEX(Veh_Marshal,0,1)="N/A","N/A",'输出-系统进路参数'!F312)</f>
        <v>N/A</v>
      </c>
      <c r="D311" s="50" t="str">
        <f>IF(INDEX(Veh_Marshal,0,1)="N/A","N/A",'输出-系统进路参数'!G312)</f>
        <v>N/A</v>
      </c>
      <c r="E311" s="50" t="str">
        <f>IF(INDEX(Veh_Marshal,0,1)="N/A","N/A",'输出-系统进路参数'!H312)</f>
        <v>N/A</v>
      </c>
      <c r="F311" s="50" t="str">
        <f>IF(INDEX(Veh_Marshal,0,1)="N/A","N/A",'输出-系统进路参数'!I312)</f>
        <v>N/A</v>
      </c>
      <c r="G311" s="50" t="str">
        <f>IF(INDEX(Veh_Marshal,0,1)="N/A","N/A",'输出-系统进路参数'!J312)</f>
        <v>N/A</v>
      </c>
      <c r="H311" s="22" t="str">
        <f>IF(INDEX(Veh_Marshal,0,1)="N/A","N/A",'输出-系统进路参数'!K312)</f>
        <v>N/A</v>
      </c>
      <c r="I311" s="22" t="str">
        <f>IF(INDEX(Veh_Marshal,0,1)="N/A","N/A",'输出-系统进路参数'!L312)</f>
        <v>N/A</v>
      </c>
      <c r="J311" s="22" t="str">
        <f>IF(INDEX(Veh_Marshal,0,1)="N/A","N/A",'输出-系统进路参数'!M312)</f>
        <v>N/A</v>
      </c>
      <c r="K311" s="22" t="str">
        <f>IF(INDEX(Veh_Marshal,0,1)="N/A","N/A",'输出-系统进路参数'!N312)</f>
        <v>N/A</v>
      </c>
      <c r="L311" s="22" t="str">
        <f>IF(INDEX(Veh_Marshal,0,1)="N/A","N/A",'输出-系统进路参数'!O312)</f>
        <v>N/A</v>
      </c>
      <c r="M311" s="22" t="str">
        <f>IF(INDEX(Veh_Marshal,0,1)="N/A","N/A",'输出-系统进路参数'!P312)</f>
        <v>N/A</v>
      </c>
      <c r="N311" s="22" t="str">
        <f>IF(INDEX(Veh_Marshal,0,1)="N/A","N/A",'输出-系统进路参数'!Q312)</f>
        <v>N/A</v>
      </c>
      <c r="O311" s="22" t="str">
        <f>IF(INDEX(Veh_Marshal,0,1)="N/A","N/A",'输出-系统进路参数'!R312)</f>
        <v>N/A</v>
      </c>
      <c r="P311" s="50" t="str">
        <f>IF(INDEX(Veh_Marshal,0,1)="N/A","N/A",'输出-系统进路参数'!S312)</f>
        <v>N/A</v>
      </c>
      <c r="Q311" s="50" t="str">
        <f>IF(INDEX(Veh_Marshal,0,1)="N/A","N/A",'输出-系统进路参数'!T312)</f>
        <v>N/A</v>
      </c>
      <c r="R311" s="50" t="str">
        <f>IF(INDEX(Veh_Marshal,0,1)="N/A","N/A",'输出-系统进路参数'!U312)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50" t="str">
        <f>IF(INDEX(Veh_Marshal,0,1)="N/A","N/A",'输出-系统进路参数'!B313)</f>
        <v>N/A</v>
      </c>
      <c r="B312" s="50" t="str">
        <f>IF(INDEX(Veh_Marshal,0,1)="N/A","N/A",'输出-系统进路参数'!E313)</f>
        <v>N/A</v>
      </c>
      <c r="C312" s="50" t="str">
        <f>IF(INDEX(Veh_Marshal,0,1)="N/A","N/A",'输出-系统进路参数'!F313)</f>
        <v>N/A</v>
      </c>
      <c r="D312" s="50" t="str">
        <f>IF(INDEX(Veh_Marshal,0,1)="N/A","N/A",'输出-系统进路参数'!G313)</f>
        <v>N/A</v>
      </c>
      <c r="E312" s="50" t="str">
        <f>IF(INDEX(Veh_Marshal,0,1)="N/A","N/A",'输出-系统进路参数'!H313)</f>
        <v>N/A</v>
      </c>
      <c r="F312" s="50" t="str">
        <f>IF(INDEX(Veh_Marshal,0,1)="N/A","N/A",'输出-系统进路参数'!I313)</f>
        <v>N/A</v>
      </c>
      <c r="G312" s="50" t="str">
        <f>IF(INDEX(Veh_Marshal,0,1)="N/A","N/A",'输出-系统进路参数'!J313)</f>
        <v>N/A</v>
      </c>
      <c r="H312" s="22" t="str">
        <f>IF(INDEX(Veh_Marshal,0,1)="N/A","N/A",'输出-系统进路参数'!K313)</f>
        <v>N/A</v>
      </c>
      <c r="I312" s="22" t="str">
        <f>IF(INDEX(Veh_Marshal,0,1)="N/A","N/A",'输出-系统进路参数'!L313)</f>
        <v>N/A</v>
      </c>
      <c r="J312" s="22" t="str">
        <f>IF(INDEX(Veh_Marshal,0,1)="N/A","N/A",'输出-系统进路参数'!M313)</f>
        <v>N/A</v>
      </c>
      <c r="K312" s="22" t="str">
        <f>IF(INDEX(Veh_Marshal,0,1)="N/A","N/A",'输出-系统进路参数'!N313)</f>
        <v>N/A</v>
      </c>
      <c r="L312" s="22" t="str">
        <f>IF(INDEX(Veh_Marshal,0,1)="N/A","N/A",'输出-系统进路参数'!O313)</f>
        <v>N/A</v>
      </c>
      <c r="M312" s="22" t="str">
        <f>IF(INDEX(Veh_Marshal,0,1)="N/A","N/A",'输出-系统进路参数'!P313)</f>
        <v>N/A</v>
      </c>
      <c r="N312" s="22" t="str">
        <f>IF(INDEX(Veh_Marshal,0,1)="N/A","N/A",'输出-系统进路参数'!Q313)</f>
        <v>N/A</v>
      </c>
      <c r="O312" s="22" t="str">
        <f>IF(INDEX(Veh_Marshal,0,1)="N/A","N/A",'输出-系统进路参数'!R313)</f>
        <v>N/A</v>
      </c>
      <c r="P312" s="50" t="str">
        <f>IF(INDEX(Veh_Marshal,0,1)="N/A","N/A",'输出-系统进路参数'!S313)</f>
        <v>N/A</v>
      </c>
      <c r="Q312" s="50" t="str">
        <f>IF(INDEX(Veh_Marshal,0,1)="N/A","N/A",'输出-系统进路参数'!T313)</f>
        <v>N/A</v>
      </c>
      <c r="R312" s="50" t="str">
        <f>IF(INDEX(Veh_Marshal,0,1)="N/A","N/A",'输出-系统进路参数'!U313)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50" t="str">
        <f>IF(INDEX(Veh_Marshal,0,1)="N/A","N/A",'输出-系统进路参数'!B314)</f>
        <v>N/A</v>
      </c>
      <c r="B313" s="50" t="str">
        <f>IF(INDEX(Veh_Marshal,0,1)="N/A","N/A",'输出-系统进路参数'!E314)</f>
        <v>N/A</v>
      </c>
      <c r="C313" s="50" t="str">
        <f>IF(INDEX(Veh_Marshal,0,1)="N/A","N/A",'输出-系统进路参数'!F314)</f>
        <v>N/A</v>
      </c>
      <c r="D313" s="50" t="str">
        <f>IF(INDEX(Veh_Marshal,0,1)="N/A","N/A",'输出-系统进路参数'!G314)</f>
        <v>N/A</v>
      </c>
      <c r="E313" s="50" t="str">
        <f>IF(INDEX(Veh_Marshal,0,1)="N/A","N/A",'输出-系统进路参数'!H314)</f>
        <v>N/A</v>
      </c>
      <c r="F313" s="50" t="str">
        <f>IF(INDEX(Veh_Marshal,0,1)="N/A","N/A",'输出-系统进路参数'!I314)</f>
        <v>N/A</v>
      </c>
      <c r="G313" s="50" t="str">
        <f>IF(INDEX(Veh_Marshal,0,1)="N/A","N/A",'输出-系统进路参数'!J314)</f>
        <v>N/A</v>
      </c>
      <c r="H313" s="22" t="str">
        <f>IF(INDEX(Veh_Marshal,0,1)="N/A","N/A",'输出-系统进路参数'!K314)</f>
        <v>N/A</v>
      </c>
      <c r="I313" s="22" t="str">
        <f>IF(INDEX(Veh_Marshal,0,1)="N/A","N/A",'输出-系统进路参数'!L314)</f>
        <v>N/A</v>
      </c>
      <c r="J313" s="22" t="str">
        <f>IF(INDEX(Veh_Marshal,0,1)="N/A","N/A",'输出-系统进路参数'!M314)</f>
        <v>N/A</v>
      </c>
      <c r="K313" s="22" t="str">
        <f>IF(INDEX(Veh_Marshal,0,1)="N/A","N/A",'输出-系统进路参数'!N314)</f>
        <v>N/A</v>
      </c>
      <c r="L313" s="22" t="str">
        <f>IF(INDEX(Veh_Marshal,0,1)="N/A","N/A",'输出-系统进路参数'!O314)</f>
        <v>N/A</v>
      </c>
      <c r="M313" s="22" t="str">
        <f>IF(INDEX(Veh_Marshal,0,1)="N/A","N/A",'输出-系统进路参数'!P314)</f>
        <v>N/A</v>
      </c>
      <c r="N313" s="22" t="str">
        <f>IF(INDEX(Veh_Marshal,0,1)="N/A","N/A",'输出-系统进路参数'!Q314)</f>
        <v>N/A</v>
      </c>
      <c r="O313" s="22" t="str">
        <f>IF(INDEX(Veh_Marshal,0,1)="N/A","N/A",'输出-系统进路参数'!R314)</f>
        <v>N/A</v>
      </c>
      <c r="P313" s="50" t="str">
        <f>IF(INDEX(Veh_Marshal,0,1)="N/A","N/A",'输出-系统进路参数'!S314)</f>
        <v>N/A</v>
      </c>
      <c r="Q313" s="50" t="str">
        <f>IF(INDEX(Veh_Marshal,0,1)="N/A","N/A",'输出-系统进路参数'!T314)</f>
        <v>N/A</v>
      </c>
      <c r="R313" s="50" t="str">
        <f>IF(INDEX(Veh_Marshal,0,1)="N/A","N/A",'输出-系统进路参数'!U314)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50" t="str">
        <f>IF(INDEX(Veh_Marshal,0,1)="N/A","N/A",'输出-系统进路参数'!B315)</f>
        <v>N/A</v>
      </c>
      <c r="B314" s="50" t="str">
        <f>IF(INDEX(Veh_Marshal,0,1)="N/A","N/A",'输出-系统进路参数'!E315)</f>
        <v>N/A</v>
      </c>
      <c r="C314" s="50" t="str">
        <f>IF(INDEX(Veh_Marshal,0,1)="N/A","N/A",'输出-系统进路参数'!F315)</f>
        <v>N/A</v>
      </c>
      <c r="D314" s="50" t="str">
        <f>IF(INDEX(Veh_Marshal,0,1)="N/A","N/A",'输出-系统进路参数'!G315)</f>
        <v>N/A</v>
      </c>
      <c r="E314" s="50" t="str">
        <f>IF(INDEX(Veh_Marshal,0,1)="N/A","N/A",'输出-系统进路参数'!H315)</f>
        <v>N/A</v>
      </c>
      <c r="F314" s="50" t="str">
        <f>IF(INDEX(Veh_Marshal,0,1)="N/A","N/A",'输出-系统进路参数'!I315)</f>
        <v>N/A</v>
      </c>
      <c r="G314" s="50" t="str">
        <f>IF(INDEX(Veh_Marshal,0,1)="N/A","N/A",'输出-系统进路参数'!J315)</f>
        <v>N/A</v>
      </c>
      <c r="H314" s="22" t="str">
        <f>IF(INDEX(Veh_Marshal,0,1)="N/A","N/A",'输出-系统进路参数'!K315)</f>
        <v>N/A</v>
      </c>
      <c r="I314" s="22" t="str">
        <f>IF(INDEX(Veh_Marshal,0,1)="N/A","N/A",'输出-系统进路参数'!L315)</f>
        <v>N/A</v>
      </c>
      <c r="J314" s="22" t="str">
        <f>IF(INDEX(Veh_Marshal,0,1)="N/A","N/A",'输出-系统进路参数'!M315)</f>
        <v>N/A</v>
      </c>
      <c r="K314" s="22" t="str">
        <f>IF(INDEX(Veh_Marshal,0,1)="N/A","N/A",'输出-系统进路参数'!N315)</f>
        <v>N/A</v>
      </c>
      <c r="L314" s="22" t="str">
        <f>IF(INDEX(Veh_Marshal,0,1)="N/A","N/A",'输出-系统进路参数'!O315)</f>
        <v>N/A</v>
      </c>
      <c r="M314" s="22" t="str">
        <f>IF(INDEX(Veh_Marshal,0,1)="N/A","N/A",'输出-系统进路参数'!P315)</f>
        <v>N/A</v>
      </c>
      <c r="N314" s="22" t="str">
        <f>IF(INDEX(Veh_Marshal,0,1)="N/A","N/A",'输出-系统进路参数'!Q315)</f>
        <v>N/A</v>
      </c>
      <c r="O314" s="22" t="str">
        <f>IF(INDEX(Veh_Marshal,0,1)="N/A","N/A",'输出-系统进路参数'!R315)</f>
        <v>N/A</v>
      </c>
      <c r="P314" s="50" t="str">
        <f>IF(INDEX(Veh_Marshal,0,1)="N/A","N/A",'输出-系统进路参数'!S315)</f>
        <v>N/A</v>
      </c>
      <c r="Q314" s="50" t="str">
        <f>IF(INDEX(Veh_Marshal,0,1)="N/A","N/A",'输出-系统进路参数'!T315)</f>
        <v>N/A</v>
      </c>
      <c r="R314" s="50" t="str">
        <f>IF(INDEX(Veh_Marshal,0,1)="N/A","N/A",'输出-系统进路参数'!U315)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50" t="str">
        <f>IF(INDEX(Veh_Marshal,0,1)="N/A","N/A",'输出-系统进路参数'!B316)</f>
        <v>N/A</v>
      </c>
      <c r="B315" s="50" t="str">
        <f>IF(INDEX(Veh_Marshal,0,1)="N/A","N/A",'输出-系统进路参数'!E316)</f>
        <v>N/A</v>
      </c>
      <c r="C315" s="50" t="str">
        <f>IF(INDEX(Veh_Marshal,0,1)="N/A","N/A",'输出-系统进路参数'!F316)</f>
        <v>N/A</v>
      </c>
      <c r="D315" s="50" t="str">
        <f>IF(INDEX(Veh_Marshal,0,1)="N/A","N/A",'输出-系统进路参数'!G316)</f>
        <v>N/A</v>
      </c>
      <c r="E315" s="50" t="str">
        <f>IF(INDEX(Veh_Marshal,0,1)="N/A","N/A",'输出-系统进路参数'!H316)</f>
        <v>N/A</v>
      </c>
      <c r="F315" s="50" t="str">
        <f>IF(INDEX(Veh_Marshal,0,1)="N/A","N/A",'输出-系统进路参数'!I316)</f>
        <v>N/A</v>
      </c>
      <c r="G315" s="50" t="str">
        <f>IF(INDEX(Veh_Marshal,0,1)="N/A","N/A",'输出-系统进路参数'!J316)</f>
        <v>N/A</v>
      </c>
      <c r="H315" s="22" t="str">
        <f>IF(INDEX(Veh_Marshal,0,1)="N/A","N/A",'输出-系统进路参数'!K316)</f>
        <v>N/A</v>
      </c>
      <c r="I315" s="22" t="str">
        <f>IF(INDEX(Veh_Marshal,0,1)="N/A","N/A",'输出-系统进路参数'!L316)</f>
        <v>N/A</v>
      </c>
      <c r="J315" s="22" t="str">
        <f>IF(INDEX(Veh_Marshal,0,1)="N/A","N/A",'输出-系统进路参数'!M316)</f>
        <v>N/A</v>
      </c>
      <c r="K315" s="22" t="str">
        <f>IF(INDEX(Veh_Marshal,0,1)="N/A","N/A",'输出-系统进路参数'!N316)</f>
        <v>N/A</v>
      </c>
      <c r="L315" s="22" t="str">
        <f>IF(INDEX(Veh_Marshal,0,1)="N/A","N/A",'输出-系统进路参数'!O316)</f>
        <v>N/A</v>
      </c>
      <c r="M315" s="22" t="str">
        <f>IF(INDEX(Veh_Marshal,0,1)="N/A","N/A",'输出-系统进路参数'!P316)</f>
        <v>N/A</v>
      </c>
      <c r="N315" s="22" t="str">
        <f>IF(INDEX(Veh_Marshal,0,1)="N/A","N/A",'输出-系统进路参数'!Q316)</f>
        <v>N/A</v>
      </c>
      <c r="O315" s="22" t="str">
        <f>IF(INDEX(Veh_Marshal,0,1)="N/A","N/A",'输出-系统进路参数'!R316)</f>
        <v>N/A</v>
      </c>
      <c r="P315" s="50" t="str">
        <f>IF(INDEX(Veh_Marshal,0,1)="N/A","N/A",'输出-系统进路参数'!S316)</f>
        <v>N/A</v>
      </c>
      <c r="Q315" s="50" t="str">
        <f>IF(INDEX(Veh_Marshal,0,1)="N/A","N/A",'输出-系统进路参数'!T316)</f>
        <v>N/A</v>
      </c>
      <c r="R315" s="50" t="str">
        <f>IF(INDEX(Veh_Marshal,0,1)="N/A","N/A",'输出-系统进路参数'!U316)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50" t="str">
        <f>IF(INDEX(Veh_Marshal,0,1)="N/A","N/A",'输出-系统进路参数'!B317)</f>
        <v>N/A</v>
      </c>
      <c r="B316" s="50" t="str">
        <f>IF(INDEX(Veh_Marshal,0,1)="N/A","N/A",'输出-系统进路参数'!E317)</f>
        <v>N/A</v>
      </c>
      <c r="C316" s="50" t="str">
        <f>IF(INDEX(Veh_Marshal,0,1)="N/A","N/A",'输出-系统进路参数'!F317)</f>
        <v>N/A</v>
      </c>
      <c r="D316" s="50" t="str">
        <f>IF(INDEX(Veh_Marshal,0,1)="N/A","N/A",'输出-系统进路参数'!G317)</f>
        <v>N/A</v>
      </c>
      <c r="E316" s="50" t="str">
        <f>IF(INDEX(Veh_Marshal,0,1)="N/A","N/A",'输出-系统进路参数'!H317)</f>
        <v>N/A</v>
      </c>
      <c r="F316" s="50" t="str">
        <f>IF(INDEX(Veh_Marshal,0,1)="N/A","N/A",'输出-系统进路参数'!I317)</f>
        <v>N/A</v>
      </c>
      <c r="G316" s="50" t="str">
        <f>IF(INDEX(Veh_Marshal,0,1)="N/A","N/A",'输出-系统进路参数'!J317)</f>
        <v>N/A</v>
      </c>
      <c r="H316" s="22" t="str">
        <f>IF(INDEX(Veh_Marshal,0,1)="N/A","N/A",'输出-系统进路参数'!K317)</f>
        <v>N/A</v>
      </c>
      <c r="I316" s="22" t="str">
        <f>IF(INDEX(Veh_Marshal,0,1)="N/A","N/A",'输出-系统进路参数'!L317)</f>
        <v>N/A</v>
      </c>
      <c r="J316" s="22" t="str">
        <f>IF(INDEX(Veh_Marshal,0,1)="N/A","N/A",'输出-系统进路参数'!M317)</f>
        <v>N/A</v>
      </c>
      <c r="K316" s="22" t="str">
        <f>IF(INDEX(Veh_Marshal,0,1)="N/A","N/A",'输出-系统进路参数'!N317)</f>
        <v>N/A</v>
      </c>
      <c r="L316" s="22" t="str">
        <f>IF(INDEX(Veh_Marshal,0,1)="N/A","N/A",'输出-系统进路参数'!O317)</f>
        <v>N/A</v>
      </c>
      <c r="M316" s="22" t="str">
        <f>IF(INDEX(Veh_Marshal,0,1)="N/A","N/A",'输出-系统进路参数'!P317)</f>
        <v>N/A</v>
      </c>
      <c r="N316" s="22" t="str">
        <f>IF(INDEX(Veh_Marshal,0,1)="N/A","N/A",'输出-系统进路参数'!Q317)</f>
        <v>N/A</v>
      </c>
      <c r="O316" s="22" t="str">
        <f>IF(INDEX(Veh_Marshal,0,1)="N/A","N/A",'输出-系统进路参数'!R317)</f>
        <v>N/A</v>
      </c>
      <c r="P316" s="50" t="str">
        <f>IF(INDEX(Veh_Marshal,0,1)="N/A","N/A",'输出-系统进路参数'!S317)</f>
        <v>N/A</v>
      </c>
      <c r="Q316" s="50" t="str">
        <f>IF(INDEX(Veh_Marshal,0,1)="N/A","N/A",'输出-系统进路参数'!T317)</f>
        <v>N/A</v>
      </c>
      <c r="R316" s="50" t="str">
        <f>IF(INDEX(Veh_Marshal,0,1)="N/A","N/A",'输出-系统进路参数'!U317)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50" t="str">
        <f>IF(INDEX(Veh_Marshal,0,1)="N/A","N/A",'输出-系统进路参数'!B318)</f>
        <v>N/A</v>
      </c>
      <c r="B317" s="50" t="str">
        <f>IF(INDEX(Veh_Marshal,0,1)="N/A","N/A",'输出-系统进路参数'!E318)</f>
        <v>N/A</v>
      </c>
      <c r="C317" s="50" t="str">
        <f>IF(INDEX(Veh_Marshal,0,1)="N/A","N/A",'输出-系统进路参数'!F318)</f>
        <v>N/A</v>
      </c>
      <c r="D317" s="50" t="str">
        <f>IF(INDEX(Veh_Marshal,0,1)="N/A","N/A",'输出-系统进路参数'!G318)</f>
        <v>N/A</v>
      </c>
      <c r="E317" s="50" t="str">
        <f>IF(INDEX(Veh_Marshal,0,1)="N/A","N/A",'输出-系统进路参数'!H318)</f>
        <v>N/A</v>
      </c>
      <c r="F317" s="50" t="str">
        <f>IF(INDEX(Veh_Marshal,0,1)="N/A","N/A",'输出-系统进路参数'!I318)</f>
        <v>N/A</v>
      </c>
      <c r="G317" s="50" t="str">
        <f>IF(INDEX(Veh_Marshal,0,1)="N/A","N/A",'输出-系统进路参数'!J318)</f>
        <v>N/A</v>
      </c>
      <c r="H317" s="22" t="str">
        <f>IF(INDEX(Veh_Marshal,0,1)="N/A","N/A",'输出-系统进路参数'!K318)</f>
        <v>N/A</v>
      </c>
      <c r="I317" s="22" t="str">
        <f>IF(INDEX(Veh_Marshal,0,1)="N/A","N/A",'输出-系统进路参数'!L318)</f>
        <v>N/A</v>
      </c>
      <c r="J317" s="22" t="str">
        <f>IF(INDEX(Veh_Marshal,0,1)="N/A","N/A",'输出-系统进路参数'!M318)</f>
        <v>N/A</v>
      </c>
      <c r="K317" s="22" t="str">
        <f>IF(INDEX(Veh_Marshal,0,1)="N/A","N/A",'输出-系统进路参数'!N318)</f>
        <v>N/A</v>
      </c>
      <c r="L317" s="22" t="str">
        <f>IF(INDEX(Veh_Marshal,0,1)="N/A","N/A",'输出-系统进路参数'!O318)</f>
        <v>N/A</v>
      </c>
      <c r="M317" s="22" t="str">
        <f>IF(INDEX(Veh_Marshal,0,1)="N/A","N/A",'输出-系统进路参数'!P318)</f>
        <v>N/A</v>
      </c>
      <c r="N317" s="22" t="str">
        <f>IF(INDEX(Veh_Marshal,0,1)="N/A","N/A",'输出-系统进路参数'!Q318)</f>
        <v>N/A</v>
      </c>
      <c r="O317" s="22" t="str">
        <f>IF(INDEX(Veh_Marshal,0,1)="N/A","N/A",'输出-系统进路参数'!R318)</f>
        <v>N/A</v>
      </c>
      <c r="P317" s="50" t="str">
        <f>IF(INDEX(Veh_Marshal,0,1)="N/A","N/A",'输出-系统进路参数'!S318)</f>
        <v>N/A</v>
      </c>
      <c r="Q317" s="50" t="str">
        <f>IF(INDEX(Veh_Marshal,0,1)="N/A","N/A",'输出-系统进路参数'!T318)</f>
        <v>N/A</v>
      </c>
      <c r="R317" s="50" t="str">
        <f>IF(INDEX(Veh_Marshal,0,1)="N/A","N/A",'输出-系统进路参数'!U318)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50" t="str">
        <f>IF(INDEX(Veh_Marshal,0,1)="N/A","N/A",'输出-系统进路参数'!B319)</f>
        <v>N/A</v>
      </c>
      <c r="B318" s="50" t="str">
        <f>IF(INDEX(Veh_Marshal,0,1)="N/A","N/A",'输出-系统进路参数'!E319)</f>
        <v>N/A</v>
      </c>
      <c r="C318" s="50" t="str">
        <f>IF(INDEX(Veh_Marshal,0,1)="N/A","N/A",'输出-系统进路参数'!F319)</f>
        <v>N/A</v>
      </c>
      <c r="D318" s="50" t="str">
        <f>IF(INDEX(Veh_Marshal,0,1)="N/A","N/A",'输出-系统进路参数'!G319)</f>
        <v>N/A</v>
      </c>
      <c r="E318" s="50" t="str">
        <f>IF(INDEX(Veh_Marshal,0,1)="N/A","N/A",'输出-系统进路参数'!H319)</f>
        <v>N/A</v>
      </c>
      <c r="F318" s="50" t="str">
        <f>IF(INDEX(Veh_Marshal,0,1)="N/A","N/A",'输出-系统进路参数'!I319)</f>
        <v>N/A</v>
      </c>
      <c r="G318" s="50" t="str">
        <f>IF(INDEX(Veh_Marshal,0,1)="N/A","N/A",'输出-系统进路参数'!J319)</f>
        <v>N/A</v>
      </c>
      <c r="H318" s="22" t="str">
        <f>IF(INDEX(Veh_Marshal,0,1)="N/A","N/A",'输出-系统进路参数'!K319)</f>
        <v>N/A</v>
      </c>
      <c r="I318" s="22" t="str">
        <f>IF(INDEX(Veh_Marshal,0,1)="N/A","N/A",'输出-系统进路参数'!L319)</f>
        <v>N/A</v>
      </c>
      <c r="J318" s="22" t="str">
        <f>IF(INDEX(Veh_Marshal,0,1)="N/A","N/A",'输出-系统进路参数'!M319)</f>
        <v>N/A</v>
      </c>
      <c r="K318" s="22" t="str">
        <f>IF(INDEX(Veh_Marshal,0,1)="N/A","N/A",'输出-系统进路参数'!N319)</f>
        <v>N/A</v>
      </c>
      <c r="L318" s="22" t="str">
        <f>IF(INDEX(Veh_Marshal,0,1)="N/A","N/A",'输出-系统进路参数'!O319)</f>
        <v>N/A</v>
      </c>
      <c r="M318" s="22" t="str">
        <f>IF(INDEX(Veh_Marshal,0,1)="N/A","N/A",'输出-系统进路参数'!P319)</f>
        <v>N/A</v>
      </c>
      <c r="N318" s="22" t="str">
        <f>IF(INDEX(Veh_Marshal,0,1)="N/A","N/A",'输出-系统进路参数'!Q319)</f>
        <v>N/A</v>
      </c>
      <c r="O318" s="22" t="str">
        <f>IF(INDEX(Veh_Marshal,0,1)="N/A","N/A",'输出-系统进路参数'!R319)</f>
        <v>N/A</v>
      </c>
      <c r="P318" s="50" t="str">
        <f>IF(INDEX(Veh_Marshal,0,1)="N/A","N/A",'输出-系统进路参数'!S319)</f>
        <v>N/A</v>
      </c>
      <c r="Q318" s="50" t="str">
        <f>IF(INDEX(Veh_Marshal,0,1)="N/A","N/A",'输出-系统进路参数'!T319)</f>
        <v>N/A</v>
      </c>
      <c r="R318" s="50" t="str">
        <f>IF(INDEX(Veh_Marshal,0,1)="N/A","N/A",'输出-系统进路参数'!U319)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50" t="str">
        <f>IF(INDEX(Veh_Marshal,0,1)="N/A","N/A",'输出-系统进路参数'!B320)</f>
        <v>N/A</v>
      </c>
      <c r="B319" s="50" t="str">
        <f>IF(INDEX(Veh_Marshal,0,1)="N/A","N/A",'输出-系统进路参数'!E320)</f>
        <v>N/A</v>
      </c>
      <c r="C319" s="50" t="str">
        <f>IF(INDEX(Veh_Marshal,0,1)="N/A","N/A",'输出-系统进路参数'!F320)</f>
        <v>N/A</v>
      </c>
      <c r="D319" s="50" t="str">
        <f>IF(INDEX(Veh_Marshal,0,1)="N/A","N/A",'输出-系统进路参数'!G320)</f>
        <v>N/A</v>
      </c>
      <c r="E319" s="50" t="str">
        <f>IF(INDEX(Veh_Marshal,0,1)="N/A","N/A",'输出-系统进路参数'!H320)</f>
        <v>N/A</v>
      </c>
      <c r="F319" s="50" t="str">
        <f>IF(INDEX(Veh_Marshal,0,1)="N/A","N/A",'输出-系统进路参数'!I320)</f>
        <v>N/A</v>
      </c>
      <c r="G319" s="50" t="str">
        <f>IF(INDEX(Veh_Marshal,0,1)="N/A","N/A",'输出-系统进路参数'!J320)</f>
        <v>N/A</v>
      </c>
      <c r="H319" s="22" t="str">
        <f>IF(INDEX(Veh_Marshal,0,1)="N/A","N/A",'输出-系统进路参数'!K320)</f>
        <v>N/A</v>
      </c>
      <c r="I319" s="22" t="str">
        <f>IF(INDEX(Veh_Marshal,0,1)="N/A","N/A",'输出-系统进路参数'!L320)</f>
        <v>N/A</v>
      </c>
      <c r="J319" s="22" t="str">
        <f>IF(INDEX(Veh_Marshal,0,1)="N/A","N/A",'输出-系统进路参数'!M320)</f>
        <v>N/A</v>
      </c>
      <c r="K319" s="22" t="str">
        <f>IF(INDEX(Veh_Marshal,0,1)="N/A","N/A",'输出-系统进路参数'!N320)</f>
        <v>N/A</v>
      </c>
      <c r="L319" s="22" t="str">
        <f>IF(INDEX(Veh_Marshal,0,1)="N/A","N/A",'输出-系统进路参数'!O320)</f>
        <v>N/A</v>
      </c>
      <c r="M319" s="22" t="str">
        <f>IF(INDEX(Veh_Marshal,0,1)="N/A","N/A",'输出-系统进路参数'!P320)</f>
        <v>N/A</v>
      </c>
      <c r="N319" s="22" t="str">
        <f>IF(INDEX(Veh_Marshal,0,1)="N/A","N/A",'输出-系统进路参数'!Q320)</f>
        <v>N/A</v>
      </c>
      <c r="O319" s="22" t="str">
        <f>IF(INDEX(Veh_Marshal,0,1)="N/A","N/A",'输出-系统进路参数'!R320)</f>
        <v>N/A</v>
      </c>
      <c r="P319" s="50" t="str">
        <f>IF(INDEX(Veh_Marshal,0,1)="N/A","N/A",'输出-系统进路参数'!S320)</f>
        <v>N/A</v>
      </c>
      <c r="Q319" s="50" t="str">
        <f>IF(INDEX(Veh_Marshal,0,1)="N/A","N/A",'输出-系统进路参数'!T320)</f>
        <v>N/A</v>
      </c>
      <c r="R319" s="50" t="str">
        <f>IF(INDEX(Veh_Marshal,0,1)="N/A","N/A",'输出-系统进路参数'!U320)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50" t="str">
        <f>IF(INDEX(Veh_Marshal,0,1)="N/A","N/A",'输出-系统进路参数'!B321)</f>
        <v>N/A</v>
      </c>
      <c r="B320" s="50" t="str">
        <f>IF(INDEX(Veh_Marshal,0,1)="N/A","N/A",'输出-系统进路参数'!E321)</f>
        <v>N/A</v>
      </c>
      <c r="C320" s="50" t="str">
        <f>IF(INDEX(Veh_Marshal,0,1)="N/A","N/A",'输出-系统进路参数'!F321)</f>
        <v>N/A</v>
      </c>
      <c r="D320" s="50" t="str">
        <f>IF(INDEX(Veh_Marshal,0,1)="N/A","N/A",'输出-系统进路参数'!G321)</f>
        <v>N/A</v>
      </c>
      <c r="E320" s="50" t="str">
        <f>IF(INDEX(Veh_Marshal,0,1)="N/A","N/A",'输出-系统进路参数'!H321)</f>
        <v>N/A</v>
      </c>
      <c r="F320" s="50" t="str">
        <f>IF(INDEX(Veh_Marshal,0,1)="N/A","N/A",'输出-系统进路参数'!I321)</f>
        <v>N/A</v>
      </c>
      <c r="G320" s="50" t="str">
        <f>IF(INDEX(Veh_Marshal,0,1)="N/A","N/A",'输出-系统进路参数'!J321)</f>
        <v>N/A</v>
      </c>
      <c r="H320" s="22" t="str">
        <f>IF(INDEX(Veh_Marshal,0,1)="N/A","N/A",'输出-系统进路参数'!K321)</f>
        <v>N/A</v>
      </c>
      <c r="I320" s="22" t="str">
        <f>IF(INDEX(Veh_Marshal,0,1)="N/A","N/A",'输出-系统进路参数'!L321)</f>
        <v>N/A</v>
      </c>
      <c r="J320" s="22" t="str">
        <f>IF(INDEX(Veh_Marshal,0,1)="N/A","N/A",'输出-系统进路参数'!M321)</f>
        <v>N/A</v>
      </c>
      <c r="K320" s="22" t="str">
        <f>IF(INDEX(Veh_Marshal,0,1)="N/A","N/A",'输出-系统进路参数'!N321)</f>
        <v>N/A</v>
      </c>
      <c r="L320" s="22" t="str">
        <f>IF(INDEX(Veh_Marshal,0,1)="N/A","N/A",'输出-系统进路参数'!O321)</f>
        <v>N/A</v>
      </c>
      <c r="M320" s="22" t="str">
        <f>IF(INDEX(Veh_Marshal,0,1)="N/A","N/A",'输出-系统进路参数'!P321)</f>
        <v>N/A</v>
      </c>
      <c r="N320" s="22" t="str">
        <f>IF(INDEX(Veh_Marshal,0,1)="N/A","N/A",'输出-系统进路参数'!Q321)</f>
        <v>N/A</v>
      </c>
      <c r="O320" s="22" t="str">
        <f>IF(INDEX(Veh_Marshal,0,1)="N/A","N/A",'输出-系统进路参数'!R321)</f>
        <v>N/A</v>
      </c>
      <c r="P320" s="50" t="str">
        <f>IF(INDEX(Veh_Marshal,0,1)="N/A","N/A",'输出-系统进路参数'!S321)</f>
        <v>N/A</v>
      </c>
      <c r="Q320" s="50" t="str">
        <f>IF(INDEX(Veh_Marshal,0,1)="N/A","N/A",'输出-系统进路参数'!T321)</f>
        <v>N/A</v>
      </c>
      <c r="R320" s="50" t="str">
        <f>IF(INDEX(Veh_Marshal,0,1)="N/A","N/A",'输出-系统进路参数'!U321)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50" t="str">
        <f>IF(INDEX(Veh_Marshal,0,1)="N/A","N/A",'输出-系统进路参数'!B322)</f>
        <v>N/A</v>
      </c>
      <c r="B321" s="50" t="str">
        <f>IF(INDEX(Veh_Marshal,0,1)="N/A","N/A",'输出-系统进路参数'!E322)</f>
        <v>N/A</v>
      </c>
      <c r="C321" s="50" t="str">
        <f>IF(INDEX(Veh_Marshal,0,1)="N/A","N/A",'输出-系统进路参数'!F322)</f>
        <v>N/A</v>
      </c>
      <c r="D321" s="50" t="str">
        <f>IF(INDEX(Veh_Marshal,0,1)="N/A","N/A",'输出-系统进路参数'!G322)</f>
        <v>N/A</v>
      </c>
      <c r="E321" s="50" t="str">
        <f>IF(INDEX(Veh_Marshal,0,1)="N/A","N/A",'输出-系统进路参数'!H322)</f>
        <v>N/A</v>
      </c>
      <c r="F321" s="50" t="str">
        <f>IF(INDEX(Veh_Marshal,0,1)="N/A","N/A",'输出-系统进路参数'!I322)</f>
        <v>N/A</v>
      </c>
      <c r="G321" s="50" t="str">
        <f>IF(INDEX(Veh_Marshal,0,1)="N/A","N/A",'输出-系统进路参数'!J322)</f>
        <v>N/A</v>
      </c>
      <c r="H321" s="22" t="str">
        <f>IF(INDEX(Veh_Marshal,0,1)="N/A","N/A",'输出-系统进路参数'!K322)</f>
        <v>N/A</v>
      </c>
      <c r="I321" s="22" t="str">
        <f>IF(INDEX(Veh_Marshal,0,1)="N/A","N/A",'输出-系统进路参数'!L322)</f>
        <v>N/A</v>
      </c>
      <c r="J321" s="22" t="str">
        <f>IF(INDEX(Veh_Marshal,0,1)="N/A","N/A",'输出-系统进路参数'!M322)</f>
        <v>N/A</v>
      </c>
      <c r="K321" s="22" t="str">
        <f>IF(INDEX(Veh_Marshal,0,1)="N/A","N/A",'输出-系统进路参数'!N322)</f>
        <v>N/A</v>
      </c>
      <c r="L321" s="22" t="str">
        <f>IF(INDEX(Veh_Marshal,0,1)="N/A","N/A",'输出-系统进路参数'!O322)</f>
        <v>N/A</v>
      </c>
      <c r="M321" s="22" t="str">
        <f>IF(INDEX(Veh_Marshal,0,1)="N/A","N/A",'输出-系统进路参数'!P322)</f>
        <v>N/A</v>
      </c>
      <c r="N321" s="22" t="str">
        <f>IF(INDEX(Veh_Marshal,0,1)="N/A","N/A",'输出-系统进路参数'!Q322)</f>
        <v>N/A</v>
      </c>
      <c r="O321" s="22" t="str">
        <f>IF(INDEX(Veh_Marshal,0,1)="N/A","N/A",'输出-系统进路参数'!R322)</f>
        <v>N/A</v>
      </c>
      <c r="P321" s="50" t="str">
        <f>IF(INDEX(Veh_Marshal,0,1)="N/A","N/A",'输出-系统进路参数'!S322)</f>
        <v>N/A</v>
      </c>
      <c r="Q321" s="50" t="str">
        <f>IF(INDEX(Veh_Marshal,0,1)="N/A","N/A",'输出-系统进路参数'!T322)</f>
        <v>N/A</v>
      </c>
      <c r="R321" s="50" t="str">
        <f>IF(INDEX(Veh_Marshal,0,1)="N/A","N/A",'输出-系统进路参数'!U322)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50" t="str">
        <f>IF(INDEX(Veh_Marshal,0,1)="N/A","N/A",'输出-系统进路参数'!B323)</f>
        <v>N/A</v>
      </c>
      <c r="B322" s="50" t="str">
        <f>IF(INDEX(Veh_Marshal,0,1)="N/A","N/A",'输出-系统进路参数'!E323)</f>
        <v>N/A</v>
      </c>
      <c r="C322" s="50" t="str">
        <f>IF(INDEX(Veh_Marshal,0,1)="N/A","N/A",'输出-系统进路参数'!F323)</f>
        <v>N/A</v>
      </c>
      <c r="D322" s="50" t="str">
        <f>IF(INDEX(Veh_Marshal,0,1)="N/A","N/A",'输出-系统进路参数'!G323)</f>
        <v>N/A</v>
      </c>
      <c r="E322" s="50" t="str">
        <f>IF(INDEX(Veh_Marshal,0,1)="N/A","N/A",'输出-系统进路参数'!H323)</f>
        <v>N/A</v>
      </c>
      <c r="F322" s="50" t="str">
        <f>IF(INDEX(Veh_Marshal,0,1)="N/A","N/A",'输出-系统进路参数'!I323)</f>
        <v>N/A</v>
      </c>
      <c r="G322" s="50" t="str">
        <f>IF(INDEX(Veh_Marshal,0,1)="N/A","N/A",'输出-系统进路参数'!J323)</f>
        <v>N/A</v>
      </c>
      <c r="H322" s="22" t="str">
        <f>IF(INDEX(Veh_Marshal,0,1)="N/A","N/A",'输出-系统进路参数'!K323)</f>
        <v>N/A</v>
      </c>
      <c r="I322" s="22" t="str">
        <f>IF(INDEX(Veh_Marshal,0,1)="N/A","N/A",'输出-系统进路参数'!L323)</f>
        <v>N/A</v>
      </c>
      <c r="J322" s="22" t="str">
        <f>IF(INDEX(Veh_Marshal,0,1)="N/A","N/A",'输出-系统进路参数'!M323)</f>
        <v>N/A</v>
      </c>
      <c r="K322" s="22" t="str">
        <f>IF(INDEX(Veh_Marshal,0,1)="N/A","N/A",'输出-系统进路参数'!N323)</f>
        <v>N/A</v>
      </c>
      <c r="L322" s="22" t="str">
        <f>IF(INDEX(Veh_Marshal,0,1)="N/A","N/A",'输出-系统进路参数'!O323)</f>
        <v>N/A</v>
      </c>
      <c r="M322" s="22" t="str">
        <f>IF(INDEX(Veh_Marshal,0,1)="N/A","N/A",'输出-系统进路参数'!P323)</f>
        <v>N/A</v>
      </c>
      <c r="N322" s="22" t="str">
        <f>IF(INDEX(Veh_Marshal,0,1)="N/A","N/A",'输出-系统进路参数'!Q323)</f>
        <v>N/A</v>
      </c>
      <c r="O322" s="22" t="str">
        <f>IF(INDEX(Veh_Marshal,0,1)="N/A","N/A",'输出-系统进路参数'!R323)</f>
        <v>N/A</v>
      </c>
      <c r="P322" s="50" t="str">
        <f>IF(INDEX(Veh_Marshal,0,1)="N/A","N/A",'输出-系统进路参数'!S323)</f>
        <v>N/A</v>
      </c>
      <c r="Q322" s="50" t="str">
        <f>IF(INDEX(Veh_Marshal,0,1)="N/A","N/A",'输出-系统进路参数'!T323)</f>
        <v>N/A</v>
      </c>
      <c r="R322" s="50" t="str">
        <f>IF(INDEX(Veh_Marshal,0,1)="N/A","N/A",'输出-系统进路参数'!U323)</f>
        <v>N/A</v>
      </c>
      <c r="S322" s="42" t="str">
        <f t="shared" ref="S322:S385" si="55">IF($A322="N/A","N/A",IF($F322="N/A",CEILING($C322/3.6*(CFG_T_EB_OUT+CFG_T_EB_SETUP)/1000+($C322/3.6)^2/(INDEX(Veh_Gebr,0,1)+$E322/1000*9.8)/2,0.001),$F322))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+Conf_SafeMarginDist+Proj_Sig2AxleDist+INDEX(Veh_Hook2Roller,0,1))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+$C322/3.6/(INDEX(Veh_Gebr,0,1)+$E322/1000*9.8)*1000
+Equ_AxleClearDelay+Conf_VibInTime_CBI)/1000,
10),$V322))</f>
        <v>N/A</v>
      </c>
      <c r="Y322" s="30" t="str">
        <f t="shared" ref="Y322:Y385" si="61">IF($A322="N/A","N/A",
IF($M322="N/A","N/A",
IF($Q322="N/A","N/A",
CEILING(SQRT(2*($O322-INDEX(Veh_Length,0,1)+INDEX(Veh_Hook2Roller,0,1)-Proj_Sp2AxleDist)/(INDEX(Veh_NormDec,0,1)+$P322/1000*9.8))*1000*2,5000)/1000)))</f>
        <v>N/A</v>
      </c>
      <c r="Z322" s="30" t="str">
        <f t="shared" ref="Z322:Z385" si="62">IF($A322="N/A","N/A",
IF($M322="N/A","N/A",
IF($Q322="N/A","N/A",
CEILING(($Y322*1000+CFG_T_EB_OUT+CFG_T_EB_SETUP
+((SQRT((2*INDEX(Veh_Gebr,0,1)*(INDEX(Veh_MaxAcc,0,1)-$P322/1000*9.8)*CFG_T_EB_SETUP/1000)^2
       +4*(INDEX(Veh_Gebr,0,1)+INDEX(Veh_MaxAcc,0,1))*(INDEX(Veh_MaxAcc,0,1)-$P322/1000*9.8)*(INDEX(Veh_Gebr,0,1)*$P322/1000*9.8*(CFG_T_EB_SETUP/1000)^2
           +2*(INDEX(Veh_Gebr,0,1)+$P322/1000*9.8)*($O322-INDEX(Veh_Length,0,1)+INDEX(Veh_Hook2Roller,0,1))))
    -2*INDEX(Veh_Gebr,0,1)*(INDEX(Veh_MaxAcc,0,1)-$P322/1000*9.8)*CFG_T_EB_SETUP/1000)
  /2/(INDEX(Veh_MaxAcc,0,1)+INDEX(Veh_Gebr,0,1))-$P322/1000*9.8*CFG_T_EB_SETUP/1000)/(INDEX(Veh_Gebr,0,1)+$P322/1000*9.8)*1000
+Equ_AxleClearDelay+Conf_VibInTime_CBI)/1000,
10)
)))</f>
        <v>N/A</v>
      </c>
      <c r="AA322" s="30" t="str">
        <f t="shared" ref="AA322:AA385" si="63">IF($A322="N/A","N/A",
IF($Q322="N/A","N/A",
FLOOR((Proj_RmMaxForwSpd/3.6-ATO速度_EB速度余量/3.6)*1000/INDEX(Veh_NormDec,0,1)
+(Proj_RmMaxForwSpd/3.6-ATO速度_EB速度余量/3.6)*1000/INDEX(Veh_MaxAcc,0,1)
+($B322-(Proj_RmMaxForwSpd/3.6-ATO速度_EB速度余量/3.6)^2/(2*INDEX(Veh_NormDec,0,1))-(Proj_RmMaxForwSpd/3.6-ATO速度_EB速度余量/3.6)^2/(2*INDEX(Veh_MaxAcc,0,1)))/(Proj_RmMaxForwSpd/3.6-ATO速度_EB速度余量/3.6)*1000
+$N322*1000,5000)/1000))</f>
        <v>N/A</v>
      </c>
      <c r="AB322" s="30" t="str">
        <f t="shared" ref="AB322:AB385" si="64">IF($A322="N/A","N/A",
IF($Q322="N/A","N/A",
CEILING(($AA322*1000+CFG_T_EB_OUT+CFG_T_EB_SETUP
+$D322/3.6/(INDEX(Veh_Gebr,0,1)+$G322/1000*9.8)*1000
+Equ_AxleClearDelay+Conf_VibInTime_CBI)/1000,
10)
))</f>
        <v>N/A</v>
      </c>
      <c r="AC322" s="30" t="str">
        <f t="shared" ref="AC322:AC385" si="65">IF($A322="N/A","N/A",
CEILING(司机反应时间*1000
+INDEX(Veh_FsbTracCutDelay,0,1)+INDEX(Veh_FsbSetDelay,0,1)+INDEX(Veh_FsbCoastTime,0,1)
+Proj_RmMaxForwSpd/3.6/(INDEX(Veh_Fsbr,0,1)-Proj_MaxLineGrad*9.8/1000)*1000
+Equ_AxleClearDelay
+Conf_VibInTime_CBI,
10000)/1000)</f>
        <v>N/A</v>
      </c>
    </row>
    <row r="323" spans="1:29">
      <c r="A323" s="50" t="str">
        <f>IF(INDEX(Veh_Marshal,0,1)="N/A","N/A",'输出-系统进路参数'!B324)</f>
        <v>N/A</v>
      </c>
      <c r="B323" s="50" t="str">
        <f>IF(INDEX(Veh_Marshal,0,1)="N/A","N/A",'输出-系统进路参数'!E324)</f>
        <v>N/A</v>
      </c>
      <c r="C323" s="50" t="str">
        <f>IF(INDEX(Veh_Marshal,0,1)="N/A","N/A",'输出-系统进路参数'!F324)</f>
        <v>N/A</v>
      </c>
      <c r="D323" s="50" t="str">
        <f>IF(INDEX(Veh_Marshal,0,1)="N/A","N/A",'输出-系统进路参数'!G324)</f>
        <v>N/A</v>
      </c>
      <c r="E323" s="50" t="str">
        <f>IF(INDEX(Veh_Marshal,0,1)="N/A","N/A",'输出-系统进路参数'!H324)</f>
        <v>N/A</v>
      </c>
      <c r="F323" s="50" t="str">
        <f>IF(INDEX(Veh_Marshal,0,1)="N/A","N/A",'输出-系统进路参数'!I324)</f>
        <v>N/A</v>
      </c>
      <c r="G323" s="50" t="str">
        <f>IF(INDEX(Veh_Marshal,0,1)="N/A","N/A",'输出-系统进路参数'!J324)</f>
        <v>N/A</v>
      </c>
      <c r="H323" s="22" t="str">
        <f>IF(INDEX(Veh_Marshal,0,1)="N/A","N/A",'输出-系统进路参数'!K324)</f>
        <v>N/A</v>
      </c>
      <c r="I323" s="22" t="str">
        <f>IF(INDEX(Veh_Marshal,0,1)="N/A","N/A",'输出-系统进路参数'!L324)</f>
        <v>N/A</v>
      </c>
      <c r="J323" s="22" t="str">
        <f>IF(INDEX(Veh_Marshal,0,1)="N/A","N/A",'输出-系统进路参数'!M324)</f>
        <v>N/A</v>
      </c>
      <c r="K323" s="22" t="str">
        <f>IF(INDEX(Veh_Marshal,0,1)="N/A","N/A",'输出-系统进路参数'!N324)</f>
        <v>N/A</v>
      </c>
      <c r="L323" s="22" t="str">
        <f>IF(INDEX(Veh_Marshal,0,1)="N/A","N/A",'输出-系统进路参数'!O324)</f>
        <v>N/A</v>
      </c>
      <c r="M323" s="22" t="str">
        <f>IF(INDEX(Veh_Marshal,0,1)="N/A","N/A",'输出-系统进路参数'!P324)</f>
        <v>N/A</v>
      </c>
      <c r="N323" s="22" t="str">
        <f>IF(INDEX(Veh_Marshal,0,1)="N/A","N/A",'输出-系统进路参数'!Q324)</f>
        <v>N/A</v>
      </c>
      <c r="O323" s="22" t="str">
        <f>IF(INDEX(Veh_Marshal,0,1)="N/A","N/A",'输出-系统进路参数'!R324)</f>
        <v>N/A</v>
      </c>
      <c r="P323" s="50" t="str">
        <f>IF(INDEX(Veh_Marshal,0,1)="N/A","N/A",'输出-系统进路参数'!S324)</f>
        <v>N/A</v>
      </c>
      <c r="Q323" s="50" t="str">
        <f>IF(INDEX(Veh_Marshal,0,1)="N/A","N/A",'输出-系统进路参数'!T324)</f>
        <v>N/A</v>
      </c>
      <c r="R323" s="50" t="str">
        <f>IF(INDEX(Veh_Marshal,0,1)="N/A","N/A",'输出-系统进路参数'!U324)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50" t="str">
        <f>IF(INDEX(Veh_Marshal,0,1)="N/A","N/A",'输出-系统进路参数'!B325)</f>
        <v>N/A</v>
      </c>
      <c r="B324" s="50" t="str">
        <f>IF(INDEX(Veh_Marshal,0,1)="N/A","N/A",'输出-系统进路参数'!E325)</f>
        <v>N/A</v>
      </c>
      <c r="C324" s="50" t="str">
        <f>IF(INDEX(Veh_Marshal,0,1)="N/A","N/A",'输出-系统进路参数'!F325)</f>
        <v>N/A</v>
      </c>
      <c r="D324" s="50" t="str">
        <f>IF(INDEX(Veh_Marshal,0,1)="N/A","N/A",'输出-系统进路参数'!G325)</f>
        <v>N/A</v>
      </c>
      <c r="E324" s="50" t="str">
        <f>IF(INDEX(Veh_Marshal,0,1)="N/A","N/A",'输出-系统进路参数'!H325)</f>
        <v>N/A</v>
      </c>
      <c r="F324" s="50" t="str">
        <f>IF(INDEX(Veh_Marshal,0,1)="N/A","N/A",'输出-系统进路参数'!I325)</f>
        <v>N/A</v>
      </c>
      <c r="G324" s="50" t="str">
        <f>IF(INDEX(Veh_Marshal,0,1)="N/A","N/A",'输出-系统进路参数'!J325)</f>
        <v>N/A</v>
      </c>
      <c r="H324" s="22" t="str">
        <f>IF(INDEX(Veh_Marshal,0,1)="N/A","N/A",'输出-系统进路参数'!K325)</f>
        <v>N/A</v>
      </c>
      <c r="I324" s="22" t="str">
        <f>IF(INDEX(Veh_Marshal,0,1)="N/A","N/A",'输出-系统进路参数'!L325)</f>
        <v>N/A</v>
      </c>
      <c r="J324" s="22" t="str">
        <f>IF(INDEX(Veh_Marshal,0,1)="N/A","N/A",'输出-系统进路参数'!M325)</f>
        <v>N/A</v>
      </c>
      <c r="K324" s="22" t="str">
        <f>IF(INDEX(Veh_Marshal,0,1)="N/A","N/A",'输出-系统进路参数'!N325)</f>
        <v>N/A</v>
      </c>
      <c r="L324" s="22" t="str">
        <f>IF(INDEX(Veh_Marshal,0,1)="N/A","N/A",'输出-系统进路参数'!O325)</f>
        <v>N/A</v>
      </c>
      <c r="M324" s="22" t="str">
        <f>IF(INDEX(Veh_Marshal,0,1)="N/A","N/A",'输出-系统进路参数'!P325)</f>
        <v>N/A</v>
      </c>
      <c r="N324" s="22" t="str">
        <f>IF(INDEX(Veh_Marshal,0,1)="N/A","N/A",'输出-系统进路参数'!Q325)</f>
        <v>N/A</v>
      </c>
      <c r="O324" s="22" t="str">
        <f>IF(INDEX(Veh_Marshal,0,1)="N/A","N/A",'输出-系统进路参数'!R325)</f>
        <v>N/A</v>
      </c>
      <c r="P324" s="50" t="str">
        <f>IF(INDEX(Veh_Marshal,0,1)="N/A","N/A",'输出-系统进路参数'!S325)</f>
        <v>N/A</v>
      </c>
      <c r="Q324" s="50" t="str">
        <f>IF(INDEX(Veh_Marshal,0,1)="N/A","N/A",'输出-系统进路参数'!T325)</f>
        <v>N/A</v>
      </c>
      <c r="R324" s="50" t="str">
        <f>IF(INDEX(Veh_Marshal,0,1)="N/A","N/A",'输出-系统进路参数'!U325)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50" t="str">
        <f>IF(INDEX(Veh_Marshal,0,1)="N/A","N/A",'输出-系统进路参数'!B326)</f>
        <v>N/A</v>
      </c>
      <c r="B325" s="50" t="str">
        <f>IF(INDEX(Veh_Marshal,0,1)="N/A","N/A",'输出-系统进路参数'!E326)</f>
        <v>N/A</v>
      </c>
      <c r="C325" s="50" t="str">
        <f>IF(INDEX(Veh_Marshal,0,1)="N/A","N/A",'输出-系统进路参数'!F326)</f>
        <v>N/A</v>
      </c>
      <c r="D325" s="50" t="str">
        <f>IF(INDEX(Veh_Marshal,0,1)="N/A","N/A",'输出-系统进路参数'!G326)</f>
        <v>N/A</v>
      </c>
      <c r="E325" s="50" t="str">
        <f>IF(INDEX(Veh_Marshal,0,1)="N/A","N/A",'输出-系统进路参数'!H326)</f>
        <v>N/A</v>
      </c>
      <c r="F325" s="50" t="str">
        <f>IF(INDEX(Veh_Marshal,0,1)="N/A","N/A",'输出-系统进路参数'!I326)</f>
        <v>N/A</v>
      </c>
      <c r="G325" s="50" t="str">
        <f>IF(INDEX(Veh_Marshal,0,1)="N/A","N/A",'输出-系统进路参数'!J326)</f>
        <v>N/A</v>
      </c>
      <c r="H325" s="22" t="str">
        <f>IF(INDEX(Veh_Marshal,0,1)="N/A","N/A",'输出-系统进路参数'!K326)</f>
        <v>N/A</v>
      </c>
      <c r="I325" s="22" t="str">
        <f>IF(INDEX(Veh_Marshal,0,1)="N/A","N/A",'输出-系统进路参数'!L326)</f>
        <v>N/A</v>
      </c>
      <c r="J325" s="22" t="str">
        <f>IF(INDEX(Veh_Marshal,0,1)="N/A","N/A",'输出-系统进路参数'!M326)</f>
        <v>N/A</v>
      </c>
      <c r="K325" s="22" t="str">
        <f>IF(INDEX(Veh_Marshal,0,1)="N/A","N/A",'输出-系统进路参数'!N326)</f>
        <v>N/A</v>
      </c>
      <c r="L325" s="22" t="str">
        <f>IF(INDEX(Veh_Marshal,0,1)="N/A","N/A",'输出-系统进路参数'!O326)</f>
        <v>N/A</v>
      </c>
      <c r="M325" s="22" t="str">
        <f>IF(INDEX(Veh_Marshal,0,1)="N/A","N/A",'输出-系统进路参数'!P326)</f>
        <v>N/A</v>
      </c>
      <c r="N325" s="22" t="str">
        <f>IF(INDEX(Veh_Marshal,0,1)="N/A","N/A",'输出-系统进路参数'!Q326)</f>
        <v>N/A</v>
      </c>
      <c r="O325" s="22" t="str">
        <f>IF(INDEX(Veh_Marshal,0,1)="N/A","N/A",'输出-系统进路参数'!R326)</f>
        <v>N/A</v>
      </c>
      <c r="P325" s="50" t="str">
        <f>IF(INDEX(Veh_Marshal,0,1)="N/A","N/A",'输出-系统进路参数'!S326)</f>
        <v>N/A</v>
      </c>
      <c r="Q325" s="50" t="str">
        <f>IF(INDEX(Veh_Marshal,0,1)="N/A","N/A",'输出-系统进路参数'!T326)</f>
        <v>N/A</v>
      </c>
      <c r="R325" s="50" t="str">
        <f>IF(INDEX(Veh_Marshal,0,1)="N/A","N/A",'输出-系统进路参数'!U326)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50" t="str">
        <f>IF(INDEX(Veh_Marshal,0,1)="N/A","N/A",'输出-系统进路参数'!B327)</f>
        <v>N/A</v>
      </c>
      <c r="B326" s="50" t="str">
        <f>IF(INDEX(Veh_Marshal,0,1)="N/A","N/A",'输出-系统进路参数'!E327)</f>
        <v>N/A</v>
      </c>
      <c r="C326" s="50" t="str">
        <f>IF(INDEX(Veh_Marshal,0,1)="N/A","N/A",'输出-系统进路参数'!F327)</f>
        <v>N/A</v>
      </c>
      <c r="D326" s="50" t="str">
        <f>IF(INDEX(Veh_Marshal,0,1)="N/A","N/A",'输出-系统进路参数'!G327)</f>
        <v>N/A</v>
      </c>
      <c r="E326" s="50" t="str">
        <f>IF(INDEX(Veh_Marshal,0,1)="N/A","N/A",'输出-系统进路参数'!H327)</f>
        <v>N/A</v>
      </c>
      <c r="F326" s="50" t="str">
        <f>IF(INDEX(Veh_Marshal,0,1)="N/A","N/A",'输出-系统进路参数'!I327)</f>
        <v>N/A</v>
      </c>
      <c r="G326" s="50" t="str">
        <f>IF(INDEX(Veh_Marshal,0,1)="N/A","N/A",'输出-系统进路参数'!J327)</f>
        <v>N/A</v>
      </c>
      <c r="H326" s="22" t="str">
        <f>IF(INDEX(Veh_Marshal,0,1)="N/A","N/A",'输出-系统进路参数'!K327)</f>
        <v>N/A</v>
      </c>
      <c r="I326" s="22" t="str">
        <f>IF(INDEX(Veh_Marshal,0,1)="N/A","N/A",'输出-系统进路参数'!L327)</f>
        <v>N/A</v>
      </c>
      <c r="J326" s="22" t="str">
        <f>IF(INDEX(Veh_Marshal,0,1)="N/A","N/A",'输出-系统进路参数'!M327)</f>
        <v>N/A</v>
      </c>
      <c r="K326" s="22" t="str">
        <f>IF(INDEX(Veh_Marshal,0,1)="N/A","N/A",'输出-系统进路参数'!N327)</f>
        <v>N/A</v>
      </c>
      <c r="L326" s="22" t="str">
        <f>IF(INDEX(Veh_Marshal,0,1)="N/A","N/A",'输出-系统进路参数'!O327)</f>
        <v>N/A</v>
      </c>
      <c r="M326" s="22" t="str">
        <f>IF(INDEX(Veh_Marshal,0,1)="N/A","N/A",'输出-系统进路参数'!P327)</f>
        <v>N/A</v>
      </c>
      <c r="N326" s="22" t="str">
        <f>IF(INDEX(Veh_Marshal,0,1)="N/A","N/A",'输出-系统进路参数'!Q327)</f>
        <v>N/A</v>
      </c>
      <c r="O326" s="22" t="str">
        <f>IF(INDEX(Veh_Marshal,0,1)="N/A","N/A",'输出-系统进路参数'!R327)</f>
        <v>N/A</v>
      </c>
      <c r="P326" s="50" t="str">
        <f>IF(INDEX(Veh_Marshal,0,1)="N/A","N/A",'输出-系统进路参数'!S327)</f>
        <v>N/A</v>
      </c>
      <c r="Q326" s="50" t="str">
        <f>IF(INDEX(Veh_Marshal,0,1)="N/A","N/A",'输出-系统进路参数'!T327)</f>
        <v>N/A</v>
      </c>
      <c r="R326" s="50" t="str">
        <f>IF(INDEX(Veh_Marshal,0,1)="N/A","N/A",'输出-系统进路参数'!U327)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50" t="str">
        <f>IF(INDEX(Veh_Marshal,0,1)="N/A","N/A",'输出-系统进路参数'!B328)</f>
        <v>N/A</v>
      </c>
      <c r="B327" s="50" t="str">
        <f>IF(INDEX(Veh_Marshal,0,1)="N/A","N/A",'输出-系统进路参数'!E328)</f>
        <v>N/A</v>
      </c>
      <c r="C327" s="50" t="str">
        <f>IF(INDEX(Veh_Marshal,0,1)="N/A","N/A",'输出-系统进路参数'!F328)</f>
        <v>N/A</v>
      </c>
      <c r="D327" s="50" t="str">
        <f>IF(INDEX(Veh_Marshal,0,1)="N/A","N/A",'输出-系统进路参数'!G328)</f>
        <v>N/A</v>
      </c>
      <c r="E327" s="50" t="str">
        <f>IF(INDEX(Veh_Marshal,0,1)="N/A","N/A",'输出-系统进路参数'!H328)</f>
        <v>N/A</v>
      </c>
      <c r="F327" s="50" t="str">
        <f>IF(INDEX(Veh_Marshal,0,1)="N/A","N/A",'输出-系统进路参数'!I328)</f>
        <v>N/A</v>
      </c>
      <c r="G327" s="50" t="str">
        <f>IF(INDEX(Veh_Marshal,0,1)="N/A","N/A",'输出-系统进路参数'!J328)</f>
        <v>N/A</v>
      </c>
      <c r="H327" s="22" t="str">
        <f>IF(INDEX(Veh_Marshal,0,1)="N/A","N/A",'输出-系统进路参数'!K328)</f>
        <v>N/A</v>
      </c>
      <c r="I327" s="22" t="str">
        <f>IF(INDEX(Veh_Marshal,0,1)="N/A","N/A",'输出-系统进路参数'!L328)</f>
        <v>N/A</v>
      </c>
      <c r="J327" s="22" t="str">
        <f>IF(INDEX(Veh_Marshal,0,1)="N/A","N/A",'输出-系统进路参数'!M328)</f>
        <v>N/A</v>
      </c>
      <c r="K327" s="22" t="str">
        <f>IF(INDEX(Veh_Marshal,0,1)="N/A","N/A",'输出-系统进路参数'!N328)</f>
        <v>N/A</v>
      </c>
      <c r="L327" s="22" t="str">
        <f>IF(INDEX(Veh_Marshal,0,1)="N/A","N/A",'输出-系统进路参数'!O328)</f>
        <v>N/A</v>
      </c>
      <c r="M327" s="22" t="str">
        <f>IF(INDEX(Veh_Marshal,0,1)="N/A","N/A",'输出-系统进路参数'!P328)</f>
        <v>N/A</v>
      </c>
      <c r="N327" s="22" t="str">
        <f>IF(INDEX(Veh_Marshal,0,1)="N/A","N/A",'输出-系统进路参数'!Q328)</f>
        <v>N/A</v>
      </c>
      <c r="O327" s="22" t="str">
        <f>IF(INDEX(Veh_Marshal,0,1)="N/A","N/A",'输出-系统进路参数'!R328)</f>
        <v>N/A</v>
      </c>
      <c r="P327" s="50" t="str">
        <f>IF(INDEX(Veh_Marshal,0,1)="N/A","N/A",'输出-系统进路参数'!S328)</f>
        <v>N/A</v>
      </c>
      <c r="Q327" s="50" t="str">
        <f>IF(INDEX(Veh_Marshal,0,1)="N/A","N/A",'输出-系统进路参数'!T328)</f>
        <v>N/A</v>
      </c>
      <c r="R327" s="50" t="str">
        <f>IF(INDEX(Veh_Marshal,0,1)="N/A","N/A",'输出-系统进路参数'!U328)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50" t="str">
        <f>IF(INDEX(Veh_Marshal,0,1)="N/A","N/A",'输出-系统进路参数'!B329)</f>
        <v>N/A</v>
      </c>
      <c r="B328" s="50" t="str">
        <f>IF(INDEX(Veh_Marshal,0,1)="N/A","N/A",'输出-系统进路参数'!E329)</f>
        <v>N/A</v>
      </c>
      <c r="C328" s="50" t="str">
        <f>IF(INDEX(Veh_Marshal,0,1)="N/A","N/A",'输出-系统进路参数'!F329)</f>
        <v>N/A</v>
      </c>
      <c r="D328" s="50" t="str">
        <f>IF(INDEX(Veh_Marshal,0,1)="N/A","N/A",'输出-系统进路参数'!G329)</f>
        <v>N/A</v>
      </c>
      <c r="E328" s="50" t="str">
        <f>IF(INDEX(Veh_Marshal,0,1)="N/A","N/A",'输出-系统进路参数'!H329)</f>
        <v>N/A</v>
      </c>
      <c r="F328" s="50" t="str">
        <f>IF(INDEX(Veh_Marshal,0,1)="N/A","N/A",'输出-系统进路参数'!I329)</f>
        <v>N/A</v>
      </c>
      <c r="G328" s="50" t="str">
        <f>IF(INDEX(Veh_Marshal,0,1)="N/A","N/A",'输出-系统进路参数'!J329)</f>
        <v>N/A</v>
      </c>
      <c r="H328" s="22" t="str">
        <f>IF(INDEX(Veh_Marshal,0,1)="N/A","N/A",'输出-系统进路参数'!K329)</f>
        <v>N/A</v>
      </c>
      <c r="I328" s="22" t="str">
        <f>IF(INDEX(Veh_Marshal,0,1)="N/A","N/A",'输出-系统进路参数'!L329)</f>
        <v>N/A</v>
      </c>
      <c r="J328" s="22" t="str">
        <f>IF(INDEX(Veh_Marshal,0,1)="N/A","N/A",'输出-系统进路参数'!M329)</f>
        <v>N/A</v>
      </c>
      <c r="K328" s="22" t="str">
        <f>IF(INDEX(Veh_Marshal,0,1)="N/A","N/A",'输出-系统进路参数'!N329)</f>
        <v>N/A</v>
      </c>
      <c r="L328" s="22" t="str">
        <f>IF(INDEX(Veh_Marshal,0,1)="N/A","N/A",'输出-系统进路参数'!O329)</f>
        <v>N/A</v>
      </c>
      <c r="M328" s="22" t="str">
        <f>IF(INDEX(Veh_Marshal,0,1)="N/A","N/A",'输出-系统进路参数'!P329)</f>
        <v>N/A</v>
      </c>
      <c r="N328" s="22" t="str">
        <f>IF(INDEX(Veh_Marshal,0,1)="N/A","N/A",'输出-系统进路参数'!Q329)</f>
        <v>N/A</v>
      </c>
      <c r="O328" s="22" t="str">
        <f>IF(INDEX(Veh_Marshal,0,1)="N/A","N/A",'输出-系统进路参数'!R329)</f>
        <v>N/A</v>
      </c>
      <c r="P328" s="50" t="str">
        <f>IF(INDEX(Veh_Marshal,0,1)="N/A","N/A",'输出-系统进路参数'!S329)</f>
        <v>N/A</v>
      </c>
      <c r="Q328" s="50" t="str">
        <f>IF(INDEX(Veh_Marshal,0,1)="N/A","N/A",'输出-系统进路参数'!T329)</f>
        <v>N/A</v>
      </c>
      <c r="R328" s="50" t="str">
        <f>IF(INDEX(Veh_Marshal,0,1)="N/A","N/A",'输出-系统进路参数'!U329)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50" t="str">
        <f>IF(INDEX(Veh_Marshal,0,1)="N/A","N/A",'输出-系统进路参数'!B330)</f>
        <v>N/A</v>
      </c>
      <c r="B329" s="50" t="str">
        <f>IF(INDEX(Veh_Marshal,0,1)="N/A","N/A",'输出-系统进路参数'!E330)</f>
        <v>N/A</v>
      </c>
      <c r="C329" s="50" t="str">
        <f>IF(INDEX(Veh_Marshal,0,1)="N/A","N/A",'输出-系统进路参数'!F330)</f>
        <v>N/A</v>
      </c>
      <c r="D329" s="50" t="str">
        <f>IF(INDEX(Veh_Marshal,0,1)="N/A","N/A",'输出-系统进路参数'!G330)</f>
        <v>N/A</v>
      </c>
      <c r="E329" s="50" t="str">
        <f>IF(INDEX(Veh_Marshal,0,1)="N/A","N/A",'输出-系统进路参数'!H330)</f>
        <v>N/A</v>
      </c>
      <c r="F329" s="50" t="str">
        <f>IF(INDEX(Veh_Marshal,0,1)="N/A","N/A",'输出-系统进路参数'!I330)</f>
        <v>N/A</v>
      </c>
      <c r="G329" s="50" t="str">
        <f>IF(INDEX(Veh_Marshal,0,1)="N/A","N/A",'输出-系统进路参数'!J330)</f>
        <v>N/A</v>
      </c>
      <c r="H329" s="22" t="str">
        <f>IF(INDEX(Veh_Marshal,0,1)="N/A","N/A",'输出-系统进路参数'!K330)</f>
        <v>N/A</v>
      </c>
      <c r="I329" s="22" t="str">
        <f>IF(INDEX(Veh_Marshal,0,1)="N/A","N/A",'输出-系统进路参数'!L330)</f>
        <v>N/A</v>
      </c>
      <c r="J329" s="22" t="str">
        <f>IF(INDEX(Veh_Marshal,0,1)="N/A","N/A",'输出-系统进路参数'!M330)</f>
        <v>N/A</v>
      </c>
      <c r="K329" s="22" t="str">
        <f>IF(INDEX(Veh_Marshal,0,1)="N/A","N/A",'输出-系统进路参数'!N330)</f>
        <v>N/A</v>
      </c>
      <c r="L329" s="22" t="str">
        <f>IF(INDEX(Veh_Marshal,0,1)="N/A","N/A",'输出-系统进路参数'!O330)</f>
        <v>N/A</v>
      </c>
      <c r="M329" s="22" t="str">
        <f>IF(INDEX(Veh_Marshal,0,1)="N/A","N/A",'输出-系统进路参数'!P330)</f>
        <v>N/A</v>
      </c>
      <c r="N329" s="22" t="str">
        <f>IF(INDEX(Veh_Marshal,0,1)="N/A","N/A",'输出-系统进路参数'!Q330)</f>
        <v>N/A</v>
      </c>
      <c r="O329" s="22" t="str">
        <f>IF(INDEX(Veh_Marshal,0,1)="N/A","N/A",'输出-系统进路参数'!R330)</f>
        <v>N/A</v>
      </c>
      <c r="P329" s="50" t="str">
        <f>IF(INDEX(Veh_Marshal,0,1)="N/A","N/A",'输出-系统进路参数'!S330)</f>
        <v>N/A</v>
      </c>
      <c r="Q329" s="50" t="str">
        <f>IF(INDEX(Veh_Marshal,0,1)="N/A","N/A",'输出-系统进路参数'!T330)</f>
        <v>N/A</v>
      </c>
      <c r="R329" s="50" t="str">
        <f>IF(INDEX(Veh_Marshal,0,1)="N/A","N/A",'输出-系统进路参数'!U330)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50" t="str">
        <f>IF(INDEX(Veh_Marshal,0,1)="N/A","N/A",'输出-系统进路参数'!B331)</f>
        <v>N/A</v>
      </c>
      <c r="B330" s="50" t="str">
        <f>IF(INDEX(Veh_Marshal,0,1)="N/A","N/A",'输出-系统进路参数'!E331)</f>
        <v>N/A</v>
      </c>
      <c r="C330" s="50" t="str">
        <f>IF(INDEX(Veh_Marshal,0,1)="N/A","N/A",'输出-系统进路参数'!F331)</f>
        <v>N/A</v>
      </c>
      <c r="D330" s="50" t="str">
        <f>IF(INDEX(Veh_Marshal,0,1)="N/A","N/A",'输出-系统进路参数'!G331)</f>
        <v>N/A</v>
      </c>
      <c r="E330" s="50" t="str">
        <f>IF(INDEX(Veh_Marshal,0,1)="N/A","N/A",'输出-系统进路参数'!H331)</f>
        <v>N/A</v>
      </c>
      <c r="F330" s="50" t="str">
        <f>IF(INDEX(Veh_Marshal,0,1)="N/A","N/A",'输出-系统进路参数'!I331)</f>
        <v>N/A</v>
      </c>
      <c r="G330" s="50" t="str">
        <f>IF(INDEX(Veh_Marshal,0,1)="N/A","N/A",'输出-系统进路参数'!J331)</f>
        <v>N/A</v>
      </c>
      <c r="H330" s="22" t="str">
        <f>IF(INDEX(Veh_Marshal,0,1)="N/A","N/A",'输出-系统进路参数'!K331)</f>
        <v>N/A</v>
      </c>
      <c r="I330" s="22" t="str">
        <f>IF(INDEX(Veh_Marshal,0,1)="N/A","N/A",'输出-系统进路参数'!L331)</f>
        <v>N/A</v>
      </c>
      <c r="J330" s="22" t="str">
        <f>IF(INDEX(Veh_Marshal,0,1)="N/A","N/A",'输出-系统进路参数'!M331)</f>
        <v>N/A</v>
      </c>
      <c r="K330" s="22" t="str">
        <f>IF(INDEX(Veh_Marshal,0,1)="N/A","N/A",'输出-系统进路参数'!N331)</f>
        <v>N/A</v>
      </c>
      <c r="L330" s="22" t="str">
        <f>IF(INDEX(Veh_Marshal,0,1)="N/A","N/A",'输出-系统进路参数'!O331)</f>
        <v>N/A</v>
      </c>
      <c r="M330" s="22" t="str">
        <f>IF(INDEX(Veh_Marshal,0,1)="N/A","N/A",'输出-系统进路参数'!P331)</f>
        <v>N/A</v>
      </c>
      <c r="N330" s="22" t="str">
        <f>IF(INDEX(Veh_Marshal,0,1)="N/A","N/A",'输出-系统进路参数'!Q331)</f>
        <v>N/A</v>
      </c>
      <c r="O330" s="22" t="str">
        <f>IF(INDEX(Veh_Marshal,0,1)="N/A","N/A",'输出-系统进路参数'!R331)</f>
        <v>N/A</v>
      </c>
      <c r="P330" s="50" t="str">
        <f>IF(INDEX(Veh_Marshal,0,1)="N/A","N/A",'输出-系统进路参数'!S331)</f>
        <v>N/A</v>
      </c>
      <c r="Q330" s="50" t="str">
        <f>IF(INDEX(Veh_Marshal,0,1)="N/A","N/A",'输出-系统进路参数'!T331)</f>
        <v>N/A</v>
      </c>
      <c r="R330" s="50" t="str">
        <f>IF(INDEX(Veh_Marshal,0,1)="N/A","N/A",'输出-系统进路参数'!U331)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50" t="str">
        <f>IF(INDEX(Veh_Marshal,0,1)="N/A","N/A",'输出-系统进路参数'!B332)</f>
        <v>N/A</v>
      </c>
      <c r="B331" s="50" t="str">
        <f>IF(INDEX(Veh_Marshal,0,1)="N/A","N/A",'输出-系统进路参数'!E332)</f>
        <v>N/A</v>
      </c>
      <c r="C331" s="50" t="str">
        <f>IF(INDEX(Veh_Marshal,0,1)="N/A","N/A",'输出-系统进路参数'!F332)</f>
        <v>N/A</v>
      </c>
      <c r="D331" s="50" t="str">
        <f>IF(INDEX(Veh_Marshal,0,1)="N/A","N/A",'输出-系统进路参数'!G332)</f>
        <v>N/A</v>
      </c>
      <c r="E331" s="50" t="str">
        <f>IF(INDEX(Veh_Marshal,0,1)="N/A","N/A",'输出-系统进路参数'!H332)</f>
        <v>N/A</v>
      </c>
      <c r="F331" s="50" t="str">
        <f>IF(INDEX(Veh_Marshal,0,1)="N/A","N/A",'输出-系统进路参数'!I332)</f>
        <v>N/A</v>
      </c>
      <c r="G331" s="50" t="str">
        <f>IF(INDEX(Veh_Marshal,0,1)="N/A","N/A",'输出-系统进路参数'!J332)</f>
        <v>N/A</v>
      </c>
      <c r="H331" s="22" t="str">
        <f>IF(INDEX(Veh_Marshal,0,1)="N/A","N/A",'输出-系统进路参数'!K332)</f>
        <v>N/A</v>
      </c>
      <c r="I331" s="22" t="str">
        <f>IF(INDEX(Veh_Marshal,0,1)="N/A","N/A",'输出-系统进路参数'!L332)</f>
        <v>N/A</v>
      </c>
      <c r="J331" s="22" t="str">
        <f>IF(INDEX(Veh_Marshal,0,1)="N/A","N/A",'输出-系统进路参数'!M332)</f>
        <v>N/A</v>
      </c>
      <c r="K331" s="22" t="str">
        <f>IF(INDEX(Veh_Marshal,0,1)="N/A","N/A",'输出-系统进路参数'!N332)</f>
        <v>N/A</v>
      </c>
      <c r="L331" s="22" t="str">
        <f>IF(INDEX(Veh_Marshal,0,1)="N/A","N/A",'输出-系统进路参数'!O332)</f>
        <v>N/A</v>
      </c>
      <c r="M331" s="22" t="str">
        <f>IF(INDEX(Veh_Marshal,0,1)="N/A","N/A",'输出-系统进路参数'!P332)</f>
        <v>N/A</v>
      </c>
      <c r="N331" s="22" t="str">
        <f>IF(INDEX(Veh_Marshal,0,1)="N/A","N/A",'输出-系统进路参数'!Q332)</f>
        <v>N/A</v>
      </c>
      <c r="O331" s="22" t="str">
        <f>IF(INDEX(Veh_Marshal,0,1)="N/A","N/A",'输出-系统进路参数'!R332)</f>
        <v>N/A</v>
      </c>
      <c r="P331" s="50" t="str">
        <f>IF(INDEX(Veh_Marshal,0,1)="N/A","N/A",'输出-系统进路参数'!S332)</f>
        <v>N/A</v>
      </c>
      <c r="Q331" s="50" t="str">
        <f>IF(INDEX(Veh_Marshal,0,1)="N/A","N/A",'输出-系统进路参数'!T332)</f>
        <v>N/A</v>
      </c>
      <c r="R331" s="50" t="str">
        <f>IF(INDEX(Veh_Marshal,0,1)="N/A","N/A",'输出-系统进路参数'!U332)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50" t="str">
        <f>IF(INDEX(Veh_Marshal,0,1)="N/A","N/A",'输出-系统进路参数'!B333)</f>
        <v>N/A</v>
      </c>
      <c r="B332" s="50" t="str">
        <f>IF(INDEX(Veh_Marshal,0,1)="N/A","N/A",'输出-系统进路参数'!E333)</f>
        <v>N/A</v>
      </c>
      <c r="C332" s="50" t="str">
        <f>IF(INDEX(Veh_Marshal,0,1)="N/A","N/A",'输出-系统进路参数'!F333)</f>
        <v>N/A</v>
      </c>
      <c r="D332" s="50" t="str">
        <f>IF(INDEX(Veh_Marshal,0,1)="N/A","N/A",'输出-系统进路参数'!G333)</f>
        <v>N/A</v>
      </c>
      <c r="E332" s="50" t="str">
        <f>IF(INDEX(Veh_Marshal,0,1)="N/A","N/A",'输出-系统进路参数'!H333)</f>
        <v>N/A</v>
      </c>
      <c r="F332" s="50" t="str">
        <f>IF(INDEX(Veh_Marshal,0,1)="N/A","N/A",'输出-系统进路参数'!I333)</f>
        <v>N/A</v>
      </c>
      <c r="G332" s="50" t="str">
        <f>IF(INDEX(Veh_Marshal,0,1)="N/A","N/A",'输出-系统进路参数'!J333)</f>
        <v>N/A</v>
      </c>
      <c r="H332" s="22" t="str">
        <f>IF(INDEX(Veh_Marshal,0,1)="N/A","N/A",'输出-系统进路参数'!K333)</f>
        <v>N/A</v>
      </c>
      <c r="I332" s="22" t="str">
        <f>IF(INDEX(Veh_Marshal,0,1)="N/A","N/A",'输出-系统进路参数'!L333)</f>
        <v>N/A</v>
      </c>
      <c r="J332" s="22" t="str">
        <f>IF(INDEX(Veh_Marshal,0,1)="N/A","N/A",'输出-系统进路参数'!M333)</f>
        <v>N/A</v>
      </c>
      <c r="K332" s="22" t="str">
        <f>IF(INDEX(Veh_Marshal,0,1)="N/A","N/A",'输出-系统进路参数'!N333)</f>
        <v>N/A</v>
      </c>
      <c r="L332" s="22" t="str">
        <f>IF(INDEX(Veh_Marshal,0,1)="N/A","N/A",'输出-系统进路参数'!O333)</f>
        <v>N/A</v>
      </c>
      <c r="M332" s="22" t="str">
        <f>IF(INDEX(Veh_Marshal,0,1)="N/A","N/A",'输出-系统进路参数'!P333)</f>
        <v>N/A</v>
      </c>
      <c r="N332" s="22" t="str">
        <f>IF(INDEX(Veh_Marshal,0,1)="N/A","N/A",'输出-系统进路参数'!Q333)</f>
        <v>N/A</v>
      </c>
      <c r="O332" s="22" t="str">
        <f>IF(INDEX(Veh_Marshal,0,1)="N/A","N/A",'输出-系统进路参数'!R333)</f>
        <v>N/A</v>
      </c>
      <c r="P332" s="50" t="str">
        <f>IF(INDEX(Veh_Marshal,0,1)="N/A","N/A",'输出-系统进路参数'!S333)</f>
        <v>N/A</v>
      </c>
      <c r="Q332" s="50" t="str">
        <f>IF(INDEX(Veh_Marshal,0,1)="N/A","N/A",'输出-系统进路参数'!T333)</f>
        <v>N/A</v>
      </c>
      <c r="R332" s="50" t="str">
        <f>IF(INDEX(Veh_Marshal,0,1)="N/A","N/A",'输出-系统进路参数'!U333)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50" t="str">
        <f>IF(INDEX(Veh_Marshal,0,1)="N/A","N/A",'输出-系统进路参数'!B334)</f>
        <v>N/A</v>
      </c>
      <c r="B333" s="50" t="str">
        <f>IF(INDEX(Veh_Marshal,0,1)="N/A","N/A",'输出-系统进路参数'!E334)</f>
        <v>N/A</v>
      </c>
      <c r="C333" s="50" t="str">
        <f>IF(INDEX(Veh_Marshal,0,1)="N/A","N/A",'输出-系统进路参数'!F334)</f>
        <v>N/A</v>
      </c>
      <c r="D333" s="50" t="str">
        <f>IF(INDEX(Veh_Marshal,0,1)="N/A","N/A",'输出-系统进路参数'!G334)</f>
        <v>N/A</v>
      </c>
      <c r="E333" s="50" t="str">
        <f>IF(INDEX(Veh_Marshal,0,1)="N/A","N/A",'输出-系统进路参数'!H334)</f>
        <v>N/A</v>
      </c>
      <c r="F333" s="50" t="str">
        <f>IF(INDEX(Veh_Marshal,0,1)="N/A","N/A",'输出-系统进路参数'!I334)</f>
        <v>N/A</v>
      </c>
      <c r="G333" s="50" t="str">
        <f>IF(INDEX(Veh_Marshal,0,1)="N/A","N/A",'输出-系统进路参数'!J334)</f>
        <v>N/A</v>
      </c>
      <c r="H333" s="22" t="str">
        <f>IF(INDEX(Veh_Marshal,0,1)="N/A","N/A",'输出-系统进路参数'!K334)</f>
        <v>N/A</v>
      </c>
      <c r="I333" s="22" t="str">
        <f>IF(INDEX(Veh_Marshal,0,1)="N/A","N/A",'输出-系统进路参数'!L334)</f>
        <v>N/A</v>
      </c>
      <c r="J333" s="22" t="str">
        <f>IF(INDEX(Veh_Marshal,0,1)="N/A","N/A",'输出-系统进路参数'!M334)</f>
        <v>N/A</v>
      </c>
      <c r="K333" s="22" t="str">
        <f>IF(INDEX(Veh_Marshal,0,1)="N/A","N/A",'输出-系统进路参数'!N334)</f>
        <v>N/A</v>
      </c>
      <c r="L333" s="22" t="str">
        <f>IF(INDEX(Veh_Marshal,0,1)="N/A","N/A",'输出-系统进路参数'!O334)</f>
        <v>N/A</v>
      </c>
      <c r="M333" s="22" t="str">
        <f>IF(INDEX(Veh_Marshal,0,1)="N/A","N/A",'输出-系统进路参数'!P334)</f>
        <v>N/A</v>
      </c>
      <c r="N333" s="22" t="str">
        <f>IF(INDEX(Veh_Marshal,0,1)="N/A","N/A",'输出-系统进路参数'!Q334)</f>
        <v>N/A</v>
      </c>
      <c r="O333" s="22" t="str">
        <f>IF(INDEX(Veh_Marshal,0,1)="N/A","N/A",'输出-系统进路参数'!R334)</f>
        <v>N/A</v>
      </c>
      <c r="P333" s="50" t="str">
        <f>IF(INDEX(Veh_Marshal,0,1)="N/A","N/A",'输出-系统进路参数'!S334)</f>
        <v>N/A</v>
      </c>
      <c r="Q333" s="50" t="str">
        <f>IF(INDEX(Veh_Marshal,0,1)="N/A","N/A",'输出-系统进路参数'!T334)</f>
        <v>N/A</v>
      </c>
      <c r="R333" s="50" t="str">
        <f>IF(INDEX(Veh_Marshal,0,1)="N/A","N/A",'输出-系统进路参数'!U334)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50" t="str">
        <f>IF(INDEX(Veh_Marshal,0,1)="N/A","N/A",'输出-系统进路参数'!B335)</f>
        <v>N/A</v>
      </c>
      <c r="B334" s="50" t="str">
        <f>IF(INDEX(Veh_Marshal,0,1)="N/A","N/A",'输出-系统进路参数'!E335)</f>
        <v>N/A</v>
      </c>
      <c r="C334" s="50" t="str">
        <f>IF(INDEX(Veh_Marshal,0,1)="N/A","N/A",'输出-系统进路参数'!F335)</f>
        <v>N/A</v>
      </c>
      <c r="D334" s="50" t="str">
        <f>IF(INDEX(Veh_Marshal,0,1)="N/A","N/A",'输出-系统进路参数'!G335)</f>
        <v>N/A</v>
      </c>
      <c r="E334" s="50" t="str">
        <f>IF(INDEX(Veh_Marshal,0,1)="N/A","N/A",'输出-系统进路参数'!H335)</f>
        <v>N/A</v>
      </c>
      <c r="F334" s="50" t="str">
        <f>IF(INDEX(Veh_Marshal,0,1)="N/A","N/A",'输出-系统进路参数'!I335)</f>
        <v>N/A</v>
      </c>
      <c r="G334" s="50" t="str">
        <f>IF(INDEX(Veh_Marshal,0,1)="N/A","N/A",'输出-系统进路参数'!J335)</f>
        <v>N/A</v>
      </c>
      <c r="H334" s="22" t="str">
        <f>IF(INDEX(Veh_Marshal,0,1)="N/A","N/A",'输出-系统进路参数'!K335)</f>
        <v>N/A</v>
      </c>
      <c r="I334" s="22" t="str">
        <f>IF(INDEX(Veh_Marshal,0,1)="N/A","N/A",'输出-系统进路参数'!L335)</f>
        <v>N/A</v>
      </c>
      <c r="J334" s="22" t="str">
        <f>IF(INDEX(Veh_Marshal,0,1)="N/A","N/A",'输出-系统进路参数'!M335)</f>
        <v>N/A</v>
      </c>
      <c r="K334" s="22" t="str">
        <f>IF(INDEX(Veh_Marshal,0,1)="N/A","N/A",'输出-系统进路参数'!N335)</f>
        <v>N/A</v>
      </c>
      <c r="L334" s="22" t="str">
        <f>IF(INDEX(Veh_Marshal,0,1)="N/A","N/A",'输出-系统进路参数'!O335)</f>
        <v>N/A</v>
      </c>
      <c r="M334" s="22" t="str">
        <f>IF(INDEX(Veh_Marshal,0,1)="N/A","N/A",'输出-系统进路参数'!P335)</f>
        <v>N/A</v>
      </c>
      <c r="N334" s="22" t="str">
        <f>IF(INDEX(Veh_Marshal,0,1)="N/A","N/A",'输出-系统进路参数'!Q335)</f>
        <v>N/A</v>
      </c>
      <c r="O334" s="22" t="str">
        <f>IF(INDEX(Veh_Marshal,0,1)="N/A","N/A",'输出-系统进路参数'!R335)</f>
        <v>N/A</v>
      </c>
      <c r="P334" s="50" t="str">
        <f>IF(INDEX(Veh_Marshal,0,1)="N/A","N/A",'输出-系统进路参数'!S335)</f>
        <v>N/A</v>
      </c>
      <c r="Q334" s="50" t="str">
        <f>IF(INDEX(Veh_Marshal,0,1)="N/A","N/A",'输出-系统进路参数'!T335)</f>
        <v>N/A</v>
      </c>
      <c r="R334" s="50" t="str">
        <f>IF(INDEX(Veh_Marshal,0,1)="N/A","N/A",'输出-系统进路参数'!U335)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50" t="str">
        <f>IF(INDEX(Veh_Marshal,0,1)="N/A","N/A",'输出-系统进路参数'!B336)</f>
        <v>N/A</v>
      </c>
      <c r="B335" s="50" t="str">
        <f>IF(INDEX(Veh_Marshal,0,1)="N/A","N/A",'输出-系统进路参数'!E336)</f>
        <v>N/A</v>
      </c>
      <c r="C335" s="50" t="str">
        <f>IF(INDEX(Veh_Marshal,0,1)="N/A","N/A",'输出-系统进路参数'!F336)</f>
        <v>N/A</v>
      </c>
      <c r="D335" s="50" t="str">
        <f>IF(INDEX(Veh_Marshal,0,1)="N/A","N/A",'输出-系统进路参数'!G336)</f>
        <v>N/A</v>
      </c>
      <c r="E335" s="50" t="str">
        <f>IF(INDEX(Veh_Marshal,0,1)="N/A","N/A",'输出-系统进路参数'!H336)</f>
        <v>N/A</v>
      </c>
      <c r="F335" s="50" t="str">
        <f>IF(INDEX(Veh_Marshal,0,1)="N/A","N/A",'输出-系统进路参数'!I336)</f>
        <v>N/A</v>
      </c>
      <c r="G335" s="50" t="str">
        <f>IF(INDEX(Veh_Marshal,0,1)="N/A","N/A",'输出-系统进路参数'!J336)</f>
        <v>N/A</v>
      </c>
      <c r="H335" s="22" t="str">
        <f>IF(INDEX(Veh_Marshal,0,1)="N/A","N/A",'输出-系统进路参数'!K336)</f>
        <v>N/A</v>
      </c>
      <c r="I335" s="22" t="str">
        <f>IF(INDEX(Veh_Marshal,0,1)="N/A","N/A",'输出-系统进路参数'!L336)</f>
        <v>N/A</v>
      </c>
      <c r="J335" s="22" t="str">
        <f>IF(INDEX(Veh_Marshal,0,1)="N/A","N/A",'输出-系统进路参数'!M336)</f>
        <v>N/A</v>
      </c>
      <c r="K335" s="22" t="str">
        <f>IF(INDEX(Veh_Marshal,0,1)="N/A","N/A",'输出-系统进路参数'!N336)</f>
        <v>N/A</v>
      </c>
      <c r="L335" s="22" t="str">
        <f>IF(INDEX(Veh_Marshal,0,1)="N/A","N/A",'输出-系统进路参数'!O336)</f>
        <v>N/A</v>
      </c>
      <c r="M335" s="22" t="str">
        <f>IF(INDEX(Veh_Marshal,0,1)="N/A","N/A",'输出-系统进路参数'!P336)</f>
        <v>N/A</v>
      </c>
      <c r="N335" s="22" t="str">
        <f>IF(INDEX(Veh_Marshal,0,1)="N/A","N/A",'输出-系统进路参数'!Q336)</f>
        <v>N/A</v>
      </c>
      <c r="O335" s="22" t="str">
        <f>IF(INDEX(Veh_Marshal,0,1)="N/A","N/A",'输出-系统进路参数'!R336)</f>
        <v>N/A</v>
      </c>
      <c r="P335" s="50" t="str">
        <f>IF(INDEX(Veh_Marshal,0,1)="N/A","N/A",'输出-系统进路参数'!S336)</f>
        <v>N/A</v>
      </c>
      <c r="Q335" s="50" t="str">
        <f>IF(INDEX(Veh_Marshal,0,1)="N/A","N/A",'输出-系统进路参数'!T336)</f>
        <v>N/A</v>
      </c>
      <c r="R335" s="50" t="str">
        <f>IF(INDEX(Veh_Marshal,0,1)="N/A","N/A",'输出-系统进路参数'!U336)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50" t="str">
        <f>IF(INDEX(Veh_Marshal,0,1)="N/A","N/A",'输出-系统进路参数'!B337)</f>
        <v>N/A</v>
      </c>
      <c r="B336" s="50" t="str">
        <f>IF(INDEX(Veh_Marshal,0,1)="N/A","N/A",'输出-系统进路参数'!E337)</f>
        <v>N/A</v>
      </c>
      <c r="C336" s="50" t="str">
        <f>IF(INDEX(Veh_Marshal,0,1)="N/A","N/A",'输出-系统进路参数'!F337)</f>
        <v>N/A</v>
      </c>
      <c r="D336" s="50" t="str">
        <f>IF(INDEX(Veh_Marshal,0,1)="N/A","N/A",'输出-系统进路参数'!G337)</f>
        <v>N/A</v>
      </c>
      <c r="E336" s="50" t="str">
        <f>IF(INDEX(Veh_Marshal,0,1)="N/A","N/A",'输出-系统进路参数'!H337)</f>
        <v>N/A</v>
      </c>
      <c r="F336" s="50" t="str">
        <f>IF(INDEX(Veh_Marshal,0,1)="N/A","N/A",'输出-系统进路参数'!I337)</f>
        <v>N/A</v>
      </c>
      <c r="G336" s="50" t="str">
        <f>IF(INDEX(Veh_Marshal,0,1)="N/A","N/A",'输出-系统进路参数'!J337)</f>
        <v>N/A</v>
      </c>
      <c r="H336" s="22" t="str">
        <f>IF(INDEX(Veh_Marshal,0,1)="N/A","N/A",'输出-系统进路参数'!K337)</f>
        <v>N/A</v>
      </c>
      <c r="I336" s="22" t="str">
        <f>IF(INDEX(Veh_Marshal,0,1)="N/A","N/A",'输出-系统进路参数'!L337)</f>
        <v>N/A</v>
      </c>
      <c r="J336" s="22" t="str">
        <f>IF(INDEX(Veh_Marshal,0,1)="N/A","N/A",'输出-系统进路参数'!M337)</f>
        <v>N/A</v>
      </c>
      <c r="K336" s="22" t="str">
        <f>IF(INDEX(Veh_Marshal,0,1)="N/A","N/A",'输出-系统进路参数'!N337)</f>
        <v>N/A</v>
      </c>
      <c r="L336" s="22" t="str">
        <f>IF(INDEX(Veh_Marshal,0,1)="N/A","N/A",'输出-系统进路参数'!O337)</f>
        <v>N/A</v>
      </c>
      <c r="M336" s="22" t="str">
        <f>IF(INDEX(Veh_Marshal,0,1)="N/A","N/A",'输出-系统进路参数'!P337)</f>
        <v>N/A</v>
      </c>
      <c r="N336" s="22" t="str">
        <f>IF(INDEX(Veh_Marshal,0,1)="N/A","N/A",'输出-系统进路参数'!Q337)</f>
        <v>N/A</v>
      </c>
      <c r="O336" s="22" t="str">
        <f>IF(INDEX(Veh_Marshal,0,1)="N/A","N/A",'输出-系统进路参数'!R337)</f>
        <v>N/A</v>
      </c>
      <c r="P336" s="50" t="str">
        <f>IF(INDEX(Veh_Marshal,0,1)="N/A","N/A",'输出-系统进路参数'!S337)</f>
        <v>N/A</v>
      </c>
      <c r="Q336" s="50" t="str">
        <f>IF(INDEX(Veh_Marshal,0,1)="N/A","N/A",'输出-系统进路参数'!T337)</f>
        <v>N/A</v>
      </c>
      <c r="R336" s="50" t="str">
        <f>IF(INDEX(Veh_Marshal,0,1)="N/A","N/A",'输出-系统进路参数'!U337)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50" t="str">
        <f>IF(INDEX(Veh_Marshal,0,1)="N/A","N/A",'输出-系统进路参数'!B338)</f>
        <v>N/A</v>
      </c>
      <c r="B337" s="50" t="str">
        <f>IF(INDEX(Veh_Marshal,0,1)="N/A","N/A",'输出-系统进路参数'!E338)</f>
        <v>N/A</v>
      </c>
      <c r="C337" s="50" t="str">
        <f>IF(INDEX(Veh_Marshal,0,1)="N/A","N/A",'输出-系统进路参数'!F338)</f>
        <v>N/A</v>
      </c>
      <c r="D337" s="50" t="str">
        <f>IF(INDEX(Veh_Marshal,0,1)="N/A","N/A",'输出-系统进路参数'!G338)</f>
        <v>N/A</v>
      </c>
      <c r="E337" s="50" t="str">
        <f>IF(INDEX(Veh_Marshal,0,1)="N/A","N/A",'输出-系统进路参数'!H338)</f>
        <v>N/A</v>
      </c>
      <c r="F337" s="50" t="str">
        <f>IF(INDEX(Veh_Marshal,0,1)="N/A","N/A",'输出-系统进路参数'!I338)</f>
        <v>N/A</v>
      </c>
      <c r="G337" s="50" t="str">
        <f>IF(INDEX(Veh_Marshal,0,1)="N/A","N/A",'输出-系统进路参数'!J338)</f>
        <v>N/A</v>
      </c>
      <c r="H337" s="22" t="str">
        <f>IF(INDEX(Veh_Marshal,0,1)="N/A","N/A",'输出-系统进路参数'!K338)</f>
        <v>N/A</v>
      </c>
      <c r="I337" s="22" t="str">
        <f>IF(INDEX(Veh_Marshal,0,1)="N/A","N/A",'输出-系统进路参数'!L338)</f>
        <v>N/A</v>
      </c>
      <c r="J337" s="22" t="str">
        <f>IF(INDEX(Veh_Marshal,0,1)="N/A","N/A",'输出-系统进路参数'!M338)</f>
        <v>N/A</v>
      </c>
      <c r="K337" s="22" t="str">
        <f>IF(INDEX(Veh_Marshal,0,1)="N/A","N/A",'输出-系统进路参数'!N338)</f>
        <v>N/A</v>
      </c>
      <c r="L337" s="22" t="str">
        <f>IF(INDEX(Veh_Marshal,0,1)="N/A","N/A",'输出-系统进路参数'!O338)</f>
        <v>N/A</v>
      </c>
      <c r="M337" s="22" t="str">
        <f>IF(INDEX(Veh_Marshal,0,1)="N/A","N/A",'输出-系统进路参数'!P338)</f>
        <v>N/A</v>
      </c>
      <c r="N337" s="22" t="str">
        <f>IF(INDEX(Veh_Marshal,0,1)="N/A","N/A",'输出-系统进路参数'!Q338)</f>
        <v>N/A</v>
      </c>
      <c r="O337" s="22" t="str">
        <f>IF(INDEX(Veh_Marshal,0,1)="N/A","N/A",'输出-系统进路参数'!R338)</f>
        <v>N/A</v>
      </c>
      <c r="P337" s="50" t="str">
        <f>IF(INDEX(Veh_Marshal,0,1)="N/A","N/A",'输出-系统进路参数'!S338)</f>
        <v>N/A</v>
      </c>
      <c r="Q337" s="50" t="str">
        <f>IF(INDEX(Veh_Marshal,0,1)="N/A","N/A",'输出-系统进路参数'!T338)</f>
        <v>N/A</v>
      </c>
      <c r="R337" s="50" t="str">
        <f>IF(INDEX(Veh_Marshal,0,1)="N/A","N/A",'输出-系统进路参数'!U338)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50" t="str">
        <f>IF(INDEX(Veh_Marshal,0,1)="N/A","N/A",'输出-系统进路参数'!B339)</f>
        <v>N/A</v>
      </c>
      <c r="B338" s="50" t="str">
        <f>IF(INDEX(Veh_Marshal,0,1)="N/A","N/A",'输出-系统进路参数'!E339)</f>
        <v>N/A</v>
      </c>
      <c r="C338" s="50" t="str">
        <f>IF(INDEX(Veh_Marshal,0,1)="N/A","N/A",'输出-系统进路参数'!F339)</f>
        <v>N/A</v>
      </c>
      <c r="D338" s="50" t="str">
        <f>IF(INDEX(Veh_Marshal,0,1)="N/A","N/A",'输出-系统进路参数'!G339)</f>
        <v>N/A</v>
      </c>
      <c r="E338" s="50" t="str">
        <f>IF(INDEX(Veh_Marshal,0,1)="N/A","N/A",'输出-系统进路参数'!H339)</f>
        <v>N/A</v>
      </c>
      <c r="F338" s="50" t="str">
        <f>IF(INDEX(Veh_Marshal,0,1)="N/A","N/A",'输出-系统进路参数'!I339)</f>
        <v>N/A</v>
      </c>
      <c r="G338" s="50" t="str">
        <f>IF(INDEX(Veh_Marshal,0,1)="N/A","N/A",'输出-系统进路参数'!J339)</f>
        <v>N/A</v>
      </c>
      <c r="H338" s="22" t="str">
        <f>IF(INDEX(Veh_Marshal,0,1)="N/A","N/A",'输出-系统进路参数'!K339)</f>
        <v>N/A</v>
      </c>
      <c r="I338" s="22" t="str">
        <f>IF(INDEX(Veh_Marshal,0,1)="N/A","N/A",'输出-系统进路参数'!L339)</f>
        <v>N/A</v>
      </c>
      <c r="J338" s="22" t="str">
        <f>IF(INDEX(Veh_Marshal,0,1)="N/A","N/A",'输出-系统进路参数'!M339)</f>
        <v>N/A</v>
      </c>
      <c r="K338" s="22" t="str">
        <f>IF(INDEX(Veh_Marshal,0,1)="N/A","N/A",'输出-系统进路参数'!N339)</f>
        <v>N/A</v>
      </c>
      <c r="L338" s="22" t="str">
        <f>IF(INDEX(Veh_Marshal,0,1)="N/A","N/A",'输出-系统进路参数'!O339)</f>
        <v>N/A</v>
      </c>
      <c r="M338" s="22" t="str">
        <f>IF(INDEX(Veh_Marshal,0,1)="N/A","N/A",'输出-系统进路参数'!P339)</f>
        <v>N/A</v>
      </c>
      <c r="N338" s="22" t="str">
        <f>IF(INDEX(Veh_Marshal,0,1)="N/A","N/A",'输出-系统进路参数'!Q339)</f>
        <v>N/A</v>
      </c>
      <c r="O338" s="22" t="str">
        <f>IF(INDEX(Veh_Marshal,0,1)="N/A","N/A",'输出-系统进路参数'!R339)</f>
        <v>N/A</v>
      </c>
      <c r="P338" s="50" t="str">
        <f>IF(INDEX(Veh_Marshal,0,1)="N/A","N/A",'输出-系统进路参数'!S339)</f>
        <v>N/A</v>
      </c>
      <c r="Q338" s="50" t="str">
        <f>IF(INDEX(Veh_Marshal,0,1)="N/A","N/A",'输出-系统进路参数'!T339)</f>
        <v>N/A</v>
      </c>
      <c r="R338" s="50" t="str">
        <f>IF(INDEX(Veh_Marshal,0,1)="N/A","N/A",'输出-系统进路参数'!U339)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50" t="str">
        <f>IF(INDEX(Veh_Marshal,0,1)="N/A","N/A",'输出-系统进路参数'!B340)</f>
        <v>N/A</v>
      </c>
      <c r="B339" s="50" t="str">
        <f>IF(INDEX(Veh_Marshal,0,1)="N/A","N/A",'输出-系统进路参数'!E340)</f>
        <v>N/A</v>
      </c>
      <c r="C339" s="50" t="str">
        <f>IF(INDEX(Veh_Marshal,0,1)="N/A","N/A",'输出-系统进路参数'!F340)</f>
        <v>N/A</v>
      </c>
      <c r="D339" s="50" t="str">
        <f>IF(INDEX(Veh_Marshal,0,1)="N/A","N/A",'输出-系统进路参数'!G340)</f>
        <v>N/A</v>
      </c>
      <c r="E339" s="50" t="str">
        <f>IF(INDEX(Veh_Marshal,0,1)="N/A","N/A",'输出-系统进路参数'!H340)</f>
        <v>N/A</v>
      </c>
      <c r="F339" s="50" t="str">
        <f>IF(INDEX(Veh_Marshal,0,1)="N/A","N/A",'输出-系统进路参数'!I340)</f>
        <v>N/A</v>
      </c>
      <c r="G339" s="50" t="str">
        <f>IF(INDEX(Veh_Marshal,0,1)="N/A","N/A",'输出-系统进路参数'!J340)</f>
        <v>N/A</v>
      </c>
      <c r="H339" s="22" t="str">
        <f>IF(INDEX(Veh_Marshal,0,1)="N/A","N/A",'输出-系统进路参数'!K340)</f>
        <v>N/A</v>
      </c>
      <c r="I339" s="22" t="str">
        <f>IF(INDEX(Veh_Marshal,0,1)="N/A","N/A",'输出-系统进路参数'!L340)</f>
        <v>N/A</v>
      </c>
      <c r="J339" s="22" t="str">
        <f>IF(INDEX(Veh_Marshal,0,1)="N/A","N/A",'输出-系统进路参数'!M340)</f>
        <v>N/A</v>
      </c>
      <c r="K339" s="22" t="str">
        <f>IF(INDEX(Veh_Marshal,0,1)="N/A","N/A",'输出-系统进路参数'!N340)</f>
        <v>N/A</v>
      </c>
      <c r="L339" s="22" t="str">
        <f>IF(INDEX(Veh_Marshal,0,1)="N/A","N/A",'输出-系统进路参数'!O340)</f>
        <v>N/A</v>
      </c>
      <c r="M339" s="22" t="str">
        <f>IF(INDEX(Veh_Marshal,0,1)="N/A","N/A",'输出-系统进路参数'!P340)</f>
        <v>N/A</v>
      </c>
      <c r="N339" s="22" t="str">
        <f>IF(INDEX(Veh_Marshal,0,1)="N/A","N/A",'输出-系统进路参数'!Q340)</f>
        <v>N/A</v>
      </c>
      <c r="O339" s="22" t="str">
        <f>IF(INDEX(Veh_Marshal,0,1)="N/A","N/A",'输出-系统进路参数'!R340)</f>
        <v>N/A</v>
      </c>
      <c r="P339" s="50" t="str">
        <f>IF(INDEX(Veh_Marshal,0,1)="N/A","N/A",'输出-系统进路参数'!S340)</f>
        <v>N/A</v>
      </c>
      <c r="Q339" s="50" t="str">
        <f>IF(INDEX(Veh_Marshal,0,1)="N/A","N/A",'输出-系统进路参数'!T340)</f>
        <v>N/A</v>
      </c>
      <c r="R339" s="50" t="str">
        <f>IF(INDEX(Veh_Marshal,0,1)="N/A","N/A",'输出-系统进路参数'!U340)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50" t="str">
        <f>IF(INDEX(Veh_Marshal,0,1)="N/A","N/A",'输出-系统进路参数'!B341)</f>
        <v>N/A</v>
      </c>
      <c r="B340" s="50" t="str">
        <f>IF(INDEX(Veh_Marshal,0,1)="N/A","N/A",'输出-系统进路参数'!E341)</f>
        <v>N/A</v>
      </c>
      <c r="C340" s="50" t="str">
        <f>IF(INDEX(Veh_Marshal,0,1)="N/A","N/A",'输出-系统进路参数'!F341)</f>
        <v>N/A</v>
      </c>
      <c r="D340" s="50" t="str">
        <f>IF(INDEX(Veh_Marshal,0,1)="N/A","N/A",'输出-系统进路参数'!G341)</f>
        <v>N/A</v>
      </c>
      <c r="E340" s="50" t="str">
        <f>IF(INDEX(Veh_Marshal,0,1)="N/A","N/A",'输出-系统进路参数'!H341)</f>
        <v>N/A</v>
      </c>
      <c r="F340" s="50" t="str">
        <f>IF(INDEX(Veh_Marshal,0,1)="N/A","N/A",'输出-系统进路参数'!I341)</f>
        <v>N/A</v>
      </c>
      <c r="G340" s="50" t="str">
        <f>IF(INDEX(Veh_Marshal,0,1)="N/A","N/A",'输出-系统进路参数'!J341)</f>
        <v>N/A</v>
      </c>
      <c r="H340" s="22" t="str">
        <f>IF(INDEX(Veh_Marshal,0,1)="N/A","N/A",'输出-系统进路参数'!K341)</f>
        <v>N/A</v>
      </c>
      <c r="I340" s="22" t="str">
        <f>IF(INDEX(Veh_Marshal,0,1)="N/A","N/A",'输出-系统进路参数'!L341)</f>
        <v>N/A</v>
      </c>
      <c r="J340" s="22" t="str">
        <f>IF(INDEX(Veh_Marshal,0,1)="N/A","N/A",'输出-系统进路参数'!M341)</f>
        <v>N/A</v>
      </c>
      <c r="K340" s="22" t="str">
        <f>IF(INDEX(Veh_Marshal,0,1)="N/A","N/A",'输出-系统进路参数'!N341)</f>
        <v>N/A</v>
      </c>
      <c r="L340" s="22" t="str">
        <f>IF(INDEX(Veh_Marshal,0,1)="N/A","N/A",'输出-系统进路参数'!O341)</f>
        <v>N/A</v>
      </c>
      <c r="M340" s="22" t="str">
        <f>IF(INDEX(Veh_Marshal,0,1)="N/A","N/A",'输出-系统进路参数'!P341)</f>
        <v>N/A</v>
      </c>
      <c r="N340" s="22" t="str">
        <f>IF(INDEX(Veh_Marshal,0,1)="N/A","N/A",'输出-系统进路参数'!Q341)</f>
        <v>N/A</v>
      </c>
      <c r="O340" s="22" t="str">
        <f>IF(INDEX(Veh_Marshal,0,1)="N/A","N/A",'输出-系统进路参数'!R341)</f>
        <v>N/A</v>
      </c>
      <c r="P340" s="50" t="str">
        <f>IF(INDEX(Veh_Marshal,0,1)="N/A","N/A",'输出-系统进路参数'!S341)</f>
        <v>N/A</v>
      </c>
      <c r="Q340" s="50" t="str">
        <f>IF(INDEX(Veh_Marshal,0,1)="N/A","N/A",'输出-系统进路参数'!T341)</f>
        <v>N/A</v>
      </c>
      <c r="R340" s="50" t="str">
        <f>IF(INDEX(Veh_Marshal,0,1)="N/A","N/A",'输出-系统进路参数'!U341)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50" t="str">
        <f>IF(INDEX(Veh_Marshal,0,1)="N/A","N/A",'输出-系统进路参数'!B342)</f>
        <v>N/A</v>
      </c>
      <c r="B341" s="50" t="str">
        <f>IF(INDEX(Veh_Marshal,0,1)="N/A","N/A",'输出-系统进路参数'!E342)</f>
        <v>N/A</v>
      </c>
      <c r="C341" s="50" t="str">
        <f>IF(INDEX(Veh_Marshal,0,1)="N/A","N/A",'输出-系统进路参数'!F342)</f>
        <v>N/A</v>
      </c>
      <c r="D341" s="50" t="str">
        <f>IF(INDEX(Veh_Marshal,0,1)="N/A","N/A",'输出-系统进路参数'!G342)</f>
        <v>N/A</v>
      </c>
      <c r="E341" s="50" t="str">
        <f>IF(INDEX(Veh_Marshal,0,1)="N/A","N/A",'输出-系统进路参数'!H342)</f>
        <v>N/A</v>
      </c>
      <c r="F341" s="50" t="str">
        <f>IF(INDEX(Veh_Marshal,0,1)="N/A","N/A",'输出-系统进路参数'!I342)</f>
        <v>N/A</v>
      </c>
      <c r="G341" s="50" t="str">
        <f>IF(INDEX(Veh_Marshal,0,1)="N/A","N/A",'输出-系统进路参数'!J342)</f>
        <v>N/A</v>
      </c>
      <c r="H341" s="22" t="str">
        <f>IF(INDEX(Veh_Marshal,0,1)="N/A","N/A",'输出-系统进路参数'!K342)</f>
        <v>N/A</v>
      </c>
      <c r="I341" s="22" t="str">
        <f>IF(INDEX(Veh_Marshal,0,1)="N/A","N/A",'输出-系统进路参数'!L342)</f>
        <v>N/A</v>
      </c>
      <c r="J341" s="22" t="str">
        <f>IF(INDEX(Veh_Marshal,0,1)="N/A","N/A",'输出-系统进路参数'!M342)</f>
        <v>N/A</v>
      </c>
      <c r="K341" s="22" t="str">
        <f>IF(INDEX(Veh_Marshal,0,1)="N/A","N/A",'输出-系统进路参数'!N342)</f>
        <v>N/A</v>
      </c>
      <c r="L341" s="22" t="str">
        <f>IF(INDEX(Veh_Marshal,0,1)="N/A","N/A",'输出-系统进路参数'!O342)</f>
        <v>N/A</v>
      </c>
      <c r="M341" s="22" t="str">
        <f>IF(INDEX(Veh_Marshal,0,1)="N/A","N/A",'输出-系统进路参数'!P342)</f>
        <v>N/A</v>
      </c>
      <c r="N341" s="22" t="str">
        <f>IF(INDEX(Veh_Marshal,0,1)="N/A","N/A",'输出-系统进路参数'!Q342)</f>
        <v>N/A</v>
      </c>
      <c r="O341" s="22" t="str">
        <f>IF(INDEX(Veh_Marshal,0,1)="N/A","N/A",'输出-系统进路参数'!R342)</f>
        <v>N/A</v>
      </c>
      <c r="P341" s="50" t="str">
        <f>IF(INDEX(Veh_Marshal,0,1)="N/A","N/A",'输出-系统进路参数'!S342)</f>
        <v>N/A</v>
      </c>
      <c r="Q341" s="50" t="str">
        <f>IF(INDEX(Veh_Marshal,0,1)="N/A","N/A",'输出-系统进路参数'!T342)</f>
        <v>N/A</v>
      </c>
      <c r="R341" s="50" t="str">
        <f>IF(INDEX(Veh_Marshal,0,1)="N/A","N/A",'输出-系统进路参数'!U342)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50" t="str">
        <f>IF(INDEX(Veh_Marshal,0,1)="N/A","N/A",'输出-系统进路参数'!B343)</f>
        <v>N/A</v>
      </c>
      <c r="B342" s="50" t="str">
        <f>IF(INDEX(Veh_Marshal,0,1)="N/A","N/A",'输出-系统进路参数'!E343)</f>
        <v>N/A</v>
      </c>
      <c r="C342" s="50" t="str">
        <f>IF(INDEX(Veh_Marshal,0,1)="N/A","N/A",'输出-系统进路参数'!F343)</f>
        <v>N/A</v>
      </c>
      <c r="D342" s="50" t="str">
        <f>IF(INDEX(Veh_Marshal,0,1)="N/A","N/A",'输出-系统进路参数'!G343)</f>
        <v>N/A</v>
      </c>
      <c r="E342" s="50" t="str">
        <f>IF(INDEX(Veh_Marshal,0,1)="N/A","N/A",'输出-系统进路参数'!H343)</f>
        <v>N/A</v>
      </c>
      <c r="F342" s="50" t="str">
        <f>IF(INDEX(Veh_Marshal,0,1)="N/A","N/A",'输出-系统进路参数'!I343)</f>
        <v>N/A</v>
      </c>
      <c r="G342" s="50" t="str">
        <f>IF(INDEX(Veh_Marshal,0,1)="N/A","N/A",'输出-系统进路参数'!J343)</f>
        <v>N/A</v>
      </c>
      <c r="H342" s="22" t="str">
        <f>IF(INDEX(Veh_Marshal,0,1)="N/A","N/A",'输出-系统进路参数'!K343)</f>
        <v>N/A</v>
      </c>
      <c r="I342" s="22" t="str">
        <f>IF(INDEX(Veh_Marshal,0,1)="N/A","N/A",'输出-系统进路参数'!L343)</f>
        <v>N/A</v>
      </c>
      <c r="J342" s="22" t="str">
        <f>IF(INDEX(Veh_Marshal,0,1)="N/A","N/A",'输出-系统进路参数'!M343)</f>
        <v>N/A</v>
      </c>
      <c r="K342" s="22" t="str">
        <f>IF(INDEX(Veh_Marshal,0,1)="N/A","N/A",'输出-系统进路参数'!N343)</f>
        <v>N/A</v>
      </c>
      <c r="L342" s="22" t="str">
        <f>IF(INDEX(Veh_Marshal,0,1)="N/A","N/A",'输出-系统进路参数'!O343)</f>
        <v>N/A</v>
      </c>
      <c r="M342" s="22" t="str">
        <f>IF(INDEX(Veh_Marshal,0,1)="N/A","N/A",'输出-系统进路参数'!P343)</f>
        <v>N/A</v>
      </c>
      <c r="N342" s="22" t="str">
        <f>IF(INDEX(Veh_Marshal,0,1)="N/A","N/A",'输出-系统进路参数'!Q343)</f>
        <v>N/A</v>
      </c>
      <c r="O342" s="22" t="str">
        <f>IF(INDEX(Veh_Marshal,0,1)="N/A","N/A",'输出-系统进路参数'!R343)</f>
        <v>N/A</v>
      </c>
      <c r="P342" s="50" t="str">
        <f>IF(INDEX(Veh_Marshal,0,1)="N/A","N/A",'输出-系统进路参数'!S343)</f>
        <v>N/A</v>
      </c>
      <c r="Q342" s="50" t="str">
        <f>IF(INDEX(Veh_Marshal,0,1)="N/A","N/A",'输出-系统进路参数'!T343)</f>
        <v>N/A</v>
      </c>
      <c r="R342" s="50" t="str">
        <f>IF(INDEX(Veh_Marshal,0,1)="N/A","N/A",'输出-系统进路参数'!U343)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50" t="str">
        <f>IF(INDEX(Veh_Marshal,0,1)="N/A","N/A",'输出-系统进路参数'!B344)</f>
        <v>N/A</v>
      </c>
      <c r="B343" s="50" t="str">
        <f>IF(INDEX(Veh_Marshal,0,1)="N/A","N/A",'输出-系统进路参数'!E344)</f>
        <v>N/A</v>
      </c>
      <c r="C343" s="50" t="str">
        <f>IF(INDEX(Veh_Marshal,0,1)="N/A","N/A",'输出-系统进路参数'!F344)</f>
        <v>N/A</v>
      </c>
      <c r="D343" s="50" t="str">
        <f>IF(INDEX(Veh_Marshal,0,1)="N/A","N/A",'输出-系统进路参数'!G344)</f>
        <v>N/A</v>
      </c>
      <c r="E343" s="50" t="str">
        <f>IF(INDEX(Veh_Marshal,0,1)="N/A","N/A",'输出-系统进路参数'!H344)</f>
        <v>N/A</v>
      </c>
      <c r="F343" s="50" t="str">
        <f>IF(INDEX(Veh_Marshal,0,1)="N/A","N/A",'输出-系统进路参数'!I344)</f>
        <v>N/A</v>
      </c>
      <c r="G343" s="50" t="str">
        <f>IF(INDEX(Veh_Marshal,0,1)="N/A","N/A",'输出-系统进路参数'!J344)</f>
        <v>N/A</v>
      </c>
      <c r="H343" s="22" t="str">
        <f>IF(INDEX(Veh_Marshal,0,1)="N/A","N/A",'输出-系统进路参数'!K344)</f>
        <v>N/A</v>
      </c>
      <c r="I343" s="22" t="str">
        <f>IF(INDEX(Veh_Marshal,0,1)="N/A","N/A",'输出-系统进路参数'!L344)</f>
        <v>N/A</v>
      </c>
      <c r="J343" s="22" t="str">
        <f>IF(INDEX(Veh_Marshal,0,1)="N/A","N/A",'输出-系统进路参数'!M344)</f>
        <v>N/A</v>
      </c>
      <c r="K343" s="22" t="str">
        <f>IF(INDEX(Veh_Marshal,0,1)="N/A","N/A",'输出-系统进路参数'!N344)</f>
        <v>N/A</v>
      </c>
      <c r="L343" s="22" t="str">
        <f>IF(INDEX(Veh_Marshal,0,1)="N/A","N/A",'输出-系统进路参数'!O344)</f>
        <v>N/A</v>
      </c>
      <c r="M343" s="22" t="str">
        <f>IF(INDEX(Veh_Marshal,0,1)="N/A","N/A",'输出-系统进路参数'!P344)</f>
        <v>N/A</v>
      </c>
      <c r="N343" s="22" t="str">
        <f>IF(INDEX(Veh_Marshal,0,1)="N/A","N/A",'输出-系统进路参数'!Q344)</f>
        <v>N/A</v>
      </c>
      <c r="O343" s="22" t="str">
        <f>IF(INDEX(Veh_Marshal,0,1)="N/A","N/A",'输出-系统进路参数'!R344)</f>
        <v>N/A</v>
      </c>
      <c r="P343" s="50" t="str">
        <f>IF(INDEX(Veh_Marshal,0,1)="N/A","N/A",'输出-系统进路参数'!S344)</f>
        <v>N/A</v>
      </c>
      <c r="Q343" s="50" t="str">
        <f>IF(INDEX(Veh_Marshal,0,1)="N/A","N/A",'输出-系统进路参数'!T344)</f>
        <v>N/A</v>
      </c>
      <c r="R343" s="50" t="str">
        <f>IF(INDEX(Veh_Marshal,0,1)="N/A","N/A",'输出-系统进路参数'!U344)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50" t="str">
        <f>IF(INDEX(Veh_Marshal,0,1)="N/A","N/A",'输出-系统进路参数'!B345)</f>
        <v>N/A</v>
      </c>
      <c r="B344" s="50" t="str">
        <f>IF(INDEX(Veh_Marshal,0,1)="N/A","N/A",'输出-系统进路参数'!E345)</f>
        <v>N/A</v>
      </c>
      <c r="C344" s="50" t="str">
        <f>IF(INDEX(Veh_Marshal,0,1)="N/A","N/A",'输出-系统进路参数'!F345)</f>
        <v>N/A</v>
      </c>
      <c r="D344" s="50" t="str">
        <f>IF(INDEX(Veh_Marshal,0,1)="N/A","N/A",'输出-系统进路参数'!G345)</f>
        <v>N/A</v>
      </c>
      <c r="E344" s="50" t="str">
        <f>IF(INDEX(Veh_Marshal,0,1)="N/A","N/A",'输出-系统进路参数'!H345)</f>
        <v>N/A</v>
      </c>
      <c r="F344" s="50" t="str">
        <f>IF(INDEX(Veh_Marshal,0,1)="N/A","N/A",'输出-系统进路参数'!I345)</f>
        <v>N/A</v>
      </c>
      <c r="G344" s="50" t="str">
        <f>IF(INDEX(Veh_Marshal,0,1)="N/A","N/A",'输出-系统进路参数'!J345)</f>
        <v>N/A</v>
      </c>
      <c r="H344" s="22" t="str">
        <f>IF(INDEX(Veh_Marshal,0,1)="N/A","N/A",'输出-系统进路参数'!K345)</f>
        <v>N/A</v>
      </c>
      <c r="I344" s="22" t="str">
        <f>IF(INDEX(Veh_Marshal,0,1)="N/A","N/A",'输出-系统进路参数'!L345)</f>
        <v>N/A</v>
      </c>
      <c r="J344" s="22" t="str">
        <f>IF(INDEX(Veh_Marshal,0,1)="N/A","N/A",'输出-系统进路参数'!M345)</f>
        <v>N/A</v>
      </c>
      <c r="K344" s="22" t="str">
        <f>IF(INDEX(Veh_Marshal,0,1)="N/A","N/A",'输出-系统进路参数'!N345)</f>
        <v>N/A</v>
      </c>
      <c r="L344" s="22" t="str">
        <f>IF(INDEX(Veh_Marshal,0,1)="N/A","N/A",'输出-系统进路参数'!O345)</f>
        <v>N/A</v>
      </c>
      <c r="M344" s="22" t="str">
        <f>IF(INDEX(Veh_Marshal,0,1)="N/A","N/A",'输出-系统进路参数'!P345)</f>
        <v>N/A</v>
      </c>
      <c r="N344" s="22" t="str">
        <f>IF(INDEX(Veh_Marshal,0,1)="N/A","N/A",'输出-系统进路参数'!Q345)</f>
        <v>N/A</v>
      </c>
      <c r="O344" s="22" t="str">
        <f>IF(INDEX(Veh_Marshal,0,1)="N/A","N/A",'输出-系统进路参数'!R345)</f>
        <v>N/A</v>
      </c>
      <c r="P344" s="50" t="str">
        <f>IF(INDEX(Veh_Marshal,0,1)="N/A","N/A",'输出-系统进路参数'!S345)</f>
        <v>N/A</v>
      </c>
      <c r="Q344" s="50" t="str">
        <f>IF(INDEX(Veh_Marshal,0,1)="N/A","N/A",'输出-系统进路参数'!T345)</f>
        <v>N/A</v>
      </c>
      <c r="R344" s="50" t="str">
        <f>IF(INDEX(Veh_Marshal,0,1)="N/A","N/A",'输出-系统进路参数'!U345)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50" t="str">
        <f>IF(INDEX(Veh_Marshal,0,1)="N/A","N/A",'输出-系统进路参数'!B346)</f>
        <v>N/A</v>
      </c>
      <c r="B345" s="50" t="str">
        <f>IF(INDEX(Veh_Marshal,0,1)="N/A","N/A",'输出-系统进路参数'!E346)</f>
        <v>N/A</v>
      </c>
      <c r="C345" s="50" t="str">
        <f>IF(INDEX(Veh_Marshal,0,1)="N/A","N/A",'输出-系统进路参数'!F346)</f>
        <v>N/A</v>
      </c>
      <c r="D345" s="50" t="str">
        <f>IF(INDEX(Veh_Marshal,0,1)="N/A","N/A",'输出-系统进路参数'!G346)</f>
        <v>N/A</v>
      </c>
      <c r="E345" s="50" t="str">
        <f>IF(INDEX(Veh_Marshal,0,1)="N/A","N/A",'输出-系统进路参数'!H346)</f>
        <v>N/A</v>
      </c>
      <c r="F345" s="50" t="str">
        <f>IF(INDEX(Veh_Marshal,0,1)="N/A","N/A",'输出-系统进路参数'!I346)</f>
        <v>N/A</v>
      </c>
      <c r="G345" s="50" t="str">
        <f>IF(INDEX(Veh_Marshal,0,1)="N/A","N/A",'输出-系统进路参数'!J346)</f>
        <v>N/A</v>
      </c>
      <c r="H345" s="22" t="str">
        <f>IF(INDEX(Veh_Marshal,0,1)="N/A","N/A",'输出-系统进路参数'!K346)</f>
        <v>N/A</v>
      </c>
      <c r="I345" s="22" t="str">
        <f>IF(INDEX(Veh_Marshal,0,1)="N/A","N/A",'输出-系统进路参数'!L346)</f>
        <v>N/A</v>
      </c>
      <c r="J345" s="22" t="str">
        <f>IF(INDEX(Veh_Marshal,0,1)="N/A","N/A",'输出-系统进路参数'!M346)</f>
        <v>N/A</v>
      </c>
      <c r="K345" s="22" t="str">
        <f>IF(INDEX(Veh_Marshal,0,1)="N/A","N/A",'输出-系统进路参数'!N346)</f>
        <v>N/A</v>
      </c>
      <c r="L345" s="22" t="str">
        <f>IF(INDEX(Veh_Marshal,0,1)="N/A","N/A",'输出-系统进路参数'!O346)</f>
        <v>N/A</v>
      </c>
      <c r="M345" s="22" t="str">
        <f>IF(INDEX(Veh_Marshal,0,1)="N/A","N/A",'输出-系统进路参数'!P346)</f>
        <v>N/A</v>
      </c>
      <c r="N345" s="22" t="str">
        <f>IF(INDEX(Veh_Marshal,0,1)="N/A","N/A",'输出-系统进路参数'!Q346)</f>
        <v>N/A</v>
      </c>
      <c r="O345" s="22" t="str">
        <f>IF(INDEX(Veh_Marshal,0,1)="N/A","N/A",'输出-系统进路参数'!R346)</f>
        <v>N/A</v>
      </c>
      <c r="P345" s="50" t="str">
        <f>IF(INDEX(Veh_Marshal,0,1)="N/A","N/A",'输出-系统进路参数'!S346)</f>
        <v>N/A</v>
      </c>
      <c r="Q345" s="50" t="str">
        <f>IF(INDEX(Veh_Marshal,0,1)="N/A","N/A",'输出-系统进路参数'!T346)</f>
        <v>N/A</v>
      </c>
      <c r="R345" s="50" t="str">
        <f>IF(INDEX(Veh_Marshal,0,1)="N/A","N/A",'输出-系统进路参数'!U346)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50" t="str">
        <f>IF(INDEX(Veh_Marshal,0,1)="N/A","N/A",'输出-系统进路参数'!B347)</f>
        <v>N/A</v>
      </c>
      <c r="B346" s="50" t="str">
        <f>IF(INDEX(Veh_Marshal,0,1)="N/A","N/A",'输出-系统进路参数'!E347)</f>
        <v>N/A</v>
      </c>
      <c r="C346" s="50" t="str">
        <f>IF(INDEX(Veh_Marshal,0,1)="N/A","N/A",'输出-系统进路参数'!F347)</f>
        <v>N/A</v>
      </c>
      <c r="D346" s="50" t="str">
        <f>IF(INDEX(Veh_Marshal,0,1)="N/A","N/A",'输出-系统进路参数'!G347)</f>
        <v>N/A</v>
      </c>
      <c r="E346" s="50" t="str">
        <f>IF(INDEX(Veh_Marshal,0,1)="N/A","N/A",'输出-系统进路参数'!H347)</f>
        <v>N/A</v>
      </c>
      <c r="F346" s="50" t="str">
        <f>IF(INDEX(Veh_Marshal,0,1)="N/A","N/A",'输出-系统进路参数'!I347)</f>
        <v>N/A</v>
      </c>
      <c r="G346" s="50" t="str">
        <f>IF(INDEX(Veh_Marshal,0,1)="N/A","N/A",'输出-系统进路参数'!J347)</f>
        <v>N/A</v>
      </c>
      <c r="H346" s="22" t="str">
        <f>IF(INDEX(Veh_Marshal,0,1)="N/A","N/A",'输出-系统进路参数'!K347)</f>
        <v>N/A</v>
      </c>
      <c r="I346" s="22" t="str">
        <f>IF(INDEX(Veh_Marshal,0,1)="N/A","N/A",'输出-系统进路参数'!L347)</f>
        <v>N/A</v>
      </c>
      <c r="J346" s="22" t="str">
        <f>IF(INDEX(Veh_Marshal,0,1)="N/A","N/A",'输出-系统进路参数'!M347)</f>
        <v>N/A</v>
      </c>
      <c r="K346" s="22" t="str">
        <f>IF(INDEX(Veh_Marshal,0,1)="N/A","N/A",'输出-系统进路参数'!N347)</f>
        <v>N/A</v>
      </c>
      <c r="L346" s="22" t="str">
        <f>IF(INDEX(Veh_Marshal,0,1)="N/A","N/A",'输出-系统进路参数'!O347)</f>
        <v>N/A</v>
      </c>
      <c r="M346" s="22" t="str">
        <f>IF(INDEX(Veh_Marshal,0,1)="N/A","N/A",'输出-系统进路参数'!P347)</f>
        <v>N/A</v>
      </c>
      <c r="N346" s="22" t="str">
        <f>IF(INDEX(Veh_Marshal,0,1)="N/A","N/A",'输出-系统进路参数'!Q347)</f>
        <v>N/A</v>
      </c>
      <c r="O346" s="22" t="str">
        <f>IF(INDEX(Veh_Marshal,0,1)="N/A","N/A",'输出-系统进路参数'!R347)</f>
        <v>N/A</v>
      </c>
      <c r="P346" s="50" t="str">
        <f>IF(INDEX(Veh_Marshal,0,1)="N/A","N/A",'输出-系统进路参数'!S347)</f>
        <v>N/A</v>
      </c>
      <c r="Q346" s="50" t="str">
        <f>IF(INDEX(Veh_Marshal,0,1)="N/A","N/A",'输出-系统进路参数'!T347)</f>
        <v>N/A</v>
      </c>
      <c r="R346" s="50" t="str">
        <f>IF(INDEX(Veh_Marshal,0,1)="N/A","N/A",'输出-系统进路参数'!U347)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50" t="str">
        <f>IF(INDEX(Veh_Marshal,0,1)="N/A","N/A",'输出-系统进路参数'!B348)</f>
        <v>N/A</v>
      </c>
      <c r="B347" s="50" t="str">
        <f>IF(INDEX(Veh_Marshal,0,1)="N/A","N/A",'输出-系统进路参数'!E348)</f>
        <v>N/A</v>
      </c>
      <c r="C347" s="50" t="str">
        <f>IF(INDEX(Veh_Marshal,0,1)="N/A","N/A",'输出-系统进路参数'!F348)</f>
        <v>N/A</v>
      </c>
      <c r="D347" s="50" t="str">
        <f>IF(INDEX(Veh_Marshal,0,1)="N/A","N/A",'输出-系统进路参数'!G348)</f>
        <v>N/A</v>
      </c>
      <c r="E347" s="50" t="str">
        <f>IF(INDEX(Veh_Marshal,0,1)="N/A","N/A",'输出-系统进路参数'!H348)</f>
        <v>N/A</v>
      </c>
      <c r="F347" s="50" t="str">
        <f>IF(INDEX(Veh_Marshal,0,1)="N/A","N/A",'输出-系统进路参数'!I348)</f>
        <v>N/A</v>
      </c>
      <c r="G347" s="50" t="str">
        <f>IF(INDEX(Veh_Marshal,0,1)="N/A","N/A",'输出-系统进路参数'!J348)</f>
        <v>N/A</v>
      </c>
      <c r="H347" s="22" t="str">
        <f>IF(INDEX(Veh_Marshal,0,1)="N/A","N/A",'输出-系统进路参数'!K348)</f>
        <v>N/A</v>
      </c>
      <c r="I347" s="22" t="str">
        <f>IF(INDEX(Veh_Marshal,0,1)="N/A","N/A",'输出-系统进路参数'!L348)</f>
        <v>N/A</v>
      </c>
      <c r="J347" s="22" t="str">
        <f>IF(INDEX(Veh_Marshal,0,1)="N/A","N/A",'输出-系统进路参数'!M348)</f>
        <v>N/A</v>
      </c>
      <c r="K347" s="22" t="str">
        <f>IF(INDEX(Veh_Marshal,0,1)="N/A","N/A",'输出-系统进路参数'!N348)</f>
        <v>N/A</v>
      </c>
      <c r="L347" s="22" t="str">
        <f>IF(INDEX(Veh_Marshal,0,1)="N/A","N/A",'输出-系统进路参数'!O348)</f>
        <v>N/A</v>
      </c>
      <c r="M347" s="22" t="str">
        <f>IF(INDEX(Veh_Marshal,0,1)="N/A","N/A",'输出-系统进路参数'!P348)</f>
        <v>N/A</v>
      </c>
      <c r="N347" s="22" t="str">
        <f>IF(INDEX(Veh_Marshal,0,1)="N/A","N/A",'输出-系统进路参数'!Q348)</f>
        <v>N/A</v>
      </c>
      <c r="O347" s="22" t="str">
        <f>IF(INDEX(Veh_Marshal,0,1)="N/A","N/A",'输出-系统进路参数'!R348)</f>
        <v>N/A</v>
      </c>
      <c r="P347" s="50" t="str">
        <f>IF(INDEX(Veh_Marshal,0,1)="N/A","N/A",'输出-系统进路参数'!S348)</f>
        <v>N/A</v>
      </c>
      <c r="Q347" s="50" t="str">
        <f>IF(INDEX(Veh_Marshal,0,1)="N/A","N/A",'输出-系统进路参数'!T348)</f>
        <v>N/A</v>
      </c>
      <c r="R347" s="50" t="str">
        <f>IF(INDEX(Veh_Marshal,0,1)="N/A","N/A",'输出-系统进路参数'!U348)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50" t="str">
        <f>IF(INDEX(Veh_Marshal,0,1)="N/A","N/A",'输出-系统进路参数'!B349)</f>
        <v>N/A</v>
      </c>
      <c r="B348" s="50" t="str">
        <f>IF(INDEX(Veh_Marshal,0,1)="N/A","N/A",'输出-系统进路参数'!E349)</f>
        <v>N/A</v>
      </c>
      <c r="C348" s="50" t="str">
        <f>IF(INDEX(Veh_Marshal,0,1)="N/A","N/A",'输出-系统进路参数'!F349)</f>
        <v>N/A</v>
      </c>
      <c r="D348" s="50" t="str">
        <f>IF(INDEX(Veh_Marshal,0,1)="N/A","N/A",'输出-系统进路参数'!G349)</f>
        <v>N/A</v>
      </c>
      <c r="E348" s="50" t="str">
        <f>IF(INDEX(Veh_Marshal,0,1)="N/A","N/A",'输出-系统进路参数'!H349)</f>
        <v>N/A</v>
      </c>
      <c r="F348" s="50" t="str">
        <f>IF(INDEX(Veh_Marshal,0,1)="N/A","N/A",'输出-系统进路参数'!I349)</f>
        <v>N/A</v>
      </c>
      <c r="G348" s="50" t="str">
        <f>IF(INDEX(Veh_Marshal,0,1)="N/A","N/A",'输出-系统进路参数'!J349)</f>
        <v>N/A</v>
      </c>
      <c r="H348" s="22" t="str">
        <f>IF(INDEX(Veh_Marshal,0,1)="N/A","N/A",'输出-系统进路参数'!K349)</f>
        <v>N/A</v>
      </c>
      <c r="I348" s="22" t="str">
        <f>IF(INDEX(Veh_Marshal,0,1)="N/A","N/A",'输出-系统进路参数'!L349)</f>
        <v>N/A</v>
      </c>
      <c r="J348" s="22" t="str">
        <f>IF(INDEX(Veh_Marshal,0,1)="N/A","N/A",'输出-系统进路参数'!M349)</f>
        <v>N/A</v>
      </c>
      <c r="K348" s="22" t="str">
        <f>IF(INDEX(Veh_Marshal,0,1)="N/A","N/A",'输出-系统进路参数'!N349)</f>
        <v>N/A</v>
      </c>
      <c r="L348" s="22" t="str">
        <f>IF(INDEX(Veh_Marshal,0,1)="N/A","N/A",'输出-系统进路参数'!O349)</f>
        <v>N/A</v>
      </c>
      <c r="M348" s="22" t="str">
        <f>IF(INDEX(Veh_Marshal,0,1)="N/A","N/A",'输出-系统进路参数'!P349)</f>
        <v>N/A</v>
      </c>
      <c r="N348" s="22" t="str">
        <f>IF(INDEX(Veh_Marshal,0,1)="N/A","N/A",'输出-系统进路参数'!Q349)</f>
        <v>N/A</v>
      </c>
      <c r="O348" s="22" t="str">
        <f>IF(INDEX(Veh_Marshal,0,1)="N/A","N/A",'输出-系统进路参数'!R349)</f>
        <v>N/A</v>
      </c>
      <c r="P348" s="50" t="str">
        <f>IF(INDEX(Veh_Marshal,0,1)="N/A","N/A",'输出-系统进路参数'!S349)</f>
        <v>N/A</v>
      </c>
      <c r="Q348" s="50" t="str">
        <f>IF(INDEX(Veh_Marshal,0,1)="N/A","N/A",'输出-系统进路参数'!T349)</f>
        <v>N/A</v>
      </c>
      <c r="R348" s="50" t="str">
        <f>IF(INDEX(Veh_Marshal,0,1)="N/A","N/A",'输出-系统进路参数'!U349)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50" t="str">
        <f>IF(INDEX(Veh_Marshal,0,1)="N/A","N/A",'输出-系统进路参数'!B350)</f>
        <v>N/A</v>
      </c>
      <c r="B349" s="50" t="str">
        <f>IF(INDEX(Veh_Marshal,0,1)="N/A","N/A",'输出-系统进路参数'!E350)</f>
        <v>N/A</v>
      </c>
      <c r="C349" s="50" t="str">
        <f>IF(INDEX(Veh_Marshal,0,1)="N/A","N/A",'输出-系统进路参数'!F350)</f>
        <v>N/A</v>
      </c>
      <c r="D349" s="50" t="str">
        <f>IF(INDEX(Veh_Marshal,0,1)="N/A","N/A",'输出-系统进路参数'!G350)</f>
        <v>N/A</v>
      </c>
      <c r="E349" s="50" t="str">
        <f>IF(INDEX(Veh_Marshal,0,1)="N/A","N/A",'输出-系统进路参数'!H350)</f>
        <v>N/A</v>
      </c>
      <c r="F349" s="50" t="str">
        <f>IF(INDEX(Veh_Marshal,0,1)="N/A","N/A",'输出-系统进路参数'!I350)</f>
        <v>N/A</v>
      </c>
      <c r="G349" s="50" t="str">
        <f>IF(INDEX(Veh_Marshal,0,1)="N/A","N/A",'输出-系统进路参数'!J350)</f>
        <v>N/A</v>
      </c>
      <c r="H349" s="22" t="str">
        <f>IF(INDEX(Veh_Marshal,0,1)="N/A","N/A",'输出-系统进路参数'!K350)</f>
        <v>N/A</v>
      </c>
      <c r="I349" s="22" t="str">
        <f>IF(INDEX(Veh_Marshal,0,1)="N/A","N/A",'输出-系统进路参数'!L350)</f>
        <v>N/A</v>
      </c>
      <c r="J349" s="22" t="str">
        <f>IF(INDEX(Veh_Marshal,0,1)="N/A","N/A",'输出-系统进路参数'!M350)</f>
        <v>N/A</v>
      </c>
      <c r="K349" s="22" t="str">
        <f>IF(INDEX(Veh_Marshal,0,1)="N/A","N/A",'输出-系统进路参数'!N350)</f>
        <v>N/A</v>
      </c>
      <c r="L349" s="22" t="str">
        <f>IF(INDEX(Veh_Marshal,0,1)="N/A","N/A",'输出-系统进路参数'!O350)</f>
        <v>N/A</v>
      </c>
      <c r="M349" s="22" t="str">
        <f>IF(INDEX(Veh_Marshal,0,1)="N/A","N/A",'输出-系统进路参数'!P350)</f>
        <v>N/A</v>
      </c>
      <c r="N349" s="22" t="str">
        <f>IF(INDEX(Veh_Marshal,0,1)="N/A","N/A",'输出-系统进路参数'!Q350)</f>
        <v>N/A</v>
      </c>
      <c r="O349" s="22" t="str">
        <f>IF(INDEX(Veh_Marshal,0,1)="N/A","N/A",'输出-系统进路参数'!R350)</f>
        <v>N/A</v>
      </c>
      <c r="P349" s="50" t="str">
        <f>IF(INDEX(Veh_Marshal,0,1)="N/A","N/A",'输出-系统进路参数'!S350)</f>
        <v>N/A</v>
      </c>
      <c r="Q349" s="50" t="str">
        <f>IF(INDEX(Veh_Marshal,0,1)="N/A","N/A",'输出-系统进路参数'!T350)</f>
        <v>N/A</v>
      </c>
      <c r="R349" s="50" t="str">
        <f>IF(INDEX(Veh_Marshal,0,1)="N/A","N/A",'输出-系统进路参数'!U350)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50" t="str">
        <f>IF(INDEX(Veh_Marshal,0,1)="N/A","N/A",'输出-系统进路参数'!B351)</f>
        <v>N/A</v>
      </c>
      <c r="B350" s="50" t="str">
        <f>IF(INDEX(Veh_Marshal,0,1)="N/A","N/A",'输出-系统进路参数'!E351)</f>
        <v>N/A</v>
      </c>
      <c r="C350" s="50" t="str">
        <f>IF(INDEX(Veh_Marshal,0,1)="N/A","N/A",'输出-系统进路参数'!F351)</f>
        <v>N/A</v>
      </c>
      <c r="D350" s="50" t="str">
        <f>IF(INDEX(Veh_Marshal,0,1)="N/A","N/A",'输出-系统进路参数'!G351)</f>
        <v>N/A</v>
      </c>
      <c r="E350" s="50" t="str">
        <f>IF(INDEX(Veh_Marshal,0,1)="N/A","N/A",'输出-系统进路参数'!H351)</f>
        <v>N/A</v>
      </c>
      <c r="F350" s="50" t="str">
        <f>IF(INDEX(Veh_Marshal,0,1)="N/A","N/A",'输出-系统进路参数'!I351)</f>
        <v>N/A</v>
      </c>
      <c r="G350" s="50" t="str">
        <f>IF(INDEX(Veh_Marshal,0,1)="N/A","N/A",'输出-系统进路参数'!J351)</f>
        <v>N/A</v>
      </c>
      <c r="H350" s="22" t="str">
        <f>IF(INDEX(Veh_Marshal,0,1)="N/A","N/A",'输出-系统进路参数'!K351)</f>
        <v>N/A</v>
      </c>
      <c r="I350" s="22" t="str">
        <f>IF(INDEX(Veh_Marshal,0,1)="N/A","N/A",'输出-系统进路参数'!L351)</f>
        <v>N/A</v>
      </c>
      <c r="J350" s="22" t="str">
        <f>IF(INDEX(Veh_Marshal,0,1)="N/A","N/A",'输出-系统进路参数'!M351)</f>
        <v>N/A</v>
      </c>
      <c r="K350" s="22" t="str">
        <f>IF(INDEX(Veh_Marshal,0,1)="N/A","N/A",'输出-系统进路参数'!N351)</f>
        <v>N/A</v>
      </c>
      <c r="L350" s="22" t="str">
        <f>IF(INDEX(Veh_Marshal,0,1)="N/A","N/A",'输出-系统进路参数'!O351)</f>
        <v>N/A</v>
      </c>
      <c r="M350" s="22" t="str">
        <f>IF(INDEX(Veh_Marshal,0,1)="N/A","N/A",'输出-系统进路参数'!P351)</f>
        <v>N/A</v>
      </c>
      <c r="N350" s="22" t="str">
        <f>IF(INDEX(Veh_Marshal,0,1)="N/A","N/A",'输出-系统进路参数'!Q351)</f>
        <v>N/A</v>
      </c>
      <c r="O350" s="22" t="str">
        <f>IF(INDEX(Veh_Marshal,0,1)="N/A","N/A",'输出-系统进路参数'!R351)</f>
        <v>N/A</v>
      </c>
      <c r="P350" s="50" t="str">
        <f>IF(INDEX(Veh_Marshal,0,1)="N/A","N/A",'输出-系统进路参数'!S351)</f>
        <v>N/A</v>
      </c>
      <c r="Q350" s="50" t="str">
        <f>IF(INDEX(Veh_Marshal,0,1)="N/A","N/A",'输出-系统进路参数'!T351)</f>
        <v>N/A</v>
      </c>
      <c r="R350" s="50" t="str">
        <f>IF(INDEX(Veh_Marshal,0,1)="N/A","N/A",'输出-系统进路参数'!U351)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50" t="str">
        <f>IF(INDEX(Veh_Marshal,0,1)="N/A","N/A",'输出-系统进路参数'!B352)</f>
        <v>N/A</v>
      </c>
      <c r="B351" s="50" t="str">
        <f>IF(INDEX(Veh_Marshal,0,1)="N/A","N/A",'输出-系统进路参数'!E352)</f>
        <v>N/A</v>
      </c>
      <c r="C351" s="50" t="str">
        <f>IF(INDEX(Veh_Marshal,0,1)="N/A","N/A",'输出-系统进路参数'!F352)</f>
        <v>N/A</v>
      </c>
      <c r="D351" s="50" t="str">
        <f>IF(INDEX(Veh_Marshal,0,1)="N/A","N/A",'输出-系统进路参数'!G352)</f>
        <v>N/A</v>
      </c>
      <c r="E351" s="50" t="str">
        <f>IF(INDEX(Veh_Marshal,0,1)="N/A","N/A",'输出-系统进路参数'!H352)</f>
        <v>N/A</v>
      </c>
      <c r="F351" s="50" t="str">
        <f>IF(INDEX(Veh_Marshal,0,1)="N/A","N/A",'输出-系统进路参数'!I352)</f>
        <v>N/A</v>
      </c>
      <c r="G351" s="50" t="str">
        <f>IF(INDEX(Veh_Marshal,0,1)="N/A","N/A",'输出-系统进路参数'!J352)</f>
        <v>N/A</v>
      </c>
      <c r="H351" s="22" t="str">
        <f>IF(INDEX(Veh_Marshal,0,1)="N/A","N/A",'输出-系统进路参数'!K352)</f>
        <v>N/A</v>
      </c>
      <c r="I351" s="22" t="str">
        <f>IF(INDEX(Veh_Marshal,0,1)="N/A","N/A",'输出-系统进路参数'!L352)</f>
        <v>N/A</v>
      </c>
      <c r="J351" s="22" t="str">
        <f>IF(INDEX(Veh_Marshal,0,1)="N/A","N/A",'输出-系统进路参数'!M352)</f>
        <v>N/A</v>
      </c>
      <c r="K351" s="22" t="str">
        <f>IF(INDEX(Veh_Marshal,0,1)="N/A","N/A",'输出-系统进路参数'!N352)</f>
        <v>N/A</v>
      </c>
      <c r="L351" s="22" t="str">
        <f>IF(INDEX(Veh_Marshal,0,1)="N/A","N/A",'输出-系统进路参数'!O352)</f>
        <v>N/A</v>
      </c>
      <c r="M351" s="22" t="str">
        <f>IF(INDEX(Veh_Marshal,0,1)="N/A","N/A",'输出-系统进路参数'!P352)</f>
        <v>N/A</v>
      </c>
      <c r="N351" s="22" t="str">
        <f>IF(INDEX(Veh_Marshal,0,1)="N/A","N/A",'输出-系统进路参数'!Q352)</f>
        <v>N/A</v>
      </c>
      <c r="O351" s="22" t="str">
        <f>IF(INDEX(Veh_Marshal,0,1)="N/A","N/A",'输出-系统进路参数'!R352)</f>
        <v>N/A</v>
      </c>
      <c r="P351" s="50" t="str">
        <f>IF(INDEX(Veh_Marshal,0,1)="N/A","N/A",'输出-系统进路参数'!S352)</f>
        <v>N/A</v>
      </c>
      <c r="Q351" s="50" t="str">
        <f>IF(INDEX(Veh_Marshal,0,1)="N/A","N/A",'输出-系统进路参数'!T352)</f>
        <v>N/A</v>
      </c>
      <c r="R351" s="50" t="str">
        <f>IF(INDEX(Veh_Marshal,0,1)="N/A","N/A",'输出-系统进路参数'!U352)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50" t="str">
        <f>IF(INDEX(Veh_Marshal,0,1)="N/A","N/A",'输出-系统进路参数'!B353)</f>
        <v>N/A</v>
      </c>
      <c r="B352" s="50" t="str">
        <f>IF(INDEX(Veh_Marshal,0,1)="N/A","N/A",'输出-系统进路参数'!E353)</f>
        <v>N/A</v>
      </c>
      <c r="C352" s="50" t="str">
        <f>IF(INDEX(Veh_Marshal,0,1)="N/A","N/A",'输出-系统进路参数'!F353)</f>
        <v>N/A</v>
      </c>
      <c r="D352" s="50" t="str">
        <f>IF(INDEX(Veh_Marshal,0,1)="N/A","N/A",'输出-系统进路参数'!G353)</f>
        <v>N/A</v>
      </c>
      <c r="E352" s="50" t="str">
        <f>IF(INDEX(Veh_Marshal,0,1)="N/A","N/A",'输出-系统进路参数'!H353)</f>
        <v>N/A</v>
      </c>
      <c r="F352" s="50" t="str">
        <f>IF(INDEX(Veh_Marshal,0,1)="N/A","N/A",'输出-系统进路参数'!I353)</f>
        <v>N/A</v>
      </c>
      <c r="G352" s="50" t="str">
        <f>IF(INDEX(Veh_Marshal,0,1)="N/A","N/A",'输出-系统进路参数'!J353)</f>
        <v>N/A</v>
      </c>
      <c r="H352" s="22" t="str">
        <f>IF(INDEX(Veh_Marshal,0,1)="N/A","N/A",'输出-系统进路参数'!K353)</f>
        <v>N/A</v>
      </c>
      <c r="I352" s="22" t="str">
        <f>IF(INDEX(Veh_Marshal,0,1)="N/A","N/A",'输出-系统进路参数'!L353)</f>
        <v>N/A</v>
      </c>
      <c r="J352" s="22" t="str">
        <f>IF(INDEX(Veh_Marshal,0,1)="N/A","N/A",'输出-系统进路参数'!M353)</f>
        <v>N/A</v>
      </c>
      <c r="K352" s="22" t="str">
        <f>IF(INDEX(Veh_Marshal,0,1)="N/A","N/A",'输出-系统进路参数'!N353)</f>
        <v>N/A</v>
      </c>
      <c r="L352" s="22" t="str">
        <f>IF(INDEX(Veh_Marshal,0,1)="N/A","N/A",'输出-系统进路参数'!O353)</f>
        <v>N/A</v>
      </c>
      <c r="M352" s="22" t="str">
        <f>IF(INDEX(Veh_Marshal,0,1)="N/A","N/A",'输出-系统进路参数'!P353)</f>
        <v>N/A</v>
      </c>
      <c r="N352" s="22" t="str">
        <f>IF(INDEX(Veh_Marshal,0,1)="N/A","N/A",'输出-系统进路参数'!Q353)</f>
        <v>N/A</v>
      </c>
      <c r="O352" s="22" t="str">
        <f>IF(INDEX(Veh_Marshal,0,1)="N/A","N/A",'输出-系统进路参数'!R353)</f>
        <v>N/A</v>
      </c>
      <c r="P352" s="50" t="str">
        <f>IF(INDEX(Veh_Marshal,0,1)="N/A","N/A",'输出-系统进路参数'!S353)</f>
        <v>N/A</v>
      </c>
      <c r="Q352" s="50" t="str">
        <f>IF(INDEX(Veh_Marshal,0,1)="N/A","N/A",'输出-系统进路参数'!T353)</f>
        <v>N/A</v>
      </c>
      <c r="R352" s="50" t="str">
        <f>IF(INDEX(Veh_Marshal,0,1)="N/A","N/A",'输出-系统进路参数'!U353)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50" t="str">
        <f>IF(INDEX(Veh_Marshal,0,1)="N/A","N/A",'输出-系统进路参数'!B354)</f>
        <v>N/A</v>
      </c>
      <c r="B353" s="50" t="str">
        <f>IF(INDEX(Veh_Marshal,0,1)="N/A","N/A",'输出-系统进路参数'!E354)</f>
        <v>N/A</v>
      </c>
      <c r="C353" s="50" t="str">
        <f>IF(INDEX(Veh_Marshal,0,1)="N/A","N/A",'输出-系统进路参数'!F354)</f>
        <v>N/A</v>
      </c>
      <c r="D353" s="50" t="str">
        <f>IF(INDEX(Veh_Marshal,0,1)="N/A","N/A",'输出-系统进路参数'!G354)</f>
        <v>N/A</v>
      </c>
      <c r="E353" s="50" t="str">
        <f>IF(INDEX(Veh_Marshal,0,1)="N/A","N/A",'输出-系统进路参数'!H354)</f>
        <v>N/A</v>
      </c>
      <c r="F353" s="50" t="str">
        <f>IF(INDEX(Veh_Marshal,0,1)="N/A","N/A",'输出-系统进路参数'!I354)</f>
        <v>N/A</v>
      </c>
      <c r="G353" s="50" t="str">
        <f>IF(INDEX(Veh_Marshal,0,1)="N/A","N/A",'输出-系统进路参数'!J354)</f>
        <v>N/A</v>
      </c>
      <c r="H353" s="22" t="str">
        <f>IF(INDEX(Veh_Marshal,0,1)="N/A","N/A",'输出-系统进路参数'!K354)</f>
        <v>N/A</v>
      </c>
      <c r="I353" s="22" t="str">
        <f>IF(INDEX(Veh_Marshal,0,1)="N/A","N/A",'输出-系统进路参数'!L354)</f>
        <v>N/A</v>
      </c>
      <c r="J353" s="22" t="str">
        <f>IF(INDEX(Veh_Marshal,0,1)="N/A","N/A",'输出-系统进路参数'!M354)</f>
        <v>N/A</v>
      </c>
      <c r="K353" s="22" t="str">
        <f>IF(INDEX(Veh_Marshal,0,1)="N/A","N/A",'输出-系统进路参数'!N354)</f>
        <v>N/A</v>
      </c>
      <c r="L353" s="22" t="str">
        <f>IF(INDEX(Veh_Marshal,0,1)="N/A","N/A",'输出-系统进路参数'!O354)</f>
        <v>N/A</v>
      </c>
      <c r="M353" s="22" t="str">
        <f>IF(INDEX(Veh_Marshal,0,1)="N/A","N/A",'输出-系统进路参数'!P354)</f>
        <v>N/A</v>
      </c>
      <c r="N353" s="22" t="str">
        <f>IF(INDEX(Veh_Marshal,0,1)="N/A","N/A",'输出-系统进路参数'!Q354)</f>
        <v>N/A</v>
      </c>
      <c r="O353" s="22" t="str">
        <f>IF(INDEX(Veh_Marshal,0,1)="N/A","N/A",'输出-系统进路参数'!R354)</f>
        <v>N/A</v>
      </c>
      <c r="P353" s="50" t="str">
        <f>IF(INDEX(Veh_Marshal,0,1)="N/A","N/A",'输出-系统进路参数'!S354)</f>
        <v>N/A</v>
      </c>
      <c r="Q353" s="50" t="str">
        <f>IF(INDEX(Veh_Marshal,0,1)="N/A","N/A",'输出-系统进路参数'!T354)</f>
        <v>N/A</v>
      </c>
      <c r="R353" s="50" t="str">
        <f>IF(INDEX(Veh_Marshal,0,1)="N/A","N/A",'输出-系统进路参数'!U354)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50" t="str">
        <f>IF(INDEX(Veh_Marshal,0,1)="N/A","N/A",'输出-系统进路参数'!B355)</f>
        <v>N/A</v>
      </c>
      <c r="B354" s="50" t="str">
        <f>IF(INDEX(Veh_Marshal,0,1)="N/A","N/A",'输出-系统进路参数'!E355)</f>
        <v>N/A</v>
      </c>
      <c r="C354" s="50" t="str">
        <f>IF(INDEX(Veh_Marshal,0,1)="N/A","N/A",'输出-系统进路参数'!F355)</f>
        <v>N/A</v>
      </c>
      <c r="D354" s="50" t="str">
        <f>IF(INDEX(Veh_Marshal,0,1)="N/A","N/A",'输出-系统进路参数'!G355)</f>
        <v>N/A</v>
      </c>
      <c r="E354" s="50" t="str">
        <f>IF(INDEX(Veh_Marshal,0,1)="N/A","N/A",'输出-系统进路参数'!H355)</f>
        <v>N/A</v>
      </c>
      <c r="F354" s="50" t="str">
        <f>IF(INDEX(Veh_Marshal,0,1)="N/A","N/A",'输出-系统进路参数'!I355)</f>
        <v>N/A</v>
      </c>
      <c r="G354" s="50" t="str">
        <f>IF(INDEX(Veh_Marshal,0,1)="N/A","N/A",'输出-系统进路参数'!J355)</f>
        <v>N/A</v>
      </c>
      <c r="H354" s="22" t="str">
        <f>IF(INDEX(Veh_Marshal,0,1)="N/A","N/A",'输出-系统进路参数'!K355)</f>
        <v>N/A</v>
      </c>
      <c r="I354" s="22" t="str">
        <f>IF(INDEX(Veh_Marshal,0,1)="N/A","N/A",'输出-系统进路参数'!L355)</f>
        <v>N/A</v>
      </c>
      <c r="J354" s="22" t="str">
        <f>IF(INDEX(Veh_Marshal,0,1)="N/A","N/A",'输出-系统进路参数'!M355)</f>
        <v>N/A</v>
      </c>
      <c r="K354" s="22" t="str">
        <f>IF(INDEX(Veh_Marshal,0,1)="N/A","N/A",'输出-系统进路参数'!N355)</f>
        <v>N/A</v>
      </c>
      <c r="L354" s="22" t="str">
        <f>IF(INDEX(Veh_Marshal,0,1)="N/A","N/A",'输出-系统进路参数'!O355)</f>
        <v>N/A</v>
      </c>
      <c r="M354" s="22" t="str">
        <f>IF(INDEX(Veh_Marshal,0,1)="N/A","N/A",'输出-系统进路参数'!P355)</f>
        <v>N/A</v>
      </c>
      <c r="N354" s="22" t="str">
        <f>IF(INDEX(Veh_Marshal,0,1)="N/A","N/A",'输出-系统进路参数'!Q355)</f>
        <v>N/A</v>
      </c>
      <c r="O354" s="22" t="str">
        <f>IF(INDEX(Veh_Marshal,0,1)="N/A","N/A",'输出-系统进路参数'!R355)</f>
        <v>N/A</v>
      </c>
      <c r="P354" s="50" t="str">
        <f>IF(INDEX(Veh_Marshal,0,1)="N/A","N/A",'输出-系统进路参数'!S355)</f>
        <v>N/A</v>
      </c>
      <c r="Q354" s="50" t="str">
        <f>IF(INDEX(Veh_Marshal,0,1)="N/A","N/A",'输出-系统进路参数'!T355)</f>
        <v>N/A</v>
      </c>
      <c r="R354" s="50" t="str">
        <f>IF(INDEX(Veh_Marshal,0,1)="N/A","N/A",'输出-系统进路参数'!U355)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50" t="str">
        <f>IF(INDEX(Veh_Marshal,0,1)="N/A","N/A",'输出-系统进路参数'!B356)</f>
        <v>N/A</v>
      </c>
      <c r="B355" s="50" t="str">
        <f>IF(INDEX(Veh_Marshal,0,1)="N/A","N/A",'输出-系统进路参数'!E356)</f>
        <v>N/A</v>
      </c>
      <c r="C355" s="50" t="str">
        <f>IF(INDEX(Veh_Marshal,0,1)="N/A","N/A",'输出-系统进路参数'!F356)</f>
        <v>N/A</v>
      </c>
      <c r="D355" s="50" t="str">
        <f>IF(INDEX(Veh_Marshal,0,1)="N/A","N/A",'输出-系统进路参数'!G356)</f>
        <v>N/A</v>
      </c>
      <c r="E355" s="50" t="str">
        <f>IF(INDEX(Veh_Marshal,0,1)="N/A","N/A",'输出-系统进路参数'!H356)</f>
        <v>N/A</v>
      </c>
      <c r="F355" s="50" t="str">
        <f>IF(INDEX(Veh_Marshal,0,1)="N/A","N/A",'输出-系统进路参数'!I356)</f>
        <v>N/A</v>
      </c>
      <c r="G355" s="50" t="str">
        <f>IF(INDEX(Veh_Marshal,0,1)="N/A","N/A",'输出-系统进路参数'!J356)</f>
        <v>N/A</v>
      </c>
      <c r="H355" s="22" t="str">
        <f>IF(INDEX(Veh_Marshal,0,1)="N/A","N/A",'输出-系统进路参数'!K356)</f>
        <v>N/A</v>
      </c>
      <c r="I355" s="22" t="str">
        <f>IF(INDEX(Veh_Marshal,0,1)="N/A","N/A",'输出-系统进路参数'!L356)</f>
        <v>N/A</v>
      </c>
      <c r="J355" s="22" t="str">
        <f>IF(INDEX(Veh_Marshal,0,1)="N/A","N/A",'输出-系统进路参数'!M356)</f>
        <v>N/A</v>
      </c>
      <c r="K355" s="22" t="str">
        <f>IF(INDEX(Veh_Marshal,0,1)="N/A","N/A",'输出-系统进路参数'!N356)</f>
        <v>N/A</v>
      </c>
      <c r="L355" s="22" t="str">
        <f>IF(INDEX(Veh_Marshal,0,1)="N/A","N/A",'输出-系统进路参数'!O356)</f>
        <v>N/A</v>
      </c>
      <c r="M355" s="22" t="str">
        <f>IF(INDEX(Veh_Marshal,0,1)="N/A","N/A",'输出-系统进路参数'!P356)</f>
        <v>N/A</v>
      </c>
      <c r="N355" s="22" t="str">
        <f>IF(INDEX(Veh_Marshal,0,1)="N/A","N/A",'输出-系统进路参数'!Q356)</f>
        <v>N/A</v>
      </c>
      <c r="O355" s="22" t="str">
        <f>IF(INDEX(Veh_Marshal,0,1)="N/A","N/A",'输出-系统进路参数'!R356)</f>
        <v>N/A</v>
      </c>
      <c r="P355" s="50" t="str">
        <f>IF(INDEX(Veh_Marshal,0,1)="N/A","N/A",'输出-系统进路参数'!S356)</f>
        <v>N/A</v>
      </c>
      <c r="Q355" s="50" t="str">
        <f>IF(INDEX(Veh_Marshal,0,1)="N/A","N/A",'输出-系统进路参数'!T356)</f>
        <v>N/A</v>
      </c>
      <c r="R355" s="50" t="str">
        <f>IF(INDEX(Veh_Marshal,0,1)="N/A","N/A",'输出-系统进路参数'!U356)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50" t="str">
        <f>IF(INDEX(Veh_Marshal,0,1)="N/A","N/A",'输出-系统进路参数'!B357)</f>
        <v>N/A</v>
      </c>
      <c r="B356" s="50" t="str">
        <f>IF(INDEX(Veh_Marshal,0,1)="N/A","N/A",'输出-系统进路参数'!E357)</f>
        <v>N/A</v>
      </c>
      <c r="C356" s="50" t="str">
        <f>IF(INDEX(Veh_Marshal,0,1)="N/A","N/A",'输出-系统进路参数'!F357)</f>
        <v>N/A</v>
      </c>
      <c r="D356" s="50" t="str">
        <f>IF(INDEX(Veh_Marshal,0,1)="N/A","N/A",'输出-系统进路参数'!G357)</f>
        <v>N/A</v>
      </c>
      <c r="E356" s="50" t="str">
        <f>IF(INDEX(Veh_Marshal,0,1)="N/A","N/A",'输出-系统进路参数'!H357)</f>
        <v>N/A</v>
      </c>
      <c r="F356" s="50" t="str">
        <f>IF(INDEX(Veh_Marshal,0,1)="N/A","N/A",'输出-系统进路参数'!I357)</f>
        <v>N/A</v>
      </c>
      <c r="G356" s="50" t="str">
        <f>IF(INDEX(Veh_Marshal,0,1)="N/A","N/A",'输出-系统进路参数'!J357)</f>
        <v>N/A</v>
      </c>
      <c r="H356" s="22" t="str">
        <f>IF(INDEX(Veh_Marshal,0,1)="N/A","N/A",'输出-系统进路参数'!K357)</f>
        <v>N/A</v>
      </c>
      <c r="I356" s="22" t="str">
        <f>IF(INDEX(Veh_Marshal,0,1)="N/A","N/A",'输出-系统进路参数'!L357)</f>
        <v>N/A</v>
      </c>
      <c r="J356" s="22" t="str">
        <f>IF(INDEX(Veh_Marshal,0,1)="N/A","N/A",'输出-系统进路参数'!M357)</f>
        <v>N/A</v>
      </c>
      <c r="K356" s="22" t="str">
        <f>IF(INDEX(Veh_Marshal,0,1)="N/A","N/A",'输出-系统进路参数'!N357)</f>
        <v>N/A</v>
      </c>
      <c r="L356" s="22" t="str">
        <f>IF(INDEX(Veh_Marshal,0,1)="N/A","N/A",'输出-系统进路参数'!O357)</f>
        <v>N/A</v>
      </c>
      <c r="M356" s="22" t="str">
        <f>IF(INDEX(Veh_Marshal,0,1)="N/A","N/A",'输出-系统进路参数'!P357)</f>
        <v>N/A</v>
      </c>
      <c r="N356" s="22" t="str">
        <f>IF(INDEX(Veh_Marshal,0,1)="N/A","N/A",'输出-系统进路参数'!Q357)</f>
        <v>N/A</v>
      </c>
      <c r="O356" s="22" t="str">
        <f>IF(INDEX(Veh_Marshal,0,1)="N/A","N/A",'输出-系统进路参数'!R357)</f>
        <v>N/A</v>
      </c>
      <c r="P356" s="50" t="str">
        <f>IF(INDEX(Veh_Marshal,0,1)="N/A","N/A",'输出-系统进路参数'!S357)</f>
        <v>N/A</v>
      </c>
      <c r="Q356" s="50" t="str">
        <f>IF(INDEX(Veh_Marshal,0,1)="N/A","N/A",'输出-系统进路参数'!T357)</f>
        <v>N/A</v>
      </c>
      <c r="R356" s="50" t="str">
        <f>IF(INDEX(Veh_Marshal,0,1)="N/A","N/A",'输出-系统进路参数'!U357)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50" t="str">
        <f>IF(INDEX(Veh_Marshal,0,1)="N/A","N/A",'输出-系统进路参数'!B358)</f>
        <v>N/A</v>
      </c>
      <c r="B357" s="50" t="str">
        <f>IF(INDEX(Veh_Marshal,0,1)="N/A","N/A",'输出-系统进路参数'!E358)</f>
        <v>N/A</v>
      </c>
      <c r="C357" s="50" t="str">
        <f>IF(INDEX(Veh_Marshal,0,1)="N/A","N/A",'输出-系统进路参数'!F358)</f>
        <v>N/A</v>
      </c>
      <c r="D357" s="50" t="str">
        <f>IF(INDEX(Veh_Marshal,0,1)="N/A","N/A",'输出-系统进路参数'!G358)</f>
        <v>N/A</v>
      </c>
      <c r="E357" s="50" t="str">
        <f>IF(INDEX(Veh_Marshal,0,1)="N/A","N/A",'输出-系统进路参数'!H358)</f>
        <v>N/A</v>
      </c>
      <c r="F357" s="50" t="str">
        <f>IF(INDEX(Veh_Marshal,0,1)="N/A","N/A",'输出-系统进路参数'!I358)</f>
        <v>N/A</v>
      </c>
      <c r="G357" s="50" t="str">
        <f>IF(INDEX(Veh_Marshal,0,1)="N/A","N/A",'输出-系统进路参数'!J358)</f>
        <v>N/A</v>
      </c>
      <c r="H357" s="22" t="str">
        <f>IF(INDEX(Veh_Marshal,0,1)="N/A","N/A",'输出-系统进路参数'!K358)</f>
        <v>N/A</v>
      </c>
      <c r="I357" s="22" t="str">
        <f>IF(INDEX(Veh_Marshal,0,1)="N/A","N/A",'输出-系统进路参数'!L358)</f>
        <v>N/A</v>
      </c>
      <c r="J357" s="22" t="str">
        <f>IF(INDEX(Veh_Marshal,0,1)="N/A","N/A",'输出-系统进路参数'!M358)</f>
        <v>N/A</v>
      </c>
      <c r="K357" s="22" t="str">
        <f>IF(INDEX(Veh_Marshal,0,1)="N/A","N/A",'输出-系统进路参数'!N358)</f>
        <v>N/A</v>
      </c>
      <c r="L357" s="22" t="str">
        <f>IF(INDEX(Veh_Marshal,0,1)="N/A","N/A",'输出-系统进路参数'!O358)</f>
        <v>N/A</v>
      </c>
      <c r="M357" s="22" t="str">
        <f>IF(INDEX(Veh_Marshal,0,1)="N/A","N/A",'输出-系统进路参数'!P358)</f>
        <v>N/A</v>
      </c>
      <c r="N357" s="22" t="str">
        <f>IF(INDEX(Veh_Marshal,0,1)="N/A","N/A",'输出-系统进路参数'!Q358)</f>
        <v>N/A</v>
      </c>
      <c r="O357" s="22" t="str">
        <f>IF(INDEX(Veh_Marshal,0,1)="N/A","N/A",'输出-系统进路参数'!R358)</f>
        <v>N/A</v>
      </c>
      <c r="P357" s="50" t="str">
        <f>IF(INDEX(Veh_Marshal,0,1)="N/A","N/A",'输出-系统进路参数'!S358)</f>
        <v>N/A</v>
      </c>
      <c r="Q357" s="50" t="str">
        <f>IF(INDEX(Veh_Marshal,0,1)="N/A","N/A",'输出-系统进路参数'!T358)</f>
        <v>N/A</v>
      </c>
      <c r="R357" s="50" t="str">
        <f>IF(INDEX(Veh_Marshal,0,1)="N/A","N/A",'输出-系统进路参数'!U358)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50" t="str">
        <f>IF(INDEX(Veh_Marshal,0,1)="N/A","N/A",'输出-系统进路参数'!B359)</f>
        <v>N/A</v>
      </c>
      <c r="B358" s="50" t="str">
        <f>IF(INDEX(Veh_Marshal,0,1)="N/A","N/A",'输出-系统进路参数'!E359)</f>
        <v>N/A</v>
      </c>
      <c r="C358" s="50" t="str">
        <f>IF(INDEX(Veh_Marshal,0,1)="N/A","N/A",'输出-系统进路参数'!F359)</f>
        <v>N/A</v>
      </c>
      <c r="D358" s="50" t="str">
        <f>IF(INDEX(Veh_Marshal,0,1)="N/A","N/A",'输出-系统进路参数'!G359)</f>
        <v>N/A</v>
      </c>
      <c r="E358" s="50" t="str">
        <f>IF(INDEX(Veh_Marshal,0,1)="N/A","N/A",'输出-系统进路参数'!H359)</f>
        <v>N/A</v>
      </c>
      <c r="F358" s="50" t="str">
        <f>IF(INDEX(Veh_Marshal,0,1)="N/A","N/A",'输出-系统进路参数'!I359)</f>
        <v>N/A</v>
      </c>
      <c r="G358" s="50" t="str">
        <f>IF(INDEX(Veh_Marshal,0,1)="N/A","N/A",'输出-系统进路参数'!J359)</f>
        <v>N/A</v>
      </c>
      <c r="H358" s="22" t="str">
        <f>IF(INDEX(Veh_Marshal,0,1)="N/A","N/A",'输出-系统进路参数'!K359)</f>
        <v>N/A</v>
      </c>
      <c r="I358" s="22" t="str">
        <f>IF(INDEX(Veh_Marshal,0,1)="N/A","N/A",'输出-系统进路参数'!L359)</f>
        <v>N/A</v>
      </c>
      <c r="J358" s="22" t="str">
        <f>IF(INDEX(Veh_Marshal,0,1)="N/A","N/A",'输出-系统进路参数'!M359)</f>
        <v>N/A</v>
      </c>
      <c r="K358" s="22" t="str">
        <f>IF(INDEX(Veh_Marshal,0,1)="N/A","N/A",'输出-系统进路参数'!N359)</f>
        <v>N/A</v>
      </c>
      <c r="L358" s="22" t="str">
        <f>IF(INDEX(Veh_Marshal,0,1)="N/A","N/A",'输出-系统进路参数'!O359)</f>
        <v>N/A</v>
      </c>
      <c r="M358" s="22" t="str">
        <f>IF(INDEX(Veh_Marshal,0,1)="N/A","N/A",'输出-系统进路参数'!P359)</f>
        <v>N/A</v>
      </c>
      <c r="N358" s="22" t="str">
        <f>IF(INDEX(Veh_Marshal,0,1)="N/A","N/A",'输出-系统进路参数'!Q359)</f>
        <v>N/A</v>
      </c>
      <c r="O358" s="22" t="str">
        <f>IF(INDEX(Veh_Marshal,0,1)="N/A","N/A",'输出-系统进路参数'!R359)</f>
        <v>N/A</v>
      </c>
      <c r="P358" s="50" t="str">
        <f>IF(INDEX(Veh_Marshal,0,1)="N/A","N/A",'输出-系统进路参数'!S359)</f>
        <v>N/A</v>
      </c>
      <c r="Q358" s="50" t="str">
        <f>IF(INDEX(Veh_Marshal,0,1)="N/A","N/A",'输出-系统进路参数'!T359)</f>
        <v>N/A</v>
      </c>
      <c r="R358" s="50" t="str">
        <f>IF(INDEX(Veh_Marshal,0,1)="N/A","N/A",'输出-系统进路参数'!U359)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50" t="str">
        <f>IF(INDEX(Veh_Marshal,0,1)="N/A","N/A",'输出-系统进路参数'!B360)</f>
        <v>N/A</v>
      </c>
      <c r="B359" s="50" t="str">
        <f>IF(INDEX(Veh_Marshal,0,1)="N/A","N/A",'输出-系统进路参数'!E360)</f>
        <v>N/A</v>
      </c>
      <c r="C359" s="50" t="str">
        <f>IF(INDEX(Veh_Marshal,0,1)="N/A","N/A",'输出-系统进路参数'!F360)</f>
        <v>N/A</v>
      </c>
      <c r="D359" s="50" t="str">
        <f>IF(INDEX(Veh_Marshal,0,1)="N/A","N/A",'输出-系统进路参数'!G360)</f>
        <v>N/A</v>
      </c>
      <c r="E359" s="50" t="str">
        <f>IF(INDEX(Veh_Marshal,0,1)="N/A","N/A",'输出-系统进路参数'!H360)</f>
        <v>N/A</v>
      </c>
      <c r="F359" s="50" t="str">
        <f>IF(INDEX(Veh_Marshal,0,1)="N/A","N/A",'输出-系统进路参数'!I360)</f>
        <v>N/A</v>
      </c>
      <c r="G359" s="50" t="str">
        <f>IF(INDEX(Veh_Marshal,0,1)="N/A","N/A",'输出-系统进路参数'!J360)</f>
        <v>N/A</v>
      </c>
      <c r="H359" s="22" t="str">
        <f>IF(INDEX(Veh_Marshal,0,1)="N/A","N/A",'输出-系统进路参数'!K360)</f>
        <v>N/A</v>
      </c>
      <c r="I359" s="22" t="str">
        <f>IF(INDEX(Veh_Marshal,0,1)="N/A","N/A",'输出-系统进路参数'!L360)</f>
        <v>N/A</v>
      </c>
      <c r="J359" s="22" t="str">
        <f>IF(INDEX(Veh_Marshal,0,1)="N/A","N/A",'输出-系统进路参数'!M360)</f>
        <v>N/A</v>
      </c>
      <c r="K359" s="22" t="str">
        <f>IF(INDEX(Veh_Marshal,0,1)="N/A","N/A",'输出-系统进路参数'!N360)</f>
        <v>N/A</v>
      </c>
      <c r="L359" s="22" t="str">
        <f>IF(INDEX(Veh_Marshal,0,1)="N/A","N/A",'输出-系统进路参数'!O360)</f>
        <v>N/A</v>
      </c>
      <c r="M359" s="22" t="str">
        <f>IF(INDEX(Veh_Marshal,0,1)="N/A","N/A",'输出-系统进路参数'!P360)</f>
        <v>N/A</v>
      </c>
      <c r="N359" s="22" t="str">
        <f>IF(INDEX(Veh_Marshal,0,1)="N/A","N/A",'输出-系统进路参数'!Q360)</f>
        <v>N/A</v>
      </c>
      <c r="O359" s="22" t="str">
        <f>IF(INDEX(Veh_Marshal,0,1)="N/A","N/A",'输出-系统进路参数'!R360)</f>
        <v>N/A</v>
      </c>
      <c r="P359" s="50" t="str">
        <f>IF(INDEX(Veh_Marshal,0,1)="N/A","N/A",'输出-系统进路参数'!S360)</f>
        <v>N/A</v>
      </c>
      <c r="Q359" s="50" t="str">
        <f>IF(INDEX(Veh_Marshal,0,1)="N/A","N/A",'输出-系统进路参数'!T360)</f>
        <v>N/A</v>
      </c>
      <c r="R359" s="50" t="str">
        <f>IF(INDEX(Veh_Marshal,0,1)="N/A","N/A",'输出-系统进路参数'!U360)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50" t="str">
        <f>IF(INDEX(Veh_Marshal,0,1)="N/A","N/A",'输出-系统进路参数'!B361)</f>
        <v>N/A</v>
      </c>
      <c r="B360" s="50" t="str">
        <f>IF(INDEX(Veh_Marshal,0,1)="N/A","N/A",'输出-系统进路参数'!E361)</f>
        <v>N/A</v>
      </c>
      <c r="C360" s="50" t="str">
        <f>IF(INDEX(Veh_Marshal,0,1)="N/A","N/A",'输出-系统进路参数'!F361)</f>
        <v>N/A</v>
      </c>
      <c r="D360" s="50" t="str">
        <f>IF(INDEX(Veh_Marshal,0,1)="N/A","N/A",'输出-系统进路参数'!G361)</f>
        <v>N/A</v>
      </c>
      <c r="E360" s="50" t="str">
        <f>IF(INDEX(Veh_Marshal,0,1)="N/A","N/A",'输出-系统进路参数'!H361)</f>
        <v>N/A</v>
      </c>
      <c r="F360" s="50" t="str">
        <f>IF(INDEX(Veh_Marshal,0,1)="N/A","N/A",'输出-系统进路参数'!I361)</f>
        <v>N/A</v>
      </c>
      <c r="G360" s="50" t="str">
        <f>IF(INDEX(Veh_Marshal,0,1)="N/A","N/A",'输出-系统进路参数'!J361)</f>
        <v>N/A</v>
      </c>
      <c r="H360" s="22" t="str">
        <f>IF(INDEX(Veh_Marshal,0,1)="N/A","N/A",'输出-系统进路参数'!K361)</f>
        <v>N/A</v>
      </c>
      <c r="I360" s="22" t="str">
        <f>IF(INDEX(Veh_Marshal,0,1)="N/A","N/A",'输出-系统进路参数'!L361)</f>
        <v>N/A</v>
      </c>
      <c r="J360" s="22" t="str">
        <f>IF(INDEX(Veh_Marshal,0,1)="N/A","N/A",'输出-系统进路参数'!M361)</f>
        <v>N/A</v>
      </c>
      <c r="K360" s="22" t="str">
        <f>IF(INDEX(Veh_Marshal,0,1)="N/A","N/A",'输出-系统进路参数'!N361)</f>
        <v>N/A</v>
      </c>
      <c r="L360" s="22" t="str">
        <f>IF(INDEX(Veh_Marshal,0,1)="N/A","N/A",'输出-系统进路参数'!O361)</f>
        <v>N/A</v>
      </c>
      <c r="M360" s="22" t="str">
        <f>IF(INDEX(Veh_Marshal,0,1)="N/A","N/A",'输出-系统进路参数'!P361)</f>
        <v>N/A</v>
      </c>
      <c r="N360" s="22" t="str">
        <f>IF(INDEX(Veh_Marshal,0,1)="N/A","N/A",'输出-系统进路参数'!Q361)</f>
        <v>N/A</v>
      </c>
      <c r="O360" s="22" t="str">
        <f>IF(INDEX(Veh_Marshal,0,1)="N/A","N/A",'输出-系统进路参数'!R361)</f>
        <v>N/A</v>
      </c>
      <c r="P360" s="50" t="str">
        <f>IF(INDEX(Veh_Marshal,0,1)="N/A","N/A",'输出-系统进路参数'!S361)</f>
        <v>N/A</v>
      </c>
      <c r="Q360" s="50" t="str">
        <f>IF(INDEX(Veh_Marshal,0,1)="N/A","N/A",'输出-系统进路参数'!T361)</f>
        <v>N/A</v>
      </c>
      <c r="R360" s="50" t="str">
        <f>IF(INDEX(Veh_Marshal,0,1)="N/A","N/A",'输出-系统进路参数'!U361)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50" t="str">
        <f>IF(INDEX(Veh_Marshal,0,1)="N/A","N/A",'输出-系统进路参数'!B362)</f>
        <v>N/A</v>
      </c>
      <c r="B361" s="50" t="str">
        <f>IF(INDEX(Veh_Marshal,0,1)="N/A","N/A",'输出-系统进路参数'!E362)</f>
        <v>N/A</v>
      </c>
      <c r="C361" s="50" t="str">
        <f>IF(INDEX(Veh_Marshal,0,1)="N/A","N/A",'输出-系统进路参数'!F362)</f>
        <v>N/A</v>
      </c>
      <c r="D361" s="50" t="str">
        <f>IF(INDEX(Veh_Marshal,0,1)="N/A","N/A",'输出-系统进路参数'!G362)</f>
        <v>N/A</v>
      </c>
      <c r="E361" s="50" t="str">
        <f>IF(INDEX(Veh_Marshal,0,1)="N/A","N/A",'输出-系统进路参数'!H362)</f>
        <v>N/A</v>
      </c>
      <c r="F361" s="50" t="str">
        <f>IF(INDEX(Veh_Marshal,0,1)="N/A","N/A",'输出-系统进路参数'!I362)</f>
        <v>N/A</v>
      </c>
      <c r="G361" s="50" t="str">
        <f>IF(INDEX(Veh_Marshal,0,1)="N/A","N/A",'输出-系统进路参数'!J362)</f>
        <v>N/A</v>
      </c>
      <c r="H361" s="22" t="str">
        <f>IF(INDEX(Veh_Marshal,0,1)="N/A","N/A",'输出-系统进路参数'!K362)</f>
        <v>N/A</v>
      </c>
      <c r="I361" s="22" t="str">
        <f>IF(INDEX(Veh_Marshal,0,1)="N/A","N/A",'输出-系统进路参数'!L362)</f>
        <v>N/A</v>
      </c>
      <c r="J361" s="22" t="str">
        <f>IF(INDEX(Veh_Marshal,0,1)="N/A","N/A",'输出-系统进路参数'!M362)</f>
        <v>N/A</v>
      </c>
      <c r="K361" s="22" t="str">
        <f>IF(INDEX(Veh_Marshal,0,1)="N/A","N/A",'输出-系统进路参数'!N362)</f>
        <v>N/A</v>
      </c>
      <c r="L361" s="22" t="str">
        <f>IF(INDEX(Veh_Marshal,0,1)="N/A","N/A",'输出-系统进路参数'!O362)</f>
        <v>N/A</v>
      </c>
      <c r="M361" s="22" t="str">
        <f>IF(INDEX(Veh_Marshal,0,1)="N/A","N/A",'输出-系统进路参数'!P362)</f>
        <v>N/A</v>
      </c>
      <c r="N361" s="22" t="str">
        <f>IF(INDEX(Veh_Marshal,0,1)="N/A","N/A",'输出-系统进路参数'!Q362)</f>
        <v>N/A</v>
      </c>
      <c r="O361" s="22" t="str">
        <f>IF(INDEX(Veh_Marshal,0,1)="N/A","N/A",'输出-系统进路参数'!R362)</f>
        <v>N/A</v>
      </c>
      <c r="P361" s="50" t="str">
        <f>IF(INDEX(Veh_Marshal,0,1)="N/A","N/A",'输出-系统进路参数'!S362)</f>
        <v>N/A</v>
      </c>
      <c r="Q361" s="50" t="str">
        <f>IF(INDEX(Veh_Marshal,0,1)="N/A","N/A",'输出-系统进路参数'!T362)</f>
        <v>N/A</v>
      </c>
      <c r="R361" s="50" t="str">
        <f>IF(INDEX(Veh_Marshal,0,1)="N/A","N/A",'输出-系统进路参数'!U362)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50" t="str">
        <f>IF(INDEX(Veh_Marshal,0,1)="N/A","N/A",'输出-系统进路参数'!B363)</f>
        <v>N/A</v>
      </c>
      <c r="B362" s="50" t="str">
        <f>IF(INDEX(Veh_Marshal,0,1)="N/A","N/A",'输出-系统进路参数'!E363)</f>
        <v>N/A</v>
      </c>
      <c r="C362" s="50" t="str">
        <f>IF(INDEX(Veh_Marshal,0,1)="N/A","N/A",'输出-系统进路参数'!F363)</f>
        <v>N/A</v>
      </c>
      <c r="D362" s="50" t="str">
        <f>IF(INDEX(Veh_Marshal,0,1)="N/A","N/A",'输出-系统进路参数'!G363)</f>
        <v>N/A</v>
      </c>
      <c r="E362" s="50" t="str">
        <f>IF(INDEX(Veh_Marshal,0,1)="N/A","N/A",'输出-系统进路参数'!H363)</f>
        <v>N/A</v>
      </c>
      <c r="F362" s="50" t="str">
        <f>IF(INDEX(Veh_Marshal,0,1)="N/A","N/A",'输出-系统进路参数'!I363)</f>
        <v>N/A</v>
      </c>
      <c r="G362" s="50" t="str">
        <f>IF(INDEX(Veh_Marshal,0,1)="N/A","N/A",'输出-系统进路参数'!J363)</f>
        <v>N/A</v>
      </c>
      <c r="H362" s="22" t="str">
        <f>IF(INDEX(Veh_Marshal,0,1)="N/A","N/A",'输出-系统进路参数'!K363)</f>
        <v>N/A</v>
      </c>
      <c r="I362" s="22" t="str">
        <f>IF(INDEX(Veh_Marshal,0,1)="N/A","N/A",'输出-系统进路参数'!L363)</f>
        <v>N/A</v>
      </c>
      <c r="J362" s="22" t="str">
        <f>IF(INDEX(Veh_Marshal,0,1)="N/A","N/A",'输出-系统进路参数'!M363)</f>
        <v>N/A</v>
      </c>
      <c r="K362" s="22" t="str">
        <f>IF(INDEX(Veh_Marshal,0,1)="N/A","N/A",'输出-系统进路参数'!N363)</f>
        <v>N/A</v>
      </c>
      <c r="L362" s="22" t="str">
        <f>IF(INDEX(Veh_Marshal,0,1)="N/A","N/A",'输出-系统进路参数'!O363)</f>
        <v>N/A</v>
      </c>
      <c r="M362" s="22" t="str">
        <f>IF(INDEX(Veh_Marshal,0,1)="N/A","N/A",'输出-系统进路参数'!P363)</f>
        <v>N/A</v>
      </c>
      <c r="N362" s="22" t="str">
        <f>IF(INDEX(Veh_Marshal,0,1)="N/A","N/A",'输出-系统进路参数'!Q363)</f>
        <v>N/A</v>
      </c>
      <c r="O362" s="22" t="str">
        <f>IF(INDEX(Veh_Marshal,0,1)="N/A","N/A",'输出-系统进路参数'!R363)</f>
        <v>N/A</v>
      </c>
      <c r="P362" s="50" t="str">
        <f>IF(INDEX(Veh_Marshal,0,1)="N/A","N/A",'输出-系统进路参数'!S363)</f>
        <v>N/A</v>
      </c>
      <c r="Q362" s="50" t="str">
        <f>IF(INDEX(Veh_Marshal,0,1)="N/A","N/A",'输出-系统进路参数'!T363)</f>
        <v>N/A</v>
      </c>
      <c r="R362" s="50" t="str">
        <f>IF(INDEX(Veh_Marshal,0,1)="N/A","N/A",'输出-系统进路参数'!U363)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50" t="str">
        <f>IF(INDEX(Veh_Marshal,0,1)="N/A","N/A",'输出-系统进路参数'!B364)</f>
        <v>N/A</v>
      </c>
      <c r="B363" s="50" t="str">
        <f>IF(INDEX(Veh_Marshal,0,1)="N/A","N/A",'输出-系统进路参数'!E364)</f>
        <v>N/A</v>
      </c>
      <c r="C363" s="50" t="str">
        <f>IF(INDEX(Veh_Marshal,0,1)="N/A","N/A",'输出-系统进路参数'!F364)</f>
        <v>N/A</v>
      </c>
      <c r="D363" s="50" t="str">
        <f>IF(INDEX(Veh_Marshal,0,1)="N/A","N/A",'输出-系统进路参数'!G364)</f>
        <v>N/A</v>
      </c>
      <c r="E363" s="50" t="str">
        <f>IF(INDEX(Veh_Marshal,0,1)="N/A","N/A",'输出-系统进路参数'!H364)</f>
        <v>N/A</v>
      </c>
      <c r="F363" s="50" t="str">
        <f>IF(INDEX(Veh_Marshal,0,1)="N/A","N/A",'输出-系统进路参数'!I364)</f>
        <v>N/A</v>
      </c>
      <c r="G363" s="50" t="str">
        <f>IF(INDEX(Veh_Marshal,0,1)="N/A","N/A",'输出-系统进路参数'!J364)</f>
        <v>N/A</v>
      </c>
      <c r="H363" s="22" t="str">
        <f>IF(INDEX(Veh_Marshal,0,1)="N/A","N/A",'输出-系统进路参数'!K364)</f>
        <v>N/A</v>
      </c>
      <c r="I363" s="22" t="str">
        <f>IF(INDEX(Veh_Marshal,0,1)="N/A","N/A",'输出-系统进路参数'!L364)</f>
        <v>N/A</v>
      </c>
      <c r="J363" s="22" t="str">
        <f>IF(INDEX(Veh_Marshal,0,1)="N/A","N/A",'输出-系统进路参数'!M364)</f>
        <v>N/A</v>
      </c>
      <c r="K363" s="22" t="str">
        <f>IF(INDEX(Veh_Marshal,0,1)="N/A","N/A",'输出-系统进路参数'!N364)</f>
        <v>N/A</v>
      </c>
      <c r="L363" s="22" t="str">
        <f>IF(INDEX(Veh_Marshal,0,1)="N/A","N/A",'输出-系统进路参数'!O364)</f>
        <v>N/A</v>
      </c>
      <c r="M363" s="22" t="str">
        <f>IF(INDEX(Veh_Marshal,0,1)="N/A","N/A",'输出-系统进路参数'!P364)</f>
        <v>N/A</v>
      </c>
      <c r="N363" s="22" t="str">
        <f>IF(INDEX(Veh_Marshal,0,1)="N/A","N/A",'输出-系统进路参数'!Q364)</f>
        <v>N/A</v>
      </c>
      <c r="O363" s="22" t="str">
        <f>IF(INDEX(Veh_Marshal,0,1)="N/A","N/A",'输出-系统进路参数'!R364)</f>
        <v>N/A</v>
      </c>
      <c r="P363" s="50" t="str">
        <f>IF(INDEX(Veh_Marshal,0,1)="N/A","N/A",'输出-系统进路参数'!S364)</f>
        <v>N/A</v>
      </c>
      <c r="Q363" s="50" t="str">
        <f>IF(INDEX(Veh_Marshal,0,1)="N/A","N/A",'输出-系统进路参数'!T364)</f>
        <v>N/A</v>
      </c>
      <c r="R363" s="50" t="str">
        <f>IF(INDEX(Veh_Marshal,0,1)="N/A","N/A",'输出-系统进路参数'!U364)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50" t="str">
        <f>IF(INDEX(Veh_Marshal,0,1)="N/A","N/A",'输出-系统进路参数'!B365)</f>
        <v>N/A</v>
      </c>
      <c r="B364" s="50" t="str">
        <f>IF(INDEX(Veh_Marshal,0,1)="N/A","N/A",'输出-系统进路参数'!E365)</f>
        <v>N/A</v>
      </c>
      <c r="C364" s="50" t="str">
        <f>IF(INDEX(Veh_Marshal,0,1)="N/A","N/A",'输出-系统进路参数'!F365)</f>
        <v>N/A</v>
      </c>
      <c r="D364" s="50" t="str">
        <f>IF(INDEX(Veh_Marshal,0,1)="N/A","N/A",'输出-系统进路参数'!G365)</f>
        <v>N/A</v>
      </c>
      <c r="E364" s="50" t="str">
        <f>IF(INDEX(Veh_Marshal,0,1)="N/A","N/A",'输出-系统进路参数'!H365)</f>
        <v>N/A</v>
      </c>
      <c r="F364" s="50" t="str">
        <f>IF(INDEX(Veh_Marshal,0,1)="N/A","N/A",'输出-系统进路参数'!I365)</f>
        <v>N/A</v>
      </c>
      <c r="G364" s="50" t="str">
        <f>IF(INDEX(Veh_Marshal,0,1)="N/A","N/A",'输出-系统进路参数'!J365)</f>
        <v>N/A</v>
      </c>
      <c r="H364" s="22" t="str">
        <f>IF(INDEX(Veh_Marshal,0,1)="N/A","N/A",'输出-系统进路参数'!K365)</f>
        <v>N/A</v>
      </c>
      <c r="I364" s="22" t="str">
        <f>IF(INDEX(Veh_Marshal,0,1)="N/A","N/A",'输出-系统进路参数'!L365)</f>
        <v>N/A</v>
      </c>
      <c r="J364" s="22" t="str">
        <f>IF(INDEX(Veh_Marshal,0,1)="N/A","N/A",'输出-系统进路参数'!M365)</f>
        <v>N/A</v>
      </c>
      <c r="K364" s="22" t="str">
        <f>IF(INDEX(Veh_Marshal,0,1)="N/A","N/A",'输出-系统进路参数'!N365)</f>
        <v>N/A</v>
      </c>
      <c r="L364" s="22" t="str">
        <f>IF(INDEX(Veh_Marshal,0,1)="N/A","N/A",'输出-系统进路参数'!O365)</f>
        <v>N/A</v>
      </c>
      <c r="M364" s="22" t="str">
        <f>IF(INDEX(Veh_Marshal,0,1)="N/A","N/A",'输出-系统进路参数'!P365)</f>
        <v>N/A</v>
      </c>
      <c r="N364" s="22" t="str">
        <f>IF(INDEX(Veh_Marshal,0,1)="N/A","N/A",'输出-系统进路参数'!Q365)</f>
        <v>N/A</v>
      </c>
      <c r="O364" s="22" t="str">
        <f>IF(INDEX(Veh_Marshal,0,1)="N/A","N/A",'输出-系统进路参数'!R365)</f>
        <v>N/A</v>
      </c>
      <c r="P364" s="50" t="str">
        <f>IF(INDEX(Veh_Marshal,0,1)="N/A","N/A",'输出-系统进路参数'!S365)</f>
        <v>N/A</v>
      </c>
      <c r="Q364" s="50" t="str">
        <f>IF(INDEX(Veh_Marshal,0,1)="N/A","N/A",'输出-系统进路参数'!T365)</f>
        <v>N/A</v>
      </c>
      <c r="R364" s="50" t="str">
        <f>IF(INDEX(Veh_Marshal,0,1)="N/A","N/A",'输出-系统进路参数'!U365)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50" t="str">
        <f>IF(INDEX(Veh_Marshal,0,1)="N/A","N/A",'输出-系统进路参数'!B366)</f>
        <v>N/A</v>
      </c>
      <c r="B365" s="50" t="str">
        <f>IF(INDEX(Veh_Marshal,0,1)="N/A","N/A",'输出-系统进路参数'!E366)</f>
        <v>N/A</v>
      </c>
      <c r="C365" s="50" t="str">
        <f>IF(INDEX(Veh_Marshal,0,1)="N/A","N/A",'输出-系统进路参数'!F366)</f>
        <v>N/A</v>
      </c>
      <c r="D365" s="50" t="str">
        <f>IF(INDEX(Veh_Marshal,0,1)="N/A","N/A",'输出-系统进路参数'!G366)</f>
        <v>N/A</v>
      </c>
      <c r="E365" s="50" t="str">
        <f>IF(INDEX(Veh_Marshal,0,1)="N/A","N/A",'输出-系统进路参数'!H366)</f>
        <v>N/A</v>
      </c>
      <c r="F365" s="50" t="str">
        <f>IF(INDEX(Veh_Marshal,0,1)="N/A","N/A",'输出-系统进路参数'!I366)</f>
        <v>N/A</v>
      </c>
      <c r="G365" s="50" t="str">
        <f>IF(INDEX(Veh_Marshal,0,1)="N/A","N/A",'输出-系统进路参数'!J366)</f>
        <v>N/A</v>
      </c>
      <c r="H365" s="22" t="str">
        <f>IF(INDEX(Veh_Marshal,0,1)="N/A","N/A",'输出-系统进路参数'!K366)</f>
        <v>N/A</v>
      </c>
      <c r="I365" s="22" t="str">
        <f>IF(INDEX(Veh_Marshal,0,1)="N/A","N/A",'输出-系统进路参数'!L366)</f>
        <v>N/A</v>
      </c>
      <c r="J365" s="22" t="str">
        <f>IF(INDEX(Veh_Marshal,0,1)="N/A","N/A",'输出-系统进路参数'!M366)</f>
        <v>N/A</v>
      </c>
      <c r="K365" s="22" t="str">
        <f>IF(INDEX(Veh_Marshal,0,1)="N/A","N/A",'输出-系统进路参数'!N366)</f>
        <v>N/A</v>
      </c>
      <c r="L365" s="22" t="str">
        <f>IF(INDEX(Veh_Marshal,0,1)="N/A","N/A",'输出-系统进路参数'!O366)</f>
        <v>N/A</v>
      </c>
      <c r="M365" s="22" t="str">
        <f>IF(INDEX(Veh_Marshal,0,1)="N/A","N/A",'输出-系统进路参数'!P366)</f>
        <v>N/A</v>
      </c>
      <c r="N365" s="22" t="str">
        <f>IF(INDEX(Veh_Marshal,0,1)="N/A","N/A",'输出-系统进路参数'!Q366)</f>
        <v>N/A</v>
      </c>
      <c r="O365" s="22" t="str">
        <f>IF(INDEX(Veh_Marshal,0,1)="N/A","N/A",'输出-系统进路参数'!R366)</f>
        <v>N/A</v>
      </c>
      <c r="P365" s="50" t="str">
        <f>IF(INDEX(Veh_Marshal,0,1)="N/A","N/A",'输出-系统进路参数'!S366)</f>
        <v>N/A</v>
      </c>
      <c r="Q365" s="50" t="str">
        <f>IF(INDEX(Veh_Marshal,0,1)="N/A","N/A",'输出-系统进路参数'!T366)</f>
        <v>N/A</v>
      </c>
      <c r="R365" s="50" t="str">
        <f>IF(INDEX(Veh_Marshal,0,1)="N/A","N/A",'输出-系统进路参数'!U366)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50" t="str">
        <f>IF(INDEX(Veh_Marshal,0,1)="N/A","N/A",'输出-系统进路参数'!B367)</f>
        <v>N/A</v>
      </c>
      <c r="B366" s="50" t="str">
        <f>IF(INDEX(Veh_Marshal,0,1)="N/A","N/A",'输出-系统进路参数'!E367)</f>
        <v>N/A</v>
      </c>
      <c r="C366" s="50" t="str">
        <f>IF(INDEX(Veh_Marshal,0,1)="N/A","N/A",'输出-系统进路参数'!F367)</f>
        <v>N/A</v>
      </c>
      <c r="D366" s="50" t="str">
        <f>IF(INDEX(Veh_Marshal,0,1)="N/A","N/A",'输出-系统进路参数'!G367)</f>
        <v>N/A</v>
      </c>
      <c r="E366" s="50" t="str">
        <f>IF(INDEX(Veh_Marshal,0,1)="N/A","N/A",'输出-系统进路参数'!H367)</f>
        <v>N/A</v>
      </c>
      <c r="F366" s="50" t="str">
        <f>IF(INDEX(Veh_Marshal,0,1)="N/A","N/A",'输出-系统进路参数'!I367)</f>
        <v>N/A</v>
      </c>
      <c r="G366" s="50" t="str">
        <f>IF(INDEX(Veh_Marshal,0,1)="N/A","N/A",'输出-系统进路参数'!J367)</f>
        <v>N/A</v>
      </c>
      <c r="H366" s="22" t="str">
        <f>IF(INDEX(Veh_Marshal,0,1)="N/A","N/A",'输出-系统进路参数'!K367)</f>
        <v>N/A</v>
      </c>
      <c r="I366" s="22" t="str">
        <f>IF(INDEX(Veh_Marshal,0,1)="N/A","N/A",'输出-系统进路参数'!L367)</f>
        <v>N/A</v>
      </c>
      <c r="J366" s="22" t="str">
        <f>IF(INDEX(Veh_Marshal,0,1)="N/A","N/A",'输出-系统进路参数'!M367)</f>
        <v>N/A</v>
      </c>
      <c r="K366" s="22" t="str">
        <f>IF(INDEX(Veh_Marshal,0,1)="N/A","N/A",'输出-系统进路参数'!N367)</f>
        <v>N/A</v>
      </c>
      <c r="L366" s="22" t="str">
        <f>IF(INDEX(Veh_Marshal,0,1)="N/A","N/A",'输出-系统进路参数'!O367)</f>
        <v>N/A</v>
      </c>
      <c r="M366" s="22" t="str">
        <f>IF(INDEX(Veh_Marshal,0,1)="N/A","N/A",'输出-系统进路参数'!P367)</f>
        <v>N/A</v>
      </c>
      <c r="N366" s="22" t="str">
        <f>IF(INDEX(Veh_Marshal,0,1)="N/A","N/A",'输出-系统进路参数'!Q367)</f>
        <v>N/A</v>
      </c>
      <c r="O366" s="22" t="str">
        <f>IF(INDEX(Veh_Marshal,0,1)="N/A","N/A",'输出-系统进路参数'!R367)</f>
        <v>N/A</v>
      </c>
      <c r="P366" s="50" t="str">
        <f>IF(INDEX(Veh_Marshal,0,1)="N/A","N/A",'输出-系统进路参数'!S367)</f>
        <v>N/A</v>
      </c>
      <c r="Q366" s="50" t="str">
        <f>IF(INDEX(Veh_Marshal,0,1)="N/A","N/A",'输出-系统进路参数'!T367)</f>
        <v>N/A</v>
      </c>
      <c r="R366" s="50" t="str">
        <f>IF(INDEX(Veh_Marshal,0,1)="N/A","N/A",'输出-系统进路参数'!U367)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50" t="str">
        <f>IF(INDEX(Veh_Marshal,0,1)="N/A","N/A",'输出-系统进路参数'!B368)</f>
        <v>N/A</v>
      </c>
      <c r="B367" s="50" t="str">
        <f>IF(INDEX(Veh_Marshal,0,1)="N/A","N/A",'输出-系统进路参数'!E368)</f>
        <v>N/A</v>
      </c>
      <c r="C367" s="50" t="str">
        <f>IF(INDEX(Veh_Marshal,0,1)="N/A","N/A",'输出-系统进路参数'!F368)</f>
        <v>N/A</v>
      </c>
      <c r="D367" s="50" t="str">
        <f>IF(INDEX(Veh_Marshal,0,1)="N/A","N/A",'输出-系统进路参数'!G368)</f>
        <v>N/A</v>
      </c>
      <c r="E367" s="50" t="str">
        <f>IF(INDEX(Veh_Marshal,0,1)="N/A","N/A",'输出-系统进路参数'!H368)</f>
        <v>N/A</v>
      </c>
      <c r="F367" s="50" t="str">
        <f>IF(INDEX(Veh_Marshal,0,1)="N/A","N/A",'输出-系统进路参数'!I368)</f>
        <v>N/A</v>
      </c>
      <c r="G367" s="50" t="str">
        <f>IF(INDEX(Veh_Marshal,0,1)="N/A","N/A",'输出-系统进路参数'!J368)</f>
        <v>N/A</v>
      </c>
      <c r="H367" s="22" t="str">
        <f>IF(INDEX(Veh_Marshal,0,1)="N/A","N/A",'输出-系统进路参数'!K368)</f>
        <v>N/A</v>
      </c>
      <c r="I367" s="22" t="str">
        <f>IF(INDEX(Veh_Marshal,0,1)="N/A","N/A",'输出-系统进路参数'!L368)</f>
        <v>N/A</v>
      </c>
      <c r="J367" s="22" t="str">
        <f>IF(INDEX(Veh_Marshal,0,1)="N/A","N/A",'输出-系统进路参数'!M368)</f>
        <v>N/A</v>
      </c>
      <c r="K367" s="22" t="str">
        <f>IF(INDEX(Veh_Marshal,0,1)="N/A","N/A",'输出-系统进路参数'!N368)</f>
        <v>N/A</v>
      </c>
      <c r="L367" s="22" t="str">
        <f>IF(INDEX(Veh_Marshal,0,1)="N/A","N/A",'输出-系统进路参数'!O368)</f>
        <v>N/A</v>
      </c>
      <c r="M367" s="22" t="str">
        <f>IF(INDEX(Veh_Marshal,0,1)="N/A","N/A",'输出-系统进路参数'!P368)</f>
        <v>N/A</v>
      </c>
      <c r="N367" s="22" t="str">
        <f>IF(INDEX(Veh_Marshal,0,1)="N/A","N/A",'输出-系统进路参数'!Q368)</f>
        <v>N/A</v>
      </c>
      <c r="O367" s="22" t="str">
        <f>IF(INDEX(Veh_Marshal,0,1)="N/A","N/A",'输出-系统进路参数'!R368)</f>
        <v>N/A</v>
      </c>
      <c r="P367" s="50" t="str">
        <f>IF(INDEX(Veh_Marshal,0,1)="N/A","N/A",'输出-系统进路参数'!S368)</f>
        <v>N/A</v>
      </c>
      <c r="Q367" s="50" t="str">
        <f>IF(INDEX(Veh_Marshal,0,1)="N/A","N/A",'输出-系统进路参数'!T368)</f>
        <v>N/A</v>
      </c>
      <c r="R367" s="50" t="str">
        <f>IF(INDEX(Veh_Marshal,0,1)="N/A","N/A",'输出-系统进路参数'!U368)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50" t="str">
        <f>IF(INDEX(Veh_Marshal,0,1)="N/A","N/A",'输出-系统进路参数'!B369)</f>
        <v>N/A</v>
      </c>
      <c r="B368" s="50" t="str">
        <f>IF(INDEX(Veh_Marshal,0,1)="N/A","N/A",'输出-系统进路参数'!E369)</f>
        <v>N/A</v>
      </c>
      <c r="C368" s="50" t="str">
        <f>IF(INDEX(Veh_Marshal,0,1)="N/A","N/A",'输出-系统进路参数'!F369)</f>
        <v>N/A</v>
      </c>
      <c r="D368" s="50" t="str">
        <f>IF(INDEX(Veh_Marshal,0,1)="N/A","N/A",'输出-系统进路参数'!G369)</f>
        <v>N/A</v>
      </c>
      <c r="E368" s="50" t="str">
        <f>IF(INDEX(Veh_Marshal,0,1)="N/A","N/A",'输出-系统进路参数'!H369)</f>
        <v>N/A</v>
      </c>
      <c r="F368" s="50" t="str">
        <f>IF(INDEX(Veh_Marshal,0,1)="N/A","N/A",'输出-系统进路参数'!I369)</f>
        <v>N/A</v>
      </c>
      <c r="G368" s="50" t="str">
        <f>IF(INDEX(Veh_Marshal,0,1)="N/A","N/A",'输出-系统进路参数'!J369)</f>
        <v>N/A</v>
      </c>
      <c r="H368" s="22" t="str">
        <f>IF(INDEX(Veh_Marshal,0,1)="N/A","N/A",'输出-系统进路参数'!K369)</f>
        <v>N/A</v>
      </c>
      <c r="I368" s="22" t="str">
        <f>IF(INDEX(Veh_Marshal,0,1)="N/A","N/A",'输出-系统进路参数'!L369)</f>
        <v>N/A</v>
      </c>
      <c r="J368" s="22" t="str">
        <f>IF(INDEX(Veh_Marshal,0,1)="N/A","N/A",'输出-系统进路参数'!M369)</f>
        <v>N/A</v>
      </c>
      <c r="K368" s="22" t="str">
        <f>IF(INDEX(Veh_Marshal,0,1)="N/A","N/A",'输出-系统进路参数'!N369)</f>
        <v>N/A</v>
      </c>
      <c r="L368" s="22" t="str">
        <f>IF(INDEX(Veh_Marshal,0,1)="N/A","N/A",'输出-系统进路参数'!O369)</f>
        <v>N/A</v>
      </c>
      <c r="M368" s="22" t="str">
        <f>IF(INDEX(Veh_Marshal,0,1)="N/A","N/A",'输出-系统进路参数'!P369)</f>
        <v>N/A</v>
      </c>
      <c r="N368" s="22" t="str">
        <f>IF(INDEX(Veh_Marshal,0,1)="N/A","N/A",'输出-系统进路参数'!Q369)</f>
        <v>N/A</v>
      </c>
      <c r="O368" s="22" t="str">
        <f>IF(INDEX(Veh_Marshal,0,1)="N/A","N/A",'输出-系统进路参数'!R369)</f>
        <v>N/A</v>
      </c>
      <c r="P368" s="50" t="str">
        <f>IF(INDEX(Veh_Marshal,0,1)="N/A","N/A",'输出-系统进路参数'!S369)</f>
        <v>N/A</v>
      </c>
      <c r="Q368" s="50" t="str">
        <f>IF(INDEX(Veh_Marshal,0,1)="N/A","N/A",'输出-系统进路参数'!T369)</f>
        <v>N/A</v>
      </c>
      <c r="R368" s="50" t="str">
        <f>IF(INDEX(Veh_Marshal,0,1)="N/A","N/A",'输出-系统进路参数'!U369)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50" t="str">
        <f>IF(INDEX(Veh_Marshal,0,1)="N/A","N/A",'输出-系统进路参数'!B370)</f>
        <v>N/A</v>
      </c>
      <c r="B369" s="50" t="str">
        <f>IF(INDEX(Veh_Marshal,0,1)="N/A","N/A",'输出-系统进路参数'!E370)</f>
        <v>N/A</v>
      </c>
      <c r="C369" s="50" t="str">
        <f>IF(INDEX(Veh_Marshal,0,1)="N/A","N/A",'输出-系统进路参数'!F370)</f>
        <v>N/A</v>
      </c>
      <c r="D369" s="50" t="str">
        <f>IF(INDEX(Veh_Marshal,0,1)="N/A","N/A",'输出-系统进路参数'!G370)</f>
        <v>N/A</v>
      </c>
      <c r="E369" s="50" t="str">
        <f>IF(INDEX(Veh_Marshal,0,1)="N/A","N/A",'输出-系统进路参数'!H370)</f>
        <v>N/A</v>
      </c>
      <c r="F369" s="50" t="str">
        <f>IF(INDEX(Veh_Marshal,0,1)="N/A","N/A",'输出-系统进路参数'!I370)</f>
        <v>N/A</v>
      </c>
      <c r="G369" s="50" t="str">
        <f>IF(INDEX(Veh_Marshal,0,1)="N/A","N/A",'输出-系统进路参数'!J370)</f>
        <v>N/A</v>
      </c>
      <c r="H369" s="22" t="str">
        <f>IF(INDEX(Veh_Marshal,0,1)="N/A","N/A",'输出-系统进路参数'!K370)</f>
        <v>N/A</v>
      </c>
      <c r="I369" s="22" t="str">
        <f>IF(INDEX(Veh_Marshal,0,1)="N/A","N/A",'输出-系统进路参数'!L370)</f>
        <v>N/A</v>
      </c>
      <c r="J369" s="22" t="str">
        <f>IF(INDEX(Veh_Marshal,0,1)="N/A","N/A",'输出-系统进路参数'!M370)</f>
        <v>N/A</v>
      </c>
      <c r="K369" s="22" t="str">
        <f>IF(INDEX(Veh_Marshal,0,1)="N/A","N/A",'输出-系统进路参数'!N370)</f>
        <v>N/A</v>
      </c>
      <c r="L369" s="22" t="str">
        <f>IF(INDEX(Veh_Marshal,0,1)="N/A","N/A",'输出-系统进路参数'!O370)</f>
        <v>N/A</v>
      </c>
      <c r="M369" s="22" t="str">
        <f>IF(INDEX(Veh_Marshal,0,1)="N/A","N/A",'输出-系统进路参数'!P370)</f>
        <v>N/A</v>
      </c>
      <c r="N369" s="22" t="str">
        <f>IF(INDEX(Veh_Marshal,0,1)="N/A","N/A",'输出-系统进路参数'!Q370)</f>
        <v>N/A</v>
      </c>
      <c r="O369" s="22" t="str">
        <f>IF(INDEX(Veh_Marshal,0,1)="N/A","N/A",'输出-系统进路参数'!R370)</f>
        <v>N/A</v>
      </c>
      <c r="P369" s="50" t="str">
        <f>IF(INDEX(Veh_Marshal,0,1)="N/A","N/A",'输出-系统进路参数'!S370)</f>
        <v>N/A</v>
      </c>
      <c r="Q369" s="50" t="str">
        <f>IF(INDEX(Veh_Marshal,0,1)="N/A","N/A",'输出-系统进路参数'!T370)</f>
        <v>N/A</v>
      </c>
      <c r="R369" s="50" t="str">
        <f>IF(INDEX(Veh_Marshal,0,1)="N/A","N/A",'输出-系统进路参数'!U370)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50" t="str">
        <f>IF(INDEX(Veh_Marshal,0,1)="N/A","N/A",'输出-系统进路参数'!B371)</f>
        <v>N/A</v>
      </c>
      <c r="B370" s="50" t="str">
        <f>IF(INDEX(Veh_Marshal,0,1)="N/A","N/A",'输出-系统进路参数'!E371)</f>
        <v>N/A</v>
      </c>
      <c r="C370" s="50" t="str">
        <f>IF(INDEX(Veh_Marshal,0,1)="N/A","N/A",'输出-系统进路参数'!F371)</f>
        <v>N/A</v>
      </c>
      <c r="D370" s="50" t="str">
        <f>IF(INDEX(Veh_Marshal,0,1)="N/A","N/A",'输出-系统进路参数'!G371)</f>
        <v>N/A</v>
      </c>
      <c r="E370" s="50" t="str">
        <f>IF(INDEX(Veh_Marshal,0,1)="N/A","N/A",'输出-系统进路参数'!H371)</f>
        <v>N/A</v>
      </c>
      <c r="F370" s="50" t="str">
        <f>IF(INDEX(Veh_Marshal,0,1)="N/A","N/A",'输出-系统进路参数'!I371)</f>
        <v>N/A</v>
      </c>
      <c r="G370" s="50" t="str">
        <f>IF(INDEX(Veh_Marshal,0,1)="N/A","N/A",'输出-系统进路参数'!J371)</f>
        <v>N/A</v>
      </c>
      <c r="H370" s="22" t="str">
        <f>IF(INDEX(Veh_Marshal,0,1)="N/A","N/A",'输出-系统进路参数'!K371)</f>
        <v>N/A</v>
      </c>
      <c r="I370" s="22" t="str">
        <f>IF(INDEX(Veh_Marshal,0,1)="N/A","N/A",'输出-系统进路参数'!L371)</f>
        <v>N/A</v>
      </c>
      <c r="J370" s="22" t="str">
        <f>IF(INDEX(Veh_Marshal,0,1)="N/A","N/A",'输出-系统进路参数'!M371)</f>
        <v>N/A</v>
      </c>
      <c r="K370" s="22" t="str">
        <f>IF(INDEX(Veh_Marshal,0,1)="N/A","N/A",'输出-系统进路参数'!N371)</f>
        <v>N/A</v>
      </c>
      <c r="L370" s="22" t="str">
        <f>IF(INDEX(Veh_Marshal,0,1)="N/A","N/A",'输出-系统进路参数'!O371)</f>
        <v>N/A</v>
      </c>
      <c r="M370" s="22" t="str">
        <f>IF(INDEX(Veh_Marshal,0,1)="N/A","N/A",'输出-系统进路参数'!P371)</f>
        <v>N/A</v>
      </c>
      <c r="N370" s="22" t="str">
        <f>IF(INDEX(Veh_Marshal,0,1)="N/A","N/A",'输出-系统进路参数'!Q371)</f>
        <v>N/A</v>
      </c>
      <c r="O370" s="22" t="str">
        <f>IF(INDEX(Veh_Marshal,0,1)="N/A","N/A",'输出-系统进路参数'!R371)</f>
        <v>N/A</v>
      </c>
      <c r="P370" s="50" t="str">
        <f>IF(INDEX(Veh_Marshal,0,1)="N/A","N/A",'输出-系统进路参数'!S371)</f>
        <v>N/A</v>
      </c>
      <c r="Q370" s="50" t="str">
        <f>IF(INDEX(Veh_Marshal,0,1)="N/A","N/A",'输出-系统进路参数'!T371)</f>
        <v>N/A</v>
      </c>
      <c r="R370" s="50" t="str">
        <f>IF(INDEX(Veh_Marshal,0,1)="N/A","N/A",'输出-系统进路参数'!U371)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50" t="str">
        <f>IF(INDEX(Veh_Marshal,0,1)="N/A","N/A",'输出-系统进路参数'!B372)</f>
        <v>N/A</v>
      </c>
      <c r="B371" s="50" t="str">
        <f>IF(INDEX(Veh_Marshal,0,1)="N/A","N/A",'输出-系统进路参数'!E372)</f>
        <v>N/A</v>
      </c>
      <c r="C371" s="50" t="str">
        <f>IF(INDEX(Veh_Marshal,0,1)="N/A","N/A",'输出-系统进路参数'!F372)</f>
        <v>N/A</v>
      </c>
      <c r="D371" s="50" t="str">
        <f>IF(INDEX(Veh_Marshal,0,1)="N/A","N/A",'输出-系统进路参数'!G372)</f>
        <v>N/A</v>
      </c>
      <c r="E371" s="50" t="str">
        <f>IF(INDEX(Veh_Marshal,0,1)="N/A","N/A",'输出-系统进路参数'!H372)</f>
        <v>N/A</v>
      </c>
      <c r="F371" s="50" t="str">
        <f>IF(INDEX(Veh_Marshal,0,1)="N/A","N/A",'输出-系统进路参数'!I372)</f>
        <v>N/A</v>
      </c>
      <c r="G371" s="50" t="str">
        <f>IF(INDEX(Veh_Marshal,0,1)="N/A","N/A",'输出-系统进路参数'!J372)</f>
        <v>N/A</v>
      </c>
      <c r="H371" s="22" t="str">
        <f>IF(INDEX(Veh_Marshal,0,1)="N/A","N/A",'输出-系统进路参数'!K372)</f>
        <v>N/A</v>
      </c>
      <c r="I371" s="22" t="str">
        <f>IF(INDEX(Veh_Marshal,0,1)="N/A","N/A",'输出-系统进路参数'!L372)</f>
        <v>N/A</v>
      </c>
      <c r="J371" s="22" t="str">
        <f>IF(INDEX(Veh_Marshal,0,1)="N/A","N/A",'输出-系统进路参数'!M372)</f>
        <v>N/A</v>
      </c>
      <c r="K371" s="22" t="str">
        <f>IF(INDEX(Veh_Marshal,0,1)="N/A","N/A",'输出-系统进路参数'!N372)</f>
        <v>N/A</v>
      </c>
      <c r="L371" s="22" t="str">
        <f>IF(INDEX(Veh_Marshal,0,1)="N/A","N/A",'输出-系统进路参数'!O372)</f>
        <v>N/A</v>
      </c>
      <c r="M371" s="22" t="str">
        <f>IF(INDEX(Veh_Marshal,0,1)="N/A","N/A",'输出-系统进路参数'!P372)</f>
        <v>N/A</v>
      </c>
      <c r="N371" s="22" t="str">
        <f>IF(INDEX(Veh_Marshal,0,1)="N/A","N/A",'输出-系统进路参数'!Q372)</f>
        <v>N/A</v>
      </c>
      <c r="O371" s="22" t="str">
        <f>IF(INDEX(Veh_Marshal,0,1)="N/A","N/A",'输出-系统进路参数'!R372)</f>
        <v>N/A</v>
      </c>
      <c r="P371" s="50" t="str">
        <f>IF(INDEX(Veh_Marshal,0,1)="N/A","N/A",'输出-系统进路参数'!S372)</f>
        <v>N/A</v>
      </c>
      <c r="Q371" s="50" t="str">
        <f>IF(INDEX(Veh_Marshal,0,1)="N/A","N/A",'输出-系统进路参数'!T372)</f>
        <v>N/A</v>
      </c>
      <c r="R371" s="50" t="str">
        <f>IF(INDEX(Veh_Marshal,0,1)="N/A","N/A",'输出-系统进路参数'!U372)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50" t="str">
        <f>IF(INDEX(Veh_Marshal,0,1)="N/A","N/A",'输出-系统进路参数'!B373)</f>
        <v>N/A</v>
      </c>
      <c r="B372" s="50" t="str">
        <f>IF(INDEX(Veh_Marshal,0,1)="N/A","N/A",'输出-系统进路参数'!E373)</f>
        <v>N/A</v>
      </c>
      <c r="C372" s="50" t="str">
        <f>IF(INDEX(Veh_Marshal,0,1)="N/A","N/A",'输出-系统进路参数'!F373)</f>
        <v>N/A</v>
      </c>
      <c r="D372" s="50" t="str">
        <f>IF(INDEX(Veh_Marshal,0,1)="N/A","N/A",'输出-系统进路参数'!G373)</f>
        <v>N/A</v>
      </c>
      <c r="E372" s="50" t="str">
        <f>IF(INDEX(Veh_Marshal,0,1)="N/A","N/A",'输出-系统进路参数'!H373)</f>
        <v>N/A</v>
      </c>
      <c r="F372" s="50" t="str">
        <f>IF(INDEX(Veh_Marshal,0,1)="N/A","N/A",'输出-系统进路参数'!I373)</f>
        <v>N/A</v>
      </c>
      <c r="G372" s="50" t="str">
        <f>IF(INDEX(Veh_Marshal,0,1)="N/A","N/A",'输出-系统进路参数'!J373)</f>
        <v>N/A</v>
      </c>
      <c r="H372" s="22" t="str">
        <f>IF(INDEX(Veh_Marshal,0,1)="N/A","N/A",'输出-系统进路参数'!K373)</f>
        <v>N/A</v>
      </c>
      <c r="I372" s="22" t="str">
        <f>IF(INDEX(Veh_Marshal,0,1)="N/A","N/A",'输出-系统进路参数'!L373)</f>
        <v>N/A</v>
      </c>
      <c r="J372" s="22" t="str">
        <f>IF(INDEX(Veh_Marshal,0,1)="N/A","N/A",'输出-系统进路参数'!M373)</f>
        <v>N/A</v>
      </c>
      <c r="K372" s="22" t="str">
        <f>IF(INDEX(Veh_Marshal,0,1)="N/A","N/A",'输出-系统进路参数'!N373)</f>
        <v>N/A</v>
      </c>
      <c r="L372" s="22" t="str">
        <f>IF(INDEX(Veh_Marshal,0,1)="N/A","N/A",'输出-系统进路参数'!O373)</f>
        <v>N/A</v>
      </c>
      <c r="M372" s="22" t="str">
        <f>IF(INDEX(Veh_Marshal,0,1)="N/A","N/A",'输出-系统进路参数'!P373)</f>
        <v>N/A</v>
      </c>
      <c r="N372" s="22" t="str">
        <f>IF(INDEX(Veh_Marshal,0,1)="N/A","N/A",'输出-系统进路参数'!Q373)</f>
        <v>N/A</v>
      </c>
      <c r="O372" s="22" t="str">
        <f>IF(INDEX(Veh_Marshal,0,1)="N/A","N/A",'输出-系统进路参数'!R373)</f>
        <v>N/A</v>
      </c>
      <c r="P372" s="50" t="str">
        <f>IF(INDEX(Veh_Marshal,0,1)="N/A","N/A",'输出-系统进路参数'!S373)</f>
        <v>N/A</v>
      </c>
      <c r="Q372" s="50" t="str">
        <f>IF(INDEX(Veh_Marshal,0,1)="N/A","N/A",'输出-系统进路参数'!T373)</f>
        <v>N/A</v>
      </c>
      <c r="R372" s="50" t="str">
        <f>IF(INDEX(Veh_Marshal,0,1)="N/A","N/A",'输出-系统进路参数'!U373)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50" t="str">
        <f>IF(INDEX(Veh_Marshal,0,1)="N/A","N/A",'输出-系统进路参数'!B374)</f>
        <v>N/A</v>
      </c>
      <c r="B373" s="50" t="str">
        <f>IF(INDEX(Veh_Marshal,0,1)="N/A","N/A",'输出-系统进路参数'!E374)</f>
        <v>N/A</v>
      </c>
      <c r="C373" s="50" t="str">
        <f>IF(INDEX(Veh_Marshal,0,1)="N/A","N/A",'输出-系统进路参数'!F374)</f>
        <v>N/A</v>
      </c>
      <c r="D373" s="50" t="str">
        <f>IF(INDEX(Veh_Marshal,0,1)="N/A","N/A",'输出-系统进路参数'!G374)</f>
        <v>N/A</v>
      </c>
      <c r="E373" s="50" t="str">
        <f>IF(INDEX(Veh_Marshal,0,1)="N/A","N/A",'输出-系统进路参数'!H374)</f>
        <v>N/A</v>
      </c>
      <c r="F373" s="50" t="str">
        <f>IF(INDEX(Veh_Marshal,0,1)="N/A","N/A",'输出-系统进路参数'!I374)</f>
        <v>N/A</v>
      </c>
      <c r="G373" s="50" t="str">
        <f>IF(INDEX(Veh_Marshal,0,1)="N/A","N/A",'输出-系统进路参数'!J374)</f>
        <v>N/A</v>
      </c>
      <c r="H373" s="22" t="str">
        <f>IF(INDEX(Veh_Marshal,0,1)="N/A","N/A",'输出-系统进路参数'!K374)</f>
        <v>N/A</v>
      </c>
      <c r="I373" s="22" t="str">
        <f>IF(INDEX(Veh_Marshal,0,1)="N/A","N/A",'输出-系统进路参数'!L374)</f>
        <v>N/A</v>
      </c>
      <c r="J373" s="22" t="str">
        <f>IF(INDEX(Veh_Marshal,0,1)="N/A","N/A",'输出-系统进路参数'!M374)</f>
        <v>N/A</v>
      </c>
      <c r="K373" s="22" t="str">
        <f>IF(INDEX(Veh_Marshal,0,1)="N/A","N/A",'输出-系统进路参数'!N374)</f>
        <v>N/A</v>
      </c>
      <c r="L373" s="22" t="str">
        <f>IF(INDEX(Veh_Marshal,0,1)="N/A","N/A",'输出-系统进路参数'!O374)</f>
        <v>N/A</v>
      </c>
      <c r="M373" s="22" t="str">
        <f>IF(INDEX(Veh_Marshal,0,1)="N/A","N/A",'输出-系统进路参数'!P374)</f>
        <v>N/A</v>
      </c>
      <c r="N373" s="22" t="str">
        <f>IF(INDEX(Veh_Marshal,0,1)="N/A","N/A",'输出-系统进路参数'!Q374)</f>
        <v>N/A</v>
      </c>
      <c r="O373" s="22" t="str">
        <f>IF(INDEX(Veh_Marshal,0,1)="N/A","N/A",'输出-系统进路参数'!R374)</f>
        <v>N/A</v>
      </c>
      <c r="P373" s="50" t="str">
        <f>IF(INDEX(Veh_Marshal,0,1)="N/A","N/A",'输出-系统进路参数'!S374)</f>
        <v>N/A</v>
      </c>
      <c r="Q373" s="50" t="str">
        <f>IF(INDEX(Veh_Marshal,0,1)="N/A","N/A",'输出-系统进路参数'!T374)</f>
        <v>N/A</v>
      </c>
      <c r="R373" s="50" t="str">
        <f>IF(INDEX(Veh_Marshal,0,1)="N/A","N/A",'输出-系统进路参数'!U374)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50" t="str">
        <f>IF(INDEX(Veh_Marshal,0,1)="N/A","N/A",'输出-系统进路参数'!B375)</f>
        <v>N/A</v>
      </c>
      <c r="B374" s="50" t="str">
        <f>IF(INDEX(Veh_Marshal,0,1)="N/A","N/A",'输出-系统进路参数'!E375)</f>
        <v>N/A</v>
      </c>
      <c r="C374" s="50" t="str">
        <f>IF(INDEX(Veh_Marshal,0,1)="N/A","N/A",'输出-系统进路参数'!F375)</f>
        <v>N/A</v>
      </c>
      <c r="D374" s="50" t="str">
        <f>IF(INDEX(Veh_Marshal,0,1)="N/A","N/A",'输出-系统进路参数'!G375)</f>
        <v>N/A</v>
      </c>
      <c r="E374" s="50" t="str">
        <f>IF(INDEX(Veh_Marshal,0,1)="N/A","N/A",'输出-系统进路参数'!H375)</f>
        <v>N/A</v>
      </c>
      <c r="F374" s="50" t="str">
        <f>IF(INDEX(Veh_Marshal,0,1)="N/A","N/A",'输出-系统进路参数'!I375)</f>
        <v>N/A</v>
      </c>
      <c r="G374" s="50" t="str">
        <f>IF(INDEX(Veh_Marshal,0,1)="N/A","N/A",'输出-系统进路参数'!J375)</f>
        <v>N/A</v>
      </c>
      <c r="H374" s="22" t="str">
        <f>IF(INDEX(Veh_Marshal,0,1)="N/A","N/A",'输出-系统进路参数'!K375)</f>
        <v>N/A</v>
      </c>
      <c r="I374" s="22" t="str">
        <f>IF(INDEX(Veh_Marshal,0,1)="N/A","N/A",'输出-系统进路参数'!L375)</f>
        <v>N/A</v>
      </c>
      <c r="J374" s="22" t="str">
        <f>IF(INDEX(Veh_Marshal,0,1)="N/A","N/A",'输出-系统进路参数'!M375)</f>
        <v>N/A</v>
      </c>
      <c r="K374" s="22" t="str">
        <f>IF(INDEX(Veh_Marshal,0,1)="N/A","N/A",'输出-系统进路参数'!N375)</f>
        <v>N/A</v>
      </c>
      <c r="L374" s="22" t="str">
        <f>IF(INDEX(Veh_Marshal,0,1)="N/A","N/A",'输出-系统进路参数'!O375)</f>
        <v>N/A</v>
      </c>
      <c r="M374" s="22" t="str">
        <f>IF(INDEX(Veh_Marshal,0,1)="N/A","N/A",'输出-系统进路参数'!P375)</f>
        <v>N/A</v>
      </c>
      <c r="N374" s="22" t="str">
        <f>IF(INDEX(Veh_Marshal,0,1)="N/A","N/A",'输出-系统进路参数'!Q375)</f>
        <v>N/A</v>
      </c>
      <c r="O374" s="22" t="str">
        <f>IF(INDEX(Veh_Marshal,0,1)="N/A","N/A",'输出-系统进路参数'!R375)</f>
        <v>N/A</v>
      </c>
      <c r="P374" s="50" t="str">
        <f>IF(INDEX(Veh_Marshal,0,1)="N/A","N/A",'输出-系统进路参数'!S375)</f>
        <v>N/A</v>
      </c>
      <c r="Q374" s="50" t="str">
        <f>IF(INDEX(Veh_Marshal,0,1)="N/A","N/A",'输出-系统进路参数'!T375)</f>
        <v>N/A</v>
      </c>
      <c r="R374" s="50" t="str">
        <f>IF(INDEX(Veh_Marshal,0,1)="N/A","N/A",'输出-系统进路参数'!U375)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50" t="str">
        <f>IF(INDEX(Veh_Marshal,0,1)="N/A","N/A",'输出-系统进路参数'!B376)</f>
        <v>N/A</v>
      </c>
      <c r="B375" s="50" t="str">
        <f>IF(INDEX(Veh_Marshal,0,1)="N/A","N/A",'输出-系统进路参数'!E376)</f>
        <v>N/A</v>
      </c>
      <c r="C375" s="50" t="str">
        <f>IF(INDEX(Veh_Marshal,0,1)="N/A","N/A",'输出-系统进路参数'!F376)</f>
        <v>N/A</v>
      </c>
      <c r="D375" s="50" t="str">
        <f>IF(INDEX(Veh_Marshal,0,1)="N/A","N/A",'输出-系统进路参数'!G376)</f>
        <v>N/A</v>
      </c>
      <c r="E375" s="50" t="str">
        <f>IF(INDEX(Veh_Marshal,0,1)="N/A","N/A",'输出-系统进路参数'!H376)</f>
        <v>N/A</v>
      </c>
      <c r="F375" s="50" t="str">
        <f>IF(INDEX(Veh_Marshal,0,1)="N/A","N/A",'输出-系统进路参数'!I376)</f>
        <v>N/A</v>
      </c>
      <c r="G375" s="50" t="str">
        <f>IF(INDEX(Veh_Marshal,0,1)="N/A","N/A",'输出-系统进路参数'!J376)</f>
        <v>N/A</v>
      </c>
      <c r="H375" s="22" t="str">
        <f>IF(INDEX(Veh_Marshal,0,1)="N/A","N/A",'输出-系统进路参数'!K376)</f>
        <v>N/A</v>
      </c>
      <c r="I375" s="22" t="str">
        <f>IF(INDEX(Veh_Marshal,0,1)="N/A","N/A",'输出-系统进路参数'!L376)</f>
        <v>N/A</v>
      </c>
      <c r="J375" s="22" t="str">
        <f>IF(INDEX(Veh_Marshal,0,1)="N/A","N/A",'输出-系统进路参数'!M376)</f>
        <v>N/A</v>
      </c>
      <c r="K375" s="22" t="str">
        <f>IF(INDEX(Veh_Marshal,0,1)="N/A","N/A",'输出-系统进路参数'!N376)</f>
        <v>N/A</v>
      </c>
      <c r="L375" s="22" t="str">
        <f>IF(INDEX(Veh_Marshal,0,1)="N/A","N/A",'输出-系统进路参数'!O376)</f>
        <v>N/A</v>
      </c>
      <c r="M375" s="22" t="str">
        <f>IF(INDEX(Veh_Marshal,0,1)="N/A","N/A",'输出-系统进路参数'!P376)</f>
        <v>N/A</v>
      </c>
      <c r="N375" s="22" t="str">
        <f>IF(INDEX(Veh_Marshal,0,1)="N/A","N/A",'输出-系统进路参数'!Q376)</f>
        <v>N/A</v>
      </c>
      <c r="O375" s="22" t="str">
        <f>IF(INDEX(Veh_Marshal,0,1)="N/A","N/A",'输出-系统进路参数'!R376)</f>
        <v>N/A</v>
      </c>
      <c r="P375" s="50" t="str">
        <f>IF(INDEX(Veh_Marshal,0,1)="N/A","N/A",'输出-系统进路参数'!S376)</f>
        <v>N/A</v>
      </c>
      <c r="Q375" s="50" t="str">
        <f>IF(INDEX(Veh_Marshal,0,1)="N/A","N/A",'输出-系统进路参数'!T376)</f>
        <v>N/A</v>
      </c>
      <c r="R375" s="50" t="str">
        <f>IF(INDEX(Veh_Marshal,0,1)="N/A","N/A",'输出-系统进路参数'!U376)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50" t="str">
        <f>IF(INDEX(Veh_Marshal,0,1)="N/A","N/A",'输出-系统进路参数'!B377)</f>
        <v>N/A</v>
      </c>
      <c r="B376" s="50" t="str">
        <f>IF(INDEX(Veh_Marshal,0,1)="N/A","N/A",'输出-系统进路参数'!E377)</f>
        <v>N/A</v>
      </c>
      <c r="C376" s="50" t="str">
        <f>IF(INDEX(Veh_Marshal,0,1)="N/A","N/A",'输出-系统进路参数'!F377)</f>
        <v>N/A</v>
      </c>
      <c r="D376" s="50" t="str">
        <f>IF(INDEX(Veh_Marshal,0,1)="N/A","N/A",'输出-系统进路参数'!G377)</f>
        <v>N/A</v>
      </c>
      <c r="E376" s="50" t="str">
        <f>IF(INDEX(Veh_Marshal,0,1)="N/A","N/A",'输出-系统进路参数'!H377)</f>
        <v>N/A</v>
      </c>
      <c r="F376" s="50" t="str">
        <f>IF(INDEX(Veh_Marshal,0,1)="N/A","N/A",'输出-系统进路参数'!I377)</f>
        <v>N/A</v>
      </c>
      <c r="G376" s="50" t="str">
        <f>IF(INDEX(Veh_Marshal,0,1)="N/A","N/A",'输出-系统进路参数'!J377)</f>
        <v>N/A</v>
      </c>
      <c r="H376" s="22" t="str">
        <f>IF(INDEX(Veh_Marshal,0,1)="N/A","N/A",'输出-系统进路参数'!K377)</f>
        <v>N/A</v>
      </c>
      <c r="I376" s="22" t="str">
        <f>IF(INDEX(Veh_Marshal,0,1)="N/A","N/A",'输出-系统进路参数'!L377)</f>
        <v>N/A</v>
      </c>
      <c r="J376" s="22" t="str">
        <f>IF(INDEX(Veh_Marshal,0,1)="N/A","N/A",'输出-系统进路参数'!M377)</f>
        <v>N/A</v>
      </c>
      <c r="K376" s="22" t="str">
        <f>IF(INDEX(Veh_Marshal,0,1)="N/A","N/A",'输出-系统进路参数'!N377)</f>
        <v>N/A</v>
      </c>
      <c r="L376" s="22" t="str">
        <f>IF(INDEX(Veh_Marshal,0,1)="N/A","N/A",'输出-系统进路参数'!O377)</f>
        <v>N/A</v>
      </c>
      <c r="M376" s="22" t="str">
        <f>IF(INDEX(Veh_Marshal,0,1)="N/A","N/A",'输出-系统进路参数'!P377)</f>
        <v>N/A</v>
      </c>
      <c r="N376" s="22" t="str">
        <f>IF(INDEX(Veh_Marshal,0,1)="N/A","N/A",'输出-系统进路参数'!Q377)</f>
        <v>N/A</v>
      </c>
      <c r="O376" s="22" t="str">
        <f>IF(INDEX(Veh_Marshal,0,1)="N/A","N/A",'输出-系统进路参数'!R377)</f>
        <v>N/A</v>
      </c>
      <c r="P376" s="50" t="str">
        <f>IF(INDEX(Veh_Marshal,0,1)="N/A","N/A",'输出-系统进路参数'!S377)</f>
        <v>N/A</v>
      </c>
      <c r="Q376" s="50" t="str">
        <f>IF(INDEX(Veh_Marshal,0,1)="N/A","N/A",'输出-系统进路参数'!T377)</f>
        <v>N/A</v>
      </c>
      <c r="R376" s="50" t="str">
        <f>IF(INDEX(Veh_Marshal,0,1)="N/A","N/A",'输出-系统进路参数'!U377)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50" t="str">
        <f>IF(INDEX(Veh_Marshal,0,1)="N/A","N/A",'输出-系统进路参数'!B378)</f>
        <v>N/A</v>
      </c>
      <c r="B377" s="50" t="str">
        <f>IF(INDEX(Veh_Marshal,0,1)="N/A","N/A",'输出-系统进路参数'!E378)</f>
        <v>N/A</v>
      </c>
      <c r="C377" s="50" t="str">
        <f>IF(INDEX(Veh_Marshal,0,1)="N/A","N/A",'输出-系统进路参数'!F378)</f>
        <v>N/A</v>
      </c>
      <c r="D377" s="50" t="str">
        <f>IF(INDEX(Veh_Marshal,0,1)="N/A","N/A",'输出-系统进路参数'!G378)</f>
        <v>N/A</v>
      </c>
      <c r="E377" s="50" t="str">
        <f>IF(INDEX(Veh_Marshal,0,1)="N/A","N/A",'输出-系统进路参数'!H378)</f>
        <v>N/A</v>
      </c>
      <c r="F377" s="50" t="str">
        <f>IF(INDEX(Veh_Marshal,0,1)="N/A","N/A",'输出-系统进路参数'!I378)</f>
        <v>N/A</v>
      </c>
      <c r="G377" s="50" t="str">
        <f>IF(INDEX(Veh_Marshal,0,1)="N/A","N/A",'输出-系统进路参数'!J378)</f>
        <v>N/A</v>
      </c>
      <c r="H377" s="22" t="str">
        <f>IF(INDEX(Veh_Marshal,0,1)="N/A","N/A",'输出-系统进路参数'!K378)</f>
        <v>N/A</v>
      </c>
      <c r="I377" s="22" t="str">
        <f>IF(INDEX(Veh_Marshal,0,1)="N/A","N/A",'输出-系统进路参数'!L378)</f>
        <v>N/A</v>
      </c>
      <c r="J377" s="22" t="str">
        <f>IF(INDEX(Veh_Marshal,0,1)="N/A","N/A",'输出-系统进路参数'!M378)</f>
        <v>N/A</v>
      </c>
      <c r="K377" s="22" t="str">
        <f>IF(INDEX(Veh_Marshal,0,1)="N/A","N/A",'输出-系统进路参数'!N378)</f>
        <v>N/A</v>
      </c>
      <c r="L377" s="22" t="str">
        <f>IF(INDEX(Veh_Marshal,0,1)="N/A","N/A",'输出-系统进路参数'!O378)</f>
        <v>N/A</v>
      </c>
      <c r="M377" s="22" t="str">
        <f>IF(INDEX(Veh_Marshal,0,1)="N/A","N/A",'输出-系统进路参数'!P378)</f>
        <v>N/A</v>
      </c>
      <c r="N377" s="22" t="str">
        <f>IF(INDEX(Veh_Marshal,0,1)="N/A","N/A",'输出-系统进路参数'!Q378)</f>
        <v>N/A</v>
      </c>
      <c r="O377" s="22" t="str">
        <f>IF(INDEX(Veh_Marshal,0,1)="N/A","N/A",'输出-系统进路参数'!R378)</f>
        <v>N/A</v>
      </c>
      <c r="P377" s="50" t="str">
        <f>IF(INDEX(Veh_Marshal,0,1)="N/A","N/A",'输出-系统进路参数'!S378)</f>
        <v>N/A</v>
      </c>
      <c r="Q377" s="50" t="str">
        <f>IF(INDEX(Veh_Marshal,0,1)="N/A","N/A",'输出-系统进路参数'!T378)</f>
        <v>N/A</v>
      </c>
      <c r="R377" s="50" t="str">
        <f>IF(INDEX(Veh_Marshal,0,1)="N/A","N/A",'输出-系统进路参数'!U378)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50" t="str">
        <f>IF(INDEX(Veh_Marshal,0,1)="N/A","N/A",'输出-系统进路参数'!B379)</f>
        <v>N/A</v>
      </c>
      <c r="B378" s="50" t="str">
        <f>IF(INDEX(Veh_Marshal,0,1)="N/A","N/A",'输出-系统进路参数'!E379)</f>
        <v>N/A</v>
      </c>
      <c r="C378" s="50" t="str">
        <f>IF(INDEX(Veh_Marshal,0,1)="N/A","N/A",'输出-系统进路参数'!F379)</f>
        <v>N/A</v>
      </c>
      <c r="D378" s="50" t="str">
        <f>IF(INDEX(Veh_Marshal,0,1)="N/A","N/A",'输出-系统进路参数'!G379)</f>
        <v>N/A</v>
      </c>
      <c r="E378" s="50" t="str">
        <f>IF(INDEX(Veh_Marshal,0,1)="N/A","N/A",'输出-系统进路参数'!H379)</f>
        <v>N/A</v>
      </c>
      <c r="F378" s="50" t="str">
        <f>IF(INDEX(Veh_Marshal,0,1)="N/A","N/A",'输出-系统进路参数'!I379)</f>
        <v>N/A</v>
      </c>
      <c r="G378" s="50" t="str">
        <f>IF(INDEX(Veh_Marshal,0,1)="N/A","N/A",'输出-系统进路参数'!J379)</f>
        <v>N/A</v>
      </c>
      <c r="H378" s="22" t="str">
        <f>IF(INDEX(Veh_Marshal,0,1)="N/A","N/A",'输出-系统进路参数'!K379)</f>
        <v>N/A</v>
      </c>
      <c r="I378" s="22" t="str">
        <f>IF(INDEX(Veh_Marshal,0,1)="N/A","N/A",'输出-系统进路参数'!L379)</f>
        <v>N/A</v>
      </c>
      <c r="J378" s="22" t="str">
        <f>IF(INDEX(Veh_Marshal,0,1)="N/A","N/A",'输出-系统进路参数'!M379)</f>
        <v>N/A</v>
      </c>
      <c r="K378" s="22" t="str">
        <f>IF(INDEX(Veh_Marshal,0,1)="N/A","N/A",'输出-系统进路参数'!N379)</f>
        <v>N/A</v>
      </c>
      <c r="L378" s="22" t="str">
        <f>IF(INDEX(Veh_Marshal,0,1)="N/A","N/A",'输出-系统进路参数'!O379)</f>
        <v>N/A</v>
      </c>
      <c r="M378" s="22" t="str">
        <f>IF(INDEX(Veh_Marshal,0,1)="N/A","N/A",'输出-系统进路参数'!P379)</f>
        <v>N/A</v>
      </c>
      <c r="N378" s="22" t="str">
        <f>IF(INDEX(Veh_Marshal,0,1)="N/A","N/A",'输出-系统进路参数'!Q379)</f>
        <v>N/A</v>
      </c>
      <c r="O378" s="22" t="str">
        <f>IF(INDEX(Veh_Marshal,0,1)="N/A","N/A",'输出-系统进路参数'!R379)</f>
        <v>N/A</v>
      </c>
      <c r="P378" s="50" t="str">
        <f>IF(INDEX(Veh_Marshal,0,1)="N/A","N/A",'输出-系统进路参数'!S379)</f>
        <v>N/A</v>
      </c>
      <c r="Q378" s="50" t="str">
        <f>IF(INDEX(Veh_Marshal,0,1)="N/A","N/A",'输出-系统进路参数'!T379)</f>
        <v>N/A</v>
      </c>
      <c r="R378" s="50" t="str">
        <f>IF(INDEX(Veh_Marshal,0,1)="N/A","N/A",'输出-系统进路参数'!U379)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50" t="str">
        <f>IF(INDEX(Veh_Marshal,0,1)="N/A","N/A",'输出-系统进路参数'!B380)</f>
        <v>N/A</v>
      </c>
      <c r="B379" s="50" t="str">
        <f>IF(INDEX(Veh_Marshal,0,1)="N/A","N/A",'输出-系统进路参数'!E380)</f>
        <v>N/A</v>
      </c>
      <c r="C379" s="50" t="str">
        <f>IF(INDEX(Veh_Marshal,0,1)="N/A","N/A",'输出-系统进路参数'!F380)</f>
        <v>N/A</v>
      </c>
      <c r="D379" s="50" t="str">
        <f>IF(INDEX(Veh_Marshal,0,1)="N/A","N/A",'输出-系统进路参数'!G380)</f>
        <v>N/A</v>
      </c>
      <c r="E379" s="50" t="str">
        <f>IF(INDEX(Veh_Marshal,0,1)="N/A","N/A",'输出-系统进路参数'!H380)</f>
        <v>N/A</v>
      </c>
      <c r="F379" s="50" t="str">
        <f>IF(INDEX(Veh_Marshal,0,1)="N/A","N/A",'输出-系统进路参数'!I380)</f>
        <v>N/A</v>
      </c>
      <c r="G379" s="50" t="str">
        <f>IF(INDEX(Veh_Marshal,0,1)="N/A","N/A",'输出-系统进路参数'!J380)</f>
        <v>N/A</v>
      </c>
      <c r="H379" s="22" t="str">
        <f>IF(INDEX(Veh_Marshal,0,1)="N/A","N/A",'输出-系统进路参数'!K380)</f>
        <v>N/A</v>
      </c>
      <c r="I379" s="22" t="str">
        <f>IF(INDEX(Veh_Marshal,0,1)="N/A","N/A",'输出-系统进路参数'!L380)</f>
        <v>N/A</v>
      </c>
      <c r="J379" s="22" t="str">
        <f>IF(INDEX(Veh_Marshal,0,1)="N/A","N/A",'输出-系统进路参数'!M380)</f>
        <v>N/A</v>
      </c>
      <c r="K379" s="22" t="str">
        <f>IF(INDEX(Veh_Marshal,0,1)="N/A","N/A",'输出-系统进路参数'!N380)</f>
        <v>N/A</v>
      </c>
      <c r="L379" s="22" t="str">
        <f>IF(INDEX(Veh_Marshal,0,1)="N/A","N/A",'输出-系统进路参数'!O380)</f>
        <v>N/A</v>
      </c>
      <c r="M379" s="22" t="str">
        <f>IF(INDEX(Veh_Marshal,0,1)="N/A","N/A",'输出-系统进路参数'!P380)</f>
        <v>N/A</v>
      </c>
      <c r="N379" s="22" t="str">
        <f>IF(INDEX(Veh_Marshal,0,1)="N/A","N/A",'输出-系统进路参数'!Q380)</f>
        <v>N/A</v>
      </c>
      <c r="O379" s="22" t="str">
        <f>IF(INDEX(Veh_Marshal,0,1)="N/A","N/A",'输出-系统进路参数'!R380)</f>
        <v>N/A</v>
      </c>
      <c r="P379" s="50" t="str">
        <f>IF(INDEX(Veh_Marshal,0,1)="N/A","N/A",'输出-系统进路参数'!S380)</f>
        <v>N/A</v>
      </c>
      <c r="Q379" s="50" t="str">
        <f>IF(INDEX(Veh_Marshal,0,1)="N/A","N/A",'输出-系统进路参数'!T380)</f>
        <v>N/A</v>
      </c>
      <c r="R379" s="50" t="str">
        <f>IF(INDEX(Veh_Marshal,0,1)="N/A","N/A",'输出-系统进路参数'!U380)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50" t="str">
        <f>IF(INDEX(Veh_Marshal,0,1)="N/A","N/A",'输出-系统进路参数'!B381)</f>
        <v>N/A</v>
      </c>
      <c r="B380" s="50" t="str">
        <f>IF(INDEX(Veh_Marshal,0,1)="N/A","N/A",'输出-系统进路参数'!E381)</f>
        <v>N/A</v>
      </c>
      <c r="C380" s="50" t="str">
        <f>IF(INDEX(Veh_Marshal,0,1)="N/A","N/A",'输出-系统进路参数'!F381)</f>
        <v>N/A</v>
      </c>
      <c r="D380" s="50" t="str">
        <f>IF(INDEX(Veh_Marshal,0,1)="N/A","N/A",'输出-系统进路参数'!G381)</f>
        <v>N/A</v>
      </c>
      <c r="E380" s="50" t="str">
        <f>IF(INDEX(Veh_Marshal,0,1)="N/A","N/A",'输出-系统进路参数'!H381)</f>
        <v>N/A</v>
      </c>
      <c r="F380" s="50" t="str">
        <f>IF(INDEX(Veh_Marshal,0,1)="N/A","N/A",'输出-系统进路参数'!I381)</f>
        <v>N/A</v>
      </c>
      <c r="G380" s="50" t="str">
        <f>IF(INDEX(Veh_Marshal,0,1)="N/A","N/A",'输出-系统进路参数'!J381)</f>
        <v>N/A</v>
      </c>
      <c r="H380" s="22" t="str">
        <f>IF(INDEX(Veh_Marshal,0,1)="N/A","N/A",'输出-系统进路参数'!K381)</f>
        <v>N/A</v>
      </c>
      <c r="I380" s="22" t="str">
        <f>IF(INDEX(Veh_Marshal,0,1)="N/A","N/A",'输出-系统进路参数'!L381)</f>
        <v>N/A</v>
      </c>
      <c r="J380" s="22" t="str">
        <f>IF(INDEX(Veh_Marshal,0,1)="N/A","N/A",'输出-系统进路参数'!M381)</f>
        <v>N/A</v>
      </c>
      <c r="K380" s="22" t="str">
        <f>IF(INDEX(Veh_Marshal,0,1)="N/A","N/A",'输出-系统进路参数'!N381)</f>
        <v>N/A</v>
      </c>
      <c r="L380" s="22" t="str">
        <f>IF(INDEX(Veh_Marshal,0,1)="N/A","N/A",'输出-系统进路参数'!O381)</f>
        <v>N/A</v>
      </c>
      <c r="M380" s="22" t="str">
        <f>IF(INDEX(Veh_Marshal,0,1)="N/A","N/A",'输出-系统进路参数'!P381)</f>
        <v>N/A</v>
      </c>
      <c r="N380" s="22" t="str">
        <f>IF(INDEX(Veh_Marshal,0,1)="N/A","N/A",'输出-系统进路参数'!Q381)</f>
        <v>N/A</v>
      </c>
      <c r="O380" s="22" t="str">
        <f>IF(INDEX(Veh_Marshal,0,1)="N/A","N/A",'输出-系统进路参数'!R381)</f>
        <v>N/A</v>
      </c>
      <c r="P380" s="50" t="str">
        <f>IF(INDEX(Veh_Marshal,0,1)="N/A","N/A",'输出-系统进路参数'!S381)</f>
        <v>N/A</v>
      </c>
      <c r="Q380" s="50" t="str">
        <f>IF(INDEX(Veh_Marshal,0,1)="N/A","N/A",'输出-系统进路参数'!T381)</f>
        <v>N/A</v>
      </c>
      <c r="R380" s="50" t="str">
        <f>IF(INDEX(Veh_Marshal,0,1)="N/A","N/A",'输出-系统进路参数'!U381)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50" t="str">
        <f>IF(INDEX(Veh_Marshal,0,1)="N/A","N/A",'输出-系统进路参数'!B382)</f>
        <v>N/A</v>
      </c>
      <c r="B381" s="50" t="str">
        <f>IF(INDEX(Veh_Marshal,0,1)="N/A","N/A",'输出-系统进路参数'!E382)</f>
        <v>N/A</v>
      </c>
      <c r="C381" s="50" t="str">
        <f>IF(INDEX(Veh_Marshal,0,1)="N/A","N/A",'输出-系统进路参数'!F382)</f>
        <v>N/A</v>
      </c>
      <c r="D381" s="50" t="str">
        <f>IF(INDEX(Veh_Marshal,0,1)="N/A","N/A",'输出-系统进路参数'!G382)</f>
        <v>N/A</v>
      </c>
      <c r="E381" s="50" t="str">
        <f>IF(INDEX(Veh_Marshal,0,1)="N/A","N/A",'输出-系统进路参数'!H382)</f>
        <v>N/A</v>
      </c>
      <c r="F381" s="50" t="str">
        <f>IF(INDEX(Veh_Marshal,0,1)="N/A","N/A",'输出-系统进路参数'!I382)</f>
        <v>N/A</v>
      </c>
      <c r="G381" s="50" t="str">
        <f>IF(INDEX(Veh_Marshal,0,1)="N/A","N/A",'输出-系统进路参数'!J382)</f>
        <v>N/A</v>
      </c>
      <c r="H381" s="22" t="str">
        <f>IF(INDEX(Veh_Marshal,0,1)="N/A","N/A",'输出-系统进路参数'!K382)</f>
        <v>N/A</v>
      </c>
      <c r="I381" s="22" t="str">
        <f>IF(INDEX(Veh_Marshal,0,1)="N/A","N/A",'输出-系统进路参数'!L382)</f>
        <v>N/A</v>
      </c>
      <c r="J381" s="22" t="str">
        <f>IF(INDEX(Veh_Marshal,0,1)="N/A","N/A",'输出-系统进路参数'!M382)</f>
        <v>N/A</v>
      </c>
      <c r="K381" s="22" t="str">
        <f>IF(INDEX(Veh_Marshal,0,1)="N/A","N/A",'输出-系统进路参数'!N382)</f>
        <v>N/A</v>
      </c>
      <c r="L381" s="22" t="str">
        <f>IF(INDEX(Veh_Marshal,0,1)="N/A","N/A",'输出-系统进路参数'!O382)</f>
        <v>N/A</v>
      </c>
      <c r="M381" s="22" t="str">
        <f>IF(INDEX(Veh_Marshal,0,1)="N/A","N/A",'输出-系统进路参数'!P382)</f>
        <v>N/A</v>
      </c>
      <c r="N381" s="22" t="str">
        <f>IF(INDEX(Veh_Marshal,0,1)="N/A","N/A",'输出-系统进路参数'!Q382)</f>
        <v>N/A</v>
      </c>
      <c r="O381" s="22" t="str">
        <f>IF(INDEX(Veh_Marshal,0,1)="N/A","N/A",'输出-系统进路参数'!R382)</f>
        <v>N/A</v>
      </c>
      <c r="P381" s="50" t="str">
        <f>IF(INDEX(Veh_Marshal,0,1)="N/A","N/A",'输出-系统进路参数'!S382)</f>
        <v>N/A</v>
      </c>
      <c r="Q381" s="50" t="str">
        <f>IF(INDEX(Veh_Marshal,0,1)="N/A","N/A",'输出-系统进路参数'!T382)</f>
        <v>N/A</v>
      </c>
      <c r="R381" s="50" t="str">
        <f>IF(INDEX(Veh_Marshal,0,1)="N/A","N/A",'输出-系统进路参数'!U382)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50" t="str">
        <f>IF(INDEX(Veh_Marshal,0,1)="N/A","N/A",'输出-系统进路参数'!B383)</f>
        <v>N/A</v>
      </c>
      <c r="B382" s="50" t="str">
        <f>IF(INDEX(Veh_Marshal,0,1)="N/A","N/A",'输出-系统进路参数'!E383)</f>
        <v>N/A</v>
      </c>
      <c r="C382" s="50" t="str">
        <f>IF(INDEX(Veh_Marshal,0,1)="N/A","N/A",'输出-系统进路参数'!F383)</f>
        <v>N/A</v>
      </c>
      <c r="D382" s="50" t="str">
        <f>IF(INDEX(Veh_Marshal,0,1)="N/A","N/A",'输出-系统进路参数'!G383)</f>
        <v>N/A</v>
      </c>
      <c r="E382" s="50" t="str">
        <f>IF(INDEX(Veh_Marshal,0,1)="N/A","N/A",'输出-系统进路参数'!H383)</f>
        <v>N/A</v>
      </c>
      <c r="F382" s="50" t="str">
        <f>IF(INDEX(Veh_Marshal,0,1)="N/A","N/A",'输出-系统进路参数'!I383)</f>
        <v>N/A</v>
      </c>
      <c r="G382" s="50" t="str">
        <f>IF(INDEX(Veh_Marshal,0,1)="N/A","N/A",'输出-系统进路参数'!J383)</f>
        <v>N/A</v>
      </c>
      <c r="H382" s="22" t="str">
        <f>IF(INDEX(Veh_Marshal,0,1)="N/A","N/A",'输出-系统进路参数'!K383)</f>
        <v>N/A</v>
      </c>
      <c r="I382" s="22" t="str">
        <f>IF(INDEX(Veh_Marshal,0,1)="N/A","N/A",'输出-系统进路参数'!L383)</f>
        <v>N/A</v>
      </c>
      <c r="J382" s="22" t="str">
        <f>IF(INDEX(Veh_Marshal,0,1)="N/A","N/A",'输出-系统进路参数'!M383)</f>
        <v>N/A</v>
      </c>
      <c r="K382" s="22" t="str">
        <f>IF(INDEX(Veh_Marshal,0,1)="N/A","N/A",'输出-系统进路参数'!N383)</f>
        <v>N/A</v>
      </c>
      <c r="L382" s="22" t="str">
        <f>IF(INDEX(Veh_Marshal,0,1)="N/A","N/A",'输出-系统进路参数'!O383)</f>
        <v>N/A</v>
      </c>
      <c r="M382" s="22" t="str">
        <f>IF(INDEX(Veh_Marshal,0,1)="N/A","N/A",'输出-系统进路参数'!P383)</f>
        <v>N/A</v>
      </c>
      <c r="N382" s="22" t="str">
        <f>IF(INDEX(Veh_Marshal,0,1)="N/A","N/A",'输出-系统进路参数'!Q383)</f>
        <v>N/A</v>
      </c>
      <c r="O382" s="22" t="str">
        <f>IF(INDEX(Veh_Marshal,0,1)="N/A","N/A",'输出-系统进路参数'!R383)</f>
        <v>N/A</v>
      </c>
      <c r="P382" s="50" t="str">
        <f>IF(INDEX(Veh_Marshal,0,1)="N/A","N/A",'输出-系统进路参数'!S383)</f>
        <v>N/A</v>
      </c>
      <c r="Q382" s="50" t="str">
        <f>IF(INDEX(Veh_Marshal,0,1)="N/A","N/A",'输出-系统进路参数'!T383)</f>
        <v>N/A</v>
      </c>
      <c r="R382" s="50" t="str">
        <f>IF(INDEX(Veh_Marshal,0,1)="N/A","N/A",'输出-系统进路参数'!U383)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50" t="str">
        <f>IF(INDEX(Veh_Marshal,0,1)="N/A","N/A",'输出-系统进路参数'!B384)</f>
        <v>N/A</v>
      </c>
      <c r="B383" s="50" t="str">
        <f>IF(INDEX(Veh_Marshal,0,1)="N/A","N/A",'输出-系统进路参数'!E384)</f>
        <v>N/A</v>
      </c>
      <c r="C383" s="50" t="str">
        <f>IF(INDEX(Veh_Marshal,0,1)="N/A","N/A",'输出-系统进路参数'!F384)</f>
        <v>N/A</v>
      </c>
      <c r="D383" s="50" t="str">
        <f>IF(INDEX(Veh_Marshal,0,1)="N/A","N/A",'输出-系统进路参数'!G384)</f>
        <v>N/A</v>
      </c>
      <c r="E383" s="50" t="str">
        <f>IF(INDEX(Veh_Marshal,0,1)="N/A","N/A",'输出-系统进路参数'!H384)</f>
        <v>N/A</v>
      </c>
      <c r="F383" s="50" t="str">
        <f>IF(INDEX(Veh_Marshal,0,1)="N/A","N/A",'输出-系统进路参数'!I384)</f>
        <v>N/A</v>
      </c>
      <c r="G383" s="50" t="str">
        <f>IF(INDEX(Veh_Marshal,0,1)="N/A","N/A",'输出-系统进路参数'!J384)</f>
        <v>N/A</v>
      </c>
      <c r="H383" s="22" t="str">
        <f>IF(INDEX(Veh_Marshal,0,1)="N/A","N/A",'输出-系统进路参数'!K384)</f>
        <v>N/A</v>
      </c>
      <c r="I383" s="22" t="str">
        <f>IF(INDEX(Veh_Marshal,0,1)="N/A","N/A",'输出-系统进路参数'!L384)</f>
        <v>N/A</v>
      </c>
      <c r="J383" s="22" t="str">
        <f>IF(INDEX(Veh_Marshal,0,1)="N/A","N/A",'输出-系统进路参数'!M384)</f>
        <v>N/A</v>
      </c>
      <c r="K383" s="22" t="str">
        <f>IF(INDEX(Veh_Marshal,0,1)="N/A","N/A",'输出-系统进路参数'!N384)</f>
        <v>N/A</v>
      </c>
      <c r="L383" s="22" t="str">
        <f>IF(INDEX(Veh_Marshal,0,1)="N/A","N/A",'输出-系统进路参数'!O384)</f>
        <v>N/A</v>
      </c>
      <c r="M383" s="22" t="str">
        <f>IF(INDEX(Veh_Marshal,0,1)="N/A","N/A",'输出-系统进路参数'!P384)</f>
        <v>N/A</v>
      </c>
      <c r="N383" s="22" t="str">
        <f>IF(INDEX(Veh_Marshal,0,1)="N/A","N/A",'输出-系统进路参数'!Q384)</f>
        <v>N/A</v>
      </c>
      <c r="O383" s="22" t="str">
        <f>IF(INDEX(Veh_Marshal,0,1)="N/A","N/A",'输出-系统进路参数'!R384)</f>
        <v>N/A</v>
      </c>
      <c r="P383" s="50" t="str">
        <f>IF(INDEX(Veh_Marshal,0,1)="N/A","N/A",'输出-系统进路参数'!S384)</f>
        <v>N/A</v>
      </c>
      <c r="Q383" s="50" t="str">
        <f>IF(INDEX(Veh_Marshal,0,1)="N/A","N/A",'输出-系统进路参数'!T384)</f>
        <v>N/A</v>
      </c>
      <c r="R383" s="50" t="str">
        <f>IF(INDEX(Veh_Marshal,0,1)="N/A","N/A",'输出-系统进路参数'!U384)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50" t="str">
        <f>IF(INDEX(Veh_Marshal,0,1)="N/A","N/A",'输出-系统进路参数'!B385)</f>
        <v>N/A</v>
      </c>
      <c r="B384" s="50" t="str">
        <f>IF(INDEX(Veh_Marshal,0,1)="N/A","N/A",'输出-系统进路参数'!E385)</f>
        <v>N/A</v>
      </c>
      <c r="C384" s="50" t="str">
        <f>IF(INDEX(Veh_Marshal,0,1)="N/A","N/A",'输出-系统进路参数'!F385)</f>
        <v>N/A</v>
      </c>
      <c r="D384" s="50" t="str">
        <f>IF(INDEX(Veh_Marshal,0,1)="N/A","N/A",'输出-系统进路参数'!G385)</f>
        <v>N/A</v>
      </c>
      <c r="E384" s="50" t="str">
        <f>IF(INDEX(Veh_Marshal,0,1)="N/A","N/A",'输出-系统进路参数'!H385)</f>
        <v>N/A</v>
      </c>
      <c r="F384" s="50" t="str">
        <f>IF(INDEX(Veh_Marshal,0,1)="N/A","N/A",'输出-系统进路参数'!I385)</f>
        <v>N/A</v>
      </c>
      <c r="G384" s="50" t="str">
        <f>IF(INDEX(Veh_Marshal,0,1)="N/A","N/A",'输出-系统进路参数'!J385)</f>
        <v>N/A</v>
      </c>
      <c r="H384" s="22" t="str">
        <f>IF(INDEX(Veh_Marshal,0,1)="N/A","N/A",'输出-系统进路参数'!K385)</f>
        <v>N/A</v>
      </c>
      <c r="I384" s="22" t="str">
        <f>IF(INDEX(Veh_Marshal,0,1)="N/A","N/A",'输出-系统进路参数'!L385)</f>
        <v>N/A</v>
      </c>
      <c r="J384" s="22" t="str">
        <f>IF(INDEX(Veh_Marshal,0,1)="N/A","N/A",'输出-系统进路参数'!M385)</f>
        <v>N/A</v>
      </c>
      <c r="K384" s="22" t="str">
        <f>IF(INDEX(Veh_Marshal,0,1)="N/A","N/A",'输出-系统进路参数'!N385)</f>
        <v>N/A</v>
      </c>
      <c r="L384" s="22" t="str">
        <f>IF(INDEX(Veh_Marshal,0,1)="N/A","N/A",'输出-系统进路参数'!O385)</f>
        <v>N/A</v>
      </c>
      <c r="M384" s="22" t="str">
        <f>IF(INDEX(Veh_Marshal,0,1)="N/A","N/A",'输出-系统进路参数'!P385)</f>
        <v>N/A</v>
      </c>
      <c r="N384" s="22" t="str">
        <f>IF(INDEX(Veh_Marshal,0,1)="N/A","N/A",'输出-系统进路参数'!Q385)</f>
        <v>N/A</v>
      </c>
      <c r="O384" s="22" t="str">
        <f>IF(INDEX(Veh_Marshal,0,1)="N/A","N/A",'输出-系统进路参数'!R385)</f>
        <v>N/A</v>
      </c>
      <c r="P384" s="50" t="str">
        <f>IF(INDEX(Veh_Marshal,0,1)="N/A","N/A",'输出-系统进路参数'!S385)</f>
        <v>N/A</v>
      </c>
      <c r="Q384" s="50" t="str">
        <f>IF(INDEX(Veh_Marshal,0,1)="N/A","N/A",'输出-系统进路参数'!T385)</f>
        <v>N/A</v>
      </c>
      <c r="R384" s="50" t="str">
        <f>IF(INDEX(Veh_Marshal,0,1)="N/A","N/A",'输出-系统进路参数'!U385)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50" t="str">
        <f>IF(INDEX(Veh_Marshal,0,1)="N/A","N/A",'输出-系统进路参数'!B386)</f>
        <v>N/A</v>
      </c>
      <c r="B385" s="50" t="str">
        <f>IF(INDEX(Veh_Marshal,0,1)="N/A","N/A",'输出-系统进路参数'!E386)</f>
        <v>N/A</v>
      </c>
      <c r="C385" s="50" t="str">
        <f>IF(INDEX(Veh_Marshal,0,1)="N/A","N/A",'输出-系统进路参数'!F386)</f>
        <v>N/A</v>
      </c>
      <c r="D385" s="50" t="str">
        <f>IF(INDEX(Veh_Marshal,0,1)="N/A","N/A",'输出-系统进路参数'!G386)</f>
        <v>N/A</v>
      </c>
      <c r="E385" s="50" t="str">
        <f>IF(INDEX(Veh_Marshal,0,1)="N/A","N/A",'输出-系统进路参数'!H386)</f>
        <v>N/A</v>
      </c>
      <c r="F385" s="50" t="str">
        <f>IF(INDEX(Veh_Marshal,0,1)="N/A","N/A",'输出-系统进路参数'!I386)</f>
        <v>N/A</v>
      </c>
      <c r="G385" s="50" t="str">
        <f>IF(INDEX(Veh_Marshal,0,1)="N/A","N/A",'输出-系统进路参数'!J386)</f>
        <v>N/A</v>
      </c>
      <c r="H385" s="22" t="str">
        <f>IF(INDEX(Veh_Marshal,0,1)="N/A","N/A",'输出-系统进路参数'!K386)</f>
        <v>N/A</v>
      </c>
      <c r="I385" s="22" t="str">
        <f>IF(INDEX(Veh_Marshal,0,1)="N/A","N/A",'输出-系统进路参数'!L386)</f>
        <v>N/A</v>
      </c>
      <c r="J385" s="22" t="str">
        <f>IF(INDEX(Veh_Marshal,0,1)="N/A","N/A",'输出-系统进路参数'!M386)</f>
        <v>N/A</v>
      </c>
      <c r="K385" s="22" t="str">
        <f>IF(INDEX(Veh_Marshal,0,1)="N/A","N/A",'输出-系统进路参数'!N386)</f>
        <v>N/A</v>
      </c>
      <c r="L385" s="22" t="str">
        <f>IF(INDEX(Veh_Marshal,0,1)="N/A","N/A",'输出-系统进路参数'!O386)</f>
        <v>N/A</v>
      </c>
      <c r="M385" s="22" t="str">
        <f>IF(INDEX(Veh_Marshal,0,1)="N/A","N/A",'输出-系统进路参数'!P386)</f>
        <v>N/A</v>
      </c>
      <c r="N385" s="22" t="str">
        <f>IF(INDEX(Veh_Marshal,0,1)="N/A","N/A",'输出-系统进路参数'!Q386)</f>
        <v>N/A</v>
      </c>
      <c r="O385" s="22" t="str">
        <f>IF(INDEX(Veh_Marshal,0,1)="N/A","N/A",'输出-系统进路参数'!R386)</f>
        <v>N/A</v>
      </c>
      <c r="P385" s="50" t="str">
        <f>IF(INDEX(Veh_Marshal,0,1)="N/A","N/A",'输出-系统进路参数'!S386)</f>
        <v>N/A</v>
      </c>
      <c r="Q385" s="50" t="str">
        <f>IF(INDEX(Veh_Marshal,0,1)="N/A","N/A",'输出-系统进路参数'!T386)</f>
        <v>N/A</v>
      </c>
      <c r="R385" s="50" t="str">
        <f>IF(INDEX(Veh_Marshal,0,1)="N/A","N/A",'输出-系统进路参数'!U386)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50" t="str">
        <f>IF(INDEX(Veh_Marshal,0,1)="N/A","N/A",'输出-系统进路参数'!B387)</f>
        <v>N/A</v>
      </c>
      <c r="B386" s="50" t="str">
        <f>IF(INDEX(Veh_Marshal,0,1)="N/A","N/A",'输出-系统进路参数'!E387)</f>
        <v>N/A</v>
      </c>
      <c r="C386" s="50" t="str">
        <f>IF(INDEX(Veh_Marshal,0,1)="N/A","N/A",'输出-系统进路参数'!F387)</f>
        <v>N/A</v>
      </c>
      <c r="D386" s="50" t="str">
        <f>IF(INDEX(Veh_Marshal,0,1)="N/A","N/A",'输出-系统进路参数'!G387)</f>
        <v>N/A</v>
      </c>
      <c r="E386" s="50" t="str">
        <f>IF(INDEX(Veh_Marshal,0,1)="N/A","N/A",'输出-系统进路参数'!H387)</f>
        <v>N/A</v>
      </c>
      <c r="F386" s="50" t="str">
        <f>IF(INDEX(Veh_Marshal,0,1)="N/A","N/A",'输出-系统进路参数'!I387)</f>
        <v>N/A</v>
      </c>
      <c r="G386" s="50" t="str">
        <f>IF(INDEX(Veh_Marshal,0,1)="N/A","N/A",'输出-系统进路参数'!J387)</f>
        <v>N/A</v>
      </c>
      <c r="H386" s="22" t="str">
        <f>IF(INDEX(Veh_Marshal,0,1)="N/A","N/A",'输出-系统进路参数'!K387)</f>
        <v>N/A</v>
      </c>
      <c r="I386" s="22" t="str">
        <f>IF(INDEX(Veh_Marshal,0,1)="N/A","N/A",'输出-系统进路参数'!L387)</f>
        <v>N/A</v>
      </c>
      <c r="J386" s="22" t="str">
        <f>IF(INDEX(Veh_Marshal,0,1)="N/A","N/A",'输出-系统进路参数'!M387)</f>
        <v>N/A</v>
      </c>
      <c r="K386" s="22" t="str">
        <f>IF(INDEX(Veh_Marshal,0,1)="N/A","N/A",'输出-系统进路参数'!N387)</f>
        <v>N/A</v>
      </c>
      <c r="L386" s="22" t="str">
        <f>IF(INDEX(Veh_Marshal,0,1)="N/A","N/A",'输出-系统进路参数'!O387)</f>
        <v>N/A</v>
      </c>
      <c r="M386" s="22" t="str">
        <f>IF(INDEX(Veh_Marshal,0,1)="N/A","N/A",'输出-系统进路参数'!P387)</f>
        <v>N/A</v>
      </c>
      <c r="N386" s="22" t="str">
        <f>IF(INDEX(Veh_Marshal,0,1)="N/A","N/A",'输出-系统进路参数'!Q387)</f>
        <v>N/A</v>
      </c>
      <c r="O386" s="22" t="str">
        <f>IF(INDEX(Veh_Marshal,0,1)="N/A","N/A",'输出-系统进路参数'!R387)</f>
        <v>N/A</v>
      </c>
      <c r="P386" s="50" t="str">
        <f>IF(INDEX(Veh_Marshal,0,1)="N/A","N/A",'输出-系统进路参数'!S387)</f>
        <v>N/A</v>
      </c>
      <c r="Q386" s="50" t="str">
        <f>IF(INDEX(Veh_Marshal,0,1)="N/A","N/A",'输出-系统进路参数'!T387)</f>
        <v>N/A</v>
      </c>
      <c r="R386" s="50" t="str">
        <f>IF(INDEX(Veh_Marshal,0,1)="N/A","N/A",'输出-系统进路参数'!U387)</f>
        <v>N/A</v>
      </c>
      <c r="S386" s="42" t="str">
        <f t="shared" ref="S386:S449" si="66">IF($A386="N/A","N/A",IF($F386="N/A",CEILING($C386/3.6*(CFG_T_EB_OUT+CFG_T_EB_SETUP)/1000+($C386/3.6)^2/(INDEX(Veh_Gebr,0,1)+$E386/1000*9.8)/2,0.001),$F386))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+Conf_SafeMarginDist+Proj_Sig2AxleDist+INDEX(Veh_Hook2Roller,0,1))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+$C386/3.6/(INDEX(Veh_Gebr,0,1)+$E386/1000*9.8)*1000
+Equ_AxleClearDelay+Conf_VibInTime_CBI)/1000,
10),$V386))</f>
        <v>N/A</v>
      </c>
      <c r="Y386" s="30" t="str">
        <f t="shared" ref="Y386:Y449" si="72">IF($A386="N/A","N/A",
IF($M386="N/A","N/A",
IF($Q386="N/A","N/A",
CEILING(SQRT(2*($O386-INDEX(Veh_Length,0,1)+INDEX(Veh_Hook2Roller,0,1)-Proj_Sp2AxleDist)/(INDEX(Veh_NormDec,0,1)+$P386/1000*9.8))*1000*2,5000)/1000)))</f>
        <v>N/A</v>
      </c>
      <c r="Z386" s="30" t="str">
        <f t="shared" ref="Z386:Z449" si="73">IF($A386="N/A","N/A",
IF($M386="N/A","N/A",
IF($Q386="N/A","N/A",
CEILING(($Y386*1000+CFG_T_EB_OUT+CFG_T_EB_SETUP
+((SQRT((2*INDEX(Veh_Gebr,0,1)*(INDEX(Veh_MaxAcc,0,1)-$P386/1000*9.8)*CFG_T_EB_SETUP/1000)^2
       +4*(INDEX(Veh_Gebr,0,1)+INDEX(Veh_MaxAcc,0,1))*(INDEX(Veh_MaxAcc,0,1)-$P386/1000*9.8)*(INDEX(Veh_Gebr,0,1)*$P386/1000*9.8*(CFG_T_EB_SETUP/1000)^2
           +2*(INDEX(Veh_Gebr,0,1)+$P386/1000*9.8)*($O386-INDEX(Veh_Length,0,1)+INDEX(Veh_Hook2Roller,0,1))))
    -2*INDEX(Veh_Gebr,0,1)*(INDEX(Veh_MaxAcc,0,1)-$P386/1000*9.8)*CFG_T_EB_SETUP/1000)
  /2/(INDEX(Veh_MaxAcc,0,1)+INDEX(Veh_Gebr,0,1))-$P386/1000*9.8*CFG_T_EB_SETUP/1000)/(INDEX(Veh_Gebr,0,1)+$P386/1000*9.8)*1000
+Equ_AxleClearDelay+Conf_VibInTime_CBI)/1000,
10)
)))</f>
        <v>N/A</v>
      </c>
      <c r="AA386" s="30" t="str">
        <f t="shared" ref="AA386:AA449" si="74">IF($A386="N/A","N/A",
IF($Q386="N/A","N/A",
FLOOR((Proj_RmMaxForwSpd/3.6-ATO速度_EB速度余量/3.6)*1000/INDEX(Veh_NormDec,0,1)
+(Proj_RmMaxForwSpd/3.6-ATO速度_EB速度余量/3.6)*1000/INDEX(Veh_MaxAcc,0,1)
+($B386-(Proj_RmMaxForwSpd/3.6-ATO速度_EB速度余量/3.6)^2/(2*INDEX(Veh_NormDec,0,1))-(Proj_RmMaxForwSpd/3.6-ATO速度_EB速度余量/3.6)^2/(2*INDEX(Veh_MaxAcc,0,1)))/(Proj_RmMaxForwSpd/3.6-ATO速度_EB速度余量/3.6)*1000
+$N386*1000,5000)/1000))</f>
        <v>N/A</v>
      </c>
      <c r="AB386" s="30" t="str">
        <f t="shared" ref="AB386:AB449" si="75">IF($A386="N/A","N/A",
IF($Q386="N/A","N/A",
CEILING(($AA386*1000+CFG_T_EB_OUT+CFG_T_EB_SETUP
+$D386/3.6/(INDEX(Veh_Gebr,0,1)+$G386/1000*9.8)*1000
+Equ_AxleClearDelay+Conf_VibInTime_CBI)/1000,
10)
))</f>
        <v>N/A</v>
      </c>
      <c r="AC386" s="30" t="str">
        <f t="shared" ref="AC386:AC449" si="76">IF($A386="N/A","N/A",
CEILING(司机反应时间*1000
+INDEX(Veh_FsbTracCutDelay,0,1)+INDEX(Veh_FsbSetDelay,0,1)+INDEX(Veh_FsbCoastTime,0,1)
+Proj_RmMaxForwSpd/3.6/(INDEX(Veh_Fsbr,0,1)-Proj_MaxLineGrad*9.8/1000)*1000
+Equ_AxleClearDelay
+Conf_VibInTime_CBI,
10000)/1000)</f>
        <v>N/A</v>
      </c>
    </row>
    <row r="387" spans="1:29">
      <c r="A387" s="50" t="str">
        <f>IF(INDEX(Veh_Marshal,0,1)="N/A","N/A",'输出-系统进路参数'!B388)</f>
        <v>N/A</v>
      </c>
      <c r="B387" s="50" t="str">
        <f>IF(INDEX(Veh_Marshal,0,1)="N/A","N/A",'输出-系统进路参数'!E388)</f>
        <v>N/A</v>
      </c>
      <c r="C387" s="50" t="str">
        <f>IF(INDEX(Veh_Marshal,0,1)="N/A","N/A",'输出-系统进路参数'!F388)</f>
        <v>N/A</v>
      </c>
      <c r="D387" s="50" t="str">
        <f>IF(INDEX(Veh_Marshal,0,1)="N/A","N/A",'输出-系统进路参数'!G388)</f>
        <v>N/A</v>
      </c>
      <c r="E387" s="50" t="str">
        <f>IF(INDEX(Veh_Marshal,0,1)="N/A","N/A",'输出-系统进路参数'!H388)</f>
        <v>N/A</v>
      </c>
      <c r="F387" s="50" t="str">
        <f>IF(INDEX(Veh_Marshal,0,1)="N/A","N/A",'输出-系统进路参数'!I388)</f>
        <v>N/A</v>
      </c>
      <c r="G387" s="50" t="str">
        <f>IF(INDEX(Veh_Marshal,0,1)="N/A","N/A",'输出-系统进路参数'!J388)</f>
        <v>N/A</v>
      </c>
      <c r="H387" s="22" t="str">
        <f>IF(INDEX(Veh_Marshal,0,1)="N/A","N/A",'输出-系统进路参数'!K388)</f>
        <v>N/A</v>
      </c>
      <c r="I387" s="22" t="str">
        <f>IF(INDEX(Veh_Marshal,0,1)="N/A","N/A",'输出-系统进路参数'!L388)</f>
        <v>N/A</v>
      </c>
      <c r="J387" s="22" t="str">
        <f>IF(INDEX(Veh_Marshal,0,1)="N/A","N/A",'输出-系统进路参数'!M388)</f>
        <v>N/A</v>
      </c>
      <c r="K387" s="22" t="str">
        <f>IF(INDEX(Veh_Marshal,0,1)="N/A","N/A",'输出-系统进路参数'!N388)</f>
        <v>N/A</v>
      </c>
      <c r="L387" s="22" t="str">
        <f>IF(INDEX(Veh_Marshal,0,1)="N/A","N/A",'输出-系统进路参数'!O388)</f>
        <v>N/A</v>
      </c>
      <c r="M387" s="22" t="str">
        <f>IF(INDEX(Veh_Marshal,0,1)="N/A","N/A",'输出-系统进路参数'!P388)</f>
        <v>N/A</v>
      </c>
      <c r="N387" s="22" t="str">
        <f>IF(INDEX(Veh_Marshal,0,1)="N/A","N/A",'输出-系统进路参数'!Q388)</f>
        <v>N/A</v>
      </c>
      <c r="O387" s="22" t="str">
        <f>IF(INDEX(Veh_Marshal,0,1)="N/A","N/A",'输出-系统进路参数'!R388)</f>
        <v>N/A</v>
      </c>
      <c r="P387" s="50" t="str">
        <f>IF(INDEX(Veh_Marshal,0,1)="N/A","N/A",'输出-系统进路参数'!S388)</f>
        <v>N/A</v>
      </c>
      <c r="Q387" s="50" t="str">
        <f>IF(INDEX(Veh_Marshal,0,1)="N/A","N/A",'输出-系统进路参数'!T388)</f>
        <v>N/A</v>
      </c>
      <c r="R387" s="50" t="str">
        <f>IF(INDEX(Veh_Marshal,0,1)="N/A","N/A",'输出-系统进路参数'!U388)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50" t="str">
        <f>IF(INDEX(Veh_Marshal,0,1)="N/A","N/A",'输出-系统进路参数'!B389)</f>
        <v>N/A</v>
      </c>
      <c r="B388" s="50" t="str">
        <f>IF(INDEX(Veh_Marshal,0,1)="N/A","N/A",'输出-系统进路参数'!E389)</f>
        <v>N/A</v>
      </c>
      <c r="C388" s="50" t="str">
        <f>IF(INDEX(Veh_Marshal,0,1)="N/A","N/A",'输出-系统进路参数'!F389)</f>
        <v>N/A</v>
      </c>
      <c r="D388" s="50" t="str">
        <f>IF(INDEX(Veh_Marshal,0,1)="N/A","N/A",'输出-系统进路参数'!G389)</f>
        <v>N/A</v>
      </c>
      <c r="E388" s="50" t="str">
        <f>IF(INDEX(Veh_Marshal,0,1)="N/A","N/A",'输出-系统进路参数'!H389)</f>
        <v>N/A</v>
      </c>
      <c r="F388" s="50" t="str">
        <f>IF(INDEX(Veh_Marshal,0,1)="N/A","N/A",'输出-系统进路参数'!I389)</f>
        <v>N/A</v>
      </c>
      <c r="G388" s="50" t="str">
        <f>IF(INDEX(Veh_Marshal,0,1)="N/A","N/A",'输出-系统进路参数'!J389)</f>
        <v>N/A</v>
      </c>
      <c r="H388" s="22" t="str">
        <f>IF(INDEX(Veh_Marshal,0,1)="N/A","N/A",'输出-系统进路参数'!K389)</f>
        <v>N/A</v>
      </c>
      <c r="I388" s="22" t="str">
        <f>IF(INDEX(Veh_Marshal,0,1)="N/A","N/A",'输出-系统进路参数'!L389)</f>
        <v>N/A</v>
      </c>
      <c r="J388" s="22" t="str">
        <f>IF(INDEX(Veh_Marshal,0,1)="N/A","N/A",'输出-系统进路参数'!M389)</f>
        <v>N/A</v>
      </c>
      <c r="K388" s="22" t="str">
        <f>IF(INDEX(Veh_Marshal,0,1)="N/A","N/A",'输出-系统进路参数'!N389)</f>
        <v>N/A</v>
      </c>
      <c r="L388" s="22" t="str">
        <f>IF(INDEX(Veh_Marshal,0,1)="N/A","N/A",'输出-系统进路参数'!O389)</f>
        <v>N/A</v>
      </c>
      <c r="M388" s="22" t="str">
        <f>IF(INDEX(Veh_Marshal,0,1)="N/A","N/A",'输出-系统进路参数'!P389)</f>
        <v>N/A</v>
      </c>
      <c r="N388" s="22" t="str">
        <f>IF(INDEX(Veh_Marshal,0,1)="N/A","N/A",'输出-系统进路参数'!Q389)</f>
        <v>N/A</v>
      </c>
      <c r="O388" s="22" t="str">
        <f>IF(INDEX(Veh_Marshal,0,1)="N/A","N/A",'输出-系统进路参数'!R389)</f>
        <v>N/A</v>
      </c>
      <c r="P388" s="50" t="str">
        <f>IF(INDEX(Veh_Marshal,0,1)="N/A","N/A",'输出-系统进路参数'!S389)</f>
        <v>N/A</v>
      </c>
      <c r="Q388" s="50" t="str">
        <f>IF(INDEX(Veh_Marshal,0,1)="N/A","N/A",'输出-系统进路参数'!T389)</f>
        <v>N/A</v>
      </c>
      <c r="R388" s="50" t="str">
        <f>IF(INDEX(Veh_Marshal,0,1)="N/A","N/A",'输出-系统进路参数'!U389)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50" t="str">
        <f>IF(INDEX(Veh_Marshal,0,1)="N/A","N/A",'输出-系统进路参数'!B390)</f>
        <v>N/A</v>
      </c>
      <c r="B389" s="50" t="str">
        <f>IF(INDEX(Veh_Marshal,0,1)="N/A","N/A",'输出-系统进路参数'!E390)</f>
        <v>N/A</v>
      </c>
      <c r="C389" s="50" t="str">
        <f>IF(INDEX(Veh_Marshal,0,1)="N/A","N/A",'输出-系统进路参数'!F390)</f>
        <v>N/A</v>
      </c>
      <c r="D389" s="50" t="str">
        <f>IF(INDEX(Veh_Marshal,0,1)="N/A","N/A",'输出-系统进路参数'!G390)</f>
        <v>N/A</v>
      </c>
      <c r="E389" s="50" t="str">
        <f>IF(INDEX(Veh_Marshal,0,1)="N/A","N/A",'输出-系统进路参数'!H390)</f>
        <v>N/A</v>
      </c>
      <c r="F389" s="50" t="str">
        <f>IF(INDEX(Veh_Marshal,0,1)="N/A","N/A",'输出-系统进路参数'!I390)</f>
        <v>N/A</v>
      </c>
      <c r="G389" s="50" t="str">
        <f>IF(INDEX(Veh_Marshal,0,1)="N/A","N/A",'输出-系统进路参数'!J390)</f>
        <v>N/A</v>
      </c>
      <c r="H389" s="22" t="str">
        <f>IF(INDEX(Veh_Marshal,0,1)="N/A","N/A",'输出-系统进路参数'!K390)</f>
        <v>N/A</v>
      </c>
      <c r="I389" s="22" t="str">
        <f>IF(INDEX(Veh_Marshal,0,1)="N/A","N/A",'输出-系统进路参数'!L390)</f>
        <v>N/A</v>
      </c>
      <c r="J389" s="22" t="str">
        <f>IF(INDEX(Veh_Marshal,0,1)="N/A","N/A",'输出-系统进路参数'!M390)</f>
        <v>N/A</v>
      </c>
      <c r="K389" s="22" t="str">
        <f>IF(INDEX(Veh_Marshal,0,1)="N/A","N/A",'输出-系统进路参数'!N390)</f>
        <v>N/A</v>
      </c>
      <c r="L389" s="22" t="str">
        <f>IF(INDEX(Veh_Marshal,0,1)="N/A","N/A",'输出-系统进路参数'!O390)</f>
        <v>N/A</v>
      </c>
      <c r="M389" s="22" t="str">
        <f>IF(INDEX(Veh_Marshal,0,1)="N/A","N/A",'输出-系统进路参数'!P390)</f>
        <v>N/A</v>
      </c>
      <c r="N389" s="22" t="str">
        <f>IF(INDEX(Veh_Marshal,0,1)="N/A","N/A",'输出-系统进路参数'!Q390)</f>
        <v>N/A</v>
      </c>
      <c r="O389" s="22" t="str">
        <f>IF(INDEX(Veh_Marshal,0,1)="N/A","N/A",'输出-系统进路参数'!R390)</f>
        <v>N/A</v>
      </c>
      <c r="P389" s="50" t="str">
        <f>IF(INDEX(Veh_Marshal,0,1)="N/A","N/A",'输出-系统进路参数'!S390)</f>
        <v>N/A</v>
      </c>
      <c r="Q389" s="50" t="str">
        <f>IF(INDEX(Veh_Marshal,0,1)="N/A","N/A",'输出-系统进路参数'!T390)</f>
        <v>N/A</v>
      </c>
      <c r="R389" s="50" t="str">
        <f>IF(INDEX(Veh_Marshal,0,1)="N/A","N/A",'输出-系统进路参数'!U390)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50" t="str">
        <f>IF(INDEX(Veh_Marshal,0,1)="N/A","N/A",'输出-系统进路参数'!B391)</f>
        <v>N/A</v>
      </c>
      <c r="B390" s="50" t="str">
        <f>IF(INDEX(Veh_Marshal,0,1)="N/A","N/A",'输出-系统进路参数'!E391)</f>
        <v>N/A</v>
      </c>
      <c r="C390" s="50" t="str">
        <f>IF(INDEX(Veh_Marshal,0,1)="N/A","N/A",'输出-系统进路参数'!F391)</f>
        <v>N/A</v>
      </c>
      <c r="D390" s="50" t="str">
        <f>IF(INDEX(Veh_Marshal,0,1)="N/A","N/A",'输出-系统进路参数'!G391)</f>
        <v>N/A</v>
      </c>
      <c r="E390" s="50" t="str">
        <f>IF(INDEX(Veh_Marshal,0,1)="N/A","N/A",'输出-系统进路参数'!H391)</f>
        <v>N/A</v>
      </c>
      <c r="F390" s="50" t="str">
        <f>IF(INDEX(Veh_Marshal,0,1)="N/A","N/A",'输出-系统进路参数'!I391)</f>
        <v>N/A</v>
      </c>
      <c r="G390" s="50" t="str">
        <f>IF(INDEX(Veh_Marshal,0,1)="N/A","N/A",'输出-系统进路参数'!J391)</f>
        <v>N/A</v>
      </c>
      <c r="H390" s="22" t="str">
        <f>IF(INDEX(Veh_Marshal,0,1)="N/A","N/A",'输出-系统进路参数'!K391)</f>
        <v>N/A</v>
      </c>
      <c r="I390" s="22" t="str">
        <f>IF(INDEX(Veh_Marshal,0,1)="N/A","N/A",'输出-系统进路参数'!L391)</f>
        <v>N/A</v>
      </c>
      <c r="J390" s="22" t="str">
        <f>IF(INDEX(Veh_Marshal,0,1)="N/A","N/A",'输出-系统进路参数'!M391)</f>
        <v>N/A</v>
      </c>
      <c r="K390" s="22" t="str">
        <f>IF(INDEX(Veh_Marshal,0,1)="N/A","N/A",'输出-系统进路参数'!N391)</f>
        <v>N/A</v>
      </c>
      <c r="L390" s="22" t="str">
        <f>IF(INDEX(Veh_Marshal,0,1)="N/A","N/A",'输出-系统进路参数'!O391)</f>
        <v>N/A</v>
      </c>
      <c r="M390" s="22" t="str">
        <f>IF(INDEX(Veh_Marshal,0,1)="N/A","N/A",'输出-系统进路参数'!P391)</f>
        <v>N/A</v>
      </c>
      <c r="N390" s="22" t="str">
        <f>IF(INDEX(Veh_Marshal,0,1)="N/A","N/A",'输出-系统进路参数'!Q391)</f>
        <v>N/A</v>
      </c>
      <c r="O390" s="22" t="str">
        <f>IF(INDEX(Veh_Marshal,0,1)="N/A","N/A",'输出-系统进路参数'!R391)</f>
        <v>N/A</v>
      </c>
      <c r="P390" s="50" t="str">
        <f>IF(INDEX(Veh_Marshal,0,1)="N/A","N/A",'输出-系统进路参数'!S391)</f>
        <v>N/A</v>
      </c>
      <c r="Q390" s="50" t="str">
        <f>IF(INDEX(Veh_Marshal,0,1)="N/A","N/A",'输出-系统进路参数'!T391)</f>
        <v>N/A</v>
      </c>
      <c r="R390" s="50" t="str">
        <f>IF(INDEX(Veh_Marshal,0,1)="N/A","N/A",'输出-系统进路参数'!U391)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50" t="str">
        <f>IF(INDEX(Veh_Marshal,0,1)="N/A","N/A",'输出-系统进路参数'!B392)</f>
        <v>N/A</v>
      </c>
      <c r="B391" s="50" t="str">
        <f>IF(INDEX(Veh_Marshal,0,1)="N/A","N/A",'输出-系统进路参数'!E392)</f>
        <v>N/A</v>
      </c>
      <c r="C391" s="50" t="str">
        <f>IF(INDEX(Veh_Marshal,0,1)="N/A","N/A",'输出-系统进路参数'!F392)</f>
        <v>N/A</v>
      </c>
      <c r="D391" s="50" t="str">
        <f>IF(INDEX(Veh_Marshal,0,1)="N/A","N/A",'输出-系统进路参数'!G392)</f>
        <v>N/A</v>
      </c>
      <c r="E391" s="50" t="str">
        <f>IF(INDEX(Veh_Marshal,0,1)="N/A","N/A",'输出-系统进路参数'!H392)</f>
        <v>N/A</v>
      </c>
      <c r="F391" s="50" t="str">
        <f>IF(INDEX(Veh_Marshal,0,1)="N/A","N/A",'输出-系统进路参数'!I392)</f>
        <v>N/A</v>
      </c>
      <c r="G391" s="50" t="str">
        <f>IF(INDEX(Veh_Marshal,0,1)="N/A","N/A",'输出-系统进路参数'!J392)</f>
        <v>N/A</v>
      </c>
      <c r="H391" s="22" t="str">
        <f>IF(INDEX(Veh_Marshal,0,1)="N/A","N/A",'输出-系统进路参数'!K392)</f>
        <v>N/A</v>
      </c>
      <c r="I391" s="22" t="str">
        <f>IF(INDEX(Veh_Marshal,0,1)="N/A","N/A",'输出-系统进路参数'!L392)</f>
        <v>N/A</v>
      </c>
      <c r="J391" s="22" t="str">
        <f>IF(INDEX(Veh_Marshal,0,1)="N/A","N/A",'输出-系统进路参数'!M392)</f>
        <v>N/A</v>
      </c>
      <c r="K391" s="22" t="str">
        <f>IF(INDEX(Veh_Marshal,0,1)="N/A","N/A",'输出-系统进路参数'!N392)</f>
        <v>N/A</v>
      </c>
      <c r="L391" s="22" t="str">
        <f>IF(INDEX(Veh_Marshal,0,1)="N/A","N/A",'输出-系统进路参数'!O392)</f>
        <v>N/A</v>
      </c>
      <c r="M391" s="22" t="str">
        <f>IF(INDEX(Veh_Marshal,0,1)="N/A","N/A",'输出-系统进路参数'!P392)</f>
        <v>N/A</v>
      </c>
      <c r="N391" s="22" t="str">
        <f>IF(INDEX(Veh_Marshal,0,1)="N/A","N/A",'输出-系统进路参数'!Q392)</f>
        <v>N/A</v>
      </c>
      <c r="O391" s="22" t="str">
        <f>IF(INDEX(Veh_Marshal,0,1)="N/A","N/A",'输出-系统进路参数'!R392)</f>
        <v>N/A</v>
      </c>
      <c r="P391" s="50" t="str">
        <f>IF(INDEX(Veh_Marshal,0,1)="N/A","N/A",'输出-系统进路参数'!S392)</f>
        <v>N/A</v>
      </c>
      <c r="Q391" s="50" t="str">
        <f>IF(INDEX(Veh_Marshal,0,1)="N/A","N/A",'输出-系统进路参数'!T392)</f>
        <v>N/A</v>
      </c>
      <c r="R391" s="50" t="str">
        <f>IF(INDEX(Veh_Marshal,0,1)="N/A","N/A",'输出-系统进路参数'!U392)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50" t="str">
        <f>IF(INDEX(Veh_Marshal,0,1)="N/A","N/A",'输出-系统进路参数'!B393)</f>
        <v>N/A</v>
      </c>
      <c r="B392" s="50" t="str">
        <f>IF(INDEX(Veh_Marshal,0,1)="N/A","N/A",'输出-系统进路参数'!E393)</f>
        <v>N/A</v>
      </c>
      <c r="C392" s="50" t="str">
        <f>IF(INDEX(Veh_Marshal,0,1)="N/A","N/A",'输出-系统进路参数'!F393)</f>
        <v>N/A</v>
      </c>
      <c r="D392" s="50" t="str">
        <f>IF(INDEX(Veh_Marshal,0,1)="N/A","N/A",'输出-系统进路参数'!G393)</f>
        <v>N/A</v>
      </c>
      <c r="E392" s="50" t="str">
        <f>IF(INDEX(Veh_Marshal,0,1)="N/A","N/A",'输出-系统进路参数'!H393)</f>
        <v>N/A</v>
      </c>
      <c r="F392" s="50" t="str">
        <f>IF(INDEX(Veh_Marshal,0,1)="N/A","N/A",'输出-系统进路参数'!I393)</f>
        <v>N/A</v>
      </c>
      <c r="G392" s="50" t="str">
        <f>IF(INDEX(Veh_Marshal,0,1)="N/A","N/A",'输出-系统进路参数'!J393)</f>
        <v>N/A</v>
      </c>
      <c r="H392" s="22" t="str">
        <f>IF(INDEX(Veh_Marshal,0,1)="N/A","N/A",'输出-系统进路参数'!K393)</f>
        <v>N/A</v>
      </c>
      <c r="I392" s="22" t="str">
        <f>IF(INDEX(Veh_Marshal,0,1)="N/A","N/A",'输出-系统进路参数'!L393)</f>
        <v>N/A</v>
      </c>
      <c r="J392" s="22" t="str">
        <f>IF(INDEX(Veh_Marshal,0,1)="N/A","N/A",'输出-系统进路参数'!M393)</f>
        <v>N/A</v>
      </c>
      <c r="K392" s="22" t="str">
        <f>IF(INDEX(Veh_Marshal,0,1)="N/A","N/A",'输出-系统进路参数'!N393)</f>
        <v>N/A</v>
      </c>
      <c r="L392" s="22" t="str">
        <f>IF(INDEX(Veh_Marshal,0,1)="N/A","N/A",'输出-系统进路参数'!O393)</f>
        <v>N/A</v>
      </c>
      <c r="M392" s="22" t="str">
        <f>IF(INDEX(Veh_Marshal,0,1)="N/A","N/A",'输出-系统进路参数'!P393)</f>
        <v>N/A</v>
      </c>
      <c r="N392" s="22" t="str">
        <f>IF(INDEX(Veh_Marshal,0,1)="N/A","N/A",'输出-系统进路参数'!Q393)</f>
        <v>N/A</v>
      </c>
      <c r="O392" s="22" t="str">
        <f>IF(INDEX(Veh_Marshal,0,1)="N/A","N/A",'输出-系统进路参数'!R393)</f>
        <v>N/A</v>
      </c>
      <c r="P392" s="50" t="str">
        <f>IF(INDEX(Veh_Marshal,0,1)="N/A","N/A",'输出-系统进路参数'!S393)</f>
        <v>N/A</v>
      </c>
      <c r="Q392" s="50" t="str">
        <f>IF(INDEX(Veh_Marshal,0,1)="N/A","N/A",'输出-系统进路参数'!T393)</f>
        <v>N/A</v>
      </c>
      <c r="R392" s="50" t="str">
        <f>IF(INDEX(Veh_Marshal,0,1)="N/A","N/A",'输出-系统进路参数'!U393)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50" t="str">
        <f>IF(INDEX(Veh_Marshal,0,1)="N/A","N/A",'输出-系统进路参数'!B394)</f>
        <v>N/A</v>
      </c>
      <c r="B393" s="50" t="str">
        <f>IF(INDEX(Veh_Marshal,0,1)="N/A","N/A",'输出-系统进路参数'!E394)</f>
        <v>N/A</v>
      </c>
      <c r="C393" s="50" t="str">
        <f>IF(INDEX(Veh_Marshal,0,1)="N/A","N/A",'输出-系统进路参数'!F394)</f>
        <v>N/A</v>
      </c>
      <c r="D393" s="50" t="str">
        <f>IF(INDEX(Veh_Marshal,0,1)="N/A","N/A",'输出-系统进路参数'!G394)</f>
        <v>N/A</v>
      </c>
      <c r="E393" s="50" t="str">
        <f>IF(INDEX(Veh_Marshal,0,1)="N/A","N/A",'输出-系统进路参数'!H394)</f>
        <v>N/A</v>
      </c>
      <c r="F393" s="50" t="str">
        <f>IF(INDEX(Veh_Marshal,0,1)="N/A","N/A",'输出-系统进路参数'!I394)</f>
        <v>N/A</v>
      </c>
      <c r="G393" s="50" t="str">
        <f>IF(INDEX(Veh_Marshal,0,1)="N/A","N/A",'输出-系统进路参数'!J394)</f>
        <v>N/A</v>
      </c>
      <c r="H393" s="22" t="str">
        <f>IF(INDEX(Veh_Marshal,0,1)="N/A","N/A",'输出-系统进路参数'!K394)</f>
        <v>N/A</v>
      </c>
      <c r="I393" s="22" t="str">
        <f>IF(INDEX(Veh_Marshal,0,1)="N/A","N/A",'输出-系统进路参数'!L394)</f>
        <v>N/A</v>
      </c>
      <c r="J393" s="22" t="str">
        <f>IF(INDEX(Veh_Marshal,0,1)="N/A","N/A",'输出-系统进路参数'!M394)</f>
        <v>N/A</v>
      </c>
      <c r="K393" s="22" t="str">
        <f>IF(INDEX(Veh_Marshal,0,1)="N/A","N/A",'输出-系统进路参数'!N394)</f>
        <v>N/A</v>
      </c>
      <c r="L393" s="22" t="str">
        <f>IF(INDEX(Veh_Marshal,0,1)="N/A","N/A",'输出-系统进路参数'!O394)</f>
        <v>N/A</v>
      </c>
      <c r="M393" s="22" t="str">
        <f>IF(INDEX(Veh_Marshal,0,1)="N/A","N/A",'输出-系统进路参数'!P394)</f>
        <v>N/A</v>
      </c>
      <c r="N393" s="22" t="str">
        <f>IF(INDEX(Veh_Marshal,0,1)="N/A","N/A",'输出-系统进路参数'!Q394)</f>
        <v>N/A</v>
      </c>
      <c r="O393" s="22" t="str">
        <f>IF(INDEX(Veh_Marshal,0,1)="N/A","N/A",'输出-系统进路参数'!R394)</f>
        <v>N/A</v>
      </c>
      <c r="P393" s="50" t="str">
        <f>IF(INDEX(Veh_Marshal,0,1)="N/A","N/A",'输出-系统进路参数'!S394)</f>
        <v>N/A</v>
      </c>
      <c r="Q393" s="50" t="str">
        <f>IF(INDEX(Veh_Marshal,0,1)="N/A","N/A",'输出-系统进路参数'!T394)</f>
        <v>N/A</v>
      </c>
      <c r="R393" s="50" t="str">
        <f>IF(INDEX(Veh_Marshal,0,1)="N/A","N/A",'输出-系统进路参数'!U394)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50" t="str">
        <f>IF(INDEX(Veh_Marshal,0,1)="N/A","N/A",'输出-系统进路参数'!B395)</f>
        <v>N/A</v>
      </c>
      <c r="B394" s="50" t="str">
        <f>IF(INDEX(Veh_Marshal,0,1)="N/A","N/A",'输出-系统进路参数'!E395)</f>
        <v>N/A</v>
      </c>
      <c r="C394" s="50" t="str">
        <f>IF(INDEX(Veh_Marshal,0,1)="N/A","N/A",'输出-系统进路参数'!F395)</f>
        <v>N/A</v>
      </c>
      <c r="D394" s="50" t="str">
        <f>IF(INDEX(Veh_Marshal,0,1)="N/A","N/A",'输出-系统进路参数'!G395)</f>
        <v>N/A</v>
      </c>
      <c r="E394" s="50" t="str">
        <f>IF(INDEX(Veh_Marshal,0,1)="N/A","N/A",'输出-系统进路参数'!H395)</f>
        <v>N/A</v>
      </c>
      <c r="F394" s="50" t="str">
        <f>IF(INDEX(Veh_Marshal,0,1)="N/A","N/A",'输出-系统进路参数'!I395)</f>
        <v>N/A</v>
      </c>
      <c r="G394" s="50" t="str">
        <f>IF(INDEX(Veh_Marshal,0,1)="N/A","N/A",'输出-系统进路参数'!J395)</f>
        <v>N/A</v>
      </c>
      <c r="H394" s="22" t="str">
        <f>IF(INDEX(Veh_Marshal,0,1)="N/A","N/A",'输出-系统进路参数'!K395)</f>
        <v>N/A</v>
      </c>
      <c r="I394" s="22" t="str">
        <f>IF(INDEX(Veh_Marshal,0,1)="N/A","N/A",'输出-系统进路参数'!L395)</f>
        <v>N/A</v>
      </c>
      <c r="J394" s="22" t="str">
        <f>IF(INDEX(Veh_Marshal,0,1)="N/A","N/A",'输出-系统进路参数'!M395)</f>
        <v>N/A</v>
      </c>
      <c r="K394" s="22" t="str">
        <f>IF(INDEX(Veh_Marshal,0,1)="N/A","N/A",'输出-系统进路参数'!N395)</f>
        <v>N/A</v>
      </c>
      <c r="L394" s="22" t="str">
        <f>IF(INDEX(Veh_Marshal,0,1)="N/A","N/A",'输出-系统进路参数'!O395)</f>
        <v>N/A</v>
      </c>
      <c r="M394" s="22" t="str">
        <f>IF(INDEX(Veh_Marshal,0,1)="N/A","N/A",'输出-系统进路参数'!P395)</f>
        <v>N/A</v>
      </c>
      <c r="N394" s="22" t="str">
        <f>IF(INDEX(Veh_Marshal,0,1)="N/A","N/A",'输出-系统进路参数'!Q395)</f>
        <v>N/A</v>
      </c>
      <c r="O394" s="22" t="str">
        <f>IF(INDEX(Veh_Marshal,0,1)="N/A","N/A",'输出-系统进路参数'!R395)</f>
        <v>N/A</v>
      </c>
      <c r="P394" s="50" t="str">
        <f>IF(INDEX(Veh_Marshal,0,1)="N/A","N/A",'输出-系统进路参数'!S395)</f>
        <v>N/A</v>
      </c>
      <c r="Q394" s="50" t="str">
        <f>IF(INDEX(Veh_Marshal,0,1)="N/A","N/A",'输出-系统进路参数'!T395)</f>
        <v>N/A</v>
      </c>
      <c r="R394" s="50" t="str">
        <f>IF(INDEX(Veh_Marshal,0,1)="N/A","N/A",'输出-系统进路参数'!U395)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50" t="str">
        <f>IF(INDEX(Veh_Marshal,0,1)="N/A","N/A",'输出-系统进路参数'!B396)</f>
        <v>N/A</v>
      </c>
      <c r="B395" s="50" t="str">
        <f>IF(INDEX(Veh_Marshal,0,1)="N/A","N/A",'输出-系统进路参数'!E396)</f>
        <v>N/A</v>
      </c>
      <c r="C395" s="50" t="str">
        <f>IF(INDEX(Veh_Marshal,0,1)="N/A","N/A",'输出-系统进路参数'!F396)</f>
        <v>N/A</v>
      </c>
      <c r="D395" s="50" t="str">
        <f>IF(INDEX(Veh_Marshal,0,1)="N/A","N/A",'输出-系统进路参数'!G396)</f>
        <v>N/A</v>
      </c>
      <c r="E395" s="50" t="str">
        <f>IF(INDEX(Veh_Marshal,0,1)="N/A","N/A",'输出-系统进路参数'!H396)</f>
        <v>N/A</v>
      </c>
      <c r="F395" s="50" t="str">
        <f>IF(INDEX(Veh_Marshal,0,1)="N/A","N/A",'输出-系统进路参数'!I396)</f>
        <v>N/A</v>
      </c>
      <c r="G395" s="50" t="str">
        <f>IF(INDEX(Veh_Marshal,0,1)="N/A","N/A",'输出-系统进路参数'!J396)</f>
        <v>N/A</v>
      </c>
      <c r="H395" s="22" t="str">
        <f>IF(INDEX(Veh_Marshal,0,1)="N/A","N/A",'输出-系统进路参数'!K396)</f>
        <v>N/A</v>
      </c>
      <c r="I395" s="22" t="str">
        <f>IF(INDEX(Veh_Marshal,0,1)="N/A","N/A",'输出-系统进路参数'!L396)</f>
        <v>N/A</v>
      </c>
      <c r="J395" s="22" t="str">
        <f>IF(INDEX(Veh_Marshal,0,1)="N/A","N/A",'输出-系统进路参数'!M396)</f>
        <v>N/A</v>
      </c>
      <c r="K395" s="22" t="str">
        <f>IF(INDEX(Veh_Marshal,0,1)="N/A","N/A",'输出-系统进路参数'!N396)</f>
        <v>N/A</v>
      </c>
      <c r="L395" s="22" t="str">
        <f>IF(INDEX(Veh_Marshal,0,1)="N/A","N/A",'输出-系统进路参数'!O396)</f>
        <v>N/A</v>
      </c>
      <c r="M395" s="22" t="str">
        <f>IF(INDEX(Veh_Marshal,0,1)="N/A","N/A",'输出-系统进路参数'!P396)</f>
        <v>N/A</v>
      </c>
      <c r="N395" s="22" t="str">
        <f>IF(INDEX(Veh_Marshal,0,1)="N/A","N/A",'输出-系统进路参数'!Q396)</f>
        <v>N/A</v>
      </c>
      <c r="O395" s="22" t="str">
        <f>IF(INDEX(Veh_Marshal,0,1)="N/A","N/A",'输出-系统进路参数'!R396)</f>
        <v>N/A</v>
      </c>
      <c r="P395" s="50" t="str">
        <f>IF(INDEX(Veh_Marshal,0,1)="N/A","N/A",'输出-系统进路参数'!S396)</f>
        <v>N/A</v>
      </c>
      <c r="Q395" s="50" t="str">
        <f>IF(INDEX(Veh_Marshal,0,1)="N/A","N/A",'输出-系统进路参数'!T396)</f>
        <v>N/A</v>
      </c>
      <c r="R395" s="50" t="str">
        <f>IF(INDEX(Veh_Marshal,0,1)="N/A","N/A",'输出-系统进路参数'!U396)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50" t="str">
        <f>IF(INDEX(Veh_Marshal,0,1)="N/A","N/A",'输出-系统进路参数'!B397)</f>
        <v>N/A</v>
      </c>
      <c r="B396" s="50" t="str">
        <f>IF(INDEX(Veh_Marshal,0,1)="N/A","N/A",'输出-系统进路参数'!E397)</f>
        <v>N/A</v>
      </c>
      <c r="C396" s="50" t="str">
        <f>IF(INDEX(Veh_Marshal,0,1)="N/A","N/A",'输出-系统进路参数'!F397)</f>
        <v>N/A</v>
      </c>
      <c r="D396" s="50" t="str">
        <f>IF(INDEX(Veh_Marshal,0,1)="N/A","N/A",'输出-系统进路参数'!G397)</f>
        <v>N/A</v>
      </c>
      <c r="E396" s="50" t="str">
        <f>IF(INDEX(Veh_Marshal,0,1)="N/A","N/A",'输出-系统进路参数'!H397)</f>
        <v>N/A</v>
      </c>
      <c r="F396" s="50" t="str">
        <f>IF(INDEX(Veh_Marshal,0,1)="N/A","N/A",'输出-系统进路参数'!I397)</f>
        <v>N/A</v>
      </c>
      <c r="G396" s="50" t="str">
        <f>IF(INDEX(Veh_Marshal,0,1)="N/A","N/A",'输出-系统进路参数'!J397)</f>
        <v>N/A</v>
      </c>
      <c r="H396" s="22" t="str">
        <f>IF(INDEX(Veh_Marshal,0,1)="N/A","N/A",'输出-系统进路参数'!K397)</f>
        <v>N/A</v>
      </c>
      <c r="I396" s="22" t="str">
        <f>IF(INDEX(Veh_Marshal,0,1)="N/A","N/A",'输出-系统进路参数'!L397)</f>
        <v>N/A</v>
      </c>
      <c r="J396" s="22" t="str">
        <f>IF(INDEX(Veh_Marshal,0,1)="N/A","N/A",'输出-系统进路参数'!M397)</f>
        <v>N/A</v>
      </c>
      <c r="K396" s="22" t="str">
        <f>IF(INDEX(Veh_Marshal,0,1)="N/A","N/A",'输出-系统进路参数'!N397)</f>
        <v>N/A</v>
      </c>
      <c r="L396" s="22" t="str">
        <f>IF(INDEX(Veh_Marshal,0,1)="N/A","N/A",'输出-系统进路参数'!O397)</f>
        <v>N/A</v>
      </c>
      <c r="M396" s="22" t="str">
        <f>IF(INDEX(Veh_Marshal,0,1)="N/A","N/A",'输出-系统进路参数'!P397)</f>
        <v>N/A</v>
      </c>
      <c r="N396" s="22" t="str">
        <f>IF(INDEX(Veh_Marshal,0,1)="N/A","N/A",'输出-系统进路参数'!Q397)</f>
        <v>N/A</v>
      </c>
      <c r="O396" s="22" t="str">
        <f>IF(INDEX(Veh_Marshal,0,1)="N/A","N/A",'输出-系统进路参数'!R397)</f>
        <v>N/A</v>
      </c>
      <c r="P396" s="50" t="str">
        <f>IF(INDEX(Veh_Marshal,0,1)="N/A","N/A",'输出-系统进路参数'!S397)</f>
        <v>N/A</v>
      </c>
      <c r="Q396" s="50" t="str">
        <f>IF(INDEX(Veh_Marshal,0,1)="N/A","N/A",'输出-系统进路参数'!T397)</f>
        <v>N/A</v>
      </c>
      <c r="R396" s="50" t="str">
        <f>IF(INDEX(Veh_Marshal,0,1)="N/A","N/A",'输出-系统进路参数'!U397)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50" t="str">
        <f>IF(INDEX(Veh_Marshal,0,1)="N/A","N/A",'输出-系统进路参数'!B398)</f>
        <v>N/A</v>
      </c>
      <c r="B397" s="50" t="str">
        <f>IF(INDEX(Veh_Marshal,0,1)="N/A","N/A",'输出-系统进路参数'!E398)</f>
        <v>N/A</v>
      </c>
      <c r="C397" s="50" t="str">
        <f>IF(INDEX(Veh_Marshal,0,1)="N/A","N/A",'输出-系统进路参数'!F398)</f>
        <v>N/A</v>
      </c>
      <c r="D397" s="50" t="str">
        <f>IF(INDEX(Veh_Marshal,0,1)="N/A","N/A",'输出-系统进路参数'!G398)</f>
        <v>N/A</v>
      </c>
      <c r="E397" s="50" t="str">
        <f>IF(INDEX(Veh_Marshal,0,1)="N/A","N/A",'输出-系统进路参数'!H398)</f>
        <v>N/A</v>
      </c>
      <c r="F397" s="50" t="str">
        <f>IF(INDEX(Veh_Marshal,0,1)="N/A","N/A",'输出-系统进路参数'!I398)</f>
        <v>N/A</v>
      </c>
      <c r="G397" s="50" t="str">
        <f>IF(INDEX(Veh_Marshal,0,1)="N/A","N/A",'输出-系统进路参数'!J398)</f>
        <v>N/A</v>
      </c>
      <c r="H397" s="22" t="str">
        <f>IF(INDEX(Veh_Marshal,0,1)="N/A","N/A",'输出-系统进路参数'!K398)</f>
        <v>N/A</v>
      </c>
      <c r="I397" s="22" t="str">
        <f>IF(INDEX(Veh_Marshal,0,1)="N/A","N/A",'输出-系统进路参数'!L398)</f>
        <v>N/A</v>
      </c>
      <c r="J397" s="22" t="str">
        <f>IF(INDEX(Veh_Marshal,0,1)="N/A","N/A",'输出-系统进路参数'!M398)</f>
        <v>N/A</v>
      </c>
      <c r="K397" s="22" t="str">
        <f>IF(INDEX(Veh_Marshal,0,1)="N/A","N/A",'输出-系统进路参数'!N398)</f>
        <v>N/A</v>
      </c>
      <c r="L397" s="22" t="str">
        <f>IF(INDEX(Veh_Marshal,0,1)="N/A","N/A",'输出-系统进路参数'!O398)</f>
        <v>N/A</v>
      </c>
      <c r="M397" s="22" t="str">
        <f>IF(INDEX(Veh_Marshal,0,1)="N/A","N/A",'输出-系统进路参数'!P398)</f>
        <v>N/A</v>
      </c>
      <c r="N397" s="22" t="str">
        <f>IF(INDEX(Veh_Marshal,0,1)="N/A","N/A",'输出-系统进路参数'!Q398)</f>
        <v>N/A</v>
      </c>
      <c r="O397" s="22" t="str">
        <f>IF(INDEX(Veh_Marshal,0,1)="N/A","N/A",'输出-系统进路参数'!R398)</f>
        <v>N/A</v>
      </c>
      <c r="P397" s="50" t="str">
        <f>IF(INDEX(Veh_Marshal,0,1)="N/A","N/A",'输出-系统进路参数'!S398)</f>
        <v>N/A</v>
      </c>
      <c r="Q397" s="50" t="str">
        <f>IF(INDEX(Veh_Marshal,0,1)="N/A","N/A",'输出-系统进路参数'!T398)</f>
        <v>N/A</v>
      </c>
      <c r="R397" s="50" t="str">
        <f>IF(INDEX(Veh_Marshal,0,1)="N/A","N/A",'输出-系统进路参数'!U398)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50" t="str">
        <f>IF(INDEX(Veh_Marshal,0,1)="N/A","N/A",'输出-系统进路参数'!B399)</f>
        <v>N/A</v>
      </c>
      <c r="B398" s="50" t="str">
        <f>IF(INDEX(Veh_Marshal,0,1)="N/A","N/A",'输出-系统进路参数'!E399)</f>
        <v>N/A</v>
      </c>
      <c r="C398" s="50" t="str">
        <f>IF(INDEX(Veh_Marshal,0,1)="N/A","N/A",'输出-系统进路参数'!F399)</f>
        <v>N/A</v>
      </c>
      <c r="D398" s="50" t="str">
        <f>IF(INDEX(Veh_Marshal,0,1)="N/A","N/A",'输出-系统进路参数'!G399)</f>
        <v>N/A</v>
      </c>
      <c r="E398" s="50" t="str">
        <f>IF(INDEX(Veh_Marshal,0,1)="N/A","N/A",'输出-系统进路参数'!H399)</f>
        <v>N/A</v>
      </c>
      <c r="F398" s="50" t="str">
        <f>IF(INDEX(Veh_Marshal,0,1)="N/A","N/A",'输出-系统进路参数'!I399)</f>
        <v>N/A</v>
      </c>
      <c r="G398" s="50" t="str">
        <f>IF(INDEX(Veh_Marshal,0,1)="N/A","N/A",'输出-系统进路参数'!J399)</f>
        <v>N/A</v>
      </c>
      <c r="H398" s="22" t="str">
        <f>IF(INDEX(Veh_Marshal,0,1)="N/A","N/A",'输出-系统进路参数'!K399)</f>
        <v>N/A</v>
      </c>
      <c r="I398" s="22" t="str">
        <f>IF(INDEX(Veh_Marshal,0,1)="N/A","N/A",'输出-系统进路参数'!L399)</f>
        <v>N/A</v>
      </c>
      <c r="J398" s="22" t="str">
        <f>IF(INDEX(Veh_Marshal,0,1)="N/A","N/A",'输出-系统进路参数'!M399)</f>
        <v>N/A</v>
      </c>
      <c r="K398" s="22" t="str">
        <f>IF(INDEX(Veh_Marshal,0,1)="N/A","N/A",'输出-系统进路参数'!N399)</f>
        <v>N/A</v>
      </c>
      <c r="L398" s="22" t="str">
        <f>IF(INDEX(Veh_Marshal,0,1)="N/A","N/A",'输出-系统进路参数'!O399)</f>
        <v>N/A</v>
      </c>
      <c r="M398" s="22" t="str">
        <f>IF(INDEX(Veh_Marshal,0,1)="N/A","N/A",'输出-系统进路参数'!P399)</f>
        <v>N/A</v>
      </c>
      <c r="N398" s="22" t="str">
        <f>IF(INDEX(Veh_Marshal,0,1)="N/A","N/A",'输出-系统进路参数'!Q399)</f>
        <v>N/A</v>
      </c>
      <c r="O398" s="22" t="str">
        <f>IF(INDEX(Veh_Marshal,0,1)="N/A","N/A",'输出-系统进路参数'!R399)</f>
        <v>N/A</v>
      </c>
      <c r="P398" s="50" t="str">
        <f>IF(INDEX(Veh_Marshal,0,1)="N/A","N/A",'输出-系统进路参数'!S399)</f>
        <v>N/A</v>
      </c>
      <c r="Q398" s="50" t="str">
        <f>IF(INDEX(Veh_Marshal,0,1)="N/A","N/A",'输出-系统进路参数'!T399)</f>
        <v>N/A</v>
      </c>
      <c r="R398" s="50" t="str">
        <f>IF(INDEX(Veh_Marshal,0,1)="N/A","N/A",'输出-系统进路参数'!U399)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50" t="str">
        <f>IF(INDEX(Veh_Marshal,0,1)="N/A","N/A",'输出-系统进路参数'!B400)</f>
        <v>N/A</v>
      </c>
      <c r="B399" s="50" t="str">
        <f>IF(INDEX(Veh_Marshal,0,1)="N/A","N/A",'输出-系统进路参数'!E400)</f>
        <v>N/A</v>
      </c>
      <c r="C399" s="50" t="str">
        <f>IF(INDEX(Veh_Marshal,0,1)="N/A","N/A",'输出-系统进路参数'!F400)</f>
        <v>N/A</v>
      </c>
      <c r="D399" s="50" t="str">
        <f>IF(INDEX(Veh_Marshal,0,1)="N/A","N/A",'输出-系统进路参数'!G400)</f>
        <v>N/A</v>
      </c>
      <c r="E399" s="50" t="str">
        <f>IF(INDEX(Veh_Marshal,0,1)="N/A","N/A",'输出-系统进路参数'!H400)</f>
        <v>N/A</v>
      </c>
      <c r="F399" s="50" t="str">
        <f>IF(INDEX(Veh_Marshal,0,1)="N/A","N/A",'输出-系统进路参数'!I400)</f>
        <v>N/A</v>
      </c>
      <c r="G399" s="50" t="str">
        <f>IF(INDEX(Veh_Marshal,0,1)="N/A","N/A",'输出-系统进路参数'!J400)</f>
        <v>N/A</v>
      </c>
      <c r="H399" s="22" t="str">
        <f>IF(INDEX(Veh_Marshal,0,1)="N/A","N/A",'输出-系统进路参数'!K400)</f>
        <v>N/A</v>
      </c>
      <c r="I399" s="22" t="str">
        <f>IF(INDEX(Veh_Marshal,0,1)="N/A","N/A",'输出-系统进路参数'!L400)</f>
        <v>N/A</v>
      </c>
      <c r="J399" s="22" t="str">
        <f>IF(INDEX(Veh_Marshal,0,1)="N/A","N/A",'输出-系统进路参数'!M400)</f>
        <v>N/A</v>
      </c>
      <c r="K399" s="22" t="str">
        <f>IF(INDEX(Veh_Marshal,0,1)="N/A","N/A",'输出-系统进路参数'!N400)</f>
        <v>N/A</v>
      </c>
      <c r="L399" s="22" t="str">
        <f>IF(INDEX(Veh_Marshal,0,1)="N/A","N/A",'输出-系统进路参数'!O400)</f>
        <v>N/A</v>
      </c>
      <c r="M399" s="22" t="str">
        <f>IF(INDEX(Veh_Marshal,0,1)="N/A","N/A",'输出-系统进路参数'!P400)</f>
        <v>N/A</v>
      </c>
      <c r="N399" s="22" t="str">
        <f>IF(INDEX(Veh_Marshal,0,1)="N/A","N/A",'输出-系统进路参数'!Q400)</f>
        <v>N/A</v>
      </c>
      <c r="O399" s="22" t="str">
        <f>IF(INDEX(Veh_Marshal,0,1)="N/A","N/A",'输出-系统进路参数'!R400)</f>
        <v>N/A</v>
      </c>
      <c r="P399" s="50" t="str">
        <f>IF(INDEX(Veh_Marshal,0,1)="N/A","N/A",'输出-系统进路参数'!S400)</f>
        <v>N/A</v>
      </c>
      <c r="Q399" s="50" t="str">
        <f>IF(INDEX(Veh_Marshal,0,1)="N/A","N/A",'输出-系统进路参数'!T400)</f>
        <v>N/A</v>
      </c>
      <c r="R399" s="50" t="str">
        <f>IF(INDEX(Veh_Marshal,0,1)="N/A","N/A",'输出-系统进路参数'!U400)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50" t="str">
        <f>IF(INDEX(Veh_Marshal,0,1)="N/A","N/A",'输出-系统进路参数'!B401)</f>
        <v>N/A</v>
      </c>
      <c r="B400" s="50" t="str">
        <f>IF(INDEX(Veh_Marshal,0,1)="N/A","N/A",'输出-系统进路参数'!E401)</f>
        <v>N/A</v>
      </c>
      <c r="C400" s="50" t="str">
        <f>IF(INDEX(Veh_Marshal,0,1)="N/A","N/A",'输出-系统进路参数'!F401)</f>
        <v>N/A</v>
      </c>
      <c r="D400" s="50" t="str">
        <f>IF(INDEX(Veh_Marshal,0,1)="N/A","N/A",'输出-系统进路参数'!G401)</f>
        <v>N/A</v>
      </c>
      <c r="E400" s="50" t="str">
        <f>IF(INDEX(Veh_Marshal,0,1)="N/A","N/A",'输出-系统进路参数'!H401)</f>
        <v>N/A</v>
      </c>
      <c r="F400" s="50" t="str">
        <f>IF(INDEX(Veh_Marshal,0,1)="N/A","N/A",'输出-系统进路参数'!I401)</f>
        <v>N/A</v>
      </c>
      <c r="G400" s="50" t="str">
        <f>IF(INDEX(Veh_Marshal,0,1)="N/A","N/A",'输出-系统进路参数'!J401)</f>
        <v>N/A</v>
      </c>
      <c r="H400" s="22" t="str">
        <f>IF(INDEX(Veh_Marshal,0,1)="N/A","N/A",'输出-系统进路参数'!K401)</f>
        <v>N/A</v>
      </c>
      <c r="I400" s="22" t="str">
        <f>IF(INDEX(Veh_Marshal,0,1)="N/A","N/A",'输出-系统进路参数'!L401)</f>
        <v>N/A</v>
      </c>
      <c r="J400" s="22" t="str">
        <f>IF(INDEX(Veh_Marshal,0,1)="N/A","N/A",'输出-系统进路参数'!M401)</f>
        <v>N/A</v>
      </c>
      <c r="K400" s="22" t="str">
        <f>IF(INDEX(Veh_Marshal,0,1)="N/A","N/A",'输出-系统进路参数'!N401)</f>
        <v>N/A</v>
      </c>
      <c r="L400" s="22" t="str">
        <f>IF(INDEX(Veh_Marshal,0,1)="N/A","N/A",'输出-系统进路参数'!O401)</f>
        <v>N/A</v>
      </c>
      <c r="M400" s="22" t="str">
        <f>IF(INDEX(Veh_Marshal,0,1)="N/A","N/A",'输出-系统进路参数'!P401)</f>
        <v>N/A</v>
      </c>
      <c r="N400" s="22" t="str">
        <f>IF(INDEX(Veh_Marshal,0,1)="N/A","N/A",'输出-系统进路参数'!Q401)</f>
        <v>N/A</v>
      </c>
      <c r="O400" s="22" t="str">
        <f>IF(INDEX(Veh_Marshal,0,1)="N/A","N/A",'输出-系统进路参数'!R401)</f>
        <v>N/A</v>
      </c>
      <c r="P400" s="50" t="str">
        <f>IF(INDEX(Veh_Marshal,0,1)="N/A","N/A",'输出-系统进路参数'!S401)</f>
        <v>N/A</v>
      </c>
      <c r="Q400" s="50" t="str">
        <f>IF(INDEX(Veh_Marshal,0,1)="N/A","N/A",'输出-系统进路参数'!T401)</f>
        <v>N/A</v>
      </c>
      <c r="R400" s="50" t="str">
        <f>IF(INDEX(Veh_Marshal,0,1)="N/A","N/A",'输出-系统进路参数'!U401)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50" t="str">
        <f>IF(INDEX(Veh_Marshal,0,1)="N/A","N/A",'输出-系统进路参数'!B402)</f>
        <v>N/A</v>
      </c>
      <c r="B401" s="50" t="str">
        <f>IF(INDEX(Veh_Marshal,0,1)="N/A","N/A",'输出-系统进路参数'!E402)</f>
        <v>N/A</v>
      </c>
      <c r="C401" s="50" t="str">
        <f>IF(INDEX(Veh_Marshal,0,1)="N/A","N/A",'输出-系统进路参数'!F402)</f>
        <v>N/A</v>
      </c>
      <c r="D401" s="50" t="str">
        <f>IF(INDEX(Veh_Marshal,0,1)="N/A","N/A",'输出-系统进路参数'!G402)</f>
        <v>N/A</v>
      </c>
      <c r="E401" s="50" t="str">
        <f>IF(INDEX(Veh_Marshal,0,1)="N/A","N/A",'输出-系统进路参数'!H402)</f>
        <v>N/A</v>
      </c>
      <c r="F401" s="50" t="str">
        <f>IF(INDEX(Veh_Marshal,0,1)="N/A","N/A",'输出-系统进路参数'!I402)</f>
        <v>N/A</v>
      </c>
      <c r="G401" s="50" t="str">
        <f>IF(INDEX(Veh_Marshal,0,1)="N/A","N/A",'输出-系统进路参数'!J402)</f>
        <v>N/A</v>
      </c>
      <c r="H401" s="22" t="str">
        <f>IF(INDEX(Veh_Marshal,0,1)="N/A","N/A",'输出-系统进路参数'!K402)</f>
        <v>N/A</v>
      </c>
      <c r="I401" s="22" t="str">
        <f>IF(INDEX(Veh_Marshal,0,1)="N/A","N/A",'输出-系统进路参数'!L402)</f>
        <v>N/A</v>
      </c>
      <c r="J401" s="22" t="str">
        <f>IF(INDEX(Veh_Marshal,0,1)="N/A","N/A",'输出-系统进路参数'!M402)</f>
        <v>N/A</v>
      </c>
      <c r="K401" s="22" t="str">
        <f>IF(INDEX(Veh_Marshal,0,1)="N/A","N/A",'输出-系统进路参数'!N402)</f>
        <v>N/A</v>
      </c>
      <c r="L401" s="22" t="str">
        <f>IF(INDEX(Veh_Marshal,0,1)="N/A","N/A",'输出-系统进路参数'!O402)</f>
        <v>N/A</v>
      </c>
      <c r="M401" s="22" t="str">
        <f>IF(INDEX(Veh_Marshal,0,1)="N/A","N/A",'输出-系统进路参数'!P402)</f>
        <v>N/A</v>
      </c>
      <c r="N401" s="22" t="str">
        <f>IF(INDEX(Veh_Marshal,0,1)="N/A","N/A",'输出-系统进路参数'!Q402)</f>
        <v>N/A</v>
      </c>
      <c r="O401" s="22" t="str">
        <f>IF(INDEX(Veh_Marshal,0,1)="N/A","N/A",'输出-系统进路参数'!R402)</f>
        <v>N/A</v>
      </c>
      <c r="P401" s="50" t="str">
        <f>IF(INDEX(Veh_Marshal,0,1)="N/A","N/A",'输出-系统进路参数'!S402)</f>
        <v>N/A</v>
      </c>
      <c r="Q401" s="50" t="str">
        <f>IF(INDEX(Veh_Marshal,0,1)="N/A","N/A",'输出-系统进路参数'!T402)</f>
        <v>N/A</v>
      </c>
      <c r="R401" s="50" t="str">
        <f>IF(INDEX(Veh_Marshal,0,1)="N/A","N/A",'输出-系统进路参数'!U402)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50" t="str">
        <f>IF(INDEX(Veh_Marshal,0,1)="N/A","N/A",'输出-系统进路参数'!B403)</f>
        <v>N/A</v>
      </c>
      <c r="B402" s="50" t="str">
        <f>IF(INDEX(Veh_Marshal,0,1)="N/A","N/A",'输出-系统进路参数'!E403)</f>
        <v>N/A</v>
      </c>
      <c r="C402" s="50" t="str">
        <f>IF(INDEX(Veh_Marshal,0,1)="N/A","N/A",'输出-系统进路参数'!F403)</f>
        <v>N/A</v>
      </c>
      <c r="D402" s="50" t="str">
        <f>IF(INDEX(Veh_Marshal,0,1)="N/A","N/A",'输出-系统进路参数'!G403)</f>
        <v>N/A</v>
      </c>
      <c r="E402" s="50" t="str">
        <f>IF(INDEX(Veh_Marshal,0,1)="N/A","N/A",'输出-系统进路参数'!H403)</f>
        <v>N/A</v>
      </c>
      <c r="F402" s="50" t="str">
        <f>IF(INDEX(Veh_Marshal,0,1)="N/A","N/A",'输出-系统进路参数'!I403)</f>
        <v>N/A</v>
      </c>
      <c r="G402" s="50" t="str">
        <f>IF(INDEX(Veh_Marshal,0,1)="N/A","N/A",'输出-系统进路参数'!J403)</f>
        <v>N/A</v>
      </c>
      <c r="H402" s="22" t="str">
        <f>IF(INDEX(Veh_Marshal,0,1)="N/A","N/A",'输出-系统进路参数'!K403)</f>
        <v>N/A</v>
      </c>
      <c r="I402" s="22" t="str">
        <f>IF(INDEX(Veh_Marshal,0,1)="N/A","N/A",'输出-系统进路参数'!L403)</f>
        <v>N/A</v>
      </c>
      <c r="J402" s="22" t="str">
        <f>IF(INDEX(Veh_Marshal,0,1)="N/A","N/A",'输出-系统进路参数'!M403)</f>
        <v>N/A</v>
      </c>
      <c r="K402" s="22" t="str">
        <f>IF(INDEX(Veh_Marshal,0,1)="N/A","N/A",'输出-系统进路参数'!N403)</f>
        <v>N/A</v>
      </c>
      <c r="L402" s="22" t="str">
        <f>IF(INDEX(Veh_Marshal,0,1)="N/A","N/A",'输出-系统进路参数'!O403)</f>
        <v>N/A</v>
      </c>
      <c r="M402" s="22" t="str">
        <f>IF(INDEX(Veh_Marshal,0,1)="N/A","N/A",'输出-系统进路参数'!P403)</f>
        <v>N/A</v>
      </c>
      <c r="N402" s="22" t="str">
        <f>IF(INDEX(Veh_Marshal,0,1)="N/A","N/A",'输出-系统进路参数'!Q403)</f>
        <v>N/A</v>
      </c>
      <c r="O402" s="22" t="str">
        <f>IF(INDEX(Veh_Marshal,0,1)="N/A","N/A",'输出-系统进路参数'!R403)</f>
        <v>N/A</v>
      </c>
      <c r="P402" s="50" t="str">
        <f>IF(INDEX(Veh_Marshal,0,1)="N/A","N/A",'输出-系统进路参数'!S403)</f>
        <v>N/A</v>
      </c>
      <c r="Q402" s="50" t="str">
        <f>IF(INDEX(Veh_Marshal,0,1)="N/A","N/A",'输出-系统进路参数'!T403)</f>
        <v>N/A</v>
      </c>
      <c r="R402" s="50" t="str">
        <f>IF(INDEX(Veh_Marshal,0,1)="N/A","N/A",'输出-系统进路参数'!U403)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50" t="str">
        <f>IF(INDEX(Veh_Marshal,0,1)="N/A","N/A",'输出-系统进路参数'!B404)</f>
        <v>N/A</v>
      </c>
      <c r="B403" s="50" t="str">
        <f>IF(INDEX(Veh_Marshal,0,1)="N/A","N/A",'输出-系统进路参数'!E404)</f>
        <v>N/A</v>
      </c>
      <c r="C403" s="50" t="str">
        <f>IF(INDEX(Veh_Marshal,0,1)="N/A","N/A",'输出-系统进路参数'!F404)</f>
        <v>N/A</v>
      </c>
      <c r="D403" s="50" t="str">
        <f>IF(INDEX(Veh_Marshal,0,1)="N/A","N/A",'输出-系统进路参数'!G404)</f>
        <v>N/A</v>
      </c>
      <c r="E403" s="50" t="str">
        <f>IF(INDEX(Veh_Marshal,0,1)="N/A","N/A",'输出-系统进路参数'!H404)</f>
        <v>N/A</v>
      </c>
      <c r="F403" s="50" t="str">
        <f>IF(INDEX(Veh_Marshal,0,1)="N/A","N/A",'输出-系统进路参数'!I404)</f>
        <v>N/A</v>
      </c>
      <c r="G403" s="50" t="str">
        <f>IF(INDEX(Veh_Marshal,0,1)="N/A","N/A",'输出-系统进路参数'!J404)</f>
        <v>N/A</v>
      </c>
      <c r="H403" s="22" t="str">
        <f>IF(INDEX(Veh_Marshal,0,1)="N/A","N/A",'输出-系统进路参数'!K404)</f>
        <v>N/A</v>
      </c>
      <c r="I403" s="22" t="str">
        <f>IF(INDEX(Veh_Marshal,0,1)="N/A","N/A",'输出-系统进路参数'!L404)</f>
        <v>N/A</v>
      </c>
      <c r="J403" s="22" t="str">
        <f>IF(INDEX(Veh_Marshal,0,1)="N/A","N/A",'输出-系统进路参数'!M404)</f>
        <v>N/A</v>
      </c>
      <c r="K403" s="22" t="str">
        <f>IF(INDEX(Veh_Marshal,0,1)="N/A","N/A",'输出-系统进路参数'!N404)</f>
        <v>N/A</v>
      </c>
      <c r="L403" s="22" t="str">
        <f>IF(INDEX(Veh_Marshal,0,1)="N/A","N/A",'输出-系统进路参数'!O404)</f>
        <v>N/A</v>
      </c>
      <c r="M403" s="22" t="str">
        <f>IF(INDEX(Veh_Marshal,0,1)="N/A","N/A",'输出-系统进路参数'!P404)</f>
        <v>N/A</v>
      </c>
      <c r="N403" s="22" t="str">
        <f>IF(INDEX(Veh_Marshal,0,1)="N/A","N/A",'输出-系统进路参数'!Q404)</f>
        <v>N/A</v>
      </c>
      <c r="O403" s="22" t="str">
        <f>IF(INDEX(Veh_Marshal,0,1)="N/A","N/A",'输出-系统进路参数'!R404)</f>
        <v>N/A</v>
      </c>
      <c r="P403" s="50" t="str">
        <f>IF(INDEX(Veh_Marshal,0,1)="N/A","N/A",'输出-系统进路参数'!S404)</f>
        <v>N/A</v>
      </c>
      <c r="Q403" s="50" t="str">
        <f>IF(INDEX(Veh_Marshal,0,1)="N/A","N/A",'输出-系统进路参数'!T404)</f>
        <v>N/A</v>
      </c>
      <c r="R403" s="50" t="str">
        <f>IF(INDEX(Veh_Marshal,0,1)="N/A","N/A",'输出-系统进路参数'!U404)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50" t="str">
        <f>IF(INDEX(Veh_Marshal,0,1)="N/A","N/A",'输出-系统进路参数'!B405)</f>
        <v>N/A</v>
      </c>
      <c r="B404" s="50" t="str">
        <f>IF(INDEX(Veh_Marshal,0,1)="N/A","N/A",'输出-系统进路参数'!E405)</f>
        <v>N/A</v>
      </c>
      <c r="C404" s="50" t="str">
        <f>IF(INDEX(Veh_Marshal,0,1)="N/A","N/A",'输出-系统进路参数'!F405)</f>
        <v>N/A</v>
      </c>
      <c r="D404" s="50" t="str">
        <f>IF(INDEX(Veh_Marshal,0,1)="N/A","N/A",'输出-系统进路参数'!G405)</f>
        <v>N/A</v>
      </c>
      <c r="E404" s="50" t="str">
        <f>IF(INDEX(Veh_Marshal,0,1)="N/A","N/A",'输出-系统进路参数'!H405)</f>
        <v>N/A</v>
      </c>
      <c r="F404" s="50" t="str">
        <f>IF(INDEX(Veh_Marshal,0,1)="N/A","N/A",'输出-系统进路参数'!I405)</f>
        <v>N/A</v>
      </c>
      <c r="G404" s="50" t="str">
        <f>IF(INDEX(Veh_Marshal,0,1)="N/A","N/A",'输出-系统进路参数'!J405)</f>
        <v>N/A</v>
      </c>
      <c r="H404" s="22" t="str">
        <f>IF(INDEX(Veh_Marshal,0,1)="N/A","N/A",'输出-系统进路参数'!K405)</f>
        <v>N/A</v>
      </c>
      <c r="I404" s="22" t="str">
        <f>IF(INDEX(Veh_Marshal,0,1)="N/A","N/A",'输出-系统进路参数'!L405)</f>
        <v>N/A</v>
      </c>
      <c r="J404" s="22" t="str">
        <f>IF(INDEX(Veh_Marshal,0,1)="N/A","N/A",'输出-系统进路参数'!M405)</f>
        <v>N/A</v>
      </c>
      <c r="K404" s="22" t="str">
        <f>IF(INDEX(Veh_Marshal,0,1)="N/A","N/A",'输出-系统进路参数'!N405)</f>
        <v>N/A</v>
      </c>
      <c r="L404" s="22" t="str">
        <f>IF(INDEX(Veh_Marshal,0,1)="N/A","N/A",'输出-系统进路参数'!O405)</f>
        <v>N/A</v>
      </c>
      <c r="M404" s="22" t="str">
        <f>IF(INDEX(Veh_Marshal,0,1)="N/A","N/A",'输出-系统进路参数'!P405)</f>
        <v>N/A</v>
      </c>
      <c r="N404" s="22" t="str">
        <f>IF(INDEX(Veh_Marshal,0,1)="N/A","N/A",'输出-系统进路参数'!Q405)</f>
        <v>N/A</v>
      </c>
      <c r="O404" s="22" t="str">
        <f>IF(INDEX(Veh_Marshal,0,1)="N/A","N/A",'输出-系统进路参数'!R405)</f>
        <v>N/A</v>
      </c>
      <c r="P404" s="50" t="str">
        <f>IF(INDEX(Veh_Marshal,0,1)="N/A","N/A",'输出-系统进路参数'!S405)</f>
        <v>N/A</v>
      </c>
      <c r="Q404" s="50" t="str">
        <f>IF(INDEX(Veh_Marshal,0,1)="N/A","N/A",'输出-系统进路参数'!T405)</f>
        <v>N/A</v>
      </c>
      <c r="R404" s="50" t="str">
        <f>IF(INDEX(Veh_Marshal,0,1)="N/A","N/A",'输出-系统进路参数'!U405)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50" t="str">
        <f>IF(INDEX(Veh_Marshal,0,1)="N/A","N/A",'输出-系统进路参数'!B406)</f>
        <v>N/A</v>
      </c>
      <c r="B405" s="50" t="str">
        <f>IF(INDEX(Veh_Marshal,0,1)="N/A","N/A",'输出-系统进路参数'!E406)</f>
        <v>N/A</v>
      </c>
      <c r="C405" s="50" t="str">
        <f>IF(INDEX(Veh_Marshal,0,1)="N/A","N/A",'输出-系统进路参数'!F406)</f>
        <v>N/A</v>
      </c>
      <c r="D405" s="50" t="str">
        <f>IF(INDEX(Veh_Marshal,0,1)="N/A","N/A",'输出-系统进路参数'!G406)</f>
        <v>N/A</v>
      </c>
      <c r="E405" s="50" t="str">
        <f>IF(INDEX(Veh_Marshal,0,1)="N/A","N/A",'输出-系统进路参数'!H406)</f>
        <v>N/A</v>
      </c>
      <c r="F405" s="50" t="str">
        <f>IF(INDEX(Veh_Marshal,0,1)="N/A","N/A",'输出-系统进路参数'!I406)</f>
        <v>N/A</v>
      </c>
      <c r="G405" s="50" t="str">
        <f>IF(INDEX(Veh_Marshal,0,1)="N/A","N/A",'输出-系统进路参数'!J406)</f>
        <v>N/A</v>
      </c>
      <c r="H405" s="22" t="str">
        <f>IF(INDEX(Veh_Marshal,0,1)="N/A","N/A",'输出-系统进路参数'!K406)</f>
        <v>N/A</v>
      </c>
      <c r="I405" s="22" t="str">
        <f>IF(INDEX(Veh_Marshal,0,1)="N/A","N/A",'输出-系统进路参数'!L406)</f>
        <v>N/A</v>
      </c>
      <c r="J405" s="22" t="str">
        <f>IF(INDEX(Veh_Marshal,0,1)="N/A","N/A",'输出-系统进路参数'!M406)</f>
        <v>N/A</v>
      </c>
      <c r="K405" s="22" t="str">
        <f>IF(INDEX(Veh_Marshal,0,1)="N/A","N/A",'输出-系统进路参数'!N406)</f>
        <v>N/A</v>
      </c>
      <c r="L405" s="22" t="str">
        <f>IF(INDEX(Veh_Marshal,0,1)="N/A","N/A",'输出-系统进路参数'!O406)</f>
        <v>N/A</v>
      </c>
      <c r="M405" s="22" t="str">
        <f>IF(INDEX(Veh_Marshal,0,1)="N/A","N/A",'输出-系统进路参数'!P406)</f>
        <v>N/A</v>
      </c>
      <c r="N405" s="22" t="str">
        <f>IF(INDEX(Veh_Marshal,0,1)="N/A","N/A",'输出-系统进路参数'!Q406)</f>
        <v>N/A</v>
      </c>
      <c r="O405" s="22" t="str">
        <f>IF(INDEX(Veh_Marshal,0,1)="N/A","N/A",'输出-系统进路参数'!R406)</f>
        <v>N/A</v>
      </c>
      <c r="P405" s="50" t="str">
        <f>IF(INDEX(Veh_Marshal,0,1)="N/A","N/A",'输出-系统进路参数'!S406)</f>
        <v>N/A</v>
      </c>
      <c r="Q405" s="50" t="str">
        <f>IF(INDEX(Veh_Marshal,0,1)="N/A","N/A",'输出-系统进路参数'!T406)</f>
        <v>N/A</v>
      </c>
      <c r="R405" s="50" t="str">
        <f>IF(INDEX(Veh_Marshal,0,1)="N/A","N/A",'输出-系统进路参数'!U406)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50" t="str">
        <f>IF(INDEX(Veh_Marshal,0,1)="N/A","N/A",'输出-系统进路参数'!B407)</f>
        <v>N/A</v>
      </c>
      <c r="B406" s="50" t="str">
        <f>IF(INDEX(Veh_Marshal,0,1)="N/A","N/A",'输出-系统进路参数'!E407)</f>
        <v>N/A</v>
      </c>
      <c r="C406" s="50" t="str">
        <f>IF(INDEX(Veh_Marshal,0,1)="N/A","N/A",'输出-系统进路参数'!F407)</f>
        <v>N/A</v>
      </c>
      <c r="D406" s="50" t="str">
        <f>IF(INDEX(Veh_Marshal,0,1)="N/A","N/A",'输出-系统进路参数'!G407)</f>
        <v>N/A</v>
      </c>
      <c r="E406" s="50" t="str">
        <f>IF(INDEX(Veh_Marshal,0,1)="N/A","N/A",'输出-系统进路参数'!H407)</f>
        <v>N/A</v>
      </c>
      <c r="F406" s="50" t="str">
        <f>IF(INDEX(Veh_Marshal,0,1)="N/A","N/A",'输出-系统进路参数'!I407)</f>
        <v>N/A</v>
      </c>
      <c r="G406" s="50" t="str">
        <f>IF(INDEX(Veh_Marshal,0,1)="N/A","N/A",'输出-系统进路参数'!J407)</f>
        <v>N/A</v>
      </c>
      <c r="H406" s="22" t="str">
        <f>IF(INDEX(Veh_Marshal,0,1)="N/A","N/A",'输出-系统进路参数'!K407)</f>
        <v>N/A</v>
      </c>
      <c r="I406" s="22" t="str">
        <f>IF(INDEX(Veh_Marshal,0,1)="N/A","N/A",'输出-系统进路参数'!L407)</f>
        <v>N/A</v>
      </c>
      <c r="J406" s="22" t="str">
        <f>IF(INDEX(Veh_Marshal,0,1)="N/A","N/A",'输出-系统进路参数'!M407)</f>
        <v>N/A</v>
      </c>
      <c r="K406" s="22" t="str">
        <f>IF(INDEX(Veh_Marshal,0,1)="N/A","N/A",'输出-系统进路参数'!N407)</f>
        <v>N/A</v>
      </c>
      <c r="L406" s="22" t="str">
        <f>IF(INDEX(Veh_Marshal,0,1)="N/A","N/A",'输出-系统进路参数'!O407)</f>
        <v>N/A</v>
      </c>
      <c r="M406" s="22" t="str">
        <f>IF(INDEX(Veh_Marshal,0,1)="N/A","N/A",'输出-系统进路参数'!P407)</f>
        <v>N/A</v>
      </c>
      <c r="N406" s="22" t="str">
        <f>IF(INDEX(Veh_Marshal,0,1)="N/A","N/A",'输出-系统进路参数'!Q407)</f>
        <v>N/A</v>
      </c>
      <c r="O406" s="22" t="str">
        <f>IF(INDEX(Veh_Marshal,0,1)="N/A","N/A",'输出-系统进路参数'!R407)</f>
        <v>N/A</v>
      </c>
      <c r="P406" s="50" t="str">
        <f>IF(INDEX(Veh_Marshal,0,1)="N/A","N/A",'输出-系统进路参数'!S407)</f>
        <v>N/A</v>
      </c>
      <c r="Q406" s="50" t="str">
        <f>IF(INDEX(Veh_Marshal,0,1)="N/A","N/A",'输出-系统进路参数'!T407)</f>
        <v>N/A</v>
      </c>
      <c r="R406" s="50" t="str">
        <f>IF(INDEX(Veh_Marshal,0,1)="N/A","N/A",'输出-系统进路参数'!U407)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50" t="str">
        <f>IF(INDEX(Veh_Marshal,0,1)="N/A","N/A",'输出-系统进路参数'!B408)</f>
        <v>N/A</v>
      </c>
      <c r="B407" s="50" t="str">
        <f>IF(INDEX(Veh_Marshal,0,1)="N/A","N/A",'输出-系统进路参数'!E408)</f>
        <v>N/A</v>
      </c>
      <c r="C407" s="50" t="str">
        <f>IF(INDEX(Veh_Marshal,0,1)="N/A","N/A",'输出-系统进路参数'!F408)</f>
        <v>N/A</v>
      </c>
      <c r="D407" s="50" t="str">
        <f>IF(INDEX(Veh_Marshal,0,1)="N/A","N/A",'输出-系统进路参数'!G408)</f>
        <v>N/A</v>
      </c>
      <c r="E407" s="50" t="str">
        <f>IF(INDEX(Veh_Marshal,0,1)="N/A","N/A",'输出-系统进路参数'!H408)</f>
        <v>N/A</v>
      </c>
      <c r="F407" s="50" t="str">
        <f>IF(INDEX(Veh_Marshal,0,1)="N/A","N/A",'输出-系统进路参数'!I408)</f>
        <v>N/A</v>
      </c>
      <c r="G407" s="50" t="str">
        <f>IF(INDEX(Veh_Marshal,0,1)="N/A","N/A",'输出-系统进路参数'!J408)</f>
        <v>N/A</v>
      </c>
      <c r="H407" s="22" t="str">
        <f>IF(INDEX(Veh_Marshal,0,1)="N/A","N/A",'输出-系统进路参数'!K408)</f>
        <v>N/A</v>
      </c>
      <c r="I407" s="22" t="str">
        <f>IF(INDEX(Veh_Marshal,0,1)="N/A","N/A",'输出-系统进路参数'!L408)</f>
        <v>N/A</v>
      </c>
      <c r="J407" s="22" t="str">
        <f>IF(INDEX(Veh_Marshal,0,1)="N/A","N/A",'输出-系统进路参数'!M408)</f>
        <v>N/A</v>
      </c>
      <c r="K407" s="22" t="str">
        <f>IF(INDEX(Veh_Marshal,0,1)="N/A","N/A",'输出-系统进路参数'!N408)</f>
        <v>N/A</v>
      </c>
      <c r="L407" s="22" t="str">
        <f>IF(INDEX(Veh_Marshal,0,1)="N/A","N/A",'输出-系统进路参数'!O408)</f>
        <v>N/A</v>
      </c>
      <c r="M407" s="22" t="str">
        <f>IF(INDEX(Veh_Marshal,0,1)="N/A","N/A",'输出-系统进路参数'!P408)</f>
        <v>N/A</v>
      </c>
      <c r="N407" s="22" t="str">
        <f>IF(INDEX(Veh_Marshal,0,1)="N/A","N/A",'输出-系统进路参数'!Q408)</f>
        <v>N/A</v>
      </c>
      <c r="O407" s="22" t="str">
        <f>IF(INDEX(Veh_Marshal,0,1)="N/A","N/A",'输出-系统进路参数'!R408)</f>
        <v>N/A</v>
      </c>
      <c r="P407" s="50" t="str">
        <f>IF(INDEX(Veh_Marshal,0,1)="N/A","N/A",'输出-系统进路参数'!S408)</f>
        <v>N/A</v>
      </c>
      <c r="Q407" s="50" t="str">
        <f>IF(INDEX(Veh_Marshal,0,1)="N/A","N/A",'输出-系统进路参数'!T408)</f>
        <v>N/A</v>
      </c>
      <c r="R407" s="50" t="str">
        <f>IF(INDEX(Veh_Marshal,0,1)="N/A","N/A",'输出-系统进路参数'!U408)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50" t="str">
        <f>IF(INDEX(Veh_Marshal,0,1)="N/A","N/A",'输出-系统进路参数'!B409)</f>
        <v>N/A</v>
      </c>
      <c r="B408" s="50" t="str">
        <f>IF(INDEX(Veh_Marshal,0,1)="N/A","N/A",'输出-系统进路参数'!E409)</f>
        <v>N/A</v>
      </c>
      <c r="C408" s="50" t="str">
        <f>IF(INDEX(Veh_Marshal,0,1)="N/A","N/A",'输出-系统进路参数'!F409)</f>
        <v>N/A</v>
      </c>
      <c r="D408" s="50" t="str">
        <f>IF(INDEX(Veh_Marshal,0,1)="N/A","N/A",'输出-系统进路参数'!G409)</f>
        <v>N/A</v>
      </c>
      <c r="E408" s="50" t="str">
        <f>IF(INDEX(Veh_Marshal,0,1)="N/A","N/A",'输出-系统进路参数'!H409)</f>
        <v>N/A</v>
      </c>
      <c r="F408" s="50" t="str">
        <f>IF(INDEX(Veh_Marshal,0,1)="N/A","N/A",'输出-系统进路参数'!I409)</f>
        <v>N/A</v>
      </c>
      <c r="G408" s="50" t="str">
        <f>IF(INDEX(Veh_Marshal,0,1)="N/A","N/A",'输出-系统进路参数'!J409)</f>
        <v>N/A</v>
      </c>
      <c r="H408" s="22" t="str">
        <f>IF(INDEX(Veh_Marshal,0,1)="N/A","N/A",'输出-系统进路参数'!K409)</f>
        <v>N/A</v>
      </c>
      <c r="I408" s="22" t="str">
        <f>IF(INDEX(Veh_Marshal,0,1)="N/A","N/A",'输出-系统进路参数'!L409)</f>
        <v>N/A</v>
      </c>
      <c r="J408" s="22" t="str">
        <f>IF(INDEX(Veh_Marshal,0,1)="N/A","N/A",'输出-系统进路参数'!M409)</f>
        <v>N/A</v>
      </c>
      <c r="K408" s="22" t="str">
        <f>IF(INDEX(Veh_Marshal,0,1)="N/A","N/A",'输出-系统进路参数'!N409)</f>
        <v>N/A</v>
      </c>
      <c r="L408" s="22" t="str">
        <f>IF(INDEX(Veh_Marshal,0,1)="N/A","N/A",'输出-系统进路参数'!O409)</f>
        <v>N/A</v>
      </c>
      <c r="M408" s="22" t="str">
        <f>IF(INDEX(Veh_Marshal,0,1)="N/A","N/A",'输出-系统进路参数'!P409)</f>
        <v>N/A</v>
      </c>
      <c r="N408" s="22" t="str">
        <f>IF(INDEX(Veh_Marshal,0,1)="N/A","N/A",'输出-系统进路参数'!Q409)</f>
        <v>N/A</v>
      </c>
      <c r="O408" s="22" t="str">
        <f>IF(INDEX(Veh_Marshal,0,1)="N/A","N/A",'输出-系统进路参数'!R409)</f>
        <v>N/A</v>
      </c>
      <c r="P408" s="50" t="str">
        <f>IF(INDEX(Veh_Marshal,0,1)="N/A","N/A",'输出-系统进路参数'!S409)</f>
        <v>N/A</v>
      </c>
      <c r="Q408" s="50" t="str">
        <f>IF(INDEX(Veh_Marshal,0,1)="N/A","N/A",'输出-系统进路参数'!T409)</f>
        <v>N/A</v>
      </c>
      <c r="R408" s="50" t="str">
        <f>IF(INDEX(Veh_Marshal,0,1)="N/A","N/A",'输出-系统进路参数'!U409)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50" t="str">
        <f>IF(INDEX(Veh_Marshal,0,1)="N/A","N/A",'输出-系统进路参数'!B410)</f>
        <v>N/A</v>
      </c>
      <c r="B409" s="50" t="str">
        <f>IF(INDEX(Veh_Marshal,0,1)="N/A","N/A",'输出-系统进路参数'!E410)</f>
        <v>N/A</v>
      </c>
      <c r="C409" s="50" t="str">
        <f>IF(INDEX(Veh_Marshal,0,1)="N/A","N/A",'输出-系统进路参数'!F410)</f>
        <v>N/A</v>
      </c>
      <c r="D409" s="50" t="str">
        <f>IF(INDEX(Veh_Marshal,0,1)="N/A","N/A",'输出-系统进路参数'!G410)</f>
        <v>N/A</v>
      </c>
      <c r="E409" s="50" t="str">
        <f>IF(INDEX(Veh_Marshal,0,1)="N/A","N/A",'输出-系统进路参数'!H410)</f>
        <v>N/A</v>
      </c>
      <c r="F409" s="50" t="str">
        <f>IF(INDEX(Veh_Marshal,0,1)="N/A","N/A",'输出-系统进路参数'!I410)</f>
        <v>N/A</v>
      </c>
      <c r="G409" s="50" t="str">
        <f>IF(INDEX(Veh_Marshal,0,1)="N/A","N/A",'输出-系统进路参数'!J410)</f>
        <v>N/A</v>
      </c>
      <c r="H409" s="22" t="str">
        <f>IF(INDEX(Veh_Marshal,0,1)="N/A","N/A",'输出-系统进路参数'!K410)</f>
        <v>N/A</v>
      </c>
      <c r="I409" s="22" t="str">
        <f>IF(INDEX(Veh_Marshal,0,1)="N/A","N/A",'输出-系统进路参数'!L410)</f>
        <v>N/A</v>
      </c>
      <c r="J409" s="22" t="str">
        <f>IF(INDEX(Veh_Marshal,0,1)="N/A","N/A",'输出-系统进路参数'!M410)</f>
        <v>N/A</v>
      </c>
      <c r="K409" s="22" t="str">
        <f>IF(INDEX(Veh_Marshal,0,1)="N/A","N/A",'输出-系统进路参数'!N410)</f>
        <v>N/A</v>
      </c>
      <c r="L409" s="22" t="str">
        <f>IF(INDEX(Veh_Marshal,0,1)="N/A","N/A",'输出-系统进路参数'!O410)</f>
        <v>N/A</v>
      </c>
      <c r="M409" s="22" t="str">
        <f>IF(INDEX(Veh_Marshal,0,1)="N/A","N/A",'输出-系统进路参数'!P410)</f>
        <v>N/A</v>
      </c>
      <c r="N409" s="22" t="str">
        <f>IF(INDEX(Veh_Marshal,0,1)="N/A","N/A",'输出-系统进路参数'!Q410)</f>
        <v>N/A</v>
      </c>
      <c r="O409" s="22" t="str">
        <f>IF(INDEX(Veh_Marshal,0,1)="N/A","N/A",'输出-系统进路参数'!R410)</f>
        <v>N/A</v>
      </c>
      <c r="P409" s="50" t="str">
        <f>IF(INDEX(Veh_Marshal,0,1)="N/A","N/A",'输出-系统进路参数'!S410)</f>
        <v>N/A</v>
      </c>
      <c r="Q409" s="50" t="str">
        <f>IF(INDEX(Veh_Marshal,0,1)="N/A","N/A",'输出-系统进路参数'!T410)</f>
        <v>N/A</v>
      </c>
      <c r="R409" s="50" t="str">
        <f>IF(INDEX(Veh_Marshal,0,1)="N/A","N/A",'输出-系统进路参数'!U410)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50" t="str">
        <f>IF(INDEX(Veh_Marshal,0,1)="N/A","N/A",'输出-系统进路参数'!B411)</f>
        <v>N/A</v>
      </c>
      <c r="B410" s="50" t="str">
        <f>IF(INDEX(Veh_Marshal,0,1)="N/A","N/A",'输出-系统进路参数'!E411)</f>
        <v>N/A</v>
      </c>
      <c r="C410" s="50" t="str">
        <f>IF(INDEX(Veh_Marshal,0,1)="N/A","N/A",'输出-系统进路参数'!F411)</f>
        <v>N/A</v>
      </c>
      <c r="D410" s="50" t="str">
        <f>IF(INDEX(Veh_Marshal,0,1)="N/A","N/A",'输出-系统进路参数'!G411)</f>
        <v>N/A</v>
      </c>
      <c r="E410" s="50" t="str">
        <f>IF(INDEX(Veh_Marshal,0,1)="N/A","N/A",'输出-系统进路参数'!H411)</f>
        <v>N/A</v>
      </c>
      <c r="F410" s="50" t="str">
        <f>IF(INDEX(Veh_Marshal,0,1)="N/A","N/A",'输出-系统进路参数'!I411)</f>
        <v>N/A</v>
      </c>
      <c r="G410" s="50" t="str">
        <f>IF(INDEX(Veh_Marshal,0,1)="N/A","N/A",'输出-系统进路参数'!J411)</f>
        <v>N/A</v>
      </c>
      <c r="H410" s="22" t="str">
        <f>IF(INDEX(Veh_Marshal,0,1)="N/A","N/A",'输出-系统进路参数'!K411)</f>
        <v>N/A</v>
      </c>
      <c r="I410" s="22" t="str">
        <f>IF(INDEX(Veh_Marshal,0,1)="N/A","N/A",'输出-系统进路参数'!L411)</f>
        <v>N/A</v>
      </c>
      <c r="J410" s="22" t="str">
        <f>IF(INDEX(Veh_Marshal,0,1)="N/A","N/A",'输出-系统进路参数'!M411)</f>
        <v>N/A</v>
      </c>
      <c r="K410" s="22" t="str">
        <f>IF(INDEX(Veh_Marshal,0,1)="N/A","N/A",'输出-系统进路参数'!N411)</f>
        <v>N/A</v>
      </c>
      <c r="L410" s="22" t="str">
        <f>IF(INDEX(Veh_Marshal,0,1)="N/A","N/A",'输出-系统进路参数'!O411)</f>
        <v>N/A</v>
      </c>
      <c r="M410" s="22" t="str">
        <f>IF(INDEX(Veh_Marshal,0,1)="N/A","N/A",'输出-系统进路参数'!P411)</f>
        <v>N/A</v>
      </c>
      <c r="N410" s="22" t="str">
        <f>IF(INDEX(Veh_Marshal,0,1)="N/A","N/A",'输出-系统进路参数'!Q411)</f>
        <v>N/A</v>
      </c>
      <c r="O410" s="22" t="str">
        <f>IF(INDEX(Veh_Marshal,0,1)="N/A","N/A",'输出-系统进路参数'!R411)</f>
        <v>N/A</v>
      </c>
      <c r="P410" s="50" t="str">
        <f>IF(INDEX(Veh_Marshal,0,1)="N/A","N/A",'输出-系统进路参数'!S411)</f>
        <v>N/A</v>
      </c>
      <c r="Q410" s="50" t="str">
        <f>IF(INDEX(Veh_Marshal,0,1)="N/A","N/A",'输出-系统进路参数'!T411)</f>
        <v>N/A</v>
      </c>
      <c r="R410" s="50" t="str">
        <f>IF(INDEX(Veh_Marshal,0,1)="N/A","N/A",'输出-系统进路参数'!U411)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50" t="str">
        <f>IF(INDEX(Veh_Marshal,0,1)="N/A","N/A",'输出-系统进路参数'!B412)</f>
        <v>N/A</v>
      </c>
      <c r="B411" s="50" t="str">
        <f>IF(INDEX(Veh_Marshal,0,1)="N/A","N/A",'输出-系统进路参数'!E412)</f>
        <v>N/A</v>
      </c>
      <c r="C411" s="50" t="str">
        <f>IF(INDEX(Veh_Marshal,0,1)="N/A","N/A",'输出-系统进路参数'!F412)</f>
        <v>N/A</v>
      </c>
      <c r="D411" s="50" t="str">
        <f>IF(INDEX(Veh_Marshal,0,1)="N/A","N/A",'输出-系统进路参数'!G412)</f>
        <v>N/A</v>
      </c>
      <c r="E411" s="50" t="str">
        <f>IF(INDEX(Veh_Marshal,0,1)="N/A","N/A",'输出-系统进路参数'!H412)</f>
        <v>N/A</v>
      </c>
      <c r="F411" s="50" t="str">
        <f>IF(INDEX(Veh_Marshal,0,1)="N/A","N/A",'输出-系统进路参数'!I412)</f>
        <v>N/A</v>
      </c>
      <c r="G411" s="50" t="str">
        <f>IF(INDEX(Veh_Marshal,0,1)="N/A","N/A",'输出-系统进路参数'!J412)</f>
        <v>N/A</v>
      </c>
      <c r="H411" s="22" t="str">
        <f>IF(INDEX(Veh_Marshal,0,1)="N/A","N/A",'输出-系统进路参数'!K412)</f>
        <v>N/A</v>
      </c>
      <c r="I411" s="22" t="str">
        <f>IF(INDEX(Veh_Marshal,0,1)="N/A","N/A",'输出-系统进路参数'!L412)</f>
        <v>N/A</v>
      </c>
      <c r="J411" s="22" t="str">
        <f>IF(INDEX(Veh_Marshal,0,1)="N/A","N/A",'输出-系统进路参数'!M412)</f>
        <v>N/A</v>
      </c>
      <c r="K411" s="22" t="str">
        <f>IF(INDEX(Veh_Marshal,0,1)="N/A","N/A",'输出-系统进路参数'!N412)</f>
        <v>N/A</v>
      </c>
      <c r="L411" s="22" t="str">
        <f>IF(INDEX(Veh_Marshal,0,1)="N/A","N/A",'输出-系统进路参数'!O412)</f>
        <v>N/A</v>
      </c>
      <c r="M411" s="22" t="str">
        <f>IF(INDEX(Veh_Marshal,0,1)="N/A","N/A",'输出-系统进路参数'!P412)</f>
        <v>N/A</v>
      </c>
      <c r="N411" s="22" t="str">
        <f>IF(INDEX(Veh_Marshal,0,1)="N/A","N/A",'输出-系统进路参数'!Q412)</f>
        <v>N/A</v>
      </c>
      <c r="O411" s="22" t="str">
        <f>IF(INDEX(Veh_Marshal,0,1)="N/A","N/A",'输出-系统进路参数'!R412)</f>
        <v>N/A</v>
      </c>
      <c r="P411" s="50" t="str">
        <f>IF(INDEX(Veh_Marshal,0,1)="N/A","N/A",'输出-系统进路参数'!S412)</f>
        <v>N/A</v>
      </c>
      <c r="Q411" s="50" t="str">
        <f>IF(INDEX(Veh_Marshal,0,1)="N/A","N/A",'输出-系统进路参数'!T412)</f>
        <v>N/A</v>
      </c>
      <c r="R411" s="50" t="str">
        <f>IF(INDEX(Veh_Marshal,0,1)="N/A","N/A",'输出-系统进路参数'!U412)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50" t="str">
        <f>IF(INDEX(Veh_Marshal,0,1)="N/A","N/A",'输出-系统进路参数'!B413)</f>
        <v>N/A</v>
      </c>
      <c r="B412" s="50" t="str">
        <f>IF(INDEX(Veh_Marshal,0,1)="N/A","N/A",'输出-系统进路参数'!E413)</f>
        <v>N/A</v>
      </c>
      <c r="C412" s="50" t="str">
        <f>IF(INDEX(Veh_Marshal,0,1)="N/A","N/A",'输出-系统进路参数'!F413)</f>
        <v>N/A</v>
      </c>
      <c r="D412" s="50" t="str">
        <f>IF(INDEX(Veh_Marshal,0,1)="N/A","N/A",'输出-系统进路参数'!G413)</f>
        <v>N/A</v>
      </c>
      <c r="E412" s="50" t="str">
        <f>IF(INDEX(Veh_Marshal,0,1)="N/A","N/A",'输出-系统进路参数'!H413)</f>
        <v>N/A</v>
      </c>
      <c r="F412" s="50" t="str">
        <f>IF(INDEX(Veh_Marshal,0,1)="N/A","N/A",'输出-系统进路参数'!I413)</f>
        <v>N/A</v>
      </c>
      <c r="G412" s="50" t="str">
        <f>IF(INDEX(Veh_Marshal,0,1)="N/A","N/A",'输出-系统进路参数'!J413)</f>
        <v>N/A</v>
      </c>
      <c r="H412" s="22" t="str">
        <f>IF(INDEX(Veh_Marshal,0,1)="N/A","N/A",'输出-系统进路参数'!K413)</f>
        <v>N/A</v>
      </c>
      <c r="I412" s="22" t="str">
        <f>IF(INDEX(Veh_Marshal,0,1)="N/A","N/A",'输出-系统进路参数'!L413)</f>
        <v>N/A</v>
      </c>
      <c r="J412" s="22" t="str">
        <f>IF(INDEX(Veh_Marshal,0,1)="N/A","N/A",'输出-系统进路参数'!M413)</f>
        <v>N/A</v>
      </c>
      <c r="K412" s="22" t="str">
        <f>IF(INDEX(Veh_Marshal,0,1)="N/A","N/A",'输出-系统进路参数'!N413)</f>
        <v>N/A</v>
      </c>
      <c r="L412" s="22" t="str">
        <f>IF(INDEX(Veh_Marshal,0,1)="N/A","N/A",'输出-系统进路参数'!O413)</f>
        <v>N/A</v>
      </c>
      <c r="M412" s="22" t="str">
        <f>IF(INDEX(Veh_Marshal,0,1)="N/A","N/A",'输出-系统进路参数'!P413)</f>
        <v>N/A</v>
      </c>
      <c r="N412" s="22" t="str">
        <f>IF(INDEX(Veh_Marshal,0,1)="N/A","N/A",'输出-系统进路参数'!Q413)</f>
        <v>N/A</v>
      </c>
      <c r="O412" s="22" t="str">
        <f>IF(INDEX(Veh_Marshal,0,1)="N/A","N/A",'输出-系统进路参数'!R413)</f>
        <v>N/A</v>
      </c>
      <c r="P412" s="50" t="str">
        <f>IF(INDEX(Veh_Marshal,0,1)="N/A","N/A",'输出-系统进路参数'!S413)</f>
        <v>N/A</v>
      </c>
      <c r="Q412" s="50" t="str">
        <f>IF(INDEX(Veh_Marshal,0,1)="N/A","N/A",'输出-系统进路参数'!T413)</f>
        <v>N/A</v>
      </c>
      <c r="R412" s="50" t="str">
        <f>IF(INDEX(Veh_Marshal,0,1)="N/A","N/A",'输出-系统进路参数'!U413)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50" t="str">
        <f>IF(INDEX(Veh_Marshal,0,1)="N/A","N/A",'输出-系统进路参数'!B414)</f>
        <v>N/A</v>
      </c>
      <c r="B413" s="50" t="str">
        <f>IF(INDEX(Veh_Marshal,0,1)="N/A","N/A",'输出-系统进路参数'!E414)</f>
        <v>N/A</v>
      </c>
      <c r="C413" s="50" t="str">
        <f>IF(INDEX(Veh_Marshal,0,1)="N/A","N/A",'输出-系统进路参数'!F414)</f>
        <v>N/A</v>
      </c>
      <c r="D413" s="50" t="str">
        <f>IF(INDEX(Veh_Marshal,0,1)="N/A","N/A",'输出-系统进路参数'!G414)</f>
        <v>N/A</v>
      </c>
      <c r="E413" s="50" t="str">
        <f>IF(INDEX(Veh_Marshal,0,1)="N/A","N/A",'输出-系统进路参数'!H414)</f>
        <v>N/A</v>
      </c>
      <c r="F413" s="50" t="str">
        <f>IF(INDEX(Veh_Marshal,0,1)="N/A","N/A",'输出-系统进路参数'!I414)</f>
        <v>N/A</v>
      </c>
      <c r="G413" s="50" t="str">
        <f>IF(INDEX(Veh_Marshal,0,1)="N/A","N/A",'输出-系统进路参数'!J414)</f>
        <v>N/A</v>
      </c>
      <c r="H413" s="22" t="str">
        <f>IF(INDEX(Veh_Marshal,0,1)="N/A","N/A",'输出-系统进路参数'!K414)</f>
        <v>N/A</v>
      </c>
      <c r="I413" s="22" t="str">
        <f>IF(INDEX(Veh_Marshal,0,1)="N/A","N/A",'输出-系统进路参数'!L414)</f>
        <v>N/A</v>
      </c>
      <c r="J413" s="22" t="str">
        <f>IF(INDEX(Veh_Marshal,0,1)="N/A","N/A",'输出-系统进路参数'!M414)</f>
        <v>N/A</v>
      </c>
      <c r="K413" s="22" t="str">
        <f>IF(INDEX(Veh_Marshal,0,1)="N/A","N/A",'输出-系统进路参数'!N414)</f>
        <v>N/A</v>
      </c>
      <c r="L413" s="22" t="str">
        <f>IF(INDEX(Veh_Marshal,0,1)="N/A","N/A",'输出-系统进路参数'!O414)</f>
        <v>N/A</v>
      </c>
      <c r="M413" s="22" t="str">
        <f>IF(INDEX(Veh_Marshal,0,1)="N/A","N/A",'输出-系统进路参数'!P414)</f>
        <v>N/A</v>
      </c>
      <c r="N413" s="22" t="str">
        <f>IF(INDEX(Veh_Marshal,0,1)="N/A","N/A",'输出-系统进路参数'!Q414)</f>
        <v>N/A</v>
      </c>
      <c r="O413" s="22" t="str">
        <f>IF(INDEX(Veh_Marshal,0,1)="N/A","N/A",'输出-系统进路参数'!R414)</f>
        <v>N/A</v>
      </c>
      <c r="P413" s="50" t="str">
        <f>IF(INDEX(Veh_Marshal,0,1)="N/A","N/A",'输出-系统进路参数'!S414)</f>
        <v>N/A</v>
      </c>
      <c r="Q413" s="50" t="str">
        <f>IF(INDEX(Veh_Marshal,0,1)="N/A","N/A",'输出-系统进路参数'!T414)</f>
        <v>N/A</v>
      </c>
      <c r="R413" s="50" t="str">
        <f>IF(INDEX(Veh_Marshal,0,1)="N/A","N/A",'输出-系统进路参数'!U414)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50" t="str">
        <f>IF(INDEX(Veh_Marshal,0,1)="N/A","N/A",'输出-系统进路参数'!B415)</f>
        <v>N/A</v>
      </c>
      <c r="B414" s="50" t="str">
        <f>IF(INDEX(Veh_Marshal,0,1)="N/A","N/A",'输出-系统进路参数'!E415)</f>
        <v>N/A</v>
      </c>
      <c r="C414" s="50" t="str">
        <f>IF(INDEX(Veh_Marshal,0,1)="N/A","N/A",'输出-系统进路参数'!F415)</f>
        <v>N/A</v>
      </c>
      <c r="D414" s="50" t="str">
        <f>IF(INDEX(Veh_Marshal,0,1)="N/A","N/A",'输出-系统进路参数'!G415)</f>
        <v>N/A</v>
      </c>
      <c r="E414" s="50" t="str">
        <f>IF(INDEX(Veh_Marshal,0,1)="N/A","N/A",'输出-系统进路参数'!H415)</f>
        <v>N/A</v>
      </c>
      <c r="F414" s="50" t="str">
        <f>IF(INDEX(Veh_Marshal,0,1)="N/A","N/A",'输出-系统进路参数'!I415)</f>
        <v>N/A</v>
      </c>
      <c r="G414" s="50" t="str">
        <f>IF(INDEX(Veh_Marshal,0,1)="N/A","N/A",'输出-系统进路参数'!J415)</f>
        <v>N/A</v>
      </c>
      <c r="H414" s="22" t="str">
        <f>IF(INDEX(Veh_Marshal,0,1)="N/A","N/A",'输出-系统进路参数'!K415)</f>
        <v>N/A</v>
      </c>
      <c r="I414" s="22" t="str">
        <f>IF(INDEX(Veh_Marshal,0,1)="N/A","N/A",'输出-系统进路参数'!L415)</f>
        <v>N/A</v>
      </c>
      <c r="J414" s="22" t="str">
        <f>IF(INDEX(Veh_Marshal,0,1)="N/A","N/A",'输出-系统进路参数'!M415)</f>
        <v>N/A</v>
      </c>
      <c r="K414" s="22" t="str">
        <f>IF(INDEX(Veh_Marshal,0,1)="N/A","N/A",'输出-系统进路参数'!N415)</f>
        <v>N/A</v>
      </c>
      <c r="L414" s="22" t="str">
        <f>IF(INDEX(Veh_Marshal,0,1)="N/A","N/A",'输出-系统进路参数'!O415)</f>
        <v>N/A</v>
      </c>
      <c r="M414" s="22" t="str">
        <f>IF(INDEX(Veh_Marshal,0,1)="N/A","N/A",'输出-系统进路参数'!P415)</f>
        <v>N/A</v>
      </c>
      <c r="N414" s="22" t="str">
        <f>IF(INDEX(Veh_Marshal,0,1)="N/A","N/A",'输出-系统进路参数'!Q415)</f>
        <v>N/A</v>
      </c>
      <c r="O414" s="22" t="str">
        <f>IF(INDEX(Veh_Marshal,0,1)="N/A","N/A",'输出-系统进路参数'!R415)</f>
        <v>N/A</v>
      </c>
      <c r="P414" s="50" t="str">
        <f>IF(INDEX(Veh_Marshal,0,1)="N/A","N/A",'输出-系统进路参数'!S415)</f>
        <v>N/A</v>
      </c>
      <c r="Q414" s="50" t="str">
        <f>IF(INDEX(Veh_Marshal,0,1)="N/A","N/A",'输出-系统进路参数'!T415)</f>
        <v>N/A</v>
      </c>
      <c r="R414" s="50" t="str">
        <f>IF(INDEX(Veh_Marshal,0,1)="N/A","N/A",'输出-系统进路参数'!U415)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50" t="str">
        <f>IF(INDEX(Veh_Marshal,0,1)="N/A","N/A",'输出-系统进路参数'!B416)</f>
        <v>N/A</v>
      </c>
      <c r="B415" s="50" t="str">
        <f>IF(INDEX(Veh_Marshal,0,1)="N/A","N/A",'输出-系统进路参数'!E416)</f>
        <v>N/A</v>
      </c>
      <c r="C415" s="50" t="str">
        <f>IF(INDEX(Veh_Marshal,0,1)="N/A","N/A",'输出-系统进路参数'!F416)</f>
        <v>N/A</v>
      </c>
      <c r="D415" s="50" t="str">
        <f>IF(INDEX(Veh_Marshal,0,1)="N/A","N/A",'输出-系统进路参数'!G416)</f>
        <v>N/A</v>
      </c>
      <c r="E415" s="50" t="str">
        <f>IF(INDEX(Veh_Marshal,0,1)="N/A","N/A",'输出-系统进路参数'!H416)</f>
        <v>N/A</v>
      </c>
      <c r="F415" s="50" t="str">
        <f>IF(INDEX(Veh_Marshal,0,1)="N/A","N/A",'输出-系统进路参数'!I416)</f>
        <v>N/A</v>
      </c>
      <c r="G415" s="50" t="str">
        <f>IF(INDEX(Veh_Marshal,0,1)="N/A","N/A",'输出-系统进路参数'!J416)</f>
        <v>N/A</v>
      </c>
      <c r="H415" s="22" t="str">
        <f>IF(INDEX(Veh_Marshal,0,1)="N/A","N/A",'输出-系统进路参数'!K416)</f>
        <v>N/A</v>
      </c>
      <c r="I415" s="22" t="str">
        <f>IF(INDEX(Veh_Marshal,0,1)="N/A","N/A",'输出-系统进路参数'!L416)</f>
        <v>N/A</v>
      </c>
      <c r="J415" s="22" t="str">
        <f>IF(INDEX(Veh_Marshal,0,1)="N/A","N/A",'输出-系统进路参数'!M416)</f>
        <v>N/A</v>
      </c>
      <c r="K415" s="22" t="str">
        <f>IF(INDEX(Veh_Marshal,0,1)="N/A","N/A",'输出-系统进路参数'!N416)</f>
        <v>N/A</v>
      </c>
      <c r="L415" s="22" t="str">
        <f>IF(INDEX(Veh_Marshal,0,1)="N/A","N/A",'输出-系统进路参数'!O416)</f>
        <v>N/A</v>
      </c>
      <c r="M415" s="22" t="str">
        <f>IF(INDEX(Veh_Marshal,0,1)="N/A","N/A",'输出-系统进路参数'!P416)</f>
        <v>N/A</v>
      </c>
      <c r="N415" s="22" t="str">
        <f>IF(INDEX(Veh_Marshal,0,1)="N/A","N/A",'输出-系统进路参数'!Q416)</f>
        <v>N/A</v>
      </c>
      <c r="O415" s="22" t="str">
        <f>IF(INDEX(Veh_Marshal,0,1)="N/A","N/A",'输出-系统进路参数'!R416)</f>
        <v>N/A</v>
      </c>
      <c r="P415" s="50" t="str">
        <f>IF(INDEX(Veh_Marshal,0,1)="N/A","N/A",'输出-系统进路参数'!S416)</f>
        <v>N/A</v>
      </c>
      <c r="Q415" s="50" t="str">
        <f>IF(INDEX(Veh_Marshal,0,1)="N/A","N/A",'输出-系统进路参数'!T416)</f>
        <v>N/A</v>
      </c>
      <c r="R415" s="50" t="str">
        <f>IF(INDEX(Veh_Marshal,0,1)="N/A","N/A",'输出-系统进路参数'!U416)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50" t="str">
        <f>IF(INDEX(Veh_Marshal,0,1)="N/A","N/A",'输出-系统进路参数'!B417)</f>
        <v>N/A</v>
      </c>
      <c r="B416" s="50" t="str">
        <f>IF(INDEX(Veh_Marshal,0,1)="N/A","N/A",'输出-系统进路参数'!E417)</f>
        <v>N/A</v>
      </c>
      <c r="C416" s="50" t="str">
        <f>IF(INDEX(Veh_Marshal,0,1)="N/A","N/A",'输出-系统进路参数'!F417)</f>
        <v>N/A</v>
      </c>
      <c r="D416" s="50" t="str">
        <f>IF(INDEX(Veh_Marshal,0,1)="N/A","N/A",'输出-系统进路参数'!G417)</f>
        <v>N/A</v>
      </c>
      <c r="E416" s="50" t="str">
        <f>IF(INDEX(Veh_Marshal,0,1)="N/A","N/A",'输出-系统进路参数'!H417)</f>
        <v>N/A</v>
      </c>
      <c r="F416" s="50" t="str">
        <f>IF(INDEX(Veh_Marshal,0,1)="N/A","N/A",'输出-系统进路参数'!I417)</f>
        <v>N/A</v>
      </c>
      <c r="G416" s="50" t="str">
        <f>IF(INDEX(Veh_Marshal,0,1)="N/A","N/A",'输出-系统进路参数'!J417)</f>
        <v>N/A</v>
      </c>
      <c r="H416" s="22" t="str">
        <f>IF(INDEX(Veh_Marshal,0,1)="N/A","N/A",'输出-系统进路参数'!K417)</f>
        <v>N/A</v>
      </c>
      <c r="I416" s="22" t="str">
        <f>IF(INDEX(Veh_Marshal,0,1)="N/A","N/A",'输出-系统进路参数'!L417)</f>
        <v>N/A</v>
      </c>
      <c r="J416" s="22" t="str">
        <f>IF(INDEX(Veh_Marshal,0,1)="N/A","N/A",'输出-系统进路参数'!M417)</f>
        <v>N/A</v>
      </c>
      <c r="K416" s="22" t="str">
        <f>IF(INDEX(Veh_Marshal,0,1)="N/A","N/A",'输出-系统进路参数'!N417)</f>
        <v>N/A</v>
      </c>
      <c r="L416" s="22" t="str">
        <f>IF(INDEX(Veh_Marshal,0,1)="N/A","N/A",'输出-系统进路参数'!O417)</f>
        <v>N/A</v>
      </c>
      <c r="M416" s="22" t="str">
        <f>IF(INDEX(Veh_Marshal,0,1)="N/A","N/A",'输出-系统进路参数'!P417)</f>
        <v>N/A</v>
      </c>
      <c r="N416" s="22" t="str">
        <f>IF(INDEX(Veh_Marshal,0,1)="N/A","N/A",'输出-系统进路参数'!Q417)</f>
        <v>N/A</v>
      </c>
      <c r="O416" s="22" t="str">
        <f>IF(INDEX(Veh_Marshal,0,1)="N/A","N/A",'输出-系统进路参数'!R417)</f>
        <v>N/A</v>
      </c>
      <c r="P416" s="50" t="str">
        <f>IF(INDEX(Veh_Marshal,0,1)="N/A","N/A",'输出-系统进路参数'!S417)</f>
        <v>N/A</v>
      </c>
      <c r="Q416" s="50" t="str">
        <f>IF(INDEX(Veh_Marshal,0,1)="N/A","N/A",'输出-系统进路参数'!T417)</f>
        <v>N/A</v>
      </c>
      <c r="R416" s="50" t="str">
        <f>IF(INDEX(Veh_Marshal,0,1)="N/A","N/A",'输出-系统进路参数'!U417)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50" t="str">
        <f>IF(INDEX(Veh_Marshal,0,1)="N/A","N/A",'输出-系统进路参数'!B418)</f>
        <v>N/A</v>
      </c>
      <c r="B417" s="50" t="str">
        <f>IF(INDEX(Veh_Marshal,0,1)="N/A","N/A",'输出-系统进路参数'!E418)</f>
        <v>N/A</v>
      </c>
      <c r="C417" s="50" t="str">
        <f>IF(INDEX(Veh_Marshal,0,1)="N/A","N/A",'输出-系统进路参数'!F418)</f>
        <v>N/A</v>
      </c>
      <c r="D417" s="50" t="str">
        <f>IF(INDEX(Veh_Marshal,0,1)="N/A","N/A",'输出-系统进路参数'!G418)</f>
        <v>N/A</v>
      </c>
      <c r="E417" s="50" t="str">
        <f>IF(INDEX(Veh_Marshal,0,1)="N/A","N/A",'输出-系统进路参数'!H418)</f>
        <v>N/A</v>
      </c>
      <c r="F417" s="50" t="str">
        <f>IF(INDEX(Veh_Marshal,0,1)="N/A","N/A",'输出-系统进路参数'!I418)</f>
        <v>N/A</v>
      </c>
      <c r="G417" s="50" t="str">
        <f>IF(INDEX(Veh_Marshal,0,1)="N/A","N/A",'输出-系统进路参数'!J418)</f>
        <v>N/A</v>
      </c>
      <c r="H417" s="22" t="str">
        <f>IF(INDEX(Veh_Marshal,0,1)="N/A","N/A",'输出-系统进路参数'!K418)</f>
        <v>N/A</v>
      </c>
      <c r="I417" s="22" t="str">
        <f>IF(INDEX(Veh_Marshal,0,1)="N/A","N/A",'输出-系统进路参数'!L418)</f>
        <v>N/A</v>
      </c>
      <c r="J417" s="22" t="str">
        <f>IF(INDEX(Veh_Marshal,0,1)="N/A","N/A",'输出-系统进路参数'!M418)</f>
        <v>N/A</v>
      </c>
      <c r="K417" s="22" t="str">
        <f>IF(INDEX(Veh_Marshal,0,1)="N/A","N/A",'输出-系统进路参数'!N418)</f>
        <v>N/A</v>
      </c>
      <c r="L417" s="22" t="str">
        <f>IF(INDEX(Veh_Marshal,0,1)="N/A","N/A",'输出-系统进路参数'!O418)</f>
        <v>N/A</v>
      </c>
      <c r="M417" s="22" t="str">
        <f>IF(INDEX(Veh_Marshal,0,1)="N/A","N/A",'输出-系统进路参数'!P418)</f>
        <v>N/A</v>
      </c>
      <c r="N417" s="22" t="str">
        <f>IF(INDEX(Veh_Marshal,0,1)="N/A","N/A",'输出-系统进路参数'!Q418)</f>
        <v>N/A</v>
      </c>
      <c r="O417" s="22" t="str">
        <f>IF(INDEX(Veh_Marshal,0,1)="N/A","N/A",'输出-系统进路参数'!R418)</f>
        <v>N/A</v>
      </c>
      <c r="P417" s="50" t="str">
        <f>IF(INDEX(Veh_Marshal,0,1)="N/A","N/A",'输出-系统进路参数'!S418)</f>
        <v>N/A</v>
      </c>
      <c r="Q417" s="50" t="str">
        <f>IF(INDEX(Veh_Marshal,0,1)="N/A","N/A",'输出-系统进路参数'!T418)</f>
        <v>N/A</v>
      </c>
      <c r="R417" s="50" t="str">
        <f>IF(INDEX(Veh_Marshal,0,1)="N/A","N/A",'输出-系统进路参数'!U418)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50" t="str">
        <f>IF(INDEX(Veh_Marshal,0,1)="N/A","N/A",'输出-系统进路参数'!B419)</f>
        <v>N/A</v>
      </c>
      <c r="B418" s="50" t="str">
        <f>IF(INDEX(Veh_Marshal,0,1)="N/A","N/A",'输出-系统进路参数'!E419)</f>
        <v>N/A</v>
      </c>
      <c r="C418" s="50" t="str">
        <f>IF(INDEX(Veh_Marshal,0,1)="N/A","N/A",'输出-系统进路参数'!F419)</f>
        <v>N/A</v>
      </c>
      <c r="D418" s="50" t="str">
        <f>IF(INDEX(Veh_Marshal,0,1)="N/A","N/A",'输出-系统进路参数'!G419)</f>
        <v>N/A</v>
      </c>
      <c r="E418" s="50" t="str">
        <f>IF(INDEX(Veh_Marshal,0,1)="N/A","N/A",'输出-系统进路参数'!H419)</f>
        <v>N/A</v>
      </c>
      <c r="F418" s="50" t="str">
        <f>IF(INDEX(Veh_Marshal,0,1)="N/A","N/A",'输出-系统进路参数'!I419)</f>
        <v>N/A</v>
      </c>
      <c r="G418" s="50" t="str">
        <f>IF(INDEX(Veh_Marshal,0,1)="N/A","N/A",'输出-系统进路参数'!J419)</f>
        <v>N/A</v>
      </c>
      <c r="H418" s="22" t="str">
        <f>IF(INDEX(Veh_Marshal,0,1)="N/A","N/A",'输出-系统进路参数'!K419)</f>
        <v>N/A</v>
      </c>
      <c r="I418" s="22" t="str">
        <f>IF(INDEX(Veh_Marshal,0,1)="N/A","N/A",'输出-系统进路参数'!L419)</f>
        <v>N/A</v>
      </c>
      <c r="J418" s="22" t="str">
        <f>IF(INDEX(Veh_Marshal,0,1)="N/A","N/A",'输出-系统进路参数'!M419)</f>
        <v>N/A</v>
      </c>
      <c r="K418" s="22" t="str">
        <f>IF(INDEX(Veh_Marshal,0,1)="N/A","N/A",'输出-系统进路参数'!N419)</f>
        <v>N/A</v>
      </c>
      <c r="L418" s="22" t="str">
        <f>IF(INDEX(Veh_Marshal,0,1)="N/A","N/A",'输出-系统进路参数'!O419)</f>
        <v>N/A</v>
      </c>
      <c r="M418" s="22" t="str">
        <f>IF(INDEX(Veh_Marshal,0,1)="N/A","N/A",'输出-系统进路参数'!P419)</f>
        <v>N/A</v>
      </c>
      <c r="N418" s="22" t="str">
        <f>IF(INDEX(Veh_Marshal,0,1)="N/A","N/A",'输出-系统进路参数'!Q419)</f>
        <v>N/A</v>
      </c>
      <c r="O418" s="22" t="str">
        <f>IF(INDEX(Veh_Marshal,0,1)="N/A","N/A",'输出-系统进路参数'!R419)</f>
        <v>N/A</v>
      </c>
      <c r="P418" s="50" t="str">
        <f>IF(INDEX(Veh_Marshal,0,1)="N/A","N/A",'输出-系统进路参数'!S419)</f>
        <v>N/A</v>
      </c>
      <c r="Q418" s="50" t="str">
        <f>IF(INDEX(Veh_Marshal,0,1)="N/A","N/A",'输出-系统进路参数'!T419)</f>
        <v>N/A</v>
      </c>
      <c r="R418" s="50" t="str">
        <f>IF(INDEX(Veh_Marshal,0,1)="N/A","N/A",'输出-系统进路参数'!U419)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50" t="str">
        <f>IF(INDEX(Veh_Marshal,0,1)="N/A","N/A",'输出-系统进路参数'!B420)</f>
        <v>N/A</v>
      </c>
      <c r="B419" s="50" t="str">
        <f>IF(INDEX(Veh_Marshal,0,1)="N/A","N/A",'输出-系统进路参数'!E420)</f>
        <v>N/A</v>
      </c>
      <c r="C419" s="50" t="str">
        <f>IF(INDEX(Veh_Marshal,0,1)="N/A","N/A",'输出-系统进路参数'!F420)</f>
        <v>N/A</v>
      </c>
      <c r="D419" s="50" t="str">
        <f>IF(INDEX(Veh_Marshal,0,1)="N/A","N/A",'输出-系统进路参数'!G420)</f>
        <v>N/A</v>
      </c>
      <c r="E419" s="50" t="str">
        <f>IF(INDEX(Veh_Marshal,0,1)="N/A","N/A",'输出-系统进路参数'!H420)</f>
        <v>N/A</v>
      </c>
      <c r="F419" s="50" t="str">
        <f>IF(INDEX(Veh_Marshal,0,1)="N/A","N/A",'输出-系统进路参数'!I420)</f>
        <v>N/A</v>
      </c>
      <c r="G419" s="50" t="str">
        <f>IF(INDEX(Veh_Marshal,0,1)="N/A","N/A",'输出-系统进路参数'!J420)</f>
        <v>N/A</v>
      </c>
      <c r="H419" s="22" t="str">
        <f>IF(INDEX(Veh_Marshal,0,1)="N/A","N/A",'输出-系统进路参数'!K420)</f>
        <v>N/A</v>
      </c>
      <c r="I419" s="22" t="str">
        <f>IF(INDEX(Veh_Marshal,0,1)="N/A","N/A",'输出-系统进路参数'!L420)</f>
        <v>N/A</v>
      </c>
      <c r="J419" s="22" t="str">
        <f>IF(INDEX(Veh_Marshal,0,1)="N/A","N/A",'输出-系统进路参数'!M420)</f>
        <v>N/A</v>
      </c>
      <c r="K419" s="22" t="str">
        <f>IF(INDEX(Veh_Marshal,0,1)="N/A","N/A",'输出-系统进路参数'!N420)</f>
        <v>N/A</v>
      </c>
      <c r="L419" s="22" t="str">
        <f>IF(INDEX(Veh_Marshal,0,1)="N/A","N/A",'输出-系统进路参数'!O420)</f>
        <v>N/A</v>
      </c>
      <c r="M419" s="22" t="str">
        <f>IF(INDEX(Veh_Marshal,0,1)="N/A","N/A",'输出-系统进路参数'!P420)</f>
        <v>N/A</v>
      </c>
      <c r="N419" s="22" t="str">
        <f>IF(INDEX(Veh_Marshal,0,1)="N/A","N/A",'输出-系统进路参数'!Q420)</f>
        <v>N/A</v>
      </c>
      <c r="O419" s="22" t="str">
        <f>IF(INDEX(Veh_Marshal,0,1)="N/A","N/A",'输出-系统进路参数'!R420)</f>
        <v>N/A</v>
      </c>
      <c r="P419" s="50" t="str">
        <f>IF(INDEX(Veh_Marshal,0,1)="N/A","N/A",'输出-系统进路参数'!S420)</f>
        <v>N/A</v>
      </c>
      <c r="Q419" s="50" t="str">
        <f>IF(INDEX(Veh_Marshal,0,1)="N/A","N/A",'输出-系统进路参数'!T420)</f>
        <v>N/A</v>
      </c>
      <c r="R419" s="50" t="str">
        <f>IF(INDEX(Veh_Marshal,0,1)="N/A","N/A",'输出-系统进路参数'!U420)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50" t="str">
        <f>IF(INDEX(Veh_Marshal,0,1)="N/A","N/A",'输出-系统进路参数'!B421)</f>
        <v>N/A</v>
      </c>
      <c r="B420" s="50" t="str">
        <f>IF(INDEX(Veh_Marshal,0,1)="N/A","N/A",'输出-系统进路参数'!E421)</f>
        <v>N/A</v>
      </c>
      <c r="C420" s="50" t="str">
        <f>IF(INDEX(Veh_Marshal,0,1)="N/A","N/A",'输出-系统进路参数'!F421)</f>
        <v>N/A</v>
      </c>
      <c r="D420" s="50" t="str">
        <f>IF(INDEX(Veh_Marshal,0,1)="N/A","N/A",'输出-系统进路参数'!G421)</f>
        <v>N/A</v>
      </c>
      <c r="E420" s="50" t="str">
        <f>IF(INDEX(Veh_Marshal,0,1)="N/A","N/A",'输出-系统进路参数'!H421)</f>
        <v>N/A</v>
      </c>
      <c r="F420" s="50" t="str">
        <f>IF(INDEX(Veh_Marshal,0,1)="N/A","N/A",'输出-系统进路参数'!I421)</f>
        <v>N/A</v>
      </c>
      <c r="G420" s="50" t="str">
        <f>IF(INDEX(Veh_Marshal,0,1)="N/A","N/A",'输出-系统进路参数'!J421)</f>
        <v>N/A</v>
      </c>
      <c r="H420" s="22" t="str">
        <f>IF(INDEX(Veh_Marshal,0,1)="N/A","N/A",'输出-系统进路参数'!K421)</f>
        <v>N/A</v>
      </c>
      <c r="I420" s="22" t="str">
        <f>IF(INDEX(Veh_Marshal,0,1)="N/A","N/A",'输出-系统进路参数'!L421)</f>
        <v>N/A</v>
      </c>
      <c r="J420" s="22" t="str">
        <f>IF(INDEX(Veh_Marshal,0,1)="N/A","N/A",'输出-系统进路参数'!M421)</f>
        <v>N/A</v>
      </c>
      <c r="K420" s="22" t="str">
        <f>IF(INDEX(Veh_Marshal,0,1)="N/A","N/A",'输出-系统进路参数'!N421)</f>
        <v>N/A</v>
      </c>
      <c r="L420" s="22" t="str">
        <f>IF(INDEX(Veh_Marshal,0,1)="N/A","N/A",'输出-系统进路参数'!O421)</f>
        <v>N/A</v>
      </c>
      <c r="M420" s="22" t="str">
        <f>IF(INDEX(Veh_Marshal,0,1)="N/A","N/A",'输出-系统进路参数'!P421)</f>
        <v>N/A</v>
      </c>
      <c r="N420" s="22" t="str">
        <f>IF(INDEX(Veh_Marshal,0,1)="N/A","N/A",'输出-系统进路参数'!Q421)</f>
        <v>N/A</v>
      </c>
      <c r="O420" s="22" t="str">
        <f>IF(INDEX(Veh_Marshal,0,1)="N/A","N/A",'输出-系统进路参数'!R421)</f>
        <v>N/A</v>
      </c>
      <c r="P420" s="50" t="str">
        <f>IF(INDEX(Veh_Marshal,0,1)="N/A","N/A",'输出-系统进路参数'!S421)</f>
        <v>N/A</v>
      </c>
      <c r="Q420" s="50" t="str">
        <f>IF(INDEX(Veh_Marshal,0,1)="N/A","N/A",'输出-系统进路参数'!T421)</f>
        <v>N/A</v>
      </c>
      <c r="R420" s="50" t="str">
        <f>IF(INDEX(Veh_Marshal,0,1)="N/A","N/A",'输出-系统进路参数'!U421)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50" t="str">
        <f>IF(INDEX(Veh_Marshal,0,1)="N/A","N/A",'输出-系统进路参数'!B422)</f>
        <v>N/A</v>
      </c>
      <c r="B421" s="50" t="str">
        <f>IF(INDEX(Veh_Marshal,0,1)="N/A","N/A",'输出-系统进路参数'!E422)</f>
        <v>N/A</v>
      </c>
      <c r="C421" s="50" t="str">
        <f>IF(INDEX(Veh_Marshal,0,1)="N/A","N/A",'输出-系统进路参数'!F422)</f>
        <v>N/A</v>
      </c>
      <c r="D421" s="50" t="str">
        <f>IF(INDEX(Veh_Marshal,0,1)="N/A","N/A",'输出-系统进路参数'!G422)</f>
        <v>N/A</v>
      </c>
      <c r="E421" s="50" t="str">
        <f>IF(INDEX(Veh_Marshal,0,1)="N/A","N/A",'输出-系统进路参数'!H422)</f>
        <v>N/A</v>
      </c>
      <c r="F421" s="50" t="str">
        <f>IF(INDEX(Veh_Marshal,0,1)="N/A","N/A",'输出-系统进路参数'!I422)</f>
        <v>N/A</v>
      </c>
      <c r="G421" s="50" t="str">
        <f>IF(INDEX(Veh_Marshal,0,1)="N/A","N/A",'输出-系统进路参数'!J422)</f>
        <v>N/A</v>
      </c>
      <c r="H421" s="22" t="str">
        <f>IF(INDEX(Veh_Marshal,0,1)="N/A","N/A",'输出-系统进路参数'!K422)</f>
        <v>N/A</v>
      </c>
      <c r="I421" s="22" t="str">
        <f>IF(INDEX(Veh_Marshal,0,1)="N/A","N/A",'输出-系统进路参数'!L422)</f>
        <v>N/A</v>
      </c>
      <c r="J421" s="22" t="str">
        <f>IF(INDEX(Veh_Marshal,0,1)="N/A","N/A",'输出-系统进路参数'!M422)</f>
        <v>N/A</v>
      </c>
      <c r="K421" s="22" t="str">
        <f>IF(INDEX(Veh_Marshal,0,1)="N/A","N/A",'输出-系统进路参数'!N422)</f>
        <v>N/A</v>
      </c>
      <c r="L421" s="22" t="str">
        <f>IF(INDEX(Veh_Marshal,0,1)="N/A","N/A",'输出-系统进路参数'!O422)</f>
        <v>N/A</v>
      </c>
      <c r="M421" s="22" t="str">
        <f>IF(INDEX(Veh_Marshal,0,1)="N/A","N/A",'输出-系统进路参数'!P422)</f>
        <v>N/A</v>
      </c>
      <c r="N421" s="22" t="str">
        <f>IF(INDEX(Veh_Marshal,0,1)="N/A","N/A",'输出-系统进路参数'!Q422)</f>
        <v>N/A</v>
      </c>
      <c r="O421" s="22" t="str">
        <f>IF(INDEX(Veh_Marshal,0,1)="N/A","N/A",'输出-系统进路参数'!R422)</f>
        <v>N/A</v>
      </c>
      <c r="P421" s="50" t="str">
        <f>IF(INDEX(Veh_Marshal,0,1)="N/A","N/A",'输出-系统进路参数'!S422)</f>
        <v>N/A</v>
      </c>
      <c r="Q421" s="50" t="str">
        <f>IF(INDEX(Veh_Marshal,0,1)="N/A","N/A",'输出-系统进路参数'!T422)</f>
        <v>N/A</v>
      </c>
      <c r="R421" s="50" t="str">
        <f>IF(INDEX(Veh_Marshal,0,1)="N/A","N/A",'输出-系统进路参数'!U422)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50" t="str">
        <f>IF(INDEX(Veh_Marshal,0,1)="N/A","N/A",'输出-系统进路参数'!B423)</f>
        <v>N/A</v>
      </c>
      <c r="B422" s="50" t="str">
        <f>IF(INDEX(Veh_Marshal,0,1)="N/A","N/A",'输出-系统进路参数'!E423)</f>
        <v>N/A</v>
      </c>
      <c r="C422" s="50" t="str">
        <f>IF(INDEX(Veh_Marshal,0,1)="N/A","N/A",'输出-系统进路参数'!F423)</f>
        <v>N/A</v>
      </c>
      <c r="D422" s="50" t="str">
        <f>IF(INDEX(Veh_Marshal,0,1)="N/A","N/A",'输出-系统进路参数'!G423)</f>
        <v>N/A</v>
      </c>
      <c r="E422" s="50" t="str">
        <f>IF(INDEX(Veh_Marshal,0,1)="N/A","N/A",'输出-系统进路参数'!H423)</f>
        <v>N/A</v>
      </c>
      <c r="F422" s="50" t="str">
        <f>IF(INDEX(Veh_Marshal,0,1)="N/A","N/A",'输出-系统进路参数'!I423)</f>
        <v>N/A</v>
      </c>
      <c r="G422" s="50" t="str">
        <f>IF(INDEX(Veh_Marshal,0,1)="N/A","N/A",'输出-系统进路参数'!J423)</f>
        <v>N/A</v>
      </c>
      <c r="H422" s="22" t="str">
        <f>IF(INDEX(Veh_Marshal,0,1)="N/A","N/A",'输出-系统进路参数'!K423)</f>
        <v>N/A</v>
      </c>
      <c r="I422" s="22" t="str">
        <f>IF(INDEX(Veh_Marshal,0,1)="N/A","N/A",'输出-系统进路参数'!L423)</f>
        <v>N/A</v>
      </c>
      <c r="J422" s="22" t="str">
        <f>IF(INDEX(Veh_Marshal,0,1)="N/A","N/A",'输出-系统进路参数'!M423)</f>
        <v>N/A</v>
      </c>
      <c r="K422" s="22" t="str">
        <f>IF(INDEX(Veh_Marshal,0,1)="N/A","N/A",'输出-系统进路参数'!N423)</f>
        <v>N/A</v>
      </c>
      <c r="L422" s="22" t="str">
        <f>IF(INDEX(Veh_Marshal,0,1)="N/A","N/A",'输出-系统进路参数'!O423)</f>
        <v>N/A</v>
      </c>
      <c r="M422" s="22" t="str">
        <f>IF(INDEX(Veh_Marshal,0,1)="N/A","N/A",'输出-系统进路参数'!P423)</f>
        <v>N/A</v>
      </c>
      <c r="N422" s="22" t="str">
        <f>IF(INDEX(Veh_Marshal,0,1)="N/A","N/A",'输出-系统进路参数'!Q423)</f>
        <v>N/A</v>
      </c>
      <c r="O422" s="22" t="str">
        <f>IF(INDEX(Veh_Marshal,0,1)="N/A","N/A",'输出-系统进路参数'!R423)</f>
        <v>N/A</v>
      </c>
      <c r="P422" s="50" t="str">
        <f>IF(INDEX(Veh_Marshal,0,1)="N/A","N/A",'输出-系统进路参数'!S423)</f>
        <v>N/A</v>
      </c>
      <c r="Q422" s="50" t="str">
        <f>IF(INDEX(Veh_Marshal,0,1)="N/A","N/A",'输出-系统进路参数'!T423)</f>
        <v>N/A</v>
      </c>
      <c r="R422" s="50" t="str">
        <f>IF(INDEX(Veh_Marshal,0,1)="N/A","N/A",'输出-系统进路参数'!U423)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50" t="str">
        <f>IF(INDEX(Veh_Marshal,0,1)="N/A","N/A",'输出-系统进路参数'!B424)</f>
        <v>N/A</v>
      </c>
      <c r="B423" s="50" t="str">
        <f>IF(INDEX(Veh_Marshal,0,1)="N/A","N/A",'输出-系统进路参数'!E424)</f>
        <v>N/A</v>
      </c>
      <c r="C423" s="50" t="str">
        <f>IF(INDEX(Veh_Marshal,0,1)="N/A","N/A",'输出-系统进路参数'!F424)</f>
        <v>N/A</v>
      </c>
      <c r="D423" s="50" t="str">
        <f>IF(INDEX(Veh_Marshal,0,1)="N/A","N/A",'输出-系统进路参数'!G424)</f>
        <v>N/A</v>
      </c>
      <c r="E423" s="50" t="str">
        <f>IF(INDEX(Veh_Marshal,0,1)="N/A","N/A",'输出-系统进路参数'!H424)</f>
        <v>N/A</v>
      </c>
      <c r="F423" s="50" t="str">
        <f>IF(INDEX(Veh_Marshal,0,1)="N/A","N/A",'输出-系统进路参数'!I424)</f>
        <v>N/A</v>
      </c>
      <c r="G423" s="50" t="str">
        <f>IF(INDEX(Veh_Marshal,0,1)="N/A","N/A",'输出-系统进路参数'!J424)</f>
        <v>N/A</v>
      </c>
      <c r="H423" s="22" t="str">
        <f>IF(INDEX(Veh_Marshal,0,1)="N/A","N/A",'输出-系统进路参数'!K424)</f>
        <v>N/A</v>
      </c>
      <c r="I423" s="22" t="str">
        <f>IF(INDEX(Veh_Marshal,0,1)="N/A","N/A",'输出-系统进路参数'!L424)</f>
        <v>N/A</v>
      </c>
      <c r="J423" s="22" t="str">
        <f>IF(INDEX(Veh_Marshal,0,1)="N/A","N/A",'输出-系统进路参数'!M424)</f>
        <v>N/A</v>
      </c>
      <c r="K423" s="22" t="str">
        <f>IF(INDEX(Veh_Marshal,0,1)="N/A","N/A",'输出-系统进路参数'!N424)</f>
        <v>N/A</v>
      </c>
      <c r="L423" s="22" t="str">
        <f>IF(INDEX(Veh_Marshal,0,1)="N/A","N/A",'输出-系统进路参数'!O424)</f>
        <v>N/A</v>
      </c>
      <c r="M423" s="22" t="str">
        <f>IF(INDEX(Veh_Marshal,0,1)="N/A","N/A",'输出-系统进路参数'!P424)</f>
        <v>N/A</v>
      </c>
      <c r="N423" s="22" t="str">
        <f>IF(INDEX(Veh_Marshal,0,1)="N/A","N/A",'输出-系统进路参数'!Q424)</f>
        <v>N/A</v>
      </c>
      <c r="O423" s="22" t="str">
        <f>IF(INDEX(Veh_Marshal,0,1)="N/A","N/A",'输出-系统进路参数'!R424)</f>
        <v>N/A</v>
      </c>
      <c r="P423" s="50" t="str">
        <f>IF(INDEX(Veh_Marshal,0,1)="N/A","N/A",'输出-系统进路参数'!S424)</f>
        <v>N/A</v>
      </c>
      <c r="Q423" s="50" t="str">
        <f>IF(INDEX(Veh_Marshal,0,1)="N/A","N/A",'输出-系统进路参数'!T424)</f>
        <v>N/A</v>
      </c>
      <c r="R423" s="50" t="str">
        <f>IF(INDEX(Veh_Marshal,0,1)="N/A","N/A",'输出-系统进路参数'!U424)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50" t="str">
        <f>IF(INDEX(Veh_Marshal,0,1)="N/A","N/A",'输出-系统进路参数'!B425)</f>
        <v>N/A</v>
      </c>
      <c r="B424" s="50" t="str">
        <f>IF(INDEX(Veh_Marshal,0,1)="N/A","N/A",'输出-系统进路参数'!E425)</f>
        <v>N/A</v>
      </c>
      <c r="C424" s="50" t="str">
        <f>IF(INDEX(Veh_Marshal,0,1)="N/A","N/A",'输出-系统进路参数'!F425)</f>
        <v>N/A</v>
      </c>
      <c r="D424" s="50" t="str">
        <f>IF(INDEX(Veh_Marshal,0,1)="N/A","N/A",'输出-系统进路参数'!G425)</f>
        <v>N/A</v>
      </c>
      <c r="E424" s="50" t="str">
        <f>IF(INDEX(Veh_Marshal,0,1)="N/A","N/A",'输出-系统进路参数'!H425)</f>
        <v>N/A</v>
      </c>
      <c r="F424" s="50" t="str">
        <f>IF(INDEX(Veh_Marshal,0,1)="N/A","N/A",'输出-系统进路参数'!I425)</f>
        <v>N/A</v>
      </c>
      <c r="G424" s="50" t="str">
        <f>IF(INDEX(Veh_Marshal,0,1)="N/A","N/A",'输出-系统进路参数'!J425)</f>
        <v>N/A</v>
      </c>
      <c r="H424" s="22" t="str">
        <f>IF(INDEX(Veh_Marshal,0,1)="N/A","N/A",'输出-系统进路参数'!K425)</f>
        <v>N/A</v>
      </c>
      <c r="I424" s="22" t="str">
        <f>IF(INDEX(Veh_Marshal,0,1)="N/A","N/A",'输出-系统进路参数'!L425)</f>
        <v>N/A</v>
      </c>
      <c r="J424" s="22" t="str">
        <f>IF(INDEX(Veh_Marshal,0,1)="N/A","N/A",'输出-系统进路参数'!M425)</f>
        <v>N/A</v>
      </c>
      <c r="K424" s="22" t="str">
        <f>IF(INDEX(Veh_Marshal,0,1)="N/A","N/A",'输出-系统进路参数'!N425)</f>
        <v>N/A</v>
      </c>
      <c r="L424" s="22" t="str">
        <f>IF(INDEX(Veh_Marshal,0,1)="N/A","N/A",'输出-系统进路参数'!O425)</f>
        <v>N/A</v>
      </c>
      <c r="M424" s="22" t="str">
        <f>IF(INDEX(Veh_Marshal,0,1)="N/A","N/A",'输出-系统进路参数'!P425)</f>
        <v>N/A</v>
      </c>
      <c r="N424" s="22" t="str">
        <f>IF(INDEX(Veh_Marshal,0,1)="N/A","N/A",'输出-系统进路参数'!Q425)</f>
        <v>N/A</v>
      </c>
      <c r="O424" s="22" t="str">
        <f>IF(INDEX(Veh_Marshal,0,1)="N/A","N/A",'输出-系统进路参数'!R425)</f>
        <v>N/A</v>
      </c>
      <c r="P424" s="50" t="str">
        <f>IF(INDEX(Veh_Marshal,0,1)="N/A","N/A",'输出-系统进路参数'!S425)</f>
        <v>N/A</v>
      </c>
      <c r="Q424" s="50" t="str">
        <f>IF(INDEX(Veh_Marshal,0,1)="N/A","N/A",'输出-系统进路参数'!T425)</f>
        <v>N/A</v>
      </c>
      <c r="R424" s="50" t="str">
        <f>IF(INDEX(Veh_Marshal,0,1)="N/A","N/A",'输出-系统进路参数'!U425)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50" t="str">
        <f>IF(INDEX(Veh_Marshal,0,1)="N/A","N/A",'输出-系统进路参数'!B426)</f>
        <v>N/A</v>
      </c>
      <c r="B425" s="50" t="str">
        <f>IF(INDEX(Veh_Marshal,0,1)="N/A","N/A",'输出-系统进路参数'!E426)</f>
        <v>N/A</v>
      </c>
      <c r="C425" s="50" t="str">
        <f>IF(INDEX(Veh_Marshal,0,1)="N/A","N/A",'输出-系统进路参数'!F426)</f>
        <v>N/A</v>
      </c>
      <c r="D425" s="50" t="str">
        <f>IF(INDEX(Veh_Marshal,0,1)="N/A","N/A",'输出-系统进路参数'!G426)</f>
        <v>N/A</v>
      </c>
      <c r="E425" s="50" t="str">
        <f>IF(INDEX(Veh_Marshal,0,1)="N/A","N/A",'输出-系统进路参数'!H426)</f>
        <v>N/A</v>
      </c>
      <c r="F425" s="50" t="str">
        <f>IF(INDEX(Veh_Marshal,0,1)="N/A","N/A",'输出-系统进路参数'!I426)</f>
        <v>N/A</v>
      </c>
      <c r="G425" s="50" t="str">
        <f>IF(INDEX(Veh_Marshal,0,1)="N/A","N/A",'输出-系统进路参数'!J426)</f>
        <v>N/A</v>
      </c>
      <c r="H425" s="22" t="str">
        <f>IF(INDEX(Veh_Marshal,0,1)="N/A","N/A",'输出-系统进路参数'!K426)</f>
        <v>N/A</v>
      </c>
      <c r="I425" s="22" t="str">
        <f>IF(INDEX(Veh_Marshal,0,1)="N/A","N/A",'输出-系统进路参数'!L426)</f>
        <v>N/A</v>
      </c>
      <c r="J425" s="22" t="str">
        <f>IF(INDEX(Veh_Marshal,0,1)="N/A","N/A",'输出-系统进路参数'!M426)</f>
        <v>N/A</v>
      </c>
      <c r="K425" s="22" t="str">
        <f>IF(INDEX(Veh_Marshal,0,1)="N/A","N/A",'输出-系统进路参数'!N426)</f>
        <v>N/A</v>
      </c>
      <c r="L425" s="22" t="str">
        <f>IF(INDEX(Veh_Marshal,0,1)="N/A","N/A",'输出-系统进路参数'!O426)</f>
        <v>N/A</v>
      </c>
      <c r="M425" s="22" t="str">
        <f>IF(INDEX(Veh_Marshal,0,1)="N/A","N/A",'输出-系统进路参数'!P426)</f>
        <v>N/A</v>
      </c>
      <c r="N425" s="22" t="str">
        <f>IF(INDEX(Veh_Marshal,0,1)="N/A","N/A",'输出-系统进路参数'!Q426)</f>
        <v>N/A</v>
      </c>
      <c r="O425" s="22" t="str">
        <f>IF(INDEX(Veh_Marshal,0,1)="N/A","N/A",'输出-系统进路参数'!R426)</f>
        <v>N/A</v>
      </c>
      <c r="P425" s="50" t="str">
        <f>IF(INDEX(Veh_Marshal,0,1)="N/A","N/A",'输出-系统进路参数'!S426)</f>
        <v>N/A</v>
      </c>
      <c r="Q425" s="50" t="str">
        <f>IF(INDEX(Veh_Marshal,0,1)="N/A","N/A",'输出-系统进路参数'!T426)</f>
        <v>N/A</v>
      </c>
      <c r="R425" s="50" t="str">
        <f>IF(INDEX(Veh_Marshal,0,1)="N/A","N/A",'输出-系统进路参数'!U426)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50" t="str">
        <f>IF(INDEX(Veh_Marshal,0,1)="N/A","N/A",'输出-系统进路参数'!B427)</f>
        <v>N/A</v>
      </c>
      <c r="B426" s="50" t="str">
        <f>IF(INDEX(Veh_Marshal,0,1)="N/A","N/A",'输出-系统进路参数'!E427)</f>
        <v>N/A</v>
      </c>
      <c r="C426" s="50" t="str">
        <f>IF(INDEX(Veh_Marshal,0,1)="N/A","N/A",'输出-系统进路参数'!F427)</f>
        <v>N/A</v>
      </c>
      <c r="D426" s="50" t="str">
        <f>IF(INDEX(Veh_Marshal,0,1)="N/A","N/A",'输出-系统进路参数'!G427)</f>
        <v>N/A</v>
      </c>
      <c r="E426" s="50" t="str">
        <f>IF(INDEX(Veh_Marshal,0,1)="N/A","N/A",'输出-系统进路参数'!H427)</f>
        <v>N/A</v>
      </c>
      <c r="F426" s="50" t="str">
        <f>IF(INDEX(Veh_Marshal,0,1)="N/A","N/A",'输出-系统进路参数'!I427)</f>
        <v>N/A</v>
      </c>
      <c r="G426" s="50" t="str">
        <f>IF(INDEX(Veh_Marshal,0,1)="N/A","N/A",'输出-系统进路参数'!J427)</f>
        <v>N/A</v>
      </c>
      <c r="H426" s="22" t="str">
        <f>IF(INDEX(Veh_Marshal,0,1)="N/A","N/A",'输出-系统进路参数'!K427)</f>
        <v>N/A</v>
      </c>
      <c r="I426" s="22" t="str">
        <f>IF(INDEX(Veh_Marshal,0,1)="N/A","N/A",'输出-系统进路参数'!L427)</f>
        <v>N/A</v>
      </c>
      <c r="J426" s="22" t="str">
        <f>IF(INDEX(Veh_Marshal,0,1)="N/A","N/A",'输出-系统进路参数'!M427)</f>
        <v>N/A</v>
      </c>
      <c r="K426" s="22" t="str">
        <f>IF(INDEX(Veh_Marshal,0,1)="N/A","N/A",'输出-系统进路参数'!N427)</f>
        <v>N/A</v>
      </c>
      <c r="L426" s="22" t="str">
        <f>IF(INDEX(Veh_Marshal,0,1)="N/A","N/A",'输出-系统进路参数'!O427)</f>
        <v>N/A</v>
      </c>
      <c r="M426" s="22" t="str">
        <f>IF(INDEX(Veh_Marshal,0,1)="N/A","N/A",'输出-系统进路参数'!P427)</f>
        <v>N/A</v>
      </c>
      <c r="N426" s="22" t="str">
        <f>IF(INDEX(Veh_Marshal,0,1)="N/A","N/A",'输出-系统进路参数'!Q427)</f>
        <v>N/A</v>
      </c>
      <c r="O426" s="22" t="str">
        <f>IF(INDEX(Veh_Marshal,0,1)="N/A","N/A",'输出-系统进路参数'!R427)</f>
        <v>N/A</v>
      </c>
      <c r="P426" s="50" t="str">
        <f>IF(INDEX(Veh_Marshal,0,1)="N/A","N/A",'输出-系统进路参数'!S427)</f>
        <v>N/A</v>
      </c>
      <c r="Q426" s="50" t="str">
        <f>IF(INDEX(Veh_Marshal,0,1)="N/A","N/A",'输出-系统进路参数'!T427)</f>
        <v>N/A</v>
      </c>
      <c r="R426" s="50" t="str">
        <f>IF(INDEX(Veh_Marshal,0,1)="N/A","N/A",'输出-系统进路参数'!U427)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50" t="str">
        <f>IF(INDEX(Veh_Marshal,0,1)="N/A","N/A",'输出-系统进路参数'!B428)</f>
        <v>N/A</v>
      </c>
      <c r="B427" s="50" t="str">
        <f>IF(INDEX(Veh_Marshal,0,1)="N/A","N/A",'输出-系统进路参数'!E428)</f>
        <v>N/A</v>
      </c>
      <c r="C427" s="50" t="str">
        <f>IF(INDEX(Veh_Marshal,0,1)="N/A","N/A",'输出-系统进路参数'!F428)</f>
        <v>N/A</v>
      </c>
      <c r="D427" s="50" t="str">
        <f>IF(INDEX(Veh_Marshal,0,1)="N/A","N/A",'输出-系统进路参数'!G428)</f>
        <v>N/A</v>
      </c>
      <c r="E427" s="50" t="str">
        <f>IF(INDEX(Veh_Marshal,0,1)="N/A","N/A",'输出-系统进路参数'!H428)</f>
        <v>N/A</v>
      </c>
      <c r="F427" s="50" t="str">
        <f>IF(INDEX(Veh_Marshal,0,1)="N/A","N/A",'输出-系统进路参数'!I428)</f>
        <v>N/A</v>
      </c>
      <c r="G427" s="50" t="str">
        <f>IF(INDEX(Veh_Marshal,0,1)="N/A","N/A",'输出-系统进路参数'!J428)</f>
        <v>N/A</v>
      </c>
      <c r="H427" s="22" t="str">
        <f>IF(INDEX(Veh_Marshal,0,1)="N/A","N/A",'输出-系统进路参数'!K428)</f>
        <v>N/A</v>
      </c>
      <c r="I427" s="22" t="str">
        <f>IF(INDEX(Veh_Marshal,0,1)="N/A","N/A",'输出-系统进路参数'!L428)</f>
        <v>N/A</v>
      </c>
      <c r="J427" s="22" t="str">
        <f>IF(INDEX(Veh_Marshal,0,1)="N/A","N/A",'输出-系统进路参数'!M428)</f>
        <v>N/A</v>
      </c>
      <c r="K427" s="22" t="str">
        <f>IF(INDEX(Veh_Marshal,0,1)="N/A","N/A",'输出-系统进路参数'!N428)</f>
        <v>N/A</v>
      </c>
      <c r="L427" s="22" t="str">
        <f>IF(INDEX(Veh_Marshal,0,1)="N/A","N/A",'输出-系统进路参数'!O428)</f>
        <v>N/A</v>
      </c>
      <c r="M427" s="22" t="str">
        <f>IF(INDEX(Veh_Marshal,0,1)="N/A","N/A",'输出-系统进路参数'!P428)</f>
        <v>N/A</v>
      </c>
      <c r="N427" s="22" t="str">
        <f>IF(INDEX(Veh_Marshal,0,1)="N/A","N/A",'输出-系统进路参数'!Q428)</f>
        <v>N/A</v>
      </c>
      <c r="O427" s="22" t="str">
        <f>IF(INDEX(Veh_Marshal,0,1)="N/A","N/A",'输出-系统进路参数'!R428)</f>
        <v>N/A</v>
      </c>
      <c r="P427" s="50" t="str">
        <f>IF(INDEX(Veh_Marshal,0,1)="N/A","N/A",'输出-系统进路参数'!S428)</f>
        <v>N/A</v>
      </c>
      <c r="Q427" s="50" t="str">
        <f>IF(INDEX(Veh_Marshal,0,1)="N/A","N/A",'输出-系统进路参数'!T428)</f>
        <v>N/A</v>
      </c>
      <c r="R427" s="50" t="str">
        <f>IF(INDEX(Veh_Marshal,0,1)="N/A","N/A",'输出-系统进路参数'!U428)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50" t="str">
        <f>IF(INDEX(Veh_Marshal,0,1)="N/A","N/A",'输出-系统进路参数'!B429)</f>
        <v>N/A</v>
      </c>
      <c r="B428" s="50" t="str">
        <f>IF(INDEX(Veh_Marshal,0,1)="N/A","N/A",'输出-系统进路参数'!E429)</f>
        <v>N/A</v>
      </c>
      <c r="C428" s="50" t="str">
        <f>IF(INDEX(Veh_Marshal,0,1)="N/A","N/A",'输出-系统进路参数'!F429)</f>
        <v>N/A</v>
      </c>
      <c r="D428" s="50" t="str">
        <f>IF(INDEX(Veh_Marshal,0,1)="N/A","N/A",'输出-系统进路参数'!G429)</f>
        <v>N/A</v>
      </c>
      <c r="E428" s="50" t="str">
        <f>IF(INDEX(Veh_Marshal,0,1)="N/A","N/A",'输出-系统进路参数'!H429)</f>
        <v>N/A</v>
      </c>
      <c r="F428" s="50" t="str">
        <f>IF(INDEX(Veh_Marshal,0,1)="N/A","N/A",'输出-系统进路参数'!I429)</f>
        <v>N/A</v>
      </c>
      <c r="G428" s="50" t="str">
        <f>IF(INDEX(Veh_Marshal,0,1)="N/A","N/A",'输出-系统进路参数'!J429)</f>
        <v>N/A</v>
      </c>
      <c r="H428" s="22" t="str">
        <f>IF(INDEX(Veh_Marshal,0,1)="N/A","N/A",'输出-系统进路参数'!K429)</f>
        <v>N/A</v>
      </c>
      <c r="I428" s="22" t="str">
        <f>IF(INDEX(Veh_Marshal,0,1)="N/A","N/A",'输出-系统进路参数'!L429)</f>
        <v>N/A</v>
      </c>
      <c r="J428" s="22" t="str">
        <f>IF(INDEX(Veh_Marshal,0,1)="N/A","N/A",'输出-系统进路参数'!M429)</f>
        <v>N/A</v>
      </c>
      <c r="K428" s="22" t="str">
        <f>IF(INDEX(Veh_Marshal,0,1)="N/A","N/A",'输出-系统进路参数'!N429)</f>
        <v>N/A</v>
      </c>
      <c r="L428" s="22" t="str">
        <f>IF(INDEX(Veh_Marshal,0,1)="N/A","N/A",'输出-系统进路参数'!O429)</f>
        <v>N/A</v>
      </c>
      <c r="M428" s="22" t="str">
        <f>IF(INDEX(Veh_Marshal,0,1)="N/A","N/A",'输出-系统进路参数'!P429)</f>
        <v>N/A</v>
      </c>
      <c r="N428" s="22" t="str">
        <f>IF(INDEX(Veh_Marshal,0,1)="N/A","N/A",'输出-系统进路参数'!Q429)</f>
        <v>N/A</v>
      </c>
      <c r="O428" s="22" t="str">
        <f>IF(INDEX(Veh_Marshal,0,1)="N/A","N/A",'输出-系统进路参数'!R429)</f>
        <v>N/A</v>
      </c>
      <c r="P428" s="50" t="str">
        <f>IF(INDEX(Veh_Marshal,0,1)="N/A","N/A",'输出-系统进路参数'!S429)</f>
        <v>N/A</v>
      </c>
      <c r="Q428" s="50" t="str">
        <f>IF(INDEX(Veh_Marshal,0,1)="N/A","N/A",'输出-系统进路参数'!T429)</f>
        <v>N/A</v>
      </c>
      <c r="R428" s="50" t="str">
        <f>IF(INDEX(Veh_Marshal,0,1)="N/A","N/A",'输出-系统进路参数'!U429)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50" t="str">
        <f>IF(INDEX(Veh_Marshal,0,1)="N/A","N/A",'输出-系统进路参数'!B430)</f>
        <v>N/A</v>
      </c>
      <c r="B429" s="50" t="str">
        <f>IF(INDEX(Veh_Marshal,0,1)="N/A","N/A",'输出-系统进路参数'!E430)</f>
        <v>N/A</v>
      </c>
      <c r="C429" s="50" t="str">
        <f>IF(INDEX(Veh_Marshal,0,1)="N/A","N/A",'输出-系统进路参数'!F430)</f>
        <v>N/A</v>
      </c>
      <c r="D429" s="50" t="str">
        <f>IF(INDEX(Veh_Marshal,0,1)="N/A","N/A",'输出-系统进路参数'!G430)</f>
        <v>N/A</v>
      </c>
      <c r="E429" s="50" t="str">
        <f>IF(INDEX(Veh_Marshal,0,1)="N/A","N/A",'输出-系统进路参数'!H430)</f>
        <v>N/A</v>
      </c>
      <c r="F429" s="50" t="str">
        <f>IF(INDEX(Veh_Marshal,0,1)="N/A","N/A",'输出-系统进路参数'!I430)</f>
        <v>N/A</v>
      </c>
      <c r="G429" s="50" t="str">
        <f>IF(INDEX(Veh_Marshal,0,1)="N/A","N/A",'输出-系统进路参数'!J430)</f>
        <v>N/A</v>
      </c>
      <c r="H429" s="22" t="str">
        <f>IF(INDEX(Veh_Marshal,0,1)="N/A","N/A",'输出-系统进路参数'!K430)</f>
        <v>N/A</v>
      </c>
      <c r="I429" s="22" t="str">
        <f>IF(INDEX(Veh_Marshal,0,1)="N/A","N/A",'输出-系统进路参数'!L430)</f>
        <v>N/A</v>
      </c>
      <c r="J429" s="22" t="str">
        <f>IF(INDEX(Veh_Marshal,0,1)="N/A","N/A",'输出-系统进路参数'!M430)</f>
        <v>N/A</v>
      </c>
      <c r="K429" s="22" t="str">
        <f>IF(INDEX(Veh_Marshal,0,1)="N/A","N/A",'输出-系统进路参数'!N430)</f>
        <v>N/A</v>
      </c>
      <c r="L429" s="22" t="str">
        <f>IF(INDEX(Veh_Marshal,0,1)="N/A","N/A",'输出-系统进路参数'!O430)</f>
        <v>N/A</v>
      </c>
      <c r="M429" s="22" t="str">
        <f>IF(INDEX(Veh_Marshal,0,1)="N/A","N/A",'输出-系统进路参数'!P430)</f>
        <v>N/A</v>
      </c>
      <c r="N429" s="22" t="str">
        <f>IF(INDEX(Veh_Marshal,0,1)="N/A","N/A",'输出-系统进路参数'!Q430)</f>
        <v>N/A</v>
      </c>
      <c r="O429" s="22" t="str">
        <f>IF(INDEX(Veh_Marshal,0,1)="N/A","N/A",'输出-系统进路参数'!R430)</f>
        <v>N/A</v>
      </c>
      <c r="P429" s="50" t="str">
        <f>IF(INDEX(Veh_Marshal,0,1)="N/A","N/A",'输出-系统进路参数'!S430)</f>
        <v>N/A</v>
      </c>
      <c r="Q429" s="50" t="str">
        <f>IF(INDEX(Veh_Marshal,0,1)="N/A","N/A",'输出-系统进路参数'!T430)</f>
        <v>N/A</v>
      </c>
      <c r="R429" s="50" t="str">
        <f>IF(INDEX(Veh_Marshal,0,1)="N/A","N/A",'输出-系统进路参数'!U430)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50" t="str">
        <f>IF(INDEX(Veh_Marshal,0,1)="N/A","N/A",'输出-系统进路参数'!B431)</f>
        <v>N/A</v>
      </c>
      <c r="B430" s="50" t="str">
        <f>IF(INDEX(Veh_Marshal,0,1)="N/A","N/A",'输出-系统进路参数'!E431)</f>
        <v>N/A</v>
      </c>
      <c r="C430" s="50" t="str">
        <f>IF(INDEX(Veh_Marshal,0,1)="N/A","N/A",'输出-系统进路参数'!F431)</f>
        <v>N/A</v>
      </c>
      <c r="D430" s="50" t="str">
        <f>IF(INDEX(Veh_Marshal,0,1)="N/A","N/A",'输出-系统进路参数'!G431)</f>
        <v>N/A</v>
      </c>
      <c r="E430" s="50" t="str">
        <f>IF(INDEX(Veh_Marshal,0,1)="N/A","N/A",'输出-系统进路参数'!H431)</f>
        <v>N/A</v>
      </c>
      <c r="F430" s="50" t="str">
        <f>IF(INDEX(Veh_Marshal,0,1)="N/A","N/A",'输出-系统进路参数'!I431)</f>
        <v>N/A</v>
      </c>
      <c r="G430" s="50" t="str">
        <f>IF(INDEX(Veh_Marshal,0,1)="N/A","N/A",'输出-系统进路参数'!J431)</f>
        <v>N/A</v>
      </c>
      <c r="H430" s="22" t="str">
        <f>IF(INDEX(Veh_Marshal,0,1)="N/A","N/A",'输出-系统进路参数'!K431)</f>
        <v>N/A</v>
      </c>
      <c r="I430" s="22" t="str">
        <f>IF(INDEX(Veh_Marshal,0,1)="N/A","N/A",'输出-系统进路参数'!L431)</f>
        <v>N/A</v>
      </c>
      <c r="J430" s="22" t="str">
        <f>IF(INDEX(Veh_Marshal,0,1)="N/A","N/A",'输出-系统进路参数'!M431)</f>
        <v>N/A</v>
      </c>
      <c r="K430" s="22" t="str">
        <f>IF(INDEX(Veh_Marshal,0,1)="N/A","N/A",'输出-系统进路参数'!N431)</f>
        <v>N/A</v>
      </c>
      <c r="L430" s="22" t="str">
        <f>IF(INDEX(Veh_Marshal,0,1)="N/A","N/A",'输出-系统进路参数'!O431)</f>
        <v>N/A</v>
      </c>
      <c r="M430" s="22" t="str">
        <f>IF(INDEX(Veh_Marshal,0,1)="N/A","N/A",'输出-系统进路参数'!P431)</f>
        <v>N/A</v>
      </c>
      <c r="N430" s="22" t="str">
        <f>IF(INDEX(Veh_Marshal,0,1)="N/A","N/A",'输出-系统进路参数'!Q431)</f>
        <v>N/A</v>
      </c>
      <c r="O430" s="22" t="str">
        <f>IF(INDEX(Veh_Marshal,0,1)="N/A","N/A",'输出-系统进路参数'!R431)</f>
        <v>N/A</v>
      </c>
      <c r="P430" s="50" t="str">
        <f>IF(INDEX(Veh_Marshal,0,1)="N/A","N/A",'输出-系统进路参数'!S431)</f>
        <v>N/A</v>
      </c>
      <c r="Q430" s="50" t="str">
        <f>IF(INDEX(Veh_Marshal,0,1)="N/A","N/A",'输出-系统进路参数'!T431)</f>
        <v>N/A</v>
      </c>
      <c r="R430" s="50" t="str">
        <f>IF(INDEX(Veh_Marshal,0,1)="N/A","N/A",'输出-系统进路参数'!U431)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50" t="str">
        <f>IF(INDEX(Veh_Marshal,0,1)="N/A","N/A",'输出-系统进路参数'!B432)</f>
        <v>N/A</v>
      </c>
      <c r="B431" s="50" t="str">
        <f>IF(INDEX(Veh_Marshal,0,1)="N/A","N/A",'输出-系统进路参数'!E432)</f>
        <v>N/A</v>
      </c>
      <c r="C431" s="50" t="str">
        <f>IF(INDEX(Veh_Marshal,0,1)="N/A","N/A",'输出-系统进路参数'!F432)</f>
        <v>N/A</v>
      </c>
      <c r="D431" s="50" t="str">
        <f>IF(INDEX(Veh_Marshal,0,1)="N/A","N/A",'输出-系统进路参数'!G432)</f>
        <v>N/A</v>
      </c>
      <c r="E431" s="50" t="str">
        <f>IF(INDEX(Veh_Marshal,0,1)="N/A","N/A",'输出-系统进路参数'!H432)</f>
        <v>N/A</v>
      </c>
      <c r="F431" s="50" t="str">
        <f>IF(INDEX(Veh_Marshal,0,1)="N/A","N/A",'输出-系统进路参数'!I432)</f>
        <v>N/A</v>
      </c>
      <c r="G431" s="50" t="str">
        <f>IF(INDEX(Veh_Marshal,0,1)="N/A","N/A",'输出-系统进路参数'!J432)</f>
        <v>N/A</v>
      </c>
      <c r="H431" s="22" t="str">
        <f>IF(INDEX(Veh_Marshal,0,1)="N/A","N/A",'输出-系统进路参数'!K432)</f>
        <v>N/A</v>
      </c>
      <c r="I431" s="22" t="str">
        <f>IF(INDEX(Veh_Marshal,0,1)="N/A","N/A",'输出-系统进路参数'!L432)</f>
        <v>N/A</v>
      </c>
      <c r="J431" s="22" t="str">
        <f>IF(INDEX(Veh_Marshal,0,1)="N/A","N/A",'输出-系统进路参数'!M432)</f>
        <v>N/A</v>
      </c>
      <c r="K431" s="22" t="str">
        <f>IF(INDEX(Veh_Marshal,0,1)="N/A","N/A",'输出-系统进路参数'!N432)</f>
        <v>N/A</v>
      </c>
      <c r="L431" s="22" t="str">
        <f>IF(INDEX(Veh_Marshal,0,1)="N/A","N/A",'输出-系统进路参数'!O432)</f>
        <v>N/A</v>
      </c>
      <c r="M431" s="22" t="str">
        <f>IF(INDEX(Veh_Marshal,0,1)="N/A","N/A",'输出-系统进路参数'!P432)</f>
        <v>N/A</v>
      </c>
      <c r="N431" s="22" t="str">
        <f>IF(INDEX(Veh_Marshal,0,1)="N/A","N/A",'输出-系统进路参数'!Q432)</f>
        <v>N/A</v>
      </c>
      <c r="O431" s="22" t="str">
        <f>IF(INDEX(Veh_Marshal,0,1)="N/A","N/A",'输出-系统进路参数'!R432)</f>
        <v>N/A</v>
      </c>
      <c r="P431" s="50" t="str">
        <f>IF(INDEX(Veh_Marshal,0,1)="N/A","N/A",'输出-系统进路参数'!S432)</f>
        <v>N/A</v>
      </c>
      <c r="Q431" s="50" t="str">
        <f>IF(INDEX(Veh_Marshal,0,1)="N/A","N/A",'输出-系统进路参数'!T432)</f>
        <v>N/A</v>
      </c>
      <c r="R431" s="50" t="str">
        <f>IF(INDEX(Veh_Marshal,0,1)="N/A","N/A",'输出-系统进路参数'!U432)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50" t="str">
        <f>IF(INDEX(Veh_Marshal,0,1)="N/A","N/A",'输出-系统进路参数'!B433)</f>
        <v>N/A</v>
      </c>
      <c r="B432" s="50" t="str">
        <f>IF(INDEX(Veh_Marshal,0,1)="N/A","N/A",'输出-系统进路参数'!E433)</f>
        <v>N/A</v>
      </c>
      <c r="C432" s="50" t="str">
        <f>IF(INDEX(Veh_Marshal,0,1)="N/A","N/A",'输出-系统进路参数'!F433)</f>
        <v>N/A</v>
      </c>
      <c r="D432" s="50" t="str">
        <f>IF(INDEX(Veh_Marshal,0,1)="N/A","N/A",'输出-系统进路参数'!G433)</f>
        <v>N/A</v>
      </c>
      <c r="E432" s="50" t="str">
        <f>IF(INDEX(Veh_Marshal,0,1)="N/A","N/A",'输出-系统进路参数'!H433)</f>
        <v>N/A</v>
      </c>
      <c r="F432" s="50" t="str">
        <f>IF(INDEX(Veh_Marshal,0,1)="N/A","N/A",'输出-系统进路参数'!I433)</f>
        <v>N/A</v>
      </c>
      <c r="G432" s="50" t="str">
        <f>IF(INDEX(Veh_Marshal,0,1)="N/A","N/A",'输出-系统进路参数'!J433)</f>
        <v>N/A</v>
      </c>
      <c r="H432" s="22" t="str">
        <f>IF(INDEX(Veh_Marshal,0,1)="N/A","N/A",'输出-系统进路参数'!K433)</f>
        <v>N/A</v>
      </c>
      <c r="I432" s="22" t="str">
        <f>IF(INDEX(Veh_Marshal,0,1)="N/A","N/A",'输出-系统进路参数'!L433)</f>
        <v>N/A</v>
      </c>
      <c r="J432" s="22" t="str">
        <f>IF(INDEX(Veh_Marshal,0,1)="N/A","N/A",'输出-系统进路参数'!M433)</f>
        <v>N/A</v>
      </c>
      <c r="K432" s="22" t="str">
        <f>IF(INDEX(Veh_Marshal,0,1)="N/A","N/A",'输出-系统进路参数'!N433)</f>
        <v>N/A</v>
      </c>
      <c r="L432" s="22" t="str">
        <f>IF(INDEX(Veh_Marshal,0,1)="N/A","N/A",'输出-系统进路参数'!O433)</f>
        <v>N/A</v>
      </c>
      <c r="M432" s="22" t="str">
        <f>IF(INDEX(Veh_Marshal,0,1)="N/A","N/A",'输出-系统进路参数'!P433)</f>
        <v>N/A</v>
      </c>
      <c r="N432" s="22" t="str">
        <f>IF(INDEX(Veh_Marshal,0,1)="N/A","N/A",'输出-系统进路参数'!Q433)</f>
        <v>N/A</v>
      </c>
      <c r="O432" s="22" t="str">
        <f>IF(INDEX(Veh_Marshal,0,1)="N/A","N/A",'输出-系统进路参数'!R433)</f>
        <v>N/A</v>
      </c>
      <c r="P432" s="50" t="str">
        <f>IF(INDEX(Veh_Marshal,0,1)="N/A","N/A",'输出-系统进路参数'!S433)</f>
        <v>N/A</v>
      </c>
      <c r="Q432" s="50" t="str">
        <f>IF(INDEX(Veh_Marshal,0,1)="N/A","N/A",'输出-系统进路参数'!T433)</f>
        <v>N/A</v>
      </c>
      <c r="R432" s="50" t="str">
        <f>IF(INDEX(Veh_Marshal,0,1)="N/A","N/A",'输出-系统进路参数'!U433)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50" t="str">
        <f>IF(INDEX(Veh_Marshal,0,1)="N/A","N/A",'输出-系统进路参数'!B434)</f>
        <v>N/A</v>
      </c>
      <c r="B433" s="50" t="str">
        <f>IF(INDEX(Veh_Marshal,0,1)="N/A","N/A",'输出-系统进路参数'!E434)</f>
        <v>N/A</v>
      </c>
      <c r="C433" s="50" t="str">
        <f>IF(INDEX(Veh_Marshal,0,1)="N/A","N/A",'输出-系统进路参数'!F434)</f>
        <v>N/A</v>
      </c>
      <c r="D433" s="50" t="str">
        <f>IF(INDEX(Veh_Marshal,0,1)="N/A","N/A",'输出-系统进路参数'!G434)</f>
        <v>N/A</v>
      </c>
      <c r="E433" s="50" t="str">
        <f>IF(INDEX(Veh_Marshal,0,1)="N/A","N/A",'输出-系统进路参数'!H434)</f>
        <v>N/A</v>
      </c>
      <c r="F433" s="50" t="str">
        <f>IF(INDEX(Veh_Marshal,0,1)="N/A","N/A",'输出-系统进路参数'!I434)</f>
        <v>N/A</v>
      </c>
      <c r="G433" s="50" t="str">
        <f>IF(INDEX(Veh_Marshal,0,1)="N/A","N/A",'输出-系统进路参数'!J434)</f>
        <v>N/A</v>
      </c>
      <c r="H433" s="22" t="str">
        <f>IF(INDEX(Veh_Marshal,0,1)="N/A","N/A",'输出-系统进路参数'!K434)</f>
        <v>N/A</v>
      </c>
      <c r="I433" s="22" t="str">
        <f>IF(INDEX(Veh_Marshal,0,1)="N/A","N/A",'输出-系统进路参数'!L434)</f>
        <v>N/A</v>
      </c>
      <c r="J433" s="22" t="str">
        <f>IF(INDEX(Veh_Marshal,0,1)="N/A","N/A",'输出-系统进路参数'!M434)</f>
        <v>N/A</v>
      </c>
      <c r="K433" s="22" t="str">
        <f>IF(INDEX(Veh_Marshal,0,1)="N/A","N/A",'输出-系统进路参数'!N434)</f>
        <v>N/A</v>
      </c>
      <c r="L433" s="22" t="str">
        <f>IF(INDEX(Veh_Marshal,0,1)="N/A","N/A",'输出-系统进路参数'!O434)</f>
        <v>N/A</v>
      </c>
      <c r="M433" s="22" t="str">
        <f>IF(INDEX(Veh_Marshal,0,1)="N/A","N/A",'输出-系统进路参数'!P434)</f>
        <v>N/A</v>
      </c>
      <c r="N433" s="22" t="str">
        <f>IF(INDEX(Veh_Marshal,0,1)="N/A","N/A",'输出-系统进路参数'!Q434)</f>
        <v>N/A</v>
      </c>
      <c r="O433" s="22" t="str">
        <f>IF(INDEX(Veh_Marshal,0,1)="N/A","N/A",'输出-系统进路参数'!R434)</f>
        <v>N/A</v>
      </c>
      <c r="P433" s="50" t="str">
        <f>IF(INDEX(Veh_Marshal,0,1)="N/A","N/A",'输出-系统进路参数'!S434)</f>
        <v>N/A</v>
      </c>
      <c r="Q433" s="50" t="str">
        <f>IF(INDEX(Veh_Marshal,0,1)="N/A","N/A",'输出-系统进路参数'!T434)</f>
        <v>N/A</v>
      </c>
      <c r="R433" s="50" t="str">
        <f>IF(INDEX(Veh_Marshal,0,1)="N/A","N/A",'输出-系统进路参数'!U434)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50" t="str">
        <f>IF(INDEX(Veh_Marshal,0,1)="N/A","N/A",'输出-系统进路参数'!B435)</f>
        <v>N/A</v>
      </c>
      <c r="B434" s="50" t="str">
        <f>IF(INDEX(Veh_Marshal,0,1)="N/A","N/A",'输出-系统进路参数'!E435)</f>
        <v>N/A</v>
      </c>
      <c r="C434" s="50" t="str">
        <f>IF(INDEX(Veh_Marshal,0,1)="N/A","N/A",'输出-系统进路参数'!F435)</f>
        <v>N/A</v>
      </c>
      <c r="D434" s="50" t="str">
        <f>IF(INDEX(Veh_Marshal,0,1)="N/A","N/A",'输出-系统进路参数'!G435)</f>
        <v>N/A</v>
      </c>
      <c r="E434" s="50" t="str">
        <f>IF(INDEX(Veh_Marshal,0,1)="N/A","N/A",'输出-系统进路参数'!H435)</f>
        <v>N/A</v>
      </c>
      <c r="F434" s="50" t="str">
        <f>IF(INDEX(Veh_Marshal,0,1)="N/A","N/A",'输出-系统进路参数'!I435)</f>
        <v>N/A</v>
      </c>
      <c r="G434" s="50" t="str">
        <f>IF(INDEX(Veh_Marshal,0,1)="N/A","N/A",'输出-系统进路参数'!J435)</f>
        <v>N/A</v>
      </c>
      <c r="H434" s="22" t="str">
        <f>IF(INDEX(Veh_Marshal,0,1)="N/A","N/A",'输出-系统进路参数'!K435)</f>
        <v>N/A</v>
      </c>
      <c r="I434" s="22" t="str">
        <f>IF(INDEX(Veh_Marshal,0,1)="N/A","N/A",'输出-系统进路参数'!L435)</f>
        <v>N/A</v>
      </c>
      <c r="J434" s="22" t="str">
        <f>IF(INDEX(Veh_Marshal,0,1)="N/A","N/A",'输出-系统进路参数'!M435)</f>
        <v>N/A</v>
      </c>
      <c r="K434" s="22" t="str">
        <f>IF(INDEX(Veh_Marshal,0,1)="N/A","N/A",'输出-系统进路参数'!N435)</f>
        <v>N/A</v>
      </c>
      <c r="L434" s="22" t="str">
        <f>IF(INDEX(Veh_Marshal,0,1)="N/A","N/A",'输出-系统进路参数'!O435)</f>
        <v>N/A</v>
      </c>
      <c r="M434" s="22" t="str">
        <f>IF(INDEX(Veh_Marshal,0,1)="N/A","N/A",'输出-系统进路参数'!P435)</f>
        <v>N/A</v>
      </c>
      <c r="N434" s="22" t="str">
        <f>IF(INDEX(Veh_Marshal,0,1)="N/A","N/A",'输出-系统进路参数'!Q435)</f>
        <v>N/A</v>
      </c>
      <c r="O434" s="22" t="str">
        <f>IF(INDEX(Veh_Marshal,0,1)="N/A","N/A",'输出-系统进路参数'!R435)</f>
        <v>N/A</v>
      </c>
      <c r="P434" s="50" t="str">
        <f>IF(INDEX(Veh_Marshal,0,1)="N/A","N/A",'输出-系统进路参数'!S435)</f>
        <v>N/A</v>
      </c>
      <c r="Q434" s="50" t="str">
        <f>IF(INDEX(Veh_Marshal,0,1)="N/A","N/A",'输出-系统进路参数'!T435)</f>
        <v>N/A</v>
      </c>
      <c r="R434" s="50" t="str">
        <f>IF(INDEX(Veh_Marshal,0,1)="N/A","N/A",'输出-系统进路参数'!U435)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50" t="str">
        <f>IF(INDEX(Veh_Marshal,0,1)="N/A","N/A",'输出-系统进路参数'!B436)</f>
        <v>N/A</v>
      </c>
      <c r="B435" s="50" t="str">
        <f>IF(INDEX(Veh_Marshal,0,1)="N/A","N/A",'输出-系统进路参数'!E436)</f>
        <v>N/A</v>
      </c>
      <c r="C435" s="50" t="str">
        <f>IF(INDEX(Veh_Marshal,0,1)="N/A","N/A",'输出-系统进路参数'!F436)</f>
        <v>N/A</v>
      </c>
      <c r="D435" s="50" t="str">
        <f>IF(INDEX(Veh_Marshal,0,1)="N/A","N/A",'输出-系统进路参数'!G436)</f>
        <v>N/A</v>
      </c>
      <c r="E435" s="50" t="str">
        <f>IF(INDEX(Veh_Marshal,0,1)="N/A","N/A",'输出-系统进路参数'!H436)</f>
        <v>N/A</v>
      </c>
      <c r="F435" s="50" t="str">
        <f>IF(INDEX(Veh_Marshal,0,1)="N/A","N/A",'输出-系统进路参数'!I436)</f>
        <v>N/A</v>
      </c>
      <c r="G435" s="50" t="str">
        <f>IF(INDEX(Veh_Marshal,0,1)="N/A","N/A",'输出-系统进路参数'!J436)</f>
        <v>N/A</v>
      </c>
      <c r="H435" s="22" t="str">
        <f>IF(INDEX(Veh_Marshal,0,1)="N/A","N/A",'输出-系统进路参数'!K436)</f>
        <v>N/A</v>
      </c>
      <c r="I435" s="22" t="str">
        <f>IF(INDEX(Veh_Marshal,0,1)="N/A","N/A",'输出-系统进路参数'!L436)</f>
        <v>N/A</v>
      </c>
      <c r="J435" s="22" t="str">
        <f>IF(INDEX(Veh_Marshal,0,1)="N/A","N/A",'输出-系统进路参数'!M436)</f>
        <v>N/A</v>
      </c>
      <c r="K435" s="22" t="str">
        <f>IF(INDEX(Veh_Marshal,0,1)="N/A","N/A",'输出-系统进路参数'!N436)</f>
        <v>N/A</v>
      </c>
      <c r="L435" s="22" t="str">
        <f>IF(INDEX(Veh_Marshal,0,1)="N/A","N/A",'输出-系统进路参数'!O436)</f>
        <v>N/A</v>
      </c>
      <c r="M435" s="22" t="str">
        <f>IF(INDEX(Veh_Marshal,0,1)="N/A","N/A",'输出-系统进路参数'!P436)</f>
        <v>N/A</v>
      </c>
      <c r="N435" s="22" t="str">
        <f>IF(INDEX(Veh_Marshal,0,1)="N/A","N/A",'输出-系统进路参数'!Q436)</f>
        <v>N/A</v>
      </c>
      <c r="O435" s="22" t="str">
        <f>IF(INDEX(Veh_Marshal,0,1)="N/A","N/A",'输出-系统进路参数'!R436)</f>
        <v>N/A</v>
      </c>
      <c r="P435" s="50" t="str">
        <f>IF(INDEX(Veh_Marshal,0,1)="N/A","N/A",'输出-系统进路参数'!S436)</f>
        <v>N/A</v>
      </c>
      <c r="Q435" s="50" t="str">
        <f>IF(INDEX(Veh_Marshal,0,1)="N/A","N/A",'输出-系统进路参数'!T436)</f>
        <v>N/A</v>
      </c>
      <c r="R435" s="50" t="str">
        <f>IF(INDEX(Veh_Marshal,0,1)="N/A","N/A",'输出-系统进路参数'!U436)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50" t="str">
        <f>IF(INDEX(Veh_Marshal,0,1)="N/A","N/A",'输出-系统进路参数'!B437)</f>
        <v>N/A</v>
      </c>
      <c r="B436" s="50" t="str">
        <f>IF(INDEX(Veh_Marshal,0,1)="N/A","N/A",'输出-系统进路参数'!E437)</f>
        <v>N/A</v>
      </c>
      <c r="C436" s="50" t="str">
        <f>IF(INDEX(Veh_Marshal,0,1)="N/A","N/A",'输出-系统进路参数'!F437)</f>
        <v>N/A</v>
      </c>
      <c r="D436" s="50" t="str">
        <f>IF(INDEX(Veh_Marshal,0,1)="N/A","N/A",'输出-系统进路参数'!G437)</f>
        <v>N/A</v>
      </c>
      <c r="E436" s="50" t="str">
        <f>IF(INDEX(Veh_Marshal,0,1)="N/A","N/A",'输出-系统进路参数'!H437)</f>
        <v>N/A</v>
      </c>
      <c r="F436" s="50" t="str">
        <f>IF(INDEX(Veh_Marshal,0,1)="N/A","N/A",'输出-系统进路参数'!I437)</f>
        <v>N/A</v>
      </c>
      <c r="G436" s="50" t="str">
        <f>IF(INDEX(Veh_Marshal,0,1)="N/A","N/A",'输出-系统进路参数'!J437)</f>
        <v>N/A</v>
      </c>
      <c r="H436" s="22" t="str">
        <f>IF(INDEX(Veh_Marshal,0,1)="N/A","N/A",'输出-系统进路参数'!K437)</f>
        <v>N/A</v>
      </c>
      <c r="I436" s="22" t="str">
        <f>IF(INDEX(Veh_Marshal,0,1)="N/A","N/A",'输出-系统进路参数'!L437)</f>
        <v>N/A</v>
      </c>
      <c r="J436" s="22" t="str">
        <f>IF(INDEX(Veh_Marshal,0,1)="N/A","N/A",'输出-系统进路参数'!M437)</f>
        <v>N/A</v>
      </c>
      <c r="K436" s="22" t="str">
        <f>IF(INDEX(Veh_Marshal,0,1)="N/A","N/A",'输出-系统进路参数'!N437)</f>
        <v>N/A</v>
      </c>
      <c r="L436" s="22" t="str">
        <f>IF(INDEX(Veh_Marshal,0,1)="N/A","N/A",'输出-系统进路参数'!O437)</f>
        <v>N/A</v>
      </c>
      <c r="M436" s="22" t="str">
        <f>IF(INDEX(Veh_Marshal,0,1)="N/A","N/A",'输出-系统进路参数'!P437)</f>
        <v>N/A</v>
      </c>
      <c r="N436" s="22" t="str">
        <f>IF(INDEX(Veh_Marshal,0,1)="N/A","N/A",'输出-系统进路参数'!Q437)</f>
        <v>N/A</v>
      </c>
      <c r="O436" s="22" t="str">
        <f>IF(INDEX(Veh_Marshal,0,1)="N/A","N/A",'输出-系统进路参数'!R437)</f>
        <v>N/A</v>
      </c>
      <c r="P436" s="50" t="str">
        <f>IF(INDEX(Veh_Marshal,0,1)="N/A","N/A",'输出-系统进路参数'!S437)</f>
        <v>N/A</v>
      </c>
      <c r="Q436" s="50" t="str">
        <f>IF(INDEX(Veh_Marshal,0,1)="N/A","N/A",'输出-系统进路参数'!T437)</f>
        <v>N/A</v>
      </c>
      <c r="R436" s="50" t="str">
        <f>IF(INDEX(Veh_Marshal,0,1)="N/A","N/A",'输出-系统进路参数'!U437)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50" t="str">
        <f>IF(INDEX(Veh_Marshal,0,1)="N/A","N/A",'输出-系统进路参数'!B438)</f>
        <v>N/A</v>
      </c>
      <c r="B437" s="50" t="str">
        <f>IF(INDEX(Veh_Marshal,0,1)="N/A","N/A",'输出-系统进路参数'!E438)</f>
        <v>N/A</v>
      </c>
      <c r="C437" s="50" t="str">
        <f>IF(INDEX(Veh_Marshal,0,1)="N/A","N/A",'输出-系统进路参数'!F438)</f>
        <v>N/A</v>
      </c>
      <c r="D437" s="50" t="str">
        <f>IF(INDEX(Veh_Marshal,0,1)="N/A","N/A",'输出-系统进路参数'!G438)</f>
        <v>N/A</v>
      </c>
      <c r="E437" s="50" t="str">
        <f>IF(INDEX(Veh_Marshal,0,1)="N/A","N/A",'输出-系统进路参数'!H438)</f>
        <v>N/A</v>
      </c>
      <c r="F437" s="50" t="str">
        <f>IF(INDEX(Veh_Marshal,0,1)="N/A","N/A",'输出-系统进路参数'!I438)</f>
        <v>N/A</v>
      </c>
      <c r="G437" s="50" t="str">
        <f>IF(INDEX(Veh_Marshal,0,1)="N/A","N/A",'输出-系统进路参数'!J438)</f>
        <v>N/A</v>
      </c>
      <c r="H437" s="22" t="str">
        <f>IF(INDEX(Veh_Marshal,0,1)="N/A","N/A",'输出-系统进路参数'!K438)</f>
        <v>N/A</v>
      </c>
      <c r="I437" s="22" t="str">
        <f>IF(INDEX(Veh_Marshal,0,1)="N/A","N/A",'输出-系统进路参数'!L438)</f>
        <v>N/A</v>
      </c>
      <c r="J437" s="22" t="str">
        <f>IF(INDEX(Veh_Marshal,0,1)="N/A","N/A",'输出-系统进路参数'!M438)</f>
        <v>N/A</v>
      </c>
      <c r="K437" s="22" t="str">
        <f>IF(INDEX(Veh_Marshal,0,1)="N/A","N/A",'输出-系统进路参数'!N438)</f>
        <v>N/A</v>
      </c>
      <c r="L437" s="22" t="str">
        <f>IF(INDEX(Veh_Marshal,0,1)="N/A","N/A",'输出-系统进路参数'!O438)</f>
        <v>N/A</v>
      </c>
      <c r="M437" s="22" t="str">
        <f>IF(INDEX(Veh_Marshal,0,1)="N/A","N/A",'输出-系统进路参数'!P438)</f>
        <v>N/A</v>
      </c>
      <c r="N437" s="22" t="str">
        <f>IF(INDEX(Veh_Marshal,0,1)="N/A","N/A",'输出-系统进路参数'!Q438)</f>
        <v>N/A</v>
      </c>
      <c r="O437" s="22" t="str">
        <f>IF(INDEX(Veh_Marshal,0,1)="N/A","N/A",'输出-系统进路参数'!R438)</f>
        <v>N/A</v>
      </c>
      <c r="P437" s="50" t="str">
        <f>IF(INDEX(Veh_Marshal,0,1)="N/A","N/A",'输出-系统进路参数'!S438)</f>
        <v>N/A</v>
      </c>
      <c r="Q437" s="50" t="str">
        <f>IF(INDEX(Veh_Marshal,0,1)="N/A","N/A",'输出-系统进路参数'!T438)</f>
        <v>N/A</v>
      </c>
      <c r="R437" s="50" t="str">
        <f>IF(INDEX(Veh_Marshal,0,1)="N/A","N/A",'输出-系统进路参数'!U438)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50" t="str">
        <f>IF(INDEX(Veh_Marshal,0,1)="N/A","N/A",'输出-系统进路参数'!B439)</f>
        <v>N/A</v>
      </c>
      <c r="B438" s="50" t="str">
        <f>IF(INDEX(Veh_Marshal,0,1)="N/A","N/A",'输出-系统进路参数'!E439)</f>
        <v>N/A</v>
      </c>
      <c r="C438" s="50" t="str">
        <f>IF(INDEX(Veh_Marshal,0,1)="N/A","N/A",'输出-系统进路参数'!F439)</f>
        <v>N/A</v>
      </c>
      <c r="D438" s="50" t="str">
        <f>IF(INDEX(Veh_Marshal,0,1)="N/A","N/A",'输出-系统进路参数'!G439)</f>
        <v>N/A</v>
      </c>
      <c r="E438" s="50" t="str">
        <f>IF(INDEX(Veh_Marshal,0,1)="N/A","N/A",'输出-系统进路参数'!H439)</f>
        <v>N/A</v>
      </c>
      <c r="F438" s="50" t="str">
        <f>IF(INDEX(Veh_Marshal,0,1)="N/A","N/A",'输出-系统进路参数'!I439)</f>
        <v>N/A</v>
      </c>
      <c r="G438" s="50" t="str">
        <f>IF(INDEX(Veh_Marshal,0,1)="N/A","N/A",'输出-系统进路参数'!J439)</f>
        <v>N/A</v>
      </c>
      <c r="H438" s="22" t="str">
        <f>IF(INDEX(Veh_Marshal,0,1)="N/A","N/A",'输出-系统进路参数'!K439)</f>
        <v>N/A</v>
      </c>
      <c r="I438" s="22" t="str">
        <f>IF(INDEX(Veh_Marshal,0,1)="N/A","N/A",'输出-系统进路参数'!L439)</f>
        <v>N/A</v>
      </c>
      <c r="J438" s="22" t="str">
        <f>IF(INDEX(Veh_Marshal,0,1)="N/A","N/A",'输出-系统进路参数'!M439)</f>
        <v>N/A</v>
      </c>
      <c r="K438" s="22" t="str">
        <f>IF(INDEX(Veh_Marshal,0,1)="N/A","N/A",'输出-系统进路参数'!N439)</f>
        <v>N/A</v>
      </c>
      <c r="L438" s="22" t="str">
        <f>IF(INDEX(Veh_Marshal,0,1)="N/A","N/A",'输出-系统进路参数'!O439)</f>
        <v>N/A</v>
      </c>
      <c r="M438" s="22" t="str">
        <f>IF(INDEX(Veh_Marshal,0,1)="N/A","N/A",'输出-系统进路参数'!P439)</f>
        <v>N/A</v>
      </c>
      <c r="N438" s="22" t="str">
        <f>IF(INDEX(Veh_Marshal,0,1)="N/A","N/A",'输出-系统进路参数'!Q439)</f>
        <v>N/A</v>
      </c>
      <c r="O438" s="22" t="str">
        <f>IF(INDEX(Veh_Marshal,0,1)="N/A","N/A",'输出-系统进路参数'!R439)</f>
        <v>N/A</v>
      </c>
      <c r="P438" s="50" t="str">
        <f>IF(INDEX(Veh_Marshal,0,1)="N/A","N/A",'输出-系统进路参数'!S439)</f>
        <v>N/A</v>
      </c>
      <c r="Q438" s="50" t="str">
        <f>IF(INDEX(Veh_Marshal,0,1)="N/A","N/A",'输出-系统进路参数'!T439)</f>
        <v>N/A</v>
      </c>
      <c r="R438" s="50" t="str">
        <f>IF(INDEX(Veh_Marshal,0,1)="N/A","N/A",'输出-系统进路参数'!U439)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50" t="str">
        <f>IF(INDEX(Veh_Marshal,0,1)="N/A","N/A",'输出-系统进路参数'!B440)</f>
        <v>N/A</v>
      </c>
      <c r="B439" s="50" t="str">
        <f>IF(INDEX(Veh_Marshal,0,1)="N/A","N/A",'输出-系统进路参数'!E440)</f>
        <v>N/A</v>
      </c>
      <c r="C439" s="50" t="str">
        <f>IF(INDEX(Veh_Marshal,0,1)="N/A","N/A",'输出-系统进路参数'!F440)</f>
        <v>N/A</v>
      </c>
      <c r="D439" s="50" t="str">
        <f>IF(INDEX(Veh_Marshal,0,1)="N/A","N/A",'输出-系统进路参数'!G440)</f>
        <v>N/A</v>
      </c>
      <c r="E439" s="50" t="str">
        <f>IF(INDEX(Veh_Marshal,0,1)="N/A","N/A",'输出-系统进路参数'!H440)</f>
        <v>N/A</v>
      </c>
      <c r="F439" s="50" t="str">
        <f>IF(INDEX(Veh_Marshal,0,1)="N/A","N/A",'输出-系统进路参数'!I440)</f>
        <v>N/A</v>
      </c>
      <c r="G439" s="50" t="str">
        <f>IF(INDEX(Veh_Marshal,0,1)="N/A","N/A",'输出-系统进路参数'!J440)</f>
        <v>N/A</v>
      </c>
      <c r="H439" s="22" t="str">
        <f>IF(INDEX(Veh_Marshal,0,1)="N/A","N/A",'输出-系统进路参数'!K440)</f>
        <v>N/A</v>
      </c>
      <c r="I439" s="22" t="str">
        <f>IF(INDEX(Veh_Marshal,0,1)="N/A","N/A",'输出-系统进路参数'!L440)</f>
        <v>N/A</v>
      </c>
      <c r="J439" s="22" t="str">
        <f>IF(INDEX(Veh_Marshal,0,1)="N/A","N/A",'输出-系统进路参数'!M440)</f>
        <v>N/A</v>
      </c>
      <c r="K439" s="22" t="str">
        <f>IF(INDEX(Veh_Marshal,0,1)="N/A","N/A",'输出-系统进路参数'!N440)</f>
        <v>N/A</v>
      </c>
      <c r="L439" s="22" t="str">
        <f>IF(INDEX(Veh_Marshal,0,1)="N/A","N/A",'输出-系统进路参数'!O440)</f>
        <v>N/A</v>
      </c>
      <c r="M439" s="22" t="str">
        <f>IF(INDEX(Veh_Marshal,0,1)="N/A","N/A",'输出-系统进路参数'!P440)</f>
        <v>N/A</v>
      </c>
      <c r="N439" s="22" t="str">
        <f>IF(INDEX(Veh_Marshal,0,1)="N/A","N/A",'输出-系统进路参数'!Q440)</f>
        <v>N/A</v>
      </c>
      <c r="O439" s="22" t="str">
        <f>IF(INDEX(Veh_Marshal,0,1)="N/A","N/A",'输出-系统进路参数'!R440)</f>
        <v>N/A</v>
      </c>
      <c r="P439" s="50" t="str">
        <f>IF(INDEX(Veh_Marshal,0,1)="N/A","N/A",'输出-系统进路参数'!S440)</f>
        <v>N/A</v>
      </c>
      <c r="Q439" s="50" t="str">
        <f>IF(INDEX(Veh_Marshal,0,1)="N/A","N/A",'输出-系统进路参数'!T440)</f>
        <v>N/A</v>
      </c>
      <c r="R439" s="50" t="str">
        <f>IF(INDEX(Veh_Marshal,0,1)="N/A","N/A",'输出-系统进路参数'!U440)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50" t="str">
        <f>IF(INDEX(Veh_Marshal,0,1)="N/A","N/A",'输出-系统进路参数'!B441)</f>
        <v>N/A</v>
      </c>
      <c r="B440" s="50" t="str">
        <f>IF(INDEX(Veh_Marshal,0,1)="N/A","N/A",'输出-系统进路参数'!E441)</f>
        <v>N/A</v>
      </c>
      <c r="C440" s="50" t="str">
        <f>IF(INDEX(Veh_Marshal,0,1)="N/A","N/A",'输出-系统进路参数'!F441)</f>
        <v>N/A</v>
      </c>
      <c r="D440" s="50" t="str">
        <f>IF(INDEX(Veh_Marshal,0,1)="N/A","N/A",'输出-系统进路参数'!G441)</f>
        <v>N/A</v>
      </c>
      <c r="E440" s="50" t="str">
        <f>IF(INDEX(Veh_Marshal,0,1)="N/A","N/A",'输出-系统进路参数'!H441)</f>
        <v>N/A</v>
      </c>
      <c r="F440" s="50" t="str">
        <f>IF(INDEX(Veh_Marshal,0,1)="N/A","N/A",'输出-系统进路参数'!I441)</f>
        <v>N/A</v>
      </c>
      <c r="G440" s="50" t="str">
        <f>IF(INDEX(Veh_Marshal,0,1)="N/A","N/A",'输出-系统进路参数'!J441)</f>
        <v>N/A</v>
      </c>
      <c r="H440" s="22" t="str">
        <f>IF(INDEX(Veh_Marshal,0,1)="N/A","N/A",'输出-系统进路参数'!K441)</f>
        <v>N/A</v>
      </c>
      <c r="I440" s="22" t="str">
        <f>IF(INDEX(Veh_Marshal,0,1)="N/A","N/A",'输出-系统进路参数'!L441)</f>
        <v>N/A</v>
      </c>
      <c r="J440" s="22" t="str">
        <f>IF(INDEX(Veh_Marshal,0,1)="N/A","N/A",'输出-系统进路参数'!M441)</f>
        <v>N/A</v>
      </c>
      <c r="K440" s="22" t="str">
        <f>IF(INDEX(Veh_Marshal,0,1)="N/A","N/A",'输出-系统进路参数'!N441)</f>
        <v>N/A</v>
      </c>
      <c r="L440" s="22" t="str">
        <f>IF(INDEX(Veh_Marshal,0,1)="N/A","N/A",'输出-系统进路参数'!O441)</f>
        <v>N/A</v>
      </c>
      <c r="M440" s="22" t="str">
        <f>IF(INDEX(Veh_Marshal,0,1)="N/A","N/A",'输出-系统进路参数'!P441)</f>
        <v>N/A</v>
      </c>
      <c r="N440" s="22" t="str">
        <f>IF(INDEX(Veh_Marshal,0,1)="N/A","N/A",'输出-系统进路参数'!Q441)</f>
        <v>N/A</v>
      </c>
      <c r="O440" s="22" t="str">
        <f>IF(INDEX(Veh_Marshal,0,1)="N/A","N/A",'输出-系统进路参数'!R441)</f>
        <v>N/A</v>
      </c>
      <c r="P440" s="50" t="str">
        <f>IF(INDEX(Veh_Marshal,0,1)="N/A","N/A",'输出-系统进路参数'!S441)</f>
        <v>N/A</v>
      </c>
      <c r="Q440" s="50" t="str">
        <f>IF(INDEX(Veh_Marshal,0,1)="N/A","N/A",'输出-系统进路参数'!T441)</f>
        <v>N/A</v>
      </c>
      <c r="R440" s="50" t="str">
        <f>IF(INDEX(Veh_Marshal,0,1)="N/A","N/A",'输出-系统进路参数'!U441)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50" t="str">
        <f>IF(INDEX(Veh_Marshal,0,1)="N/A","N/A",'输出-系统进路参数'!B442)</f>
        <v>N/A</v>
      </c>
      <c r="B441" s="50" t="str">
        <f>IF(INDEX(Veh_Marshal,0,1)="N/A","N/A",'输出-系统进路参数'!E442)</f>
        <v>N/A</v>
      </c>
      <c r="C441" s="50" t="str">
        <f>IF(INDEX(Veh_Marshal,0,1)="N/A","N/A",'输出-系统进路参数'!F442)</f>
        <v>N/A</v>
      </c>
      <c r="D441" s="50" t="str">
        <f>IF(INDEX(Veh_Marshal,0,1)="N/A","N/A",'输出-系统进路参数'!G442)</f>
        <v>N/A</v>
      </c>
      <c r="E441" s="50" t="str">
        <f>IF(INDEX(Veh_Marshal,0,1)="N/A","N/A",'输出-系统进路参数'!H442)</f>
        <v>N/A</v>
      </c>
      <c r="F441" s="50" t="str">
        <f>IF(INDEX(Veh_Marshal,0,1)="N/A","N/A",'输出-系统进路参数'!I442)</f>
        <v>N/A</v>
      </c>
      <c r="G441" s="50" t="str">
        <f>IF(INDEX(Veh_Marshal,0,1)="N/A","N/A",'输出-系统进路参数'!J442)</f>
        <v>N/A</v>
      </c>
      <c r="H441" s="22" t="str">
        <f>IF(INDEX(Veh_Marshal,0,1)="N/A","N/A",'输出-系统进路参数'!K442)</f>
        <v>N/A</v>
      </c>
      <c r="I441" s="22" t="str">
        <f>IF(INDEX(Veh_Marshal,0,1)="N/A","N/A",'输出-系统进路参数'!L442)</f>
        <v>N/A</v>
      </c>
      <c r="J441" s="22" t="str">
        <f>IF(INDEX(Veh_Marshal,0,1)="N/A","N/A",'输出-系统进路参数'!M442)</f>
        <v>N/A</v>
      </c>
      <c r="K441" s="22" t="str">
        <f>IF(INDEX(Veh_Marshal,0,1)="N/A","N/A",'输出-系统进路参数'!N442)</f>
        <v>N/A</v>
      </c>
      <c r="L441" s="22" t="str">
        <f>IF(INDEX(Veh_Marshal,0,1)="N/A","N/A",'输出-系统进路参数'!O442)</f>
        <v>N/A</v>
      </c>
      <c r="M441" s="22" t="str">
        <f>IF(INDEX(Veh_Marshal,0,1)="N/A","N/A",'输出-系统进路参数'!P442)</f>
        <v>N/A</v>
      </c>
      <c r="N441" s="22" t="str">
        <f>IF(INDEX(Veh_Marshal,0,1)="N/A","N/A",'输出-系统进路参数'!Q442)</f>
        <v>N/A</v>
      </c>
      <c r="O441" s="22" t="str">
        <f>IF(INDEX(Veh_Marshal,0,1)="N/A","N/A",'输出-系统进路参数'!R442)</f>
        <v>N/A</v>
      </c>
      <c r="P441" s="50" t="str">
        <f>IF(INDEX(Veh_Marshal,0,1)="N/A","N/A",'输出-系统进路参数'!S442)</f>
        <v>N/A</v>
      </c>
      <c r="Q441" s="50" t="str">
        <f>IF(INDEX(Veh_Marshal,0,1)="N/A","N/A",'输出-系统进路参数'!T442)</f>
        <v>N/A</v>
      </c>
      <c r="R441" s="50" t="str">
        <f>IF(INDEX(Veh_Marshal,0,1)="N/A","N/A",'输出-系统进路参数'!U442)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50" t="str">
        <f>IF(INDEX(Veh_Marshal,0,1)="N/A","N/A",'输出-系统进路参数'!B443)</f>
        <v>N/A</v>
      </c>
      <c r="B442" s="50" t="str">
        <f>IF(INDEX(Veh_Marshal,0,1)="N/A","N/A",'输出-系统进路参数'!E443)</f>
        <v>N/A</v>
      </c>
      <c r="C442" s="50" t="str">
        <f>IF(INDEX(Veh_Marshal,0,1)="N/A","N/A",'输出-系统进路参数'!F443)</f>
        <v>N/A</v>
      </c>
      <c r="D442" s="50" t="str">
        <f>IF(INDEX(Veh_Marshal,0,1)="N/A","N/A",'输出-系统进路参数'!G443)</f>
        <v>N/A</v>
      </c>
      <c r="E442" s="50" t="str">
        <f>IF(INDEX(Veh_Marshal,0,1)="N/A","N/A",'输出-系统进路参数'!H443)</f>
        <v>N/A</v>
      </c>
      <c r="F442" s="50" t="str">
        <f>IF(INDEX(Veh_Marshal,0,1)="N/A","N/A",'输出-系统进路参数'!I443)</f>
        <v>N/A</v>
      </c>
      <c r="G442" s="50" t="str">
        <f>IF(INDEX(Veh_Marshal,0,1)="N/A","N/A",'输出-系统进路参数'!J443)</f>
        <v>N/A</v>
      </c>
      <c r="H442" s="22" t="str">
        <f>IF(INDEX(Veh_Marshal,0,1)="N/A","N/A",'输出-系统进路参数'!K443)</f>
        <v>N/A</v>
      </c>
      <c r="I442" s="22" t="str">
        <f>IF(INDEX(Veh_Marshal,0,1)="N/A","N/A",'输出-系统进路参数'!L443)</f>
        <v>N/A</v>
      </c>
      <c r="J442" s="22" t="str">
        <f>IF(INDEX(Veh_Marshal,0,1)="N/A","N/A",'输出-系统进路参数'!M443)</f>
        <v>N/A</v>
      </c>
      <c r="K442" s="22" t="str">
        <f>IF(INDEX(Veh_Marshal,0,1)="N/A","N/A",'输出-系统进路参数'!N443)</f>
        <v>N/A</v>
      </c>
      <c r="L442" s="22" t="str">
        <f>IF(INDEX(Veh_Marshal,0,1)="N/A","N/A",'输出-系统进路参数'!O443)</f>
        <v>N/A</v>
      </c>
      <c r="M442" s="22" t="str">
        <f>IF(INDEX(Veh_Marshal,0,1)="N/A","N/A",'输出-系统进路参数'!P443)</f>
        <v>N/A</v>
      </c>
      <c r="N442" s="22" t="str">
        <f>IF(INDEX(Veh_Marshal,0,1)="N/A","N/A",'输出-系统进路参数'!Q443)</f>
        <v>N/A</v>
      </c>
      <c r="O442" s="22" t="str">
        <f>IF(INDEX(Veh_Marshal,0,1)="N/A","N/A",'输出-系统进路参数'!R443)</f>
        <v>N/A</v>
      </c>
      <c r="P442" s="50" t="str">
        <f>IF(INDEX(Veh_Marshal,0,1)="N/A","N/A",'输出-系统进路参数'!S443)</f>
        <v>N/A</v>
      </c>
      <c r="Q442" s="50" t="str">
        <f>IF(INDEX(Veh_Marshal,0,1)="N/A","N/A",'输出-系统进路参数'!T443)</f>
        <v>N/A</v>
      </c>
      <c r="R442" s="50" t="str">
        <f>IF(INDEX(Veh_Marshal,0,1)="N/A","N/A",'输出-系统进路参数'!U443)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50" t="str">
        <f>IF(INDEX(Veh_Marshal,0,1)="N/A","N/A",'输出-系统进路参数'!B444)</f>
        <v>N/A</v>
      </c>
      <c r="B443" s="50" t="str">
        <f>IF(INDEX(Veh_Marshal,0,1)="N/A","N/A",'输出-系统进路参数'!E444)</f>
        <v>N/A</v>
      </c>
      <c r="C443" s="50" t="str">
        <f>IF(INDEX(Veh_Marshal,0,1)="N/A","N/A",'输出-系统进路参数'!F444)</f>
        <v>N/A</v>
      </c>
      <c r="D443" s="50" t="str">
        <f>IF(INDEX(Veh_Marshal,0,1)="N/A","N/A",'输出-系统进路参数'!G444)</f>
        <v>N/A</v>
      </c>
      <c r="E443" s="50" t="str">
        <f>IF(INDEX(Veh_Marshal,0,1)="N/A","N/A",'输出-系统进路参数'!H444)</f>
        <v>N/A</v>
      </c>
      <c r="F443" s="50" t="str">
        <f>IF(INDEX(Veh_Marshal,0,1)="N/A","N/A",'输出-系统进路参数'!I444)</f>
        <v>N/A</v>
      </c>
      <c r="G443" s="50" t="str">
        <f>IF(INDEX(Veh_Marshal,0,1)="N/A","N/A",'输出-系统进路参数'!J444)</f>
        <v>N/A</v>
      </c>
      <c r="H443" s="22" t="str">
        <f>IF(INDEX(Veh_Marshal,0,1)="N/A","N/A",'输出-系统进路参数'!K444)</f>
        <v>N/A</v>
      </c>
      <c r="I443" s="22" t="str">
        <f>IF(INDEX(Veh_Marshal,0,1)="N/A","N/A",'输出-系统进路参数'!L444)</f>
        <v>N/A</v>
      </c>
      <c r="J443" s="22" t="str">
        <f>IF(INDEX(Veh_Marshal,0,1)="N/A","N/A",'输出-系统进路参数'!M444)</f>
        <v>N/A</v>
      </c>
      <c r="K443" s="22" t="str">
        <f>IF(INDEX(Veh_Marshal,0,1)="N/A","N/A",'输出-系统进路参数'!N444)</f>
        <v>N/A</v>
      </c>
      <c r="L443" s="22" t="str">
        <f>IF(INDEX(Veh_Marshal,0,1)="N/A","N/A",'输出-系统进路参数'!O444)</f>
        <v>N/A</v>
      </c>
      <c r="M443" s="22" t="str">
        <f>IF(INDEX(Veh_Marshal,0,1)="N/A","N/A",'输出-系统进路参数'!P444)</f>
        <v>N/A</v>
      </c>
      <c r="N443" s="22" t="str">
        <f>IF(INDEX(Veh_Marshal,0,1)="N/A","N/A",'输出-系统进路参数'!Q444)</f>
        <v>N/A</v>
      </c>
      <c r="O443" s="22" t="str">
        <f>IF(INDEX(Veh_Marshal,0,1)="N/A","N/A",'输出-系统进路参数'!R444)</f>
        <v>N/A</v>
      </c>
      <c r="P443" s="50" t="str">
        <f>IF(INDEX(Veh_Marshal,0,1)="N/A","N/A",'输出-系统进路参数'!S444)</f>
        <v>N/A</v>
      </c>
      <c r="Q443" s="50" t="str">
        <f>IF(INDEX(Veh_Marshal,0,1)="N/A","N/A",'输出-系统进路参数'!T444)</f>
        <v>N/A</v>
      </c>
      <c r="R443" s="50" t="str">
        <f>IF(INDEX(Veh_Marshal,0,1)="N/A","N/A",'输出-系统进路参数'!U444)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50" t="str">
        <f>IF(INDEX(Veh_Marshal,0,1)="N/A","N/A",'输出-系统进路参数'!B445)</f>
        <v>N/A</v>
      </c>
      <c r="B444" s="50" t="str">
        <f>IF(INDEX(Veh_Marshal,0,1)="N/A","N/A",'输出-系统进路参数'!E445)</f>
        <v>N/A</v>
      </c>
      <c r="C444" s="50" t="str">
        <f>IF(INDEX(Veh_Marshal,0,1)="N/A","N/A",'输出-系统进路参数'!F445)</f>
        <v>N/A</v>
      </c>
      <c r="D444" s="50" t="str">
        <f>IF(INDEX(Veh_Marshal,0,1)="N/A","N/A",'输出-系统进路参数'!G445)</f>
        <v>N/A</v>
      </c>
      <c r="E444" s="50" t="str">
        <f>IF(INDEX(Veh_Marshal,0,1)="N/A","N/A",'输出-系统进路参数'!H445)</f>
        <v>N/A</v>
      </c>
      <c r="F444" s="50" t="str">
        <f>IF(INDEX(Veh_Marshal,0,1)="N/A","N/A",'输出-系统进路参数'!I445)</f>
        <v>N/A</v>
      </c>
      <c r="G444" s="50" t="str">
        <f>IF(INDEX(Veh_Marshal,0,1)="N/A","N/A",'输出-系统进路参数'!J445)</f>
        <v>N/A</v>
      </c>
      <c r="H444" s="22" t="str">
        <f>IF(INDEX(Veh_Marshal,0,1)="N/A","N/A",'输出-系统进路参数'!K445)</f>
        <v>N/A</v>
      </c>
      <c r="I444" s="22" t="str">
        <f>IF(INDEX(Veh_Marshal,0,1)="N/A","N/A",'输出-系统进路参数'!L445)</f>
        <v>N/A</v>
      </c>
      <c r="J444" s="22" t="str">
        <f>IF(INDEX(Veh_Marshal,0,1)="N/A","N/A",'输出-系统进路参数'!M445)</f>
        <v>N/A</v>
      </c>
      <c r="K444" s="22" t="str">
        <f>IF(INDEX(Veh_Marshal,0,1)="N/A","N/A",'输出-系统进路参数'!N445)</f>
        <v>N/A</v>
      </c>
      <c r="L444" s="22" t="str">
        <f>IF(INDEX(Veh_Marshal,0,1)="N/A","N/A",'输出-系统进路参数'!O445)</f>
        <v>N/A</v>
      </c>
      <c r="M444" s="22" t="str">
        <f>IF(INDEX(Veh_Marshal,0,1)="N/A","N/A",'输出-系统进路参数'!P445)</f>
        <v>N/A</v>
      </c>
      <c r="N444" s="22" t="str">
        <f>IF(INDEX(Veh_Marshal,0,1)="N/A","N/A",'输出-系统进路参数'!Q445)</f>
        <v>N/A</v>
      </c>
      <c r="O444" s="22" t="str">
        <f>IF(INDEX(Veh_Marshal,0,1)="N/A","N/A",'输出-系统进路参数'!R445)</f>
        <v>N/A</v>
      </c>
      <c r="P444" s="50" t="str">
        <f>IF(INDEX(Veh_Marshal,0,1)="N/A","N/A",'输出-系统进路参数'!S445)</f>
        <v>N/A</v>
      </c>
      <c r="Q444" s="50" t="str">
        <f>IF(INDEX(Veh_Marshal,0,1)="N/A","N/A",'输出-系统进路参数'!T445)</f>
        <v>N/A</v>
      </c>
      <c r="R444" s="50" t="str">
        <f>IF(INDEX(Veh_Marshal,0,1)="N/A","N/A",'输出-系统进路参数'!U445)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50" t="str">
        <f>IF(INDEX(Veh_Marshal,0,1)="N/A","N/A",'输出-系统进路参数'!B446)</f>
        <v>N/A</v>
      </c>
      <c r="B445" s="50" t="str">
        <f>IF(INDEX(Veh_Marshal,0,1)="N/A","N/A",'输出-系统进路参数'!E446)</f>
        <v>N/A</v>
      </c>
      <c r="C445" s="50" t="str">
        <f>IF(INDEX(Veh_Marshal,0,1)="N/A","N/A",'输出-系统进路参数'!F446)</f>
        <v>N/A</v>
      </c>
      <c r="D445" s="50" t="str">
        <f>IF(INDEX(Veh_Marshal,0,1)="N/A","N/A",'输出-系统进路参数'!G446)</f>
        <v>N/A</v>
      </c>
      <c r="E445" s="50" t="str">
        <f>IF(INDEX(Veh_Marshal,0,1)="N/A","N/A",'输出-系统进路参数'!H446)</f>
        <v>N/A</v>
      </c>
      <c r="F445" s="50" t="str">
        <f>IF(INDEX(Veh_Marshal,0,1)="N/A","N/A",'输出-系统进路参数'!I446)</f>
        <v>N/A</v>
      </c>
      <c r="G445" s="50" t="str">
        <f>IF(INDEX(Veh_Marshal,0,1)="N/A","N/A",'输出-系统进路参数'!J446)</f>
        <v>N/A</v>
      </c>
      <c r="H445" s="22" t="str">
        <f>IF(INDEX(Veh_Marshal,0,1)="N/A","N/A",'输出-系统进路参数'!K446)</f>
        <v>N/A</v>
      </c>
      <c r="I445" s="22" t="str">
        <f>IF(INDEX(Veh_Marshal,0,1)="N/A","N/A",'输出-系统进路参数'!L446)</f>
        <v>N/A</v>
      </c>
      <c r="J445" s="22" t="str">
        <f>IF(INDEX(Veh_Marshal,0,1)="N/A","N/A",'输出-系统进路参数'!M446)</f>
        <v>N/A</v>
      </c>
      <c r="K445" s="22" t="str">
        <f>IF(INDEX(Veh_Marshal,0,1)="N/A","N/A",'输出-系统进路参数'!N446)</f>
        <v>N/A</v>
      </c>
      <c r="L445" s="22" t="str">
        <f>IF(INDEX(Veh_Marshal,0,1)="N/A","N/A",'输出-系统进路参数'!O446)</f>
        <v>N/A</v>
      </c>
      <c r="M445" s="22" t="str">
        <f>IF(INDEX(Veh_Marshal,0,1)="N/A","N/A",'输出-系统进路参数'!P446)</f>
        <v>N/A</v>
      </c>
      <c r="N445" s="22" t="str">
        <f>IF(INDEX(Veh_Marshal,0,1)="N/A","N/A",'输出-系统进路参数'!Q446)</f>
        <v>N/A</v>
      </c>
      <c r="O445" s="22" t="str">
        <f>IF(INDEX(Veh_Marshal,0,1)="N/A","N/A",'输出-系统进路参数'!R446)</f>
        <v>N/A</v>
      </c>
      <c r="P445" s="50" t="str">
        <f>IF(INDEX(Veh_Marshal,0,1)="N/A","N/A",'输出-系统进路参数'!S446)</f>
        <v>N/A</v>
      </c>
      <c r="Q445" s="50" t="str">
        <f>IF(INDEX(Veh_Marshal,0,1)="N/A","N/A",'输出-系统进路参数'!T446)</f>
        <v>N/A</v>
      </c>
      <c r="R445" s="50" t="str">
        <f>IF(INDEX(Veh_Marshal,0,1)="N/A","N/A",'输出-系统进路参数'!U446)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50" t="str">
        <f>IF(INDEX(Veh_Marshal,0,1)="N/A","N/A",'输出-系统进路参数'!B447)</f>
        <v>N/A</v>
      </c>
      <c r="B446" s="50" t="str">
        <f>IF(INDEX(Veh_Marshal,0,1)="N/A","N/A",'输出-系统进路参数'!E447)</f>
        <v>N/A</v>
      </c>
      <c r="C446" s="50" t="str">
        <f>IF(INDEX(Veh_Marshal,0,1)="N/A","N/A",'输出-系统进路参数'!F447)</f>
        <v>N/A</v>
      </c>
      <c r="D446" s="50" t="str">
        <f>IF(INDEX(Veh_Marshal,0,1)="N/A","N/A",'输出-系统进路参数'!G447)</f>
        <v>N/A</v>
      </c>
      <c r="E446" s="50" t="str">
        <f>IF(INDEX(Veh_Marshal,0,1)="N/A","N/A",'输出-系统进路参数'!H447)</f>
        <v>N/A</v>
      </c>
      <c r="F446" s="50" t="str">
        <f>IF(INDEX(Veh_Marshal,0,1)="N/A","N/A",'输出-系统进路参数'!I447)</f>
        <v>N/A</v>
      </c>
      <c r="G446" s="50" t="str">
        <f>IF(INDEX(Veh_Marshal,0,1)="N/A","N/A",'输出-系统进路参数'!J447)</f>
        <v>N/A</v>
      </c>
      <c r="H446" s="22" t="str">
        <f>IF(INDEX(Veh_Marshal,0,1)="N/A","N/A",'输出-系统进路参数'!K447)</f>
        <v>N/A</v>
      </c>
      <c r="I446" s="22" t="str">
        <f>IF(INDEX(Veh_Marshal,0,1)="N/A","N/A",'输出-系统进路参数'!L447)</f>
        <v>N/A</v>
      </c>
      <c r="J446" s="22" t="str">
        <f>IF(INDEX(Veh_Marshal,0,1)="N/A","N/A",'输出-系统进路参数'!M447)</f>
        <v>N/A</v>
      </c>
      <c r="K446" s="22" t="str">
        <f>IF(INDEX(Veh_Marshal,0,1)="N/A","N/A",'输出-系统进路参数'!N447)</f>
        <v>N/A</v>
      </c>
      <c r="L446" s="22" t="str">
        <f>IF(INDEX(Veh_Marshal,0,1)="N/A","N/A",'输出-系统进路参数'!O447)</f>
        <v>N/A</v>
      </c>
      <c r="M446" s="22" t="str">
        <f>IF(INDEX(Veh_Marshal,0,1)="N/A","N/A",'输出-系统进路参数'!P447)</f>
        <v>N/A</v>
      </c>
      <c r="N446" s="22" t="str">
        <f>IF(INDEX(Veh_Marshal,0,1)="N/A","N/A",'输出-系统进路参数'!Q447)</f>
        <v>N/A</v>
      </c>
      <c r="O446" s="22" t="str">
        <f>IF(INDEX(Veh_Marshal,0,1)="N/A","N/A",'输出-系统进路参数'!R447)</f>
        <v>N/A</v>
      </c>
      <c r="P446" s="50" t="str">
        <f>IF(INDEX(Veh_Marshal,0,1)="N/A","N/A",'输出-系统进路参数'!S447)</f>
        <v>N/A</v>
      </c>
      <c r="Q446" s="50" t="str">
        <f>IF(INDEX(Veh_Marshal,0,1)="N/A","N/A",'输出-系统进路参数'!T447)</f>
        <v>N/A</v>
      </c>
      <c r="R446" s="50" t="str">
        <f>IF(INDEX(Veh_Marshal,0,1)="N/A","N/A",'输出-系统进路参数'!U447)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50" t="str">
        <f>IF(INDEX(Veh_Marshal,0,1)="N/A","N/A",'输出-系统进路参数'!B448)</f>
        <v>N/A</v>
      </c>
      <c r="B447" s="50" t="str">
        <f>IF(INDEX(Veh_Marshal,0,1)="N/A","N/A",'输出-系统进路参数'!E448)</f>
        <v>N/A</v>
      </c>
      <c r="C447" s="50" t="str">
        <f>IF(INDEX(Veh_Marshal,0,1)="N/A","N/A",'输出-系统进路参数'!F448)</f>
        <v>N/A</v>
      </c>
      <c r="D447" s="50" t="str">
        <f>IF(INDEX(Veh_Marshal,0,1)="N/A","N/A",'输出-系统进路参数'!G448)</f>
        <v>N/A</v>
      </c>
      <c r="E447" s="50" t="str">
        <f>IF(INDEX(Veh_Marshal,0,1)="N/A","N/A",'输出-系统进路参数'!H448)</f>
        <v>N/A</v>
      </c>
      <c r="F447" s="50" t="str">
        <f>IF(INDEX(Veh_Marshal,0,1)="N/A","N/A",'输出-系统进路参数'!I448)</f>
        <v>N/A</v>
      </c>
      <c r="G447" s="50" t="str">
        <f>IF(INDEX(Veh_Marshal,0,1)="N/A","N/A",'输出-系统进路参数'!J448)</f>
        <v>N/A</v>
      </c>
      <c r="H447" s="22" t="str">
        <f>IF(INDEX(Veh_Marshal,0,1)="N/A","N/A",'输出-系统进路参数'!K448)</f>
        <v>N/A</v>
      </c>
      <c r="I447" s="22" t="str">
        <f>IF(INDEX(Veh_Marshal,0,1)="N/A","N/A",'输出-系统进路参数'!L448)</f>
        <v>N/A</v>
      </c>
      <c r="J447" s="22" t="str">
        <f>IF(INDEX(Veh_Marshal,0,1)="N/A","N/A",'输出-系统进路参数'!M448)</f>
        <v>N/A</v>
      </c>
      <c r="K447" s="22" t="str">
        <f>IF(INDEX(Veh_Marshal,0,1)="N/A","N/A",'输出-系统进路参数'!N448)</f>
        <v>N/A</v>
      </c>
      <c r="L447" s="22" t="str">
        <f>IF(INDEX(Veh_Marshal,0,1)="N/A","N/A",'输出-系统进路参数'!O448)</f>
        <v>N/A</v>
      </c>
      <c r="M447" s="22" t="str">
        <f>IF(INDEX(Veh_Marshal,0,1)="N/A","N/A",'输出-系统进路参数'!P448)</f>
        <v>N/A</v>
      </c>
      <c r="N447" s="22" t="str">
        <f>IF(INDEX(Veh_Marshal,0,1)="N/A","N/A",'输出-系统进路参数'!Q448)</f>
        <v>N/A</v>
      </c>
      <c r="O447" s="22" t="str">
        <f>IF(INDEX(Veh_Marshal,0,1)="N/A","N/A",'输出-系统进路参数'!R448)</f>
        <v>N/A</v>
      </c>
      <c r="P447" s="50" t="str">
        <f>IF(INDEX(Veh_Marshal,0,1)="N/A","N/A",'输出-系统进路参数'!S448)</f>
        <v>N/A</v>
      </c>
      <c r="Q447" s="50" t="str">
        <f>IF(INDEX(Veh_Marshal,0,1)="N/A","N/A",'输出-系统进路参数'!T448)</f>
        <v>N/A</v>
      </c>
      <c r="R447" s="50" t="str">
        <f>IF(INDEX(Veh_Marshal,0,1)="N/A","N/A",'输出-系统进路参数'!U448)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50" t="str">
        <f>IF(INDEX(Veh_Marshal,0,1)="N/A","N/A",'输出-系统进路参数'!B449)</f>
        <v>N/A</v>
      </c>
      <c r="B448" s="50" t="str">
        <f>IF(INDEX(Veh_Marshal,0,1)="N/A","N/A",'输出-系统进路参数'!E449)</f>
        <v>N/A</v>
      </c>
      <c r="C448" s="50" t="str">
        <f>IF(INDEX(Veh_Marshal,0,1)="N/A","N/A",'输出-系统进路参数'!F449)</f>
        <v>N/A</v>
      </c>
      <c r="D448" s="50" t="str">
        <f>IF(INDEX(Veh_Marshal,0,1)="N/A","N/A",'输出-系统进路参数'!G449)</f>
        <v>N/A</v>
      </c>
      <c r="E448" s="50" t="str">
        <f>IF(INDEX(Veh_Marshal,0,1)="N/A","N/A",'输出-系统进路参数'!H449)</f>
        <v>N/A</v>
      </c>
      <c r="F448" s="50" t="str">
        <f>IF(INDEX(Veh_Marshal,0,1)="N/A","N/A",'输出-系统进路参数'!I449)</f>
        <v>N/A</v>
      </c>
      <c r="G448" s="50" t="str">
        <f>IF(INDEX(Veh_Marshal,0,1)="N/A","N/A",'输出-系统进路参数'!J449)</f>
        <v>N/A</v>
      </c>
      <c r="H448" s="22" t="str">
        <f>IF(INDEX(Veh_Marshal,0,1)="N/A","N/A",'输出-系统进路参数'!K449)</f>
        <v>N/A</v>
      </c>
      <c r="I448" s="22" t="str">
        <f>IF(INDEX(Veh_Marshal,0,1)="N/A","N/A",'输出-系统进路参数'!L449)</f>
        <v>N/A</v>
      </c>
      <c r="J448" s="22" t="str">
        <f>IF(INDEX(Veh_Marshal,0,1)="N/A","N/A",'输出-系统进路参数'!M449)</f>
        <v>N/A</v>
      </c>
      <c r="K448" s="22" t="str">
        <f>IF(INDEX(Veh_Marshal,0,1)="N/A","N/A",'输出-系统进路参数'!N449)</f>
        <v>N/A</v>
      </c>
      <c r="L448" s="22" t="str">
        <f>IF(INDEX(Veh_Marshal,0,1)="N/A","N/A",'输出-系统进路参数'!O449)</f>
        <v>N/A</v>
      </c>
      <c r="M448" s="22" t="str">
        <f>IF(INDEX(Veh_Marshal,0,1)="N/A","N/A",'输出-系统进路参数'!P449)</f>
        <v>N/A</v>
      </c>
      <c r="N448" s="22" t="str">
        <f>IF(INDEX(Veh_Marshal,0,1)="N/A","N/A",'输出-系统进路参数'!Q449)</f>
        <v>N/A</v>
      </c>
      <c r="O448" s="22" t="str">
        <f>IF(INDEX(Veh_Marshal,0,1)="N/A","N/A",'输出-系统进路参数'!R449)</f>
        <v>N/A</v>
      </c>
      <c r="P448" s="50" t="str">
        <f>IF(INDEX(Veh_Marshal,0,1)="N/A","N/A",'输出-系统进路参数'!S449)</f>
        <v>N/A</v>
      </c>
      <c r="Q448" s="50" t="str">
        <f>IF(INDEX(Veh_Marshal,0,1)="N/A","N/A",'输出-系统进路参数'!T449)</f>
        <v>N/A</v>
      </c>
      <c r="R448" s="50" t="str">
        <f>IF(INDEX(Veh_Marshal,0,1)="N/A","N/A",'输出-系统进路参数'!U449)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50" t="str">
        <f>IF(INDEX(Veh_Marshal,0,1)="N/A","N/A",'输出-系统进路参数'!B450)</f>
        <v>N/A</v>
      </c>
      <c r="B449" s="50" t="str">
        <f>IF(INDEX(Veh_Marshal,0,1)="N/A","N/A",'输出-系统进路参数'!E450)</f>
        <v>N/A</v>
      </c>
      <c r="C449" s="50" t="str">
        <f>IF(INDEX(Veh_Marshal,0,1)="N/A","N/A",'输出-系统进路参数'!F450)</f>
        <v>N/A</v>
      </c>
      <c r="D449" s="50" t="str">
        <f>IF(INDEX(Veh_Marshal,0,1)="N/A","N/A",'输出-系统进路参数'!G450)</f>
        <v>N/A</v>
      </c>
      <c r="E449" s="50" t="str">
        <f>IF(INDEX(Veh_Marshal,0,1)="N/A","N/A",'输出-系统进路参数'!H450)</f>
        <v>N/A</v>
      </c>
      <c r="F449" s="50" t="str">
        <f>IF(INDEX(Veh_Marshal,0,1)="N/A","N/A",'输出-系统进路参数'!I450)</f>
        <v>N/A</v>
      </c>
      <c r="G449" s="50" t="str">
        <f>IF(INDEX(Veh_Marshal,0,1)="N/A","N/A",'输出-系统进路参数'!J450)</f>
        <v>N/A</v>
      </c>
      <c r="H449" s="22" t="str">
        <f>IF(INDEX(Veh_Marshal,0,1)="N/A","N/A",'输出-系统进路参数'!K450)</f>
        <v>N/A</v>
      </c>
      <c r="I449" s="22" t="str">
        <f>IF(INDEX(Veh_Marshal,0,1)="N/A","N/A",'输出-系统进路参数'!L450)</f>
        <v>N/A</v>
      </c>
      <c r="J449" s="22" t="str">
        <f>IF(INDEX(Veh_Marshal,0,1)="N/A","N/A",'输出-系统进路参数'!M450)</f>
        <v>N/A</v>
      </c>
      <c r="K449" s="22" t="str">
        <f>IF(INDEX(Veh_Marshal,0,1)="N/A","N/A",'输出-系统进路参数'!N450)</f>
        <v>N/A</v>
      </c>
      <c r="L449" s="22" t="str">
        <f>IF(INDEX(Veh_Marshal,0,1)="N/A","N/A",'输出-系统进路参数'!O450)</f>
        <v>N/A</v>
      </c>
      <c r="M449" s="22" t="str">
        <f>IF(INDEX(Veh_Marshal,0,1)="N/A","N/A",'输出-系统进路参数'!P450)</f>
        <v>N/A</v>
      </c>
      <c r="N449" s="22" t="str">
        <f>IF(INDEX(Veh_Marshal,0,1)="N/A","N/A",'输出-系统进路参数'!Q450)</f>
        <v>N/A</v>
      </c>
      <c r="O449" s="22" t="str">
        <f>IF(INDEX(Veh_Marshal,0,1)="N/A","N/A",'输出-系统进路参数'!R450)</f>
        <v>N/A</v>
      </c>
      <c r="P449" s="50" t="str">
        <f>IF(INDEX(Veh_Marshal,0,1)="N/A","N/A",'输出-系统进路参数'!S450)</f>
        <v>N/A</v>
      </c>
      <c r="Q449" s="50" t="str">
        <f>IF(INDEX(Veh_Marshal,0,1)="N/A","N/A",'输出-系统进路参数'!T450)</f>
        <v>N/A</v>
      </c>
      <c r="R449" s="50" t="str">
        <f>IF(INDEX(Veh_Marshal,0,1)="N/A","N/A",'输出-系统进路参数'!U450)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50" t="str">
        <f>IF(INDEX(Veh_Marshal,0,1)="N/A","N/A",'输出-系统进路参数'!B451)</f>
        <v>N/A</v>
      </c>
      <c r="B450" s="50" t="str">
        <f>IF(INDEX(Veh_Marshal,0,1)="N/A","N/A",'输出-系统进路参数'!E451)</f>
        <v>N/A</v>
      </c>
      <c r="C450" s="50" t="str">
        <f>IF(INDEX(Veh_Marshal,0,1)="N/A","N/A",'输出-系统进路参数'!F451)</f>
        <v>N/A</v>
      </c>
      <c r="D450" s="50" t="str">
        <f>IF(INDEX(Veh_Marshal,0,1)="N/A","N/A",'输出-系统进路参数'!G451)</f>
        <v>N/A</v>
      </c>
      <c r="E450" s="50" t="str">
        <f>IF(INDEX(Veh_Marshal,0,1)="N/A","N/A",'输出-系统进路参数'!H451)</f>
        <v>N/A</v>
      </c>
      <c r="F450" s="50" t="str">
        <f>IF(INDEX(Veh_Marshal,0,1)="N/A","N/A",'输出-系统进路参数'!I451)</f>
        <v>N/A</v>
      </c>
      <c r="G450" s="50" t="str">
        <f>IF(INDEX(Veh_Marshal,0,1)="N/A","N/A",'输出-系统进路参数'!J451)</f>
        <v>N/A</v>
      </c>
      <c r="H450" s="22" t="str">
        <f>IF(INDEX(Veh_Marshal,0,1)="N/A","N/A",'输出-系统进路参数'!K451)</f>
        <v>N/A</v>
      </c>
      <c r="I450" s="22" t="str">
        <f>IF(INDEX(Veh_Marshal,0,1)="N/A","N/A",'输出-系统进路参数'!L451)</f>
        <v>N/A</v>
      </c>
      <c r="J450" s="22" t="str">
        <f>IF(INDEX(Veh_Marshal,0,1)="N/A","N/A",'输出-系统进路参数'!M451)</f>
        <v>N/A</v>
      </c>
      <c r="K450" s="22" t="str">
        <f>IF(INDEX(Veh_Marshal,0,1)="N/A","N/A",'输出-系统进路参数'!N451)</f>
        <v>N/A</v>
      </c>
      <c r="L450" s="22" t="str">
        <f>IF(INDEX(Veh_Marshal,0,1)="N/A","N/A",'输出-系统进路参数'!O451)</f>
        <v>N/A</v>
      </c>
      <c r="M450" s="22" t="str">
        <f>IF(INDEX(Veh_Marshal,0,1)="N/A","N/A",'输出-系统进路参数'!P451)</f>
        <v>N/A</v>
      </c>
      <c r="N450" s="22" t="str">
        <f>IF(INDEX(Veh_Marshal,0,1)="N/A","N/A",'输出-系统进路参数'!Q451)</f>
        <v>N/A</v>
      </c>
      <c r="O450" s="22" t="str">
        <f>IF(INDEX(Veh_Marshal,0,1)="N/A","N/A",'输出-系统进路参数'!R451)</f>
        <v>N/A</v>
      </c>
      <c r="P450" s="50" t="str">
        <f>IF(INDEX(Veh_Marshal,0,1)="N/A","N/A",'输出-系统进路参数'!S451)</f>
        <v>N/A</v>
      </c>
      <c r="Q450" s="50" t="str">
        <f>IF(INDEX(Veh_Marshal,0,1)="N/A","N/A",'输出-系统进路参数'!T451)</f>
        <v>N/A</v>
      </c>
      <c r="R450" s="50" t="str">
        <f>IF(INDEX(Veh_Marshal,0,1)="N/A","N/A",'输出-系统进路参数'!U451)</f>
        <v>N/A</v>
      </c>
      <c r="S450" s="42" t="str">
        <f t="shared" ref="S450:S513" si="77">IF($A450="N/A","N/A",IF($F450="N/A",CEILING($C450/3.6*(CFG_T_EB_OUT+CFG_T_EB_SETUP)/1000+($C450/3.6)^2/(INDEX(Veh_Gebr,0,1)+$E450/1000*9.8)/2,0.001),$F450))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+Conf_SafeMarginDist+Proj_Sig2AxleDist+INDEX(Veh_Hook2Roller,0,1))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+$C450/3.6/(INDEX(Veh_Gebr,0,1)+$E450/1000*9.8)*1000
+Equ_AxleClearDelay+Conf_VibInTime_CBI)/1000,
10),$V450))</f>
        <v>N/A</v>
      </c>
      <c r="Y450" s="30" t="str">
        <f t="shared" ref="Y450:Y513" si="83">IF($A450="N/A","N/A",
IF($M450="N/A","N/A",
IF($Q450="N/A","N/A",
CEILING(SQRT(2*($O450-INDEX(Veh_Length,0,1)+INDEX(Veh_Hook2Roller,0,1)-Proj_Sp2AxleDist)/(INDEX(Veh_NormDec,0,1)+$P450/1000*9.8))*1000*2,5000)/1000)))</f>
        <v>N/A</v>
      </c>
      <c r="Z450" s="30" t="str">
        <f t="shared" ref="Z450:Z513" si="84">IF($A450="N/A","N/A",
IF($M450="N/A","N/A",
IF($Q450="N/A","N/A",
CEILING(($Y450*1000+CFG_T_EB_OUT+CFG_T_EB_SETUP
+((SQRT((2*INDEX(Veh_Gebr,0,1)*(INDEX(Veh_MaxAcc,0,1)-$P450/1000*9.8)*CFG_T_EB_SETUP/1000)^2
       +4*(INDEX(Veh_Gebr,0,1)+INDEX(Veh_MaxAcc,0,1))*(INDEX(Veh_MaxAcc,0,1)-$P450/1000*9.8)*(INDEX(Veh_Gebr,0,1)*$P450/1000*9.8*(CFG_T_EB_SETUP/1000)^2
           +2*(INDEX(Veh_Gebr,0,1)+$P450/1000*9.8)*($O450-INDEX(Veh_Length,0,1)+INDEX(Veh_Hook2Roller,0,1))))
    -2*INDEX(Veh_Gebr,0,1)*(INDEX(Veh_MaxAcc,0,1)-$P450/1000*9.8)*CFG_T_EB_SETUP/1000)
  /2/(INDEX(Veh_MaxAcc,0,1)+INDEX(Veh_Gebr,0,1))-$P450/1000*9.8*CFG_T_EB_SETUP/1000)/(INDEX(Veh_Gebr,0,1)+$P450/1000*9.8)*1000
+Equ_AxleClearDelay+Conf_VibInTime_CBI)/1000,
10)
)))</f>
        <v>N/A</v>
      </c>
      <c r="AA450" s="30" t="str">
        <f t="shared" ref="AA450:AA513" si="85">IF($A450="N/A","N/A",
IF($Q450="N/A","N/A",
FLOOR((Proj_RmMaxForwSpd/3.6-ATO速度_EB速度余量/3.6)*1000/INDEX(Veh_NormDec,0,1)
+(Proj_RmMaxForwSpd/3.6-ATO速度_EB速度余量/3.6)*1000/INDEX(Veh_MaxAcc,0,1)
+($B450-(Proj_RmMaxForwSpd/3.6-ATO速度_EB速度余量/3.6)^2/(2*INDEX(Veh_NormDec,0,1))-(Proj_RmMaxForwSpd/3.6-ATO速度_EB速度余量/3.6)^2/(2*INDEX(Veh_MaxAcc,0,1)))/(Proj_RmMaxForwSpd/3.6-ATO速度_EB速度余量/3.6)*1000
+$N450*1000,5000)/1000))</f>
        <v>N/A</v>
      </c>
      <c r="AB450" s="30" t="str">
        <f t="shared" ref="AB450:AB513" si="86">IF($A450="N/A","N/A",
IF($Q450="N/A","N/A",
CEILING(($AA450*1000+CFG_T_EB_OUT+CFG_T_EB_SETUP
+$D450/3.6/(INDEX(Veh_Gebr,0,1)+$G450/1000*9.8)*1000
+Equ_AxleClearDelay+Conf_VibInTime_CBI)/1000,
10)
))</f>
        <v>N/A</v>
      </c>
      <c r="AC450" s="30" t="str">
        <f t="shared" ref="AC450:AC513" si="87">IF($A450="N/A","N/A",
CEILING(司机反应时间*1000
+INDEX(Veh_FsbTracCutDelay,0,1)+INDEX(Veh_FsbSetDelay,0,1)+INDEX(Veh_FsbCoastTime,0,1)
+Proj_RmMaxForwSpd/3.6/(INDEX(Veh_Fsbr,0,1)-Proj_MaxLineGrad*9.8/1000)*1000
+Equ_AxleClearDelay
+Conf_VibInTime_CBI,
10000)/1000)</f>
        <v>N/A</v>
      </c>
    </row>
    <row r="451" spans="1:29">
      <c r="A451" s="50" t="str">
        <f>IF(INDEX(Veh_Marshal,0,1)="N/A","N/A",'输出-系统进路参数'!B452)</f>
        <v>N/A</v>
      </c>
      <c r="B451" s="50" t="str">
        <f>IF(INDEX(Veh_Marshal,0,1)="N/A","N/A",'输出-系统进路参数'!E452)</f>
        <v>N/A</v>
      </c>
      <c r="C451" s="50" t="str">
        <f>IF(INDEX(Veh_Marshal,0,1)="N/A","N/A",'输出-系统进路参数'!F452)</f>
        <v>N/A</v>
      </c>
      <c r="D451" s="50" t="str">
        <f>IF(INDEX(Veh_Marshal,0,1)="N/A","N/A",'输出-系统进路参数'!G452)</f>
        <v>N/A</v>
      </c>
      <c r="E451" s="50" t="str">
        <f>IF(INDEX(Veh_Marshal,0,1)="N/A","N/A",'输出-系统进路参数'!H452)</f>
        <v>N/A</v>
      </c>
      <c r="F451" s="50" t="str">
        <f>IF(INDEX(Veh_Marshal,0,1)="N/A","N/A",'输出-系统进路参数'!I452)</f>
        <v>N/A</v>
      </c>
      <c r="G451" s="50" t="str">
        <f>IF(INDEX(Veh_Marshal,0,1)="N/A","N/A",'输出-系统进路参数'!J452)</f>
        <v>N/A</v>
      </c>
      <c r="H451" s="22" t="str">
        <f>IF(INDEX(Veh_Marshal,0,1)="N/A","N/A",'输出-系统进路参数'!K452)</f>
        <v>N/A</v>
      </c>
      <c r="I451" s="22" t="str">
        <f>IF(INDEX(Veh_Marshal,0,1)="N/A","N/A",'输出-系统进路参数'!L452)</f>
        <v>N/A</v>
      </c>
      <c r="J451" s="22" t="str">
        <f>IF(INDEX(Veh_Marshal,0,1)="N/A","N/A",'输出-系统进路参数'!M452)</f>
        <v>N/A</v>
      </c>
      <c r="K451" s="22" t="str">
        <f>IF(INDEX(Veh_Marshal,0,1)="N/A","N/A",'输出-系统进路参数'!N452)</f>
        <v>N/A</v>
      </c>
      <c r="L451" s="22" t="str">
        <f>IF(INDEX(Veh_Marshal,0,1)="N/A","N/A",'输出-系统进路参数'!O452)</f>
        <v>N/A</v>
      </c>
      <c r="M451" s="22" t="str">
        <f>IF(INDEX(Veh_Marshal,0,1)="N/A","N/A",'输出-系统进路参数'!P452)</f>
        <v>N/A</v>
      </c>
      <c r="N451" s="22" t="str">
        <f>IF(INDEX(Veh_Marshal,0,1)="N/A","N/A",'输出-系统进路参数'!Q452)</f>
        <v>N/A</v>
      </c>
      <c r="O451" s="22" t="str">
        <f>IF(INDEX(Veh_Marshal,0,1)="N/A","N/A",'输出-系统进路参数'!R452)</f>
        <v>N/A</v>
      </c>
      <c r="P451" s="50" t="str">
        <f>IF(INDEX(Veh_Marshal,0,1)="N/A","N/A",'输出-系统进路参数'!S452)</f>
        <v>N/A</v>
      </c>
      <c r="Q451" s="50" t="str">
        <f>IF(INDEX(Veh_Marshal,0,1)="N/A","N/A",'输出-系统进路参数'!T452)</f>
        <v>N/A</v>
      </c>
      <c r="R451" s="50" t="str">
        <f>IF(INDEX(Veh_Marshal,0,1)="N/A","N/A",'输出-系统进路参数'!U452)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50" t="str">
        <f>IF(INDEX(Veh_Marshal,0,1)="N/A","N/A",'输出-系统进路参数'!B453)</f>
        <v>N/A</v>
      </c>
      <c r="B452" s="50" t="str">
        <f>IF(INDEX(Veh_Marshal,0,1)="N/A","N/A",'输出-系统进路参数'!E453)</f>
        <v>N/A</v>
      </c>
      <c r="C452" s="50" t="str">
        <f>IF(INDEX(Veh_Marshal,0,1)="N/A","N/A",'输出-系统进路参数'!F453)</f>
        <v>N/A</v>
      </c>
      <c r="D452" s="50" t="str">
        <f>IF(INDEX(Veh_Marshal,0,1)="N/A","N/A",'输出-系统进路参数'!G453)</f>
        <v>N/A</v>
      </c>
      <c r="E452" s="50" t="str">
        <f>IF(INDEX(Veh_Marshal,0,1)="N/A","N/A",'输出-系统进路参数'!H453)</f>
        <v>N/A</v>
      </c>
      <c r="F452" s="50" t="str">
        <f>IF(INDEX(Veh_Marshal,0,1)="N/A","N/A",'输出-系统进路参数'!I453)</f>
        <v>N/A</v>
      </c>
      <c r="G452" s="50" t="str">
        <f>IF(INDEX(Veh_Marshal,0,1)="N/A","N/A",'输出-系统进路参数'!J453)</f>
        <v>N/A</v>
      </c>
      <c r="H452" s="22" t="str">
        <f>IF(INDEX(Veh_Marshal,0,1)="N/A","N/A",'输出-系统进路参数'!K453)</f>
        <v>N/A</v>
      </c>
      <c r="I452" s="22" t="str">
        <f>IF(INDEX(Veh_Marshal,0,1)="N/A","N/A",'输出-系统进路参数'!L453)</f>
        <v>N/A</v>
      </c>
      <c r="J452" s="22" t="str">
        <f>IF(INDEX(Veh_Marshal,0,1)="N/A","N/A",'输出-系统进路参数'!M453)</f>
        <v>N/A</v>
      </c>
      <c r="K452" s="22" t="str">
        <f>IF(INDEX(Veh_Marshal,0,1)="N/A","N/A",'输出-系统进路参数'!N453)</f>
        <v>N/A</v>
      </c>
      <c r="L452" s="22" t="str">
        <f>IF(INDEX(Veh_Marshal,0,1)="N/A","N/A",'输出-系统进路参数'!O453)</f>
        <v>N/A</v>
      </c>
      <c r="M452" s="22" t="str">
        <f>IF(INDEX(Veh_Marshal,0,1)="N/A","N/A",'输出-系统进路参数'!P453)</f>
        <v>N/A</v>
      </c>
      <c r="N452" s="22" t="str">
        <f>IF(INDEX(Veh_Marshal,0,1)="N/A","N/A",'输出-系统进路参数'!Q453)</f>
        <v>N/A</v>
      </c>
      <c r="O452" s="22" t="str">
        <f>IF(INDEX(Veh_Marshal,0,1)="N/A","N/A",'输出-系统进路参数'!R453)</f>
        <v>N/A</v>
      </c>
      <c r="P452" s="50" t="str">
        <f>IF(INDEX(Veh_Marshal,0,1)="N/A","N/A",'输出-系统进路参数'!S453)</f>
        <v>N/A</v>
      </c>
      <c r="Q452" s="50" t="str">
        <f>IF(INDEX(Veh_Marshal,0,1)="N/A","N/A",'输出-系统进路参数'!T453)</f>
        <v>N/A</v>
      </c>
      <c r="R452" s="50" t="str">
        <f>IF(INDEX(Veh_Marshal,0,1)="N/A","N/A",'输出-系统进路参数'!U453)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50" t="str">
        <f>IF(INDEX(Veh_Marshal,0,1)="N/A","N/A",'输出-系统进路参数'!B454)</f>
        <v>N/A</v>
      </c>
      <c r="B453" s="50" t="str">
        <f>IF(INDEX(Veh_Marshal,0,1)="N/A","N/A",'输出-系统进路参数'!E454)</f>
        <v>N/A</v>
      </c>
      <c r="C453" s="50" t="str">
        <f>IF(INDEX(Veh_Marshal,0,1)="N/A","N/A",'输出-系统进路参数'!F454)</f>
        <v>N/A</v>
      </c>
      <c r="D453" s="50" t="str">
        <f>IF(INDEX(Veh_Marshal,0,1)="N/A","N/A",'输出-系统进路参数'!G454)</f>
        <v>N/A</v>
      </c>
      <c r="E453" s="50" t="str">
        <f>IF(INDEX(Veh_Marshal,0,1)="N/A","N/A",'输出-系统进路参数'!H454)</f>
        <v>N/A</v>
      </c>
      <c r="F453" s="50" t="str">
        <f>IF(INDEX(Veh_Marshal,0,1)="N/A","N/A",'输出-系统进路参数'!I454)</f>
        <v>N/A</v>
      </c>
      <c r="G453" s="50" t="str">
        <f>IF(INDEX(Veh_Marshal,0,1)="N/A","N/A",'输出-系统进路参数'!J454)</f>
        <v>N/A</v>
      </c>
      <c r="H453" s="22" t="str">
        <f>IF(INDEX(Veh_Marshal,0,1)="N/A","N/A",'输出-系统进路参数'!K454)</f>
        <v>N/A</v>
      </c>
      <c r="I453" s="22" t="str">
        <f>IF(INDEX(Veh_Marshal,0,1)="N/A","N/A",'输出-系统进路参数'!L454)</f>
        <v>N/A</v>
      </c>
      <c r="J453" s="22" t="str">
        <f>IF(INDEX(Veh_Marshal,0,1)="N/A","N/A",'输出-系统进路参数'!M454)</f>
        <v>N/A</v>
      </c>
      <c r="K453" s="22" t="str">
        <f>IF(INDEX(Veh_Marshal,0,1)="N/A","N/A",'输出-系统进路参数'!N454)</f>
        <v>N/A</v>
      </c>
      <c r="L453" s="22" t="str">
        <f>IF(INDEX(Veh_Marshal,0,1)="N/A","N/A",'输出-系统进路参数'!O454)</f>
        <v>N/A</v>
      </c>
      <c r="M453" s="22" t="str">
        <f>IF(INDEX(Veh_Marshal,0,1)="N/A","N/A",'输出-系统进路参数'!P454)</f>
        <v>N/A</v>
      </c>
      <c r="N453" s="22" t="str">
        <f>IF(INDEX(Veh_Marshal,0,1)="N/A","N/A",'输出-系统进路参数'!Q454)</f>
        <v>N/A</v>
      </c>
      <c r="O453" s="22" t="str">
        <f>IF(INDEX(Veh_Marshal,0,1)="N/A","N/A",'输出-系统进路参数'!R454)</f>
        <v>N/A</v>
      </c>
      <c r="P453" s="50" t="str">
        <f>IF(INDEX(Veh_Marshal,0,1)="N/A","N/A",'输出-系统进路参数'!S454)</f>
        <v>N/A</v>
      </c>
      <c r="Q453" s="50" t="str">
        <f>IF(INDEX(Veh_Marshal,0,1)="N/A","N/A",'输出-系统进路参数'!T454)</f>
        <v>N/A</v>
      </c>
      <c r="R453" s="50" t="str">
        <f>IF(INDEX(Veh_Marshal,0,1)="N/A","N/A",'输出-系统进路参数'!U454)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50" t="str">
        <f>IF(INDEX(Veh_Marshal,0,1)="N/A","N/A",'输出-系统进路参数'!B455)</f>
        <v>N/A</v>
      </c>
      <c r="B454" s="50" t="str">
        <f>IF(INDEX(Veh_Marshal,0,1)="N/A","N/A",'输出-系统进路参数'!E455)</f>
        <v>N/A</v>
      </c>
      <c r="C454" s="50" t="str">
        <f>IF(INDEX(Veh_Marshal,0,1)="N/A","N/A",'输出-系统进路参数'!F455)</f>
        <v>N/A</v>
      </c>
      <c r="D454" s="50" t="str">
        <f>IF(INDEX(Veh_Marshal,0,1)="N/A","N/A",'输出-系统进路参数'!G455)</f>
        <v>N/A</v>
      </c>
      <c r="E454" s="50" t="str">
        <f>IF(INDEX(Veh_Marshal,0,1)="N/A","N/A",'输出-系统进路参数'!H455)</f>
        <v>N/A</v>
      </c>
      <c r="F454" s="50" t="str">
        <f>IF(INDEX(Veh_Marshal,0,1)="N/A","N/A",'输出-系统进路参数'!I455)</f>
        <v>N/A</v>
      </c>
      <c r="G454" s="50" t="str">
        <f>IF(INDEX(Veh_Marshal,0,1)="N/A","N/A",'输出-系统进路参数'!J455)</f>
        <v>N/A</v>
      </c>
      <c r="H454" s="22" t="str">
        <f>IF(INDEX(Veh_Marshal,0,1)="N/A","N/A",'输出-系统进路参数'!K455)</f>
        <v>N/A</v>
      </c>
      <c r="I454" s="22" t="str">
        <f>IF(INDEX(Veh_Marshal,0,1)="N/A","N/A",'输出-系统进路参数'!L455)</f>
        <v>N/A</v>
      </c>
      <c r="J454" s="22" t="str">
        <f>IF(INDEX(Veh_Marshal,0,1)="N/A","N/A",'输出-系统进路参数'!M455)</f>
        <v>N/A</v>
      </c>
      <c r="K454" s="22" t="str">
        <f>IF(INDEX(Veh_Marshal,0,1)="N/A","N/A",'输出-系统进路参数'!N455)</f>
        <v>N/A</v>
      </c>
      <c r="L454" s="22" t="str">
        <f>IF(INDEX(Veh_Marshal,0,1)="N/A","N/A",'输出-系统进路参数'!O455)</f>
        <v>N/A</v>
      </c>
      <c r="M454" s="22" t="str">
        <f>IF(INDEX(Veh_Marshal,0,1)="N/A","N/A",'输出-系统进路参数'!P455)</f>
        <v>N/A</v>
      </c>
      <c r="N454" s="22" t="str">
        <f>IF(INDEX(Veh_Marshal,0,1)="N/A","N/A",'输出-系统进路参数'!Q455)</f>
        <v>N/A</v>
      </c>
      <c r="O454" s="22" t="str">
        <f>IF(INDEX(Veh_Marshal,0,1)="N/A","N/A",'输出-系统进路参数'!R455)</f>
        <v>N/A</v>
      </c>
      <c r="P454" s="50" t="str">
        <f>IF(INDEX(Veh_Marshal,0,1)="N/A","N/A",'输出-系统进路参数'!S455)</f>
        <v>N/A</v>
      </c>
      <c r="Q454" s="50" t="str">
        <f>IF(INDEX(Veh_Marshal,0,1)="N/A","N/A",'输出-系统进路参数'!T455)</f>
        <v>N/A</v>
      </c>
      <c r="R454" s="50" t="str">
        <f>IF(INDEX(Veh_Marshal,0,1)="N/A","N/A",'输出-系统进路参数'!U455)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50" t="str">
        <f>IF(INDEX(Veh_Marshal,0,1)="N/A","N/A",'输出-系统进路参数'!B456)</f>
        <v>N/A</v>
      </c>
      <c r="B455" s="50" t="str">
        <f>IF(INDEX(Veh_Marshal,0,1)="N/A","N/A",'输出-系统进路参数'!E456)</f>
        <v>N/A</v>
      </c>
      <c r="C455" s="50" t="str">
        <f>IF(INDEX(Veh_Marshal,0,1)="N/A","N/A",'输出-系统进路参数'!F456)</f>
        <v>N/A</v>
      </c>
      <c r="D455" s="50" t="str">
        <f>IF(INDEX(Veh_Marshal,0,1)="N/A","N/A",'输出-系统进路参数'!G456)</f>
        <v>N/A</v>
      </c>
      <c r="E455" s="50" t="str">
        <f>IF(INDEX(Veh_Marshal,0,1)="N/A","N/A",'输出-系统进路参数'!H456)</f>
        <v>N/A</v>
      </c>
      <c r="F455" s="50" t="str">
        <f>IF(INDEX(Veh_Marshal,0,1)="N/A","N/A",'输出-系统进路参数'!I456)</f>
        <v>N/A</v>
      </c>
      <c r="G455" s="50" t="str">
        <f>IF(INDEX(Veh_Marshal,0,1)="N/A","N/A",'输出-系统进路参数'!J456)</f>
        <v>N/A</v>
      </c>
      <c r="H455" s="22" t="str">
        <f>IF(INDEX(Veh_Marshal,0,1)="N/A","N/A",'输出-系统进路参数'!K456)</f>
        <v>N/A</v>
      </c>
      <c r="I455" s="22" t="str">
        <f>IF(INDEX(Veh_Marshal,0,1)="N/A","N/A",'输出-系统进路参数'!L456)</f>
        <v>N/A</v>
      </c>
      <c r="J455" s="22" t="str">
        <f>IF(INDEX(Veh_Marshal,0,1)="N/A","N/A",'输出-系统进路参数'!M456)</f>
        <v>N/A</v>
      </c>
      <c r="K455" s="22" t="str">
        <f>IF(INDEX(Veh_Marshal,0,1)="N/A","N/A",'输出-系统进路参数'!N456)</f>
        <v>N/A</v>
      </c>
      <c r="L455" s="22" t="str">
        <f>IF(INDEX(Veh_Marshal,0,1)="N/A","N/A",'输出-系统进路参数'!O456)</f>
        <v>N/A</v>
      </c>
      <c r="M455" s="22" t="str">
        <f>IF(INDEX(Veh_Marshal,0,1)="N/A","N/A",'输出-系统进路参数'!P456)</f>
        <v>N/A</v>
      </c>
      <c r="N455" s="22" t="str">
        <f>IF(INDEX(Veh_Marshal,0,1)="N/A","N/A",'输出-系统进路参数'!Q456)</f>
        <v>N/A</v>
      </c>
      <c r="O455" s="22" t="str">
        <f>IF(INDEX(Veh_Marshal,0,1)="N/A","N/A",'输出-系统进路参数'!R456)</f>
        <v>N/A</v>
      </c>
      <c r="P455" s="50" t="str">
        <f>IF(INDEX(Veh_Marshal,0,1)="N/A","N/A",'输出-系统进路参数'!S456)</f>
        <v>N/A</v>
      </c>
      <c r="Q455" s="50" t="str">
        <f>IF(INDEX(Veh_Marshal,0,1)="N/A","N/A",'输出-系统进路参数'!T456)</f>
        <v>N/A</v>
      </c>
      <c r="R455" s="50" t="str">
        <f>IF(INDEX(Veh_Marshal,0,1)="N/A","N/A",'输出-系统进路参数'!U456)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50" t="str">
        <f>IF(INDEX(Veh_Marshal,0,1)="N/A","N/A",'输出-系统进路参数'!B457)</f>
        <v>N/A</v>
      </c>
      <c r="B456" s="50" t="str">
        <f>IF(INDEX(Veh_Marshal,0,1)="N/A","N/A",'输出-系统进路参数'!E457)</f>
        <v>N/A</v>
      </c>
      <c r="C456" s="50" t="str">
        <f>IF(INDEX(Veh_Marshal,0,1)="N/A","N/A",'输出-系统进路参数'!F457)</f>
        <v>N/A</v>
      </c>
      <c r="D456" s="50" t="str">
        <f>IF(INDEX(Veh_Marshal,0,1)="N/A","N/A",'输出-系统进路参数'!G457)</f>
        <v>N/A</v>
      </c>
      <c r="E456" s="50" t="str">
        <f>IF(INDEX(Veh_Marshal,0,1)="N/A","N/A",'输出-系统进路参数'!H457)</f>
        <v>N/A</v>
      </c>
      <c r="F456" s="50" t="str">
        <f>IF(INDEX(Veh_Marshal,0,1)="N/A","N/A",'输出-系统进路参数'!I457)</f>
        <v>N/A</v>
      </c>
      <c r="G456" s="50" t="str">
        <f>IF(INDEX(Veh_Marshal,0,1)="N/A","N/A",'输出-系统进路参数'!J457)</f>
        <v>N/A</v>
      </c>
      <c r="H456" s="22" t="str">
        <f>IF(INDEX(Veh_Marshal,0,1)="N/A","N/A",'输出-系统进路参数'!K457)</f>
        <v>N/A</v>
      </c>
      <c r="I456" s="22" t="str">
        <f>IF(INDEX(Veh_Marshal,0,1)="N/A","N/A",'输出-系统进路参数'!L457)</f>
        <v>N/A</v>
      </c>
      <c r="J456" s="22" t="str">
        <f>IF(INDEX(Veh_Marshal,0,1)="N/A","N/A",'输出-系统进路参数'!M457)</f>
        <v>N/A</v>
      </c>
      <c r="K456" s="22" t="str">
        <f>IF(INDEX(Veh_Marshal,0,1)="N/A","N/A",'输出-系统进路参数'!N457)</f>
        <v>N/A</v>
      </c>
      <c r="L456" s="22" t="str">
        <f>IF(INDEX(Veh_Marshal,0,1)="N/A","N/A",'输出-系统进路参数'!O457)</f>
        <v>N/A</v>
      </c>
      <c r="M456" s="22" t="str">
        <f>IF(INDEX(Veh_Marshal,0,1)="N/A","N/A",'输出-系统进路参数'!P457)</f>
        <v>N/A</v>
      </c>
      <c r="N456" s="22" t="str">
        <f>IF(INDEX(Veh_Marshal,0,1)="N/A","N/A",'输出-系统进路参数'!Q457)</f>
        <v>N/A</v>
      </c>
      <c r="O456" s="22" t="str">
        <f>IF(INDEX(Veh_Marshal,0,1)="N/A","N/A",'输出-系统进路参数'!R457)</f>
        <v>N/A</v>
      </c>
      <c r="P456" s="50" t="str">
        <f>IF(INDEX(Veh_Marshal,0,1)="N/A","N/A",'输出-系统进路参数'!S457)</f>
        <v>N/A</v>
      </c>
      <c r="Q456" s="50" t="str">
        <f>IF(INDEX(Veh_Marshal,0,1)="N/A","N/A",'输出-系统进路参数'!T457)</f>
        <v>N/A</v>
      </c>
      <c r="R456" s="50" t="str">
        <f>IF(INDEX(Veh_Marshal,0,1)="N/A","N/A",'输出-系统进路参数'!U457)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50" t="str">
        <f>IF(INDEX(Veh_Marshal,0,1)="N/A","N/A",'输出-系统进路参数'!B458)</f>
        <v>N/A</v>
      </c>
      <c r="B457" s="50" t="str">
        <f>IF(INDEX(Veh_Marshal,0,1)="N/A","N/A",'输出-系统进路参数'!E458)</f>
        <v>N/A</v>
      </c>
      <c r="C457" s="50" t="str">
        <f>IF(INDEX(Veh_Marshal,0,1)="N/A","N/A",'输出-系统进路参数'!F458)</f>
        <v>N/A</v>
      </c>
      <c r="D457" s="50" t="str">
        <f>IF(INDEX(Veh_Marshal,0,1)="N/A","N/A",'输出-系统进路参数'!G458)</f>
        <v>N/A</v>
      </c>
      <c r="E457" s="50" t="str">
        <f>IF(INDEX(Veh_Marshal,0,1)="N/A","N/A",'输出-系统进路参数'!H458)</f>
        <v>N/A</v>
      </c>
      <c r="F457" s="50" t="str">
        <f>IF(INDEX(Veh_Marshal,0,1)="N/A","N/A",'输出-系统进路参数'!I458)</f>
        <v>N/A</v>
      </c>
      <c r="G457" s="50" t="str">
        <f>IF(INDEX(Veh_Marshal,0,1)="N/A","N/A",'输出-系统进路参数'!J458)</f>
        <v>N/A</v>
      </c>
      <c r="H457" s="22" t="str">
        <f>IF(INDEX(Veh_Marshal,0,1)="N/A","N/A",'输出-系统进路参数'!K458)</f>
        <v>N/A</v>
      </c>
      <c r="I457" s="22" t="str">
        <f>IF(INDEX(Veh_Marshal,0,1)="N/A","N/A",'输出-系统进路参数'!L458)</f>
        <v>N/A</v>
      </c>
      <c r="J457" s="22" t="str">
        <f>IF(INDEX(Veh_Marshal,0,1)="N/A","N/A",'输出-系统进路参数'!M458)</f>
        <v>N/A</v>
      </c>
      <c r="K457" s="22" t="str">
        <f>IF(INDEX(Veh_Marshal,0,1)="N/A","N/A",'输出-系统进路参数'!N458)</f>
        <v>N/A</v>
      </c>
      <c r="L457" s="22" t="str">
        <f>IF(INDEX(Veh_Marshal,0,1)="N/A","N/A",'输出-系统进路参数'!O458)</f>
        <v>N/A</v>
      </c>
      <c r="M457" s="22" t="str">
        <f>IF(INDEX(Veh_Marshal,0,1)="N/A","N/A",'输出-系统进路参数'!P458)</f>
        <v>N/A</v>
      </c>
      <c r="N457" s="22" t="str">
        <f>IF(INDEX(Veh_Marshal,0,1)="N/A","N/A",'输出-系统进路参数'!Q458)</f>
        <v>N/A</v>
      </c>
      <c r="O457" s="22" t="str">
        <f>IF(INDEX(Veh_Marshal,0,1)="N/A","N/A",'输出-系统进路参数'!R458)</f>
        <v>N/A</v>
      </c>
      <c r="P457" s="50" t="str">
        <f>IF(INDEX(Veh_Marshal,0,1)="N/A","N/A",'输出-系统进路参数'!S458)</f>
        <v>N/A</v>
      </c>
      <c r="Q457" s="50" t="str">
        <f>IF(INDEX(Veh_Marshal,0,1)="N/A","N/A",'输出-系统进路参数'!T458)</f>
        <v>N/A</v>
      </c>
      <c r="R457" s="50" t="str">
        <f>IF(INDEX(Veh_Marshal,0,1)="N/A","N/A",'输出-系统进路参数'!U458)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50" t="str">
        <f>IF(INDEX(Veh_Marshal,0,1)="N/A","N/A",'输出-系统进路参数'!B459)</f>
        <v>N/A</v>
      </c>
      <c r="B458" s="50" t="str">
        <f>IF(INDEX(Veh_Marshal,0,1)="N/A","N/A",'输出-系统进路参数'!E459)</f>
        <v>N/A</v>
      </c>
      <c r="C458" s="50" t="str">
        <f>IF(INDEX(Veh_Marshal,0,1)="N/A","N/A",'输出-系统进路参数'!F459)</f>
        <v>N/A</v>
      </c>
      <c r="D458" s="50" t="str">
        <f>IF(INDEX(Veh_Marshal,0,1)="N/A","N/A",'输出-系统进路参数'!G459)</f>
        <v>N/A</v>
      </c>
      <c r="E458" s="50" t="str">
        <f>IF(INDEX(Veh_Marshal,0,1)="N/A","N/A",'输出-系统进路参数'!H459)</f>
        <v>N/A</v>
      </c>
      <c r="F458" s="50" t="str">
        <f>IF(INDEX(Veh_Marshal,0,1)="N/A","N/A",'输出-系统进路参数'!I459)</f>
        <v>N/A</v>
      </c>
      <c r="G458" s="50" t="str">
        <f>IF(INDEX(Veh_Marshal,0,1)="N/A","N/A",'输出-系统进路参数'!J459)</f>
        <v>N/A</v>
      </c>
      <c r="H458" s="22" t="str">
        <f>IF(INDEX(Veh_Marshal,0,1)="N/A","N/A",'输出-系统进路参数'!K459)</f>
        <v>N/A</v>
      </c>
      <c r="I458" s="22" t="str">
        <f>IF(INDEX(Veh_Marshal,0,1)="N/A","N/A",'输出-系统进路参数'!L459)</f>
        <v>N/A</v>
      </c>
      <c r="J458" s="22" t="str">
        <f>IF(INDEX(Veh_Marshal,0,1)="N/A","N/A",'输出-系统进路参数'!M459)</f>
        <v>N/A</v>
      </c>
      <c r="K458" s="22" t="str">
        <f>IF(INDEX(Veh_Marshal,0,1)="N/A","N/A",'输出-系统进路参数'!N459)</f>
        <v>N/A</v>
      </c>
      <c r="L458" s="22" t="str">
        <f>IF(INDEX(Veh_Marshal,0,1)="N/A","N/A",'输出-系统进路参数'!O459)</f>
        <v>N/A</v>
      </c>
      <c r="M458" s="22" t="str">
        <f>IF(INDEX(Veh_Marshal,0,1)="N/A","N/A",'输出-系统进路参数'!P459)</f>
        <v>N/A</v>
      </c>
      <c r="N458" s="22" t="str">
        <f>IF(INDEX(Veh_Marshal,0,1)="N/A","N/A",'输出-系统进路参数'!Q459)</f>
        <v>N/A</v>
      </c>
      <c r="O458" s="22" t="str">
        <f>IF(INDEX(Veh_Marshal,0,1)="N/A","N/A",'输出-系统进路参数'!R459)</f>
        <v>N/A</v>
      </c>
      <c r="P458" s="50" t="str">
        <f>IF(INDEX(Veh_Marshal,0,1)="N/A","N/A",'输出-系统进路参数'!S459)</f>
        <v>N/A</v>
      </c>
      <c r="Q458" s="50" t="str">
        <f>IF(INDEX(Veh_Marshal,0,1)="N/A","N/A",'输出-系统进路参数'!T459)</f>
        <v>N/A</v>
      </c>
      <c r="R458" s="50" t="str">
        <f>IF(INDEX(Veh_Marshal,0,1)="N/A","N/A",'输出-系统进路参数'!U459)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50" t="str">
        <f>IF(INDEX(Veh_Marshal,0,1)="N/A","N/A",'输出-系统进路参数'!B460)</f>
        <v>N/A</v>
      </c>
      <c r="B459" s="50" t="str">
        <f>IF(INDEX(Veh_Marshal,0,1)="N/A","N/A",'输出-系统进路参数'!E460)</f>
        <v>N/A</v>
      </c>
      <c r="C459" s="50" t="str">
        <f>IF(INDEX(Veh_Marshal,0,1)="N/A","N/A",'输出-系统进路参数'!F460)</f>
        <v>N/A</v>
      </c>
      <c r="D459" s="50" t="str">
        <f>IF(INDEX(Veh_Marshal,0,1)="N/A","N/A",'输出-系统进路参数'!G460)</f>
        <v>N/A</v>
      </c>
      <c r="E459" s="50" t="str">
        <f>IF(INDEX(Veh_Marshal,0,1)="N/A","N/A",'输出-系统进路参数'!H460)</f>
        <v>N/A</v>
      </c>
      <c r="F459" s="50" t="str">
        <f>IF(INDEX(Veh_Marshal,0,1)="N/A","N/A",'输出-系统进路参数'!I460)</f>
        <v>N/A</v>
      </c>
      <c r="G459" s="50" t="str">
        <f>IF(INDEX(Veh_Marshal,0,1)="N/A","N/A",'输出-系统进路参数'!J460)</f>
        <v>N/A</v>
      </c>
      <c r="H459" s="22" t="str">
        <f>IF(INDEX(Veh_Marshal,0,1)="N/A","N/A",'输出-系统进路参数'!K460)</f>
        <v>N/A</v>
      </c>
      <c r="I459" s="22" t="str">
        <f>IF(INDEX(Veh_Marshal,0,1)="N/A","N/A",'输出-系统进路参数'!L460)</f>
        <v>N/A</v>
      </c>
      <c r="J459" s="22" t="str">
        <f>IF(INDEX(Veh_Marshal,0,1)="N/A","N/A",'输出-系统进路参数'!M460)</f>
        <v>N/A</v>
      </c>
      <c r="K459" s="22" t="str">
        <f>IF(INDEX(Veh_Marshal,0,1)="N/A","N/A",'输出-系统进路参数'!N460)</f>
        <v>N/A</v>
      </c>
      <c r="L459" s="22" t="str">
        <f>IF(INDEX(Veh_Marshal,0,1)="N/A","N/A",'输出-系统进路参数'!O460)</f>
        <v>N/A</v>
      </c>
      <c r="M459" s="22" t="str">
        <f>IF(INDEX(Veh_Marshal,0,1)="N/A","N/A",'输出-系统进路参数'!P460)</f>
        <v>N/A</v>
      </c>
      <c r="N459" s="22" t="str">
        <f>IF(INDEX(Veh_Marshal,0,1)="N/A","N/A",'输出-系统进路参数'!Q460)</f>
        <v>N/A</v>
      </c>
      <c r="O459" s="22" t="str">
        <f>IF(INDEX(Veh_Marshal,0,1)="N/A","N/A",'输出-系统进路参数'!R460)</f>
        <v>N/A</v>
      </c>
      <c r="P459" s="50" t="str">
        <f>IF(INDEX(Veh_Marshal,0,1)="N/A","N/A",'输出-系统进路参数'!S460)</f>
        <v>N/A</v>
      </c>
      <c r="Q459" s="50" t="str">
        <f>IF(INDEX(Veh_Marshal,0,1)="N/A","N/A",'输出-系统进路参数'!T460)</f>
        <v>N/A</v>
      </c>
      <c r="R459" s="50" t="str">
        <f>IF(INDEX(Veh_Marshal,0,1)="N/A","N/A",'输出-系统进路参数'!U460)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50" t="str">
        <f>IF(INDEX(Veh_Marshal,0,1)="N/A","N/A",'输出-系统进路参数'!B461)</f>
        <v>N/A</v>
      </c>
      <c r="B460" s="50" t="str">
        <f>IF(INDEX(Veh_Marshal,0,1)="N/A","N/A",'输出-系统进路参数'!E461)</f>
        <v>N/A</v>
      </c>
      <c r="C460" s="50" t="str">
        <f>IF(INDEX(Veh_Marshal,0,1)="N/A","N/A",'输出-系统进路参数'!F461)</f>
        <v>N/A</v>
      </c>
      <c r="D460" s="50" t="str">
        <f>IF(INDEX(Veh_Marshal,0,1)="N/A","N/A",'输出-系统进路参数'!G461)</f>
        <v>N/A</v>
      </c>
      <c r="E460" s="50" t="str">
        <f>IF(INDEX(Veh_Marshal,0,1)="N/A","N/A",'输出-系统进路参数'!H461)</f>
        <v>N/A</v>
      </c>
      <c r="F460" s="50" t="str">
        <f>IF(INDEX(Veh_Marshal,0,1)="N/A","N/A",'输出-系统进路参数'!I461)</f>
        <v>N/A</v>
      </c>
      <c r="G460" s="50" t="str">
        <f>IF(INDEX(Veh_Marshal,0,1)="N/A","N/A",'输出-系统进路参数'!J461)</f>
        <v>N/A</v>
      </c>
      <c r="H460" s="22" t="str">
        <f>IF(INDEX(Veh_Marshal,0,1)="N/A","N/A",'输出-系统进路参数'!K461)</f>
        <v>N/A</v>
      </c>
      <c r="I460" s="22" t="str">
        <f>IF(INDEX(Veh_Marshal,0,1)="N/A","N/A",'输出-系统进路参数'!L461)</f>
        <v>N/A</v>
      </c>
      <c r="J460" s="22" t="str">
        <f>IF(INDEX(Veh_Marshal,0,1)="N/A","N/A",'输出-系统进路参数'!M461)</f>
        <v>N/A</v>
      </c>
      <c r="K460" s="22" t="str">
        <f>IF(INDEX(Veh_Marshal,0,1)="N/A","N/A",'输出-系统进路参数'!N461)</f>
        <v>N/A</v>
      </c>
      <c r="L460" s="22" t="str">
        <f>IF(INDEX(Veh_Marshal,0,1)="N/A","N/A",'输出-系统进路参数'!O461)</f>
        <v>N/A</v>
      </c>
      <c r="M460" s="22" t="str">
        <f>IF(INDEX(Veh_Marshal,0,1)="N/A","N/A",'输出-系统进路参数'!P461)</f>
        <v>N/A</v>
      </c>
      <c r="N460" s="22" t="str">
        <f>IF(INDEX(Veh_Marshal,0,1)="N/A","N/A",'输出-系统进路参数'!Q461)</f>
        <v>N/A</v>
      </c>
      <c r="O460" s="22" t="str">
        <f>IF(INDEX(Veh_Marshal,0,1)="N/A","N/A",'输出-系统进路参数'!R461)</f>
        <v>N/A</v>
      </c>
      <c r="P460" s="50" t="str">
        <f>IF(INDEX(Veh_Marshal,0,1)="N/A","N/A",'输出-系统进路参数'!S461)</f>
        <v>N/A</v>
      </c>
      <c r="Q460" s="50" t="str">
        <f>IF(INDEX(Veh_Marshal,0,1)="N/A","N/A",'输出-系统进路参数'!T461)</f>
        <v>N/A</v>
      </c>
      <c r="R460" s="50" t="str">
        <f>IF(INDEX(Veh_Marshal,0,1)="N/A","N/A",'输出-系统进路参数'!U461)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50" t="str">
        <f>IF(INDEX(Veh_Marshal,0,1)="N/A","N/A",'输出-系统进路参数'!B462)</f>
        <v>N/A</v>
      </c>
      <c r="B461" s="50" t="str">
        <f>IF(INDEX(Veh_Marshal,0,1)="N/A","N/A",'输出-系统进路参数'!E462)</f>
        <v>N/A</v>
      </c>
      <c r="C461" s="50" t="str">
        <f>IF(INDEX(Veh_Marshal,0,1)="N/A","N/A",'输出-系统进路参数'!F462)</f>
        <v>N/A</v>
      </c>
      <c r="D461" s="50" t="str">
        <f>IF(INDEX(Veh_Marshal,0,1)="N/A","N/A",'输出-系统进路参数'!G462)</f>
        <v>N/A</v>
      </c>
      <c r="E461" s="50" t="str">
        <f>IF(INDEX(Veh_Marshal,0,1)="N/A","N/A",'输出-系统进路参数'!H462)</f>
        <v>N/A</v>
      </c>
      <c r="F461" s="50" t="str">
        <f>IF(INDEX(Veh_Marshal,0,1)="N/A","N/A",'输出-系统进路参数'!I462)</f>
        <v>N/A</v>
      </c>
      <c r="G461" s="50" t="str">
        <f>IF(INDEX(Veh_Marshal,0,1)="N/A","N/A",'输出-系统进路参数'!J462)</f>
        <v>N/A</v>
      </c>
      <c r="H461" s="22" t="str">
        <f>IF(INDEX(Veh_Marshal,0,1)="N/A","N/A",'输出-系统进路参数'!K462)</f>
        <v>N/A</v>
      </c>
      <c r="I461" s="22" t="str">
        <f>IF(INDEX(Veh_Marshal,0,1)="N/A","N/A",'输出-系统进路参数'!L462)</f>
        <v>N/A</v>
      </c>
      <c r="J461" s="22" t="str">
        <f>IF(INDEX(Veh_Marshal,0,1)="N/A","N/A",'输出-系统进路参数'!M462)</f>
        <v>N/A</v>
      </c>
      <c r="K461" s="22" t="str">
        <f>IF(INDEX(Veh_Marshal,0,1)="N/A","N/A",'输出-系统进路参数'!N462)</f>
        <v>N/A</v>
      </c>
      <c r="L461" s="22" t="str">
        <f>IF(INDEX(Veh_Marshal,0,1)="N/A","N/A",'输出-系统进路参数'!O462)</f>
        <v>N/A</v>
      </c>
      <c r="M461" s="22" t="str">
        <f>IF(INDEX(Veh_Marshal,0,1)="N/A","N/A",'输出-系统进路参数'!P462)</f>
        <v>N/A</v>
      </c>
      <c r="N461" s="22" t="str">
        <f>IF(INDEX(Veh_Marshal,0,1)="N/A","N/A",'输出-系统进路参数'!Q462)</f>
        <v>N/A</v>
      </c>
      <c r="O461" s="22" t="str">
        <f>IF(INDEX(Veh_Marshal,0,1)="N/A","N/A",'输出-系统进路参数'!R462)</f>
        <v>N/A</v>
      </c>
      <c r="P461" s="50" t="str">
        <f>IF(INDEX(Veh_Marshal,0,1)="N/A","N/A",'输出-系统进路参数'!S462)</f>
        <v>N/A</v>
      </c>
      <c r="Q461" s="50" t="str">
        <f>IF(INDEX(Veh_Marshal,0,1)="N/A","N/A",'输出-系统进路参数'!T462)</f>
        <v>N/A</v>
      </c>
      <c r="R461" s="50" t="str">
        <f>IF(INDEX(Veh_Marshal,0,1)="N/A","N/A",'输出-系统进路参数'!U462)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50" t="str">
        <f>IF(INDEX(Veh_Marshal,0,1)="N/A","N/A",'输出-系统进路参数'!B463)</f>
        <v>N/A</v>
      </c>
      <c r="B462" s="50" t="str">
        <f>IF(INDEX(Veh_Marshal,0,1)="N/A","N/A",'输出-系统进路参数'!E463)</f>
        <v>N/A</v>
      </c>
      <c r="C462" s="50" t="str">
        <f>IF(INDEX(Veh_Marshal,0,1)="N/A","N/A",'输出-系统进路参数'!F463)</f>
        <v>N/A</v>
      </c>
      <c r="D462" s="50" t="str">
        <f>IF(INDEX(Veh_Marshal,0,1)="N/A","N/A",'输出-系统进路参数'!G463)</f>
        <v>N/A</v>
      </c>
      <c r="E462" s="50" t="str">
        <f>IF(INDEX(Veh_Marshal,0,1)="N/A","N/A",'输出-系统进路参数'!H463)</f>
        <v>N/A</v>
      </c>
      <c r="F462" s="50" t="str">
        <f>IF(INDEX(Veh_Marshal,0,1)="N/A","N/A",'输出-系统进路参数'!I463)</f>
        <v>N/A</v>
      </c>
      <c r="G462" s="50" t="str">
        <f>IF(INDEX(Veh_Marshal,0,1)="N/A","N/A",'输出-系统进路参数'!J463)</f>
        <v>N/A</v>
      </c>
      <c r="H462" s="22" t="str">
        <f>IF(INDEX(Veh_Marshal,0,1)="N/A","N/A",'输出-系统进路参数'!K463)</f>
        <v>N/A</v>
      </c>
      <c r="I462" s="22" t="str">
        <f>IF(INDEX(Veh_Marshal,0,1)="N/A","N/A",'输出-系统进路参数'!L463)</f>
        <v>N/A</v>
      </c>
      <c r="J462" s="22" t="str">
        <f>IF(INDEX(Veh_Marshal,0,1)="N/A","N/A",'输出-系统进路参数'!M463)</f>
        <v>N/A</v>
      </c>
      <c r="K462" s="22" t="str">
        <f>IF(INDEX(Veh_Marshal,0,1)="N/A","N/A",'输出-系统进路参数'!N463)</f>
        <v>N/A</v>
      </c>
      <c r="L462" s="22" t="str">
        <f>IF(INDEX(Veh_Marshal,0,1)="N/A","N/A",'输出-系统进路参数'!O463)</f>
        <v>N/A</v>
      </c>
      <c r="M462" s="22" t="str">
        <f>IF(INDEX(Veh_Marshal,0,1)="N/A","N/A",'输出-系统进路参数'!P463)</f>
        <v>N/A</v>
      </c>
      <c r="N462" s="22" t="str">
        <f>IF(INDEX(Veh_Marshal,0,1)="N/A","N/A",'输出-系统进路参数'!Q463)</f>
        <v>N/A</v>
      </c>
      <c r="O462" s="22" t="str">
        <f>IF(INDEX(Veh_Marshal,0,1)="N/A","N/A",'输出-系统进路参数'!R463)</f>
        <v>N/A</v>
      </c>
      <c r="P462" s="50" t="str">
        <f>IF(INDEX(Veh_Marshal,0,1)="N/A","N/A",'输出-系统进路参数'!S463)</f>
        <v>N/A</v>
      </c>
      <c r="Q462" s="50" t="str">
        <f>IF(INDEX(Veh_Marshal,0,1)="N/A","N/A",'输出-系统进路参数'!T463)</f>
        <v>N/A</v>
      </c>
      <c r="R462" s="50" t="str">
        <f>IF(INDEX(Veh_Marshal,0,1)="N/A","N/A",'输出-系统进路参数'!U463)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50" t="str">
        <f>IF(INDEX(Veh_Marshal,0,1)="N/A","N/A",'输出-系统进路参数'!B464)</f>
        <v>N/A</v>
      </c>
      <c r="B463" s="50" t="str">
        <f>IF(INDEX(Veh_Marshal,0,1)="N/A","N/A",'输出-系统进路参数'!E464)</f>
        <v>N/A</v>
      </c>
      <c r="C463" s="50" t="str">
        <f>IF(INDEX(Veh_Marshal,0,1)="N/A","N/A",'输出-系统进路参数'!F464)</f>
        <v>N/A</v>
      </c>
      <c r="D463" s="50" t="str">
        <f>IF(INDEX(Veh_Marshal,0,1)="N/A","N/A",'输出-系统进路参数'!G464)</f>
        <v>N/A</v>
      </c>
      <c r="E463" s="50" t="str">
        <f>IF(INDEX(Veh_Marshal,0,1)="N/A","N/A",'输出-系统进路参数'!H464)</f>
        <v>N/A</v>
      </c>
      <c r="F463" s="50" t="str">
        <f>IF(INDEX(Veh_Marshal,0,1)="N/A","N/A",'输出-系统进路参数'!I464)</f>
        <v>N/A</v>
      </c>
      <c r="G463" s="50" t="str">
        <f>IF(INDEX(Veh_Marshal,0,1)="N/A","N/A",'输出-系统进路参数'!J464)</f>
        <v>N/A</v>
      </c>
      <c r="H463" s="22" t="str">
        <f>IF(INDEX(Veh_Marshal,0,1)="N/A","N/A",'输出-系统进路参数'!K464)</f>
        <v>N/A</v>
      </c>
      <c r="I463" s="22" t="str">
        <f>IF(INDEX(Veh_Marshal,0,1)="N/A","N/A",'输出-系统进路参数'!L464)</f>
        <v>N/A</v>
      </c>
      <c r="J463" s="22" t="str">
        <f>IF(INDEX(Veh_Marshal,0,1)="N/A","N/A",'输出-系统进路参数'!M464)</f>
        <v>N/A</v>
      </c>
      <c r="K463" s="22" t="str">
        <f>IF(INDEX(Veh_Marshal,0,1)="N/A","N/A",'输出-系统进路参数'!N464)</f>
        <v>N/A</v>
      </c>
      <c r="L463" s="22" t="str">
        <f>IF(INDEX(Veh_Marshal,0,1)="N/A","N/A",'输出-系统进路参数'!O464)</f>
        <v>N/A</v>
      </c>
      <c r="M463" s="22" t="str">
        <f>IF(INDEX(Veh_Marshal,0,1)="N/A","N/A",'输出-系统进路参数'!P464)</f>
        <v>N/A</v>
      </c>
      <c r="N463" s="22" t="str">
        <f>IF(INDEX(Veh_Marshal,0,1)="N/A","N/A",'输出-系统进路参数'!Q464)</f>
        <v>N/A</v>
      </c>
      <c r="O463" s="22" t="str">
        <f>IF(INDEX(Veh_Marshal,0,1)="N/A","N/A",'输出-系统进路参数'!R464)</f>
        <v>N/A</v>
      </c>
      <c r="P463" s="50" t="str">
        <f>IF(INDEX(Veh_Marshal,0,1)="N/A","N/A",'输出-系统进路参数'!S464)</f>
        <v>N/A</v>
      </c>
      <c r="Q463" s="50" t="str">
        <f>IF(INDEX(Veh_Marshal,0,1)="N/A","N/A",'输出-系统进路参数'!T464)</f>
        <v>N/A</v>
      </c>
      <c r="R463" s="50" t="str">
        <f>IF(INDEX(Veh_Marshal,0,1)="N/A","N/A",'输出-系统进路参数'!U464)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50" t="str">
        <f>IF(INDEX(Veh_Marshal,0,1)="N/A","N/A",'输出-系统进路参数'!B465)</f>
        <v>N/A</v>
      </c>
      <c r="B464" s="50" t="str">
        <f>IF(INDEX(Veh_Marshal,0,1)="N/A","N/A",'输出-系统进路参数'!E465)</f>
        <v>N/A</v>
      </c>
      <c r="C464" s="50" t="str">
        <f>IF(INDEX(Veh_Marshal,0,1)="N/A","N/A",'输出-系统进路参数'!F465)</f>
        <v>N/A</v>
      </c>
      <c r="D464" s="50" t="str">
        <f>IF(INDEX(Veh_Marshal,0,1)="N/A","N/A",'输出-系统进路参数'!G465)</f>
        <v>N/A</v>
      </c>
      <c r="E464" s="50" t="str">
        <f>IF(INDEX(Veh_Marshal,0,1)="N/A","N/A",'输出-系统进路参数'!H465)</f>
        <v>N/A</v>
      </c>
      <c r="F464" s="50" t="str">
        <f>IF(INDEX(Veh_Marshal,0,1)="N/A","N/A",'输出-系统进路参数'!I465)</f>
        <v>N/A</v>
      </c>
      <c r="G464" s="50" t="str">
        <f>IF(INDEX(Veh_Marshal,0,1)="N/A","N/A",'输出-系统进路参数'!J465)</f>
        <v>N/A</v>
      </c>
      <c r="H464" s="22" t="str">
        <f>IF(INDEX(Veh_Marshal,0,1)="N/A","N/A",'输出-系统进路参数'!K465)</f>
        <v>N/A</v>
      </c>
      <c r="I464" s="22" t="str">
        <f>IF(INDEX(Veh_Marshal,0,1)="N/A","N/A",'输出-系统进路参数'!L465)</f>
        <v>N/A</v>
      </c>
      <c r="J464" s="22" t="str">
        <f>IF(INDEX(Veh_Marshal,0,1)="N/A","N/A",'输出-系统进路参数'!M465)</f>
        <v>N/A</v>
      </c>
      <c r="K464" s="22" t="str">
        <f>IF(INDEX(Veh_Marshal,0,1)="N/A","N/A",'输出-系统进路参数'!N465)</f>
        <v>N/A</v>
      </c>
      <c r="L464" s="22" t="str">
        <f>IF(INDEX(Veh_Marshal,0,1)="N/A","N/A",'输出-系统进路参数'!O465)</f>
        <v>N/A</v>
      </c>
      <c r="M464" s="22" t="str">
        <f>IF(INDEX(Veh_Marshal,0,1)="N/A","N/A",'输出-系统进路参数'!P465)</f>
        <v>N/A</v>
      </c>
      <c r="N464" s="22" t="str">
        <f>IF(INDEX(Veh_Marshal,0,1)="N/A","N/A",'输出-系统进路参数'!Q465)</f>
        <v>N/A</v>
      </c>
      <c r="O464" s="22" t="str">
        <f>IF(INDEX(Veh_Marshal,0,1)="N/A","N/A",'输出-系统进路参数'!R465)</f>
        <v>N/A</v>
      </c>
      <c r="P464" s="50" t="str">
        <f>IF(INDEX(Veh_Marshal,0,1)="N/A","N/A",'输出-系统进路参数'!S465)</f>
        <v>N/A</v>
      </c>
      <c r="Q464" s="50" t="str">
        <f>IF(INDEX(Veh_Marshal,0,1)="N/A","N/A",'输出-系统进路参数'!T465)</f>
        <v>N/A</v>
      </c>
      <c r="R464" s="50" t="str">
        <f>IF(INDEX(Veh_Marshal,0,1)="N/A","N/A",'输出-系统进路参数'!U465)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50" t="str">
        <f>IF(INDEX(Veh_Marshal,0,1)="N/A","N/A",'输出-系统进路参数'!B466)</f>
        <v>N/A</v>
      </c>
      <c r="B465" s="50" t="str">
        <f>IF(INDEX(Veh_Marshal,0,1)="N/A","N/A",'输出-系统进路参数'!E466)</f>
        <v>N/A</v>
      </c>
      <c r="C465" s="50" t="str">
        <f>IF(INDEX(Veh_Marshal,0,1)="N/A","N/A",'输出-系统进路参数'!F466)</f>
        <v>N/A</v>
      </c>
      <c r="D465" s="50" t="str">
        <f>IF(INDEX(Veh_Marshal,0,1)="N/A","N/A",'输出-系统进路参数'!G466)</f>
        <v>N/A</v>
      </c>
      <c r="E465" s="50" t="str">
        <f>IF(INDEX(Veh_Marshal,0,1)="N/A","N/A",'输出-系统进路参数'!H466)</f>
        <v>N/A</v>
      </c>
      <c r="F465" s="50" t="str">
        <f>IF(INDEX(Veh_Marshal,0,1)="N/A","N/A",'输出-系统进路参数'!I466)</f>
        <v>N/A</v>
      </c>
      <c r="G465" s="50" t="str">
        <f>IF(INDEX(Veh_Marshal,0,1)="N/A","N/A",'输出-系统进路参数'!J466)</f>
        <v>N/A</v>
      </c>
      <c r="H465" s="22" t="str">
        <f>IF(INDEX(Veh_Marshal,0,1)="N/A","N/A",'输出-系统进路参数'!K466)</f>
        <v>N/A</v>
      </c>
      <c r="I465" s="22" t="str">
        <f>IF(INDEX(Veh_Marshal,0,1)="N/A","N/A",'输出-系统进路参数'!L466)</f>
        <v>N/A</v>
      </c>
      <c r="J465" s="22" t="str">
        <f>IF(INDEX(Veh_Marshal,0,1)="N/A","N/A",'输出-系统进路参数'!M466)</f>
        <v>N/A</v>
      </c>
      <c r="K465" s="22" t="str">
        <f>IF(INDEX(Veh_Marshal,0,1)="N/A","N/A",'输出-系统进路参数'!N466)</f>
        <v>N/A</v>
      </c>
      <c r="L465" s="22" t="str">
        <f>IF(INDEX(Veh_Marshal,0,1)="N/A","N/A",'输出-系统进路参数'!O466)</f>
        <v>N/A</v>
      </c>
      <c r="M465" s="22" t="str">
        <f>IF(INDEX(Veh_Marshal,0,1)="N/A","N/A",'输出-系统进路参数'!P466)</f>
        <v>N/A</v>
      </c>
      <c r="N465" s="22" t="str">
        <f>IF(INDEX(Veh_Marshal,0,1)="N/A","N/A",'输出-系统进路参数'!Q466)</f>
        <v>N/A</v>
      </c>
      <c r="O465" s="22" t="str">
        <f>IF(INDEX(Veh_Marshal,0,1)="N/A","N/A",'输出-系统进路参数'!R466)</f>
        <v>N/A</v>
      </c>
      <c r="P465" s="50" t="str">
        <f>IF(INDEX(Veh_Marshal,0,1)="N/A","N/A",'输出-系统进路参数'!S466)</f>
        <v>N/A</v>
      </c>
      <c r="Q465" s="50" t="str">
        <f>IF(INDEX(Veh_Marshal,0,1)="N/A","N/A",'输出-系统进路参数'!T466)</f>
        <v>N/A</v>
      </c>
      <c r="R465" s="50" t="str">
        <f>IF(INDEX(Veh_Marshal,0,1)="N/A","N/A",'输出-系统进路参数'!U466)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50" t="str">
        <f>IF(INDEX(Veh_Marshal,0,1)="N/A","N/A",'输出-系统进路参数'!B467)</f>
        <v>N/A</v>
      </c>
      <c r="B466" s="50" t="str">
        <f>IF(INDEX(Veh_Marshal,0,1)="N/A","N/A",'输出-系统进路参数'!E467)</f>
        <v>N/A</v>
      </c>
      <c r="C466" s="50" t="str">
        <f>IF(INDEX(Veh_Marshal,0,1)="N/A","N/A",'输出-系统进路参数'!F467)</f>
        <v>N/A</v>
      </c>
      <c r="D466" s="50" t="str">
        <f>IF(INDEX(Veh_Marshal,0,1)="N/A","N/A",'输出-系统进路参数'!G467)</f>
        <v>N/A</v>
      </c>
      <c r="E466" s="50" t="str">
        <f>IF(INDEX(Veh_Marshal,0,1)="N/A","N/A",'输出-系统进路参数'!H467)</f>
        <v>N/A</v>
      </c>
      <c r="F466" s="50" t="str">
        <f>IF(INDEX(Veh_Marshal,0,1)="N/A","N/A",'输出-系统进路参数'!I467)</f>
        <v>N/A</v>
      </c>
      <c r="G466" s="50" t="str">
        <f>IF(INDEX(Veh_Marshal,0,1)="N/A","N/A",'输出-系统进路参数'!J467)</f>
        <v>N/A</v>
      </c>
      <c r="H466" s="22" t="str">
        <f>IF(INDEX(Veh_Marshal,0,1)="N/A","N/A",'输出-系统进路参数'!K467)</f>
        <v>N/A</v>
      </c>
      <c r="I466" s="22" t="str">
        <f>IF(INDEX(Veh_Marshal,0,1)="N/A","N/A",'输出-系统进路参数'!L467)</f>
        <v>N/A</v>
      </c>
      <c r="J466" s="22" t="str">
        <f>IF(INDEX(Veh_Marshal,0,1)="N/A","N/A",'输出-系统进路参数'!M467)</f>
        <v>N/A</v>
      </c>
      <c r="K466" s="22" t="str">
        <f>IF(INDEX(Veh_Marshal,0,1)="N/A","N/A",'输出-系统进路参数'!N467)</f>
        <v>N/A</v>
      </c>
      <c r="L466" s="22" t="str">
        <f>IF(INDEX(Veh_Marshal,0,1)="N/A","N/A",'输出-系统进路参数'!O467)</f>
        <v>N/A</v>
      </c>
      <c r="M466" s="22" t="str">
        <f>IF(INDEX(Veh_Marshal,0,1)="N/A","N/A",'输出-系统进路参数'!P467)</f>
        <v>N/A</v>
      </c>
      <c r="N466" s="22" t="str">
        <f>IF(INDEX(Veh_Marshal,0,1)="N/A","N/A",'输出-系统进路参数'!Q467)</f>
        <v>N/A</v>
      </c>
      <c r="O466" s="22" t="str">
        <f>IF(INDEX(Veh_Marshal,0,1)="N/A","N/A",'输出-系统进路参数'!R467)</f>
        <v>N/A</v>
      </c>
      <c r="P466" s="50" t="str">
        <f>IF(INDEX(Veh_Marshal,0,1)="N/A","N/A",'输出-系统进路参数'!S467)</f>
        <v>N/A</v>
      </c>
      <c r="Q466" s="50" t="str">
        <f>IF(INDEX(Veh_Marshal,0,1)="N/A","N/A",'输出-系统进路参数'!T467)</f>
        <v>N/A</v>
      </c>
      <c r="R466" s="50" t="str">
        <f>IF(INDEX(Veh_Marshal,0,1)="N/A","N/A",'输出-系统进路参数'!U467)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50" t="str">
        <f>IF(INDEX(Veh_Marshal,0,1)="N/A","N/A",'输出-系统进路参数'!B468)</f>
        <v>N/A</v>
      </c>
      <c r="B467" s="50" t="str">
        <f>IF(INDEX(Veh_Marshal,0,1)="N/A","N/A",'输出-系统进路参数'!E468)</f>
        <v>N/A</v>
      </c>
      <c r="C467" s="50" t="str">
        <f>IF(INDEX(Veh_Marshal,0,1)="N/A","N/A",'输出-系统进路参数'!F468)</f>
        <v>N/A</v>
      </c>
      <c r="D467" s="50" t="str">
        <f>IF(INDEX(Veh_Marshal,0,1)="N/A","N/A",'输出-系统进路参数'!G468)</f>
        <v>N/A</v>
      </c>
      <c r="E467" s="50" t="str">
        <f>IF(INDEX(Veh_Marshal,0,1)="N/A","N/A",'输出-系统进路参数'!H468)</f>
        <v>N/A</v>
      </c>
      <c r="F467" s="50" t="str">
        <f>IF(INDEX(Veh_Marshal,0,1)="N/A","N/A",'输出-系统进路参数'!I468)</f>
        <v>N/A</v>
      </c>
      <c r="G467" s="50" t="str">
        <f>IF(INDEX(Veh_Marshal,0,1)="N/A","N/A",'输出-系统进路参数'!J468)</f>
        <v>N/A</v>
      </c>
      <c r="H467" s="22" t="str">
        <f>IF(INDEX(Veh_Marshal,0,1)="N/A","N/A",'输出-系统进路参数'!K468)</f>
        <v>N/A</v>
      </c>
      <c r="I467" s="22" t="str">
        <f>IF(INDEX(Veh_Marshal,0,1)="N/A","N/A",'输出-系统进路参数'!L468)</f>
        <v>N/A</v>
      </c>
      <c r="J467" s="22" t="str">
        <f>IF(INDEX(Veh_Marshal,0,1)="N/A","N/A",'输出-系统进路参数'!M468)</f>
        <v>N/A</v>
      </c>
      <c r="K467" s="22" t="str">
        <f>IF(INDEX(Veh_Marshal,0,1)="N/A","N/A",'输出-系统进路参数'!N468)</f>
        <v>N/A</v>
      </c>
      <c r="L467" s="22" t="str">
        <f>IF(INDEX(Veh_Marshal,0,1)="N/A","N/A",'输出-系统进路参数'!O468)</f>
        <v>N/A</v>
      </c>
      <c r="M467" s="22" t="str">
        <f>IF(INDEX(Veh_Marshal,0,1)="N/A","N/A",'输出-系统进路参数'!P468)</f>
        <v>N/A</v>
      </c>
      <c r="N467" s="22" t="str">
        <f>IF(INDEX(Veh_Marshal,0,1)="N/A","N/A",'输出-系统进路参数'!Q468)</f>
        <v>N/A</v>
      </c>
      <c r="O467" s="22" t="str">
        <f>IF(INDEX(Veh_Marshal,0,1)="N/A","N/A",'输出-系统进路参数'!R468)</f>
        <v>N/A</v>
      </c>
      <c r="P467" s="50" t="str">
        <f>IF(INDEX(Veh_Marshal,0,1)="N/A","N/A",'输出-系统进路参数'!S468)</f>
        <v>N/A</v>
      </c>
      <c r="Q467" s="50" t="str">
        <f>IF(INDEX(Veh_Marshal,0,1)="N/A","N/A",'输出-系统进路参数'!T468)</f>
        <v>N/A</v>
      </c>
      <c r="R467" s="50" t="str">
        <f>IF(INDEX(Veh_Marshal,0,1)="N/A","N/A",'输出-系统进路参数'!U468)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50" t="str">
        <f>IF(INDEX(Veh_Marshal,0,1)="N/A","N/A",'输出-系统进路参数'!B469)</f>
        <v>N/A</v>
      </c>
      <c r="B468" s="50" t="str">
        <f>IF(INDEX(Veh_Marshal,0,1)="N/A","N/A",'输出-系统进路参数'!E469)</f>
        <v>N/A</v>
      </c>
      <c r="C468" s="50" t="str">
        <f>IF(INDEX(Veh_Marshal,0,1)="N/A","N/A",'输出-系统进路参数'!F469)</f>
        <v>N/A</v>
      </c>
      <c r="D468" s="50" t="str">
        <f>IF(INDEX(Veh_Marshal,0,1)="N/A","N/A",'输出-系统进路参数'!G469)</f>
        <v>N/A</v>
      </c>
      <c r="E468" s="50" t="str">
        <f>IF(INDEX(Veh_Marshal,0,1)="N/A","N/A",'输出-系统进路参数'!H469)</f>
        <v>N/A</v>
      </c>
      <c r="F468" s="50" t="str">
        <f>IF(INDEX(Veh_Marshal,0,1)="N/A","N/A",'输出-系统进路参数'!I469)</f>
        <v>N/A</v>
      </c>
      <c r="G468" s="50" t="str">
        <f>IF(INDEX(Veh_Marshal,0,1)="N/A","N/A",'输出-系统进路参数'!J469)</f>
        <v>N/A</v>
      </c>
      <c r="H468" s="22" t="str">
        <f>IF(INDEX(Veh_Marshal,0,1)="N/A","N/A",'输出-系统进路参数'!K469)</f>
        <v>N/A</v>
      </c>
      <c r="I468" s="22" t="str">
        <f>IF(INDEX(Veh_Marshal,0,1)="N/A","N/A",'输出-系统进路参数'!L469)</f>
        <v>N/A</v>
      </c>
      <c r="J468" s="22" t="str">
        <f>IF(INDEX(Veh_Marshal,0,1)="N/A","N/A",'输出-系统进路参数'!M469)</f>
        <v>N/A</v>
      </c>
      <c r="K468" s="22" t="str">
        <f>IF(INDEX(Veh_Marshal,0,1)="N/A","N/A",'输出-系统进路参数'!N469)</f>
        <v>N/A</v>
      </c>
      <c r="L468" s="22" t="str">
        <f>IF(INDEX(Veh_Marshal,0,1)="N/A","N/A",'输出-系统进路参数'!O469)</f>
        <v>N/A</v>
      </c>
      <c r="M468" s="22" t="str">
        <f>IF(INDEX(Veh_Marshal,0,1)="N/A","N/A",'输出-系统进路参数'!P469)</f>
        <v>N/A</v>
      </c>
      <c r="N468" s="22" t="str">
        <f>IF(INDEX(Veh_Marshal,0,1)="N/A","N/A",'输出-系统进路参数'!Q469)</f>
        <v>N/A</v>
      </c>
      <c r="O468" s="22" t="str">
        <f>IF(INDEX(Veh_Marshal,0,1)="N/A","N/A",'输出-系统进路参数'!R469)</f>
        <v>N/A</v>
      </c>
      <c r="P468" s="50" t="str">
        <f>IF(INDEX(Veh_Marshal,0,1)="N/A","N/A",'输出-系统进路参数'!S469)</f>
        <v>N/A</v>
      </c>
      <c r="Q468" s="50" t="str">
        <f>IF(INDEX(Veh_Marshal,0,1)="N/A","N/A",'输出-系统进路参数'!T469)</f>
        <v>N/A</v>
      </c>
      <c r="R468" s="50" t="str">
        <f>IF(INDEX(Veh_Marshal,0,1)="N/A","N/A",'输出-系统进路参数'!U469)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50" t="str">
        <f>IF(INDEX(Veh_Marshal,0,1)="N/A","N/A",'输出-系统进路参数'!B470)</f>
        <v>N/A</v>
      </c>
      <c r="B469" s="50" t="str">
        <f>IF(INDEX(Veh_Marshal,0,1)="N/A","N/A",'输出-系统进路参数'!E470)</f>
        <v>N/A</v>
      </c>
      <c r="C469" s="50" t="str">
        <f>IF(INDEX(Veh_Marshal,0,1)="N/A","N/A",'输出-系统进路参数'!F470)</f>
        <v>N/A</v>
      </c>
      <c r="D469" s="50" t="str">
        <f>IF(INDEX(Veh_Marshal,0,1)="N/A","N/A",'输出-系统进路参数'!G470)</f>
        <v>N/A</v>
      </c>
      <c r="E469" s="50" t="str">
        <f>IF(INDEX(Veh_Marshal,0,1)="N/A","N/A",'输出-系统进路参数'!H470)</f>
        <v>N/A</v>
      </c>
      <c r="F469" s="50" t="str">
        <f>IF(INDEX(Veh_Marshal,0,1)="N/A","N/A",'输出-系统进路参数'!I470)</f>
        <v>N/A</v>
      </c>
      <c r="G469" s="50" t="str">
        <f>IF(INDEX(Veh_Marshal,0,1)="N/A","N/A",'输出-系统进路参数'!J470)</f>
        <v>N/A</v>
      </c>
      <c r="H469" s="22" t="str">
        <f>IF(INDEX(Veh_Marshal,0,1)="N/A","N/A",'输出-系统进路参数'!K470)</f>
        <v>N/A</v>
      </c>
      <c r="I469" s="22" t="str">
        <f>IF(INDEX(Veh_Marshal,0,1)="N/A","N/A",'输出-系统进路参数'!L470)</f>
        <v>N/A</v>
      </c>
      <c r="J469" s="22" t="str">
        <f>IF(INDEX(Veh_Marshal,0,1)="N/A","N/A",'输出-系统进路参数'!M470)</f>
        <v>N/A</v>
      </c>
      <c r="K469" s="22" t="str">
        <f>IF(INDEX(Veh_Marshal,0,1)="N/A","N/A",'输出-系统进路参数'!N470)</f>
        <v>N/A</v>
      </c>
      <c r="L469" s="22" t="str">
        <f>IF(INDEX(Veh_Marshal,0,1)="N/A","N/A",'输出-系统进路参数'!O470)</f>
        <v>N/A</v>
      </c>
      <c r="M469" s="22" t="str">
        <f>IF(INDEX(Veh_Marshal,0,1)="N/A","N/A",'输出-系统进路参数'!P470)</f>
        <v>N/A</v>
      </c>
      <c r="N469" s="22" t="str">
        <f>IF(INDEX(Veh_Marshal,0,1)="N/A","N/A",'输出-系统进路参数'!Q470)</f>
        <v>N/A</v>
      </c>
      <c r="O469" s="22" t="str">
        <f>IF(INDEX(Veh_Marshal,0,1)="N/A","N/A",'输出-系统进路参数'!R470)</f>
        <v>N/A</v>
      </c>
      <c r="P469" s="50" t="str">
        <f>IF(INDEX(Veh_Marshal,0,1)="N/A","N/A",'输出-系统进路参数'!S470)</f>
        <v>N/A</v>
      </c>
      <c r="Q469" s="50" t="str">
        <f>IF(INDEX(Veh_Marshal,0,1)="N/A","N/A",'输出-系统进路参数'!T470)</f>
        <v>N/A</v>
      </c>
      <c r="R469" s="50" t="str">
        <f>IF(INDEX(Veh_Marshal,0,1)="N/A","N/A",'输出-系统进路参数'!U470)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50" t="str">
        <f>IF(INDEX(Veh_Marshal,0,1)="N/A","N/A",'输出-系统进路参数'!B471)</f>
        <v>N/A</v>
      </c>
      <c r="B470" s="50" t="str">
        <f>IF(INDEX(Veh_Marshal,0,1)="N/A","N/A",'输出-系统进路参数'!E471)</f>
        <v>N/A</v>
      </c>
      <c r="C470" s="50" t="str">
        <f>IF(INDEX(Veh_Marshal,0,1)="N/A","N/A",'输出-系统进路参数'!F471)</f>
        <v>N/A</v>
      </c>
      <c r="D470" s="50" t="str">
        <f>IF(INDEX(Veh_Marshal,0,1)="N/A","N/A",'输出-系统进路参数'!G471)</f>
        <v>N/A</v>
      </c>
      <c r="E470" s="50" t="str">
        <f>IF(INDEX(Veh_Marshal,0,1)="N/A","N/A",'输出-系统进路参数'!H471)</f>
        <v>N/A</v>
      </c>
      <c r="F470" s="50" t="str">
        <f>IF(INDEX(Veh_Marshal,0,1)="N/A","N/A",'输出-系统进路参数'!I471)</f>
        <v>N/A</v>
      </c>
      <c r="G470" s="50" t="str">
        <f>IF(INDEX(Veh_Marshal,0,1)="N/A","N/A",'输出-系统进路参数'!J471)</f>
        <v>N/A</v>
      </c>
      <c r="H470" s="22" t="str">
        <f>IF(INDEX(Veh_Marshal,0,1)="N/A","N/A",'输出-系统进路参数'!K471)</f>
        <v>N/A</v>
      </c>
      <c r="I470" s="22" t="str">
        <f>IF(INDEX(Veh_Marshal,0,1)="N/A","N/A",'输出-系统进路参数'!L471)</f>
        <v>N/A</v>
      </c>
      <c r="J470" s="22" t="str">
        <f>IF(INDEX(Veh_Marshal,0,1)="N/A","N/A",'输出-系统进路参数'!M471)</f>
        <v>N/A</v>
      </c>
      <c r="K470" s="22" t="str">
        <f>IF(INDEX(Veh_Marshal,0,1)="N/A","N/A",'输出-系统进路参数'!N471)</f>
        <v>N/A</v>
      </c>
      <c r="L470" s="22" t="str">
        <f>IF(INDEX(Veh_Marshal,0,1)="N/A","N/A",'输出-系统进路参数'!O471)</f>
        <v>N/A</v>
      </c>
      <c r="M470" s="22" t="str">
        <f>IF(INDEX(Veh_Marshal,0,1)="N/A","N/A",'输出-系统进路参数'!P471)</f>
        <v>N/A</v>
      </c>
      <c r="N470" s="22" t="str">
        <f>IF(INDEX(Veh_Marshal,0,1)="N/A","N/A",'输出-系统进路参数'!Q471)</f>
        <v>N/A</v>
      </c>
      <c r="O470" s="22" t="str">
        <f>IF(INDEX(Veh_Marshal,0,1)="N/A","N/A",'输出-系统进路参数'!R471)</f>
        <v>N/A</v>
      </c>
      <c r="P470" s="50" t="str">
        <f>IF(INDEX(Veh_Marshal,0,1)="N/A","N/A",'输出-系统进路参数'!S471)</f>
        <v>N/A</v>
      </c>
      <c r="Q470" s="50" t="str">
        <f>IF(INDEX(Veh_Marshal,0,1)="N/A","N/A",'输出-系统进路参数'!T471)</f>
        <v>N/A</v>
      </c>
      <c r="R470" s="50" t="str">
        <f>IF(INDEX(Veh_Marshal,0,1)="N/A","N/A",'输出-系统进路参数'!U471)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50" t="str">
        <f>IF(INDEX(Veh_Marshal,0,1)="N/A","N/A",'输出-系统进路参数'!B472)</f>
        <v>N/A</v>
      </c>
      <c r="B471" s="50" t="str">
        <f>IF(INDEX(Veh_Marshal,0,1)="N/A","N/A",'输出-系统进路参数'!E472)</f>
        <v>N/A</v>
      </c>
      <c r="C471" s="50" t="str">
        <f>IF(INDEX(Veh_Marshal,0,1)="N/A","N/A",'输出-系统进路参数'!F472)</f>
        <v>N/A</v>
      </c>
      <c r="D471" s="50" t="str">
        <f>IF(INDEX(Veh_Marshal,0,1)="N/A","N/A",'输出-系统进路参数'!G472)</f>
        <v>N/A</v>
      </c>
      <c r="E471" s="50" t="str">
        <f>IF(INDEX(Veh_Marshal,0,1)="N/A","N/A",'输出-系统进路参数'!H472)</f>
        <v>N/A</v>
      </c>
      <c r="F471" s="50" t="str">
        <f>IF(INDEX(Veh_Marshal,0,1)="N/A","N/A",'输出-系统进路参数'!I472)</f>
        <v>N/A</v>
      </c>
      <c r="G471" s="50" t="str">
        <f>IF(INDEX(Veh_Marshal,0,1)="N/A","N/A",'输出-系统进路参数'!J472)</f>
        <v>N/A</v>
      </c>
      <c r="H471" s="22" t="str">
        <f>IF(INDEX(Veh_Marshal,0,1)="N/A","N/A",'输出-系统进路参数'!K472)</f>
        <v>N/A</v>
      </c>
      <c r="I471" s="22" t="str">
        <f>IF(INDEX(Veh_Marshal,0,1)="N/A","N/A",'输出-系统进路参数'!L472)</f>
        <v>N/A</v>
      </c>
      <c r="J471" s="22" t="str">
        <f>IF(INDEX(Veh_Marshal,0,1)="N/A","N/A",'输出-系统进路参数'!M472)</f>
        <v>N/A</v>
      </c>
      <c r="K471" s="22" t="str">
        <f>IF(INDEX(Veh_Marshal,0,1)="N/A","N/A",'输出-系统进路参数'!N472)</f>
        <v>N/A</v>
      </c>
      <c r="L471" s="22" t="str">
        <f>IF(INDEX(Veh_Marshal,0,1)="N/A","N/A",'输出-系统进路参数'!O472)</f>
        <v>N/A</v>
      </c>
      <c r="M471" s="22" t="str">
        <f>IF(INDEX(Veh_Marshal,0,1)="N/A","N/A",'输出-系统进路参数'!P472)</f>
        <v>N/A</v>
      </c>
      <c r="N471" s="22" t="str">
        <f>IF(INDEX(Veh_Marshal,0,1)="N/A","N/A",'输出-系统进路参数'!Q472)</f>
        <v>N/A</v>
      </c>
      <c r="O471" s="22" t="str">
        <f>IF(INDEX(Veh_Marshal,0,1)="N/A","N/A",'输出-系统进路参数'!R472)</f>
        <v>N/A</v>
      </c>
      <c r="P471" s="50" t="str">
        <f>IF(INDEX(Veh_Marshal,0,1)="N/A","N/A",'输出-系统进路参数'!S472)</f>
        <v>N/A</v>
      </c>
      <c r="Q471" s="50" t="str">
        <f>IF(INDEX(Veh_Marshal,0,1)="N/A","N/A",'输出-系统进路参数'!T472)</f>
        <v>N/A</v>
      </c>
      <c r="R471" s="50" t="str">
        <f>IF(INDEX(Veh_Marshal,0,1)="N/A","N/A",'输出-系统进路参数'!U472)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50" t="str">
        <f>IF(INDEX(Veh_Marshal,0,1)="N/A","N/A",'输出-系统进路参数'!B473)</f>
        <v>N/A</v>
      </c>
      <c r="B472" s="50" t="str">
        <f>IF(INDEX(Veh_Marshal,0,1)="N/A","N/A",'输出-系统进路参数'!E473)</f>
        <v>N/A</v>
      </c>
      <c r="C472" s="50" t="str">
        <f>IF(INDEX(Veh_Marshal,0,1)="N/A","N/A",'输出-系统进路参数'!F473)</f>
        <v>N/A</v>
      </c>
      <c r="D472" s="50" t="str">
        <f>IF(INDEX(Veh_Marshal,0,1)="N/A","N/A",'输出-系统进路参数'!G473)</f>
        <v>N/A</v>
      </c>
      <c r="E472" s="50" t="str">
        <f>IF(INDEX(Veh_Marshal,0,1)="N/A","N/A",'输出-系统进路参数'!H473)</f>
        <v>N/A</v>
      </c>
      <c r="F472" s="50" t="str">
        <f>IF(INDEX(Veh_Marshal,0,1)="N/A","N/A",'输出-系统进路参数'!I473)</f>
        <v>N/A</v>
      </c>
      <c r="G472" s="50" t="str">
        <f>IF(INDEX(Veh_Marshal,0,1)="N/A","N/A",'输出-系统进路参数'!J473)</f>
        <v>N/A</v>
      </c>
      <c r="H472" s="22" t="str">
        <f>IF(INDEX(Veh_Marshal,0,1)="N/A","N/A",'输出-系统进路参数'!K473)</f>
        <v>N/A</v>
      </c>
      <c r="I472" s="22" t="str">
        <f>IF(INDEX(Veh_Marshal,0,1)="N/A","N/A",'输出-系统进路参数'!L473)</f>
        <v>N/A</v>
      </c>
      <c r="J472" s="22" t="str">
        <f>IF(INDEX(Veh_Marshal,0,1)="N/A","N/A",'输出-系统进路参数'!M473)</f>
        <v>N/A</v>
      </c>
      <c r="K472" s="22" t="str">
        <f>IF(INDEX(Veh_Marshal,0,1)="N/A","N/A",'输出-系统进路参数'!N473)</f>
        <v>N/A</v>
      </c>
      <c r="L472" s="22" t="str">
        <f>IF(INDEX(Veh_Marshal,0,1)="N/A","N/A",'输出-系统进路参数'!O473)</f>
        <v>N/A</v>
      </c>
      <c r="M472" s="22" t="str">
        <f>IF(INDEX(Veh_Marshal,0,1)="N/A","N/A",'输出-系统进路参数'!P473)</f>
        <v>N/A</v>
      </c>
      <c r="N472" s="22" t="str">
        <f>IF(INDEX(Veh_Marshal,0,1)="N/A","N/A",'输出-系统进路参数'!Q473)</f>
        <v>N/A</v>
      </c>
      <c r="O472" s="22" t="str">
        <f>IF(INDEX(Veh_Marshal,0,1)="N/A","N/A",'输出-系统进路参数'!R473)</f>
        <v>N/A</v>
      </c>
      <c r="P472" s="50" t="str">
        <f>IF(INDEX(Veh_Marshal,0,1)="N/A","N/A",'输出-系统进路参数'!S473)</f>
        <v>N/A</v>
      </c>
      <c r="Q472" s="50" t="str">
        <f>IF(INDEX(Veh_Marshal,0,1)="N/A","N/A",'输出-系统进路参数'!T473)</f>
        <v>N/A</v>
      </c>
      <c r="R472" s="50" t="str">
        <f>IF(INDEX(Veh_Marshal,0,1)="N/A","N/A",'输出-系统进路参数'!U473)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50" t="str">
        <f>IF(INDEX(Veh_Marshal,0,1)="N/A","N/A",'输出-系统进路参数'!B474)</f>
        <v>N/A</v>
      </c>
      <c r="B473" s="50" t="str">
        <f>IF(INDEX(Veh_Marshal,0,1)="N/A","N/A",'输出-系统进路参数'!E474)</f>
        <v>N/A</v>
      </c>
      <c r="C473" s="50" t="str">
        <f>IF(INDEX(Veh_Marshal,0,1)="N/A","N/A",'输出-系统进路参数'!F474)</f>
        <v>N/A</v>
      </c>
      <c r="D473" s="50" t="str">
        <f>IF(INDEX(Veh_Marshal,0,1)="N/A","N/A",'输出-系统进路参数'!G474)</f>
        <v>N/A</v>
      </c>
      <c r="E473" s="50" t="str">
        <f>IF(INDEX(Veh_Marshal,0,1)="N/A","N/A",'输出-系统进路参数'!H474)</f>
        <v>N/A</v>
      </c>
      <c r="F473" s="50" t="str">
        <f>IF(INDEX(Veh_Marshal,0,1)="N/A","N/A",'输出-系统进路参数'!I474)</f>
        <v>N/A</v>
      </c>
      <c r="G473" s="50" t="str">
        <f>IF(INDEX(Veh_Marshal,0,1)="N/A","N/A",'输出-系统进路参数'!J474)</f>
        <v>N/A</v>
      </c>
      <c r="H473" s="22" t="str">
        <f>IF(INDEX(Veh_Marshal,0,1)="N/A","N/A",'输出-系统进路参数'!K474)</f>
        <v>N/A</v>
      </c>
      <c r="I473" s="22" t="str">
        <f>IF(INDEX(Veh_Marshal,0,1)="N/A","N/A",'输出-系统进路参数'!L474)</f>
        <v>N/A</v>
      </c>
      <c r="J473" s="22" t="str">
        <f>IF(INDEX(Veh_Marshal,0,1)="N/A","N/A",'输出-系统进路参数'!M474)</f>
        <v>N/A</v>
      </c>
      <c r="K473" s="22" t="str">
        <f>IF(INDEX(Veh_Marshal,0,1)="N/A","N/A",'输出-系统进路参数'!N474)</f>
        <v>N/A</v>
      </c>
      <c r="L473" s="22" t="str">
        <f>IF(INDEX(Veh_Marshal,0,1)="N/A","N/A",'输出-系统进路参数'!O474)</f>
        <v>N/A</v>
      </c>
      <c r="M473" s="22" t="str">
        <f>IF(INDEX(Veh_Marshal,0,1)="N/A","N/A",'输出-系统进路参数'!P474)</f>
        <v>N/A</v>
      </c>
      <c r="N473" s="22" t="str">
        <f>IF(INDEX(Veh_Marshal,0,1)="N/A","N/A",'输出-系统进路参数'!Q474)</f>
        <v>N/A</v>
      </c>
      <c r="O473" s="22" t="str">
        <f>IF(INDEX(Veh_Marshal,0,1)="N/A","N/A",'输出-系统进路参数'!R474)</f>
        <v>N/A</v>
      </c>
      <c r="P473" s="50" t="str">
        <f>IF(INDEX(Veh_Marshal,0,1)="N/A","N/A",'输出-系统进路参数'!S474)</f>
        <v>N/A</v>
      </c>
      <c r="Q473" s="50" t="str">
        <f>IF(INDEX(Veh_Marshal,0,1)="N/A","N/A",'输出-系统进路参数'!T474)</f>
        <v>N/A</v>
      </c>
      <c r="R473" s="50" t="str">
        <f>IF(INDEX(Veh_Marshal,0,1)="N/A","N/A",'输出-系统进路参数'!U474)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50" t="str">
        <f>IF(INDEX(Veh_Marshal,0,1)="N/A","N/A",'输出-系统进路参数'!B475)</f>
        <v>N/A</v>
      </c>
      <c r="B474" s="50" t="str">
        <f>IF(INDEX(Veh_Marshal,0,1)="N/A","N/A",'输出-系统进路参数'!E475)</f>
        <v>N/A</v>
      </c>
      <c r="C474" s="50" t="str">
        <f>IF(INDEX(Veh_Marshal,0,1)="N/A","N/A",'输出-系统进路参数'!F475)</f>
        <v>N/A</v>
      </c>
      <c r="D474" s="50" t="str">
        <f>IF(INDEX(Veh_Marshal,0,1)="N/A","N/A",'输出-系统进路参数'!G475)</f>
        <v>N/A</v>
      </c>
      <c r="E474" s="50" t="str">
        <f>IF(INDEX(Veh_Marshal,0,1)="N/A","N/A",'输出-系统进路参数'!H475)</f>
        <v>N/A</v>
      </c>
      <c r="F474" s="50" t="str">
        <f>IF(INDEX(Veh_Marshal,0,1)="N/A","N/A",'输出-系统进路参数'!I475)</f>
        <v>N/A</v>
      </c>
      <c r="G474" s="50" t="str">
        <f>IF(INDEX(Veh_Marshal,0,1)="N/A","N/A",'输出-系统进路参数'!J475)</f>
        <v>N/A</v>
      </c>
      <c r="H474" s="22" t="str">
        <f>IF(INDEX(Veh_Marshal,0,1)="N/A","N/A",'输出-系统进路参数'!K475)</f>
        <v>N/A</v>
      </c>
      <c r="I474" s="22" t="str">
        <f>IF(INDEX(Veh_Marshal,0,1)="N/A","N/A",'输出-系统进路参数'!L475)</f>
        <v>N/A</v>
      </c>
      <c r="J474" s="22" t="str">
        <f>IF(INDEX(Veh_Marshal,0,1)="N/A","N/A",'输出-系统进路参数'!M475)</f>
        <v>N/A</v>
      </c>
      <c r="K474" s="22" t="str">
        <f>IF(INDEX(Veh_Marshal,0,1)="N/A","N/A",'输出-系统进路参数'!N475)</f>
        <v>N/A</v>
      </c>
      <c r="L474" s="22" t="str">
        <f>IF(INDEX(Veh_Marshal,0,1)="N/A","N/A",'输出-系统进路参数'!O475)</f>
        <v>N/A</v>
      </c>
      <c r="M474" s="22" t="str">
        <f>IF(INDEX(Veh_Marshal,0,1)="N/A","N/A",'输出-系统进路参数'!P475)</f>
        <v>N/A</v>
      </c>
      <c r="N474" s="22" t="str">
        <f>IF(INDEX(Veh_Marshal,0,1)="N/A","N/A",'输出-系统进路参数'!Q475)</f>
        <v>N/A</v>
      </c>
      <c r="O474" s="22" t="str">
        <f>IF(INDEX(Veh_Marshal,0,1)="N/A","N/A",'输出-系统进路参数'!R475)</f>
        <v>N/A</v>
      </c>
      <c r="P474" s="50" t="str">
        <f>IF(INDEX(Veh_Marshal,0,1)="N/A","N/A",'输出-系统进路参数'!S475)</f>
        <v>N/A</v>
      </c>
      <c r="Q474" s="50" t="str">
        <f>IF(INDEX(Veh_Marshal,0,1)="N/A","N/A",'输出-系统进路参数'!T475)</f>
        <v>N/A</v>
      </c>
      <c r="R474" s="50" t="str">
        <f>IF(INDEX(Veh_Marshal,0,1)="N/A","N/A",'输出-系统进路参数'!U475)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50" t="str">
        <f>IF(INDEX(Veh_Marshal,0,1)="N/A","N/A",'输出-系统进路参数'!B476)</f>
        <v>N/A</v>
      </c>
      <c r="B475" s="50" t="str">
        <f>IF(INDEX(Veh_Marshal,0,1)="N/A","N/A",'输出-系统进路参数'!E476)</f>
        <v>N/A</v>
      </c>
      <c r="C475" s="50" t="str">
        <f>IF(INDEX(Veh_Marshal,0,1)="N/A","N/A",'输出-系统进路参数'!F476)</f>
        <v>N/A</v>
      </c>
      <c r="D475" s="50" t="str">
        <f>IF(INDEX(Veh_Marshal,0,1)="N/A","N/A",'输出-系统进路参数'!G476)</f>
        <v>N/A</v>
      </c>
      <c r="E475" s="50" t="str">
        <f>IF(INDEX(Veh_Marshal,0,1)="N/A","N/A",'输出-系统进路参数'!H476)</f>
        <v>N/A</v>
      </c>
      <c r="F475" s="50" t="str">
        <f>IF(INDEX(Veh_Marshal,0,1)="N/A","N/A",'输出-系统进路参数'!I476)</f>
        <v>N/A</v>
      </c>
      <c r="G475" s="50" t="str">
        <f>IF(INDEX(Veh_Marshal,0,1)="N/A","N/A",'输出-系统进路参数'!J476)</f>
        <v>N/A</v>
      </c>
      <c r="H475" s="22" t="str">
        <f>IF(INDEX(Veh_Marshal,0,1)="N/A","N/A",'输出-系统进路参数'!K476)</f>
        <v>N/A</v>
      </c>
      <c r="I475" s="22" t="str">
        <f>IF(INDEX(Veh_Marshal,0,1)="N/A","N/A",'输出-系统进路参数'!L476)</f>
        <v>N/A</v>
      </c>
      <c r="J475" s="22" t="str">
        <f>IF(INDEX(Veh_Marshal,0,1)="N/A","N/A",'输出-系统进路参数'!M476)</f>
        <v>N/A</v>
      </c>
      <c r="K475" s="22" t="str">
        <f>IF(INDEX(Veh_Marshal,0,1)="N/A","N/A",'输出-系统进路参数'!N476)</f>
        <v>N/A</v>
      </c>
      <c r="L475" s="22" t="str">
        <f>IF(INDEX(Veh_Marshal,0,1)="N/A","N/A",'输出-系统进路参数'!O476)</f>
        <v>N/A</v>
      </c>
      <c r="M475" s="22" t="str">
        <f>IF(INDEX(Veh_Marshal,0,1)="N/A","N/A",'输出-系统进路参数'!P476)</f>
        <v>N/A</v>
      </c>
      <c r="N475" s="22" t="str">
        <f>IF(INDEX(Veh_Marshal,0,1)="N/A","N/A",'输出-系统进路参数'!Q476)</f>
        <v>N/A</v>
      </c>
      <c r="O475" s="22" t="str">
        <f>IF(INDEX(Veh_Marshal,0,1)="N/A","N/A",'输出-系统进路参数'!R476)</f>
        <v>N/A</v>
      </c>
      <c r="P475" s="50" t="str">
        <f>IF(INDEX(Veh_Marshal,0,1)="N/A","N/A",'输出-系统进路参数'!S476)</f>
        <v>N/A</v>
      </c>
      <c r="Q475" s="50" t="str">
        <f>IF(INDEX(Veh_Marshal,0,1)="N/A","N/A",'输出-系统进路参数'!T476)</f>
        <v>N/A</v>
      </c>
      <c r="R475" s="50" t="str">
        <f>IF(INDEX(Veh_Marshal,0,1)="N/A","N/A",'输出-系统进路参数'!U476)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50" t="str">
        <f>IF(INDEX(Veh_Marshal,0,1)="N/A","N/A",'输出-系统进路参数'!B477)</f>
        <v>N/A</v>
      </c>
      <c r="B476" s="50" t="str">
        <f>IF(INDEX(Veh_Marshal,0,1)="N/A","N/A",'输出-系统进路参数'!E477)</f>
        <v>N/A</v>
      </c>
      <c r="C476" s="50" t="str">
        <f>IF(INDEX(Veh_Marshal,0,1)="N/A","N/A",'输出-系统进路参数'!F477)</f>
        <v>N/A</v>
      </c>
      <c r="D476" s="50" t="str">
        <f>IF(INDEX(Veh_Marshal,0,1)="N/A","N/A",'输出-系统进路参数'!G477)</f>
        <v>N/A</v>
      </c>
      <c r="E476" s="50" t="str">
        <f>IF(INDEX(Veh_Marshal,0,1)="N/A","N/A",'输出-系统进路参数'!H477)</f>
        <v>N/A</v>
      </c>
      <c r="F476" s="50" t="str">
        <f>IF(INDEX(Veh_Marshal,0,1)="N/A","N/A",'输出-系统进路参数'!I477)</f>
        <v>N/A</v>
      </c>
      <c r="G476" s="50" t="str">
        <f>IF(INDEX(Veh_Marshal,0,1)="N/A","N/A",'输出-系统进路参数'!J477)</f>
        <v>N/A</v>
      </c>
      <c r="H476" s="22" t="str">
        <f>IF(INDEX(Veh_Marshal,0,1)="N/A","N/A",'输出-系统进路参数'!K477)</f>
        <v>N/A</v>
      </c>
      <c r="I476" s="22" t="str">
        <f>IF(INDEX(Veh_Marshal,0,1)="N/A","N/A",'输出-系统进路参数'!L477)</f>
        <v>N/A</v>
      </c>
      <c r="J476" s="22" t="str">
        <f>IF(INDEX(Veh_Marshal,0,1)="N/A","N/A",'输出-系统进路参数'!M477)</f>
        <v>N/A</v>
      </c>
      <c r="K476" s="22" t="str">
        <f>IF(INDEX(Veh_Marshal,0,1)="N/A","N/A",'输出-系统进路参数'!N477)</f>
        <v>N/A</v>
      </c>
      <c r="L476" s="22" t="str">
        <f>IF(INDEX(Veh_Marshal,0,1)="N/A","N/A",'输出-系统进路参数'!O477)</f>
        <v>N/A</v>
      </c>
      <c r="M476" s="22" t="str">
        <f>IF(INDEX(Veh_Marshal,0,1)="N/A","N/A",'输出-系统进路参数'!P477)</f>
        <v>N/A</v>
      </c>
      <c r="N476" s="22" t="str">
        <f>IF(INDEX(Veh_Marshal,0,1)="N/A","N/A",'输出-系统进路参数'!Q477)</f>
        <v>N/A</v>
      </c>
      <c r="O476" s="22" t="str">
        <f>IF(INDEX(Veh_Marshal,0,1)="N/A","N/A",'输出-系统进路参数'!R477)</f>
        <v>N/A</v>
      </c>
      <c r="P476" s="50" t="str">
        <f>IF(INDEX(Veh_Marshal,0,1)="N/A","N/A",'输出-系统进路参数'!S477)</f>
        <v>N/A</v>
      </c>
      <c r="Q476" s="50" t="str">
        <f>IF(INDEX(Veh_Marshal,0,1)="N/A","N/A",'输出-系统进路参数'!T477)</f>
        <v>N/A</v>
      </c>
      <c r="R476" s="50" t="str">
        <f>IF(INDEX(Veh_Marshal,0,1)="N/A","N/A",'输出-系统进路参数'!U477)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50" t="str">
        <f>IF(INDEX(Veh_Marshal,0,1)="N/A","N/A",'输出-系统进路参数'!B478)</f>
        <v>N/A</v>
      </c>
      <c r="B477" s="50" t="str">
        <f>IF(INDEX(Veh_Marshal,0,1)="N/A","N/A",'输出-系统进路参数'!E478)</f>
        <v>N/A</v>
      </c>
      <c r="C477" s="50" t="str">
        <f>IF(INDEX(Veh_Marshal,0,1)="N/A","N/A",'输出-系统进路参数'!F478)</f>
        <v>N/A</v>
      </c>
      <c r="D477" s="50" t="str">
        <f>IF(INDEX(Veh_Marshal,0,1)="N/A","N/A",'输出-系统进路参数'!G478)</f>
        <v>N/A</v>
      </c>
      <c r="E477" s="50" t="str">
        <f>IF(INDEX(Veh_Marshal,0,1)="N/A","N/A",'输出-系统进路参数'!H478)</f>
        <v>N/A</v>
      </c>
      <c r="F477" s="50" t="str">
        <f>IF(INDEX(Veh_Marshal,0,1)="N/A","N/A",'输出-系统进路参数'!I478)</f>
        <v>N/A</v>
      </c>
      <c r="G477" s="50" t="str">
        <f>IF(INDEX(Veh_Marshal,0,1)="N/A","N/A",'输出-系统进路参数'!J478)</f>
        <v>N/A</v>
      </c>
      <c r="H477" s="22" t="str">
        <f>IF(INDEX(Veh_Marshal,0,1)="N/A","N/A",'输出-系统进路参数'!K478)</f>
        <v>N/A</v>
      </c>
      <c r="I477" s="22" t="str">
        <f>IF(INDEX(Veh_Marshal,0,1)="N/A","N/A",'输出-系统进路参数'!L478)</f>
        <v>N/A</v>
      </c>
      <c r="J477" s="22" t="str">
        <f>IF(INDEX(Veh_Marshal,0,1)="N/A","N/A",'输出-系统进路参数'!M478)</f>
        <v>N/A</v>
      </c>
      <c r="K477" s="22" t="str">
        <f>IF(INDEX(Veh_Marshal,0,1)="N/A","N/A",'输出-系统进路参数'!N478)</f>
        <v>N/A</v>
      </c>
      <c r="L477" s="22" t="str">
        <f>IF(INDEX(Veh_Marshal,0,1)="N/A","N/A",'输出-系统进路参数'!O478)</f>
        <v>N/A</v>
      </c>
      <c r="M477" s="22" t="str">
        <f>IF(INDEX(Veh_Marshal,0,1)="N/A","N/A",'输出-系统进路参数'!P478)</f>
        <v>N/A</v>
      </c>
      <c r="N477" s="22" t="str">
        <f>IF(INDEX(Veh_Marshal,0,1)="N/A","N/A",'输出-系统进路参数'!Q478)</f>
        <v>N/A</v>
      </c>
      <c r="O477" s="22" t="str">
        <f>IF(INDEX(Veh_Marshal,0,1)="N/A","N/A",'输出-系统进路参数'!R478)</f>
        <v>N/A</v>
      </c>
      <c r="P477" s="50" t="str">
        <f>IF(INDEX(Veh_Marshal,0,1)="N/A","N/A",'输出-系统进路参数'!S478)</f>
        <v>N/A</v>
      </c>
      <c r="Q477" s="50" t="str">
        <f>IF(INDEX(Veh_Marshal,0,1)="N/A","N/A",'输出-系统进路参数'!T478)</f>
        <v>N/A</v>
      </c>
      <c r="R477" s="50" t="str">
        <f>IF(INDEX(Veh_Marshal,0,1)="N/A","N/A",'输出-系统进路参数'!U478)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50" t="str">
        <f>IF(INDEX(Veh_Marshal,0,1)="N/A","N/A",'输出-系统进路参数'!B479)</f>
        <v>N/A</v>
      </c>
      <c r="B478" s="50" t="str">
        <f>IF(INDEX(Veh_Marshal,0,1)="N/A","N/A",'输出-系统进路参数'!E479)</f>
        <v>N/A</v>
      </c>
      <c r="C478" s="50" t="str">
        <f>IF(INDEX(Veh_Marshal,0,1)="N/A","N/A",'输出-系统进路参数'!F479)</f>
        <v>N/A</v>
      </c>
      <c r="D478" s="50" t="str">
        <f>IF(INDEX(Veh_Marshal,0,1)="N/A","N/A",'输出-系统进路参数'!G479)</f>
        <v>N/A</v>
      </c>
      <c r="E478" s="50" t="str">
        <f>IF(INDEX(Veh_Marshal,0,1)="N/A","N/A",'输出-系统进路参数'!H479)</f>
        <v>N/A</v>
      </c>
      <c r="F478" s="50" t="str">
        <f>IF(INDEX(Veh_Marshal,0,1)="N/A","N/A",'输出-系统进路参数'!I479)</f>
        <v>N/A</v>
      </c>
      <c r="G478" s="50" t="str">
        <f>IF(INDEX(Veh_Marshal,0,1)="N/A","N/A",'输出-系统进路参数'!J479)</f>
        <v>N/A</v>
      </c>
      <c r="H478" s="22" t="str">
        <f>IF(INDEX(Veh_Marshal,0,1)="N/A","N/A",'输出-系统进路参数'!K479)</f>
        <v>N/A</v>
      </c>
      <c r="I478" s="22" t="str">
        <f>IF(INDEX(Veh_Marshal,0,1)="N/A","N/A",'输出-系统进路参数'!L479)</f>
        <v>N/A</v>
      </c>
      <c r="J478" s="22" t="str">
        <f>IF(INDEX(Veh_Marshal,0,1)="N/A","N/A",'输出-系统进路参数'!M479)</f>
        <v>N/A</v>
      </c>
      <c r="K478" s="22" t="str">
        <f>IF(INDEX(Veh_Marshal,0,1)="N/A","N/A",'输出-系统进路参数'!N479)</f>
        <v>N/A</v>
      </c>
      <c r="L478" s="22" t="str">
        <f>IF(INDEX(Veh_Marshal,0,1)="N/A","N/A",'输出-系统进路参数'!O479)</f>
        <v>N/A</v>
      </c>
      <c r="M478" s="22" t="str">
        <f>IF(INDEX(Veh_Marshal,0,1)="N/A","N/A",'输出-系统进路参数'!P479)</f>
        <v>N/A</v>
      </c>
      <c r="N478" s="22" t="str">
        <f>IF(INDEX(Veh_Marshal,0,1)="N/A","N/A",'输出-系统进路参数'!Q479)</f>
        <v>N/A</v>
      </c>
      <c r="O478" s="22" t="str">
        <f>IF(INDEX(Veh_Marshal,0,1)="N/A","N/A",'输出-系统进路参数'!R479)</f>
        <v>N/A</v>
      </c>
      <c r="P478" s="50" t="str">
        <f>IF(INDEX(Veh_Marshal,0,1)="N/A","N/A",'输出-系统进路参数'!S479)</f>
        <v>N/A</v>
      </c>
      <c r="Q478" s="50" t="str">
        <f>IF(INDEX(Veh_Marshal,0,1)="N/A","N/A",'输出-系统进路参数'!T479)</f>
        <v>N/A</v>
      </c>
      <c r="R478" s="50" t="str">
        <f>IF(INDEX(Veh_Marshal,0,1)="N/A","N/A",'输出-系统进路参数'!U479)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50" t="str">
        <f>IF(INDEX(Veh_Marshal,0,1)="N/A","N/A",'输出-系统进路参数'!B480)</f>
        <v>N/A</v>
      </c>
      <c r="B479" s="50" t="str">
        <f>IF(INDEX(Veh_Marshal,0,1)="N/A","N/A",'输出-系统进路参数'!E480)</f>
        <v>N/A</v>
      </c>
      <c r="C479" s="50" t="str">
        <f>IF(INDEX(Veh_Marshal,0,1)="N/A","N/A",'输出-系统进路参数'!F480)</f>
        <v>N/A</v>
      </c>
      <c r="D479" s="50" t="str">
        <f>IF(INDEX(Veh_Marshal,0,1)="N/A","N/A",'输出-系统进路参数'!G480)</f>
        <v>N/A</v>
      </c>
      <c r="E479" s="50" t="str">
        <f>IF(INDEX(Veh_Marshal,0,1)="N/A","N/A",'输出-系统进路参数'!H480)</f>
        <v>N/A</v>
      </c>
      <c r="F479" s="50" t="str">
        <f>IF(INDEX(Veh_Marshal,0,1)="N/A","N/A",'输出-系统进路参数'!I480)</f>
        <v>N/A</v>
      </c>
      <c r="G479" s="50" t="str">
        <f>IF(INDEX(Veh_Marshal,0,1)="N/A","N/A",'输出-系统进路参数'!J480)</f>
        <v>N/A</v>
      </c>
      <c r="H479" s="22" t="str">
        <f>IF(INDEX(Veh_Marshal,0,1)="N/A","N/A",'输出-系统进路参数'!K480)</f>
        <v>N/A</v>
      </c>
      <c r="I479" s="22" t="str">
        <f>IF(INDEX(Veh_Marshal,0,1)="N/A","N/A",'输出-系统进路参数'!L480)</f>
        <v>N/A</v>
      </c>
      <c r="J479" s="22" t="str">
        <f>IF(INDEX(Veh_Marshal,0,1)="N/A","N/A",'输出-系统进路参数'!M480)</f>
        <v>N/A</v>
      </c>
      <c r="K479" s="22" t="str">
        <f>IF(INDEX(Veh_Marshal,0,1)="N/A","N/A",'输出-系统进路参数'!N480)</f>
        <v>N/A</v>
      </c>
      <c r="L479" s="22" t="str">
        <f>IF(INDEX(Veh_Marshal,0,1)="N/A","N/A",'输出-系统进路参数'!O480)</f>
        <v>N/A</v>
      </c>
      <c r="M479" s="22" t="str">
        <f>IF(INDEX(Veh_Marshal,0,1)="N/A","N/A",'输出-系统进路参数'!P480)</f>
        <v>N/A</v>
      </c>
      <c r="N479" s="22" t="str">
        <f>IF(INDEX(Veh_Marshal,0,1)="N/A","N/A",'输出-系统进路参数'!Q480)</f>
        <v>N/A</v>
      </c>
      <c r="O479" s="22" t="str">
        <f>IF(INDEX(Veh_Marshal,0,1)="N/A","N/A",'输出-系统进路参数'!R480)</f>
        <v>N/A</v>
      </c>
      <c r="P479" s="50" t="str">
        <f>IF(INDEX(Veh_Marshal,0,1)="N/A","N/A",'输出-系统进路参数'!S480)</f>
        <v>N/A</v>
      </c>
      <c r="Q479" s="50" t="str">
        <f>IF(INDEX(Veh_Marshal,0,1)="N/A","N/A",'输出-系统进路参数'!T480)</f>
        <v>N/A</v>
      </c>
      <c r="R479" s="50" t="str">
        <f>IF(INDEX(Veh_Marshal,0,1)="N/A","N/A",'输出-系统进路参数'!U480)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50" t="str">
        <f>IF(INDEX(Veh_Marshal,0,1)="N/A","N/A",'输出-系统进路参数'!B481)</f>
        <v>N/A</v>
      </c>
      <c r="B480" s="50" t="str">
        <f>IF(INDEX(Veh_Marshal,0,1)="N/A","N/A",'输出-系统进路参数'!E481)</f>
        <v>N/A</v>
      </c>
      <c r="C480" s="50" t="str">
        <f>IF(INDEX(Veh_Marshal,0,1)="N/A","N/A",'输出-系统进路参数'!F481)</f>
        <v>N/A</v>
      </c>
      <c r="D480" s="50" t="str">
        <f>IF(INDEX(Veh_Marshal,0,1)="N/A","N/A",'输出-系统进路参数'!G481)</f>
        <v>N/A</v>
      </c>
      <c r="E480" s="50" t="str">
        <f>IF(INDEX(Veh_Marshal,0,1)="N/A","N/A",'输出-系统进路参数'!H481)</f>
        <v>N/A</v>
      </c>
      <c r="F480" s="50" t="str">
        <f>IF(INDEX(Veh_Marshal,0,1)="N/A","N/A",'输出-系统进路参数'!I481)</f>
        <v>N/A</v>
      </c>
      <c r="G480" s="50" t="str">
        <f>IF(INDEX(Veh_Marshal,0,1)="N/A","N/A",'输出-系统进路参数'!J481)</f>
        <v>N/A</v>
      </c>
      <c r="H480" s="22" t="str">
        <f>IF(INDEX(Veh_Marshal,0,1)="N/A","N/A",'输出-系统进路参数'!K481)</f>
        <v>N/A</v>
      </c>
      <c r="I480" s="22" t="str">
        <f>IF(INDEX(Veh_Marshal,0,1)="N/A","N/A",'输出-系统进路参数'!L481)</f>
        <v>N/A</v>
      </c>
      <c r="J480" s="22" t="str">
        <f>IF(INDEX(Veh_Marshal,0,1)="N/A","N/A",'输出-系统进路参数'!M481)</f>
        <v>N/A</v>
      </c>
      <c r="K480" s="22" t="str">
        <f>IF(INDEX(Veh_Marshal,0,1)="N/A","N/A",'输出-系统进路参数'!N481)</f>
        <v>N/A</v>
      </c>
      <c r="L480" s="22" t="str">
        <f>IF(INDEX(Veh_Marshal,0,1)="N/A","N/A",'输出-系统进路参数'!O481)</f>
        <v>N/A</v>
      </c>
      <c r="M480" s="22" t="str">
        <f>IF(INDEX(Veh_Marshal,0,1)="N/A","N/A",'输出-系统进路参数'!P481)</f>
        <v>N/A</v>
      </c>
      <c r="N480" s="22" t="str">
        <f>IF(INDEX(Veh_Marshal,0,1)="N/A","N/A",'输出-系统进路参数'!Q481)</f>
        <v>N/A</v>
      </c>
      <c r="O480" s="22" t="str">
        <f>IF(INDEX(Veh_Marshal,0,1)="N/A","N/A",'输出-系统进路参数'!R481)</f>
        <v>N/A</v>
      </c>
      <c r="P480" s="50" t="str">
        <f>IF(INDEX(Veh_Marshal,0,1)="N/A","N/A",'输出-系统进路参数'!S481)</f>
        <v>N/A</v>
      </c>
      <c r="Q480" s="50" t="str">
        <f>IF(INDEX(Veh_Marshal,0,1)="N/A","N/A",'输出-系统进路参数'!T481)</f>
        <v>N/A</v>
      </c>
      <c r="R480" s="50" t="str">
        <f>IF(INDEX(Veh_Marshal,0,1)="N/A","N/A",'输出-系统进路参数'!U481)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50" t="str">
        <f>IF(INDEX(Veh_Marshal,0,1)="N/A","N/A",'输出-系统进路参数'!B482)</f>
        <v>N/A</v>
      </c>
      <c r="B481" s="50" t="str">
        <f>IF(INDEX(Veh_Marshal,0,1)="N/A","N/A",'输出-系统进路参数'!E482)</f>
        <v>N/A</v>
      </c>
      <c r="C481" s="50" t="str">
        <f>IF(INDEX(Veh_Marshal,0,1)="N/A","N/A",'输出-系统进路参数'!F482)</f>
        <v>N/A</v>
      </c>
      <c r="D481" s="50" t="str">
        <f>IF(INDEX(Veh_Marshal,0,1)="N/A","N/A",'输出-系统进路参数'!G482)</f>
        <v>N/A</v>
      </c>
      <c r="E481" s="50" t="str">
        <f>IF(INDEX(Veh_Marshal,0,1)="N/A","N/A",'输出-系统进路参数'!H482)</f>
        <v>N/A</v>
      </c>
      <c r="F481" s="50" t="str">
        <f>IF(INDEX(Veh_Marshal,0,1)="N/A","N/A",'输出-系统进路参数'!I482)</f>
        <v>N/A</v>
      </c>
      <c r="G481" s="50" t="str">
        <f>IF(INDEX(Veh_Marshal,0,1)="N/A","N/A",'输出-系统进路参数'!J482)</f>
        <v>N/A</v>
      </c>
      <c r="H481" s="22" t="str">
        <f>IF(INDEX(Veh_Marshal,0,1)="N/A","N/A",'输出-系统进路参数'!K482)</f>
        <v>N/A</v>
      </c>
      <c r="I481" s="22" t="str">
        <f>IF(INDEX(Veh_Marshal,0,1)="N/A","N/A",'输出-系统进路参数'!L482)</f>
        <v>N/A</v>
      </c>
      <c r="J481" s="22" t="str">
        <f>IF(INDEX(Veh_Marshal,0,1)="N/A","N/A",'输出-系统进路参数'!M482)</f>
        <v>N/A</v>
      </c>
      <c r="K481" s="22" t="str">
        <f>IF(INDEX(Veh_Marshal,0,1)="N/A","N/A",'输出-系统进路参数'!N482)</f>
        <v>N/A</v>
      </c>
      <c r="L481" s="22" t="str">
        <f>IF(INDEX(Veh_Marshal,0,1)="N/A","N/A",'输出-系统进路参数'!O482)</f>
        <v>N/A</v>
      </c>
      <c r="M481" s="22" t="str">
        <f>IF(INDEX(Veh_Marshal,0,1)="N/A","N/A",'输出-系统进路参数'!P482)</f>
        <v>N/A</v>
      </c>
      <c r="N481" s="22" t="str">
        <f>IF(INDEX(Veh_Marshal,0,1)="N/A","N/A",'输出-系统进路参数'!Q482)</f>
        <v>N/A</v>
      </c>
      <c r="O481" s="22" t="str">
        <f>IF(INDEX(Veh_Marshal,0,1)="N/A","N/A",'输出-系统进路参数'!R482)</f>
        <v>N/A</v>
      </c>
      <c r="P481" s="50" t="str">
        <f>IF(INDEX(Veh_Marshal,0,1)="N/A","N/A",'输出-系统进路参数'!S482)</f>
        <v>N/A</v>
      </c>
      <c r="Q481" s="50" t="str">
        <f>IF(INDEX(Veh_Marshal,0,1)="N/A","N/A",'输出-系统进路参数'!T482)</f>
        <v>N/A</v>
      </c>
      <c r="R481" s="50" t="str">
        <f>IF(INDEX(Veh_Marshal,0,1)="N/A","N/A",'输出-系统进路参数'!U482)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50" t="str">
        <f>IF(INDEX(Veh_Marshal,0,1)="N/A","N/A",'输出-系统进路参数'!B483)</f>
        <v>N/A</v>
      </c>
      <c r="B482" s="50" t="str">
        <f>IF(INDEX(Veh_Marshal,0,1)="N/A","N/A",'输出-系统进路参数'!E483)</f>
        <v>N/A</v>
      </c>
      <c r="C482" s="50" t="str">
        <f>IF(INDEX(Veh_Marshal,0,1)="N/A","N/A",'输出-系统进路参数'!F483)</f>
        <v>N/A</v>
      </c>
      <c r="D482" s="50" t="str">
        <f>IF(INDEX(Veh_Marshal,0,1)="N/A","N/A",'输出-系统进路参数'!G483)</f>
        <v>N/A</v>
      </c>
      <c r="E482" s="50" t="str">
        <f>IF(INDEX(Veh_Marshal,0,1)="N/A","N/A",'输出-系统进路参数'!H483)</f>
        <v>N/A</v>
      </c>
      <c r="F482" s="50" t="str">
        <f>IF(INDEX(Veh_Marshal,0,1)="N/A","N/A",'输出-系统进路参数'!I483)</f>
        <v>N/A</v>
      </c>
      <c r="G482" s="50" t="str">
        <f>IF(INDEX(Veh_Marshal,0,1)="N/A","N/A",'输出-系统进路参数'!J483)</f>
        <v>N/A</v>
      </c>
      <c r="H482" s="22" t="str">
        <f>IF(INDEX(Veh_Marshal,0,1)="N/A","N/A",'输出-系统进路参数'!K483)</f>
        <v>N/A</v>
      </c>
      <c r="I482" s="22" t="str">
        <f>IF(INDEX(Veh_Marshal,0,1)="N/A","N/A",'输出-系统进路参数'!L483)</f>
        <v>N/A</v>
      </c>
      <c r="J482" s="22" t="str">
        <f>IF(INDEX(Veh_Marshal,0,1)="N/A","N/A",'输出-系统进路参数'!M483)</f>
        <v>N/A</v>
      </c>
      <c r="K482" s="22" t="str">
        <f>IF(INDEX(Veh_Marshal,0,1)="N/A","N/A",'输出-系统进路参数'!N483)</f>
        <v>N/A</v>
      </c>
      <c r="L482" s="22" t="str">
        <f>IF(INDEX(Veh_Marshal,0,1)="N/A","N/A",'输出-系统进路参数'!O483)</f>
        <v>N/A</v>
      </c>
      <c r="M482" s="22" t="str">
        <f>IF(INDEX(Veh_Marshal,0,1)="N/A","N/A",'输出-系统进路参数'!P483)</f>
        <v>N/A</v>
      </c>
      <c r="N482" s="22" t="str">
        <f>IF(INDEX(Veh_Marshal,0,1)="N/A","N/A",'输出-系统进路参数'!Q483)</f>
        <v>N/A</v>
      </c>
      <c r="O482" s="22" t="str">
        <f>IF(INDEX(Veh_Marshal,0,1)="N/A","N/A",'输出-系统进路参数'!R483)</f>
        <v>N/A</v>
      </c>
      <c r="P482" s="50" t="str">
        <f>IF(INDEX(Veh_Marshal,0,1)="N/A","N/A",'输出-系统进路参数'!S483)</f>
        <v>N/A</v>
      </c>
      <c r="Q482" s="50" t="str">
        <f>IF(INDEX(Veh_Marshal,0,1)="N/A","N/A",'输出-系统进路参数'!T483)</f>
        <v>N/A</v>
      </c>
      <c r="R482" s="50" t="str">
        <f>IF(INDEX(Veh_Marshal,0,1)="N/A","N/A",'输出-系统进路参数'!U483)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50" t="str">
        <f>IF(INDEX(Veh_Marshal,0,1)="N/A","N/A",'输出-系统进路参数'!B484)</f>
        <v>N/A</v>
      </c>
      <c r="B483" s="50" t="str">
        <f>IF(INDEX(Veh_Marshal,0,1)="N/A","N/A",'输出-系统进路参数'!E484)</f>
        <v>N/A</v>
      </c>
      <c r="C483" s="50" t="str">
        <f>IF(INDEX(Veh_Marshal,0,1)="N/A","N/A",'输出-系统进路参数'!F484)</f>
        <v>N/A</v>
      </c>
      <c r="D483" s="50" t="str">
        <f>IF(INDEX(Veh_Marshal,0,1)="N/A","N/A",'输出-系统进路参数'!G484)</f>
        <v>N/A</v>
      </c>
      <c r="E483" s="50" t="str">
        <f>IF(INDEX(Veh_Marshal,0,1)="N/A","N/A",'输出-系统进路参数'!H484)</f>
        <v>N/A</v>
      </c>
      <c r="F483" s="50" t="str">
        <f>IF(INDEX(Veh_Marshal,0,1)="N/A","N/A",'输出-系统进路参数'!I484)</f>
        <v>N/A</v>
      </c>
      <c r="G483" s="50" t="str">
        <f>IF(INDEX(Veh_Marshal,0,1)="N/A","N/A",'输出-系统进路参数'!J484)</f>
        <v>N/A</v>
      </c>
      <c r="H483" s="22" t="str">
        <f>IF(INDEX(Veh_Marshal,0,1)="N/A","N/A",'输出-系统进路参数'!K484)</f>
        <v>N/A</v>
      </c>
      <c r="I483" s="22" t="str">
        <f>IF(INDEX(Veh_Marshal,0,1)="N/A","N/A",'输出-系统进路参数'!L484)</f>
        <v>N/A</v>
      </c>
      <c r="J483" s="22" t="str">
        <f>IF(INDEX(Veh_Marshal,0,1)="N/A","N/A",'输出-系统进路参数'!M484)</f>
        <v>N/A</v>
      </c>
      <c r="K483" s="22" t="str">
        <f>IF(INDEX(Veh_Marshal,0,1)="N/A","N/A",'输出-系统进路参数'!N484)</f>
        <v>N/A</v>
      </c>
      <c r="L483" s="22" t="str">
        <f>IF(INDEX(Veh_Marshal,0,1)="N/A","N/A",'输出-系统进路参数'!O484)</f>
        <v>N/A</v>
      </c>
      <c r="M483" s="22" t="str">
        <f>IF(INDEX(Veh_Marshal,0,1)="N/A","N/A",'输出-系统进路参数'!P484)</f>
        <v>N/A</v>
      </c>
      <c r="N483" s="22" t="str">
        <f>IF(INDEX(Veh_Marshal,0,1)="N/A","N/A",'输出-系统进路参数'!Q484)</f>
        <v>N/A</v>
      </c>
      <c r="O483" s="22" t="str">
        <f>IF(INDEX(Veh_Marshal,0,1)="N/A","N/A",'输出-系统进路参数'!R484)</f>
        <v>N/A</v>
      </c>
      <c r="P483" s="50" t="str">
        <f>IF(INDEX(Veh_Marshal,0,1)="N/A","N/A",'输出-系统进路参数'!S484)</f>
        <v>N/A</v>
      </c>
      <c r="Q483" s="50" t="str">
        <f>IF(INDEX(Veh_Marshal,0,1)="N/A","N/A",'输出-系统进路参数'!T484)</f>
        <v>N/A</v>
      </c>
      <c r="R483" s="50" t="str">
        <f>IF(INDEX(Veh_Marshal,0,1)="N/A","N/A",'输出-系统进路参数'!U484)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50" t="str">
        <f>IF(INDEX(Veh_Marshal,0,1)="N/A","N/A",'输出-系统进路参数'!B485)</f>
        <v>N/A</v>
      </c>
      <c r="B484" s="50" t="str">
        <f>IF(INDEX(Veh_Marshal,0,1)="N/A","N/A",'输出-系统进路参数'!E485)</f>
        <v>N/A</v>
      </c>
      <c r="C484" s="50" t="str">
        <f>IF(INDEX(Veh_Marshal,0,1)="N/A","N/A",'输出-系统进路参数'!F485)</f>
        <v>N/A</v>
      </c>
      <c r="D484" s="50" t="str">
        <f>IF(INDEX(Veh_Marshal,0,1)="N/A","N/A",'输出-系统进路参数'!G485)</f>
        <v>N/A</v>
      </c>
      <c r="E484" s="50" t="str">
        <f>IF(INDEX(Veh_Marshal,0,1)="N/A","N/A",'输出-系统进路参数'!H485)</f>
        <v>N/A</v>
      </c>
      <c r="F484" s="50" t="str">
        <f>IF(INDEX(Veh_Marshal,0,1)="N/A","N/A",'输出-系统进路参数'!I485)</f>
        <v>N/A</v>
      </c>
      <c r="G484" s="50" t="str">
        <f>IF(INDEX(Veh_Marshal,0,1)="N/A","N/A",'输出-系统进路参数'!J485)</f>
        <v>N/A</v>
      </c>
      <c r="H484" s="22" t="str">
        <f>IF(INDEX(Veh_Marshal,0,1)="N/A","N/A",'输出-系统进路参数'!K485)</f>
        <v>N/A</v>
      </c>
      <c r="I484" s="22" t="str">
        <f>IF(INDEX(Veh_Marshal,0,1)="N/A","N/A",'输出-系统进路参数'!L485)</f>
        <v>N/A</v>
      </c>
      <c r="J484" s="22" t="str">
        <f>IF(INDEX(Veh_Marshal,0,1)="N/A","N/A",'输出-系统进路参数'!M485)</f>
        <v>N/A</v>
      </c>
      <c r="K484" s="22" t="str">
        <f>IF(INDEX(Veh_Marshal,0,1)="N/A","N/A",'输出-系统进路参数'!N485)</f>
        <v>N/A</v>
      </c>
      <c r="L484" s="22" t="str">
        <f>IF(INDEX(Veh_Marshal,0,1)="N/A","N/A",'输出-系统进路参数'!O485)</f>
        <v>N/A</v>
      </c>
      <c r="M484" s="22" t="str">
        <f>IF(INDEX(Veh_Marshal,0,1)="N/A","N/A",'输出-系统进路参数'!P485)</f>
        <v>N/A</v>
      </c>
      <c r="N484" s="22" t="str">
        <f>IF(INDEX(Veh_Marshal,0,1)="N/A","N/A",'输出-系统进路参数'!Q485)</f>
        <v>N/A</v>
      </c>
      <c r="O484" s="22" t="str">
        <f>IF(INDEX(Veh_Marshal,0,1)="N/A","N/A",'输出-系统进路参数'!R485)</f>
        <v>N/A</v>
      </c>
      <c r="P484" s="50" t="str">
        <f>IF(INDEX(Veh_Marshal,0,1)="N/A","N/A",'输出-系统进路参数'!S485)</f>
        <v>N/A</v>
      </c>
      <c r="Q484" s="50" t="str">
        <f>IF(INDEX(Veh_Marshal,0,1)="N/A","N/A",'输出-系统进路参数'!T485)</f>
        <v>N/A</v>
      </c>
      <c r="R484" s="50" t="str">
        <f>IF(INDEX(Veh_Marshal,0,1)="N/A","N/A",'输出-系统进路参数'!U485)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50" t="str">
        <f>IF(INDEX(Veh_Marshal,0,1)="N/A","N/A",'输出-系统进路参数'!B486)</f>
        <v>N/A</v>
      </c>
      <c r="B485" s="50" t="str">
        <f>IF(INDEX(Veh_Marshal,0,1)="N/A","N/A",'输出-系统进路参数'!E486)</f>
        <v>N/A</v>
      </c>
      <c r="C485" s="50" t="str">
        <f>IF(INDEX(Veh_Marshal,0,1)="N/A","N/A",'输出-系统进路参数'!F486)</f>
        <v>N/A</v>
      </c>
      <c r="D485" s="50" t="str">
        <f>IF(INDEX(Veh_Marshal,0,1)="N/A","N/A",'输出-系统进路参数'!G486)</f>
        <v>N/A</v>
      </c>
      <c r="E485" s="50" t="str">
        <f>IF(INDEX(Veh_Marshal,0,1)="N/A","N/A",'输出-系统进路参数'!H486)</f>
        <v>N/A</v>
      </c>
      <c r="F485" s="50" t="str">
        <f>IF(INDEX(Veh_Marshal,0,1)="N/A","N/A",'输出-系统进路参数'!I486)</f>
        <v>N/A</v>
      </c>
      <c r="G485" s="50" t="str">
        <f>IF(INDEX(Veh_Marshal,0,1)="N/A","N/A",'输出-系统进路参数'!J486)</f>
        <v>N/A</v>
      </c>
      <c r="H485" s="22" t="str">
        <f>IF(INDEX(Veh_Marshal,0,1)="N/A","N/A",'输出-系统进路参数'!K486)</f>
        <v>N/A</v>
      </c>
      <c r="I485" s="22" t="str">
        <f>IF(INDEX(Veh_Marshal,0,1)="N/A","N/A",'输出-系统进路参数'!L486)</f>
        <v>N/A</v>
      </c>
      <c r="J485" s="22" t="str">
        <f>IF(INDEX(Veh_Marshal,0,1)="N/A","N/A",'输出-系统进路参数'!M486)</f>
        <v>N/A</v>
      </c>
      <c r="K485" s="22" t="str">
        <f>IF(INDEX(Veh_Marshal,0,1)="N/A","N/A",'输出-系统进路参数'!N486)</f>
        <v>N/A</v>
      </c>
      <c r="L485" s="22" t="str">
        <f>IF(INDEX(Veh_Marshal,0,1)="N/A","N/A",'输出-系统进路参数'!O486)</f>
        <v>N/A</v>
      </c>
      <c r="M485" s="22" t="str">
        <f>IF(INDEX(Veh_Marshal,0,1)="N/A","N/A",'输出-系统进路参数'!P486)</f>
        <v>N/A</v>
      </c>
      <c r="N485" s="22" t="str">
        <f>IF(INDEX(Veh_Marshal,0,1)="N/A","N/A",'输出-系统进路参数'!Q486)</f>
        <v>N/A</v>
      </c>
      <c r="O485" s="22" t="str">
        <f>IF(INDEX(Veh_Marshal,0,1)="N/A","N/A",'输出-系统进路参数'!R486)</f>
        <v>N/A</v>
      </c>
      <c r="P485" s="50" t="str">
        <f>IF(INDEX(Veh_Marshal,0,1)="N/A","N/A",'输出-系统进路参数'!S486)</f>
        <v>N/A</v>
      </c>
      <c r="Q485" s="50" t="str">
        <f>IF(INDEX(Veh_Marshal,0,1)="N/A","N/A",'输出-系统进路参数'!T486)</f>
        <v>N/A</v>
      </c>
      <c r="R485" s="50" t="str">
        <f>IF(INDEX(Veh_Marshal,0,1)="N/A","N/A",'输出-系统进路参数'!U486)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50" t="str">
        <f>IF(INDEX(Veh_Marshal,0,1)="N/A","N/A",'输出-系统进路参数'!B487)</f>
        <v>N/A</v>
      </c>
      <c r="B486" s="50" t="str">
        <f>IF(INDEX(Veh_Marshal,0,1)="N/A","N/A",'输出-系统进路参数'!E487)</f>
        <v>N/A</v>
      </c>
      <c r="C486" s="50" t="str">
        <f>IF(INDEX(Veh_Marshal,0,1)="N/A","N/A",'输出-系统进路参数'!F487)</f>
        <v>N/A</v>
      </c>
      <c r="D486" s="50" t="str">
        <f>IF(INDEX(Veh_Marshal,0,1)="N/A","N/A",'输出-系统进路参数'!G487)</f>
        <v>N/A</v>
      </c>
      <c r="E486" s="50" t="str">
        <f>IF(INDEX(Veh_Marshal,0,1)="N/A","N/A",'输出-系统进路参数'!H487)</f>
        <v>N/A</v>
      </c>
      <c r="F486" s="50" t="str">
        <f>IF(INDEX(Veh_Marshal,0,1)="N/A","N/A",'输出-系统进路参数'!I487)</f>
        <v>N/A</v>
      </c>
      <c r="G486" s="50" t="str">
        <f>IF(INDEX(Veh_Marshal,0,1)="N/A","N/A",'输出-系统进路参数'!J487)</f>
        <v>N/A</v>
      </c>
      <c r="H486" s="22" t="str">
        <f>IF(INDEX(Veh_Marshal,0,1)="N/A","N/A",'输出-系统进路参数'!K487)</f>
        <v>N/A</v>
      </c>
      <c r="I486" s="22" t="str">
        <f>IF(INDEX(Veh_Marshal,0,1)="N/A","N/A",'输出-系统进路参数'!L487)</f>
        <v>N/A</v>
      </c>
      <c r="J486" s="22" t="str">
        <f>IF(INDEX(Veh_Marshal,0,1)="N/A","N/A",'输出-系统进路参数'!M487)</f>
        <v>N/A</v>
      </c>
      <c r="K486" s="22" t="str">
        <f>IF(INDEX(Veh_Marshal,0,1)="N/A","N/A",'输出-系统进路参数'!N487)</f>
        <v>N/A</v>
      </c>
      <c r="L486" s="22" t="str">
        <f>IF(INDEX(Veh_Marshal,0,1)="N/A","N/A",'输出-系统进路参数'!O487)</f>
        <v>N/A</v>
      </c>
      <c r="M486" s="22" t="str">
        <f>IF(INDEX(Veh_Marshal,0,1)="N/A","N/A",'输出-系统进路参数'!P487)</f>
        <v>N/A</v>
      </c>
      <c r="N486" s="22" t="str">
        <f>IF(INDEX(Veh_Marshal,0,1)="N/A","N/A",'输出-系统进路参数'!Q487)</f>
        <v>N/A</v>
      </c>
      <c r="O486" s="22" t="str">
        <f>IF(INDEX(Veh_Marshal,0,1)="N/A","N/A",'输出-系统进路参数'!R487)</f>
        <v>N/A</v>
      </c>
      <c r="P486" s="50" t="str">
        <f>IF(INDEX(Veh_Marshal,0,1)="N/A","N/A",'输出-系统进路参数'!S487)</f>
        <v>N/A</v>
      </c>
      <c r="Q486" s="50" t="str">
        <f>IF(INDEX(Veh_Marshal,0,1)="N/A","N/A",'输出-系统进路参数'!T487)</f>
        <v>N/A</v>
      </c>
      <c r="R486" s="50" t="str">
        <f>IF(INDEX(Veh_Marshal,0,1)="N/A","N/A",'输出-系统进路参数'!U487)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50" t="str">
        <f>IF(INDEX(Veh_Marshal,0,1)="N/A","N/A",'输出-系统进路参数'!B488)</f>
        <v>N/A</v>
      </c>
      <c r="B487" s="50" t="str">
        <f>IF(INDEX(Veh_Marshal,0,1)="N/A","N/A",'输出-系统进路参数'!E488)</f>
        <v>N/A</v>
      </c>
      <c r="C487" s="50" t="str">
        <f>IF(INDEX(Veh_Marshal,0,1)="N/A","N/A",'输出-系统进路参数'!F488)</f>
        <v>N/A</v>
      </c>
      <c r="D487" s="50" t="str">
        <f>IF(INDEX(Veh_Marshal,0,1)="N/A","N/A",'输出-系统进路参数'!G488)</f>
        <v>N/A</v>
      </c>
      <c r="E487" s="50" t="str">
        <f>IF(INDEX(Veh_Marshal,0,1)="N/A","N/A",'输出-系统进路参数'!H488)</f>
        <v>N/A</v>
      </c>
      <c r="F487" s="50" t="str">
        <f>IF(INDEX(Veh_Marshal,0,1)="N/A","N/A",'输出-系统进路参数'!I488)</f>
        <v>N/A</v>
      </c>
      <c r="G487" s="50" t="str">
        <f>IF(INDEX(Veh_Marshal,0,1)="N/A","N/A",'输出-系统进路参数'!J488)</f>
        <v>N/A</v>
      </c>
      <c r="H487" s="22" t="str">
        <f>IF(INDEX(Veh_Marshal,0,1)="N/A","N/A",'输出-系统进路参数'!K488)</f>
        <v>N/A</v>
      </c>
      <c r="I487" s="22" t="str">
        <f>IF(INDEX(Veh_Marshal,0,1)="N/A","N/A",'输出-系统进路参数'!L488)</f>
        <v>N/A</v>
      </c>
      <c r="J487" s="22" t="str">
        <f>IF(INDEX(Veh_Marshal,0,1)="N/A","N/A",'输出-系统进路参数'!M488)</f>
        <v>N/A</v>
      </c>
      <c r="K487" s="22" t="str">
        <f>IF(INDEX(Veh_Marshal,0,1)="N/A","N/A",'输出-系统进路参数'!N488)</f>
        <v>N/A</v>
      </c>
      <c r="L487" s="22" t="str">
        <f>IF(INDEX(Veh_Marshal,0,1)="N/A","N/A",'输出-系统进路参数'!O488)</f>
        <v>N/A</v>
      </c>
      <c r="M487" s="22" t="str">
        <f>IF(INDEX(Veh_Marshal,0,1)="N/A","N/A",'输出-系统进路参数'!P488)</f>
        <v>N/A</v>
      </c>
      <c r="N487" s="22" t="str">
        <f>IF(INDEX(Veh_Marshal,0,1)="N/A","N/A",'输出-系统进路参数'!Q488)</f>
        <v>N/A</v>
      </c>
      <c r="O487" s="22" t="str">
        <f>IF(INDEX(Veh_Marshal,0,1)="N/A","N/A",'输出-系统进路参数'!R488)</f>
        <v>N/A</v>
      </c>
      <c r="P487" s="50" t="str">
        <f>IF(INDEX(Veh_Marshal,0,1)="N/A","N/A",'输出-系统进路参数'!S488)</f>
        <v>N/A</v>
      </c>
      <c r="Q487" s="50" t="str">
        <f>IF(INDEX(Veh_Marshal,0,1)="N/A","N/A",'输出-系统进路参数'!T488)</f>
        <v>N/A</v>
      </c>
      <c r="R487" s="50" t="str">
        <f>IF(INDEX(Veh_Marshal,0,1)="N/A","N/A",'输出-系统进路参数'!U488)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50" t="str">
        <f>IF(INDEX(Veh_Marshal,0,1)="N/A","N/A",'输出-系统进路参数'!B489)</f>
        <v>N/A</v>
      </c>
      <c r="B488" s="50" t="str">
        <f>IF(INDEX(Veh_Marshal,0,1)="N/A","N/A",'输出-系统进路参数'!E489)</f>
        <v>N/A</v>
      </c>
      <c r="C488" s="50" t="str">
        <f>IF(INDEX(Veh_Marshal,0,1)="N/A","N/A",'输出-系统进路参数'!F489)</f>
        <v>N/A</v>
      </c>
      <c r="D488" s="50" t="str">
        <f>IF(INDEX(Veh_Marshal,0,1)="N/A","N/A",'输出-系统进路参数'!G489)</f>
        <v>N/A</v>
      </c>
      <c r="E488" s="50" t="str">
        <f>IF(INDEX(Veh_Marshal,0,1)="N/A","N/A",'输出-系统进路参数'!H489)</f>
        <v>N/A</v>
      </c>
      <c r="F488" s="50" t="str">
        <f>IF(INDEX(Veh_Marshal,0,1)="N/A","N/A",'输出-系统进路参数'!I489)</f>
        <v>N/A</v>
      </c>
      <c r="G488" s="50" t="str">
        <f>IF(INDEX(Veh_Marshal,0,1)="N/A","N/A",'输出-系统进路参数'!J489)</f>
        <v>N/A</v>
      </c>
      <c r="H488" s="22" t="str">
        <f>IF(INDEX(Veh_Marshal,0,1)="N/A","N/A",'输出-系统进路参数'!K489)</f>
        <v>N/A</v>
      </c>
      <c r="I488" s="22" t="str">
        <f>IF(INDEX(Veh_Marshal,0,1)="N/A","N/A",'输出-系统进路参数'!L489)</f>
        <v>N/A</v>
      </c>
      <c r="J488" s="22" t="str">
        <f>IF(INDEX(Veh_Marshal,0,1)="N/A","N/A",'输出-系统进路参数'!M489)</f>
        <v>N/A</v>
      </c>
      <c r="K488" s="22" t="str">
        <f>IF(INDEX(Veh_Marshal,0,1)="N/A","N/A",'输出-系统进路参数'!N489)</f>
        <v>N/A</v>
      </c>
      <c r="L488" s="22" t="str">
        <f>IF(INDEX(Veh_Marshal,0,1)="N/A","N/A",'输出-系统进路参数'!O489)</f>
        <v>N/A</v>
      </c>
      <c r="M488" s="22" t="str">
        <f>IF(INDEX(Veh_Marshal,0,1)="N/A","N/A",'输出-系统进路参数'!P489)</f>
        <v>N/A</v>
      </c>
      <c r="N488" s="22" t="str">
        <f>IF(INDEX(Veh_Marshal,0,1)="N/A","N/A",'输出-系统进路参数'!Q489)</f>
        <v>N/A</v>
      </c>
      <c r="O488" s="22" t="str">
        <f>IF(INDEX(Veh_Marshal,0,1)="N/A","N/A",'输出-系统进路参数'!R489)</f>
        <v>N/A</v>
      </c>
      <c r="P488" s="50" t="str">
        <f>IF(INDEX(Veh_Marshal,0,1)="N/A","N/A",'输出-系统进路参数'!S489)</f>
        <v>N/A</v>
      </c>
      <c r="Q488" s="50" t="str">
        <f>IF(INDEX(Veh_Marshal,0,1)="N/A","N/A",'输出-系统进路参数'!T489)</f>
        <v>N/A</v>
      </c>
      <c r="R488" s="50" t="str">
        <f>IF(INDEX(Veh_Marshal,0,1)="N/A","N/A",'输出-系统进路参数'!U489)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50" t="str">
        <f>IF(INDEX(Veh_Marshal,0,1)="N/A","N/A",'输出-系统进路参数'!B490)</f>
        <v>N/A</v>
      </c>
      <c r="B489" s="50" t="str">
        <f>IF(INDEX(Veh_Marshal,0,1)="N/A","N/A",'输出-系统进路参数'!E490)</f>
        <v>N/A</v>
      </c>
      <c r="C489" s="50" t="str">
        <f>IF(INDEX(Veh_Marshal,0,1)="N/A","N/A",'输出-系统进路参数'!F490)</f>
        <v>N/A</v>
      </c>
      <c r="D489" s="50" t="str">
        <f>IF(INDEX(Veh_Marshal,0,1)="N/A","N/A",'输出-系统进路参数'!G490)</f>
        <v>N/A</v>
      </c>
      <c r="E489" s="50" t="str">
        <f>IF(INDEX(Veh_Marshal,0,1)="N/A","N/A",'输出-系统进路参数'!H490)</f>
        <v>N/A</v>
      </c>
      <c r="F489" s="50" t="str">
        <f>IF(INDEX(Veh_Marshal,0,1)="N/A","N/A",'输出-系统进路参数'!I490)</f>
        <v>N/A</v>
      </c>
      <c r="G489" s="50" t="str">
        <f>IF(INDEX(Veh_Marshal,0,1)="N/A","N/A",'输出-系统进路参数'!J490)</f>
        <v>N/A</v>
      </c>
      <c r="H489" s="22" t="str">
        <f>IF(INDEX(Veh_Marshal,0,1)="N/A","N/A",'输出-系统进路参数'!K490)</f>
        <v>N/A</v>
      </c>
      <c r="I489" s="22" t="str">
        <f>IF(INDEX(Veh_Marshal,0,1)="N/A","N/A",'输出-系统进路参数'!L490)</f>
        <v>N/A</v>
      </c>
      <c r="J489" s="22" t="str">
        <f>IF(INDEX(Veh_Marshal,0,1)="N/A","N/A",'输出-系统进路参数'!M490)</f>
        <v>N/A</v>
      </c>
      <c r="K489" s="22" t="str">
        <f>IF(INDEX(Veh_Marshal,0,1)="N/A","N/A",'输出-系统进路参数'!N490)</f>
        <v>N/A</v>
      </c>
      <c r="L489" s="22" t="str">
        <f>IF(INDEX(Veh_Marshal,0,1)="N/A","N/A",'输出-系统进路参数'!O490)</f>
        <v>N/A</v>
      </c>
      <c r="M489" s="22" t="str">
        <f>IF(INDEX(Veh_Marshal,0,1)="N/A","N/A",'输出-系统进路参数'!P490)</f>
        <v>N/A</v>
      </c>
      <c r="N489" s="22" t="str">
        <f>IF(INDEX(Veh_Marshal,0,1)="N/A","N/A",'输出-系统进路参数'!Q490)</f>
        <v>N/A</v>
      </c>
      <c r="O489" s="22" t="str">
        <f>IF(INDEX(Veh_Marshal,0,1)="N/A","N/A",'输出-系统进路参数'!R490)</f>
        <v>N/A</v>
      </c>
      <c r="P489" s="50" t="str">
        <f>IF(INDEX(Veh_Marshal,0,1)="N/A","N/A",'输出-系统进路参数'!S490)</f>
        <v>N/A</v>
      </c>
      <c r="Q489" s="50" t="str">
        <f>IF(INDEX(Veh_Marshal,0,1)="N/A","N/A",'输出-系统进路参数'!T490)</f>
        <v>N/A</v>
      </c>
      <c r="R489" s="50" t="str">
        <f>IF(INDEX(Veh_Marshal,0,1)="N/A","N/A",'输出-系统进路参数'!U490)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50" t="str">
        <f>IF(INDEX(Veh_Marshal,0,1)="N/A","N/A",'输出-系统进路参数'!B491)</f>
        <v>N/A</v>
      </c>
      <c r="B490" s="50" t="str">
        <f>IF(INDEX(Veh_Marshal,0,1)="N/A","N/A",'输出-系统进路参数'!E491)</f>
        <v>N/A</v>
      </c>
      <c r="C490" s="50" t="str">
        <f>IF(INDEX(Veh_Marshal,0,1)="N/A","N/A",'输出-系统进路参数'!F491)</f>
        <v>N/A</v>
      </c>
      <c r="D490" s="50" t="str">
        <f>IF(INDEX(Veh_Marshal,0,1)="N/A","N/A",'输出-系统进路参数'!G491)</f>
        <v>N/A</v>
      </c>
      <c r="E490" s="50" t="str">
        <f>IF(INDEX(Veh_Marshal,0,1)="N/A","N/A",'输出-系统进路参数'!H491)</f>
        <v>N/A</v>
      </c>
      <c r="F490" s="50" t="str">
        <f>IF(INDEX(Veh_Marshal,0,1)="N/A","N/A",'输出-系统进路参数'!I491)</f>
        <v>N/A</v>
      </c>
      <c r="G490" s="50" t="str">
        <f>IF(INDEX(Veh_Marshal,0,1)="N/A","N/A",'输出-系统进路参数'!J491)</f>
        <v>N/A</v>
      </c>
      <c r="H490" s="22" t="str">
        <f>IF(INDEX(Veh_Marshal,0,1)="N/A","N/A",'输出-系统进路参数'!K491)</f>
        <v>N/A</v>
      </c>
      <c r="I490" s="22" t="str">
        <f>IF(INDEX(Veh_Marshal,0,1)="N/A","N/A",'输出-系统进路参数'!L491)</f>
        <v>N/A</v>
      </c>
      <c r="J490" s="22" t="str">
        <f>IF(INDEX(Veh_Marshal,0,1)="N/A","N/A",'输出-系统进路参数'!M491)</f>
        <v>N/A</v>
      </c>
      <c r="K490" s="22" t="str">
        <f>IF(INDEX(Veh_Marshal,0,1)="N/A","N/A",'输出-系统进路参数'!N491)</f>
        <v>N/A</v>
      </c>
      <c r="L490" s="22" t="str">
        <f>IF(INDEX(Veh_Marshal,0,1)="N/A","N/A",'输出-系统进路参数'!O491)</f>
        <v>N/A</v>
      </c>
      <c r="M490" s="22" t="str">
        <f>IF(INDEX(Veh_Marshal,0,1)="N/A","N/A",'输出-系统进路参数'!P491)</f>
        <v>N/A</v>
      </c>
      <c r="N490" s="22" t="str">
        <f>IF(INDEX(Veh_Marshal,0,1)="N/A","N/A",'输出-系统进路参数'!Q491)</f>
        <v>N/A</v>
      </c>
      <c r="O490" s="22" t="str">
        <f>IF(INDEX(Veh_Marshal,0,1)="N/A","N/A",'输出-系统进路参数'!R491)</f>
        <v>N/A</v>
      </c>
      <c r="P490" s="50" t="str">
        <f>IF(INDEX(Veh_Marshal,0,1)="N/A","N/A",'输出-系统进路参数'!S491)</f>
        <v>N/A</v>
      </c>
      <c r="Q490" s="50" t="str">
        <f>IF(INDEX(Veh_Marshal,0,1)="N/A","N/A",'输出-系统进路参数'!T491)</f>
        <v>N/A</v>
      </c>
      <c r="R490" s="50" t="str">
        <f>IF(INDEX(Veh_Marshal,0,1)="N/A","N/A",'输出-系统进路参数'!U491)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50" t="str">
        <f>IF(INDEX(Veh_Marshal,0,1)="N/A","N/A",'输出-系统进路参数'!B492)</f>
        <v>N/A</v>
      </c>
      <c r="B491" s="50" t="str">
        <f>IF(INDEX(Veh_Marshal,0,1)="N/A","N/A",'输出-系统进路参数'!E492)</f>
        <v>N/A</v>
      </c>
      <c r="C491" s="50" t="str">
        <f>IF(INDEX(Veh_Marshal,0,1)="N/A","N/A",'输出-系统进路参数'!F492)</f>
        <v>N/A</v>
      </c>
      <c r="D491" s="50" t="str">
        <f>IF(INDEX(Veh_Marshal,0,1)="N/A","N/A",'输出-系统进路参数'!G492)</f>
        <v>N/A</v>
      </c>
      <c r="E491" s="50" t="str">
        <f>IF(INDEX(Veh_Marshal,0,1)="N/A","N/A",'输出-系统进路参数'!H492)</f>
        <v>N/A</v>
      </c>
      <c r="F491" s="50" t="str">
        <f>IF(INDEX(Veh_Marshal,0,1)="N/A","N/A",'输出-系统进路参数'!I492)</f>
        <v>N/A</v>
      </c>
      <c r="G491" s="50" t="str">
        <f>IF(INDEX(Veh_Marshal,0,1)="N/A","N/A",'输出-系统进路参数'!J492)</f>
        <v>N/A</v>
      </c>
      <c r="H491" s="22" t="str">
        <f>IF(INDEX(Veh_Marshal,0,1)="N/A","N/A",'输出-系统进路参数'!K492)</f>
        <v>N/A</v>
      </c>
      <c r="I491" s="22" t="str">
        <f>IF(INDEX(Veh_Marshal,0,1)="N/A","N/A",'输出-系统进路参数'!L492)</f>
        <v>N/A</v>
      </c>
      <c r="J491" s="22" t="str">
        <f>IF(INDEX(Veh_Marshal,0,1)="N/A","N/A",'输出-系统进路参数'!M492)</f>
        <v>N/A</v>
      </c>
      <c r="K491" s="22" t="str">
        <f>IF(INDEX(Veh_Marshal,0,1)="N/A","N/A",'输出-系统进路参数'!N492)</f>
        <v>N/A</v>
      </c>
      <c r="L491" s="22" t="str">
        <f>IF(INDEX(Veh_Marshal,0,1)="N/A","N/A",'输出-系统进路参数'!O492)</f>
        <v>N/A</v>
      </c>
      <c r="M491" s="22" t="str">
        <f>IF(INDEX(Veh_Marshal,0,1)="N/A","N/A",'输出-系统进路参数'!P492)</f>
        <v>N/A</v>
      </c>
      <c r="N491" s="22" t="str">
        <f>IF(INDEX(Veh_Marshal,0,1)="N/A","N/A",'输出-系统进路参数'!Q492)</f>
        <v>N/A</v>
      </c>
      <c r="O491" s="22" t="str">
        <f>IF(INDEX(Veh_Marshal,0,1)="N/A","N/A",'输出-系统进路参数'!R492)</f>
        <v>N/A</v>
      </c>
      <c r="P491" s="50" t="str">
        <f>IF(INDEX(Veh_Marshal,0,1)="N/A","N/A",'输出-系统进路参数'!S492)</f>
        <v>N/A</v>
      </c>
      <c r="Q491" s="50" t="str">
        <f>IF(INDEX(Veh_Marshal,0,1)="N/A","N/A",'输出-系统进路参数'!T492)</f>
        <v>N/A</v>
      </c>
      <c r="R491" s="50" t="str">
        <f>IF(INDEX(Veh_Marshal,0,1)="N/A","N/A",'输出-系统进路参数'!U492)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50" t="str">
        <f>IF(INDEX(Veh_Marshal,0,1)="N/A","N/A",'输出-系统进路参数'!B493)</f>
        <v>N/A</v>
      </c>
      <c r="B492" s="50" t="str">
        <f>IF(INDEX(Veh_Marshal,0,1)="N/A","N/A",'输出-系统进路参数'!E493)</f>
        <v>N/A</v>
      </c>
      <c r="C492" s="50" t="str">
        <f>IF(INDEX(Veh_Marshal,0,1)="N/A","N/A",'输出-系统进路参数'!F493)</f>
        <v>N/A</v>
      </c>
      <c r="D492" s="50" t="str">
        <f>IF(INDEX(Veh_Marshal,0,1)="N/A","N/A",'输出-系统进路参数'!G493)</f>
        <v>N/A</v>
      </c>
      <c r="E492" s="50" t="str">
        <f>IF(INDEX(Veh_Marshal,0,1)="N/A","N/A",'输出-系统进路参数'!H493)</f>
        <v>N/A</v>
      </c>
      <c r="F492" s="50" t="str">
        <f>IF(INDEX(Veh_Marshal,0,1)="N/A","N/A",'输出-系统进路参数'!I493)</f>
        <v>N/A</v>
      </c>
      <c r="G492" s="50" t="str">
        <f>IF(INDEX(Veh_Marshal,0,1)="N/A","N/A",'输出-系统进路参数'!J493)</f>
        <v>N/A</v>
      </c>
      <c r="H492" s="22" t="str">
        <f>IF(INDEX(Veh_Marshal,0,1)="N/A","N/A",'输出-系统进路参数'!K493)</f>
        <v>N/A</v>
      </c>
      <c r="I492" s="22" t="str">
        <f>IF(INDEX(Veh_Marshal,0,1)="N/A","N/A",'输出-系统进路参数'!L493)</f>
        <v>N/A</v>
      </c>
      <c r="J492" s="22" t="str">
        <f>IF(INDEX(Veh_Marshal,0,1)="N/A","N/A",'输出-系统进路参数'!M493)</f>
        <v>N/A</v>
      </c>
      <c r="K492" s="22" t="str">
        <f>IF(INDEX(Veh_Marshal,0,1)="N/A","N/A",'输出-系统进路参数'!N493)</f>
        <v>N/A</v>
      </c>
      <c r="L492" s="22" t="str">
        <f>IF(INDEX(Veh_Marshal,0,1)="N/A","N/A",'输出-系统进路参数'!O493)</f>
        <v>N/A</v>
      </c>
      <c r="M492" s="22" t="str">
        <f>IF(INDEX(Veh_Marshal,0,1)="N/A","N/A",'输出-系统进路参数'!P493)</f>
        <v>N/A</v>
      </c>
      <c r="N492" s="22" t="str">
        <f>IF(INDEX(Veh_Marshal,0,1)="N/A","N/A",'输出-系统进路参数'!Q493)</f>
        <v>N/A</v>
      </c>
      <c r="O492" s="22" t="str">
        <f>IF(INDEX(Veh_Marshal,0,1)="N/A","N/A",'输出-系统进路参数'!R493)</f>
        <v>N/A</v>
      </c>
      <c r="P492" s="50" t="str">
        <f>IF(INDEX(Veh_Marshal,0,1)="N/A","N/A",'输出-系统进路参数'!S493)</f>
        <v>N/A</v>
      </c>
      <c r="Q492" s="50" t="str">
        <f>IF(INDEX(Veh_Marshal,0,1)="N/A","N/A",'输出-系统进路参数'!T493)</f>
        <v>N/A</v>
      </c>
      <c r="R492" s="50" t="str">
        <f>IF(INDEX(Veh_Marshal,0,1)="N/A","N/A",'输出-系统进路参数'!U493)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50" t="str">
        <f>IF(INDEX(Veh_Marshal,0,1)="N/A","N/A",'输出-系统进路参数'!B494)</f>
        <v>N/A</v>
      </c>
      <c r="B493" s="50" t="str">
        <f>IF(INDEX(Veh_Marshal,0,1)="N/A","N/A",'输出-系统进路参数'!E494)</f>
        <v>N/A</v>
      </c>
      <c r="C493" s="50" t="str">
        <f>IF(INDEX(Veh_Marshal,0,1)="N/A","N/A",'输出-系统进路参数'!F494)</f>
        <v>N/A</v>
      </c>
      <c r="D493" s="50" t="str">
        <f>IF(INDEX(Veh_Marshal,0,1)="N/A","N/A",'输出-系统进路参数'!G494)</f>
        <v>N/A</v>
      </c>
      <c r="E493" s="50" t="str">
        <f>IF(INDEX(Veh_Marshal,0,1)="N/A","N/A",'输出-系统进路参数'!H494)</f>
        <v>N/A</v>
      </c>
      <c r="F493" s="50" t="str">
        <f>IF(INDEX(Veh_Marshal,0,1)="N/A","N/A",'输出-系统进路参数'!I494)</f>
        <v>N/A</v>
      </c>
      <c r="G493" s="50" t="str">
        <f>IF(INDEX(Veh_Marshal,0,1)="N/A","N/A",'输出-系统进路参数'!J494)</f>
        <v>N/A</v>
      </c>
      <c r="H493" s="22" t="str">
        <f>IF(INDEX(Veh_Marshal,0,1)="N/A","N/A",'输出-系统进路参数'!K494)</f>
        <v>N/A</v>
      </c>
      <c r="I493" s="22" t="str">
        <f>IF(INDEX(Veh_Marshal,0,1)="N/A","N/A",'输出-系统进路参数'!L494)</f>
        <v>N/A</v>
      </c>
      <c r="J493" s="22" t="str">
        <f>IF(INDEX(Veh_Marshal,0,1)="N/A","N/A",'输出-系统进路参数'!M494)</f>
        <v>N/A</v>
      </c>
      <c r="K493" s="22" t="str">
        <f>IF(INDEX(Veh_Marshal,0,1)="N/A","N/A",'输出-系统进路参数'!N494)</f>
        <v>N/A</v>
      </c>
      <c r="L493" s="22" t="str">
        <f>IF(INDEX(Veh_Marshal,0,1)="N/A","N/A",'输出-系统进路参数'!O494)</f>
        <v>N/A</v>
      </c>
      <c r="M493" s="22" t="str">
        <f>IF(INDEX(Veh_Marshal,0,1)="N/A","N/A",'输出-系统进路参数'!P494)</f>
        <v>N/A</v>
      </c>
      <c r="N493" s="22" t="str">
        <f>IF(INDEX(Veh_Marshal,0,1)="N/A","N/A",'输出-系统进路参数'!Q494)</f>
        <v>N/A</v>
      </c>
      <c r="O493" s="22" t="str">
        <f>IF(INDEX(Veh_Marshal,0,1)="N/A","N/A",'输出-系统进路参数'!R494)</f>
        <v>N/A</v>
      </c>
      <c r="P493" s="50" t="str">
        <f>IF(INDEX(Veh_Marshal,0,1)="N/A","N/A",'输出-系统进路参数'!S494)</f>
        <v>N/A</v>
      </c>
      <c r="Q493" s="50" t="str">
        <f>IF(INDEX(Veh_Marshal,0,1)="N/A","N/A",'输出-系统进路参数'!T494)</f>
        <v>N/A</v>
      </c>
      <c r="R493" s="50" t="str">
        <f>IF(INDEX(Veh_Marshal,0,1)="N/A","N/A",'输出-系统进路参数'!U494)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50" t="str">
        <f>IF(INDEX(Veh_Marshal,0,1)="N/A","N/A",'输出-系统进路参数'!B495)</f>
        <v>N/A</v>
      </c>
      <c r="B494" s="50" t="str">
        <f>IF(INDEX(Veh_Marshal,0,1)="N/A","N/A",'输出-系统进路参数'!E495)</f>
        <v>N/A</v>
      </c>
      <c r="C494" s="50" t="str">
        <f>IF(INDEX(Veh_Marshal,0,1)="N/A","N/A",'输出-系统进路参数'!F495)</f>
        <v>N/A</v>
      </c>
      <c r="D494" s="50" t="str">
        <f>IF(INDEX(Veh_Marshal,0,1)="N/A","N/A",'输出-系统进路参数'!G495)</f>
        <v>N/A</v>
      </c>
      <c r="E494" s="50" t="str">
        <f>IF(INDEX(Veh_Marshal,0,1)="N/A","N/A",'输出-系统进路参数'!H495)</f>
        <v>N/A</v>
      </c>
      <c r="F494" s="50" t="str">
        <f>IF(INDEX(Veh_Marshal,0,1)="N/A","N/A",'输出-系统进路参数'!I495)</f>
        <v>N/A</v>
      </c>
      <c r="G494" s="50" t="str">
        <f>IF(INDEX(Veh_Marshal,0,1)="N/A","N/A",'输出-系统进路参数'!J495)</f>
        <v>N/A</v>
      </c>
      <c r="H494" s="22" t="str">
        <f>IF(INDEX(Veh_Marshal,0,1)="N/A","N/A",'输出-系统进路参数'!K495)</f>
        <v>N/A</v>
      </c>
      <c r="I494" s="22" t="str">
        <f>IF(INDEX(Veh_Marshal,0,1)="N/A","N/A",'输出-系统进路参数'!L495)</f>
        <v>N/A</v>
      </c>
      <c r="J494" s="22" t="str">
        <f>IF(INDEX(Veh_Marshal,0,1)="N/A","N/A",'输出-系统进路参数'!M495)</f>
        <v>N/A</v>
      </c>
      <c r="K494" s="22" t="str">
        <f>IF(INDEX(Veh_Marshal,0,1)="N/A","N/A",'输出-系统进路参数'!N495)</f>
        <v>N/A</v>
      </c>
      <c r="L494" s="22" t="str">
        <f>IF(INDEX(Veh_Marshal,0,1)="N/A","N/A",'输出-系统进路参数'!O495)</f>
        <v>N/A</v>
      </c>
      <c r="M494" s="22" t="str">
        <f>IF(INDEX(Veh_Marshal,0,1)="N/A","N/A",'输出-系统进路参数'!P495)</f>
        <v>N/A</v>
      </c>
      <c r="N494" s="22" t="str">
        <f>IF(INDEX(Veh_Marshal,0,1)="N/A","N/A",'输出-系统进路参数'!Q495)</f>
        <v>N/A</v>
      </c>
      <c r="O494" s="22" t="str">
        <f>IF(INDEX(Veh_Marshal,0,1)="N/A","N/A",'输出-系统进路参数'!R495)</f>
        <v>N/A</v>
      </c>
      <c r="P494" s="50" t="str">
        <f>IF(INDEX(Veh_Marshal,0,1)="N/A","N/A",'输出-系统进路参数'!S495)</f>
        <v>N/A</v>
      </c>
      <c r="Q494" s="50" t="str">
        <f>IF(INDEX(Veh_Marshal,0,1)="N/A","N/A",'输出-系统进路参数'!T495)</f>
        <v>N/A</v>
      </c>
      <c r="R494" s="50" t="str">
        <f>IF(INDEX(Veh_Marshal,0,1)="N/A","N/A",'输出-系统进路参数'!U495)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50" t="str">
        <f>IF(INDEX(Veh_Marshal,0,1)="N/A","N/A",'输出-系统进路参数'!B496)</f>
        <v>N/A</v>
      </c>
      <c r="B495" s="50" t="str">
        <f>IF(INDEX(Veh_Marshal,0,1)="N/A","N/A",'输出-系统进路参数'!E496)</f>
        <v>N/A</v>
      </c>
      <c r="C495" s="50" t="str">
        <f>IF(INDEX(Veh_Marshal,0,1)="N/A","N/A",'输出-系统进路参数'!F496)</f>
        <v>N/A</v>
      </c>
      <c r="D495" s="50" t="str">
        <f>IF(INDEX(Veh_Marshal,0,1)="N/A","N/A",'输出-系统进路参数'!G496)</f>
        <v>N/A</v>
      </c>
      <c r="E495" s="50" t="str">
        <f>IF(INDEX(Veh_Marshal,0,1)="N/A","N/A",'输出-系统进路参数'!H496)</f>
        <v>N/A</v>
      </c>
      <c r="F495" s="50" t="str">
        <f>IF(INDEX(Veh_Marshal,0,1)="N/A","N/A",'输出-系统进路参数'!I496)</f>
        <v>N/A</v>
      </c>
      <c r="G495" s="50" t="str">
        <f>IF(INDEX(Veh_Marshal,0,1)="N/A","N/A",'输出-系统进路参数'!J496)</f>
        <v>N/A</v>
      </c>
      <c r="H495" s="22" t="str">
        <f>IF(INDEX(Veh_Marshal,0,1)="N/A","N/A",'输出-系统进路参数'!K496)</f>
        <v>N/A</v>
      </c>
      <c r="I495" s="22" t="str">
        <f>IF(INDEX(Veh_Marshal,0,1)="N/A","N/A",'输出-系统进路参数'!L496)</f>
        <v>N/A</v>
      </c>
      <c r="J495" s="22" t="str">
        <f>IF(INDEX(Veh_Marshal,0,1)="N/A","N/A",'输出-系统进路参数'!M496)</f>
        <v>N/A</v>
      </c>
      <c r="K495" s="22" t="str">
        <f>IF(INDEX(Veh_Marshal,0,1)="N/A","N/A",'输出-系统进路参数'!N496)</f>
        <v>N/A</v>
      </c>
      <c r="L495" s="22" t="str">
        <f>IF(INDEX(Veh_Marshal,0,1)="N/A","N/A",'输出-系统进路参数'!O496)</f>
        <v>N/A</v>
      </c>
      <c r="M495" s="22" t="str">
        <f>IF(INDEX(Veh_Marshal,0,1)="N/A","N/A",'输出-系统进路参数'!P496)</f>
        <v>N/A</v>
      </c>
      <c r="N495" s="22" t="str">
        <f>IF(INDEX(Veh_Marshal,0,1)="N/A","N/A",'输出-系统进路参数'!Q496)</f>
        <v>N/A</v>
      </c>
      <c r="O495" s="22" t="str">
        <f>IF(INDEX(Veh_Marshal,0,1)="N/A","N/A",'输出-系统进路参数'!R496)</f>
        <v>N/A</v>
      </c>
      <c r="P495" s="50" t="str">
        <f>IF(INDEX(Veh_Marshal,0,1)="N/A","N/A",'输出-系统进路参数'!S496)</f>
        <v>N/A</v>
      </c>
      <c r="Q495" s="50" t="str">
        <f>IF(INDEX(Veh_Marshal,0,1)="N/A","N/A",'输出-系统进路参数'!T496)</f>
        <v>N/A</v>
      </c>
      <c r="R495" s="50" t="str">
        <f>IF(INDEX(Veh_Marshal,0,1)="N/A","N/A",'输出-系统进路参数'!U496)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50" t="str">
        <f>IF(INDEX(Veh_Marshal,0,1)="N/A","N/A",'输出-系统进路参数'!B497)</f>
        <v>N/A</v>
      </c>
      <c r="B496" s="50" t="str">
        <f>IF(INDEX(Veh_Marshal,0,1)="N/A","N/A",'输出-系统进路参数'!E497)</f>
        <v>N/A</v>
      </c>
      <c r="C496" s="50" t="str">
        <f>IF(INDEX(Veh_Marshal,0,1)="N/A","N/A",'输出-系统进路参数'!F497)</f>
        <v>N/A</v>
      </c>
      <c r="D496" s="50" t="str">
        <f>IF(INDEX(Veh_Marshal,0,1)="N/A","N/A",'输出-系统进路参数'!G497)</f>
        <v>N/A</v>
      </c>
      <c r="E496" s="50" t="str">
        <f>IF(INDEX(Veh_Marshal,0,1)="N/A","N/A",'输出-系统进路参数'!H497)</f>
        <v>N/A</v>
      </c>
      <c r="F496" s="50" t="str">
        <f>IF(INDEX(Veh_Marshal,0,1)="N/A","N/A",'输出-系统进路参数'!I497)</f>
        <v>N/A</v>
      </c>
      <c r="G496" s="50" t="str">
        <f>IF(INDEX(Veh_Marshal,0,1)="N/A","N/A",'输出-系统进路参数'!J497)</f>
        <v>N/A</v>
      </c>
      <c r="H496" s="22" t="str">
        <f>IF(INDEX(Veh_Marshal,0,1)="N/A","N/A",'输出-系统进路参数'!K497)</f>
        <v>N/A</v>
      </c>
      <c r="I496" s="22" t="str">
        <f>IF(INDEX(Veh_Marshal,0,1)="N/A","N/A",'输出-系统进路参数'!L497)</f>
        <v>N/A</v>
      </c>
      <c r="J496" s="22" t="str">
        <f>IF(INDEX(Veh_Marshal,0,1)="N/A","N/A",'输出-系统进路参数'!M497)</f>
        <v>N/A</v>
      </c>
      <c r="K496" s="22" t="str">
        <f>IF(INDEX(Veh_Marshal,0,1)="N/A","N/A",'输出-系统进路参数'!N497)</f>
        <v>N/A</v>
      </c>
      <c r="L496" s="22" t="str">
        <f>IF(INDEX(Veh_Marshal,0,1)="N/A","N/A",'输出-系统进路参数'!O497)</f>
        <v>N/A</v>
      </c>
      <c r="M496" s="22" t="str">
        <f>IF(INDEX(Veh_Marshal,0,1)="N/A","N/A",'输出-系统进路参数'!P497)</f>
        <v>N/A</v>
      </c>
      <c r="N496" s="22" t="str">
        <f>IF(INDEX(Veh_Marshal,0,1)="N/A","N/A",'输出-系统进路参数'!Q497)</f>
        <v>N/A</v>
      </c>
      <c r="O496" s="22" t="str">
        <f>IF(INDEX(Veh_Marshal,0,1)="N/A","N/A",'输出-系统进路参数'!R497)</f>
        <v>N/A</v>
      </c>
      <c r="P496" s="50" t="str">
        <f>IF(INDEX(Veh_Marshal,0,1)="N/A","N/A",'输出-系统进路参数'!S497)</f>
        <v>N/A</v>
      </c>
      <c r="Q496" s="50" t="str">
        <f>IF(INDEX(Veh_Marshal,0,1)="N/A","N/A",'输出-系统进路参数'!T497)</f>
        <v>N/A</v>
      </c>
      <c r="R496" s="50" t="str">
        <f>IF(INDEX(Veh_Marshal,0,1)="N/A","N/A",'输出-系统进路参数'!U497)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50" t="str">
        <f>IF(INDEX(Veh_Marshal,0,1)="N/A","N/A",'输出-系统进路参数'!B498)</f>
        <v>N/A</v>
      </c>
      <c r="B497" s="50" t="str">
        <f>IF(INDEX(Veh_Marshal,0,1)="N/A","N/A",'输出-系统进路参数'!E498)</f>
        <v>N/A</v>
      </c>
      <c r="C497" s="50" t="str">
        <f>IF(INDEX(Veh_Marshal,0,1)="N/A","N/A",'输出-系统进路参数'!F498)</f>
        <v>N/A</v>
      </c>
      <c r="D497" s="50" t="str">
        <f>IF(INDEX(Veh_Marshal,0,1)="N/A","N/A",'输出-系统进路参数'!G498)</f>
        <v>N/A</v>
      </c>
      <c r="E497" s="50" t="str">
        <f>IF(INDEX(Veh_Marshal,0,1)="N/A","N/A",'输出-系统进路参数'!H498)</f>
        <v>N/A</v>
      </c>
      <c r="F497" s="50" t="str">
        <f>IF(INDEX(Veh_Marshal,0,1)="N/A","N/A",'输出-系统进路参数'!I498)</f>
        <v>N/A</v>
      </c>
      <c r="G497" s="50" t="str">
        <f>IF(INDEX(Veh_Marshal,0,1)="N/A","N/A",'输出-系统进路参数'!J498)</f>
        <v>N/A</v>
      </c>
      <c r="H497" s="22" t="str">
        <f>IF(INDEX(Veh_Marshal,0,1)="N/A","N/A",'输出-系统进路参数'!K498)</f>
        <v>N/A</v>
      </c>
      <c r="I497" s="22" t="str">
        <f>IF(INDEX(Veh_Marshal,0,1)="N/A","N/A",'输出-系统进路参数'!L498)</f>
        <v>N/A</v>
      </c>
      <c r="J497" s="22" t="str">
        <f>IF(INDEX(Veh_Marshal,0,1)="N/A","N/A",'输出-系统进路参数'!M498)</f>
        <v>N/A</v>
      </c>
      <c r="K497" s="22" t="str">
        <f>IF(INDEX(Veh_Marshal,0,1)="N/A","N/A",'输出-系统进路参数'!N498)</f>
        <v>N/A</v>
      </c>
      <c r="L497" s="22" t="str">
        <f>IF(INDEX(Veh_Marshal,0,1)="N/A","N/A",'输出-系统进路参数'!O498)</f>
        <v>N/A</v>
      </c>
      <c r="M497" s="22" t="str">
        <f>IF(INDEX(Veh_Marshal,0,1)="N/A","N/A",'输出-系统进路参数'!P498)</f>
        <v>N/A</v>
      </c>
      <c r="N497" s="22" t="str">
        <f>IF(INDEX(Veh_Marshal,0,1)="N/A","N/A",'输出-系统进路参数'!Q498)</f>
        <v>N/A</v>
      </c>
      <c r="O497" s="22" t="str">
        <f>IF(INDEX(Veh_Marshal,0,1)="N/A","N/A",'输出-系统进路参数'!R498)</f>
        <v>N/A</v>
      </c>
      <c r="P497" s="50" t="str">
        <f>IF(INDEX(Veh_Marshal,0,1)="N/A","N/A",'输出-系统进路参数'!S498)</f>
        <v>N/A</v>
      </c>
      <c r="Q497" s="50" t="str">
        <f>IF(INDEX(Veh_Marshal,0,1)="N/A","N/A",'输出-系统进路参数'!T498)</f>
        <v>N/A</v>
      </c>
      <c r="R497" s="50" t="str">
        <f>IF(INDEX(Veh_Marshal,0,1)="N/A","N/A",'输出-系统进路参数'!U498)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50" t="str">
        <f>IF(INDEX(Veh_Marshal,0,1)="N/A","N/A",'输出-系统进路参数'!B499)</f>
        <v>N/A</v>
      </c>
      <c r="B498" s="50" t="str">
        <f>IF(INDEX(Veh_Marshal,0,1)="N/A","N/A",'输出-系统进路参数'!E499)</f>
        <v>N/A</v>
      </c>
      <c r="C498" s="50" t="str">
        <f>IF(INDEX(Veh_Marshal,0,1)="N/A","N/A",'输出-系统进路参数'!F499)</f>
        <v>N/A</v>
      </c>
      <c r="D498" s="50" t="str">
        <f>IF(INDEX(Veh_Marshal,0,1)="N/A","N/A",'输出-系统进路参数'!G499)</f>
        <v>N/A</v>
      </c>
      <c r="E498" s="50" t="str">
        <f>IF(INDEX(Veh_Marshal,0,1)="N/A","N/A",'输出-系统进路参数'!H499)</f>
        <v>N/A</v>
      </c>
      <c r="F498" s="50" t="str">
        <f>IF(INDEX(Veh_Marshal,0,1)="N/A","N/A",'输出-系统进路参数'!I499)</f>
        <v>N/A</v>
      </c>
      <c r="G498" s="50" t="str">
        <f>IF(INDEX(Veh_Marshal,0,1)="N/A","N/A",'输出-系统进路参数'!J499)</f>
        <v>N/A</v>
      </c>
      <c r="H498" s="22" t="str">
        <f>IF(INDEX(Veh_Marshal,0,1)="N/A","N/A",'输出-系统进路参数'!K499)</f>
        <v>N/A</v>
      </c>
      <c r="I498" s="22" t="str">
        <f>IF(INDEX(Veh_Marshal,0,1)="N/A","N/A",'输出-系统进路参数'!L499)</f>
        <v>N/A</v>
      </c>
      <c r="J498" s="22" t="str">
        <f>IF(INDEX(Veh_Marshal,0,1)="N/A","N/A",'输出-系统进路参数'!M499)</f>
        <v>N/A</v>
      </c>
      <c r="K498" s="22" t="str">
        <f>IF(INDEX(Veh_Marshal,0,1)="N/A","N/A",'输出-系统进路参数'!N499)</f>
        <v>N/A</v>
      </c>
      <c r="L498" s="22" t="str">
        <f>IF(INDEX(Veh_Marshal,0,1)="N/A","N/A",'输出-系统进路参数'!O499)</f>
        <v>N/A</v>
      </c>
      <c r="M498" s="22" t="str">
        <f>IF(INDEX(Veh_Marshal,0,1)="N/A","N/A",'输出-系统进路参数'!P499)</f>
        <v>N/A</v>
      </c>
      <c r="N498" s="22" t="str">
        <f>IF(INDEX(Veh_Marshal,0,1)="N/A","N/A",'输出-系统进路参数'!Q499)</f>
        <v>N/A</v>
      </c>
      <c r="O498" s="22" t="str">
        <f>IF(INDEX(Veh_Marshal,0,1)="N/A","N/A",'输出-系统进路参数'!R499)</f>
        <v>N/A</v>
      </c>
      <c r="P498" s="50" t="str">
        <f>IF(INDEX(Veh_Marshal,0,1)="N/A","N/A",'输出-系统进路参数'!S499)</f>
        <v>N/A</v>
      </c>
      <c r="Q498" s="50" t="str">
        <f>IF(INDEX(Veh_Marshal,0,1)="N/A","N/A",'输出-系统进路参数'!T499)</f>
        <v>N/A</v>
      </c>
      <c r="R498" s="50" t="str">
        <f>IF(INDEX(Veh_Marshal,0,1)="N/A","N/A",'输出-系统进路参数'!U499)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50" t="str">
        <f>IF(INDEX(Veh_Marshal,0,1)="N/A","N/A",'输出-系统进路参数'!B500)</f>
        <v>N/A</v>
      </c>
      <c r="B499" s="50" t="str">
        <f>IF(INDEX(Veh_Marshal,0,1)="N/A","N/A",'输出-系统进路参数'!E500)</f>
        <v>N/A</v>
      </c>
      <c r="C499" s="50" t="str">
        <f>IF(INDEX(Veh_Marshal,0,1)="N/A","N/A",'输出-系统进路参数'!F500)</f>
        <v>N/A</v>
      </c>
      <c r="D499" s="50" t="str">
        <f>IF(INDEX(Veh_Marshal,0,1)="N/A","N/A",'输出-系统进路参数'!G500)</f>
        <v>N/A</v>
      </c>
      <c r="E499" s="50" t="str">
        <f>IF(INDEX(Veh_Marshal,0,1)="N/A","N/A",'输出-系统进路参数'!H500)</f>
        <v>N/A</v>
      </c>
      <c r="F499" s="50" t="str">
        <f>IF(INDEX(Veh_Marshal,0,1)="N/A","N/A",'输出-系统进路参数'!I500)</f>
        <v>N/A</v>
      </c>
      <c r="G499" s="50" t="str">
        <f>IF(INDEX(Veh_Marshal,0,1)="N/A","N/A",'输出-系统进路参数'!J500)</f>
        <v>N/A</v>
      </c>
      <c r="H499" s="22" t="str">
        <f>IF(INDEX(Veh_Marshal,0,1)="N/A","N/A",'输出-系统进路参数'!K500)</f>
        <v>N/A</v>
      </c>
      <c r="I499" s="22" t="str">
        <f>IF(INDEX(Veh_Marshal,0,1)="N/A","N/A",'输出-系统进路参数'!L500)</f>
        <v>N/A</v>
      </c>
      <c r="J499" s="22" t="str">
        <f>IF(INDEX(Veh_Marshal,0,1)="N/A","N/A",'输出-系统进路参数'!M500)</f>
        <v>N/A</v>
      </c>
      <c r="K499" s="22" t="str">
        <f>IF(INDEX(Veh_Marshal,0,1)="N/A","N/A",'输出-系统进路参数'!N500)</f>
        <v>N/A</v>
      </c>
      <c r="L499" s="22" t="str">
        <f>IF(INDEX(Veh_Marshal,0,1)="N/A","N/A",'输出-系统进路参数'!O500)</f>
        <v>N/A</v>
      </c>
      <c r="M499" s="22" t="str">
        <f>IF(INDEX(Veh_Marshal,0,1)="N/A","N/A",'输出-系统进路参数'!P500)</f>
        <v>N/A</v>
      </c>
      <c r="N499" s="22" t="str">
        <f>IF(INDEX(Veh_Marshal,0,1)="N/A","N/A",'输出-系统进路参数'!Q500)</f>
        <v>N/A</v>
      </c>
      <c r="O499" s="22" t="str">
        <f>IF(INDEX(Veh_Marshal,0,1)="N/A","N/A",'输出-系统进路参数'!R500)</f>
        <v>N/A</v>
      </c>
      <c r="P499" s="50" t="str">
        <f>IF(INDEX(Veh_Marshal,0,1)="N/A","N/A",'输出-系统进路参数'!S500)</f>
        <v>N/A</v>
      </c>
      <c r="Q499" s="50" t="str">
        <f>IF(INDEX(Veh_Marshal,0,1)="N/A","N/A",'输出-系统进路参数'!T500)</f>
        <v>N/A</v>
      </c>
      <c r="R499" s="50" t="str">
        <f>IF(INDEX(Veh_Marshal,0,1)="N/A","N/A",'输出-系统进路参数'!U500)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50" t="str">
        <f>IF(INDEX(Veh_Marshal,0,1)="N/A","N/A",'输出-系统进路参数'!B501)</f>
        <v>N/A</v>
      </c>
      <c r="B500" s="50" t="str">
        <f>IF(INDEX(Veh_Marshal,0,1)="N/A","N/A",'输出-系统进路参数'!E501)</f>
        <v>N/A</v>
      </c>
      <c r="C500" s="50" t="str">
        <f>IF(INDEX(Veh_Marshal,0,1)="N/A","N/A",'输出-系统进路参数'!F501)</f>
        <v>N/A</v>
      </c>
      <c r="D500" s="50" t="str">
        <f>IF(INDEX(Veh_Marshal,0,1)="N/A","N/A",'输出-系统进路参数'!G501)</f>
        <v>N/A</v>
      </c>
      <c r="E500" s="50" t="str">
        <f>IF(INDEX(Veh_Marshal,0,1)="N/A","N/A",'输出-系统进路参数'!H501)</f>
        <v>N/A</v>
      </c>
      <c r="F500" s="50" t="str">
        <f>IF(INDEX(Veh_Marshal,0,1)="N/A","N/A",'输出-系统进路参数'!I501)</f>
        <v>N/A</v>
      </c>
      <c r="G500" s="50" t="str">
        <f>IF(INDEX(Veh_Marshal,0,1)="N/A","N/A",'输出-系统进路参数'!J501)</f>
        <v>N/A</v>
      </c>
      <c r="H500" s="22" t="str">
        <f>IF(INDEX(Veh_Marshal,0,1)="N/A","N/A",'输出-系统进路参数'!K501)</f>
        <v>N/A</v>
      </c>
      <c r="I500" s="22" t="str">
        <f>IF(INDEX(Veh_Marshal,0,1)="N/A","N/A",'输出-系统进路参数'!L501)</f>
        <v>N/A</v>
      </c>
      <c r="J500" s="22" t="str">
        <f>IF(INDEX(Veh_Marshal,0,1)="N/A","N/A",'输出-系统进路参数'!M501)</f>
        <v>N/A</v>
      </c>
      <c r="K500" s="22" t="str">
        <f>IF(INDEX(Veh_Marshal,0,1)="N/A","N/A",'输出-系统进路参数'!N501)</f>
        <v>N/A</v>
      </c>
      <c r="L500" s="22" t="str">
        <f>IF(INDEX(Veh_Marshal,0,1)="N/A","N/A",'输出-系统进路参数'!O501)</f>
        <v>N/A</v>
      </c>
      <c r="M500" s="22" t="str">
        <f>IF(INDEX(Veh_Marshal,0,1)="N/A","N/A",'输出-系统进路参数'!P501)</f>
        <v>N/A</v>
      </c>
      <c r="N500" s="22" t="str">
        <f>IF(INDEX(Veh_Marshal,0,1)="N/A","N/A",'输出-系统进路参数'!Q501)</f>
        <v>N/A</v>
      </c>
      <c r="O500" s="22" t="str">
        <f>IF(INDEX(Veh_Marshal,0,1)="N/A","N/A",'输出-系统进路参数'!R501)</f>
        <v>N/A</v>
      </c>
      <c r="P500" s="50" t="str">
        <f>IF(INDEX(Veh_Marshal,0,1)="N/A","N/A",'输出-系统进路参数'!S501)</f>
        <v>N/A</v>
      </c>
      <c r="Q500" s="50" t="str">
        <f>IF(INDEX(Veh_Marshal,0,1)="N/A","N/A",'输出-系统进路参数'!T501)</f>
        <v>N/A</v>
      </c>
      <c r="R500" s="50" t="str">
        <f>IF(INDEX(Veh_Marshal,0,1)="N/A","N/A",'输出-系统进路参数'!U501)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50" t="str">
        <f>IF(INDEX(Veh_Marshal,0,1)="N/A","N/A",'输出-系统进路参数'!B502)</f>
        <v>N/A</v>
      </c>
      <c r="B501" s="50" t="str">
        <f>IF(INDEX(Veh_Marshal,0,1)="N/A","N/A",'输出-系统进路参数'!E502)</f>
        <v>N/A</v>
      </c>
      <c r="C501" s="50" t="str">
        <f>IF(INDEX(Veh_Marshal,0,1)="N/A","N/A",'输出-系统进路参数'!F502)</f>
        <v>N/A</v>
      </c>
      <c r="D501" s="50" t="str">
        <f>IF(INDEX(Veh_Marshal,0,1)="N/A","N/A",'输出-系统进路参数'!G502)</f>
        <v>N/A</v>
      </c>
      <c r="E501" s="50" t="str">
        <f>IF(INDEX(Veh_Marshal,0,1)="N/A","N/A",'输出-系统进路参数'!H502)</f>
        <v>N/A</v>
      </c>
      <c r="F501" s="50" t="str">
        <f>IF(INDEX(Veh_Marshal,0,1)="N/A","N/A",'输出-系统进路参数'!I502)</f>
        <v>N/A</v>
      </c>
      <c r="G501" s="50" t="str">
        <f>IF(INDEX(Veh_Marshal,0,1)="N/A","N/A",'输出-系统进路参数'!J502)</f>
        <v>N/A</v>
      </c>
      <c r="H501" s="22" t="str">
        <f>IF(INDEX(Veh_Marshal,0,1)="N/A","N/A",'输出-系统进路参数'!K502)</f>
        <v>N/A</v>
      </c>
      <c r="I501" s="22" t="str">
        <f>IF(INDEX(Veh_Marshal,0,1)="N/A","N/A",'输出-系统进路参数'!L502)</f>
        <v>N/A</v>
      </c>
      <c r="J501" s="22" t="str">
        <f>IF(INDEX(Veh_Marshal,0,1)="N/A","N/A",'输出-系统进路参数'!M502)</f>
        <v>N/A</v>
      </c>
      <c r="K501" s="22" t="str">
        <f>IF(INDEX(Veh_Marshal,0,1)="N/A","N/A",'输出-系统进路参数'!N502)</f>
        <v>N/A</v>
      </c>
      <c r="L501" s="22" t="str">
        <f>IF(INDEX(Veh_Marshal,0,1)="N/A","N/A",'输出-系统进路参数'!O502)</f>
        <v>N/A</v>
      </c>
      <c r="M501" s="22" t="str">
        <f>IF(INDEX(Veh_Marshal,0,1)="N/A","N/A",'输出-系统进路参数'!P502)</f>
        <v>N/A</v>
      </c>
      <c r="N501" s="22" t="str">
        <f>IF(INDEX(Veh_Marshal,0,1)="N/A","N/A",'输出-系统进路参数'!Q502)</f>
        <v>N/A</v>
      </c>
      <c r="O501" s="22" t="str">
        <f>IF(INDEX(Veh_Marshal,0,1)="N/A","N/A",'输出-系统进路参数'!R502)</f>
        <v>N/A</v>
      </c>
      <c r="P501" s="50" t="str">
        <f>IF(INDEX(Veh_Marshal,0,1)="N/A","N/A",'输出-系统进路参数'!S502)</f>
        <v>N/A</v>
      </c>
      <c r="Q501" s="50" t="str">
        <f>IF(INDEX(Veh_Marshal,0,1)="N/A","N/A",'输出-系统进路参数'!T502)</f>
        <v>N/A</v>
      </c>
      <c r="R501" s="50" t="str">
        <f>IF(INDEX(Veh_Marshal,0,1)="N/A","N/A",'输出-系统进路参数'!U502)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50" t="str">
        <f>IF(INDEX(Veh_Marshal,0,1)="N/A","N/A",'输出-系统进路参数'!B503)</f>
        <v>N/A</v>
      </c>
      <c r="B502" s="50" t="str">
        <f>IF(INDEX(Veh_Marshal,0,1)="N/A","N/A",'输出-系统进路参数'!E503)</f>
        <v>N/A</v>
      </c>
      <c r="C502" s="50" t="str">
        <f>IF(INDEX(Veh_Marshal,0,1)="N/A","N/A",'输出-系统进路参数'!F503)</f>
        <v>N/A</v>
      </c>
      <c r="D502" s="50" t="str">
        <f>IF(INDEX(Veh_Marshal,0,1)="N/A","N/A",'输出-系统进路参数'!G503)</f>
        <v>N/A</v>
      </c>
      <c r="E502" s="50" t="str">
        <f>IF(INDEX(Veh_Marshal,0,1)="N/A","N/A",'输出-系统进路参数'!H503)</f>
        <v>N/A</v>
      </c>
      <c r="F502" s="50" t="str">
        <f>IF(INDEX(Veh_Marshal,0,1)="N/A","N/A",'输出-系统进路参数'!I503)</f>
        <v>N/A</v>
      </c>
      <c r="G502" s="50" t="str">
        <f>IF(INDEX(Veh_Marshal,0,1)="N/A","N/A",'输出-系统进路参数'!J503)</f>
        <v>N/A</v>
      </c>
      <c r="H502" s="22" t="str">
        <f>IF(INDEX(Veh_Marshal,0,1)="N/A","N/A",'输出-系统进路参数'!K503)</f>
        <v>N/A</v>
      </c>
      <c r="I502" s="22" t="str">
        <f>IF(INDEX(Veh_Marshal,0,1)="N/A","N/A",'输出-系统进路参数'!L503)</f>
        <v>N/A</v>
      </c>
      <c r="J502" s="22" t="str">
        <f>IF(INDEX(Veh_Marshal,0,1)="N/A","N/A",'输出-系统进路参数'!M503)</f>
        <v>N/A</v>
      </c>
      <c r="K502" s="22" t="str">
        <f>IF(INDEX(Veh_Marshal,0,1)="N/A","N/A",'输出-系统进路参数'!N503)</f>
        <v>N/A</v>
      </c>
      <c r="L502" s="22" t="str">
        <f>IF(INDEX(Veh_Marshal,0,1)="N/A","N/A",'输出-系统进路参数'!O503)</f>
        <v>N/A</v>
      </c>
      <c r="M502" s="22" t="str">
        <f>IF(INDEX(Veh_Marshal,0,1)="N/A","N/A",'输出-系统进路参数'!P503)</f>
        <v>N/A</v>
      </c>
      <c r="N502" s="22" t="str">
        <f>IF(INDEX(Veh_Marshal,0,1)="N/A","N/A",'输出-系统进路参数'!Q503)</f>
        <v>N/A</v>
      </c>
      <c r="O502" s="22" t="str">
        <f>IF(INDEX(Veh_Marshal,0,1)="N/A","N/A",'输出-系统进路参数'!R503)</f>
        <v>N/A</v>
      </c>
      <c r="P502" s="50" t="str">
        <f>IF(INDEX(Veh_Marshal,0,1)="N/A","N/A",'输出-系统进路参数'!S503)</f>
        <v>N/A</v>
      </c>
      <c r="Q502" s="50" t="str">
        <f>IF(INDEX(Veh_Marshal,0,1)="N/A","N/A",'输出-系统进路参数'!T503)</f>
        <v>N/A</v>
      </c>
      <c r="R502" s="50" t="str">
        <f>IF(INDEX(Veh_Marshal,0,1)="N/A","N/A",'输出-系统进路参数'!U503)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50" t="str">
        <f>IF(INDEX(Veh_Marshal,0,1)="N/A","N/A",'输出-系统进路参数'!B504)</f>
        <v>N/A</v>
      </c>
      <c r="B503" s="50" t="str">
        <f>IF(INDEX(Veh_Marshal,0,1)="N/A","N/A",'输出-系统进路参数'!E504)</f>
        <v>N/A</v>
      </c>
      <c r="C503" s="50" t="str">
        <f>IF(INDEX(Veh_Marshal,0,1)="N/A","N/A",'输出-系统进路参数'!F504)</f>
        <v>N/A</v>
      </c>
      <c r="D503" s="50" t="str">
        <f>IF(INDEX(Veh_Marshal,0,1)="N/A","N/A",'输出-系统进路参数'!G504)</f>
        <v>N/A</v>
      </c>
      <c r="E503" s="50" t="str">
        <f>IF(INDEX(Veh_Marshal,0,1)="N/A","N/A",'输出-系统进路参数'!H504)</f>
        <v>N/A</v>
      </c>
      <c r="F503" s="50" t="str">
        <f>IF(INDEX(Veh_Marshal,0,1)="N/A","N/A",'输出-系统进路参数'!I504)</f>
        <v>N/A</v>
      </c>
      <c r="G503" s="50" t="str">
        <f>IF(INDEX(Veh_Marshal,0,1)="N/A","N/A",'输出-系统进路参数'!J504)</f>
        <v>N/A</v>
      </c>
      <c r="H503" s="22" t="str">
        <f>IF(INDEX(Veh_Marshal,0,1)="N/A","N/A",'输出-系统进路参数'!K504)</f>
        <v>N/A</v>
      </c>
      <c r="I503" s="22" t="str">
        <f>IF(INDEX(Veh_Marshal,0,1)="N/A","N/A",'输出-系统进路参数'!L504)</f>
        <v>N/A</v>
      </c>
      <c r="J503" s="22" t="str">
        <f>IF(INDEX(Veh_Marshal,0,1)="N/A","N/A",'输出-系统进路参数'!M504)</f>
        <v>N/A</v>
      </c>
      <c r="K503" s="22" t="str">
        <f>IF(INDEX(Veh_Marshal,0,1)="N/A","N/A",'输出-系统进路参数'!N504)</f>
        <v>N/A</v>
      </c>
      <c r="L503" s="22" t="str">
        <f>IF(INDEX(Veh_Marshal,0,1)="N/A","N/A",'输出-系统进路参数'!O504)</f>
        <v>N/A</v>
      </c>
      <c r="M503" s="22" t="str">
        <f>IF(INDEX(Veh_Marshal,0,1)="N/A","N/A",'输出-系统进路参数'!P504)</f>
        <v>N/A</v>
      </c>
      <c r="N503" s="22" t="str">
        <f>IF(INDEX(Veh_Marshal,0,1)="N/A","N/A",'输出-系统进路参数'!Q504)</f>
        <v>N/A</v>
      </c>
      <c r="O503" s="22" t="str">
        <f>IF(INDEX(Veh_Marshal,0,1)="N/A","N/A",'输出-系统进路参数'!R504)</f>
        <v>N/A</v>
      </c>
      <c r="P503" s="50" t="str">
        <f>IF(INDEX(Veh_Marshal,0,1)="N/A","N/A",'输出-系统进路参数'!S504)</f>
        <v>N/A</v>
      </c>
      <c r="Q503" s="50" t="str">
        <f>IF(INDEX(Veh_Marshal,0,1)="N/A","N/A",'输出-系统进路参数'!T504)</f>
        <v>N/A</v>
      </c>
      <c r="R503" s="50" t="str">
        <f>IF(INDEX(Veh_Marshal,0,1)="N/A","N/A",'输出-系统进路参数'!U504)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50" t="str">
        <f>IF(INDEX(Veh_Marshal,0,1)="N/A","N/A",'输出-系统进路参数'!B505)</f>
        <v>N/A</v>
      </c>
      <c r="B504" s="50" t="str">
        <f>IF(INDEX(Veh_Marshal,0,1)="N/A","N/A",'输出-系统进路参数'!E505)</f>
        <v>N/A</v>
      </c>
      <c r="C504" s="50" t="str">
        <f>IF(INDEX(Veh_Marshal,0,1)="N/A","N/A",'输出-系统进路参数'!F505)</f>
        <v>N/A</v>
      </c>
      <c r="D504" s="50" t="str">
        <f>IF(INDEX(Veh_Marshal,0,1)="N/A","N/A",'输出-系统进路参数'!G505)</f>
        <v>N/A</v>
      </c>
      <c r="E504" s="50" t="str">
        <f>IF(INDEX(Veh_Marshal,0,1)="N/A","N/A",'输出-系统进路参数'!H505)</f>
        <v>N/A</v>
      </c>
      <c r="F504" s="50" t="str">
        <f>IF(INDEX(Veh_Marshal,0,1)="N/A","N/A",'输出-系统进路参数'!I505)</f>
        <v>N/A</v>
      </c>
      <c r="G504" s="50" t="str">
        <f>IF(INDEX(Veh_Marshal,0,1)="N/A","N/A",'输出-系统进路参数'!J505)</f>
        <v>N/A</v>
      </c>
      <c r="H504" s="22" t="str">
        <f>IF(INDEX(Veh_Marshal,0,1)="N/A","N/A",'输出-系统进路参数'!K505)</f>
        <v>N/A</v>
      </c>
      <c r="I504" s="22" t="str">
        <f>IF(INDEX(Veh_Marshal,0,1)="N/A","N/A",'输出-系统进路参数'!L505)</f>
        <v>N/A</v>
      </c>
      <c r="J504" s="22" t="str">
        <f>IF(INDEX(Veh_Marshal,0,1)="N/A","N/A",'输出-系统进路参数'!M505)</f>
        <v>N/A</v>
      </c>
      <c r="K504" s="22" t="str">
        <f>IF(INDEX(Veh_Marshal,0,1)="N/A","N/A",'输出-系统进路参数'!N505)</f>
        <v>N/A</v>
      </c>
      <c r="L504" s="22" t="str">
        <f>IF(INDEX(Veh_Marshal,0,1)="N/A","N/A",'输出-系统进路参数'!O505)</f>
        <v>N/A</v>
      </c>
      <c r="M504" s="22" t="str">
        <f>IF(INDEX(Veh_Marshal,0,1)="N/A","N/A",'输出-系统进路参数'!P505)</f>
        <v>N/A</v>
      </c>
      <c r="N504" s="22" t="str">
        <f>IF(INDEX(Veh_Marshal,0,1)="N/A","N/A",'输出-系统进路参数'!Q505)</f>
        <v>N/A</v>
      </c>
      <c r="O504" s="22" t="str">
        <f>IF(INDEX(Veh_Marshal,0,1)="N/A","N/A",'输出-系统进路参数'!R505)</f>
        <v>N/A</v>
      </c>
      <c r="P504" s="50" t="str">
        <f>IF(INDEX(Veh_Marshal,0,1)="N/A","N/A",'输出-系统进路参数'!S505)</f>
        <v>N/A</v>
      </c>
      <c r="Q504" s="50" t="str">
        <f>IF(INDEX(Veh_Marshal,0,1)="N/A","N/A",'输出-系统进路参数'!T505)</f>
        <v>N/A</v>
      </c>
      <c r="R504" s="50" t="str">
        <f>IF(INDEX(Veh_Marshal,0,1)="N/A","N/A",'输出-系统进路参数'!U505)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50" t="str">
        <f>IF(INDEX(Veh_Marshal,0,1)="N/A","N/A",'输出-系统进路参数'!B506)</f>
        <v>N/A</v>
      </c>
      <c r="B505" s="50" t="str">
        <f>IF(INDEX(Veh_Marshal,0,1)="N/A","N/A",'输出-系统进路参数'!E506)</f>
        <v>N/A</v>
      </c>
      <c r="C505" s="50" t="str">
        <f>IF(INDEX(Veh_Marshal,0,1)="N/A","N/A",'输出-系统进路参数'!F506)</f>
        <v>N/A</v>
      </c>
      <c r="D505" s="50" t="str">
        <f>IF(INDEX(Veh_Marshal,0,1)="N/A","N/A",'输出-系统进路参数'!G506)</f>
        <v>N/A</v>
      </c>
      <c r="E505" s="50" t="str">
        <f>IF(INDEX(Veh_Marshal,0,1)="N/A","N/A",'输出-系统进路参数'!H506)</f>
        <v>N/A</v>
      </c>
      <c r="F505" s="50" t="str">
        <f>IF(INDEX(Veh_Marshal,0,1)="N/A","N/A",'输出-系统进路参数'!I506)</f>
        <v>N/A</v>
      </c>
      <c r="G505" s="50" t="str">
        <f>IF(INDEX(Veh_Marshal,0,1)="N/A","N/A",'输出-系统进路参数'!J506)</f>
        <v>N/A</v>
      </c>
      <c r="H505" s="22" t="str">
        <f>IF(INDEX(Veh_Marshal,0,1)="N/A","N/A",'输出-系统进路参数'!K506)</f>
        <v>N/A</v>
      </c>
      <c r="I505" s="22" t="str">
        <f>IF(INDEX(Veh_Marshal,0,1)="N/A","N/A",'输出-系统进路参数'!L506)</f>
        <v>N/A</v>
      </c>
      <c r="J505" s="22" t="str">
        <f>IF(INDEX(Veh_Marshal,0,1)="N/A","N/A",'输出-系统进路参数'!M506)</f>
        <v>N/A</v>
      </c>
      <c r="K505" s="22" t="str">
        <f>IF(INDEX(Veh_Marshal,0,1)="N/A","N/A",'输出-系统进路参数'!N506)</f>
        <v>N/A</v>
      </c>
      <c r="L505" s="22" t="str">
        <f>IF(INDEX(Veh_Marshal,0,1)="N/A","N/A",'输出-系统进路参数'!O506)</f>
        <v>N/A</v>
      </c>
      <c r="M505" s="22" t="str">
        <f>IF(INDEX(Veh_Marshal,0,1)="N/A","N/A",'输出-系统进路参数'!P506)</f>
        <v>N/A</v>
      </c>
      <c r="N505" s="22" t="str">
        <f>IF(INDEX(Veh_Marshal,0,1)="N/A","N/A",'输出-系统进路参数'!Q506)</f>
        <v>N/A</v>
      </c>
      <c r="O505" s="22" t="str">
        <f>IF(INDEX(Veh_Marshal,0,1)="N/A","N/A",'输出-系统进路参数'!R506)</f>
        <v>N/A</v>
      </c>
      <c r="P505" s="50" t="str">
        <f>IF(INDEX(Veh_Marshal,0,1)="N/A","N/A",'输出-系统进路参数'!S506)</f>
        <v>N/A</v>
      </c>
      <c r="Q505" s="50" t="str">
        <f>IF(INDEX(Veh_Marshal,0,1)="N/A","N/A",'输出-系统进路参数'!T506)</f>
        <v>N/A</v>
      </c>
      <c r="R505" s="50" t="str">
        <f>IF(INDEX(Veh_Marshal,0,1)="N/A","N/A",'输出-系统进路参数'!U506)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50" t="str">
        <f>IF(INDEX(Veh_Marshal,0,1)="N/A","N/A",'输出-系统进路参数'!B507)</f>
        <v>N/A</v>
      </c>
      <c r="B506" s="50" t="str">
        <f>IF(INDEX(Veh_Marshal,0,1)="N/A","N/A",'输出-系统进路参数'!E507)</f>
        <v>N/A</v>
      </c>
      <c r="C506" s="50" t="str">
        <f>IF(INDEX(Veh_Marshal,0,1)="N/A","N/A",'输出-系统进路参数'!F507)</f>
        <v>N/A</v>
      </c>
      <c r="D506" s="50" t="str">
        <f>IF(INDEX(Veh_Marshal,0,1)="N/A","N/A",'输出-系统进路参数'!G507)</f>
        <v>N/A</v>
      </c>
      <c r="E506" s="50" t="str">
        <f>IF(INDEX(Veh_Marshal,0,1)="N/A","N/A",'输出-系统进路参数'!H507)</f>
        <v>N/A</v>
      </c>
      <c r="F506" s="50" t="str">
        <f>IF(INDEX(Veh_Marshal,0,1)="N/A","N/A",'输出-系统进路参数'!I507)</f>
        <v>N/A</v>
      </c>
      <c r="G506" s="50" t="str">
        <f>IF(INDEX(Veh_Marshal,0,1)="N/A","N/A",'输出-系统进路参数'!J507)</f>
        <v>N/A</v>
      </c>
      <c r="H506" s="22" t="str">
        <f>IF(INDEX(Veh_Marshal,0,1)="N/A","N/A",'输出-系统进路参数'!K507)</f>
        <v>N/A</v>
      </c>
      <c r="I506" s="22" t="str">
        <f>IF(INDEX(Veh_Marshal,0,1)="N/A","N/A",'输出-系统进路参数'!L507)</f>
        <v>N/A</v>
      </c>
      <c r="J506" s="22" t="str">
        <f>IF(INDEX(Veh_Marshal,0,1)="N/A","N/A",'输出-系统进路参数'!M507)</f>
        <v>N/A</v>
      </c>
      <c r="K506" s="22" t="str">
        <f>IF(INDEX(Veh_Marshal,0,1)="N/A","N/A",'输出-系统进路参数'!N507)</f>
        <v>N/A</v>
      </c>
      <c r="L506" s="22" t="str">
        <f>IF(INDEX(Veh_Marshal,0,1)="N/A","N/A",'输出-系统进路参数'!O507)</f>
        <v>N/A</v>
      </c>
      <c r="M506" s="22" t="str">
        <f>IF(INDEX(Veh_Marshal,0,1)="N/A","N/A",'输出-系统进路参数'!P507)</f>
        <v>N/A</v>
      </c>
      <c r="N506" s="22" t="str">
        <f>IF(INDEX(Veh_Marshal,0,1)="N/A","N/A",'输出-系统进路参数'!Q507)</f>
        <v>N/A</v>
      </c>
      <c r="O506" s="22" t="str">
        <f>IF(INDEX(Veh_Marshal,0,1)="N/A","N/A",'输出-系统进路参数'!R507)</f>
        <v>N/A</v>
      </c>
      <c r="P506" s="50" t="str">
        <f>IF(INDEX(Veh_Marshal,0,1)="N/A","N/A",'输出-系统进路参数'!S507)</f>
        <v>N/A</v>
      </c>
      <c r="Q506" s="50" t="str">
        <f>IF(INDEX(Veh_Marshal,0,1)="N/A","N/A",'输出-系统进路参数'!T507)</f>
        <v>N/A</v>
      </c>
      <c r="R506" s="50" t="str">
        <f>IF(INDEX(Veh_Marshal,0,1)="N/A","N/A",'输出-系统进路参数'!U507)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50" t="str">
        <f>IF(INDEX(Veh_Marshal,0,1)="N/A","N/A",'输出-系统进路参数'!B508)</f>
        <v>N/A</v>
      </c>
      <c r="B507" s="50" t="str">
        <f>IF(INDEX(Veh_Marshal,0,1)="N/A","N/A",'输出-系统进路参数'!E508)</f>
        <v>N/A</v>
      </c>
      <c r="C507" s="50" t="str">
        <f>IF(INDEX(Veh_Marshal,0,1)="N/A","N/A",'输出-系统进路参数'!F508)</f>
        <v>N/A</v>
      </c>
      <c r="D507" s="50" t="str">
        <f>IF(INDEX(Veh_Marshal,0,1)="N/A","N/A",'输出-系统进路参数'!G508)</f>
        <v>N/A</v>
      </c>
      <c r="E507" s="50" t="str">
        <f>IF(INDEX(Veh_Marshal,0,1)="N/A","N/A",'输出-系统进路参数'!H508)</f>
        <v>N/A</v>
      </c>
      <c r="F507" s="50" t="str">
        <f>IF(INDEX(Veh_Marshal,0,1)="N/A","N/A",'输出-系统进路参数'!I508)</f>
        <v>N/A</v>
      </c>
      <c r="G507" s="50" t="str">
        <f>IF(INDEX(Veh_Marshal,0,1)="N/A","N/A",'输出-系统进路参数'!J508)</f>
        <v>N/A</v>
      </c>
      <c r="H507" s="22" t="str">
        <f>IF(INDEX(Veh_Marshal,0,1)="N/A","N/A",'输出-系统进路参数'!K508)</f>
        <v>N/A</v>
      </c>
      <c r="I507" s="22" t="str">
        <f>IF(INDEX(Veh_Marshal,0,1)="N/A","N/A",'输出-系统进路参数'!L508)</f>
        <v>N/A</v>
      </c>
      <c r="J507" s="22" t="str">
        <f>IF(INDEX(Veh_Marshal,0,1)="N/A","N/A",'输出-系统进路参数'!M508)</f>
        <v>N/A</v>
      </c>
      <c r="K507" s="22" t="str">
        <f>IF(INDEX(Veh_Marshal,0,1)="N/A","N/A",'输出-系统进路参数'!N508)</f>
        <v>N/A</v>
      </c>
      <c r="L507" s="22" t="str">
        <f>IF(INDEX(Veh_Marshal,0,1)="N/A","N/A",'输出-系统进路参数'!O508)</f>
        <v>N/A</v>
      </c>
      <c r="M507" s="22" t="str">
        <f>IF(INDEX(Veh_Marshal,0,1)="N/A","N/A",'输出-系统进路参数'!P508)</f>
        <v>N/A</v>
      </c>
      <c r="N507" s="22" t="str">
        <f>IF(INDEX(Veh_Marshal,0,1)="N/A","N/A",'输出-系统进路参数'!Q508)</f>
        <v>N/A</v>
      </c>
      <c r="O507" s="22" t="str">
        <f>IF(INDEX(Veh_Marshal,0,1)="N/A","N/A",'输出-系统进路参数'!R508)</f>
        <v>N/A</v>
      </c>
      <c r="P507" s="50" t="str">
        <f>IF(INDEX(Veh_Marshal,0,1)="N/A","N/A",'输出-系统进路参数'!S508)</f>
        <v>N/A</v>
      </c>
      <c r="Q507" s="50" t="str">
        <f>IF(INDEX(Veh_Marshal,0,1)="N/A","N/A",'输出-系统进路参数'!T508)</f>
        <v>N/A</v>
      </c>
      <c r="R507" s="50" t="str">
        <f>IF(INDEX(Veh_Marshal,0,1)="N/A","N/A",'输出-系统进路参数'!U508)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50" t="str">
        <f>IF(INDEX(Veh_Marshal,0,1)="N/A","N/A",'输出-系统进路参数'!B509)</f>
        <v>N/A</v>
      </c>
      <c r="B508" s="50" t="str">
        <f>IF(INDEX(Veh_Marshal,0,1)="N/A","N/A",'输出-系统进路参数'!E509)</f>
        <v>N/A</v>
      </c>
      <c r="C508" s="50" t="str">
        <f>IF(INDEX(Veh_Marshal,0,1)="N/A","N/A",'输出-系统进路参数'!F509)</f>
        <v>N/A</v>
      </c>
      <c r="D508" s="50" t="str">
        <f>IF(INDEX(Veh_Marshal,0,1)="N/A","N/A",'输出-系统进路参数'!G509)</f>
        <v>N/A</v>
      </c>
      <c r="E508" s="50" t="str">
        <f>IF(INDEX(Veh_Marshal,0,1)="N/A","N/A",'输出-系统进路参数'!H509)</f>
        <v>N/A</v>
      </c>
      <c r="F508" s="50" t="str">
        <f>IF(INDEX(Veh_Marshal,0,1)="N/A","N/A",'输出-系统进路参数'!I509)</f>
        <v>N/A</v>
      </c>
      <c r="G508" s="50" t="str">
        <f>IF(INDEX(Veh_Marshal,0,1)="N/A","N/A",'输出-系统进路参数'!J509)</f>
        <v>N/A</v>
      </c>
      <c r="H508" s="22" t="str">
        <f>IF(INDEX(Veh_Marshal,0,1)="N/A","N/A",'输出-系统进路参数'!K509)</f>
        <v>N/A</v>
      </c>
      <c r="I508" s="22" t="str">
        <f>IF(INDEX(Veh_Marshal,0,1)="N/A","N/A",'输出-系统进路参数'!L509)</f>
        <v>N/A</v>
      </c>
      <c r="J508" s="22" t="str">
        <f>IF(INDEX(Veh_Marshal,0,1)="N/A","N/A",'输出-系统进路参数'!M509)</f>
        <v>N/A</v>
      </c>
      <c r="K508" s="22" t="str">
        <f>IF(INDEX(Veh_Marshal,0,1)="N/A","N/A",'输出-系统进路参数'!N509)</f>
        <v>N/A</v>
      </c>
      <c r="L508" s="22" t="str">
        <f>IF(INDEX(Veh_Marshal,0,1)="N/A","N/A",'输出-系统进路参数'!O509)</f>
        <v>N/A</v>
      </c>
      <c r="M508" s="22" t="str">
        <f>IF(INDEX(Veh_Marshal,0,1)="N/A","N/A",'输出-系统进路参数'!P509)</f>
        <v>N/A</v>
      </c>
      <c r="N508" s="22" t="str">
        <f>IF(INDEX(Veh_Marshal,0,1)="N/A","N/A",'输出-系统进路参数'!Q509)</f>
        <v>N/A</v>
      </c>
      <c r="O508" s="22" t="str">
        <f>IF(INDEX(Veh_Marshal,0,1)="N/A","N/A",'输出-系统进路参数'!R509)</f>
        <v>N/A</v>
      </c>
      <c r="P508" s="50" t="str">
        <f>IF(INDEX(Veh_Marshal,0,1)="N/A","N/A",'输出-系统进路参数'!S509)</f>
        <v>N/A</v>
      </c>
      <c r="Q508" s="50" t="str">
        <f>IF(INDEX(Veh_Marshal,0,1)="N/A","N/A",'输出-系统进路参数'!T509)</f>
        <v>N/A</v>
      </c>
      <c r="R508" s="50" t="str">
        <f>IF(INDEX(Veh_Marshal,0,1)="N/A","N/A",'输出-系统进路参数'!U509)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50" t="str">
        <f>IF(INDEX(Veh_Marshal,0,1)="N/A","N/A",'输出-系统进路参数'!B510)</f>
        <v>N/A</v>
      </c>
      <c r="B509" s="50" t="str">
        <f>IF(INDEX(Veh_Marshal,0,1)="N/A","N/A",'输出-系统进路参数'!E510)</f>
        <v>N/A</v>
      </c>
      <c r="C509" s="50" t="str">
        <f>IF(INDEX(Veh_Marshal,0,1)="N/A","N/A",'输出-系统进路参数'!F510)</f>
        <v>N/A</v>
      </c>
      <c r="D509" s="50" t="str">
        <f>IF(INDEX(Veh_Marshal,0,1)="N/A","N/A",'输出-系统进路参数'!G510)</f>
        <v>N/A</v>
      </c>
      <c r="E509" s="50" t="str">
        <f>IF(INDEX(Veh_Marshal,0,1)="N/A","N/A",'输出-系统进路参数'!H510)</f>
        <v>N/A</v>
      </c>
      <c r="F509" s="50" t="str">
        <f>IF(INDEX(Veh_Marshal,0,1)="N/A","N/A",'输出-系统进路参数'!I510)</f>
        <v>N/A</v>
      </c>
      <c r="G509" s="50" t="str">
        <f>IF(INDEX(Veh_Marshal,0,1)="N/A","N/A",'输出-系统进路参数'!J510)</f>
        <v>N/A</v>
      </c>
      <c r="H509" s="22" t="str">
        <f>IF(INDEX(Veh_Marshal,0,1)="N/A","N/A",'输出-系统进路参数'!K510)</f>
        <v>N/A</v>
      </c>
      <c r="I509" s="22" t="str">
        <f>IF(INDEX(Veh_Marshal,0,1)="N/A","N/A",'输出-系统进路参数'!L510)</f>
        <v>N/A</v>
      </c>
      <c r="J509" s="22" t="str">
        <f>IF(INDEX(Veh_Marshal,0,1)="N/A","N/A",'输出-系统进路参数'!M510)</f>
        <v>N/A</v>
      </c>
      <c r="K509" s="22" t="str">
        <f>IF(INDEX(Veh_Marshal,0,1)="N/A","N/A",'输出-系统进路参数'!N510)</f>
        <v>N/A</v>
      </c>
      <c r="L509" s="22" t="str">
        <f>IF(INDEX(Veh_Marshal,0,1)="N/A","N/A",'输出-系统进路参数'!O510)</f>
        <v>N/A</v>
      </c>
      <c r="M509" s="22" t="str">
        <f>IF(INDEX(Veh_Marshal,0,1)="N/A","N/A",'输出-系统进路参数'!P510)</f>
        <v>N/A</v>
      </c>
      <c r="N509" s="22" t="str">
        <f>IF(INDEX(Veh_Marshal,0,1)="N/A","N/A",'输出-系统进路参数'!Q510)</f>
        <v>N/A</v>
      </c>
      <c r="O509" s="22" t="str">
        <f>IF(INDEX(Veh_Marshal,0,1)="N/A","N/A",'输出-系统进路参数'!R510)</f>
        <v>N/A</v>
      </c>
      <c r="P509" s="50" t="str">
        <f>IF(INDEX(Veh_Marshal,0,1)="N/A","N/A",'输出-系统进路参数'!S510)</f>
        <v>N/A</v>
      </c>
      <c r="Q509" s="50" t="str">
        <f>IF(INDEX(Veh_Marshal,0,1)="N/A","N/A",'输出-系统进路参数'!T510)</f>
        <v>N/A</v>
      </c>
      <c r="R509" s="50" t="str">
        <f>IF(INDEX(Veh_Marshal,0,1)="N/A","N/A",'输出-系统进路参数'!U510)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50" t="str">
        <f>IF(INDEX(Veh_Marshal,0,1)="N/A","N/A",'输出-系统进路参数'!B511)</f>
        <v>N/A</v>
      </c>
      <c r="B510" s="50" t="str">
        <f>IF(INDEX(Veh_Marshal,0,1)="N/A","N/A",'输出-系统进路参数'!E511)</f>
        <v>N/A</v>
      </c>
      <c r="C510" s="50" t="str">
        <f>IF(INDEX(Veh_Marshal,0,1)="N/A","N/A",'输出-系统进路参数'!F511)</f>
        <v>N/A</v>
      </c>
      <c r="D510" s="50" t="str">
        <f>IF(INDEX(Veh_Marshal,0,1)="N/A","N/A",'输出-系统进路参数'!G511)</f>
        <v>N/A</v>
      </c>
      <c r="E510" s="50" t="str">
        <f>IF(INDEX(Veh_Marshal,0,1)="N/A","N/A",'输出-系统进路参数'!H511)</f>
        <v>N/A</v>
      </c>
      <c r="F510" s="50" t="str">
        <f>IF(INDEX(Veh_Marshal,0,1)="N/A","N/A",'输出-系统进路参数'!I511)</f>
        <v>N/A</v>
      </c>
      <c r="G510" s="50" t="str">
        <f>IF(INDEX(Veh_Marshal,0,1)="N/A","N/A",'输出-系统进路参数'!J511)</f>
        <v>N/A</v>
      </c>
      <c r="H510" s="22" t="str">
        <f>IF(INDEX(Veh_Marshal,0,1)="N/A","N/A",'输出-系统进路参数'!K511)</f>
        <v>N/A</v>
      </c>
      <c r="I510" s="22" t="str">
        <f>IF(INDEX(Veh_Marshal,0,1)="N/A","N/A",'输出-系统进路参数'!L511)</f>
        <v>N/A</v>
      </c>
      <c r="J510" s="22" t="str">
        <f>IF(INDEX(Veh_Marshal,0,1)="N/A","N/A",'输出-系统进路参数'!M511)</f>
        <v>N/A</v>
      </c>
      <c r="K510" s="22" t="str">
        <f>IF(INDEX(Veh_Marshal,0,1)="N/A","N/A",'输出-系统进路参数'!N511)</f>
        <v>N/A</v>
      </c>
      <c r="L510" s="22" t="str">
        <f>IF(INDEX(Veh_Marshal,0,1)="N/A","N/A",'输出-系统进路参数'!O511)</f>
        <v>N/A</v>
      </c>
      <c r="M510" s="22" t="str">
        <f>IF(INDEX(Veh_Marshal,0,1)="N/A","N/A",'输出-系统进路参数'!P511)</f>
        <v>N/A</v>
      </c>
      <c r="N510" s="22" t="str">
        <f>IF(INDEX(Veh_Marshal,0,1)="N/A","N/A",'输出-系统进路参数'!Q511)</f>
        <v>N/A</v>
      </c>
      <c r="O510" s="22" t="str">
        <f>IF(INDEX(Veh_Marshal,0,1)="N/A","N/A",'输出-系统进路参数'!R511)</f>
        <v>N/A</v>
      </c>
      <c r="P510" s="50" t="str">
        <f>IF(INDEX(Veh_Marshal,0,1)="N/A","N/A",'输出-系统进路参数'!S511)</f>
        <v>N/A</v>
      </c>
      <c r="Q510" s="50" t="str">
        <f>IF(INDEX(Veh_Marshal,0,1)="N/A","N/A",'输出-系统进路参数'!T511)</f>
        <v>N/A</v>
      </c>
      <c r="R510" s="50" t="str">
        <f>IF(INDEX(Veh_Marshal,0,1)="N/A","N/A",'输出-系统进路参数'!U511)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50" t="str">
        <f>IF(INDEX(Veh_Marshal,0,1)="N/A","N/A",'输出-系统进路参数'!B512)</f>
        <v>N/A</v>
      </c>
      <c r="B511" s="50" t="str">
        <f>IF(INDEX(Veh_Marshal,0,1)="N/A","N/A",'输出-系统进路参数'!E512)</f>
        <v>N/A</v>
      </c>
      <c r="C511" s="50" t="str">
        <f>IF(INDEX(Veh_Marshal,0,1)="N/A","N/A",'输出-系统进路参数'!F512)</f>
        <v>N/A</v>
      </c>
      <c r="D511" s="50" t="str">
        <f>IF(INDEX(Veh_Marshal,0,1)="N/A","N/A",'输出-系统进路参数'!G512)</f>
        <v>N/A</v>
      </c>
      <c r="E511" s="50" t="str">
        <f>IF(INDEX(Veh_Marshal,0,1)="N/A","N/A",'输出-系统进路参数'!H512)</f>
        <v>N/A</v>
      </c>
      <c r="F511" s="50" t="str">
        <f>IF(INDEX(Veh_Marshal,0,1)="N/A","N/A",'输出-系统进路参数'!I512)</f>
        <v>N/A</v>
      </c>
      <c r="G511" s="50" t="str">
        <f>IF(INDEX(Veh_Marshal,0,1)="N/A","N/A",'输出-系统进路参数'!J512)</f>
        <v>N/A</v>
      </c>
      <c r="H511" s="22" t="str">
        <f>IF(INDEX(Veh_Marshal,0,1)="N/A","N/A",'输出-系统进路参数'!K512)</f>
        <v>N/A</v>
      </c>
      <c r="I511" s="22" t="str">
        <f>IF(INDEX(Veh_Marshal,0,1)="N/A","N/A",'输出-系统进路参数'!L512)</f>
        <v>N/A</v>
      </c>
      <c r="J511" s="22" t="str">
        <f>IF(INDEX(Veh_Marshal,0,1)="N/A","N/A",'输出-系统进路参数'!M512)</f>
        <v>N/A</v>
      </c>
      <c r="K511" s="22" t="str">
        <f>IF(INDEX(Veh_Marshal,0,1)="N/A","N/A",'输出-系统进路参数'!N512)</f>
        <v>N/A</v>
      </c>
      <c r="L511" s="22" t="str">
        <f>IF(INDEX(Veh_Marshal,0,1)="N/A","N/A",'输出-系统进路参数'!O512)</f>
        <v>N/A</v>
      </c>
      <c r="M511" s="22" t="str">
        <f>IF(INDEX(Veh_Marshal,0,1)="N/A","N/A",'输出-系统进路参数'!P512)</f>
        <v>N/A</v>
      </c>
      <c r="N511" s="22" t="str">
        <f>IF(INDEX(Veh_Marshal,0,1)="N/A","N/A",'输出-系统进路参数'!Q512)</f>
        <v>N/A</v>
      </c>
      <c r="O511" s="22" t="str">
        <f>IF(INDEX(Veh_Marshal,0,1)="N/A","N/A",'输出-系统进路参数'!R512)</f>
        <v>N/A</v>
      </c>
      <c r="P511" s="50" t="str">
        <f>IF(INDEX(Veh_Marshal,0,1)="N/A","N/A",'输出-系统进路参数'!S512)</f>
        <v>N/A</v>
      </c>
      <c r="Q511" s="50" t="str">
        <f>IF(INDEX(Veh_Marshal,0,1)="N/A","N/A",'输出-系统进路参数'!T512)</f>
        <v>N/A</v>
      </c>
      <c r="R511" s="50" t="str">
        <f>IF(INDEX(Veh_Marshal,0,1)="N/A","N/A",'输出-系统进路参数'!U512)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50" t="str">
        <f>IF(INDEX(Veh_Marshal,0,1)="N/A","N/A",'输出-系统进路参数'!B513)</f>
        <v>N/A</v>
      </c>
      <c r="B512" s="50" t="str">
        <f>IF(INDEX(Veh_Marshal,0,1)="N/A","N/A",'输出-系统进路参数'!E513)</f>
        <v>N/A</v>
      </c>
      <c r="C512" s="50" t="str">
        <f>IF(INDEX(Veh_Marshal,0,1)="N/A","N/A",'输出-系统进路参数'!F513)</f>
        <v>N/A</v>
      </c>
      <c r="D512" s="50" t="str">
        <f>IF(INDEX(Veh_Marshal,0,1)="N/A","N/A",'输出-系统进路参数'!G513)</f>
        <v>N/A</v>
      </c>
      <c r="E512" s="50" t="str">
        <f>IF(INDEX(Veh_Marshal,0,1)="N/A","N/A",'输出-系统进路参数'!H513)</f>
        <v>N/A</v>
      </c>
      <c r="F512" s="50" t="str">
        <f>IF(INDEX(Veh_Marshal,0,1)="N/A","N/A",'输出-系统进路参数'!I513)</f>
        <v>N/A</v>
      </c>
      <c r="G512" s="50" t="str">
        <f>IF(INDEX(Veh_Marshal,0,1)="N/A","N/A",'输出-系统进路参数'!J513)</f>
        <v>N/A</v>
      </c>
      <c r="H512" s="22" t="str">
        <f>IF(INDEX(Veh_Marshal,0,1)="N/A","N/A",'输出-系统进路参数'!K513)</f>
        <v>N/A</v>
      </c>
      <c r="I512" s="22" t="str">
        <f>IF(INDEX(Veh_Marshal,0,1)="N/A","N/A",'输出-系统进路参数'!L513)</f>
        <v>N/A</v>
      </c>
      <c r="J512" s="22" t="str">
        <f>IF(INDEX(Veh_Marshal,0,1)="N/A","N/A",'输出-系统进路参数'!M513)</f>
        <v>N/A</v>
      </c>
      <c r="K512" s="22" t="str">
        <f>IF(INDEX(Veh_Marshal,0,1)="N/A","N/A",'输出-系统进路参数'!N513)</f>
        <v>N/A</v>
      </c>
      <c r="L512" s="22" t="str">
        <f>IF(INDEX(Veh_Marshal,0,1)="N/A","N/A",'输出-系统进路参数'!O513)</f>
        <v>N/A</v>
      </c>
      <c r="M512" s="22" t="str">
        <f>IF(INDEX(Veh_Marshal,0,1)="N/A","N/A",'输出-系统进路参数'!P513)</f>
        <v>N/A</v>
      </c>
      <c r="N512" s="22" t="str">
        <f>IF(INDEX(Veh_Marshal,0,1)="N/A","N/A",'输出-系统进路参数'!Q513)</f>
        <v>N/A</v>
      </c>
      <c r="O512" s="22" t="str">
        <f>IF(INDEX(Veh_Marshal,0,1)="N/A","N/A",'输出-系统进路参数'!R513)</f>
        <v>N/A</v>
      </c>
      <c r="P512" s="50" t="str">
        <f>IF(INDEX(Veh_Marshal,0,1)="N/A","N/A",'输出-系统进路参数'!S513)</f>
        <v>N/A</v>
      </c>
      <c r="Q512" s="50" t="str">
        <f>IF(INDEX(Veh_Marshal,0,1)="N/A","N/A",'输出-系统进路参数'!T513)</f>
        <v>N/A</v>
      </c>
      <c r="R512" s="50" t="str">
        <f>IF(INDEX(Veh_Marshal,0,1)="N/A","N/A",'输出-系统进路参数'!U513)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50" t="str">
        <f>IF(INDEX(Veh_Marshal,0,1)="N/A","N/A",'输出-系统进路参数'!B514)</f>
        <v>N/A</v>
      </c>
      <c r="B513" s="50" t="str">
        <f>IF(INDEX(Veh_Marshal,0,1)="N/A","N/A",'输出-系统进路参数'!E514)</f>
        <v>N/A</v>
      </c>
      <c r="C513" s="50" t="str">
        <f>IF(INDEX(Veh_Marshal,0,1)="N/A","N/A",'输出-系统进路参数'!F514)</f>
        <v>N/A</v>
      </c>
      <c r="D513" s="50" t="str">
        <f>IF(INDEX(Veh_Marshal,0,1)="N/A","N/A",'输出-系统进路参数'!G514)</f>
        <v>N/A</v>
      </c>
      <c r="E513" s="50" t="str">
        <f>IF(INDEX(Veh_Marshal,0,1)="N/A","N/A",'输出-系统进路参数'!H514)</f>
        <v>N/A</v>
      </c>
      <c r="F513" s="50" t="str">
        <f>IF(INDEX(Veh_Marshal,0,1)="N/A","N/A",'输出-系统进路参数'!I514)</f>
        <v>N/A</v>
      </c>
      <c r="G513" s="50" t="str">
        <f>IF(INDEX(Veh_Marshal,0,1)="N/A","N/A",'输出-系统进路参数'!J514)</f>
        <v>N/A</v>
      </c>
      <c r="H513" s="22" t="str">
        <f>IF(INDEX(Veh_Marshal,0,1)="N/A","N/A",'输出-系统进路参数'!K514)</f>
        <v>N/A</v>
      </c>
      <c r="I513" s="22" t="str">
        <f>IF(INDEX(Veh_Marshal,0,1)="N/A","N/A",'输出-系统进路参数'!L514)</f>
        <v>N/A</v>
      </c>
      <c r="J513" s="22" t="str">
        <f>IF(INDEX(Veh_Marshal,0,1)="N/A","N/A",'输出-系统进路参数'!M514)</f>
        <v>N/A</v>
      </c>
      <c r="K513" s="22" t="str">
        <f>IF(INDEX(Veh_Marshal,0,1)="N/A","N/A",'输出-系统进路参数'!N514)</f>
        <v>N/A</v>
      </c>
      <c r="L513" s="22" t="str">
        <f>IF(INDEX(Veh_Marshal,0,1)="N/A","N/A",'输出-系统进路参数'!O514)</f>
        <v>N/A</v>
      </c>
      <c r="M513" s="22" t="str">
        <f>IF(INDEX(Veh_Marshal,0,1)="N/A","N/A",'输出-系统进路参数'!P514)</f>
        <v>N/A</v>
      </c>
      <c r="N513" s="22" t="str">
        <f>IF(INDEX(Veh_Marshal,0,1)="N/A","N/A",'输出-系统进路参数'!Q514)</f>
        <v>N/A</v>
      </c>
      <c r="O513" s="22" t="str">
        <f>IF(INDEX(Veh_Marshal,0,1)="N/A","N/A",'输出-系统进路参数'!R514)</f>
        <v>N/A</v>
      </c>
      <c r="P513" s="50" t="str">
        <f>IF(INDEX(Veh_Marshal,0,1)="N/A","N/A",'输出-系统进路参数'!S514)</f>
        <v>N/A</v>
      </c>
      <c r="Q513" s="50" t="str">
        <f>IF(INDEX(Veh_Marshal,0,1)="N/A","N/A",'输出-系统进路参数'!T514)</f>
        <v>N/A</v>
      </c>
      <c r="R513" s="50" t="str">
        <f>IF(INDEX(Veh_Marshal,0,1)="N/A","N/A",'输出-系统进路参数'!U514)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50" t="str">
        <f>IF(INDEX(Veh_Marshal,0,1)="N/A","N/A",'输出-系统进路参数'!B515)</f>
        <v>N/A</v>
      </c>
      <c r="B514" s="50" t="str">
        <f>IF(INDEX(Veh_Marshal,0,1)="N/A","N/A",'输出-系统进路参数'!E515)</f>
        <v>N/A</v>
      </c>
      <c r="C514" s="50" t="str">
        <f>IF(INDEX(Veh_Marshal,0,1)="N/A","N/A",'输出-系统进路参数'!F515)</f>
        <v>N/A</v>
      </c>
      <c r="D514" s="50" t="str">
        <f>IF(INDEX(Veh_Marshal,0,1)="N/A","N/A",'输出-系统进路参数'!G515)</f>
        <v>N/A</v>
      </c>
      <c r="E514" s="50" t="str">
        <f>IF(INDEX(Veh_Marshal,0,1)="N/A","N/A",'输出-系统进路参数'!H515)</f>
        <v>N/A</v>
      </c>
      <c r="F514" s="50" t="str">
        <f>IF(INDEX(Veh_Marshal,0,1)="N/A","N/A",'输出-系统进路参数'!I515)</f>
        <v>N/A</v>
      </c>
      <c r="G514" s="50" t="str">
        <f>IF(INDEX(Veh_Marshal,0,1)="N/A","N/A",'输出-系统进路参数'!J515)</f>
        <v>N/A</v>
      </c>
      <c r="H514" s="22" t="str">
        <f>IF(INDEX(Veh_Marshal,0,1)="N/A","N/A",'输出-系统进路参数'!K515)</f>
        <v>N/A</v>
      </c>
      <c r="I514" s="22" t="str">
        <f>IF(INDEX(Veh_Marshal,0,1)="N/A","N/A",'输出-系统进路参数'!L515)</f>
        <v>N/A</v>
      </c>
      <c r="J514" s="22" t="str">
        <f>IF(INDEX(Veh_Marshal,0,1)="N/A","N/A",'输出-系统进路参数'!M515)</f>
        <v>N/A</v>
      </c>
      <c r="K514" s="22" t="str">
        <f>IF(INDEX(Veh_Marshal,0,1)="N/A","N/A",'输出-系统进路参数'!N515)</f>
        <v>N/A</v>
      </c>
      <c r="L514" s="22" t="str">
        <f>IF(INDEX(Veh_Marshal,0,1)="N/A","N/A",'输出-系统进路参数'!O515)</f>
        <v>N/A</v>
      </c>
      <c r="M514" s="22" t="str">
        <f>IF(INDEX(Veh_Marshal,0,1)="N/A","N/A",'输出-系统进路参数'!P515)</f>
        <v>N/A</v>
      </c>
      <c r="N514" s="22" t="str">
        <f>IF(INDEX(Veh_Marshal,0,1)="N/A","N/A",'输出-系统进路参数'!Q515)</f>
        <v>N/A</v>
      </c>
      <c r="O514" s="22" t="str">
        <f>IF(INDEX(Veh_Marshal,0,1)="N/A","N/A",'输出-系统进路参数'!R515)</f>
        <v>N/A</v>
      </c>
      <c r="P514" s="50" t="str">
        <f>IF(INDEX(Veh_Marshal,0,1)="N/A","N/A",'输出-系统进路参数'!S515)</f>
        <v>N/A</v>
      </c>
      <c r="Q514" s="50" t="str">
        <f>IF(INDEX(Veh_Marshal,0,1)="N/A","N/A",'输出-系统进路参数'!T515)</f>
        <v>N/A</v>
      </c>
      <c r="R514" s="50" t="str">
        <f>IF(INDEX(Veh_Marshal,0,1)="N/A","N/A",'输出-系统进路参数'!U515)</f>
        <v>N/A</v>
      </c>
      <c r="S514" s="42" t="str">
        <f t="shared" ref="S514:S577" si="88">IF($A514="N/A","N/A",IF($F514="N/A",CEILING($C514/3.6*(CFG_T_EB_OUT+CFG_T_EB_SETUP)/1000+($C514/3.6)^2/(INDEX(Veh_Gebr,0,1)+$E514/1000*9.8)/2,0.001),$F514))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+Conf_SafeMarginDist+Proj_Sig2AxleDist+INDEX(Veh_Hook2Roller,0,1))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+$C514/3.6/(INDEX(Veh_Gebr,0,1)+$E514/1000*9.8)*1000
+Equ_AxleClearDelay+Conf_VibInTime_CBI)/1000,
10),$V514))</f>
        <v>N/A</v>
      </c>
      <c r="Y514" s="30" t="str">
        <f t="shared" ref="Y514:Y577" si="94">IF($A514="N/A","N/A",
IF($M514="N/A","N/A",
IF($Q514="N/A","N/A",
CEILING(SQRT(2*($O514-INDEX(Veh_Length,0,1)+INDEX(Veh_Hook2Roller,0,1)-Proj_Sp2AxleDist)/(INDEX(Veh_NormDec,0,1)+$P514/1000*9.8))*1000*2,5000)/1000)))</f>
        <v>N/A</v>
      </c>
      <c r="Z514" s="30" t="str">
        <f t="shared" ref="Z514:Z577" si="95">IF($A514="N/A","N/A",
IF($M514="N/A","N/A",
IF($Q514="N/A","N/A",
CEILING(($Y514*1000+CFG_T_EB_OUT+CFG_T_EB_SETUP
+((SQRT((2*INDEX(Veh_Gebr,0,1)*(INDEX(Veh_MaxAcc,0,1)-$P514/1000*9.8)*CFG_T_EB_SETUP/1000)^2
       +4*(INDEX(Veh_Gebr,0,1)+INDEX(Veh_MaxAcc,0,1))*(INDEX(Veh_MaxAcc,0,1)-$P514/1000*9.8)*(INDEX(Veh_Gebr,0,1)*$P514/1000*9.8*(CFG_T_EB_SETUP/1000)^2
           +2*(INDEX(Veh_Gebr,0,1)+$P514/1000*9.8)*($O514-INDEX(Veh_Length,0,1)+INDEX(Veh_Hook2Roller,0,1))))
    -2*INDEX(Veh_Gebr,0,1)*(INDEX(Veh_MaxAcc,0,1)-$P514/1000*9.8)*CFG_T_EB_SETUP/1000)
  /2/(INDEX(Veh_MaxAcc,0,1)+INDEX(Veh_Gebr,0,1))-$P514/1000*9.8*CFG_T_EB_SETUP/1000)/(INDEX(Veh_Gebr,0,1)+$P514/1000*9.8)*1000
+Equ_AxleClearDelay+Conf_VibInTime_CBI)/1000,
10)
)))</f>
        <v>N/A</v>
      </c>
      <c r="AA514" s="30" t="str">
        <f t="shared" ref="AA514:AA577" si="96">IF($A514="N/A","N/A",
IF($Q514="N/A","N/A",
FLOOR((Proj_RmMaxForwSpd/3.6-ATO速度_EB速度余量/3.6)*1000/INDEX(Veh_NormDec,0,1)
+(Proj_RmMaxForwSpd/3.6-ATO速度_EB速度余量/3.6)*1000/INDEX(Veh_MaxAcc,0,1)
+($B514-(Proj_RmMaxForwSpd/3.6-ATO速度_EB速度余量/3.6)^2/(2*INDEX(Veh_NormDec,0,1))-(Proj_RmMaxForwSpd/3.6-ATO速度_EB速度余量/3.6)^2/(2*INDEX(Veh_MaxAcc,0,1)))/(Proj_RmMaxForwSpd/3.6-ATO速度_EB速度余量/3.6)*1000
+$N514*1000,5000)/1000))</f>
        <v>N/A</v>
      </c>
      <c r="AB514" s="30" t="str">
        <f t="shared" ref="AB514:AB577" si="97">IF($A514="N/A","N/A",
IF($Q514="N/A","N/A",
CEILING(($AA514*1000+CFG_T_EB_OUT+CFG_T_EB_SETUP
+$D514/3.6/(INDEX(Veh_Gebr,0,1)+$G514/1000*9.8)*1000
+Equ_AxleClearDelay+Conf_VibInTime_CBI)/1000,
10)
))</f>
        <v>N/A</v>
      </c>
      <c r="AC514" s="30" t="str">
        <f t="shared" ref="AC514:AC577" si="98">IF($A514="N/A","N/A",
CEILING(司机反应时间*1000
+INDEX(Veh_FsbTracCutDelay,0,1)+INDEX(Veh_FsbSetDelay,0,1)+INDEX(Veh_FsbCoastTime,0,1)
+Proj_RmMaxForwSpd/3.6/(INDEX(Veh_Fsbr,0,1)-Proj_MaxLineGrad*9.8/1000)*1000
+Equ_AxleClearDelay
+Conf_VibInTime_CBI,
10000)/1000)</f>
        <v>N/A</v>
      </c>
    </row>
    <row r="515" spans="1:29">
      <c r="A515" s="50" t="str">
        <f>IF(INDEX(Veh_Marshal,0,1)="N/A","N/A",'输出-系统进路参数'!B516)</f>
        <v>N/A</v>
      </c>
      <c r="B515" s="50" t="str">
        <f>IF(INDEX(Veh_Marshal,0,1)="N/A","N/A",'输出-系统进路参数'!E516)</f>
        <v>N/A</v>
      </c>
      <c r="C515" s="50" t="str">
        <f>IF(INDEX(Veh_Marshal,0,1)="N/A","N/A",'输出-系统进路参数'!F516)</f>
        <v>N/A</v>
      </c>
      <c r="D515" s="50" t="str">
        <f>IF(INDEX(Veh_Marshal,0,1)="N/A","N/A",'输出-系统进路参数'!G516)</f>
        <v>N/A</v>
      </c>
      <c r="E515" s="50" t="str">
        <f>IF(INDEX(Veh_Marshal,0,1)="N/A","N/A",'输出-系统进路参数'!H516)</f>
        <v>N/A</v>
      </c>
      <c r="F515" s="50" t="str">
        <f>IF(INDEX(Veh_Marshal,0,1)="N/A","N/A",'输出-系统进路参数'!I516)</f>
        <v>N/A</v>
      </c>
      <c r="G515" s="50" t="str">
        <f>IF(INDEX(Veh_Marshal,0,1)="N/A","N/A",'输出-系统进路参数'!J516)</f>
        <v>N/A</v>
      </c>
      <c r="H515" s="22" t="str">
        <f>IF(INDEX(Veh_Marshal,0,1)="N/A","N/A",'输出-系统进路参数'!K516)</f>
        <v>N/A</v>
      </c>
      <c r="I515" s="22" t="str">
        <f>IF(INDEX(Veh_Marshal,0,1)="N/A","N/A",'输出-系统进路参数'!L516)</f>
        <v>N/A</v>
      </c>
      <c r="J515" s="22" t="str">
        <f>IF(INDEX(Veh_Marshal,0,1)="N/A","N/A",'输出-系统进路参数'!M516)</f>
        <v>N/A</v>
      </c>
      <c r="K515" s="22" t="str">
        <f>IF(INDEX(Veh_Marshal,0,1)="N/A","N/A",'输出-系统进路参数'!N516)</f>
        <v>N/A</v>
      </c>
      <c r="L515" s="22" t="str">
        <f>IF(INDEX(Veh_Marshal,0,1)="N/A","N/A",'输出-系统进路参数'!O516)</f>
        <v>N/A</v>
      </c>
      <c r="M515" s="22" t="str">
        <f>IF(INDEX(Veh_Marshal,0,1)="N/A","N/A",'输出-系统进路参数'!P516)</f>
        <v>N/A</v>
      </c>
      <c r="N515" s="22" t="str">
        <f>IF(INDEX(Veh_Marshal,0,1)="N/A","N/A",'输出-系统进路参数'!Q516)</f>
        <v>N/A</v>
      </c>
      <c r="O515" s="22" t="str">
        <f>IF(INDEX(Veh_Marshal,0,1)="N/A","N/A",'输出-系统进路参数'!R516)</f>
        <v>N/A</v>
      </c>
      <c r="P515" s="50" t="str">
        <f>IF(INDEX(Veh_Marshal,0,1)="N/A","N/A",'输出-系统进路参数'!S516)</f>
        <v>N/A</v>
      </c>
      <c r="Q515" s="50" t="str">
        <f>IF(INDEX(Veh_Marshal,0,1)="N/A","N/A",'输出-系统进路参数'!T516)</f>
        <v>N/A</v>
      </c>
      <c r="R515" s="50" t="str">
        <f>IF(INDEX(Veh_Marshal,0,1)="N/A","N/A",'输出-系统进路参数'!U516)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50" t="str">
        <f>IF(INDEX(Veh_Marshal,0,1)="N/A","N/A",'输出-系统进路参数'!B517)</f>
        <v>N/A</v>
      </c>
      <c r="B516" s="50" t="str">
        <f>IF(INDEX(Veh_Marshal,0,1)="N/A","N/A",'输出-系统进路参数'!E517)</f>
        <v>N/A</v>
      </c>
      <c r="C516" s="50" t="str">
        <f>IF(INDEX(Veh_Marshal,0,1)="N/A","N/A",'输出-系统进路参数'!F517)</f>
        <v>N/A</v>
      </c>
      <c r="D516" s="50" t="str">
        <f>IF(INDEX(Veh_Marshal,0,1)="N/A","N/A",'输出-系统进路参数'!G517)</f>
        <v>N/A</v>
      </c>
      <c r="E516" s="50" t="str">
        <f>IF(INDEX(Veh_Marshal,0,1)="N/A","N/A",'输出-系统进路参数'!H517)</f>
        <v>N/A</v>
      </c>
      <c r="F516" s="50" t="str">
        <f>IF(INDEX(Veh_Marshal,0,1)="N/A","N/A",'输出-系统进路参数'!I517)</f>
        <v>N/A</v>
      </c>
      <c r="G516" s="50" t="str">
        <f>IF(INDEX(Veh_Marshal,0,1)="N/A","N/A",'输出-系统进路参数'!J517)</f>
        <v>N/A</v>
      </c>
      <c r="H516" s="22" t="str">
        <f>IF(INDEX(Veh_Marshal,0,1)="N/A","N/A",'输出-系统进路参数'!K517)</f>
        <v>N/A</v>
      </c>
      <c r="I516" s="22" t="str">
        <f>IF(INDEX(Veh_Marshal,0,1)="N/A","N/A",'输出-系统进路参数'!L517)</f>
        <v>N/A</v>
      </c>
      <c r="J516" s="22" t="str">
        <f>IF(INDEX(Veh_Marshal,0,1)="N/A","N/A",'输出-系统进路参数'!M517)</f>
        <v>N/A</v>
      </c>
      <c r="K516" s="22" t="str">
        <f>IF(INDEX(Veh_Marshal,0,1)="N/A","N/A",'输出-系统进路参数'!N517)</f>
        <v>N/A</v>
      </c>
      <c r="L516" s="22" t="str">
        <f>IF(INDEX(Veh_Marshal,0,1)="N/A","N/A",'输出-系统进路参数'!O517)</f>
        <v>N/A</v>
      </c>
      <c r="M516" s="22" t="str">
        <f>IF(INDEX(Veh_Marshal,0,1)="N/A","N/A",'输出-系统进路参数'!P517)</f>
        <v>N/A</v>
      </c>
      <c r="N516" s="22" t="str">
        <f>IF(INDEX(Veh_Marshal,0,1)="N/A","N/A",'输出-系统进路参数'!Q517)</f>
        <v>N/A</v>
      </c>
      <c r="O516" s="22" t="str">
        <f>IF(INDEX(Veh_Marshal,0,1)="N/A","N/A",'输出-系统进路参数'!R517)</f>
        <v>N/A</v>
      </c>
      <c r="P516" s="50" t="str">
        <f>IF(INDEX(Veh_Marshal,0,1)="N/A","N/A",'输出-系统进路参数'!S517)</f>
        <v>N/A</v>
      </c>
      <c r="Q516" s="50" t="str">
        <f>IF(INDEX(Veh_Marshal,0,1)="N/A","N/A",'输出-系统进路参数'!T517)</f>
        <v>N/A</v>
      </c>
      <c r="R516" s="50" t="str">
        <f>IF(INDEX(Veh_Marshal,0,1)="N/A","N/A",'输出-系统进路参数'!U517)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50" t="str">
        <f>IF(INDEX(Veh_Marshal,0,1)="N/A","N/A",'输出-系统进路参数'!B518)</f>
        <v>N/A</v>
      </c>
      <c r="B517" s="50" t="str">
        <f>IF(INDEX(Veh_Marshal,0,1)="N/A","N/A",'输出-系统进路参数'!E518)</f>
        <v>N/A</v>
      </c>
      <c r="C517" s="50" t="str">
        <f>IF(INDEX(Veh_Marshal,0,1)="N/A","N/A",'输出-系统进路参数'!F518)</f>
        <v>N/A</v>
      </c>
      <c r="D517" s="50" t="str">
        <f>IF(INDEX(Veh_Marshal,0,1)="N/A","N/A",'输出-系统进路参数'!G518)</f>
        <v>N/A</v>
      </c>
      <c r="E517" s="50" t="str">
        <f>IF(INDEX(Veh_Marshal,0,1)="N/A","N/A",'输出-系统进路参数'!H518)</f>
        <v>N/A</v>
      </c>
      <c r="F517" s="50" t="str">
        <f>IF(INDEX(Veh_Marshal,0,1)="N/A","N/A",'输出-系统进路参数'!I518)</f>
        <v>N/A</v>
      </c>
      <c r="G517" s="50" t="str">
        <f>IF(INDEX(Veh_Marshal,0,1)="N/A","N/A",'输出-系统进路参数'!J518)</f>
        <v>N/A</v>
      </c>
      <c r="H517" s="22" t="str">
        <f>IF(INDEX(Veh_Marshal,0,1)="N/A","N/A",'输出-系统进路参数'!K518)</f>
        <v>N/A</v>
      </c>
      <c r="I517" s="22" t="str">
        <f>IF(INDEX(Veh_Marshal,0,1)="N/A","N/A",'输出-系统进路参数'!L518)</f>
        <v>N/A</v>
      </c>
      <c r="J517" s="22" t="str">
        <f>IF(INDEX(Veh_Marshal,0,1)="N/A","N/A",'输出-系统进路参数'!M518)</f>
        <v>N/A</v>
      </c>
      <c r="K517" s="22" t="str">
        <f>IF(INDEX(Veh_Marshal,0,1)="N/A","N/A",'输出-系统进路参数'!N518)</f>
        <v>N/A</v>
      </c>
      <c r="L517" s="22" t="str">
        <f>IF(INDEX(Veh_Marshal,0,1)="N/A","N/A",'输出-系统进路参数'!O518)</f>
        <v>N/A</v>
      </c>
      <c r="M517" s="22" t="str">
        <f>IF(INDEX(Veh_Marshal,0,1)="N/A","N/A",'输出-系统进路参数'!P518)</f>
        <v>N/A</v>
      </c>
      <c r="N517" s="22" t="str">
        <f>IF(INDEX(Veh_Marshal,0,1)="N/A","N/A",'输出-系统进路参数'!Q518)</f>
        <v>N/A</v>
      </c>
      <c r="O517" s="22" t="str">
        <f>IF(INDEX(Veh_Marshal,0,1)="N/A","N/A",'输出-系统进路参数'!R518)</f>
        <v>N/A</v>
      </c>
      <c r="P517" s="50" t="str">
        <f>IF(INDEX(Veh_Marshal,0,1)="N/A","N/A",'输出-系统进路参数'!S518)</f>
        <v>N/A</v>
      </c>
      <c r="Q517" s="50" t="str">
        <f>IF(INDEX(Veh_Marshal,0,1)="N/A","N/A",'输出-系统进路参数'!T518)</f>
        <v>N/A</v>
      </c>
      <c r="R517" s="50" t="str">
        <f>IF(INDEX(Veh_Marshal,0,1)="N/A","N/A",'输出-系统进路参数'!U518)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50" t="str">
        <f>IF(INDEX(Veh_Marshal,0,1)="N/A","N/A",'输出-系统进路参数'!B519)</f>
        <v>N/A</v>
      </c>
      <c r="B518" s="50" t="str">
        <f>IF(INDEX(Veh_Marshal,0,1)="N/A","N/A",'输出-系统进路参数'!E519)</f>
        <v>N/A</v>
      </c>
      <c r="C518" s="50" t="str">
        <f>IF(INDEX(Veh_Marshal,0,1)="N/A","N/A",'输出-系统进路参数'!F519)</f>
        <v>N/A</v>
      </c>
      <c r="D518" s="50" t="str">
        <f>IF(INDEX(Veh_Marshal,0,1)="N/A","N/A",'输出-系统进路参数'!G519)</f>
        <v>N/A</v>
      </c>
      <c r="E518" s="50" t="str">
        <f>IF(INDEX(Veh_Marshal,0,1)="N/A","N/A",'输出-系统进路参数'!H519)</f>
        <v>N/A</v>
      </c>
      <c r="F518" s="50" t="str">
        <f>IF(INDEX(Veh_Marshal,0,1)="N/A","N/A",'输出-系统进路参数'!I519)</f>
        <v>N/A</v>
      </c>
      <c r="G518" s="50" t="str">
        <f>IF(INDEX(Veh_Marshal,0,1)="N/A","N/A",'输出-系统进路参数'!J519)</f>
        <v>N/A</v>
      </c>
      <c r="H518" s="22" t="str">
        <f>IF(INDEX(Veh_Marshal,0,1)="N/A","N/A",'输出-系统进路参数'!K519)</f>
        <v>N/A</v>
      </c>
      <c r="I518" s="22" t="str">
        <f>IF(INDEX(Veh_Marshal,0,1)="N/A","N/A",'输出-系统进路参数'!L519)</f>
        <v>N/A</v>
      </c>
      <c r="J518" s="22" t="str">
        <f>IF(INDEX(Veh_Marshal,0,1)="N/A","N/A",'输出-系统进路参数'!M519)</f>
        <v>N/A</v>
      </c>
      <c r="K518" s="22" t="str">
        <f>IF(INDEX(Veh_Marshal,0,1)="N/A","N/A",'输出-系统进路参数'!N519)</f>
        <v>N/A</v>
      </c>
      <c r="L518" s="22" t="str">
        <f>IF(INDEX(Veh_Marshal,0,1)="N/A","N/A",'输出-系统进路参数'!O519)</f>
        <v>N/A</v>
      </c>
      <c r="M518" s="22" t="str">
        <f>IF(INDEX(Veh_Marshal,0,1)="N/A","N/A",'输出-系统进路参数'!P519)</f>
        <v>N/A</v>
      </c>
      <c r="N518" s="22" t="str">
        <f>IF(INDEX(Veh_Marshal,0,1)="N/A","N/A",'输出-系统进路参数'!Q519)</f>
        <v>N/A</v>
      </c>
      <c r="O518" s="22" t="str">
        <f>IF(INDEX(Veh_Marshal,0,1)="N/A","N/A",'输出-系统进路参数'!R519)</f>
        <v>N/A</v>
      </c>
      <c r="P518" s="50" t="str">
        <f>IF(INDEX(Veh_Marshal,0,1)="N/A","N/A",'输出-系统进路参数'!S519)</f>
        <v>N/A</v>
      </c>
      <c r="Q518" s="50" t="str">
        <f>IF(INDEX(Veh_Marshal,0,1)="N/A","N/A",'输出-系统进路参数'!T519)</f>
        <v>N/A</v>
      </c>
      <c r="R518" s="50" t="str">
        <f>IF(INDEX(Veh_Marshal,0,1)="N/A","N/A",'输出-系统进路参数'!U519)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50" t="str">
        <f>IF(INDEX(Veh_Marshal,0,1)="N/A","N/A",'输出-系统进路参数'!B520)</f>
        <v>N/A</v>
      </c>
      <c r="B519" s="50" t="str">
        <f>IF(INDEX(Veh_Marshal,0,1)="N/A","N/A",'输出-系统进路参数'!E520)</f>
        <v>N/A</v>
      </c>
      <c r="C519" s="50" t="str">
        <f>IF(INDEX(Veh_Marshal,0,1)="N/A","N/A",'输出-系统进路参数'!F520)</f>
        <v>N/A</v>
      </c>
      <c r="D519" s="50" t="str">
        <f>IF(INDEX(Veh_Marshal,0,1)="N/A","N/A",'输出-系统进路参数'!G520)</f>
        <v>N/A</v>
      </c>
      <c r="E519" s="50" t="str">
        <f>IF(INDEX(Veh_Marshal,0,1)="N/A","N/A",'输出-系统进路参数'!H520)</f>
        <v>N/A</v>
      </c>
      <c r="F519" s="50" t="str">
        <f>IF(INDEX(Veh_Marshal,0,1)="N/A","N/A",'输出-系统进路参数'!I520)</f>
        <v>N/A</v>
      </c>
      <c r="G519" s="50" t="str">
        <f>IF(INDEX(Veh_Marshal,0,1)="N/A","N/A",'输出-系统进路参数'!J520)</f>
        <v>N/A</v>
      </c>
      <c r="H519" s="22" t="str">
        <f>IF(INDEX(Veh_Marshal,0,1)="N/A","N/A",'输出-系统进路参数'!K520)</f>
        <v>N/A</v>
      </c>
      <c r="I519" s="22" t="str">
        <f>IF(INDEX(Veh_Marshal,0,1)="N/A","N/A",'输出-系统进路参数'!L520)</f>
        <v>N/A</v>
      </c>
      <c r="J519" s="22" t="str">
        <f>IF(INDEX(Veh_Marshal,0,1)="N/A","N/A",'输出-系统进路参数'!M520)</f>
        <v>N/A</v>
      </c>
      <c r="K519" s="22" t="str">
        <f>IF(INDEX(Veh_Marshal,0,1)="N/A","N/A",'输出-系统进路参数'!N520)</f>
        <v>N/A</v>
      </c>
      <c r="L519" s="22" t="str">
        <f>IF(INDEX(Veh_Marshal,0,1)="N/A","N/A",'输出-系统进路参数'!O520)</f>
        <v>N/A</v>
      </c>
      <c r="M519" s="22" t="str">
        <f>IF(INDEX(Veh_Marshal,0,1)="N/A","N/A",'输出-系统进路参数'!P520)</f>
        <v>N/A</v>
      </c>
      <c r="N519" s="22" t="str">
        <f>IF(INDEX(Veh_Marshal,0,1)="N/A","N/A",'输出-系统进路参数'!Q520)</f>
        <v>N/A</v>
      </c>
      <c r="O519" s="22" t="str">
        <f>IF(INDEX(Veh_Marshal,0,1)="N/A","N/A",'输出-系统进路参数'!R520)</f>
        <v>N/A</v>
      </c>
      <c r="P519" s="50" t="str">
        <f>IF(INDEX(Veh_Marshal,0,1)="N/A","N/A",'输出-系统进路参数'!S520)</f>
        <v>N/A</v>
      </c>
      <c r="Q519" s="50" t="str">
        <f>IF(INDEX(Veh_Marshal,0,1)="N/A","N/A",'输出-系统进路参数'!T520)</f>
        <v>N/A</v>
      </c>
      <c r="R519" s="50" t="str">
        <f>IF(INDEX(Veh_Marshal,0,1)="N/A","N/A",'输出-系统进路参数'!U520)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50" t="str">
        <f>IF(INDEX(Veh_Marshal,0,1)="N/A","N/A",'输出-系统进路参数'!B521)</f>
        <v>N/A</v>
      </c>
      <c r="B520" s="50" t="str">
        <f>IF(INDEX(Veh_Marshal,0,1)="N/A","N/A",'输出-系统进路参数'!E521)</f>
        <v>N/A</v>
      </c>
      <c r="C520" s="50" t="str">
        <f>IF(INDEX(Veh_Marshal,0,1)="N/A","N/A",'输出-系统进路参数'!F521)</f>
        <v>N/A</v>
      </c>
      <c r="D520" s="50" t="str">
        <f>IF(INDEX(Veh_Marshal,0,1)="N/A","N/A",'输出-系统进路参数'!G521)</f>
        <v>N/A</v>
      </c>
      <c r="E520" s="50" t="str">
        <f>IF(INDEX(Veh_Marshal,0,1)="N/A","N/A",'输出-系统进路参数'!H521)</f>
        <v>N/A</v>
      </c>
      <c r="F520" s="50" t="str">
        <f>IF(INDEX(Veh_Marshal,0,1)="N/A","N/A",'输出-系统进路参数'!I521)</f>
        <v>N/A</v>
      </c>
      <c r="G520" s="50" t="str">
        <f>IF(INDEX(Veh_Marshal,0,1)="N/A","N/A",'输出-系统进路参数'!J521)</f>
        <v>N/A</v>
      </c>
      <c r="H520" s="22" t="str">
        <f>IF(INDEX(Veh_Marshal,0,1)="N/A","N/A",'输出-系统进路参数'!K521)</f>
        <v>N/A</v>
      </c>
      <c r="I520" s="22" t="str">
        <f>IF(INDEX(Veh_Marshal,0,1)="N/A","N/A",'输出-系统进路参数'!L521)</f>
        <v>N/A</v>
      </c>
      <c r="J520" s="22" t="str">
        <f>IF(INDEX(Veh_Marshal,0,1)="N/A","N/A",'输出-系统进路参数'!M521)</f>
        <v>N/A</v>
      </c>
      <c r="K520" s="22" t="str">
        <f>IF(INDEX(Veh_Marshal,0,1)="N/A","N/A",'输出-系统进路参数'!N521)</f>
        <v>N/A</v>
      </c>
      <c r="L520" s="22" t="str">
        <f>IF(INDEX(Veh_Marshal,0,1)="N/A","N/A",'输出-系统进路参数'!O521)</f>
        <v>N/A</v>
      </c>
      <c r="M520" s="22" t="str">
        <f>IF(INDEX(Veh_Marshal,0,1)="N/A","N/A",'输出-系统进路参数'!P521)</f>
        <v>N/A</v>
      </c>
      <c r="N520" s="22" t="str">
        <f>IF(INDEX(Veh_Marshal,0,1)="N/A","N/A",'输出-系统进路参数'!Q521)</f>
        <v>N/A</v>
      </c>
      <c r="O520" s="22" t="str">
        <f>IF(INDEX(Veh_Marshal,0,1)="N/A","N/A",'输出-系统进路参数'!R521)</f>
        <v>N/A</v>
      </c>
      <c r="P520" s="50" t="str">
        <f>IF(INDEX(Veh_Marshal,0,1)="N/A","N/A",'输出-系统进路参数'!S521)</f>
        <v>N/A</v>
      </c>
      <c r="Q520" s="50" t="str">
        <f>IF(INDEX(Veh_Marshal,0,1)="N/A","N/A",'输出-系统进路参数'!T521)</f>
        <v>N/A</v>
      </c>
      <c r="R520" s="50" t="str">
        <f>IF(INDEX(Veh_Marshal,0,1)="N/A","N/A",'输出-系统进路参数'!U521)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50" t="str">
        <f>IF(INDEX(Veh_Marshal,0,1)="N/A","N/A",'输出-系统进路参数'!B522)</f>
        <v>N/A</v>
      </c>
      <c r="B521" s="50" t="str">
        <f>IF(INDEX(Veh_Marshal,0,1)="N/A","N/A",'输出-系统进路参数'!E522)</f>
        <v>N/A</v>
      </c>
      <c r="C521" s="50" t="str">
        <f>IF(INDEX(Veh_Marshal,0,1)="N/A","N/A",'输出-系统进路参数'!F522)</f>
        <v>N/A</v>
      </c>
      <c r="D521" s="50" t="str">
        <f>IF(INDEX(Veh_Marshal,0,1)="N/A","N/A",'输出-系统进路参数'!G522)</f>
        <v>N/A</v>
      </c>
      <c r="E521" s="50" t="str">
        <f>IF(INDEX(Veh_Marshal,0,1)="N/A","N/A",'输出-系统进路参数'!H522)</f>
        <v>N/A</v>
      </c>
      <c r="F521" s="50" t="str">
        <f>IF(INDEX(Veh_Marshal,0,1)="N/A","N/A",'输出-系统进路参数'!I522)</f>
        <v>N/A</v>
      </c>
      <c r="G521" s="50" t="str">
        <f>IF(INDEX(Veh_Marshal,0,1)="N/A","N/A",'输出-系统进路参数'!J522)</f>
        <v>N/A</v>
      </c>
      <c r="H521" s="22" t="str">
        <f>IF(INDEX(Veh_Marshal,0,1)="N/A","N/A",'输出-系统进路参数'!K522)</f>
        <v>N/A</v>
      </c>
      <c r="I521" s="22" t="str">
        <f>IF(INDEX(Veh_Marshal,0,1)="N/A","N/A",'输出-系统进路参数'!L522)</f>
        <v>N/A</v>
      </c>
      <c r="J521" s="22" t="str">
        <f>IF(INDEX(Veh_Marshal,0,1)="N/A","N/A",'输出-系统进路参数'!M522)</f>
        <v>N/A</v>
      </c>
      <c r="K521" s="22" t="str">
        <f>IF(INDEX(Veh_Marshal,0,1)="N/A","N/A",'输出-系统进路参数'!N522)</f>
        <v>N/A</v>
      </c>
      <c r="L521" s="22" t="str">
        <f>IF(INDEX(Veh_Marshal,0,1)="N/A","N/A",'输出-系统进路参数'!O522)</f>
        <v>N/A</v>
      </c>
      <c r="M521" s="22" t="str">
        <f>IF(INDEX(Veh_Marshal,0,1)="N/A","N/A",'输出-系统进路参数'!P522)</f>
        <v>N/A</v>
      </c>
      <c r="N521" s="22" t="str">
        <f>IF(INDEX(Veh_Marshal,0,1)="N/A","N/A",'输出-系统进路参数'!Q522)</f>
        <v>N/A</v>
      </c>
      <c r="O521" s="22" t="str">
        <f>IF(INDEX(Veh_Marshal,0,1)="N/A","N/A",'输出-系统进路参数'!R522)</f>
        <v>N/A</v>
      </c>
      <c r="P521" s="50" t="str">
        <f>IF(INDEX(Veh_Marshal,0,1)="N/A","N/A",'输出-系统进路参数'!S522)</f>
        <v>N/A</v>
      </c>
      <c r="Q521" s="50" t="str">
        <f>IF(INDEX(Veh_Marshal,0,1)="N/A","N/A",'输出-系统进路参数'!T522)</f>
        <v>N/A</v>
      </c>
      <c r="R521" s="50" t="str">
        <f>IF(INDEX(Veh_Marshal,0,1)="N/A","N/A",'输出-系统进路参数'!U522)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50" t="str">
        <f>IF(INDEX(Veh_Marshal,0,1)="N/A","N/A",'输出-系统进路参数'!B523)</f>
        <v>N/A</v>
      </c>
      <c r="B522" s="50" t="str">
        <f>IF(INDEX(Veh_Marshal,0,1)="N/A","N/A",'输出-系统进路参数'!E523)</f>
        <v>N/A</v>
      </c>
      <c r="C522" s="50" t="str">
        <f>IF(INDEX(Veh_Marshal,0,1)="N/A","N/A",'输出-系统进路参数'!F523)</f>
        <v>N/A</v>
      </c>
      <c r="D522" s="50" t="str">
        <f>IF(INDEX(Veh_Marshal,0,1)="N/A","N/A",'输出-系统进路参数'!G523)</f>
        <v>N/A</v>
      </c>
      <c r="E522" s="50" t="str">
        <f>IF(INDEX(Veh_Marshal,0,1)="N/A","N/A",'输出-系统进路参数'!H523)</f>
        <v>N/A</v>
      </c>
      <c r="F522" s="50" t="str">
        <f>IF(INDEX(Veh_Marshal,0,1)="N/A","N/A",'输出-系统进路参数'!I523)</f>
        <v>N/A</v>
      </c>
      <c r="G522" s="50" t="str">
        <f>IF(INDEX(Veh_Marshal,0,1)="N/A","N/A",'输出-系统进路参数'!J523)</f>
        <v>N/A</v>
      </c>
      <c r="H522" s="22" t="str">
        <f>IF(INDEX(Veh_Marshal,0,1)="N/A","N/A",'输出-系统进路参数'!K523)</f>
        <v>N/A</v>
      </c>
      <c r="I522" s="22" t="str">
        <f>IF(INDEX(Veh_Marshal,0,1)="N/A","N/A",'输出-系统进路参数'!L523)</f>
        <v>N/A</v>
      </c>
      <c r="J522" s="22" t="str">
        <f>IF(INDEX(Veh_Marshal,0,1)="N/A","N/A",'输出-系统进路参数'!M523)</f>
        <v>N/A</v>
      </c>
      <c r="K522" s="22" t="str">
        <f>IF(INDEX(Veh_Marshal,0,1)="N/A","N/A",'输出-系统进路参数'!N523)</f>
        <v>N/A</v>
      </c>
      <c r="L522" s="22" t="str">
        <f>IF(INDEX(Veh_Marshal,0,1)="N/A","N/A",'输出-系统进路参数'!O523)</f>
        <v>N/A</v>
      </c>
      <c r="M522" s="22" t="str">
        <f>IF(INDEX(Veh_Marshal,0,1)="N/A","N/A",'输出-系统进路参数'!P523)</f>
        <v>N/A</v>
      </c>
      <c r="N522" s="22" t="str">
        <f>IF(INDEX(Veh_Marshal,0,1)="N/A","N/A",'输出-系统进路参数'!Q523)</f>
        <v>N/A</v>
      </c>
      <c r="O522" s="22" t="str">
        <f>IF(INDEX(Veh_Marshal,0,1)="N/A","N/A",'输出-系统进路参数'!R523)</f>
        <v>N/A</v>
      </c>
      <c r="P522" s="50" t="str">
        <f>IF(INDEX(Veh_Marshal,0,1)="N/A","N/A",'输出-系统进路参数'!S523)</f>
        <v>N/A</v>
      </c>
      <c r="Q522" s="50" t="str">
        <f>IF(INDEX(Veh_Marshal,0,1)="N/A","N/A",'输出-系统进路参数'!T523)</f>
        <v>N/A</v>
      </c>
      <c r="R522" s="50" t="str">
        <f>IF(INDEX(Veh_Marshal,0,1)="N/A","N/A",'输出-系统进路参数'!U523)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50" t="str">
        <f>IF(INDEX(Veh_Marshal,0,1)="N/A","N/A",'输出-系统进路参数'!B524)</f>
        <v>N/A</v>
      </c>
      <c r="B523" s="50" t="str">
        <f>IF(INDEX(Veh_Marshal,0,1)="N/A","N/A",'输出-系统进路参数'!E524)</f>
        <v>N/A</v>
      </c>
      <c r="C523" s="50" t="str">
        <f>IF(INDEX(Veh_Marshal,0,1)="N/A","N/A",'输出-系统进路参数'!F524)</f>
        <v>N/A</v>
      </c>
      <c r="D523" s="50" t="str">
        <f>IF(INDEX(Veh_Marshal,0,1)="N/A","N/A",'输出-系统进路参数'!G524)</f>
        <v>N/A</v>
      </c>
      <c r="E523" s="50" t="str">
        <f>IF(INDEX(Veh_Marshal,0,1)="N/A","N/A",'输出-系统进路参数'!H524)</f>
        <v>N/A</v>
      </c>
      <c r="F523" s="50" t="str">
        <f>IF(INDEX(Veh_Marshal,0,1)="N/A","N/A",'输出-系统进路参数'!I524)</f>
        <v>N/A</v>
      </c>
      <c r="G523" s="50" t="str">
        <f>IF(INDEX(Veh_Marshal,0,1)="N/A","N/A",'输出-系统进路参数'!J524)</f>
        <v>N/A</v>
      </c>
      <c r="H523" s="22" t="str">
        <f>IF(INDEX(Veh_Marshal,0,1)="N/A","N/A",'输出-系统进路参数'!K524)</f>
        <v>N/A</v>
      </c>
      <c r="I523" s="22" t="str">
        <f>IF(INDEX(Veh_Marshal,0,1)="N/A","N/A",'输出-系统进路参数'!L524)</f>
        <v>N/A</v>
      </c>
      <c r="J523" s="22" t="str">
        <f>IF(INDEX(Veh_Marshal,0,1)="N/A","N/A",'输出-系统进路参数'!M524)</f>
        <v>N/A</v>
      </c>
      <c r="K523" s="22" t="str">
        <f>IF(INDEX(Veh_Marshal,0,1)="N/A","N/A",'输出-系统进路参数'!N524)</f>
        <v>N/A</v>
      </c>
      <c r="L523" s="22" t="str">
        <f>IF(INDEX(Veh_Marshal,0,1)="N/A","N/A",'输出-系统进路参数'!O524)</f>
        <v>N/A</v>
      </c>
      <c r="M523" s="22" t="str">
        <f>IF(INDEX(Veh_Marshal,0,1)="N/A","N/A",'输出-系统进路参数'!P524)</f>
        <v>N/A</v>
      </c>
      <c r="N523" s="22" t="str">
        <f>IF(INDEX(Veh_Marshal,0,1)="N/A","N/A",'输出-系统进路参数'!Q524)</f>
        <v>N/A</v>
      </c>
      <c r="O523" s="22" t="str">
        <f>IF(INDEX(Veh_Marshal,0,1)="N/A","N/A",'输出-系统进路参数'!R524)</f>
        <v>N/A</v>
      </c>
      <c r="P523" s="50" t="str">
        <f>IF(INDEX(Veh_Marshal,0,1)="N/A","N/A",'输出-系统进路参数'!S524)</f>
        <v>N/A</v>
      </c>
      <c r="Q523" s="50" t="str">
        <f>IF(INDEX(Veh_Marshal,0,1)="N/A","N/A",'输出-系统进路参数'!T524)</f>
        <v>N/A</v>
      </c>
      <c r="R523" s="50" t="str">
        <f>IF(INDEX(Veh_Marshal,0,1)="N/A","N/A",'输出-系统进路参数'!U524)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50" t="str">
        <f>IF(INDEX(Veh_Marshal,0,1)="N/A","N/A",'输出-系统进路参数'!B525)</f>
        <v>N/A</v>
      </c>
      <c r="B524" s="50" t="str">
        <f>IF(INDEX(Veh_Marshal,0,1)="N/A","N/A",'输出-系统进路参数'!E525)</f>
        <v>N/A</v>
      </c>
      <c r="C524" s="50" t="str">
        <f>IF(INDEX(Veh_Marshal,0,1)="N/A","N/A",'输出-系统进路参数'!F525)</f>
        <v>N/A</v>
      </c>
      <c r="D524" s="50" t="str">
        <f>IF(INDEX(Veh_Marshal,0,1)="N/A","N/A",'输出-系统进路参数'!G525)</f>
        <v>N/A</v>
      </c>
      <c r="E524" s="50" t="str">
        <f>IF(INDEX(Veh_Marshal,0,1)="N/A","N/A",'输出-系统进路参数'!H525)</f>
        <v>N/A</v>
      </c>
      <c r="F524" s="50" t="str">
        <f>IF(INDEX(Veh_Marshal,0,1)="N/A","N/A",'输出-系统进路参数'!I525)</f>
        <v>N/A</v>
      </c>
      <c r="G524" s="50" t="str">
        <f>IF(INDEX(Veh_Marshal,0,1)="N/A","N/A",'输出-系统进路参数'!J525)</f>
        <v>N/A</v>
      </c>
      <c r="H524" s="22" t="str">
        <f>IF(INDEX(Veh_Marshal,0,1)="N/A","N/A",'输出-系统进路参数'!K525)</f>
        <v>N/A</v>
      </c>
      <c r="I524" s="22" t="str">
        <f>IF(INDEX(Veh_Marshal,0,1)="N/A","N/A",'输出-系统进路参数'!L525)</f>
        <v>N/A</v>
      </c>
      <c r="J524" s="22" t="str">
        <f>IF(INDEX(Veh_Marshal,0,1)="N/A","N/A",'输出-系统进路参数'!M525)</f>
        <v>N/A</v>
      </c>
      <c r="K524" s="22" t="str">
        <f>IF(INDEX(Veh_Marshal,0,1)="N/A","N/A",'输出-系统进路参数'!N525)</f>
        <v>N/A</v>
      </c>
      <c r="L524" s="22" t="str">
        <f>IF(INDEX(Veh_Marshal,0,1)="N/A","N/A",'输出-系统进路参数'!O525)</f>
        <v>N/A</v>
      </c>
      <c r="M524" s="22" t="str">
        <f>IF(INDEX(Veh_Marshal,0,1)="N/A","N/A",'输出-系统进路参数'!P525)</f>
        <v>N/A</v>
      </c>
      <c r="N524" s="22" t="str">
        <f>IF(INDEX(Veh_Marshal,0,1)="N/A","N/A",'输出-系统进路参数'!Q525)</f>
        <v>N/A</v>
      </c>
      <c r="O524" s="22" t="str">
        <f>IF(INDEX(Veh_Marshal,0,1)="N/A","N/A",'输出-系统进路参数'!R525)</f>
        <v>N/A</v>
      </c>
      <c r="P524" s="50" t="str">
        <f>IF(INDEX(Veh_Marshal,0,1)="N/A","N/A",'输出-系统进路参数'!S525)</f>
        <v>N/A</v>
      </c>
      <c r="Q524" s="50" t="str">
        <f>IF(INDEX(Veh_Marshal,0,1)="N/A","N/A",'输出-系统进路参数'!T525)</f>
        <v>N/A</v>
      </c>
      <c r="R524" s="50" t="str">
        <f>IF(INDEX(Veh_Marshal,0,1)="N/A","N/A",'输出-系统进路参数'!U525)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50" t="str">
        <f>IF(INDEX(Veh_Marshal,0,1)="N/A","N/A",'输出-系统进路参数'!B526)</f>
        <v>N/A</v>
      </c>
      <c r="B525" s="50" t="str">
        <f>IF(INDEX(Veh_Marshal,0,1)="N/A","N/A",'输出-系统进路参数'!E526)</f>
        <v>N/A</v>
      </c>
      <c r="C525" s="50" t="str">
        <f>IF(INDEX(Veh_Marshal,0,1)="N/A","N/A",'输出-系统进路参数'!F526)</f>
        <v>N/A</v>
      </c>
      <c r="D525" s="50" t="str">
        <f>IF(INDEX(Veh_Marshal,0,1)="N/A","N/A",'输出-系统进路参数'!G526)</f>
        <v>N/A</v>
      </c>
      <c r="E525" s="50" t="str">
        <f>IF(INDEX(Veh_Marshal,0,1)="N/A","N/A",'输出-系统进路参数'!H526)</f>
        <v>N/A</v>
      </c>
      <c r="F525" s="50" t="str">
        <f>IF(INDEX(Veh_Marshal,0,1)="N/A","N/A",'输出-系统进路参数'!I526)</f>
        <v>N/A</v>
      </c>
      <c r="G525" s="50" t="str">
        <f>IF(INDEX(Veh_Marshal,0,1)="N/A","N/A",'输出-系统进路参数'!J526)</f>
        <v>N/A</v>
      </c>
      <c r="H525" s="22" t="str">
        <f>IF(INDEX(Veh_Marshal,0,1)="N/A","N/A",'输出-系统进路参数'!K526)</f>
        <v>N/A</v>
      </c>
      <c r="I525" s="22" t="str">
        <f>IF(INDEX(Veh_Marshal,0,1)="N/A","N/A",'输出-系统进路参数'!L526)</f>
        <v>N/A</v>
      </c>
      <c r="J525" s="22" t="str">
        <f>IF(INDEX(Veh_Marshal,0,1)="N/A","N/A",'输出-系统进路参数'!M526)</f>
        <v>N/A</v>
      </c>
      <c r="K525" s="22" t="str">
        <f>IF(INDEX(Veh_Marshal,0,1)="N/A","N/A",'输出-系统进路参数'!N526)</f>
        <v>N/A</v>
      </c>
      <c r="L525" s="22" t="str">
        <f>IF(INDEX(Veh_Marshal,0,1)="N/A","N/A",'输出-系统进路参数'!O526)</f>
        <v>N/A</v>
      </c>
      <c r="M525" s="22" t="str">
        <f>IF(INDEX(Veh_Marshal,0,1)="N/A","N/A",'输出-系统进路参数'!P526)</f>
        <v>N/A</v>
      </c>
      <c r="N525" s="22" t="str">
        <f>IF(INDEX(Veh_Marshal,0,1)="N/A","N/A",'输出-系统进路参数'!Q526)</f>
        <v>N/A</v>
      </c>
      <c r="O525" s="22" t="str">
        <f>IF(INDEX(Veh_Marshal,0,1)="N/A","N/A",'输出-系统进路参数'!R526)</f>
        <v>N/A</v>
      </c>
      <c r="P525" s="50" t="str">
        <f>IF(INDEX(Veh_Marshal,0,1)="N/A","N/A",'输出-系统进路参数'!S526)</f>
        <v>N/A</v>
      </c>
      <c r="Q525" s="50" t="str">
        <f>IF(INDEX(Veh_Marshal,0,1)="N/A","N/A",'输出-系统进路参数'!T526)</f>
        <v>N/A</v>
      </c>
      <c r="R525" s="50" t="str">
        <f>IF(INDEX(Veh_Marshal,0,1)="N/A","N/A",'输出-系统进路参数'!U526)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50" t="str">
        <f>IF(INDEX(Veh_Marshal,0,1)="N/A","N/A",'输出-系统进路参数'!B527)</f>
        <v>N/A</v>
      </c>
      <c r="B526" s="50" t="str">
        <f>IF(INDEX(Veh_Marshal,0,1)="N/A","N/A",'输出-系统进路参数'!E527)</f>
        <v>N/A</v>
      </c>
      <c r="C526" s="50" t="str">
        <f>IF(INDEX(Veh_Marshal,0,1)="N/A","N/A",'输出-系统进路参数'!F527)</f>
        <v>N/A</v>
      </c>
      <c r="D526" s="50" t="str">
        <f>IF(INDEX(Veh_Marshal,0,1)="N/A","N/A",'输出-系统进路参数'!G527)</f>
        <v>N/A</v>
      </c>
      <c r="E526" s="50" t="str">
        <f>IF(INDEX(Veh_Marshal,0,1)="N/A","N/A",'输出-系统进路参数'!H527)</f>
        <v>N/A</v>
      </c>
      <c r="F526" s="50" t="str">
        <f>IF(INDEX(Veh_Marshal,0,1)="N/A","N/A",'输出-系统进路参数'!I527)</f>
        <v>N/A</v>
      </c>
      <c r="G526" s="50" t="str">
        <f>IF(INDEX(Veh_Marshal,0,1)="N/A","N/A",'输出-系统进路参数'!J527)</f>
        <v>N/A</v>
      </c>
      <c r="H526" s="22" t="str">
        <f>IF(INDEX(Veh_Marshal,0,1)="N/A","N/A",'输出-系统进路参数'!K527)</f>
        <v>N/A</v>
      </c>
      <c r="I526" s="22" t="str">
        <f>IF(INDEX(Veh_Marshal,0,1)="N/A","N/A",'输出-系统进路参数'!L527)</f>
        <v>N/A</v>
      </c>
      <c r="J526" s="22" t="str">
        <f>IF(INDEX(Veh_Marshal,0,1)="N/A","N/A",'输出-系统进路参数'!M527)</f>
        <v>N/A</v>
      </c>
      <c r="K526" s="22" t="str">
        <f>IF(INDEX(Veh_Marshal,0,1)="N/A","N/A",'输出-系统进路参数'!N527)</f>
        <v>N/A</v>
      </c>
      <c r="L526" s="22" t="str">
        <f>IF(INDEX(Veh_Marshal,0,1)="N/A","N/A",'输出-系统进路参数'!O527)</f>
        <v>N/A</v>
      </c>
      <c r="M526" s="22" t="str">
        <f>IF(INDEX(Veh_Marshal,0,1)="N/A","N/A",'输出-系统进路参数'!P527)</f>
        <v>N/A</v>
      </c>
      <c r="N526" s="22" t="str">
        <f>IF(INDEX(Veh_Marshal,0,1)="N/A","N/A",'输出-系统进路参数'!Q527)</f>
        <v>N/A</v>
      </c>
      <c r="O526" s="22" t="str">
        <f>IF(INDEX(Veh_Marshal,0,1)="N/A","N/A",'输出-系统进路参数'!R527)</f>
        <v>N/A</v>
      </c>
      <c r="P526" s="50" t="str">
        <f>IF(INDEX(Veh_Marshal,0,1)="N/A","N/A",'输出-系统进路参数'!S527)</f>
        <v>N/A</v>
      </c>
      <c r="Q526" s="50" t="str">
        <f>IF(INDEX(Veh_Marshal,0,1)="N/A","N/A",'输出-系统进路参数'!T527)</f>
        <v>N/A</v>
      </c>
      <c r="R526" s="50" t="str">
        <f>IF(INDEX(Veh_Marshal,0,1)="N/A","N/A",'输出-系统进路参数'!U527)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50" t="str">
        <f>IF(INDEX(Veh_Marshal,0,1)="N/A","N/A",'输出-系统进路参数'!B528)</f>
        <v>N/A</v>
      </c>
      <c r="B527" s="50" t="str">
        <f>IF(INDEX(Veh_Marshal,0,1)="N/A","N/A",'输出-系统进路参数'!E528)</f>
        <v>N/A</v>
      </c>
      <c r="C527" s="50" t="str">
        <f>IF(INDEX(Veh_Marshal,0,1)="N/A","N/A",'输出-系统进路参数'!F528)</f>
        <v>N/A</v>
      </c>
      <c r="D527" s="50" t="str">
        <f>IF(INDEX(Veh_Marshal,0,1)="N/A","N/A",'输出-系统进路参数'!G528)</f>
        <v>N/A</v>
      </c>
      <c r="E527" s="50" t="str">
        <f>IF(INDEX(Veh_Marshal,0,1)="N/A","N/A",'输出-系统进路参数'!H528)</f>
        <v>N/A</v>
      </c>
      <c r="F527" s="50" t="str">
        <f>IF(INDEX(Veh_Marshal,0,1)="N/A","N/A",'输出-系统进路参数'!I528)</f>
        <v>N/A</v>
      </c>
      <c r="G527" s="50" t="str">
        <f>IF(INDEX(Veh_Marshal,0,1)="N/A","N/A",'输出-系统进路参数'!J528)</f>
        <v>N/A</v>
      </c>
      <c r="H527" s="22" t="str">
        <f>IF(INDEX(Veh_Marshal,0,1)="N/A","N/A",'输出-系统进路参数'!K528)</f>
        <v>N/A</v>
      </c>
      <c r="I527" s="22" t="str">
        <f>IF(INDEX(Veh_Marshal,0,1)="N/A","N/A",'输出-系统进路参数'!L528)</f>
        <v>N/A</v>
      </c>
      <c r="J527" s="22" t="str">
        <f>IF(INDEX(Veh_Marshal,0,1)="N/A","N/A",'输出-系统进路参数'!M528)</f>
        <v>N/A</v>
      </c>
      <c r="K527" s="22" t="str">
        <f>IF(INDEX(Veh_Marshal,0,1)="N/A","N/A",'输出-系统进路参数'!N528)</f>
        <v>N/A</v>
      </c>
      <c r="L527" s="22" t="str">
        <f>IF(INDEX(Veh_Marshal,0,1)="N/A","N/A",'输出-系统进路参数'!O528)</f>
        <v>N/A</v>
      </c>
      <c r="M527" s="22" t="str">
        <f>IF(INDEX(Veh_Marshal,0,1)="N/A","N/A",'输出-系统进路参数'!P528)</f>
        <v>N/A</v>
      </c>
      <c r="N527" s="22" t="str">
        <f>IF(INDEX(Veh_Marshal,0,1)="N/A","N/A",'输出-系统进路参数'!Q528)</f>
        <v>N/A</v>
      </c>
      <c r="O527" s="22" t="str">
        <f>IF(INDEX(Veh_Marshal,0,1)="N/A","N/A",'输出-系统进路参数'!R528)</f>
        <v>N/A</v>
      </c>
      <c r="P527" s="50" t="str">
        <f>IF(INDEX(Veh_Marshal,0,1)="N/A","N/A",'输出-系统进路参数'!S528)</f>
        <v>N/A</v>
      </c>
      <c r="Q527" s="50" t="str">
        <f>IF(INDEX(Veh_Marshal,0,1)="N/A","N/A",'输出-系统进路参数'!T528)</f>
        <v>N/A</v>
      </c>
      <c r="R527" s="50" t="str">
        <f>IF(INDEX(Veh_Marshal,0,1)="N/A","N/A",'输出-系统进路参数'!U528)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50" t="str">
        <f>IF(INDEX(Veh_Marshal,0,1)="N/A","N/A",'输出-系统进路参数'!B529)</f>
        <v>N/A</v>
      </c>
      <c r="B528" s="50" t="str">
        <f>IF(INDEX(Veh_Marshal,0,1)="N/A","N/A",'输出-系统进路参数'!E529)</f>
        <v>N/A</v>
      </c>
      <c r="C528" s="50" t="str">
        <f>IF(INDEX(Veh_Marshal,0,1)="N/A","N/A",'输出-系统进路参数'!F529)</f>
        <v>N/A</v>
      </c>
      <c r="D528" s="50" t="str">
        <f>IF(INDEX(Veh_Marshal,0,1)="N/A","N/A",'输出-系统进路参数'!G529)</f>
        <v>N/A</v>
      </c>
      <c r="E528" s="50" t="str">
        <f>IF(INDEX(Veh_Marshal,0,1)="N/A","N/A",'输出-系统进路参数'!H529)</f>
        <v>N/A</v>
      </c>
      <c r="F528" s="50" t="str">
        <f>IF(INDEX(Veh_Marshal,0,1)="N/A","N/A",'输出-系统进路参数'!I529)</f>
        <v>N/A</v>
      </c>
      <c r="G528" s="50" t="str">
        <f>IF(INDEX(Veh_Marshal,0,1)="N/A","N/A",'输出-系统进路参数'!J529)</f>
        <v>N/A</v>
      </c>
      <c r="H528" s="22" t="str">
        <f>IF(INDEX(Veh_Marshal,0,1)="N/A","N/A",'输出-系统进路参数'!K529)</f>
        <v>N/A</v>
      </c>
      <c r="I528" s="22" t="str">
        <f>IF(INDEX(Veh_Marshal,0,1)="N/A","N/A",'输出-系统进路参数'!L529)</f>
        <v>N/A</v>
      </c>
      <c r="J528" s="22" t="str">
        <f>IF(INDEX(Veh_Marshal,0,1)="N/A","N/A",'输出-系统进路参数'!M529)</f>
        <v>N/A</v>
      </c>
      <c r="K528" s="22" t="str">
        <f>IF(INDEX(Veh_Marshal,0,1)="N/A","N/A",'输出-系统进路参数'!N529)</f>
        <v>N/A</v>
      </c>
      <c r="L528" s="22" t="str">
        <f>IF(INDEX(Veh_Marshal,0,1)="N/A","N/A",'输出-系统进路参数'!O529)</f>
        <v>N/A</v>
      </c>
      <c r="M528" s="22" t="str">
        <f>IF(INDEX(Veh_Marshal,0,1)="N/A","N/A",'输出-系统进路参数'!P529)</f>
        <v>N/A</v>
      </c>
      <c r="N528" s="22" t="str">
        <f>IF(INDEX(Veh_Marshal,0,1)="N/A","N/A",'输出-系统进路参数'!Q529)</f>
        <v>N/A</v>
      </c>
      <c r="O528" s="22" t="str">
        <f>IF(INDEX(Veh_Marshal,0,1)="N/A","N/A",'输出-系统进路参数'!R529)</f>
        <v>N/A</v>
      </c>
      <c r="P528" s="50" t="str">
        <f>IF(INDEX(Veh_Marshal,0,1)="N/A","N/A",'输出-系统进路参数'!S529)</f>
        <v>N/A</v>
      </c>
      <c r="Q528" s="50" t="str">
        <f>IF(INDEX(Veh_Marshal,0,1)="N/A","N/A",'输出-系统进路参数'!T529)</f>
        <v>N/A</v>
      </c>
      <c r="R528" s="50" t="str">
        <f>IF(INDEX(Veh_Marshal,0,1)="N/A","N/A",'输出-系统进路参数'!U529)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50" t="str">
        <f>IF(INDEX(Veh_Marshal,0,1)="N/A","N/A",'输出-系统进路参数'!B530)</f>
        <v>N/A</v>
      </c>
      <c r="B529" s="50" t="str">
        <f>IF(INDEX(Veh_Marshal,0,1)="N/A","N/A",'输出-系统进路参数'!E530)</f>
        <v>N/A</v>
      </c>
      <c r="C529" s="50" t="str">
        <f>IF(INDEX(Veh_Marshal,0,1)="N/A","N/A",'输出-系统进路参数'!F530)</f>
        <v>N/A</v>
      </c>
      <c r="D529" s="50" t="str">
        <f>IF(INDEX(Veh_Marshal,0,1)="N/A","N/A",'输出-系统进路参数'!G530)</f>
        <v>N/A</v>
      </c>
      <c r="E529" s="50" t="str">
        <f>IF(INDEX(Veh_Marshal,0,1)="N/A","N/A",'输出-系统进路参数'!H530)</f>
        <v>N/A</v>
      </c>
      <c r="F529" s="50" t="str">
        <f>IF(INDEX(Veh_Marshal,0,1)="N/A","N/A",'输出-系统进路参数'!I530)</f>
        <v>N/A</v>
      </c>
      <c r="G529" s="50" t="str">
        <f>IF(INDEX(Veh_Marshal,0,1)="N/A","N/A",'输出-系统进路参数'!J530)</f>
        <v>N/A</v>
      </c>
      <c r="H529" s="22" t="str">
        <f>IF(INDEX(Veh_Marshal,0,1)="N/A","N/A",'输出-系统进路参数'!K530)</f>
        <v>N/A</v>
      </c>
      <c r="I529" s="22" t="str">
        <f>IF(INDEX(Veh_Marshal,0,1)="N/A","N/A",'输出-系统进路参数'!L530)</f>
        <v>N/A</v>
      </c>
      <c r="J529" s="22" t="str">
        <f>IF(INDEX(Veh_Marshal,0,1)="N/A","N/A",'输出-系统进路参数'!M530)</f>
        <v>N/A</v>
      </c>
      <c r="K529" s="22" t="str">
        <f>IF(INDEX(Veh_Marshal,0,1)="N/A","N/A",'输出-系统进路参数'!N530)</f>
        <v>N/A</v>
      </c>
      <c r="L529" s="22" t="str">
        <f>IF(INDEX(Veh_Marshal,0,1)="N/A","N/A",'输出-系统进路参数'!O530)</f>
        <v>N/A</v>
      </c>
      <c r="M529" s="22" t="str">
        <f>IF(INDEX(Veh_Marshal,0,1)="N/A","N/A",'输出-系统进路参数'!P530)</f>
        <v>N/A</v>
      </c>
      <c r="N529" s="22" t="str">
        <f>IF(INDEX(Veh_Marshal,0,1)="N/A","N/A",'输出-系统进路参数'!Q530)</f>
        <v>N/A</v>
      </c>
      <c r="O529" s="22" t="str">
        <f>IF(INDEX(Veh_Marshal,0,1)="N/A","N/A",'输出-系统进路参数'!R530)</f>
        <v>N/A</v>
      </c>
      <c r="P529" s="50" t="str">
        <f>IF(INDEX(Veh_Marshal,0,1)="N/A","N/A",'输出-系统进路参数'!S530)</f>
        <v>N/A</v>
      </c>
      <c r="Q529" s="50" t="str">
        <f>IF(INDEX(Veh_Marshal,0,1)="N/A","N/A",'输出-系统进路参数'!T530)</f>
        <v>N/A</v>
      </c>
      <c r="R529" s="50" t="str">
        <f>IF(INDEX(Veh_Marshal,0,1)="N/A","N/A",'输出-系统进路参数'!U530)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50" t="str">
        <f>IF(INDEX(Veh_Marshal,0,1)="N/A","N/A",'输出-系统进路参数'!B531)</f>
        <v>N/A</v>
      </c>
      <c r="B530" s="50" t="str">
        <f>IF(INDEX(Veh_Marshal,0,1)="N/A","N/A",'输出-系统进路参数'!E531)</f>
        <v>N/A</v>
      </c>
      <c r="C530" s="50" t="str">
        <f>IF(INDEX(Veh_Marshal,0,1)="N/A","N/A",'输出-系统进路参数'!F531)</f>
        <v>N/A</v>
      </c>
      <c r="D530" s="50" t="str">
        <f>IF(INDEX(Veh_Marshal,0,1)="N/A","N/A",'输出-系统进路参数'!G531)</f>
        <v>N/A</v>
      </c>
      <c r="E530" s="50" t="str">
        <f>IF(INDEX(Veh_Marshal,0,1)="N/A","N/A",'输出-系统进路参数'!H531)</f>
        <v>N/A</v>
      </c>
      <c r="F530" s="50" t="str">
        <f>IF(INDEX(Veh_Marshal,0,1)="N/A","N/A",'输出-系统进路参数'!I531)</f>
        <v>N/A</v>
      </c>
      <c r="G530" s="50" t="str">
        <f>IF(INDEX(Veh_Marshal,0,1)="N/A","N/A",'输出-系统进路参数'!J531)</f>
        <v>N/A</v>
      </c>
      <c r="H530" s="22" t="str">
        <f>IF(INDEX(Veh_Marshal,0,1)="N/A","N/A",'输出-系统进路参数'!K531)</f>
        <v>N/A</v>
      </c>
      <c r="I530" s="22" t="str">
        <f>IF(INDEX(Veh_Marshal,0,1)="N/A","N/A",'输出-系统进路参数'!L531)</f>
        <v>N/A</v>
      </c>
      <c r="J530" s="22" t="str">
        <f>IF(INDEX(Veh_Marshal,0,1)="N/A","N/A",'输出-系统进路参数'!M531)</f>
        <v>N/A</v>
      </c>
      <c r="K530" s="22" t="str">
        <f>IF(INDEX(Veh_Marshal,0,1)="N/A","N/A",'输出-系统进路参数'!N531)</f>
        <v>N/A</v>
      </c>
      <c r="L530" s="22" t="str">
        <f>IF(INDEX(Veh_Marshal,0,1)="N/A","N/A",'输出-系统进路参数'!O531)</f>
        <v>N/A</v>
      </c>
      <c r="M530" s="22" t="str">
        <f>IF(INDEX(Veh_Marshal,0,1)="N/A","N/A",'输出-系统进路参数'!P531)</f>
        <v>N/A</v>
      </c>
      <c r="N530" s="22" t="str">
        <f>IF(INDEX(Veh_Marshal,0,1)="N/A","N/A",'输出-系统进路参数'!Q531)</f>
        <v>N/A</v>
      </c>
      <c r="O530" s="22" t="str">
        <f>IF(INDEX(Veh_Marshal,0,1)="N/A","N/A",'输出-系统进路参数'!R531)</f>
        <v>N/A</v>
      </c>
      <c r="P530" s="50" t="str">
        <f>IF(INDEX(Veh_Marshal,0,1)="N/A","N/A",'输出-系统进路参数'!S531)</f>
        <v>N/A</v>
      </c>
      <c r="Q530" s="50" t="str">
        <f>IF(INDEX(Veh_Marshal,0,1)="N/A","N/A",'输出-系统进路参数'!T531)</f>
        <v>N/A</v>
      </c>
      <c r="R530" s="50" t="str">
        <f>IF(INDEX(Veh_Marshal,0,1)="N/A","N/A",'输出-系统进路参数'!U531)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50" t="str">
        <f>IF(INDEX(Veh_Marshal,0,1)="N/A","N/A",'输出-系统进路参数'!B532)</f>
        <v>N/A</v>
      </c>
      <c r="B531" s="50" t="str">
        <f>IF(INDEX(Veh_Marshal,0,1)="N/A","N/A",'输出-系统进路参数'!E532)</f>
        <v>N/A</v>
      </c>
      <c r="C531" s="50" t="str">
        <f>IF(INDEX(Veh_Marshal,0,1)="N/A","N/A",'输出-系统进路参数'!F532)</f>
        <v>N/A</v>
      </c>
      <c r="D531" s="50" t="str">
        <f>IF(INDEX(Veh_Marshal,0,1)="N/A","N/A",'输出-系统进路参数'!G532)</f>
        <v>N/A</v>
      </c>
      <c r="E531" s="50" t="str">
        <f>IF(INDEX(Veh_Marshal,0,1)="N/A","N/A",'输出-系统进路参数'!H532)</f>
        <v>N/A</v>
      </c>
      <c r="F531" s="50" t="str">
        <f>IF(INDEX(Veh_Marshal,0,1)="N/A","N/A",'输出-系统进路参数'!I532)</f>
        <v>N/A</v>
      </c>
      <c r="G531" s="50" t="str">
        <f>IF(INDEX(Veh_Marshal,0,1)="N/A","N/A",'输出-系统进路参数'!J532)</f>
        <v>N/A</v>
      </c>
      <c r="H531" s="22" t="str">
        <f>IF(INDEX(Veh_Marshal,0,1)="N/A","N/A",'输出-系统进路参数'!K532)</f>
        <v>N/A</v>
      </c>
      <c r="I531" s="22" t="str">
        <f>IF(INDEX(Veh_Marshal,0,1)="N/A","N/A",'输出-系统进路参数'!L532)</f>
        <v>N/A</v>
      </c>
      <c r="J531" s="22" t="str">
        <f>IF(INDEX(Veh_Marshal,0,1)="N/A","N/A",'输出-系统进路参数'!M532)</f>
        <v>N/A</v>
      </c>
      <c r="K531" s="22" t="str">
        <f>IF(INDEX(Veh_Marshal,0,1)="N/A","N/A",'输出-系统进路参数'!N532)</f>
        <v>N/A</v>
      </c>
      <c r="L531" s="22" t="str">
        <f>IF(INDEX(Veh_Marshal,0,1)="N/A","N/A",'输出-系统进路参数'!O532)</f>
        <v>N/A</v>
      </c>
      <c r="M531" s="22" t="str">
        <f>IF(INDEX(Veh_Marshal,0,1)="N/A","N/A",'输出-系统进路参数'!P532)</f>
        <v>N/A</v>
      </c>
      <c r="N531" s="22" t="str">
        <f>IF(INDEX(Veh_Marshal,0,1)="N/A","N/A",'输出-系统进路参数'!Q532)</f>
        <v>N/A</v>
      </c>
      <c r="O531" s="22" t="str">
        <f>IF(INDEX(Veh_Marshal,0,1)="N/A","N/A",'输出-系统进路参数'!R532)</f>
        <v>N/A</v>
      </c>
      <c r="P531" s="50" t="str">
        <f>IF(INDEX(Veh_Marshal,0,1)="N/A","N/A",'输出-系统进路参数'!S532)</f>
        <v>N/A</v>
      </c>
      <c r="Q531" s="50" t="str">
        <f>IF(INDEX(Veh_Marshal,0,1)="N/A","N/A",'输出-系统进路参数'!T532)</f>
        <v>N/A</v>
      </c>
      <c r="R531" s="50" t="str">
        <f>IF(INDEX(Veh_Marshal,0,1)="N/A","N/A",'输出-系统进路参数'!U532)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50" t="str">
        <f>IF(INDEX(Veh_Marshal,0,1)="N/A","N/A",'输出-系统进路参数'!B533)</f>
        <v>N/A</v>
      </c>
      <c r="B532" s="50" t="str">
        <f>IF(INDEX(Veh_Marshal,0,1)="N/A","N/A",'输出-系统进路参数'!E533)</f>
        <v>N/A</v>
      </c>
      <c r="C532" s="50" t="str">
        <f>IF(INDEX(Veh_Marshal,0,1)="N/A","N/A",'输出-系统进路参数'!F533)</f>
        <v>N/A</v>
      </c>
      <c r="D532" s="50" t="str">
        <f>IF(INDEX(Veh_Marshal,0,1)="N/A","N/A",'输出-系统进路参数'!G533)</f>
        <v>N/A</v>
      </c>
      <c r="E532" s="50" t="str">
        <f>IF(INDEX(Veh_Marshal,0,1)="N/A","N/A",'输出-系统进路参数'!H533)</f>
        <v>N/A</v>
      </c>
      <c r="F532" s="50" t="str">
        <f>IF(INDEX(Veh_Marshal,0,1)="N/A","N/A",'输出-系统进路参数'!I533)</f>
        <v>N/A</v>
      </c>
      <c r="G532" s="50" t="str">
        <f>IF(INDEX(Veh_Marshal,0,1)="N/A","N/A",'输出-系统进路参数'!J533)</f>
        <v>N/A</v>
      </c>
      <c r="H532" s="22" t="str">
        <f>IF(INDEX(Veh_Marshal,0,1)="N/A","N/A",'输出-系统进路参数'!K533)</f>
        <v>N/A</v>
      </c>
      <c r="I532" s="22" t="str">
        <f>IF(INDEX(Veh_Marshal,0,1)="N/A","N/A",'输出-系统进路参数'!L533)</f>
        <v>N/A</v>
      </c>
      <c r="J532" s="22" t="str">
        <f>IF(INDEX(Veh_Marshal,0,1)="N/A","N/A",'输出-系统进路参数'!M533)</f>
        <v>N/A</v>
      </c>
      <c r="K532" s="22" t="str">
        <f>IF(INDEX(Veh_Marshal,0,1)="N/A","N/A",'输出-系统进路参数'!N533)</f>
        <v>N/A</v>
      </c>
      <c r="L532" s="22" t="str">
        <f>IF(INDEX(Veh_Marshal,0,1)="N/A","N/A",'输出-系统进路参数'!O533)</f>
        <v>N/A</v>
      </c>
      <c r="M532" s="22" t="str">
        <f>IF(INDEX(Veh_Marshal,0,1)="N/A","N/A",'输出-系统进路参数'!P533)</f>
        <v>N/A</v>
      </c>
      <c r="N532" s="22" t="str">
        <f>IF(INDEX(Veh_Marshal,0,1)="N/A","N/A",'输出-系统进路参数'!Q533)</f>
        <v>N/A</v>
      </c>
      <c r="O532" s="22" t="str">
        <f>IF(INDEX(Veh_Marshal,0,1)="N/A","N/A",'输出-系统进路参数'!R533)</f>
        <v>N/A</v>
      </c>
      <c r="P532" s="50" t="str">
        <f>IF(INDEX(Veh_Marshal,0,1)="N/A","N/A",'输出-系统进路参数'!S533)</f>
        <v>N/A</v>
      </c>
      <c r="Q532" s="50" t="str">
        <f>IF(INDEX(Veh_Marshal,0,1)="N/A","N/A",'输出-系统进路参数'!T533)</f>
        <v>N/A</v>
      </c>
      <c r="R532" s="50" t="str">
        <f>IF(INDEX(Veh_Marshal,0,1)="N/A","N/A",'输出-系统进路参数'!U533)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50" t="str">
        <f>IF(INDEX(Veh_Marshal,0,1)="N/A","N/A",'输出-系统进路参数'!B534)</f>
        <v>N/A</v>
      </c>
      <c r="B533" s="50" t="str">
        <f>IF(INDEX(Veh_Marshal,0,1)="N/A","N/A",'输出-系统进路参数'!E534)</f>
        <v>N/A</v>
      </c>
      <c r="C533" s="50" t="str">
        <f>IF(INDEX(Veh_Marshal,0,1)="N/A","N/A",'输出-系统进路参数'!F534)</f>
        <v>N/A</v>
      </c>
      <c r="D533" s="50" t="str">
        <f>IF(INDEX(Veh_Marshal,0,1)="N/A","N/A",'输出-系统进路参数'!G534)</f>
        <v>N/A</v>
      </c>
      <c r="E533" s="50" t="str">
        <f>IF(INDEX(Veh_Marshal,0,1)="N/A","N/A",'输出-系统进路参数'!H534)</f>
        <v>N/A</v>
      </c>
      <c r="F533" s="50" t="str">
        <f>IF(INDEX(Veh_Marshal,0,1)="N/A","N/A",'输出-系统进路参数'!I534)</f>
        <v>N/A</v>
      </c>
      <c r="G533" s="50" t="str">
        <f>IF(INDEX(Veh_Marshal,0,1)="N/A","N/A",'输出-系统进路参数'!J534)</f>
        <v>N/A</v>
      </c>
      <c r="H533" s="22" t="str">
        <f>IF(INDEX(Veh_Marshal,0,1)="N/A","N/A",'输出-系统进路参数'!K534)</f>
        <v>N/A</v>
      </c>
      <c r="I533" s="22" t="str">
        <f>IF(INDEX(Veh_Marshal,0,1)="N/A","N/A",'输出-系统进路参数'!L534)</f>
        <v>N/A</v>
      </c>
      <c r="J533" s="22" t="str">
        <f>IF(INDEX(Veh_Marshal,0,1)="N/A","N/A",'输出-系统进路参数'!M534)</f>
        <v>N/A</v>
      </c>
      <c r="K533" s="22" t="str">
        <f>IF(INDEX(Veh_Marshal,0,1)="N/A","N/A",'输出-系统进路参数'!N534)</f>
        <v>N/A</v>
      </c>
      <c r="L533" s="22" t="str">
        <f>IF(INDEX(Veh_Marshal,0,1)="N/A","N/A",'输出-系统进路参数'!O534)</f>
        <v>N/A</v>
      </c>
      <c r="M533" s="22" t="str">
        <f>IF(INDEX(Veh_Marshal,0,1)="N/A","N/A",'输出-系统进路参数'!P534)</f>
        <v>N/A</v>
      </c>
      <c r="N533" s="22" t="str">
        <f>IF(INDEX(Veh_Marshal,0,1)="N/A","N/A",'输出-系统进路参数'!Q534)</f>
        <v>N/A</v>
      </c>
      <c r="O533" s="22" t="str">
        <f>IF(INDEX(Veh_Marshal,0,1)="N/A","N/A",'输出-系统进路参数'!R534)</f>
        <v>N/A</v>
      </c>
      <c r="P533" s="50" t="str">
        <f>IF(INDEX(Veh_Marshal,0,1)="N/A","N/A",'输出-系统进路参数'!S534)</f>
        <v>N/A</v>
      </c>
      <c r="Q533" s="50" t="str">
        <f>IF(INDEX(Veh_Marshal,0,1)="N/A","N/A",'输出-系统进路参数'!T534)</f>
        <v>N/A</v>
      </c>
      <c r="R533" s="50" t="str">
        <f>IF(INDEX(Veh_Marshal,0,1)="N/A","N/A",'输出-系统进路参数'!U534)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50" t="str">
        <f>IF(INDEX(Veh_Marshal,0,1)="N/A","N/A",'输出-系统进路参数'!B535)</f>
        <v>N/A</v>
      </c>
      <c r="B534" s="50" t="str">
        <f>IF(INDEX(Veh_Marshal,0,1)="N/A","N/A",'输出-系统进路参数'!E535)</f>
        <v>N/A</v>
      </c>
      <c r="C534" s="50" t="str">
        <f>IF(INDEX(Veh_Marshal,0,1)="N/A","N/A",'输出-系统进路参数'!F535)</f>
        <v>N/A</v>
      </c>
      <c r="D534" s="50" t="str">
        <f>IF(INDEX(Veh_Marshal,0,1)="N/A","N/A",'输出-系统进路参数'!G535)</f>
        <v>N/A</v>
      </c>
      <c r="E534" s="50" t="str">
        <f>IF(INDEX(Veh_Marshal,0,1)="N/A","N/A",'输出-系统进路参数'!H535)</f>
        <v>N/A</v>
      </c>
      <c r="F534" s="50" t="str">
        <f>IF(INDEX(Veh_Marshal,0,1)="N/A","N/A",'输出-系统进路参数'!I535)</f>
        <v>N/A</v>
      </c>
      <c r="G534" s="50" t="str">
        <f>IF(INDEX(Veh_Marshal,0,1)="N/A","N/A",'输出-系统进路参数'!J535)</f>
        <v>N/A</v>
      </c>
      <c r="H534" s="22" t="str">
        <f>IF(INDEX(Veh_Marshal,0,1)="N/A","N/A",'输出-系统进路参数'!K535)</f>
        <v>N/A</v>
      </c>
      <c r="I534" s="22" t="str">
        <f>IF(INDEX(Veh_Marshal,0,1)="N/A","N/A",'输出-系统进路参数'!L535)</f>
        <v>N/A</v>
      </c>
      <c r="J534" s="22" t="str">
        <f>IF(INDEX(Veh_Marshal,0,1)="N/A","N/A",'输出-系统进路参数'!M535)</f>
        <v>N/A</v>
      </c>
      <c r="K534" s="22" t="str">
        <f>IF(INDEX(Veh_Marshal,0,1)="N/A","N/A",'输出-系统进路参数'!N535)</f>
        <v>N/A</v>
      </c>
      <c r="L534" s="22" t="str">
        <f>IF(INDEX(Veh_Marshal,0,1)="N/A","N/A",'输出-系统进路参数'!O535)</f>
        <v>N/A</v>
      </c>
      <c r="M534" s="22" t="str">
        <f>IF(INDEX(Veh_Marshal,0,1)="N/A","N/A",'输出-系统进路参数'!P535)</f>
        <v>N/A</v>
      </c>
      <c r="N534" s="22" t="str">
        <f>IF(INDEX(Veh_Marshal,0,1)="N/A","N/A",'输出-系统进路参数'!Q535)</f>
        <v>N/A</v>
      </c>
      <c r="O534" s="22" t="str">
        <f>IF(INDEX(Veh_Marshal,0,1)="N/A","N/A",'输出-系统进路参数'!R535)</f>
        <v>N/A</v>
      </c>
      <c r="P534" s="50" t="str">
        <f>IF(INDEX(Veh_Marshal,0,1)="N/A","N/A",'输出-系统进路参数'!S535)</f>
        <v>N/A</v>
      </c>
      <c r="Q534" s="50" t="str">
        <f>IF(INDEX(Veh_Marshal,0,1)="N/A","N/A",'输出-系统进路参数'!T535)</f>
        <v>N/A</v>
      </c>
      <c r="R534" s="50" t="str">
        <f>IF(INDEX(Veh_Marshal,0,1)="N/A","N/A",'输出-系统进路参数'!U535)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50" t="str">
        <f>IF(INDEX(Veh_Marshal,0,1)="N/A","N/A",'输出-系统进路参数'!B536)</f>
        <v>N/A</v>
      </c>
      <c r="B535" s="50" t="str">
        <f>IF(INDEX(Veh_Marshal,0,1)="N/A","N/A",'输出-系统进路参数'!E536)</f>
        <v>N/A</v>
      </c>
      <c r="C535" s="50" t="str">
        <f>IF(INDEX(Veh_Marshal,0,1)="N/A","N/A",'输出-系统进路参数'!F536)</f>
        <v>N/A</v>
      </c>
      <c r="D535" s="50" t="str">
        <f>IF(INDEX(Veh_Marshal,0,1)="N/A","N/A",'输出-系统进路参数'!G536)</f>
        <v>N/A</v>
      </c>
      <c r="E535" s="50" t="str">
        <f>IF(INDEX(Veh_Marshal,0,1)="N/A","N/A",'输出-系统进路参数'!H536)</f>
        <v>N/A</v>
      </c>
      <c r="F535" s="50" t="str">
        <f>IF(INDEX(Veh_Marshal,0,1)="N/A","N/A",'输出-系统进路参数'!I536)</f>
        <v>N/A</v>
      </c>
      <c r="G535" s="50" t="str">
        <f>IF(INDEX(Veh_Marshal,0,1)="N/A","N/A",'输出-系统进路参数'!J536)</f>
        <v>N/A</v>
      </c>
      <c r="H535" s="22" t="str">
        <f>IF(INDEX(Veh_Marshal,0,1)="N/A","N/A",'输出-系统进路参数'!K536)</f>
        <v>N/A</v>
      </c>
      <c r="I535" s="22" t="str">
        <f>IF(INDEX(Veh_Marshal,0,1)="N/A","N/A",'输出-系统进路参数'!L536)</f>
        <v>N/A</v>
      </c>
      <c r="J535" s="22" t="str">
        <f>IF(INDEX(Veh_Marshal,0,1)="N/A","N/A",'输出-系统进路参数'!M536)</f>
        <v>N/A</v>
      </c>
      <c r="K535" s="22" t="str">
        <f>IF(INDEX(Veh_Marshal,0,1)="N/A","N/A",'输出-系统进路参数'!N536)</f>
        <v>N/A</v>
      </c>
      <c r="L535" s="22" t="str">
        <f>IF(INDEX(Veh_Marshal,0,1)="N/A","N/A",'输出-系统进路参数'!O536)</f>
        <v>N/A</v>
      </c>
      <c r="M535" s="22" t="str">
        <f>IF(INDEX(Veh_Marshal,0,1)="N/A","N/A",'输出-系统进路参数'!P536)</f>
        <v>N/A</v>
      </c>
      <c r="N535" s="22" t="str">
        <f>IF(INDEX(Veh_Marshal,0,1)="N/A","N/A",'输出-系统进路参数'!Q536)</f>
        <v>N/A</v>
      </c>
      <c r="O535" s="22" t="str">
        <f>IF(INDEX(Veh_Marshal,0,1)="N/A","N/A",'输出-系统进路参数'!R536)</f>
        <v>N/A</v>
      </c>
      <c r="P535" s="50" t="str">
        <f>IF(INDEX(Veh_Marshal,0,1)="N/A","N/A",'输出-系统进路参数'!S536)</f>
        <v>N/A</v>
      </c>
      <c r="Q535" s="50" t="str">
        <f>IF(INDEX(Veh_Marshal,0,1)="N/A","N/A",'输出-系统进路参数'!T536)</f>
        <v>N/A</v>
      </c>
      <c r="R535" s="50" t="str">
        <f>IF(INDEX(Veh_Marshal,0,1)="N/A","N/A",'输出-系统进路参数'!U536)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50" t="str">
        <f>IF(INDEX(Veh_Marshal,0,1)="N/A","N/A",'输出-系统进路参数'!B537)</f>
        <v>N/A</v>
      </c>
      <c r="B536" s="50" t="str">
        <f>IF(INDEX(Veh_Marshal,0,1)="N/A","N/A",'输出-系统进路参数'!E537)</f>
        <v>N/A</v>
      </c>
      <c r="C536" s="50" t="str">
        <f>IF(INDEX(Veh_Marshal,0,1)="N/A","N/A",'输出-系统进路参数'!F537)</f>
        <v>N/A</v>
      </c>
      <c r="D536" s="50" t="str">
        <f>IF(INDEX(Veh_Marshal,0,1)="N/A","N/A",'输出-系统进路参数'!G537)</f>
        <v>N/A</v>
      </c>
      <c r="E536" s="50" t="str">
        <f>IF(INDEX(Veh_Marshal,0,1)="N/A","N/A",'输出-系统进路参数'!H537)</f>
        <v>N/A</v>
      </c>
      <c r="F536" s="50" t="str">
        <f>IF(INDEX(Veh_Marshal,0,1)="N/A","N/A",'输出-系统进路参数'!I537)</f>
        <v>N/A</v>
      </c>
      <c r="G536" s="50" t="str">
        <f>IF(INDEX(Veh_Marshal,0,1)="N/A","N/A",'输出-系统进路参数'!J537)</f>
        <v>N/A</v>
      </c>
      <c r="H536" s="22" t="str">
        <f>IF(INDEX(Veh_Marshal,0,1)="N/A","N/A",'输出-系统进路参数'!K537)</f>
        <v>N/A</v>
      </c>
      <c r="I536" s="22" t="str">
        <f>IF(INDEX(Veh_Marshal,0,1)="N/A","N/A",'输出-系统进路参数'!L537)</f>
        <v>N/A</v>
      </c>
      <c r="J536" s="22" t="str">
        <f>IF(INDEX(Veh_Marshal,0,1)="N/A","N/A",'输出-系统进路参数'!M537)</f>
        <v>N/A</v>
      </c>
      <c r="K536" s="22" t="str">
        <f>IF(INDEX(Veh_Marshal,0,1)="N/A","N/A",'输出-系统进路参数'!N537)</f>
        <v>N/A</v>
      </c>
      <c r="L536" s="22" t="str">
        <f>IF(INDEX(Veh_Marshal,0,1)="N/A","N/A",'输出-系统进路参数'!O537)</f>
        <v>N/A</v>
      </c>
      <c r="M536" s="22" t="str">
        <f>IF(INDEX(Veh_Marshal,0,1)="N/A","N/A",'输出-系统进路参数'!P537)</f>
        <v>N/A</v>
      </c>
      <c r="N536" s="22" t="str">
        <f>IF(INDEX(Veh_Marshal,0,1)="N/A","N/A",'输出-系统进路参数'!Q537)</f>
        <v>N/A</v>
      </c>
      <c r="O536" s="22" t="str">
        <f>IF(INDEX(Veh_Marshal,0,1)="N/A","N/A",'输出-系统进路参数'!R537)</f>
        <v>N/A</v>
      </c>
      <c r="P536" s="50" t="str">
        <f>IF(INDEX(Veh_Marshal,0,1)="N/A","N/A",'输出-系统进路参数'!S537)</f>
        <v>N/A</v>
      </c>
      <c r="Q536" s="50" t="str">
        <f>IF(INDEX(Veh_Marshal,0,1)="N/A","N/A",'输出-系统进路参数'!T537)</f>
        <v>N/A</v>
      </c>
      <c r="R536" s="50" t="str">
        <f>IF(INDEX(Veh_Marshal,0,1)="N/A","N/A",'输出-系统进路参数'!U537)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50" t="str">
        <f>IF(INDEX(Veh_Marshal,0,1)="N/A","N/A",'输出-系统进路参数'!B538)</f>
        <v>N/A</v>
      </c>
      <c r="B537" s="50" t="str">
        <f>IF(INDEX(Veh_Marshal,0,1)="N/A","N/A",'输出-系统进路参数'!E538)</f>
        <v>N/A</v>
      </c>
      <c r="C537" s="50" t="str">
        <f>IF(INDEX(Veh_Marshal,0,1)="N/A","N/A",'输出-系统进路参数'!F538)</f>
        <v>N/A</v>
      </c>
      <c r="D537" s="50" t="str">
        <f>IF(INDEX(Veh_Marshal,0,1)="N/A","N/A",'输出-系统进路参数'!G538)</f>
        <v>N/A</v>
      </c>
      <c r="E537" s="50" t="str">
        <f>IF(INDEX(Veh_Marshal,0,1)="N/A","N/A",'输出-系统进路参数'!H538)</f>
        <v>N/A</v>
      </c>
      <c r="F537" s="50" t="str">
        <f>IF(INDEX(Veh_Marshal,0,1)="N/A","N/A",'输出-系统进路参数'!I538)</f>
        <v>N/A</v>
      </c>
      <c r="G537" s="50" t="str">
        <f>IF(INDEX(Veh_Marshal,0,1)="N/A","N/A",'输出-系统进路参数'!J538)</f>
        <v>N/A</v>
      </c>
      <c r="H537" s="22" t="str">
        <f>IF(INDEX(Veh_Marshal,0,1)="N/A","N/A",'输出-系统进路参数'!K538)</f>
        <v>N/A</v>
      </c>
      <c r="I537" s="22" t="str">
        <f>IF(INDEX(Veh_Marshal,0,1)="N/A","N/A",'输出-系统进路参数'!L538)</f>
        <v>N/A</v>
      </c>
      <c r="J537" s="22" t="str">
        <f>IF(INDEX(Veh_Marshal,0,1)="N/A","N/A",'输出-系统进路参数'!M538)</f>
        <v>N/A</v>
      </c>
      <c r="K537" s="22" t="str">
        <f>IF(INDEX(Veh_Marshal,0,1)="N/A","N/A",'输出-系统进路参数'!N538)</f>
        <v>N/A</v>
      </c>
      <c r="L537" s="22" t="str">
        <f>IF(INDEX(Veh_Marshal,0,1)="N/A","N/A",'输出-系统进路参数'!O538)</f>
        <v>N/A</v>
      </c>
      <c r="M537" s="22" t="str">
        <f>IF(INDEX(Veh_Marshal,0,1)="N/A","N/A",'输出-系统进路参数'!P538)</f>
        <v>N/A</v>
      </c>
      <c r="N537" s="22" t="str">
        <f>IF(INDEX(Veh_Marshal,0,1)="N/A","N/A",'输出-系统进路参数'!Q538)</f>
        <v>N/A</v>
      </c>
      <c r="O537" s="22" t="str">
        <f>IF(INDEX(Veh_Marshal,0,1)="N/A","N/A",'输出-系统进路参数'!R538)</f>
        <v>N/A</v>
      </c>
      <c r="P537" s="50" t="str">
        <f>IF(INDEX(Veh_Marshal,0,1)="N/A","N/A",'输出-系统进路参数'!S538)</f>
        <v>N/A</v>
      </c>
      <c r="Q537" s="50" t="str">
        <f>IF(INDEX(Veh_Marshal,0,1)="N/A","N/A",'输出-系统进路参数'!T538)</f>
        <v>N/A</v>
      </c>
      <c r="R537" s="50" t="str">
        <f>IF(INDEX(Veh_Marshal,0,1)="N/A","N/A",'输出-系统进路参数'!U538)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50" t="str">
        <f>IF(INDEX(Veh_Marshal,0,1)="N/A","N/A",'输出-系统进路参数'!B539)</f>
        <v>N/A</v>
      </c>
      <c r="B538" s="50" t="str">
        <f>IF(INDEX(Veh_Marshal,0,1)="N/A","N/A",'输出-系统进路参数'!E539)</f>
        <v>N/A</v>
      </c>
      <c r="C538" s="50" t="str">
        <f>IF(INDEX(Veh_Marshal,0,1)="N/A","N/A",'输出-系统进路参数'!F539)</f>
        <v>N/A</v>
      </c>
      <c r="D538" s="50" t="str">
        <f>IF(INDEX(Veh_Marshal,0,1)="N/A","N/A",'输出-系统进路参数'!G539)</f>
        <v>N/A</v>
      </c>
      <c r="E538" s="50" t="str">
        <f>IF(INDEX(Veh_Marshal,0,1)="N/A","N/A",'输出-系统进路参数'!H539)</f>
        <v>N/A</v>
      </c>
      <c r="F538" s="50" t="str">
        <f>IF(INDEX(Veh_Marshal,0,1)="N/A","N/A",'输出-系统进路参数'!I539)</f>
        <v>N/A</v>
      </c>
      <c r="G538" s="50" t="str">
        <f>IF(INDEX(Veh_Marshal,0,1)="N/A","N/A",'输出-系统进路参数'!J539)</f>
        <v>N/A</v>
      </c>
      <c r="H538" s="22" t="str">
        <f>IF(INDEX(Veh_Marshal,0,1)="N/A","N/A",'输出-系统进路参数'!K539)</f>
        <v>N/A</v>
      </c>
      <c r="I538" s="22" t="str">
        <f>IF(INDEX(Veh_Marshal,0,1)="N/A","N/A",'输出-系统进路参数'!L539)</f>
        <v>N/A</v>
      </c>
      <c r="J538" s="22" t="str">
        <f>IF(INDEX(Veh_Marshal,0,1)="N/A","N/A",'输出-系统进路参数'!M539)</f>
        <v>N/A</v>
      </c>
      <c r="K538" s="22" t="str">
        <f>IF(INDEX(Veh_Marshal,0,1)="N/A","N/A",'输出-系统进路参数'!N539)</f>
        <v>N/A</v>
      </c>
      <c r="L538" s="22" t="str">
        <f>IF(INDEX(Veh_Marshal,0,1)="N/A","N/A",'输出-系统进路参数'!O539)</f>
        <v>N/A</v>
      </c>
      <c r="M538" s="22" t="str">
        <f>IF(INDEX(Veh_Marshal,0,1)="N/A","N/A",'输出-系统进路参数'!P539)</f>
        <v>N/A</v>
      </c>
      <c r="N538" s="22" t="str">
        <f>IF(INDEX(Veh_Marshal,0,1)="N/A","N/A",'输出-系统进路参数'!Q539)</f>
        <v>N/A</v>
      </c>
      <c r="O538" s="22" t="str">
        <f>IF(INDEX(Veh_Marshal,0,1)="N/A","N/A",'输出-系统进路参数'!R539)</f>
        <v>N/A</v>
      </c>
      <c r="P538" s="50" t="str">
        <f>IF(INDEX(Veh_Marshal,0,1)="N/A","N/A",'输出-系统进路参数'!S539)</f>
        <v>N/A</v>
      </c>
      <c r="Q538" s="50" t="str">
        <f>IF(INDEX(Veh_Marshal,0,1)="N/A","N/A",'输出-系统进路参数'!T539)</f>
        <v>N/A</v>
      </c>
      <c r="R538" s="50" t="str">
        <f>IF(INDEX(Veh_Marshal,0,1)="N/A","N/A",'输出-系统进路参数'!U539)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50" t="str">
        <f>IF(INDEX(Veh_Marshal,0,1)="N/A","N/A",'输出-系统进路参数'!B540)</f>
        <v>N/A</v>
      </c>
      <c r="B539" s="50" t="str">
        <f>IF(INDEX(Veh_Marshal,0,1)="N/A","N/A",'输出-系统进路参数'!E540)</f>
        <v>N/A</v>
      </c>
      <c r="C539" s="50" t="str">
        <f>IF(INDEX(Veh_Marshal,0,1)="N/A","N/A",'输出-系统进路参数'!F540)</f>
        <v>N/A</v>
      </c>
      <c r="D539" s="50" t="str">
        <f>IF(INDEX(Veh_Marshal,0,1)="N/A","N/A",'输出-系统进路参数'!G540)</f>
        <v>N/A</v>
      </c>
      <c r="E539" s="50" t="str">
        <f>IF(INDEX(Veh_Marshal,0,1)="N/A","N/A",'输出-系统进路参数'!H540)</f>
        <v>N/A</v>
      </c>
      <c r="F539" s="50" t="str">
        <f>IF(INDEX(Veh_Marshal,0,1)="N/A","N/A",'输出-系统进路参数'!I540)</f>
        <v>N/A</v>
      </c>
      <c r="G539" s="50" t="str">
        <f>IF(INDEX(Veh_Marshal,0,1)="N/A","N/A",'输出-系统进路参数'!J540)</f>
        <v>N/A</v>
      </c>
      <c r="H539" s="22" t="str">
        <f>IF(INDEX(Veh_Marshal,0,1)="N/A","N/A",'输出-系统进路参数'!K540)</f>
        <v>N/A</v>
      </c>
      <c r="I539" s="22" t="str">
        <f>IF(INDEX(Veh_Marshal,0,1)="N/A","N/A",'输出-系统进路参数'!L540)</f>
        <v>N/A</v>
      </c>
      <c r="J539" s="22" t="str">
        <f>IF(INDEX(Veh_Marshal,0,1)="N/A","N/A",'输出-系统进路参数'!M540)</f>
        <v>N/A</v>
      </c>
      <c r="K539" s="22" t="str">
        <f>IF(INDEX(Veh_Marshal,0,1)="N/A","N/A",'输出-系统进路参数'!N540)</f>
        <v>N/A</v>
      </c>
      <c r="L539" s="22" t="str">
        <f>IF(INDEX(Veh_Marshal,0,1)="N/A","N/A",'输出-系统进路参数'!O540)</f>
        <v>N/A</v>
      </c>
      <c r="M539" s="22" t="str">
        <f>IF(INDEX(Veh_Marshal,0,1)="N/A","N/A",'输出-系统进路参数'!P540)</f>
        <v>N/A</v>
      </c>
      <c r="N539" s="22" t="str">
        <f>IF(INDEX(Veh_Marshal,0,1)="N/A","N/A",'输出-系统进路参数'!Q540)</f>
        <v>N/A</v>
      </c>
      <c r="O539" s="22" t="str">
        <f>IF(INDEX(Veh_Marshal,0,1)="N/A","N/A",'输出-系统进路参数'!R540)</f>
        <v>N/A</v>
      </c>
      <c r="P539" s="50" t="str">
        <f>IF(INDEX(Veh_Marshal,0,1)="N/A","N/A",'输出-系统进路参数'!S540)</f>
        <v>N/A</v>
      </c>
      <c r="Q539" s="50" t="str">
        <f>IF(INDEX(Veh_Marshal,0,1)="N/A","N/A",'输出-系统进路参数'!T540)</f>
        <v>N/A</v>
      </c>
      <c r="R539" s="50" t="str">
        <f>IF(INDEX(Veh_Marshal,0,1)="N/A","N/A",'输出-系统进路参数'!U540)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50" t="str">
        <f>IF(INDEX(Veh_Marshal,0,1)="N/A","N/A",'输出-系统进路参数'!B541)</f>
        <v>N/A</v>
      </c>
      <c r="B540" s="50" t="str">
        <f>IF(INDEX(Veh_Marshal,0,1)="N/A","N/A",'输出-系统进路参数'!E541)</f>
        <v>N/A</v>
      </c>
      <c r="C540" s="50" t="str">
        <f>IF(INDEX(Veh_Marshal,0,1)="N/A","N/A",'输出-系统进路参数'!F541)</f>
        <v>N/A</v>
      </c>
      <c r="D540" s="50" t="str">
        <f>IF(INDEX(Veh_Marshal,0,1)="N/A","N/A",'输出-系统进路参数'!G541)</f>
        <v>N/A</v>
      </c>
      <c r="E540" s="50" t="str">
        <f>IF(INDEX(Veh_Marshal,0,1)="N/A","N/A",'输出-系统进路参数'!H541)</f>
        <v>N/A</v>
      </c>
      <c r="F540" s="50" t="str">
        <f>IF(INDEX(Veh_Marshal,0,1)="N/A","N/A",'输出-系统进路参数'!I541)</f>
        <v>N/A</v>
      </c>
      <c r="G540" s="50" t="str">
        <f>IF(INDEX(Veh_Marshal,0,1)="N/A","N/A",'输出-系统进路参数'!J541)</f>
        <v>N/A</v>
      </c>
      <c r="H540" s="22" t="str">
        <f>IF(INDEX(Veh_Marshal,0,1)="N/A","N/A",'输出-系统进路参数'!K541)</f>
        <v>N/A</v>
      </c>
      <c r="I540" s="22" t="str">
        <f>IF(INDEX(Veh_Marshal,0,1)="N/A","N/A",'输出-系统进路参数'!L541)</f>
        <v>N/A</v>
      </c>
      <c r="J540" s="22" t="str">
        <f>IF(INDEX(Veh_Marshal,0,1)="N/A","N/A",'输出-系统进路参数'!M541)</f>
        <v>N/A</v>
      </c>
      <c r="K540" s="22" t="str">
        <f>IF(INDEX(Veh_Marshal,0,1)="N/A","N/A",'输出-系统进路参数'!N541)</f>
        <v>N/A</v>
      </c>
      <c r="L540" s="22" t="str">
        <f>IF(INDEX(Veh_Marshal,0,1)="N/A","N/A",'输出-系统进路参数'!O541)</f>
        <v>N/A</v>
      </c>
      <c r="M540" s="22" t="str">
        <f>IF(INDEX(Veh_Marshal,0,1)="N/A","N/A",'输出-系统进路参数'!P541)</f>
        <v>N/A</v>
      </c>
      <c r="N540" s="22" t="str">
        <f>IF(INDEX(Veh_Marshal,0,1)="N/A","N/A",'输出-系统进路参数'!Q541)</f>
        <v>N/A</v>
      </c>
      <c r="O540" s="22" t="str">
        <f>IF(INDEX(Veh_Marshal,0,1)="N/A","N/A",'输出-系统进路参数'!R541)</f>
        <v>N/A</v>
      </c>
      <c r="P540" s="50" t="str">
        <f>IF(INDEX(Veh_Marshal,0,1)="N/A","N/A",'输出-系统进路参数'!S541)</f>
        <v>N/A</v>
      </c>
      <c r="Q540" s="50" t="str">
        <f>IF(INDEX(Veh_Marshal,0,1)="N/A","N/A",'输出-系统进路参数'!T541)</f>
        <v>N/A</v>
      </c>
      <c r="R540" s="50" t="str">
        <f>IF(INDEX(Veh_Marshal,0,1)="N/A","N/A",'输出-系统进路参数'!U541)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50" t="str">
        <f>IF(INDEX(Veh_Marshal,0,1)="N/A","N/A",'输出-系统进路参数'!B542)</f>
        <v>N/A</v>
      </c>
      <c r="B541" s="50" t="str">
        <f>IF(INDEX(Veh_Marshal,0,1)="N/A","N/A",'输出-系统进路参数'!E542)</f>
        <v>N/A</v>
      </c>
      <c r="C541" s="50" t="str">
        <f>IF(INDEX(Veh_Marshal,0,1)="N/A","N/A",'输出-系统进路参数'!F542)</f>
        <v>N/A</v>
      </c>
      <c r="D541" s="50" t="str">
        <f>IF(INDEX(Veh_Marshal,0,1)="N/A","N/A",'输出-系统进路参数'!G542)</f>
        <v>N/A</v>
      </c>
      <c r="E541" s="50" t="str">
        <f>IF(INDEX(Veh_Marshal,0,1)="N/A","N/A",'输出-系统进路参数'!H542)</f>
        <v>N/A</v>
      </c>
      <c r="F541" s="50" t="str">
        <f>IF(INDEX(Veh_Marshal,0,1)="N/A","N/A",'输出-系统进路参数'!I542)</f>
        <v>N/A</v>
      </c>
      <c r="G541" s="50" t="str">
        <f>IF(INDEX(Veh_Marshal,0,1)="N/A","N/A",'输出-系统进路参数'!J542)</f>
        <v>N/A</v>
      </c>
      <c r="H541" s="22" t="str">
        <f>IF(INDEX(Veh_Marshal,0,1)="N/A","N/A",'输出-系统进路参数'!K542)</f>
        <v>N/A</v>
      </c>
      <c r="I541" s="22" t="str">
        <f>IF(INDEX(Veh_Marshal,0,1)="N/A","N/A",'输出-系统进路参数'!L542)</f>
        <v>N/A</v>
      </c>
      <c r="J541" s="22" t="str">
        <f>IF(INDEX(Veh_Marshal,0,1)="N/A","N/A",'输出-系统进路参数'!M542)</f>
        <v>N/A</v>
      </c>
      <c r="K541" s="22" t="str">
        <f>IF(INDEX(Veh_Marshal,0,1)="N/A","N/A",'输出-系统进路参数'!N542)</f>
        <v>N/A</v>
      </c>
      <c r="L541" s="22" t="str">
        <f>IF(INDEX(Veh_Marshal,0,1)="N/A","N/A",'输出-系统进路参数'!O542)</f>
        <v>N/A</v>
      </c>
      <c r="M541" s="22" t="str">
        <f>IF(INDEX(Veh_Marshal,0,1)="N/A","N/A",'输出-系统进路参数'!P542)</f>
        <v>N/A</v>
      </c>
      <c r="N541" s="22" t="str">
        <f>IF(INDEX(Veh_Marshal,0,1)="N/A","N/A",'输出-系统进路参数'!Q542)</f>
        <v>N/A</v>
      </c>
      <c r="O541" s="22" t="str">
        <f>IF(INDEX(Veh_Marshal,0,1)="N/A","N/A",'输出-系统进路参数'!R542)</f>
        <v>N/A</v>
      </c>
      <c r="P541" s="50" t="str">
        <f>IF(INDEX(Veh_Marshal,0,1)="N/A","N/A",'输出-系统进路参数'!S542)</f>
        <v>N/A</v>
      </c>
      <c r="Q541" s="50" t="str">
        <f>IF(INDEX(Veh_Marshal,0,1)="N/A","N/A",'输出-系统进路参数'!T542)</f>
        <v>N/A</v>
      </c>
      <c r="R541" s="50" t="str">
        <f>IF(INDEX(Veh_Marshal,0,1)="N/A","N/A",'输出-系统进路参数'!U542)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50" t="str">
        <f>IF(INDEX(Veh_Marshal,0,1)="N/A","N/A",'输出-系统进路参数'!B543)</f>
        <v>N/A</v>
      </c>
      <c r="B542" s="50" t="str">
        <f>IF(INDEX(Veh_Marshal,0,1)="N/A","N/A",'输出-系统进路参数'!E543)</f>
        <v>N/A</v>
      </c>
      <c r="C542" s="50" t="str">
        <f>IF(INDEX(Veh_Marshal,0,1)="N/A","N/A",'输出-系统进路参数'!F543)</f>
        <v>N/A</v>
      </c>
      <c r="D542" s="50" t="str">
        <f>IF(INDEX(Veh_Marshal,0,1)="N/A","N/A",'输出-系统进路参数'!G543)</f>
        <v>N/A</v>
      </c>
      <c r="E542" s="50" t="str">
        <f>IF(INDEX(Veh_Marshal,0,1)="N/A","N/A",'输出-系统进路参数'!H543)</f>
        <v>N/A</v>
      </c>
      <c r="F542" s="50" t="str">
        <f>IF(INDEX(Veh_Marshal,0,1)="N/A","N/A",'输出-系统进路参数'!I543)</f>
        <v>N/A</v>
      </c>
      <c r="G542" s="50" t="str">
        <f>IF(INDEX(Veh_Marshal,0,1)="N/A","N/A",'输出-系统进路参数'!J543)</f>
        <v>N/A</v>
      </c>
      <c r="H542" s="22" t="str">
        <f>IF(INDEX(Veh_Marshal,0,1)="N/A","N/A",'输出-系统进路参数'!K543)</f>
        <v>N/A</v>
      </c>
      <c r="I542" s="22" t="str">
        <f>IF(INDEX(Veh_Marshal,0,1)="N/A","N/A",'输出-系统进路参数'!L543)</f>
        <v>N/A</v>
      </c>
      <c r="J542" s="22" t="str">
        <f>IF(INDEX(Veh_Marshal,0,1)="N/A","N/A",'输出-系统进路参数'!M543)</f>
        <v>N/A</v>
      </c>
      <c r="K542" s="22" t="str">
        <f>IF(INDEX(Veh_Marshal,0,1)="N/A","N/A",'输出-系统进路参数'!N543)</f>
        <v>N/A</v>
      </c>
      <c r="L542" s="22" t="str">
        <f>IF(INDEX(Veh_Marshal,0,1)="N/A","N/A",'输出-系统进路参数'!O543)</f>
        <v>N/A</v>
      </c>
      <c r="M542" s="22" t="str">
        <f>IF(INDEX(Veh_Marshal,0,1)="N/A","N/A",'输出-系统进路参数'!P543)</f>
        <v>N/A</v>
      </c>
      <c r="N542" s="22" t="str">
        <f>IF(INDEX(Veh_Marshal,0,1)="N/A","N/A",'输出-系统进路参数'!Q543)</f>
        <v>N/A</v>
      </c>
      <c r="O542" s="22" t="str">
        <f>IF(INDEX(Veh_Marshal,0,1)="N/A","N/A",'输出-系统进路参数'!R543)</f>
        <v>N/A</v>
      </c>
      <c r="P542" s="50" t="str">
        <f>IF(INDEX(Veh_Marshal,0,1)="N/A","N/A",'输出-系统进路参数'!S543)</f>
        <v>N/A</v>
      </c>
      <c r="Q542" s="50" t="str">
        <f>IF(INDEX(Veh_Marshal,0,1)="N/A","N/A",'输出-系统进路参数'!T543)</f>
        <v>N/A</v>
      </c>
      <c r="R542" s="50" t="str">
        <f>IF(INDEX(Veh_Marshal,0,1)="N/A","N/A",'输出-系统进路参数'!U543)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50" t="str">
        <f>IF(INDEX(Veh_Marshal,0,1)="N/A","N/A",'输出-系统进路参数'!B544)</f>
        <v>N/A</v>
      </c>
      <c r="B543" s="50" t="str">
        <f>IF(INDEX(Veh_Marshal,0,1)="N/A","N/A",'输出-系统进路参数'!E544)</f>
        <v>N/A</v>
      </c>
      <c r="C543" s="50" t="str">
        <f>IF(INDEX(Veh_Marshal,0,1)="N/A","N/A",'输出-系统进路参数'!F544)</f>
        <v>N/A</v>
      </c>
      <c r="D543" s="50" t="str">
        <f>IF(INDEX(Veh_Marshal,0,1)="N/A","N/A",'输出-系统进路参数'!G544)</f>
        <v>N/A</v>
      </c>
      <c r="E543" s="50" t="str">
        <f>IF(INDEX(Veh_Marshal,0,1)="N/A","N/A",'输出-系统进路参数'!H544)</f>
        <v>N/A</v>
      </c>
      <c r="F543" s="50" t="str">
        <f>IF(INDEX(Veh_Marshal,0,1)="N/A","N/A",'输出-系统进路参数'!I544)</f>
        <v>N/A</v>
      </c>
      <c r="G543" s="50" t="str">
        <f>IF(INDEX(Veh_Marshal,0,1)="N/A","N/A",'输出-系统进路参数'!J544)</f>
        <v>N/A</v>
      </c>
      <c r="H543" s="22" t="str">
        <f>IF(INDEX(Veh_Marshal,0,1)="N/A","N/A",'输出-系统进路参数'!K544)</f>
        <v>N/A</v>
      </c>
      <c r="I543" s="22" t="str">
        <f>IF(INDEX(Veh_Marshal,0,1)="N/A","N/A",'输出-系统进路参数'!L544)</f>
        <v>N/A</v>
      </c>
      <c r="J543" s="22" t="str">
        <f>IF(INDEX(Veh_Marshal,0,1)="N/A","N/A",'输出-系统进路参数'!M544)</f>
        <v>N/A</v>
      </c>
      <c r="K543" s="22" t="str">
        <f>IF(INDEX(Veh_Marshal,0,1)="N/A","N/A",'输出-系统进路参数'!N544)</f>
        <v>N/A</v>
      </c>
      <c r="L543" s="22" t="str">
        <f>IF(INDEX(Veh_Marshal,0,1)="N/A","N/A",'输出-系统进路参数'!O544)</f>
        <v>N/A</v>
      </c>
      <c r="M543" s="22" t="str">
        <f>IF(INDEX(Veh_Marshal,0,1)="N/A","N/A",'输出-系统进路参数'!P544)</f>
        <v>N/A</v>
      </c>
      <c r="N543" s="22" t="str">
        <f>IF(INDEX(Veh_Marshal,0,1)="N/A","N/A",'输出-系统进路参数'!Q544)</f>
        <v>N/A</v>
      </c>
      <c r="O543" s="22" t="str">
        <f>IF(INDEX(Veh_Marshal,0,1)="N/A","N/A",'输出-系统进路参数'!R544)</f>
        <v>N/A</v>
      </c>
      <c r="P543" s="50" t="str">
        <f>IF(INDEX(Veh_Marshal,0,1)="N/A","N/A",'输出-系统进路参数'!S544)</f>
        <v>N/A</v>
      </c>
      <c r="Q543" s="50" t="str">
        <f>IF(INDEX(Veh_Marshal,0,1)="N/A","N/A",'输出-系统进路参数'!T544)</f>
        <v>N/A</v>
      </c>
      <c r="R543" s="50" t="str">
        <f>IF(INDEX(Veh_Marshal,0,1)="N/A","N/A",'输出-系统进路参数'!U544)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50" t="str">
        <f>IF(INDEX(Veh_Marshal,0,1)="N/A","N/A",'输出-系统进路参数'!B545)</f>
        <v>N/A</v>
      </c>
      <c r="B544" s="50" t="str">
        <f>IF(INDEX(Veh_Marshal,0,1)="N/A","N/A",'输出-系统进路参数'!E545)</f>
        <v>N/A</v>
      </c>
      <c r="C544" s="50" t="str">
        <f>IF(INDEX(Veh_Marshal,0,1)="N/A","N/A",'输出-系统进路参数'!F545)</f>
        <v>N/A</v>
      </c>
      <c r="D544" s="50" t="str">
        <f>IF(INDEX(Veh_Marshal,0,1)="N/A","N/A",'输出-系统进路参数'!G545)</f>
        <v>N/A</v>
      </c>
      <c r="E544" s="50" t="str">
        <f>IF(INDEX(Veh_Marshal,0,1)="N/A","N/A",'输出-系统进路参数'!H545)</f>
        <v>N/A</v>
      </c>
      <c r="F544" s="50" t="str">
        <f>IF(INDEX(Veh_Marshal,0,1)="N/A","N/A",'输出-系统进路参数'!I545)</f>
        <v>N/A</v>
      </c>
      <c r="G544" s="50" t="str">
        <f>IF(INDEX(Veh_Marshal,0,1)="N/A","N/A",'输出-系统进路参数'!J545)</f>
        <v>N/A</v>
      </c>
      <c r="H544" s="22" t="str">
        <f>IF(INDEX(Veh_Marshal,0,1)="N/A","N/A",'输出-系统进路参数'!K545)</f>
        <v>N/A</v>
      </c>
      <c r="I544" s="22" t="str">
        <f>IF(INDEX(Veh_Marshal,0,1)="N/A","N/A",'输出-系统进路参数'!L545)</f>
        <v>N/A</v>
      </c>
      <c r="J544" s="22" t="str">
        <f>IF(INDEX(Veh_Marshal,0,1)="N/A","N/A",'输出-系统进路参数'!M545)</f>
        <v>N/A</v>
      </c>
      <c r="K544" s="22" t="str">
        <f>IF(INDEX(Veh_Marshal,0,1)="N/A","N/A",'输出-系统进路参数'!N545)</f>
        <v>N/A</v>
      </c>
      <c r="L544" s="22" t="str">
        <f>IF(INDEX(Veh_Marshal,0,1)="N/A","N/A",'输出-系统进路参数'!O545)</f>
        <v>N/A</v>
      </c>
      <c r="M544" s="22" t="str">
        <f>IF(INDEX(Veh_Marshal,0,1)="N/A","N/A",'输出-系统进路参数'!P545)</f>
        <v>N/A</v>
      </c>
      <c r="N544" s="22" t="str">
        <f>IF(INDEX(Veh_Marshal,0,1)="N/A","N/A",'输出-系统进路参数'!Q545)</f>
        <v>N/A</v>
      </c>
      <c r="O544" s="22" t="str">
        <f>IF(INDEX(Veh_Marshal,0,1)="N/A","N/A",'输出-系统进路参数'!R545)</f>
        <v>N/A</v>
      </c>
      <c r="P544" s="50" t="str">
        <f>IF(INDEX(Veh_Marshal,0,1)="N/A","N/A",'输出-系统进路参数'!S545)</f>
        <v>N/A</v>
      </c>
      <c r="Q544" s="50" t="str">
        <f>IF(INDEX(Veh_Marshal,0,1)="N/A","N/A",'输出-系统进路参数'!T545)</f>
        <v>N/A</v>
      </c>
      <c r="R544" s="50" t="str">
        <f>IF(INDEX(Veh_Marshal,0,1)="N/A","N/A",'输出-系统进路参数'!U545)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50" t="str">
        <f>IF(INDEX(Veh_Marshal,0,1)="N/A","N/A",'输出-系统进路参数'!B546)</f>
        <v>N/A</v>
      </c>
      <c r="B545" s="50" t="str">
        <f>IF(INDEX(Veh_Marshal,0,1)="N/A","N/A",'输出-系统进路参数'!E546)</f>
        <v>N/A</v>
      </c>
      <c r="C545" s="50" t="str">
        <f>IF(INDEX(Veh_Marshal,0,1)="N/A","N/A",'输出-系统进路参数'!F546)</f>
        <v>N/A</v>
      </c>
      <c r="D545" s="50" t="str">
        <f>IF(INDEX(Veh_Marshal,0,1)="N/A","N/A",'输出-系统进路参数'!G546)</f>
        <v>N/A</v>
      </c>
      <c r="E545" s="50" t="str">
        <f>IF(INDEX(Veh_Marshal,0,1)="N/A","N/A",'输出-系统进路参数'!H546)</f>
        <v>N/A</v>
      </c>
      <c r="F545" s="50" t="str">
        <f>IF(INDEX(Veh_Marshal,0,1)="N/A","N/A",'输出-系统进路参数'!I546)</f>
        <v>N/A</v>
      </c>
      <c r="G545" s="50" t="str">
        <f>IF(INDEX(Veh_Marshal,0,1)="N/A","N/A",'输出-系统进路参数'!J546)</f>
        <v>N/A</v>
      </c>
      <c r="H545" s="22" t="str">
        <f>IF(INDEX(Veh_Marshal,0,1)="N/A","N/A",'输出-系统进路参数'!K546)</f>
        <v>N/A</v>
      </c>
      <c r="I545" s="22" t="str">
        <f>IF(INDEX(Veh_Marshal,0,1)="N/A","N/A",'输出-系统进路参数'!L546)</f>
        <v>N/A</v>
      </c>
      <c r="J545" s="22" t="str">
        <f>IF(INDEX(Veh_Marshal,0,1)="N/A","N/A",'输出-系统进路参数'!M546)</f>
        <v>N/A</v>
      </c>
      <c r="K545" s="22" t="str">
        <f>IF(INDEX(Veh_Marshal,0,1)="N/A","N/A",'输出-系统进路参数'!N546)</f>
        <v>N/A</v>
      </c>
      <c r="L545" s="22" t="str">
        <f>IF(INDEX(Veh_Marshal,0,1)="N/A","N/A",'输出-系统进路参数'!O546)</f>
        <v>N/A</v>
      </c>
      <c r="M545" s="22" t="str">
        <f>IF(INDEX(Veh_Marshal,0,1)="N/A","N/A",'输出-系统进路参数'!P546)</f>
        <v>N/A</v>
      </c>
      <c r="N545" s="22" t="str">
        <f>IF(INDEX(Veh_Marshal,0,1)="N/A","N/A",'输出-系统进路参数'!Q546)</f>
        <v>N/A</v>
      </c>
      <c r="O545" s="22" t="str">
        <f>IF(INDEX(Veh_Marshal,0,1)="N/A","N/A",'输出-系统进路参数'!R546)</f>
        <v>N/A</v>
      </c>
      <c r="P545" s="50" t="str">
        <f>IF(INDEX(Veh_Marshal,0,1)="N/A","N/A",'输出-系统进路参数'!S546)</f>
        <v>N/A</v>
      </c>
      <c r="Q545" s="50" t="str">
        <f>IF(INDEX(Veh_Marshal,0,1)="N/A","N/A",'输出-系统进路参数'!T546)</f>
        <v>N/A</v>
      </c>
      <c r="R545" s="50" t="str">
        <f>IF(INDEX(Veh_Marshal,0,1)="N/A","N/A",'输出-系统进路参数'!U546)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50" t="str">
        <f>IF(INDEX(Veh_Marshal,0,1)="N/A","N/A",'输出-系统进路参数'!B547)</f>
        <v>N/A</v>
      </c>
      <c r="B546" s="50" t="str">
        <f>IF(INDEX(Veh_Marshal,0,1)="N/A","N/A",'输出-系统进路参数'!E547)</f>
        <v>N/A</v>
      </c>
      <c r="C546" s="50" t="str">
        <f>IF(INDEX(Veh_Marshal,0,1)="N/A","N/A",'输出-系统进路参数'!F547)</f>
        <v>N/A</v>
      </c>
      <c r="D546" s="50" t="str">
        <f>IF(INDEX(Veh_Marshal,0,1)="N/A","N/A",'输出-系统进路参数'!G547)</f>
        <v>N/A</v>
      </c>
      <c r="E546" s="50" t="str">
        <f>IF(INDEX(Veh_Marshal,0,1)="N/A","N/A",'输出-系统进路参数'!H547)</f>
        <v>N/A</v>
      </c>
      <c r="F546" s="50" t="str">
        <f>IF(INDEX(Veh_Marshal,0,1)="N/A","N/A",'输出-系统进路参数'!I547)</f>
        <v>N/A</v>
      </c>
      <c r="G546" s="50" t="str">
        <f>IF(INDEX(Veh_Marshal,0,1)="N/A","N/A",'输出-系统进路参数'!J547)</f>
        <v>N/A</v>
      </c>
      <c r="H546" s="22" t="str">
        <f>IF(INDEX(Veh_Marshal,0,1)="N/A","N/A",'输出-系统进路参数'!K547)</f>
        <v>N/A</v>
      </c>
      <c r="I546" s="22" t="str">
        <f>IF(INDEX(Veh_Marshal,0,1)="N/A","N/A",'输出-系统进路参数'!L547)</f>
        <v>N/A</v>
      </c>
      <c r="J546" s="22" t="str">
        <f>IF(INDEX(Veh_Marshal,0,1)="N/A","N/A",'输出-系统进路参数'!M547)</f>
        <v>N/A</v>
      </c>
      <c r="K546" s="22" t="str">
        <f>IF(INDEX(Veh_Marshal,0,1)="N/A","N/A",'输出-系统进路参数'!N547)</f>
        <v>N/A</v>
      </c>
      <c r="L546" s="22" t="str">
        <f>IF(INDEX(Veh_Marshal,0,1)="N/A","N/A",'输出-系统进路参数'!O547)</f>
        <v>N/A</v>
      </c>
      <c r="M546" s="22" t="str">
        <f>IF(INDEX(Veh_Marshal,0,1)="N/A","N/A",'输出-系统进路参数'!P547)</f>
        <v>N/A</v>
      </c>
      <c r="N546" s="22" t="str">
        <f>IF(INDEX(Veh_Marshal,0,1)="N/A","N/A",'输出-系统进路参数'!Q547)</f>
        <v>N/A</v>
      </c>
      <c r="O546" s="22" t="str">
        <f>IF(INDEX(Veh_Marshal,0,1)="N/A","N/A",'输出-系统进路参数'!R547)</f>
        <v>N/A</v>
      </c>
      <c r="P546" s="50" t="str">
        <f>IF(INDEX(Veh_Marshal,0,1)="N/A","N/A",'输出-系统进路参数'!S547)</f>
        <v>N/A</v>
      </c>
      <c r="Q546" s="50" t="str">
        <f>IF(INDEX(Veh_Marshal,0,1)="N/A","N/A",'输出-系统进路参数'!T547)</f>
        <v>N/A</v>
      </c>
      <c r="R546" s="50" t="str">
        <f>IF(INDEX(Veh_Marshal,0,1)="N/A","N/A",'输出-系统进路参数'!U547)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50" t="str">
        <f>IF(INDEX(Veh_Marshal,0,1)="N/A","N/A",'输出-系统进路参数'!B548)</f>
        <v>N/A</v>
      </c>
      <c r="B547" s="50" t="str">
        <f>IF(INDEX(Veh_Marshal,0,1)="N/A","N/A",'输出-系统进路参数'!E548)</f>
        <v>N/A</v>
      </c>
      <c r="C547" s="50" t="str">
        <f>IF(INDEX(Veh_Marshal,0,1)="N/A","N/A",'输出-系统进路参数'!F548)</f>
        <v>N/A</v>
      </c>
      <c r="D547" s="50" t="str">
        <f>IF(INDEX(Veh_Marshal,0,1)="N/A","N/A",'输出-系统进路参数'!G548)</f>
        <v>N/A</v>
      </c>
      <c r="E547" s="50" t="str">
        <f>IF(INDEX(Veh_Marshal,0,1)="N/A","N/A",'输出-系统进路参数'!H548)</f>
        <v>N/A</v>
      </c>
      <c r="F547" s="50" t="str">
        <f>IF(INDEX(Veh_Marshal,0,1)="N/A","N/A",'输出-系统进路参数'!I548)</f>
        <v>N/A</v>
      </c>
      <c r="G547" s="50" t="str">
        <f>IF(INDEX(Veh_Marshal,0,1)="N/A","N/A",'输出-系统进路参数'!J548)</f>
        <v>N/A</v>
      </c>
      <c r="H547" s="22" t="str">
        <f>IF(INDEX(Veh_Marshal,0,1)="N/A","N/A",'输出-系统进路参数'!K548)</f>
        <v>N/A</v>
      </c>
      <c r="I547" s="22" t="str">
        <f>IF(INDEX(Veh_Marshal,0,1)="N/A","N/A",'输出-系统进路参数'!L548)</f>
        <v>N/A</v>
      </c>
      <c r="J547" s="22" t="str">
        <f>IF(INDEX(Veh_Marshal,0,1)="N/A","N/A",'输出-系统进路参数'!M548)</f>
        <v>N/A</v>
      </c>
      <c r="K547" s="22" t="str">
        <f>IF(INDEX(Veh_Marshal,0,1)="N/A","N/A",'输出-系统进路参数'!N548)</f>
        <v>N/A</v>
      </c>
      <c r="L547" s="22" t="str">
        <f>IF(INDEX(Veh_Marshal,0,1)="N/A","N/A",'输出-系统进路参数'!O548)</f>
        <v>N/A</v>
      </c>
      <c r="M547" s="22" t="str">
        <f>IF(INDEX(Veh_Marshal,0,1)="N/A","N/A",'输出-系统进路参数'!P548)</f>
        <v>N/A</v>
      </c>
      <c r="N547" s="22" t="str">
        <f>IF(INDEX(Veh_Marshal,0,1)="N/A","N/A",'输出-系统进路参数'!Q548)</f>
        <v>N/A</v>
      </c>
      <c r="O547" s="22" t="str">
        <f>IF(INDEX(Veh_Marshal,0,1)="N/A","N/A",'输出-系统进路参数'!R548)</f>
        <v>N/A</v>
      </c>
      <c r="P547" s="50" t="str">
        <f>IF(INDEX(Veh_Marshal,0,1)="N/A","N/A",'输出-系统进路参数'!S548)</f>
        <v>N/A</v>
      </c>
      <c r="Q547" s="50" t="str">
        <f>IF(INDEX(Veh_Marshal,0,1)="N/A","N/A",'输出-系统进路参数'!T548)</f>
        <v>N/A</v>
      </c>
      <c r="R547" s="50" t="str">
        <f>IF(INDEX(Veh_Marshal,0,1)="N/A","N/A",'输出-系统进路参数'!U548)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50" t="str">
        <f>IF(INDEX(Veh_Marshal,0,1)="N/A","N/A",'输出-系统进路参数'!B549)</f>
        <v>N/A</v>
      </c>
      <c r="B548" s="50" t="str">
        <f>IF(INDEX(Veh_Marshal,0,1)="N/A","N/A",'输出-系统进路参数'!E549)</f>
        <v>N/A</v>
      </c>
      <c r="C548" s="50" t="str">
        <f>IF(INDEX(Veh_Marshal,0,1)="N/A","N/A",'输出-系统进路参数'!F549)</f>
        <v>N/A</v>
      </c>
      <c r="D548" s="50" t="str">
        <f>IF(INDEX(Veh_Marshal,0,1)="N/A","N/A",'输出-系统进路参数'!G549)</f>
        <v>N/A</v>
      </c>
      <c r="E548" s="50" t="str">
        <f>IF(INDEX(Veh_Marshal,0,1)="N/A","N/A",'输出-系统进路参数'!H549)</f>
        <v>N/A</v>
      </c>
      <c r="F548" s="50" t="str">
        <f>IF(INDEX(Veh_Marshal,0,1)="N/A","N/A",'输出-系统进路参数'!I549)</f>
        <v>N/A</v>
      </c>
      <c r="G548" s="50" t="str">
        <f>IF(INDEX(Veh_Marshal,0,1)="N/A","N/A",'输出-系统进路参数'!J549)</f>
        <v>N/A</v>
      </c>
      <c r="H548" s="22" t="str">
        <f>IF(INDEX(Veh_Marshal,0,1)="N/A","N/A",'输出-系统进路参数'!K549)</f>
        <v>N/A</v>
      </c>
      <c r="I548" s="22" t="str">
        <f>IF(INDEX(Veh_Marshal,0,1)="N/A","N/A",'输出-系统进路参数'!L549)</f>
        <v>N/A</v>
      </c>
      <c r="J548" s="22" t="str">
        <f>IF(INDEX(Veh_Marshal,0,1)="N/A","N/A",'输出-系统进路参数'!M549)</f>
        <v>N/A</v>
      </c>
      <c r="K548" s="22" t="str">
        <f>IF(INDEX(Veh_Marshal,0,1)="N/A","N/A",'输出-系统进路参数'!N549)</f>
        <v>N/A</v>
      </c>
      <c r="L548" s="22" t="str">
        <f>IF(INDEX(Veh_Marshal,0,1)="N/A","N/A",'输出-系统进路参数'!O549)</f>
        <v>N/A</v>
      </c>
      <c r="M548" s="22" t="str">
        <f>IF(INDEX(Veh_Marshal,0,1)="N/A","N/A",'输出-系统进路参数'!P549)</f>
        <v>N/A</v>
      </c>
      <c r="N548" s="22" t="str">
        <f>IF(INDEX(Veh_Marshal,0,1)="N/A","N/A",'输出-系统进路参数'!Q549)</f>
        <v>N/A</v>
      </c>
      <c r="O548" s="22" t="str">
        <f>IF(INDEX(Veh_Marshal,0,1)="N/A","N/A",'输出-系统进路参数'!R549)</f>
        <v>N/A</v>
      </c>
      <c r="P548" s="50" t="str">
        <f>IF(INDEX(Veh_Marshal,0,1)="N/A","N/A",'输出-系统进路参数'!S549)</f>
        <v>N/A</v>
      </c>
      <c r="Q548" s="50" t="str">
        <f>IF(INDEX(Veh_Marshal,0,1)="N/A","N/A",'输出-系统进路参数'!T549)</f>
        <v>N/A</v>
      </c>
      <c r="R548" s="50" t="str">
        <f>IF(INDEX(Veh_Marshal,0,1)="N/A","N/A",'输出-系统进路参数'!U549)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50" t="str">
        <f>IF(INDEX(Veh_Marshal,0,1)="N/A","N/A",'输出-系统进路参数'!B550)</f>
        <v>N/A</v>
      </c>
      <c r="B549" s="50" t="str">
        <f>IF(INDEX(Veh_Marshal,0,1)="N/A","N/A",'输出-系统进路参数'!E550)</f>
        <v>N/A</v>
      </c>
      <c r="C549" s="50" t="str">
        <f>IF(INDEX(Veh_Marshal,0,1)="N/A","N/A",'输出-系统进路参数'!F550)</f>
        <v>N/A</v>
      </c>
      <c r="D549" s="50" t="str">
        <f>IF(INDEX(Veh_Marshal,0,1)="N/A","N/A",'输出-系统进路参数'!G550)</f>
        <v>N/A</v>
      </c>
      <c r="E549" s="50" t="str">
        <f>IF(INDEX(Veh_Marshal,0,1)="N/A","N/A",'输出-系统进路参数'!H550)</f>
        <v>N/A</v>
      </c>
      <c r="F549" s="50" t="str">
        <f>IF(INDEX(Veh_Marshal,0,1)="N/A","N/A",'输出-系统进路参数'!I550)</f>
        <v>N/A</v>
      </c>
      <c r="G549" s="50" t="str">
        <f>IF(INDEX(Veh_Marshal,0,1)="N/A","N/A",'输出-系统进路参数'!J550)</f>
        <v>N/A</v>
      </c>
      <c r="H549" s="22" t="str">
        <f>IF(INDEX(Veh_Marshal,0,1)="N/A","N/A",'输出-系统进路参数'!K550)</f>
        <v>N/A</v>
      </c>
      <c r="I549" s="22" t="str">
        <f>IF(INDEX(Veh_Marshal,0,1)="N/A","N/A",'输出-系统进路参数'!L550)</f>
        <v>N/A</v>
      </c>
      <c r="J549" s="22" t="str">
        <f>IF(INDEX(Veh_Marshal,0,1)="N/A","N/A",'输出-系统进路参数'!M550)</f>
        <v>N/A</v>
      </c>
      <c r="K549" s="22" t="str">
        <f>IF(INDEX(Veh_Marshal,0,1)="N/A","N/A",'输出-系统进路参数'!N550)</f>
        <v>N/A</v>
      </c>
      <c r="L549" s="22" t="str">
        <f>IF(INDEX(Veh_Marshal,0,1)="N/A","N/A",'输出-系统进路参数'!O550)</f>
        <v>N/A</v>
      </c>
      <c r="M549" s="22" t="str">
        <f>IF(INDEX(Veh_Marshal,0,1)="N/A","N/A",'输出-系统进路参数'!P550)</f>
        <v>N/A</v>
      </c>
      <c r="N549" s="22" t="str">
        <f>IF(INDEX(Veh_Marshal,0,1)="N/A","N/A",'输出-系统进路参数'!Q550)</f>
        <v>N/A</v>
      </c>
      <c r="O549" s="22" t="str">
        <f>IF(INDEX(Veh_Marshal,0,1)="N/A","N/A",'输出-系统进路参数'!R550)</f>
        <v>N/A</v>
      </c>
      <c r="P549" s="50" t="str">
        <f>IF(INDEX(Veh_Marshal,0,1)="N/A","N/A",'输出-系统进路参数'!S550)</f>
        <v>N/A</v>
      </c>
      <c r="Q549" s="50" t="str">
        <f>IF(INDEX(Veh_Marshal,0,1)="N/A","N/A",'输出-系统进路参数'!T550)</f>
        <v>N/A</v>
      </c>
      <c r="R549" s="50" t="str">
        <f>IF(INDEX(Veh_Marshal,0,1)="N/A","N/A",'输出-系统进路参数'!U550)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50" t="str">
        <f>IF(INDEX(Veh_Marshal,0,1)="N/A","N/A",'输出-系统进路参数'!B551)</f>
        <v>N/A</v>
      </c>
      <c r="B550" s="50" t="str">
        <f>IF(INDEX(Veh_Marshal,0,1)="N/A","N/A",'输出-系统进路参数'!E551)</f>
        <v>N/A</v>
      </c>
      <c r="C550" s="50" t="str">
        <f>IF(INDEX(Veh_Marshal,0,1)="N/A","N/A",'输出-系统进路参数'!F551)</f>
        <v>N/A</v>
      </c>
      <c r="D550" s="50" t="str">
        <f>IF(INDEX(Veh_Marshal,0,1)="N/A","N/A",'输出-系统进路参数'!G551)</f>
        <v>N/A</v>
      </c>
      <c r="E550" s="50" t="str">
        <f>IF(INDEX(Veh_Marshal,0,1)="N/A","N/A",'输出-系统进路参数'!H551)</f>
        <v>N/A</v>
      </c>
      <c r="F550" s="50" t="str">
        <f>IF(INDEX(Veh_Marshal,0,1)="N/A","N/A",'输出-系统进路参数'!I551)</f>
        <v>N/A</v>
      </c>
      <c r="G550" s="50" t="str">
        <f>IF(INDEX(Veh_Marshal,0,1)="N/A","N/A",'输出-系统进路参数'!J551)</f>
        <v>N/A</v>
      </c>
      <c r="H550" s="22" t="str">
        <f>IF(INDEX(Veh_Marshal,0,1)="N/A","N/A",'输出-系统进路参数'!K551)</f>
        <v>N/A</v>
      </c>
      <c r="I550" s="22" t="str">
        <f>IF(INDEX(Veh_Marshal,0,1)="N/A","N/A",'输出-系统进路参数'!L551)</f>
        <v>N/A</v>
      </c>
      <c r="J550" s="22" t="str">
        <f>IF(INDEX(Veh_Marshal,0,1)="N/A","N/A",'输出-系统进路参数'!M551)</f>
        <v>N/A</v>
      </c>
      <c r="K550" s="22" t="str">
        <f>IF(INDEX(Veh_Marshal,0,1)="N/A","N/A",'输出-系统进路参数'!N551)</f>
        <v>N/A</v>
      </c>
      <c r="L550" s="22" t="str">
        <f>IF(INDEX(Veh_Marshal,0,1)="N/A","N/A",'输出-系统进路参数'!O551)</f>
        <v>N/A</v>
      </c>
      <c r="M550" s="22" t="str">
        <f>IF(INDEX(Veh_Marshal,0,1)="N/A","N/A",'输出-系统进路参数'!P551)</f>
        <v>N/A</v>
      </c>
      <c r="N550" s="22" t="str">
        <f>IF(INDEX(Veh_Marshal,0,1)="N/A","N/A",'输出-系统进路参数'!Q551)</f>
        <v>N/A</v>
      </c>
      <c r="O550" s="22" t="str">
        <f>IF(INDEX(Veh_Marshal,0,1)="N/A","N/A",'输出-系统进路参数'!R551)</f>
        <v>N/A</v>
      </c>
      <c r="P550" s="50" t="str">
        <f>IF(INDEX(Veh_Marshal,0,1)="N/A","N/A",'输出-系统进路参数'!S551)</f>
        <v>N/A</v>
      </c>
      <c r="Q550" s="50" t="str">
        <f>IF(INDEX(Veh_Marshal,0,1)="N/A","N/A",'输出-系统进路参数'!T551)</f>
        <v>N/A</v>
      </c>
      <c r="R550" s="50" t="str">
        <f>IF(INDEX(Veh_Marshal,0,1)="N/A","N/A",'输出-系统进路参数'!U551)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50" t="str">
        <f>IF(INDEX(Veh_Marshal,0,1)="N/A","N/A",'输出-系统进路参数'!B552)</f>
        <v>N/A</v>
      </c>
      <c r="B551" s="50" t="str">
        <f>IF(INDEX(Veh_Marshal,0,1)="N/A","N/A",'输出-系统进路参数'!E552)</f>
        <v>N/A</v>
      </c>
      <c r="C551" s="50" t="str">
        <f>IF(INDEX(Veh_Marshal,0,1)="N/A","N/A",'输出-系统进路参数'!F552)</f>
        <v>N/A</v>
      </c>
      <c r="D551" s="50" t="str">
        <f>IF(INDEX(Veh_Marshal,0,1)="N/A","N/A",'输出-系统进路参数'!G552)</f>
        <v>N/A</v>
      </c>
      <c r="E551" s="50" t="str">
        <f>IF(INDEX(Veh_Marshal,0,1)="N/A","N/A",'输出-系统进路参数'!H552)</f>
        <v>N/A</v>
      </c>
      <c r="F551" s="50" t="str">
        <f>IF(INDEX(Veh_Marshal,0,1)="N/A","N/A",'输出-系统进路参数'!I552)</f>
        <v>N/A</v>
      </c>
      <c r="G551" s="50" t="str">
        <f>IF(INDEX(Veh_Marshal,0,1)="N/A","N/A",'输出-系统进路参数'!J552)</f>
        <v>N/A</v>
      </c>
      <c r="H551" s="22" t="str">
        <f>IF(INDEX(Veh_Marshal,0,1)="N/A","N/A",'输出-系统进路参数'!K552)</f>
        <v>N/A</v>
      </c>
      <c r="I551" s="22" t="str">
        <f>IF(INDEX(Veh_Marshal,0,1)="N/A","N/A",'输出-系统进路参数'!L552)</f>
        <v>N/A</v>
      </c>
      <c r="J551" s="22" t="str">
        <f>IF(INDEX(Veh_Marshal,0,1)="N/A","N/A",'输出-系统进路参数'!M552)</f>
        <v>N/A</v>
      </c>
      <c r="K551" s="22" t="str">
        <f>IF(INDEX(Veh_Marshal,0,1)="N/A","N/A",'输出-系统进路参数'!N552)</f>
        <v>N/A</v>
      </c>
      <c r="L551" s="22" t="str">
        <f>IF(INDEX(Veh_Marshal,0,1)="N/A","N/A",'输出-系统进路参数'!O552)</f>
        <v>N/A</v>
      </c>
      <c r="M551" s="22" t="str">
        <f>IF(INDEX(Veh_Marshal,0,1)="N/A","N/A",'输出-系统进路参数'!P552)</f>
        <v>N/A</v>
      </c>
      <c r="N551" s="22" t="str">
        <f>IF(INDEX(Veh_Marshal,0,1)="N/A","N/A",'输出-系统进路参数'!Q552)</f>
        <v>N/A</v>
      </c>
      <c r="O551" s="22" t="str">
        <f>IF(INDEX(Veh_Marshal,0,1)="N/A","N/A",'输出-系统进路参数'!R552)</f>
        <v>N/A</v>
      </c>
      <c r="P551" s="50" t="str">
        <f>IF(INDEX(Veh_Marshal,0,1)="N/A","N/A",'输出-系统进路参数'!S552)</f>
        <v>N/A</v>
      </c>
      <c r="Q551" s="50" t="str">
        <f>IF(INDEX(Veh_Marshal,0,1)="N/A","N/A",'输出-系统进路参数'!T552)</f>
        <v>N/A</v>
      </c>
      <c r="R551" s="50" t="str">
        <f>IF(INDEX(Veh_Marshal,0,1)="N/A","N/A",'输出-系统进路参数'!U552)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50" t="str">
        <f>IF(INDEX(Veh_Marshal,0,1)="N/A","N/A",'输出-系统进路参数'!B553)</f>
        <v>N/A</v>
      </c>
      <c r="B552" s="50" t="str">
        <f>IF(INDEX(Veh_Marshal,0,1)="N/A","N/A",'输出-系统进路参数'!E553)</f>
        <v>N/A</v>
      </c>
      <c r="C552" s="50" t="str">
        <f>IF(INDEX(Veh_Marshal,0,1)="N/A","N/A",'输出-系统进路参数'!F553)</f>
        <v>N/A</v>
      </c>
      <c r="D552" s="50" t="str">
        <f>IF(INDEX(Veh_Marshal,0,1)="N/A","N/A",'输出-系统进路参数'!G553)</f>
        <v>N/A</v>
      </c>
      <c r="E552" s="50" t="str">
        <f>IF(INDEX(Veh_Marshal,0,1)="N/A","N/A",'输出-系统进路参数'!H553)</f>
        <v>N/A</v>
      </c>
      <c r="F552" s="50" t="str">
        <f>IF(INDEX(Veh_Marshal,0,1)="N/A","N/A",'输出-系统进路参数'!I553)</f>
        <v>N/A</v>
      </c>
      <c r="G552" s="50" t="str">
        <f>IF(INDEX(Veh_Marshal,0,1)="N/A","N/A",'输出-系统进路参数'!J553)</f>
        <v>N/A</v>
      </c>
      <c r="H552" s="22" t="str">
        <f>IF(INDEX(Veh_Marshal,0,1)="N/A","N/A",'输出-系统进路参数'!K553)</f>
        <v>N/A</v>
      </c>
      <c r="I552" s="22" t="str">
        <f>IF(INDEX(Veh_Marshal,0,1)="N/A","N/A",'输出-系统进路参数'!L553)</f>
        <v>N/A</v>
      </c>
      <c r="J552" s="22" t="str">
        <f>IF(INDEX(Veh_Marshal,0,1)="N/A","N/A",'输出-系统进路参数'!M553)</f>
        <v>N/A</v>
      </c>
      <c r="K552" s="22" t="str">
        <f>IF(INDEX(Veh_Marshal,0,1)="N/A","N/A",'输出-系统进路参数'!N553)</f>
        <v>N/A</v>
      </c>
      <c r="L552" s="22" t="str">
        <f>IF(INDEX(Veh_Marshal,0,1)="N/A","N/A",'输出-系统进路参数'!O553)</f>
        <v>N/A</v>
      </c>
      <c r="M552" s="22" t="str">
        <f>IF(INDEX(Veh_Marshal,0,1)="N/A","N/A",'输出-系统进路参数'!P553)</f>
        <v>N/A</v>
      </c>
      <c r="N552" s="22" t="str">
        <f>IF(INDEX(Veh_Marshal,0,1)="N/A","N/A",'输出-系统进路参数'!Q553)</f>
        <v>N/A</v>
      </c>
      <c r="O552" s="22" t="str">
        <f>IF(INDEX(Veh_Marshal,0,1)="N/A","N/A",'输出-系统进路参数'!R553)</f>
        <v>N/A</v>
      </c>
      <c r="P552" s="50" t="str">
        <f>IF(INDEX(Veh_Marshal,0,1)="N/A","N/A",'输出-系统进路参数'!S553)</f>
        <v>N/A</v>
      </c>
      <c r="Q552" s="50" t="str">
        <f>IF(INDEX(Veh_Marshal,0,1)="N/A","N/A",'输出-系统进路参数'!T553)</f>
        <v>N/A</v>
      </c>
      <c r="R552" s="50" t="str">
        <f>IF(INDEX(Veh_Marshal,0,1)="N/A","N/A",'输出-系统进路参数'!U553)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50" t="str">
        <f>IF(INDEX(Veh_Marshal,0,1)="N/A","N/A",'输出-系统进路参数'!B554)</f>
        <v>N/A</v>
      </c>
      <c r="B553" s="50" t="str">
        <f>IF(INDEX(Veh_Marshal,0,1)="N/A","N/A",'输出-系统进路参数'!E554)</f>
        <v>N/A</v>
      </c>
      <c r="C553" s="50" t="str">
        <f>IF(INDEX(Veh_Marshal,0,1)="N/A","N/A",'输出-系统进路参数'!F554)</f>
        <v>N/A</v>
      </c>
      <c r="D553" s="50" t="str">
        <f>IF(INDEX(Veh_Marshal,0,1)="N/A","N/A",'输出-系统进路参数'!G554)</f>
        <v>N/A</v>
      </c>
      <c r="E553" s="50" t="str">
        <f>IF(INDEX(Veh_Marshal,0,1)="N/A","N/A",'输出-系统进路参数'!H554)</f>
        <v>N/A</v>
      </c>
      <c r="F553" s="50" t="str">
        <f>IF(INDEX(Veh_Marshal,0,1)="N/A","N/A",'输出-系统进路参数'!I554)</f>
        <v>N/A</v>
      </c>
      <c r="G553" s="50" t="str">
        <f>IF(INDEX(Veh_Marshal,0,1)="N/A","N/A",'输出-系统进路参数'!J554)</f>
        <v>N/A</v>
      </c>
      <c r="H553" s="22" t="str">
        <f>IF(INDEX(Veh_Marshal,0,1)="N/A","N/A",'输出-系统进路参数'!K554)</f>
        <v>N/A</v>
      </c>
      <c r="I553" s="22" t="str">
        <f>IF(INDEX(Veh_Marshal,0,1)="N/A","N/A",'输出-系统进路参数'!L554)</f>
        <v>N/A</v>
      </c>
      <c r="J553" s="22" t="str">
        <f>IF(INDEX(Veh_Marshal,0,1)="N/A","N/A",'输出-系统进路参数'!M554)</f>
        <v>N/A</v>
      </c>
      <c r="K553" s="22" t="str">
        <f>IF(INDEX(Veh_Marshal,0,1)="N/A","N/A",'输出-系统进路参数'!N554)</f>
        <v>N/A</v>
      </c>
      <c r="L553" s="22" t="str">
        <f>IF(INDEX(Veh_Marshal,0,1)="N/A","N/A",'输出-系统进路参数'!O554)</f>
        <v>N/A</v>
      </c>
      <c r="M553" s="22" t="str">
        <f>IF(INDEX(Veh_Marshal,0,1)="N/A","N/A",'输出-系统进路参数'!P554)</f>
        <v>N/A</v>
      </c>
      <c r="N553" s="22" t="str">
        <f>IF(INDEX(Veh_Marshal,0,1)="N/A","N/A",'输出-系统进路参数'!Q554)</f>
        <v>N/A</v>
      </c>
      <c r="O553" s="22" t="str">
        <f>IF(INDEX(Veh_Marshal,0,1)="N/A","N/A",'输出-系统进路参数'!R554)</f>
        <v>N/A</v>
      </c>
      <c r="P553" s="50" t="str">
        <f>IF(INDEX(Veh_Marshal,0,1)="N/A","N/A",'输出-系统进路参数'!S554)</f>
        <v>N/A</v>
      </c>
      <c r="Q553" s="50" t="str">
        <f>IF(INDEX(Veh_Marshal,0,1)="N/A","N/A",'输出-系统进路参数'!T554)</f>
        <v>N/A</v>
      </c>
      <c r="R553" s="50" t="str">
        <f>IF(INDEX(Veh_Marshal,0,1)="N/A","N/A",'输出-系统进路参数'!U554)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50" t="str">
        <f>IF(INDEX(Veh_Marshal,0,1)="N/A","N/A",'输出-系统进路参数'!B555)</f>
        <v>N/A</v>
      </c>
      <c r="B554" s="50" t="str">
        <f>IF(INDEX(Veh_Marshal,0,1)="N/A","N/A",'输出-系统进路参数'!E555)</f>
        <v>N/A</v>
      </c>
      <c r="C554" s="50" t="str">
        <f>IF(INDEX(Veh_Marshal,0,1)="N/A","N/A",'输出-系统进路参数'!F555)</f>
        <v>N/A</v>
      </c>
      <c r="D554" s="50" t="str">
        <f>IF(INDEX(Veh_Marshal,0,1)="N/A","N/A",'输出-系统进路参数'!G555)</f>
        <v>N/A</v>
      </c>
      <c r="E554" s="50" t="str">
        <f>IF(INDEX(Veh_Marshal,0,1)="N/A","N/A",'输出-系统进路参数'!H555)</f>
        <v>N/A</v>
      </c>
      <c r="F554" s="50" t="str">
        <f>IF(INDEX(Veh_Marshal,0,1)="N/A","N/A",'输出-系统进路参数'!I555)</f>
        <v>N/A</v>
      </c>
      <c r="G554" s="50" t="str">
        <f>IF(INDEX(Veh_Marshal,0,1)="N/A","N/A",'输出-系统进路参数'!J555)</f>
        <v>N/A</v>
      </c>
      <c r="H554" s="22" t="str">
        <f>IF(INDEX(Veh_Marshal,0,1)="N/A","N/A",'输出-系统进路参数'!K555)</f>
        <v>N/A</v>
      </c>
      <c r="I554" s="22" t="str">
        <f>IF(INDEX(Veh_Marshal,0,1)="N/A","N/A",'输出-系统进路参数'!L555)</f>
        <v>N/A</v>
      </c>
      <c r="J554" s="22" t="str">
        <f>IF(INDEX(Veh_Marshal,0,1)="N/A","N/A",'输出-系统进路参数'!M555)</f>
        <v>N/A</v>
      </c>
      <c r="K554" s="22" t="str">
        <f>IF(INDEX(Veh_Marshal,0,1)="N/A","N/A",'输出-系统进路参数'!N555)</f>
        <v>N/A</v>
      </c>
      <c r="L554" s="22" t="str">
        <f>IF(INDEX(Veh_Marshal,0,1)="N/A","N/A",'输出-系统进路参数'!O555)</f>
        <v>N/A</v>
      </c>
      <c r="M554" s="22" t="str">
        <f>IF(INDEX(Veh_Marshal,0,1)="N/A","N/A",'输出-系统进路参数'!P555)</f>
        <v>N/A</v>
      </c>
      <c r="N554" s="22" t="str">
        <f>IF(INDEX(Veh_Marshal,0,1)="N/A","N/A",'输出-系统进路参数'!Q555)</f>
        <v>N/A</v>
      </c>
      <c r="O554" s="22" t="str">
        <f>IF(INDEX(Veh_Marshal,0,1)="N/A","N/A",'输出-系统进路参数'!R555)</f>
        <v>N/A</v>
      </c>
      <c r="P554" s="50" t="str">
        <f>IF(INDEX(Veh_Marshal,0,1)="N/A","N/A",'输出-系统进路参数'!S555)</f>
        <v>N/A</v>
      </c>
      <c r="Q554" s="50" t="str">
        <f>IF(INDEX(Veh_Marshal,0,1)="N/A","N/A",'输出-系统进路参数'!T555)</f>
        <v>N/A</v>
      </c>
      <c r="R554" s="50" t="str">
        <f>IF(INDEX(Veh_Marshal,0,1)="N/A","N/A",'输出-系统进路参数'!U555)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50" t="str">
        <f>IF(INDEX(Veh_Marshal,0,1)="N/A","N/A",'输出-系统进路参数'!B556)</f>
        <v>N/A</v>
      </c>
      <c r="B555" s="50" t="str">
        <f>IF(INDEX(Veh_Marshal,0,1)="N/A","N/A",'输出-系统进路参数'!E556)</f>
        <v>N/A</v>
      </c>
      <c r="C555" s="50" t="str">
        <f>IF(INDEX(Veh_Marshal,0,1)="N/A","N/A",'输出-系统进路参数'!F556)</f>
        <v>N/A</v>
      </c>
      <c r="D555" s="50" t="str">
        <f>IF(INDEX(Veh_Marshal,0,1)="N/A","N/A",'输出-系统进路参数'!G556)</f>
        <v>N/A</v>
      </c>
      <c r="E555" s="50" t="str">
        <f>IF(INDEX(Veh_Marshal,0,1)="N/A","N/A",'输出-系统进路参数'!H556)</f>
        <v>N/A</v>
      </c>
      <c r="F555" s="50" t="str">
        <f>IF(INDEX(Veh_Marshal,0,1)="N/A","N/A",'输出-系统进路参数'!I556)</f>
        <v>N/A</v>
      </c>
      <c r="G555" s="50" t="str">
        <f>IF(INDEX(Veh_Marshal,0,1)="N/A","N/A",'输出-系统进路参数'!J556)</f>
        <v>N/A</v>
      </c>
      <c r="H555" s="22" t="str">
        <f>IF(INDEX(Veh_Marshal,0,1)="N/A","N/A",'输出-系统进路参数'!K556)</f>
        <v>N/A</v>
      </c>
      <c r="I555" s="22" t="str">
        <f>IF(INDEX(Veh_Marshal,0,1)="N/A","N/A",'输出-系统进路参数'!L556)</f>
        <v>N/A</v>
      </c>
      <c r="J555" s="22" t="str">
        <f>IF(INDEX(Veh_Marshal,0,1)="N/A","N/A",'输出-系统进路参数'!M556)</f>
        <v>N/A</v>
      </c>
      <c r="K555" s="22" t="str">
        <f>IF(INDEX(Veh_Marshal,0,1)="N/A","N/A",'输出-系统进路参数'!N556)</f>
        <v>N/A</v>
      </c>
      <c r="L555" s="22" t="str">
        <f>IF(INDEX(Veh_Marshal,0,1)="N/A","N/A",'输出-系统进路参数'!O556)</f>
        <v>N/A</v>
      </c>
      <c r="M555" s="22" t="str">
        <f>IF(INDEX(Veh_Marshal,0,1)="N/A","N/A",'输出-系统进路参数'!P556)</f>
        <v>N/A</v>
      </c>
      <c r="N555" s="22" t="str">
        <f>IF(INDEX(Veh_Marshal,0,1)="N/A","N/A",'输出-系统进路参数'!Q556)</f>
        <v>N/A</v>
      </c>
      <c r="O555" s="22" t="str">
        <f>IF(INDEX(Veh_Marshal,0,1)="N/A","N/A",'输出-系统进路参数'!R556)</f>
        <v>N/A</v>
      </c>
      <c r="P555" s="50" t="str">
        <f>IF(INDEX(Veh_Marshal,0,1)="N/A","N/A",'输出-系统进路参数'!S556)</f>
        <v>N/A</v>
      </c>
      <c r="Q555" s="50" t="str">
        <f>IF(INDEX(Veh_Marshal,0,1)="N/A","N/A",'输出-系统进路参数'!T556)</f>
        <v>N/A</v>
      </c>
      <c r="R555" s="50" t="str">
        <f>IF(INDEX(Veh_Marshal,0,1)="N/A","N/A",'输出-系统进路参数'!U556)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50" t="str">
        <f>IF(INDEX(Veh_Marshal,0,1)="N/A","N/A",'输出-系统进路参数'!B557)</f>
        <v>N/A</v>
      </c>
      <c r="B556" s="50" t="str">
        <f>IF(INDEX(Veh_Marshal,0,1)="N/A","N/A",'输出-系统进路参数'!E557)</f>
        <v>N/A</v>
      </c>
      <c r="C556" s="50" t="str">
        <f>IF(INDEX(Veh_Marshal,0,1)="N/A","N/A",'输出-系统进路参数'!F557)</f>
        <v>N/A</v>
      </c>
      <c r="D556" s="50" t="str">
        <f>IF(INDEX(Veh_Marshal,0,1)="N/A","N/A",'输出-系统进路参数'!G557)</f>
        <v>N/A</v>
      </c>
      <c r="E556" s="50" t="str">
        <f>IF(INDEX(Veh_Marshal,0,1)="N/A","N/A",'输出-系统进路参数'!H557)</f>
        <v>N/A</v>
      </c>
      <c r="F556" s="50" t="str">
        <f>IF(INDEX(Veh_Marshal,0,1)="N/A","N/A",'输出-系统进路参数'!I557)</f>
        <v>N/A</v>
      </c>
      <c r="G556" s="50" t="str">
        <f>IF(INDEX(Veh_Marshal,0,1)="N/A","N/A",'输出-系统进路参数'!J557)</f>
        <v>N/A</v>
      </c>
      <c r="H556" s="22" t="str">
        <f>IF(INDEX(Veh_Marshal,0,1)="N/A","N/A",'输出-系统进路参数'!K557)</f>
        <v>N/A</v>
      </c>
      <c r="I556" s="22" t="str">
        <f>IF(INDEX(Veh_Marshal,0,1)="N/A","N/A",'输出-系统进路参数'!L557)</f>
        <v>N/A</v>
      </c>
      <c r="J556" s="22" t="str">
        <f>IF(INDEX(Veh_Marshal,0,1)="N/A","N/A",'输出-系统进路参数'!M557)</f>
        <v>N/A</v>
      </c>
      <c r="K556" s="22" t="str">
        <f>IF(INDEX(Veh_Marshal,0,1)="N/A","N/A",'输出-系统进路参数'!N557)</f>
        <v>N/A</v>
      </c>
      <c r="L556" s="22" t="str">
        <f>IF(INDEX(Veh_Marshal,0,1)="N/A","N/A",'输出-系统进路参数'!O557)</f>
        <v>N/A</v>
      </c>
      <c r="M556" s="22" t="str">
        <f>IF(INDEX(Veh_Marshal,0,1)="N/A","N/A",'输出-系统进路参数'!P557)</f>
        <v>N/A</v>
      </c>
      <c r="N556" s="22" t="str">
        <f>IF(INDEX(Veh_Marshal,0,1)="N/A","N/A",'输出-系统进路参数'!Q557)</f>
        <v>N/A</v>
      </c>
      <c r="O556" s="22" t="str">
        <f>IF(INDEX(Veh_Marshal,0,1)="N/A","N/A",'输出-系统进路参数'!R557)</f>
        <v>N/A</v>
      </c>
      <c r="P556" s="50" t="str">
        <f>IF(INDEX(Veh_Marshal,0,1)="N/A","N/A",'输出-系统进路参数'!S557)</f>
        <v>N/A</v>
      </c>
      <c r="Q556" s="50" t="str">
        <f>IF(INDEX(Veh_Marshal,0,1)="N/A","N/A",'输出-系统进路参数'!T557)</f>
        <v>N/A</v>
      </c>
      <c r="R556" s="50" t="str">
        <f>IF(INDEX(Veh_Marshal,0,1)="N/A","N/A",'输出-系统进路参数'!U557)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50" t="str">
        <f>IF(INDEX(Veh_Marshal,0,1)="N/A","N/A",'输出-系统进路参数'!B558)</f>
        <v>N/A</v>
      </c>
      <c r="B557" s="50" t="str">
        <f>IF(INDEX(Veh_Marshal,0,1)="N/A","N/A",'输出-系统进路参数'!E558)</f>
        <v>N/A</v>
      </c>
      <c r="C557" s="50" t="str">
        <f>IF(INDEX(Veh_Marshal,0,1)="N/A","N/A",'输出-系统进路参数'!F558)</f>
        <v>N/A</v>
      </c>
      <c r="D557" s="50" t="str">
        <f>IF(INDEX(Veh_Marshal,0,1)="N/A","N/A",'输出-系统进路参数'!G558)</f>
        <v>N/A</v>
      </c>
      <c r="E557" s="50" t="str">
        <f>IF(INDEX(Veh_Marshal,0,1)="N/A","N/A",'输出-系统进路参数'!H558)</f>
        <v>N/A</v>
      </c>
      <c r="F557" s="50" t="str">
        <f>IF(INDEX(Veh_Marshal,0,1)="N/A","N/A",'输出-系统进路参数'!I558)</f>
        <v>N/A</v>
      </c>
      <c r="G557" s="50" t="str">
        <f>IF(INDEX(Veh_Marshal,0,1)="N/A","N/A",'输出-系统进路参数'!J558)</f>
        <v>N/A</v>
      </c>
      <c r="H557" s="22" t="str">
        <f>IF(INDEX(Veh_Marshal,0,1)="N/A","N/A",'输出-系统进路参数'!K558)</f>
        <v>N/A</v>
      </c>
      <c r="I557" s="22" t="str">
        <f>IF(INDEX(Veh_Marshal,0,1)="N/A","N/A",'输出-系统进路参数'!L558)</f>
        <v>N/A</v>
      </c>
      <c r="J557" s="22" t="str">
        <f>IF(INDEX(Veh_Marshal,0,1)="N/A","N/A",'输出-系统进路参数'!M558)</f>
        <v>N/A</v>
      </c>
      <c r="K557" s="22" t="str">
        <f>IF(INDEX(Veh_Marshal,0,1)="N/A","N/A",'输出-系统进路参数'!N558)</f>
        <v>N/A</v>
      </c>
      <c r="L557" s="22" t="str">
        <f>IF(INDEX(Veh_Marshal,0,1)="N/A","N/A",'输出-系统进路参数'!O558)</f>
        <v>N/A</v>
      </c>
      <c r="M557" s="22" t="str">
        <f>IF(INDEX(Veh_Marshal,0,1)="N/A","N/A",'输出-系统进路参数'!P558)</f>
        <v>N/A</v>
      </c>
      <c r="N557" s="22" t="str">
        <f>IF(INDEX(Veh_Marshal,0,1)="N/A","N/A",'输出-系统进路参数'!Q558)</f>
        <v>N/A</v>
      </c>
      <c r="O557" s="22" t="str">
        <f>IF(INDEX(Veh_Marshal,0,1)="N/A","N/A",'输出-系统进路参数'!R558)</f>
        <v>N/A</v>
      </c>
      <c r="P557" s="50" t="str">
        <f>IF(INDEX(Veh_Marshal,0,1)="N/A","N/A",'输出-系统进路参数'!S558)</f>
        <v>N/A</v>
      </c>
      <c r="Q557" s="50" t="str">
        <f>IF(INDEX(Veh_Marshal,0,1)="N/A","N/A",'输出-系统进路参数'!T558)</f>
        <v>N/A</v>
      </c>
      <c r="R557" s="50" t="str">
        <f>IF(INDEX(Veh_Marshal,0,1)="N/A","N/A",'输出-系统进路参数'!U558)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50" t="str">
        <f>IF(INDEX(Veh_Marshal,0,1)="N/A","N/A",'输出-系统进路参数'!B559)</f>
        <v>N/A</v>
      </c>
      <c r="B558" s="50" t="str">
        <f>IF(INDEX(Veh_Marshal,0,1)="N/A","N/A",'输出-系统进路参数'!E559)</f>
        <v>N/A</v>
      </c>
      <c r="C558" s="50" t="str">
        <f>IF(INDEX(Veh_Marshal,0,1)="N/A","N/A",'输出-系统进路参数'!F559)</f>
        <v>N/A</v>
      </c>
      <c r="D558" s="50" t="str">
        <f>IF(INDEX(Veh_Marshal,0,1)="N/A","N/A",'输出-系统进路参数'!G559)</f>
        <v>N/A</v>
      </c>
      <c r="E558" s="50" t="str">
        <f>IF(INDEX(Veh_Marshal,0,1)="N/A","N/A",'输出-系统进路参数'!H559)</f>
        <v>N/A</v>
      </c>
      <c r="F558" s="50" t="str">
        <f>IF(INDEX(Veh_Marshal,0,1)="N/A","N/A",'输出-系统进路参数'!I559)</f>
        <v>N/A</v>
      </c>
      <c r="G558" s="50" t="str">
        <f>IF(INDEX(Veh_Marshal,0,1)="N/A","N/A",'输出-系统进路参数'!J559)</f>
        <v>N/A</v>
      </c>
      <c r="H558" s="22" t="str">
        <f>IF(INDEX(Veh_Marshal,0,1)="N/A","N/A",'输出-系统进路参数'!K559)</f>
        <v>N/A</v>
      </c>
      <c r="I558" s="22" t="str">
        <f>IF(INDEX(Veh_Marshal,0,1)="N/A","N/A",'输出-系统进路参数'!L559)</f>
        <v>N/A</v>
      </c>
      <c r="J558" s="22" t="str">
        <f>IF(INDEX(Veh_Marshal,0,1)="N/A","N/A",'输出-系统进路参数'!M559)</f>
        <v>N/A</v>
      </c>
      <c r="K558" s="22" t="str">
        <f>IF(INDEX(Veh_Marshal,0,1)="N/A","N/A",'输出-系统进路参数'!N559)</f>
        <v>N/A</v>
      </c>
      <c r="L558" s="22" t="str">
        <f>IF(INDEX(Veh_Marshal,0,1)="N/A","N/A",'输出-系统进路参数'!O559)</f>
        <v>N/A</v>
      </c>
      <c r="M558" s="22" t="str">
        <f>IF(INDEX(Veh_Marshal,0,1)="N/A","N/A",'输出-系统进路参数'!P559)</f>
        <v>N/A</v>
      </c>
      <c r="N558" s="22" t="str">
        <f>IF(INDEX(Veh_Marshal,0,1)="N/A","N/A",'输出-系统进路参数'!Q559)</f>
        <v>N/A</v>
      </c>
      <c r="O558" s="22" t="str">
        <f>IF(INDEX(Veh_Marshal,0,1)="N/A","N/A",'输出-系统进路参数'!R559)</f>
        <v>N/A</v>
      </c>
      <c r="P558" s="50" t="str">
        <f>IF(INDEX(Veh_Marshal,0,1)="N/A","N/A",'输出-系统进路参数'!S559)</f>
        <v>N/A</v>
      </c>
      <c r="Q558" s="50" t="str">
        <f>IF(INDEX(Veh_Marshal,0,1)="N/A","N/A",'输出-系统进路参数'!T559)</f>
        <v>N/A</v>
      </c>
      <c r="R558" s="50" t="str">
        <f>IF(INDEX(Veh_Marshal,0,1)="N/A","N/A",'输出-系统进路参数'!U559)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50" t="str">
        <f>IF(INDEX(Veh_Marshal,0,1)="N/A","N/A",'输出-系统进路参数'!B560)</f>
        <v>N/A</v>
      </c>
      <c r="B559" s="50" t="str">
        <f>IF(INDEX(Veh_Marshal,0,1)="N/A","N/A",'输出-系统进路参数'!E560)</f>
        <v>N/A</v>
      </c>
      <c r="C559" s="50" t="str">
        <f>IF(INDEX(Veh_Marshal,0,1)="N/A","N/A",'输出-系统进路参数'!F560)</f>
        <v>N/A</v>
      </c>
      <c r="D559" s="50" t="str">
        <f>IF(INDEX(Veh_Marshal,0,1)="N/A","N/A",'输出-系统进路参数'!G560)</f>
        <v>N/A</v>
      </c>
      <c r="E559" s="50" t="str">
        <f>IF(INDEX(Veh_Marshal,0,1)="N/A","N/A",'输出-系统进路参数'!H560)</f>
        <v>N/A</v>
      </c>
      <c r="F559" s="50" t="str">
        <f>IF(INDEX(Veh_Marshal,0,1)="N/A","N/A",'输出-系统进路参数'!I560)</f>
        <v>N/A</v>
      </c>
      <c r="G559" s="50" t="str">
        <f>IF(INDEX(Veh_Marshal,0,1)="N/A","N/A",'输出-系统进路参数'!J560)</f>
        <v>N/A</v>
      </c>
      <c r="H559" s="22" t="str">
        <f>IF(INDEX(Veh_Marshal,0,1)="N/A","N/A",'输出-系统进路参数'!K560)</f>
        <v>N/A</v>
      </c>
      <c r="I559" s="22" t="str">
        <f>IF(INDEX(Veh_Marshal,0,1)="N/A","N/A",'输出-系统进路参数'!L560)</f>
        <v>N/A</v>
      </c>
      <c r="J559" s="22" t="str">
        <f>IF(INDEX(Veh_Marshal,0,1)="N/A","N/A",'输出-系统进路参数'!M560)</f>
        <v>N/A</v>
      </c>
      <c r="K559" s="22" t="str">
        <f>IF(INDEX(Veh_Marshal,0,1)="N/A","N/A",'输出-系统进路参数'!N560)</f>
        <v>N/A</v>
      </c>
      <c r="L559" s="22" t="str">
        <f>IF(INDEX(Veh_Marshal,0,1)="N/A","N/A",'输出-系统进路参数'!O560)</f>
        <v>N/A</v>
      </c>
      <c r="M559" s="22" t="str">
        <f>IF(INDEX(Veh_Marshal,0,1)="N/A","N/A",'输出-系统进路参数'!P560)</f>
        <v>N/A</v>
      </c>
      <c r="N559" s="22" t="str">
        <f>IF(INDEX(Veh_Marshal,0,1)="N/A","N/A",'输出-系统进路参数'!Q560)</f>
        <v>N/A</v>
      </c>
      <c r="O559" s="22" t="str">
        <f>IF(INDEX(Veh_Marshal,0,1)="N/A","N/A",'输出-系统进路参数'!R560)</f>
        <v>N/A</v>
      </c>
      <c r="P559" s="50" t="str">
        <f>IF(INDEX(Veh_Marshal,0,1)="N/A","N/A",'输出-系统进路参数'!S560)</f>
        <v>N/A</v>
      </c>
      <c r="Q559" s="50" t="str">
        <f>IF(INDEX(Veh_Marshal,0,1)="N/A","N/A",'输出-系统进路参数'!T560)</f>
        <v>N/A</v>
      </c>
      <c r="R559" s="50" t="str">
        <f>IF(INDEX(Veh_Marshal,0,1)="N/A","N/A",'输出-系统进路参数'!U560)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50" t="str">
        <f>IF(INDEX(Veh_Marshal,0,1)="N/A","N/A",'输出-系统进路参数'!B561)</f>
        <v>N/A</v>
      </c>
      <c r="B560" s="50" t="str">
        <f>IF(INDEX(Veh_Marshal,0,1)="N/A","N/A",'输出-系统进路参数'!E561)</f>
        <v>N/A</v>
      </c>
      <c r="C560" s="50" t="str">
        <f>IF(INDEX(Veh_Marshal,0,1)="N/A","N/A",'输出-系统进路参数'!F561)</f>
        <v>N/A</v>
      </c>
      <c r="D560" s="50" t="str">
        <f>IF(INDEX(Veh_Marshal,0,1)="N/A","N/A",'输出-系统进路参数'!G561)</f>
        <v>N/A</v>
      </c>
      <c r="E560" s="50" t="str">
        <f>IF(INDEX(Veh_Marshal,0,1)="N/A","N/A",'输出-系统进路参数'!H561)</f>
        <v>N/A</v>
      </c>
      <c r="F560" s="50" t="str">
        <f>IF(INDEX(Veh_Marshal,0,1)="N/A","N/A",'输出-系统进路参数'!I561)</f>
        <v>N/A</v>
      </c>
      <c r="G560" s="50" t="str">
        <f>IF(INDEX(Veh_Marshal,0,1)="N/A","N/A",'输出-系统进路参数'!J561)</f>
        <v>N/A</v>
      </c>
      <c r="H560" s="22" t="str">
        <f>IF(INDEX(Veh_Marshal,0,1)="N/A","N/A",'输出-系统进路参数'!K561)</f>
        <v>N/A</v>
      </c>
      <c r="I560" s="22" t="str">
        <f>IF(INDEX(Veh_Marshal,0,1)="N/A","N/A",'输出-系统进路参数'!L561)</f>
        <v>N/A</v>
      </c>
      <c r="J560" s="22" t="str">
        <f>IF(INDEX(Veh_Marshal,0,1)="N/A","N/A",'输出-系统进路参数'!M561)</f>
        <v>N/A</v>
      </c>
      <c r="K560" s="22" t="str">
        <f>IF(INDEX(Veh_Marshal,0,1)="N/A","N/A",'输出-系统进路参数'!N561)</f>
        <v>N/A</v>
      </c>
      <c r="L560" s="22" t="str">
        <f>IF(INDEX(Veh_Marshal,0,1)="N/A","N/A",'输出-系统进路参数'!O561)</f>
        <v>N/A</v>
      </c>
      <c r="M560" s="22" t="str">
        <f>IF(INDEX(Veh_Marshal,0,1)="N/A","N/A",'输出-系统进路参数'!P561)</f>
        <v>N/A</v>
      </c>
      <c r="N560" s="22" t="str">
        <f>IF(INDEX(Veh_Marshal,0,1)="N/A","N/A",'输出-系统进路参数'!Q561)</f>
        <v>N/A</v>
      </c>
      <c r="O560" s="22" t="str">
        <f>IF(INDEX(Veh_Marshal,0,1)="N/A","N/A",'输出-系统进路参数'!R561)</f>
        <v>N/A</v>
      </c>
      <c r="P560" s="50" t="str">
        <f>IF(INDEX(Veh_Marshal,0,1)="N/A","N/A",'输出-系统进路参数'!S561)</f>
        <v>N/A</v>
      </c>
      <c r="Q560" s="50" t="str">
        <f>IF(INDEX(Veh_Marshal,0,1)="N/A","N/A",'输出-系统进路参数'!T561)</f>
        <v>N/A</v>
      </c>
      <c r="R560" s="50" t="str">
        <f>IF(INDEX(Veh_Marshal,0,1)="N/A","N/A",'输出-系统进路参数'!U561)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50" t="str">
        <f>IF(INDEX(Veh_Marshal,0,1)="N/A","N/A",'输出-系统进路参数'!B562)</f>
        <v>N/A</v>
      </c>
      <c r="B561" s="50" t="str">
        <f>IF(INDEX(Veh_Marshal,0,1)="N/A","N/A",'输出-系统进路参数'!E562)</f>
        <v>N/A</v>
      </c>
      <c r="C561" s="50" t="str">
        <f>IF(INDEX(Veh_Marshal,0,1)="N/A","N/A",'输出-系统进路参数'!F562)</f>
        <v>N/A</v>
      </c>
      <c r="D561" s="50" t="str">
        <f>IF(INDEX(Veh_Marshal,0,1)="N/A","N/A",'输出-系统进路参数'!G562)</f>
        <v>N/A</v>
      </c>
      <c r="E561" s="50" t="str">
        <f>IF(INDEX(Veh_Marshal,0,1)="N/A","N/A",'输出-系统进路参数'!H562)</f>
        <v>N/A</v>
      </c>
      <c r="F561" s="50" t="str">
        <f>IF(INDEX(Veh_Marshal,0,1)="N/A","N/A",'输出-系统进路参数'!I562)</f>
        <v>N/A</v>
      </c>
      <c r="G561" s="50" t="str">
        <f>IF(INDEX(Veh_Marshal,0,1)="N/A","N/A",'输出-系统进路参数'!J562)</f>
        <v>N/A</v>
      </c>
      <c r="H561" s="22" t="str">
        <f>IF(INDEX(Veh_Marshal,0,1)="N/A","N/A",'输出-系统进路参数'!K562)</f>
        <v>N/A</v>
      </c>
      <c r="I561" s="22" t="str">
        <f>IF(INDEX(Veh_Marshal,0,1)="N/A","N/A",'输出-系统进路参数'!L562)</f>
        <v>N/A</v>
      </c>
      <c r="J561" s="22" t="str">
        <f>IF(INDEX(Veh_Marshal,0,1)="N/A","N/A",'输出-系统进路参数'!M562)</f>
        <v>N/A</v>
      </c>
      <c r="K561" s="22" t="str">
        <f>IF(INDEX(Veh_Marshal,0,1)="N/A","N/A",'输出-系统进路参数'!N562)</f>
        <v>N/A</v>
      </c>
      <c r="L561" s="22" t="str">
        <f>IF(INDEX(Veh_Marshal,0,1)="N/A","N/A",'输出-系统进路参数'!O562)</f>
        <v>N/A</v>
      </c>
      <c r="M561" s="22" t="str">
        <f>IF(INDEX(Veh_Marshal,0,1)="N/A","N/A",'输出-系统进路参数'!P562)</f>
        <v>N/A</v>
      </c>
      <c r="N561" s="22" t="str">
        <f>IF(INDEX(Veh_Marshal,0,1)="N/A","N/A",'输出-系统进路参数'!Q562)</f>
        <v>N/A</v>
      </c>
      <c r="O561" s="22" t="str">
        <f>IF(INDEX(Veh_Marshal,0,1)="N/A","N/A",'输出-系统进路参数'!R562)</f>
        <v>N/A</v>
      </c>
      <c r="P561" s="50" t="str">
        <f>IF(INDEX(Veh_Marshal,0,1)="N/A","N/A",'输出-系统进路参数'!S562)</f>
        <v>N/A</v>
      </c>
      <c r="Q561" s="50" t="str">
        <f>IF(INDEX(Veh_Marshal,0,1)="N/A","N/A",'输出-系统进路参数'!T562)</f>
        <v>N/A</v>
      </c>
      <c r="R561" s="50" t="str">
        <f>IF(INDEX(Veh_Marshal,0,1)="N/A","N/A",'输出-系统进路参数'!U562)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50" t="str">
        <f>IF(INDEX(Veh_Marshal,0,1)="N/A","N/A",'输出-系统进路参数'!B563)</f>
        <v>N/A</v>
      </c>
      <c r="B562" s="50" t="str">
        <f>IF(INDEX(Veh_Marshal,0,1)="N/A","N/A",'输出-系统进路参数'!E563)</f>
        <v>N/A</v>
      </c>
      <c r="C562" s="50" t="str">
        <f>IF(INDEX(Veh_Marshal,0,1)="N/A","N/A",'输出-系统进路参数'!F563)</f>
        <v>N/A</v>
      </c>
      <c r="D562" s="50" t="str">
        <f>IF(INDEX(Veh_Marshal,0,1)="N/A","N/A",'输出-系统进路参数'!G563)</f>
        <v>N/A</v>
      </c>
      <c r="E562" s="50" t="str">
        <f>IF(INDEX(Veh_Marshal,0,1)="N/A","N/A",'输出-系统进路参数'!H563)</f>
        <v>N/A</v>
      </c>
      <c r="F562" s="50" t="str">
        <f>IF(INDEX(Veh_Marshal,0,1)="N/A","N/A",'输出-系统进路参数'!I563)</f>
        <v>N/A</v>
      </c>
      <c r="G562" s="50" t="str">
        <f>IF(INDEX(Veh_Marshal,0,1)="N/A","N/A",'输出-系统进路参数'!J563)</f>
        <v>N/A</v>
      </c>
      <c r="H562" s="22" t="str">
        <f>IF(INDEX(Veh_Marshal,0,1)="N/A","N/A",'输出-系统进路参数'!K563)</f>
        <v>N/A</v>
      </c>
      <c r="I562" s="22" t="str">
        <f>IF(INDEX(Veh_Marshal,0,1)="N/A","N/A",'输出-系统进路参数'!L563)</f>
        <v>N/A</v>
      </c>
      <c r="J562" s="22" t="str">
        <f>IF(INDEX(Veh_Marshal,0,1)="N/A","N/A",'输出-系统进路参数'!M563)</f>
        <v>N/A</v>
      </c>
      <c r="K562" s="22" t="str">
        <f>IF(INDEX(Veh_Marshal,0,1)="N/A","N/A",'输出-系统进路参数'!N563)</f>
        <v>N/A</v>
      </c>
      <c r="L562" s="22" t="str">
        <f>IF(INDEX(Veh_Marshal,0,1)="N/A","N/A",'输出-系统进路参数'!O563)</f>
        <v>N/A</v>
      </c>
      <c r="M562" s="22" t="str">
        <f>IF(INDEX(Veh_Marshal,0,1)="N/A","N/A",'输出-系统进路参数'!P563)</f>
        <v>N/A</v>
      </c>
      <c r="N562" s="22" t="str">
        <f>IF(INDEX(Veh_Marshal,0,1)="N/A","N/A",'输出-系统进路参数'!Q563)</f>
        <v>N/A</v>
      </c>
      <c r="O562" s="22" t="str">
        <f>IF(INDEX(Veh_Marshal,0,1)="N/A","N/A",'输出-系统进路参数'!R563)</f>
        <v>N/A</v>
      </c>
      <c r="P562" s="50" t="str">
        <f>IF(INDEX(Veh_Marshal,0,1)="N/A","N/A",'输出-系统进路参数'!S563)</f>
        <v>N/A</v>
      </c>
      <c r="Q562" s="50" t="str">
        <f>IF(INDEX(Veh_Marshal,0,1)="N/A","N/A",'输出-系统进路参数'!T563)</f>
        <v>N/A</v>
      </c>
      <c r="R562" s="50" t="str">
        <f>IF(INDEX(Veh_Marshal,0,1)="N/A","N/A",'输出-系统进路参数'!U563)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50" t="str">
        <f>IF(INDEX(Veh_Marshal,0,1)="N/A","N/A",'输出-系统进路参数'!B564)</f>
        <v>N/A</v>
      </c>
      <c r="B563" s="50" t="str">
        <f>IF(INDEX(Veh_Marshal,0,1)="N/A","N/A",'输出-系统进路参数'!E564)</f>
        <v>N/A</v>
      </c>
      <c r="C563" s="50" t="str">
        <f>IF(INDEX(Veh_Marshal,0,1)="N/A","N/A",'输出-系统进路参数'!F564)</f>
        <v>N/A</v>
      </c>
      <c r="D563" s="50" t="str">
        <f>IF(INDEX(Veh_Marshal,0,1)="N/A","N/A",'输出-系统进路参数'!G564)</f>
        <v>N/A</v>
      </c>
      <c r="E563" s="50" t="str">
        <f>IF(INDEX(Veh_Marshal,0,1)="N/A","N/A",'输出-系统进路参数'!H564)</f>
        <v>N/A</v>
      </c>
      <c r="F563" s="50" t="str">
        <f>IF(INDEX(Veh_Marshal,0,1)="N/A","N/A",'输出-系统进路参数'!I564)</f>
        <v>N/A</v>
      </c>
      <c r="G563" s="50" t="str">
        <f>IF(INDEX(Veh_Marshal,0,1)="N/A","N/A",'输出-系统进路参数'!J564)</f>
        <v>N/A</v>
      </c>
      <c r="H563" s="22" t="str">
        <f>IF(INDEX(Veh_Marshal,0,1)="N/A","N/A",'输出-系统进路参数'!K564)</f>
        <v>N/A</v>
      </c>
      <c r="I563" s="22" t="str">
        <f>IF(INDEX(Veh_Marshal,0,1)="N/A","N/A",'输出-系统进路参数'!L564)</f>
        <v>N/A</v>
      </c>
      <c r="J563" s="22" t="str">
        <f>IF(INDEX(Veh_Marshal,0,1)="N/A","N/A",'输出-系统进路参数'!M564)</f>
        <v>N/A</v>
      </c>
      <c r="K563" s="22" t="str">
        <f>IF(INDEX(Veh_Marshal,0,1)="N/A","N/A",'输出-系统进路参数'!N564)</f>
        <v>N/A</v>
      </c>
      <c r="L563" s="22" t="str">
        <f>IF(INDEX(Veh_Marshal,0,1)="N/A","N/A",'输出-系统进路参数'!O564)</f>
        <v>N/A</v>
      </c>
      <c r="M563" s="22" t="str">
        <f>IF(INDEX(Veh_Marshal,0,1)="N/A","N/A",'输出-系统进路参数'!P564)</f>
        <v>N/A</v>
      </c>
      <c r="N563" s="22" t="str">
        <f>IF(INDEX(Veh_Marshal,0,1)="N/A","N/A",'输出-系统进路参数'!Q564)</f>
        <v>N/A</v>
      </c>
      <c r="O563" s="22" t="str">
        <f>IF(INDEX(Veh_Marshal,0,1)="N/A","N/A",'输出-系统进路参数'!R564)</f>
        <v>N/A</v>
      </c>
      <c r="P563" s="50" t="str">
        <f>IF(INDEX(Veh_Marshal,0,1)="N/A","N/A",'输出-系统进路参数'!S564)</f>
        <v>N/A</v>
      </c>
      <c r="Q563" s="50" t="str">
        <f>IF(INDEX(Veh_Marshal,0,1)="N/A","N/A",'输出-系统进路参数'!T564)</f>
        <v>N/A</v>
      </c>
      <c r="R563" s="50" t="str">
        <f>IF(INDEX(Veh_Marshal,0,1)="N/A","N/A",'输出-系统进路参数'!U564)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50" t="str">
        <f>IF(INDEX(Veh_Marshal,0,1)="N/A","N/A",'输出-系统进路参数'!B565)</f>
        <v>N/A</v>
      </c>
      <c r="B564" s="50" t="str">
        <f>IF(INDEX(Veh_Marshal,0,1)="N/A","N/A",'输出-系统进路参数'!E565)</f>
        <v>N/A</v>
      </c>
      <c r="C564" s="50" t="str">
        <f>IF(INDEX(Veh_Marshal,0,1)="N/A","N/A",'输出-系统进路参数'!F565)</f>
        <v>N/A</v>
      </c>
      <c r="D564" s="50" t="str">
        <f>IF(INDEX(Veh_Marshal,0,1)="N/A","N/A",'输出-系统进路参数'!G565)</f>
        <v>N/A</v>
      </c>
      <c r="E564" s="50" t="str">
        <f>IF(INDEX(Veh_Marshal,0,1)="N/A","N/A",'输出-系统进路参数'!H565)</f>
        <v>N/A</v>
      </c>
      <c r="F564" s="50" t="str">
        <f>IF(INDEX(Veh_Marshal,0,1)="N/A","N/A",'输出-系统进路参数'!I565)</f>
        <v>N/A</v>
      </c>
      <c r="G564" s="50" t="str">
        <f>IF(INDEX(Veh_Marshal,0,1)="N/A","N/A",'输出-系统进路参数'!J565)</f>
        <v>N/A</v>
      </c>
      <c r="H564" s="22" t="str">
        <f>IF(INDEX(Veh_Marshal,0,1)="N/A","N/A",'输出-系统进路参数'!K565)</f>
        <v>N/A</v>
      </c>
      <c r="I564" s="22" t="str">
        <f>IF(INDEX(Veh_Marshal,0,1)="N/A","N/A",'输出-系统进路参数'!L565)</f>
        <v>N/A</v>
      </c>
      <c r="J564" s="22" t="str">
        <f>IF(INDEX(Veh_Marshal,0,1)="N/A","N/A",'输出-系统进路参数'!M565)</f>
        <v>N/A</v>
      </c>
      <c r="K564" s="22" t="str">
        <f>IF(INDEX(Veh_Marshal,0,1)="N/A","N/A",'输出-系统进路参数'!N565)</f>
        <v>N/A</v>
      </c>
      <c r="L564" s="22" t="str">
        <f>IF(INDEX(Veh_Marshal,0,1)="N/A","N/A",'输出-系统进路参数'!O565)</f>
        <v>N/A</v>
      </c>
      <c r="M564" s="22" t="str">
        <f>IF(INDEX(Veh_Marshal,0,1)="N/A","N/A",'输出-系统进路参数'!P565)</f>
        <v>N/A</v>
      </c>
      <c r="N564" s="22" t="str">
        <f>IF(INDEX(Veh_Marshal,0,1)="N/A","N/A",'输出-系统进路参数'!Q565)</f>
        <v>N/A</v>
      </c>
      <c r="O564" s="22" t="str">
        <f>IF(INDEX(Veh_Marshal,0,1)="N/A","N/A",'输出-系统进路参数'!R565)</f>
        <v>N/A</v>
      </c>
      <c r="P564" s="50" t="str">
        <f>IF(INDEX(Veh_Marshal,0,1)="N/A","N/A",'输出-系统进路参数'!S565)</f>
        <v>N/A</v>
      </c>
      <c r="Q564" s="50" t="str">
        <f>IF(INDEX(Veh_Marshal,0,1)="N/A","N/A",'输出-系统进路参数'!T565)</f>
        <v>N/A</v>
      </c>
      <c r="R564" s="50" t="str">
        <f>IF(INDEX(Veh_Marshal,0,1)="N/A","N/A",'输出-系统进路参数'!U565)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50" t="str">
        <f>IF(INDEX(Veh_Marshal,0,1)="N/A","N/A",'输出-系统进路参数'!B566)</f>
        <v>N/A</v>
      </c>
      <c r="B565" s="50" t="str">
        <f>IF(INDEX(Veh_Marshal,0,1)="N/A","N/A",'输出-系统进路参数'!E566)</f>
        <v>N/A</v>
      </c>
      <c r="C565" s="50" t="str">
        <f>IF(INDEX(Veh_Marshal,0,1)="N/A","N/A",'输出-系统进路参数'!F566)</f>
        <v>N/A</v>
      </c>
      <c r="D565" s="50" t="str">
        <f>IF(INDEX(Veh_Marshal,0,1)="N/A","N/A",'输出-系统进路参数'!G566)</f>
        <v>N/A</v>
      </c>
      <c r="E565" s="50" t="str">
        <f>IF(INDEX(Veh_Marshal,0,1)="N/A","N/A",'输出-系统进路参数'!H566)</f>
        <v>N/A</v>
      </c>
      <c r="F565" s="50" t="str">
        <f>IF(INDEX(Veh_Marshal,0,1)="N/A","N/A",'输出-系统进路参数'!I566)</f>
        <v>N/A</v>
      </c>
      <c r="G565" s="50" t="str">
        <f>IF(INDEX(Veh_Marshal,0,1)="N/A","N/A",'输出-系统进路参数'!J566)</f>
        <v>N/A</v>
      </c>
      <c r="H565" s="22" t="str">
        <f>IF(INDEX(Veh_Marshal,0,1)="N/A","N/A",'输出-系统进路参数'!K566)</f>
        <v>N/A</v>
      </c>
      <c r="I565" s="22" t="str">
        <f>IF(INDEX(Veh_Marshal,0,1)="N/A","N/A",'输出-系统进路参数'!L566)</f>
        <v>N/A</v>
      </c>
      <c r="J565" s="22" t="str">
        <f>IF(INDEX(Veh_Marshal,0,1)="N/A","N/A",'输出-系统进路参数'!M566)</f>
        <v>N/A</v>
      </c>
      <c r="K565" s="22" t="str">
        <f>IF(INDEX(Veh_Marshal,0,1)="N/A","N/A",'输出-系统进路参数'!N566)</f>
        <v>N/A</v>
      </c>
      <c r="L565" s="22" t="str">
        <f>IF(INDEX(Veh_Marshal,0,1)="N/A","N/A",'输出-系统进路参数'!O566)</f>
        <v>N/A</v>
      </c>
      <c r="M565" s="22" t="str">
        <f>IF(INDEX(Veh_Marshal,0,1)="N/A","N/A",'输出-系统进路参数'!P566)</f>
        <v>N/A</v>
      </c>
      <c r="N565" s="22" t="str">
        <f>IF(INDEX(Veh_Marshal,0,1)="N/A","N/A",'输出-系统进路参数'!Q566)</f>
        <v>N/A</v>
      </c>
      <c r="O565" s="22" t="str">
        <f>IF(INDEX(Veh_Marshal,0,1)="N/A","N/A",'输出-系统进路参数'!R566)</f>
        <v>N/A</v>
      </c>
      <c r="P565" s="50" t="str">
        <f>IF(INDEX(Veh_Marshal,0,1)="N/A","N/A",'输出-系统进路参数'!S566)</f>
        <v>N/A</v>
      </c>
      <c r="Q565" s="50" t="str">
        <f>IF(INDEX(Veh_Marshal,0,1)="N/A","N/A",'输出-系统进路参数'!T566)</f>
        <v>N/A</v>
      </c>
      <c r="R565" s="50" t="str">
        <f>IF(INDEX(Veh_Marshal,0,1)="N/A","N/A",'输出-系统进路参数'!U566)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50" t="str">
        <f>IF(INDEX(Veh_Marshal,0,1)="N/A","N/A",'输出-系统进路参数'!B567)</f>
        <v>N/A</v>
      </c>
      <c r="B566" s="50" t="str">
        <f>IF(INDEX(Veh_Marshal,0,1)="N/A","N/A",'输出-系统进路参数'!E567)</f>
        <v>N/A</v>
      </c>
      <c r="C566" s="50" t="str">
        <f>IF(INDEX(Veh_Marshal,0,1)="N/A","N/A",'输出-系统进路参数'!F567)</f>
        <v>N/A</v>
      </c>
      <c r="D566" s="50" t="str">
        <f>IF(INDEX(Veh_Marshal,0,1)="N/A","N/A",'输出-系统进路参数'!G567)</f>
        <v>N/A</v>
      </c>
      <c r="E566" s="50" t="str">
        <f>IF(INDEX(Veh_Marshal,0,1)="N/A","N/A",'输出-系统进路参数'!H567)</f>
        <v>N/A</v>
      </c>
      <c r="F566" s="50" t="str">
        <f>IF(INDEX(Veh_Marshal,0,1)="N/A","N/A",'输出-系统进路参数'!I567)</f>
        <v>N/A</v>
      </c>
      <c r="G566" s="50" t="str">
        <f>IF(INDEX(Veh_Marshal,0,1)="N/A","N/A",'输出-系统进路参数'!J567)</f>
        <v>N/A</v>
      </c>
      <c r="H566" s="22" t="str">
        <f>IF(INDEX(Veh_Marshal,0,1)="N/A","N/A",'输出-系统进路参数'!K567)</f>
        <v>N/A</v>
      </c>
      <c r="I566" s="22" t="str">
        <f>IF(INDEX(Veh_Marshal,0,1)="N/A","N/A",'输出-系统进路参数'!L567)</f>
        <v>N/A</v>
      </c>
      <c r="J566" s="22" t="str">
        <f>IF(INDEX(Veh_Marshal,0,1)="N/A","N/A",'输出-系统进路参数'!M567)</f>
        <v>N/A</v>
      </c>
      <c r="K566" s="22" t="str">
        <f>IF(INDEX(Veh_Marshal,0,1)="N/A","N/A",'输出-系统进路参数'!N567)</f>
        <v>N/A</v>
      </c>
      <c r="L566" s="22" t="str">
        <f>IF(INDEX(Veh_Marshal,0,1)="N/A","N/A",'输出-系统进路参数'!O567)</f>
        <v>N/A</v>
      </c>
      <c r="M566" s="22" t="str">
        <f>IF(INDEX(Veh_Marshal,0,1)="N/A","N/A",'输出-系统进路参数'!P567)</f>
        <v>N/A</v>
      </c>
      <c r="N566" s="22" t="str">
        <f>IF(INDEX(Veh_Marshal,0,1)="N/A","N/A",'输出-系统进路参数'!Q567)</f>
        <v>N/A</v>
      </c>
      <c r="O566" s="22" t="str">
        <f>IF(INDEX(Veh_Marshal,0,1)="N/A","N/A",'输出-系统进路参数'!R567)</f>
        <v>N/A</v>
      </c>
      <c r="P566" s="50" t="str">
        <f>IF(INDEX(Veh_Marshal,0,1)="N/A","N/A",'输出-系统进路参数'!S567)</f>
        <v>N/A</v>
      </c>
      <c r="Q566" s="50" t="str">
        <f>IF(INDEX(Veh_Marshal,0,1)="N/A","N/A",'输出-系统进路参数'!T567)</f>
        <v>N/A</v>
      </c>
      <c r="R566" s="50" t="str">
        <f>IF(INDEX(Veh_Marshal,0,1)="N/A","N/A",'输出-系统进路参数'!U567)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50" t="str">
        <f>IF(INDEX(Veh_Marshal,0,1)="N/A","N/A",'输出-系统进路参数'!B568)</f>
        <v>N/A</v>
      </c>
      <c r="B567" s="50" t="str">
        <f>IF(INDEX(Veh_Marshal,0,1)="N/A","N/A",'输出-系统进路参数'!E568)</f>
        <v>N/A</v>
      </c>
      <c r="C567" s="50" t="str">
        <f>IF(INDEX(Veh_Marshal,0,1)="N/A","N/A",'输出-系统进路参数'!F568)</f>
        <v>N/A</v>
      </c>
      <c r="D567" s="50" t="str">
        <f>IF(INDEX(Veh_Marshal,0,1)="N/A","N/A",'输出-系统进路参数'!G568)</f>
        <v>N/A</v>
      </c>
      <c r="E567" s="50" t="str">
        <f>IF(INDEX(Veh_Marshal,0,1)="N/A","N/A",'输出-系统进路参数'!H568)</f>
        <v>N/A</v>
      </c>
      <c r="F567" s="50" t="str">
        <f>IF(INDEX(Veh_Marshal,0,1)="N/A","N/A",'输出-系统进路参数'!I568)</f>
        <v>N/A</v>
      </c>
      <c r="G567" s="50" t="str">
        <f>IF(INDEX(Veh_Marshal,0,1)="N/A","N/A",'输出-系统进路参数'!J568)</f>
        <v>N/A</v>
      </c>
      <c r="H567" s="22" t="str">
        <f>IF(INDEX(Veh_Marshal,0,1)="N/A","N/A",'输出-系统进路参数'!K568)</f>
        <v>N/A</v>
      </c>
      <c r="I567" s="22" t="str">
        <f>IF(INDEX(Veh_Marshal,0,1)="N/A","N/A",'输出-系统进路参数'!L568)</f>
        <v>N/A</v>
      </c>
      <c r="J567" s="22" t="str">
        <f>IF(INDEX(Veh_Marshal,0,1)="N/A","N/A",'输出-系统进路参数'!M568)</f>
        <v>N/A</v>
      </c>
      <c r="K567" s="22" t="str">
        <f>IF(INDEX(Veh_Marshal,0,1)="N/A","N/A",'输出-系统进路参数'!N568)</f>
        <v>N/A</v>
      </c>
      <c r="L567" s="22" t="str">
        <f>IF(INDEX(Veh_Marshal,0,1)="N/A","N/A",'输出-系统进路参数'!O568)</f>
        <v>N/A</v>
      </c>
      <c r="M567" s="22" t="str">
        <f>IF(INDEX(Veh_Marshal,0,1)="N/A","N/A",'输出-系统进路参数'!P568)</f>
        <v>N/A</v>
      </c>
      <c r="N567" s="22" t="str">
        <f>IF(INDEX(Veh_Marshal,0,1)="N/A","N/A",'输出-系统进路参数'!Q568)</f>
        <v>N/A</v>
      </c>
      <c r="O567" s="22" t="str">
        <f>IF(INDEX(Veh_Marshal,0,1)="N/A","N/A",'输出-系统进路参数'!R568)</f>
        <v>N/A</v>
      </c>
      <c r="P567" s="50" t="str">
        <f>IF(INDEX(Veh_Marshal,0,1)="N/A","N/A",'输出-系统进路参数'!S568)</f>
        <v>N/A</v>
      </c>
      <c r="Q567" s="50" t="str">
        <f>IF(INDEX(Veh_Marshal,0,1)="N/A","N/A",'输出-系统进路参数'!T568)</f>
        <v>N/A</v>
      </c>
      <c r="R567" s="50" t="str">
        <f>IF(INDEX(Veh_Marshal,0,1)="N/A","N/A",'输出-系统进路参数'!U568)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50" t="str">
        <f>IF(INDEX(Veh_Marshal,0,1)="N/A","N/A",'输出-系统进路参数'!B569)</f>
        <v>N/A</v>
      </c>
      <c r="B568" s="50" t="str">
        <f>IF(INDEX(Veh_Marshal,0,1)="N/A","N/A",'输出-系统进路参数'!E569)</f>
        <v>N/A</v>
      </c>
      <c r="C568" s="50" t="str">
        <f>IF(INDEX(Veh_Marshal,0,1)="N/A","N/A",'输出-系统进路参数'!F569)</f>
        <v>N/A</v>
      </c>
      <c r="D568" s="50" t="str">
        <f>IF(INDEX(Veh_Marshal,0,1)="N/A","N/A",'输出-系统进路参数'!G569)</f>
        <v>N/A</v>
      </c>
      <c r="E568" s="50" t="str">
        <f>IF(INDEX(Veh_Marshal,0,1)="N/A","N/A",'输出-系统进路参数'!H569)</f>
        <v>N/A</v>
      </c>
      <c r="F568" s="50" t="str">
        <f>IF(INDEX(Veh_Marshal,0,1)="N/A","N/A",'输出-系统进路参数'!I569)</f>
        <v>N/A</v>
      </c>
      <c r="G568" s="50" t="str">
        <f>IF(INDEX(Veh_Marshal,0,1)="N/A","N/A",'输出-系统进路参数'!J569)</f>
        <v>N/A</v>
      </c>
      <c r="H568" s="22" t="str">
        <f>IF(INDEX(Veh_Marshal,0,1)="N/A","N/A",'输出-系统进路参数'!K569)</f>
        <v>N/A</v>
      </c>
      <c r="I568" s="22" t="str">
        <f>IF(INDEX(Veh_Marshal,0,1)="N/A","N/A",'输出-系统进路参数'!L569)</f>
        <v>N/A</v>
      </c>
      <c r="J568" s="22" t="str">
        <f>IF(INDEX(Veh_Marshal,0,1)="N/A","N/A",'输出-系统进路参数'!M569)</f>
        <v>N/A</v>
      </c>
      <c r="K568" s="22" t="str">
        <f>IF(INDEX(Veh_Marshal,0,1)="N/A","N/A",'输出-系统进路参数'!N569)</f>
        <v>N/A</v>
      </c>
      <c r="L568" s="22" t="str">
        <f>IF(INDEX(Veh_Marshal,0,1)="N/A","N/A",'输出-系统进路参数'!O569)</f>
        <v>N/A</v>
      </c>
      <c r="M568" s="22" t="str">
        <f>IF(INDEX(Veh_Marshal,0,1)="N/A","N/A",'输出-系统进路参数'!P569)</f>
        <v>N/A</v>
      </c>
      <c r="N568" s="22" t="str">
        <f>IF(INDEX(Veh_Marshal,0,1)="N/A","N/A",'输出-系统进路参数'!Q569)</f>
        <v>N/A</v>
      </c>
      <c r="O568" s="22" t="str">
        <f>IF(INDEX(Veh_Marshal,0,1)="N/A","N/A",'输出-系统进路参数'!R569)</f>
        <v>N/A</v>
      </c>
      <c r="P568" s="50" t="str">
        <f>IF(INDEX(Veh_Marshal,0,1)="N/A","N/A",'输出-系统进路参数'!S569)</f>
        <v>N/A</v>
      </c>
      <c r="Q568" s="50" t="str">
        <f>IF(INDEX(Veh_Marshal,0,1)="N/A","N/A",'输出-系统进路参数'!T569)</f>
        <v>N/A</v>
      </c>
      <c r="R568" s="50" t="str">
        <f>IF(INDEX(Veh_Marshal,0,1)="N/A","N/A",'输出-系统进路参数'!U569)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50" t="str">
        <f>IF(INDEX(Veh_Marshal,0,1)="N/A","N/A",'输出-系统进路参数'!B570)</f>
        <v>N/A</v>
      </c>
      <c r="B569" s="50" t="str">
        <f>IF(INDEX(Veh_Marshal,0,1)="N/A","N/A",'输出-系统进路参数'!E570)</f>
        <v>N/A</v>
      </c>
      <c r="C569" s="50" t="str">
        <f>IF(INDEX(Veh_Marshal,0,1)="N/A","N/A",'输出-系统进路参数'!F570)</f>
        <v>N/A</v>
      </c>
      <c r="D569" s="50" t="str">
        <f>IF(INDEX(Veh_Marshal,0,1)="N/A","N/A",'输出-系统进路参数'!G570)</f>
        <v>N/A</v>
      </c>
      <c r="E569" s="50" t="str">
        <f>IF(INDEX(Veh_Marshal,0,1)="N/A","N/A",'输出-系统进路参数'!H570)</f>
        <v>N/A</v>
      </c>
      <c r="F569" s="50" t="str">
        <f>IF(INDEX(Veh_Marshal,0,1)="N/A","N/A",'输出-系统进路参数'!I570)</f>
        <v>N/A</v>
      </c>
      <c r="G569" s="50" t="str">
        <f>IF(INDEX(Veh_Marshal,0,1)="N/A","N/A",'输出-系统进路参数'!J570)</f>
        <v>N/A</v>
      </c>
      <c r="H569" s="22" t="str">
        <f>IF(INDEX(Veh_Marshal,0,1)="N/A","N/A",'输出-系统进路参数'!K570)</f>
        <v>N/A</v>
      </c>
      <c r="I569" s="22" t="str">
        <f>IF(INDEX(Veh_Marshal,0,1)="N/A","N/A",'输出-系统进路参数'!L570)</f>
        <v>N/A</v>
      </c>
      <c r="J569" s="22" t="str">
        <f>IF(INDEX(Veh_Marshal,0,1)="N/A","N/A",'输出-系统进路参数'!M570)</f>
        <v>N/A</v>
      </c>
      <c r="K569" s="22" t="str">
        <f>IF(INDEX(Veh_Marshal,0,1)="N/A","N/A",'输出-系统进路参数'!N570)</f>
        <v>N/A</v>
      </c>
      <c r="L569" s="22" t="str">
        <f>IF(INDEX(Veh_Marshal,0,1)="N/A","N/A",'输出-系统进路参数'!O570)</f>
        <v>N/A</v>
      </c>
      <c r="M569" s="22" t="str">
        <f>IF(INDEX(Veh_Marshal,0,1)="N/A","N/A",'输出-系统进路参数'!P570)</f>
        <v>N/A</v>
      </c>
      <c r="N569" s="22" t="str">
        <f>IF(INDEX(Veh_Marshal,0,1)="N/A","N/A",'输出-系统进路参数'!Q570)</f>
        <v>N/A</v>
      </c>
      <c r="O569" s="22" t="str">
        <f>IF(INDEX(Veh_Marshal,0,1)="N/A","N/A",'输出-系统进路参数'!R570)</f>
        <v>N/A</v>
      </c>
      <c r="P569" s="50" t="str">
        <f>IF(INDEX(Veh_Marshal,0,1)="N/A","N/A",'输出-系统进路参数'!S570)</f>
        <v>N/A</v>
      </c>
      <c r="Q569" s="50" t="str">
        <f>IF(INDEX(Veh_Marshal,0,1)="N/A","N/A",'输出-系统进路参数'!T570)</f>
        <v>N/A</v>
      </c>
      <c r="R569" s="50" t="str">
        <f>IF(INDEX(Veh_Marshal,0,1)="N/A","N/A",'输出-系统进路参数'!U570)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50" t="str">
        <f>IF(INDEX(Veh_Marshal,0,1)="N/A","N/A",'输出-系统进路参数'!B571)</f>
        <v>N/A</v>
      </c>
      <c r="B570" s="50" t="str">
        <f>IF(INDEX(Veh_Marshal,0,1)="N/A","N/A",'输出-系统进路参数'!E571)</f>
        <v>N/A</v>
      </c>
      <c r="C570" s="50" t="str">
        <f>IF(INDEX(Veh_Marshal,0,1)="N/A","N/A",'输出-系统进路参数'!F571)</f>
        <v>N/A</v>
      </c>
      <c r="D570" s="50" t="str">
        <f>IF(INDEX(Veh_Marshal,0,1)="N/A","N/A",'输出-系统进路参数'!G571)</f>
        <v>N/A</v>
      </c>
      <c r="E570" s="50" t="str">
        <f>IF(INDEX(Veh_Marshal,0,1)="N/A","N/A",'输出-系统进路参数'!H571)</f>
        <v>N/A</v>
      </c>
      <c r="F570" s="50" t="str">
        <f>IF(INDEX(Veh_Marshal,0,1)="N/A","N/A",'输出-系统进路参数'!I571)</f>
        <v>N/A</v>
      </c>
      <c r="G570" s="50" t="str">
        <f>IF(INDEX(Veh_Marshal,0,1)="N/A","N/A",'输出-系统进路参数'!J571)</f>
        <v>N/A</v>
      </c>
      <c r="H570" s="22" t="str">
        <f>IF(INDEX(Veh_Marshal,0,1)="N/A","N/A",'输出-系统进路参数'!K571)</f>
        <v>N/A</v>
      </c>
      <c r="I570" s="22" t="str">
        <f>IF(INDEX(Veh_Marshal,0,1)="N/A","N/A",'输出-系统进路参数'!L571)</f>
        <v>N/A</v>
      </c>
      <c r="J570" s="22" t="str">
        <f>IF(INDEX(Veh_Marshal,0,1)="N/A","N/A",'输出-系统进路参数'!M571)</f>
        <v>N/A</v>
      </c>
      <c r="K570" s="22" t="str">
        <f>IF(INDEX(Veh_Marshal,0,1)="N/A","N/A",'输出-系统进路参数'!N571)</f>
        <v>N/A</v>
      </c>
      <c r="L570" s="22" t="str">
        <f>IF(INDEX(Veh_Marshal,0,1)="N/A","N/A",'输出-系统进路参数'!O571)</f>
        <v>N/A</v>
      </c>
      <c r="M570" s="22" t="str">
        <f>IF(INDEX(Veh_Marshal,0,1)="N/A","N/A",'输出-系统进路参数'!P571)</f>
        <v>N/A</v>
      </c>
      <c r="N570" s="22" t="str">
        <f>IF(INDEX(Veh_Marshal,0,1)="N/A","N/A",'输出-系统进路参数'!Q571)</f>
        <v>N/A</v>
      </c>
      <c r="O570" s="22" t="str">
        <f>IF(INDEX(Veh_Marshal,0,1)="N/A","N/A",'输出-系统进路参数'!R571)</f>
        <v>N/A</v>
      </c>
      <c r="P570" s="50" t="str">
        <f>IF(INDEX(Veh_Marshal,0,1)="N/A","N/A",'输出-系统进路参数'!S571)</f>
        <v>N/A</v>
      </c>
      <c r="Q570" s="50" t="str">
        <f>IF(INDEX(Veh_Marshal,0,1)="N/A","N/A",'输出-系统进路参数'!T571)</f>
        <v>N/A</v>
      </c>
      <c r="R570" s="50" t="str">
        <f>IF(INDEX(Veh_Marshal,0,1)="N/A","N/A",'输出-系统进路参数'!U571)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50" t="str">
        <f>IF(INDEX(Veh_Marshal,0,1)="N/A","N/A",'输出-系统进路参数'!B572)</f>
        <v>N/A</v>
      </c>
      <c r="B571" s="50" t="str">
        <f>IF(INDEX(Veh_Marshal,0,1)="N/A","N/A",'输出-系统进路参数'!E572)</f>
        <v>N/A</v>
      </c>
      <c r="C571" s="50" t="str">
        <f>IF(INDEX(Veh_Marshal,0,1)="N/A","N/A",'输出-系统进路参数'!F572)</f>
        <v>N/A</v>
      </c>
      <c r="D571" s="50" t="str">
        <f>IF(INDEX(Veh_Marshal,0,1)="N/A","N/A",'输出-系统进路参数'!G572)</f>
        <v>N/A</v>
      </c>
      <c r="E571" s="50" t="str">
        <f>IF(INDEX(Veh_Marshal,0,1)="N/A","N/A",'输出-系统进路参数'!H572)</f>
        <v>N/A</v>
      </c>
      <c r="F571" s="50" t="str">
        <f>IF(INDEX(Veh_Marshal,0,1)="N/A","N/A",'输出-系统进路参数'!I572)</f>
        <v>N/A</v>
      </c>
      <c r="G571" s="50" t="str">
        <f>IF(INDEX(Veh_Marshal,0,1)="N/A","N/A",'输出-系统进路参数'!J572)</f>
        <v>N/A</v>
      </c>
      <c r="H571" s="22" t="str">
        <f>IF(INDEX(Veh_Marshal,0,1)="N/A","N/A",'输出-系统进路参数'!K572)</f>
        <v>N/A</v>
      </c>
      <c r="I571" s="22" t="str">
        <f>IF(INDEX(Veh_Marshal,0,1)="N/A","N/A",'输出-系统进路参数'!L572)</f>
        <v>N/A</v>
      </c>
      <c r="J571" s="22" t="str">
        <f>IF(INDEX(Veh_Marshal,0,1)="N/A","N/A",'输出-系统进路参数'!M572)</f>
        <v>N/A</v>
      </c>
      <c r="K571" s="22" t="str">
        <f>IF(INDEX(Veh_Marshal,0,1)="N/A","N/A",'输出-系统进路参数'!N572)</f>
        <v>N/A</v>
      </c>
      <c r="L571" s="22" t="str">
        <f>IF(INDEX(Veh_Marshal,0,1)="N/A","N/A",'输出-系统进路参数'!O572)</f>
        <v>N/A</v>
      </c>
      <c r="M571" s="22" t="str">
        <f>IF(INDEX(Veh_Marshal,0,1)="N/A","N/A",'输出-系统进路参数'!P572)</f>
        <v>N/A</v>
      </c>
      <c r="N571" s="22" t="str">
        <f>IF(INDEX(Veh_Marshal,0,1)="N/A","N/A",'输出-系统进路参数'!Q572)</f>
        <v>N/A</v>
      </c>
      <c r="O571" s="22" t="str">
        <f>IF(INDEX(Veh_Marshal,0,1)="N/A","N/A",'输出-系统进路参数'!R572)</f>
        <v>N/A</v>
      </c>
      <c r="P571" s="50" t="str">
        <f>IF(INDEX(Veh_Marshal,0,1)="N/A","N/A",'输出-系统进路参数'!S572)</f>
        <v>N/A</v>
      </c>
      <c r="Q571" s="50" t="str">
        <f>IF(INDEX(Veh_Marshal,0,1)="N/A","N/A",'输出-系统进路参数'!T572)</f>
        <v>N/A</v>
      </c>
      <c r="R571" s="50" t="str">
        <f>IF(INDEX(Veh_Marshal,0,1)="N/A","N/A",'输出-系统进路参数'!U572)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50" t="str">
        <f>IF(INDEX(Veh_Marshal,0,1)="N/A","N/A",'输出-系统进路参数'!B573)</f>
        <v>N/A</v>
      </c>
      <c r="B572" s="50" t="str">
        <f>IF(INDEX(Veh_Marshal,0,1)="N/A","N/A",'输出-系统进路参数'!E573)</f>
        <v>N/A</v>
      </c>
      <c r="C572" s="50" t="str">
        <f>IF(INDEX(Veh_Marshal,0,1)="N/A","N/A",'输出-系统进路参数'!F573)</f>
        <v>N/A</v>
      </c>
      <c r="D572" s="50" t="str">
        <f>IF(INDEX(Veh_Marshal,0,1)="N/A","N/A",'输出-系统进路参数'!G573)</f>
        <v>N/A</v>
      </c>
      <c r="E572" s="50" t="str">
        <f>IF(INDEX(Veh_Marshal,0,1)="N/A","N/A",'输出-系统进路参数'!H573)</f>
        <v>N/A</v>
      </c>
      <c r="F572" s="50" t="str">
        <f>IF(INDEX(Veh_Marshal,0,1)="N/A","N/A",'输出-系统进路参数'!I573)</f>
        <v>N/A</v>
      </c>
      <c r="G572" s="50" t="str">
        <f>IF(INDEX(Veh_Marshal,0,1)="N/A","N/A",'输出-系统进路参数'!J573)</f>
        <v>N/A</v>
      </c>
      <c r="H572" s="22" t="str">
        <f>IF(INDEX(Veh_Marshal,0,1)="N/A","N/A",'输出-系统进路参数'!K573)</f>
        <v>N/A</v>
      </c>
      <c r="I572" s="22" t="str">
        <f>IF(INDEX(Veh_Marshal,0,1)="N/A","N/A",'输出-系统进路参数'!L573)</f>
        <v>N/A</v>
      </c>
      <c r="J572" s="22" t="str">
        <f>IF(INDEX(Veh_Marshal,0,1)="N/A","N/A",'输出-系统进路参数'!M573)</f>
        <v>N/A</v>
      </c>
      <c r="K572" s="22" t="str">
        <f>IF(INDEX(Veh_Marshal,0,1)="N/A","N/A",'输出-系统进路参数'!N573)</f>
        <v>N/A</v>
      </c>
      <c r="L572" s="22" t="str">
        <f>IF(INDEX(Veh_Marshal,0,1)="N/A","N/A",'输出-系统进路参数'!O573)</f>
        <v>N/A</v>
      </c>
      <c r="M572" s="22" t="str">
        <f>IF(INDEX(Veh_Marshal,0,1)="N/A","N/A",'输出-系统进路参数'!P573)</f>
        <v>N/A</v>
      </c>
      <c r="N572" s="22" t="str">
        <f>IF(INDEX(Veh_Marshal,0,1)="N/A","N/A",'输出-系统进路参数'!Q573)</f>
        <v>N/A</v>
      </c>
      <c r="O572" s="22" t="str">
        <f>IF(INDEX(Veh_Marshal,0,1)="N/A","N/A",'输出-系统进路参数'!R573)</f>
        <v>N/A</v>
      </c>
      <c r="P572" s="50" t="str">
        <f>IF(INDEX(Veh_Marshal,0,1)="N/A","N/A",'输出-系统进路参数'!S573)</f>
        <v>N/A</v>
      </c>
      <c r="Q572" s="50" t="str">
        <f>IF(INDEX(Veh_Marshal,0,1)="N/A","N/A",'输出-系统进路参数'!T573)</f>
        <v>N/A</v>
      </c>
      <c r="R572" s="50" t="str">
        <f>IF(INDEX(Veh_Marshal,0,1)="N/A","N/A",'输出-系统进路参数'!U573)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50" t="str">
        <f>IF(INDEX(Veh_Marshal,0,1)="N/A","N/A",'输出-系统进路参数'!B574)</f>
        <v>N/A</v>
      </c>
      <c r="B573" s="50" t="str">
        <f>IF(INDEX(Veh_Marshal,0,1)="N/A","N/A",'输出-系统进路参数'!E574)</f>
        <v>N/A</v>
      </c>
      <c r="C573" s="50" t="str">
        <f>IF(INDEX(Veh_Marshal,0,1)="N/A","N/A",'输出-系统进路参数'!F574)</f>
        <v>N/A</v>
      </c>
      <c r="D573" s="50" t="str">
        <f>IF(INDEX(Veh_Marshal,0,1)="N/A","N/A",'输出-系统进路参数'!G574)</f>
        <v>N/A</v>
      </c>
      <c r="E573" s="50" t="str">
        <f>IF(INDEX(Veh_Marshal,0,1)="N/A","N/A",'输出-系统进路参数'!H574)</f>
        <v>N/A</v>
      </c>
      <c r="F573" s="50" t="str">
        <f>IF(INDEX(Veh_Marshal,0,1)="N/A","N/A",'输出-系统进路参数'!I574)</f>
        <v>N/A</v>
      </c>
      <c r="G573" s="50" t="str">
        <f>IF(INDEX(Veh_Marshal,0,1)="N/A","N/A",'输出-系统进路参数'!J574)</f>
        <v>N/A</v>
      </c>
      <c r="H573" s="22" t="str">
        <f>IF(INDEX(Veh_Marshal,0,1)="N/A","N/A",'输出-系统进路参数'!K574)</f>
        <v>N/A</v>
      </c>
      <c r="I573" s="22" t="str">
        <f>IF(INDEX(Veh_Marshal,0,1)="N/A","N/A",'输出-系统进路参数'!L574)</f>
        <v>N/A</v>
      </c>
      <c r="J573" s="22" t="str">
        <f>IF(INDEX(Veh_Marshal,0,1)="N/A","N/A",'输出-系统进路参数'!M574)</f>
        <v>N/A</v>
      </c>
      <c r="K573" s="22" t="str">
        <f>IF(INDEX(Veh_Marshal,0,1)="N/A","N/A",'输出-系统进路参数'!N574)</f>
        <v>N/A</v>
      </c>
      <c r="L573" s="22" t="str">
        <f>IF(INDEX(Veh_Marshal,0,1)="N/A","N/A",'输出-系统进路参数'!O574)</f>
        <v>N/A</v>
      </c>
      <c r="M573" s="22" t="str">
        <f>IF(INDEX(Veh_Marshal,0,1)="N/A","N/A",'输出-系统进路参数'!P574)</f>
        <v>N/A</v>
      </c>
      <c r="N573" s="22" t="str">
        <f>IF(INDEX(Veh_Marshal,0,1)="N/A","N/A",'输出-系统进路参数'!Q574)</f>
        <v>N/A</v>
      </c>
      <c r="O573" s="22" t="str">
        <f>IF(INDEX(Veh_Marshal,0,1)="N/A","N/A",'输出-系统进路参数'!R574)</f>
        <v>N/A</v>
      </c>
      <c r="P573" s="50" t="str">
        <f>IF(INDEX(Veh_Marshal,0,1)="N/A","N/A",'输出-系统进路参数'!S574)</f>
        <v>N/A</v>
      </c>
      <c r="Q573" s="50" t="str">
        <f>IF(INDEX(Veh_Marshal,0,1)="N/A","N/A",'输出-系统进路参数'!T574)</f>
        <v>N/A</v>
      </c>
      <c r="R573" s="50" t="str">
        <f>IF(INDEX(Veh_Marshal,0,1)="N/A","N/A",'输出-系统进路参数'!U574)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50" t="str">
        <f>IF(INDEX(Veh_Marshal,0,1)="N/A","N/A",'输出-系统进路参数'!B575)</f>
        <v>N/A</v>
      </c>
      <c r="B574" s="50" t="str">
        <f>IF(INDEX(Veh_Marshal,0,1)="N/A","N/A",'输出-系统进路参数'!E575)</f>
        <v>N/A</v>
      </c>
      <c r="C574" s="50" t="str">
        <f>IF(INDEX(Veh_Marshal,0,1)="N/A","N/A",'输出-系统进路参数'!F575)</f>
        <v>N/A</v>
      </c>
      <c r="D574" s="50" t="str">
        <f>IF(INDEX(Veh_Marshal,0,1)="N/A","N/A",'输出-系统进路参数'!G575)</f>
        <v>N/A</v>
      </c>
      <c r="E574" s="50" t="str">
        <f>IF(INDEX(Veh_Marshal,0,1)="N/A","N/A",'输出-系统进路参数'!H575)</f>
        <v>N/A</v>
      </c>
      <c r="F574" s="50" t="str">
        <f>IF(INDEX(Veh_Marshal,0,1)="N/A","N/A",'输出-系统进路参数'!I575)</f>
        <v>N/A</v>
      </c>
      <c r="G574" s="50" t="str">
        <f>IF(INDEX(Veh_Marshal,0,1)="N/A","N/A",'输出-系统进路参数'!J575)</f>
        <v>N/A</v>
      </c>
      <c r="H574" s="22" t="str">
        <f>IF(INDEX(Veh_Marshal,0,1)="N/A","N/A",'输出-系统进路参数'!K575)</f>
        <v>N/A</v>
      </c>
      <c r="I574" s="22" t="str">
        <f>IF(INDEX(Veh_Marshal,0,1)="N/A","N/A",'输出-系统进路参数'!L575)</f>
        <v>N/A</v>
      </c>
      <c r="J574" s="22" t="str">
        <f>IF(INDEX(Veh_Marshal,0,1)="N/A","N/A",'输出-系统进路参数'!M575)</f>
        <v>N/A</v>
      </c>
      <c r="K574" s="22" t="str">
        <f>IF(INDEX(Veh_Marshal,0,1)="N/A","N/A",'输出-系统进路参数'!N575)</f>
        <v>N/A</v>
      </c>
      <c r="L574" s="22" t="str">
        <f>IF(INDEX(Veh_Marshal,0,1)="N/A","N/A",'输出-系统进路参数'!O575)</f>
        <v>N/A</v>
      </c>
      <c r="M574" s="22" t="str">
        <f>IF(INDEX(Veh_Marshal,0,1)="N/A","N/A",'输出-系统进路参数'!P575)</f>
        <v>N/A</v>
      </c>
      <c r="N574" s="22" t="str">
        <f>IF(INDEX(Veh_Marshal,0,1)="N/A","N/A",'输出-系统进路参数'!Q575)</f>
        <v>N/A</v>
      </c>
      <c r="O574" s="22" t="str">
        <f>IF(INDEX(Veh_Marshal,0,1)="N/A","N/A",'输出-系统进路参数'!R575)</f>
        <v>N/A</v>
      </c>
      <c r="P574" s="50" t="str">
        <f>IF(INDEX(Veh_Marshal,0,1)="N/A","N/A",'输出-系统进路参数'!S575)</f>
        <v>N/A</v>
      </c>
      <c r="Q574" s="50" t="str">
        <f>IF(INDEX(Veh_Marshal,0,1)="N/A","N/A",'输出-系统进路参数'!T575)</f>
        <v>N/A</v>
      </c>
      <c r="R574" s="50" t="str">
        <f>IF(INDEX(Veh_Marshal,0,1)="N/A","N/A",'输出-系统进路参数'!U575)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50" t="str">
        <f>IF(INDEX(Veh_Marshal,0,1)="N/A","N/A",'输出-系统进路参数'!B576)</f>
        <v>N/A</v>
      </c>
      <c r="B575" s="50" t="str">
        <f>IF(INDEX(Veh_Marshal,0,1)="N/A","N/A",'输出-系统进路参数'!E576)</f>
        <v>N/A</v>
      </c>
      <c r="C575" s="50" t="str">
        <f>IF(INDEX(Veh_Marshal,0,1)="N/A","N/A",'输出-系统进路参数'!F576)</f>
        <v>N/A</v>
      </c>
      <c r="D575" s="50" t="str">
        <f>IF(INDEX(Veh_Marshal,0,1)="N/A","N/A",'输出-系统进路参数'!G576)</f>
        <v>N/A</v>
      </c>
      <c r="E575" s="50" t="str">
        <f>IF(INDEX(Veh_Marshal,0,1)="N/A","N/A",'输出-系统进路参数'!H576)</f>
        <v>N/A</v>
      </c>
      <c r="F575" s="50" t="str">
        <f>IF(INDEX(Veh_Marshal,0,1)="N/A","N/A",'输出-系统进路参数'!I576)</f>
        <v>N/A</v>
      </c>
      <c r="G575" s="50" t="str">
        <f>IF(INDEX(Veh_Marshal,0,1)="N/A","N/A",'输出-系统进路参数'!J576)</f>
        <v>N/A</v>
      </c>
      <c r="H575" s="22" t="str">
        <f>IF(INDEX(Veh_Marshal,0,1)="N/A","N/A",'输出-系统进路参数'!K576)</f>
        <v>N/A</v>
      </c>
      <c r="I575" s="22" t="str">
        <f>IF(INDEX(Veh_Marshal,0,1)="N/A","N/A",'输出-系统进路参数'!L576)</f>
        <v>N/A</v>
      </c>
      <c r="J575" s="22" t="str">
        <f>IF(INDEX(Veh_Marshal,0,1)="N/A","N/A",'输出-系统进路参数'!M576)</f>
        <v>N/A</v>
      </c>
      <c r="K575" s="22" t="str">
        <f>IF(INDEX(Veh_Marshal,0,1)="N/A","N/A",'输出-系统进路参数'!N576)</f>
        <v>N/A</v>
      </c>
      <c r="L575" s="22" t="str">
        <f>IF(INDEX(Veh_Marshal,0,1)="N/A","N/A",'输出-系统进路参数'!O576)</f>
        <v>N/A</v>
      </c>
      <c r="M575" s="22" t="str">
        <f>IF(INDEX(Veh_Marshal,0,1)="N/A","N/A",'输出-系统进路参数'!P576)</f>
        <v>N/A</v>
      </c>
      <c r="N575" s="22" t="str">
        <f>IF(INDEX(Veh_Marshal,0,1)="N/A","N/A",'输出-系统进路参数'!Q576)</f>
        <v>N/A</v>
      </c>
      <c r="O575" s="22" t="str">
        <f>IF(INDEX(Veh_Marshal,0,1)="N/A","N/A",'输出-系统进路参数'!R576)</f>
        <v>N/A</v>
      </c>
      <c r="P575" s="50" t="str">
        <f>IF(INDEX(Veh_Marshal,0,1)="N/A","N/A",'输出-系统进路参数'!S576)</f>
        <v>N/A</v>
      </c>
      <c r="Q575" s="50" t="str">
        <f>IF(INDEX(Veh_Marshal,0,1)="N/A","N/A",'输出-系统进路参数'!T576)</f>
        <v>N/A</v>
      </c>
      <c r="R575" s="50" t="str">
        <f>IF(INDEX(Veh_Marshal,0,1)="N/A","N/A",'输出-系统进路参数'!U576)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50" t="str">
        <f>IF(INDEX(Veh_Marshal,0,1)="N/A","N/A",'输出-系统进路参数'!B577)</f>
        <v>N/A</v>
      </c>
      <c r="B576" s="50" t="str">
        <f>IF(INDEX(Veh_Marshal,0,1)="N/A","N/A",'输出-系统进路参数'!E577)</f>
        <v>N/A</v>
      </c>
      <c r="C576" s="50" t="str">
        <f>IF(INDEX(Veh_Marshal,0,1)="N/A","N/A",'输出-系统进路参数'!F577)</f>
        <v>N/A</v>
      </c>
      <c r="D576" s="50" t="str">
        <f>IF(INDEX(Veh_Marshal,0,1)="N/A","N/A",'输出-系统进路参数'!G577)</f>
        <v>N/A</v>
      </c>
      <c r="E576" s="50" t="str">
        <f>IF(INDEX(Veh_Marshal,0,1)="N/A","N/A",'输出-系统进路参数'!H577)</f>
        <v>N/A</v>
      </c>
      <c r="F576" s="50" t="str">
        <f>IF(INDEX(Veh_Marshal,0,1)="N/A","N/A",'输出-系统进路参数'!I577)</f>
        <v>N/A</v>
      </c>
      <c r="G576" s="50" t="str">
        <f>IF(INDEX(Veh_Marshal,0,1)="N/A","N/A",'输出-系统进路参数'!J577)</f>
        <v>N/A</v>
      </c>
      <c r="H576" s="22" t="str">
        <f>IF(INDEX(Veh_Marshal,0,1)="N/A","N/A",'输出-系统进路参数'!K577)</f>
        <v>N/A</v>
      </c>
      <c r="I576" s="22" t="str">
        <f>IF(INDEX(Veh_Marshal,0,1)="N/A","N/A",'输出-系统进路参数'!L577)</f>
        <v>N/A</v>
      </c>
      <c r="J576" s="22" t="str">
        <f>IF(INDEX(Veh_Marshal,0,1)="N/A","N/A",'输出-系统进路参数'!M577)</f>
        <v>N/A</v>
      </c>
      <c r="K576" s="22" t="str">
        <f>IF(INDEX(Veh_Marshal,0,1)="N/A","N/A",'输出-系统进路参数'!N577)</f>
        <v>N/A</v>
      </c>
      <c r="L576" s="22" t="str">
        <f>IF(INDEX(Veh_Marshal,0,1)="N/A","N/A",'输出-系统进路参数'!O577)</f>
        <v>N/A</v>
      </c>
      <c r="M576" s="22" t="str">
        <f>IF(INDEX(Veh_Marshal,0,1)="N/A","N/A",'输出-系统进路参数'!P577)</f>
        <v>N/A</v>
      </c>
      <c r="N576" s="22" t="str">
        <f>IF(INDEX(Veh_Marshal,0,1)="N/A","N/A",'输出-系统进路参数'!Q577)</f>
        <v>N/A</v>
      </c>
      <c r="O576" s="22" t="str">
        <f>IF(INDEX(Veh_Marshal,0,1)="N/A","N/A",'输出-系统进路参数'!R577)</f>
        <v>N/A</v>
      </c>
      <c r="P576" s="50" t="str">
        <f>IF(INDEX(Veh_Marshal,0,1)="N/A","N/A",'输出-系统进路参数'!S577)</f>
        <v>N/A</v>
      </c>
      <c r="Q576" s="50" t="str">
        <f>IF(INDEX(Veh_Marshal,0,1)="N/A","N/A",'输出-系统进路参数'!T577)</f>
        <v>N/A</v>
      </c>
      <c r="R576" s="50" t="str">
        <f>IF(INDEX(Veh_Marshal,0,1)="N/A","N/A",'输出-系统进路参数'!U577)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50" t="str">
        <f>IF(INDEX(Veh_Marshal,0,1)="N/A","N/A",'输出-系统进路参数'!B578)</f>
        <v>N/A</v>
      </c>
      <c r="B577" s="50" t="str">
        <f>IF(INDEX(Veh_Marshal,0,1)="N/A","N/A",'输出-系统进路参数'!E578)</f>
        <v>N/A</v>
      </c>
      <c r="C577" s="50" t="str">
        <f>IF(INDEX(Veh_Marshal,0,1)="N/A","N/A",'输出-系统进路参数'!F578)</f>
        <v>N/A</v>
      </c>
      <c r="D577" s="50" t="str">
        <f>IF(INDEX(Veh_Marshal,0,1)="N/A","N/A",'输出-系统进路参数'!G578)</f>
        <v>N/A</v>
      </c>
      <c r="E577" s="50" t="str">
        <f>IF(INDEX(Veh_Marshal,0,1)="N/A","N/A",'输出-系统进路参数'!H578)</f>
        <v>N/A</v>
      </c>
      <c r="F577" s="50" t="str">
        <f>IF(INDEX(Veh_Marshal,0,1)="N/A","N/A",'输出-系统进路参数'!I578)</f>
        <v>N/A</v>
      </c>
      <c r="G577" s="50" t="str">
        <f>IF(INDEX(Veh_Marshal,0,1)="N/A","N/A",'输出-系统进路参数'!J578)</f>
        <v>N/A</v>
      </c>
      <c r="H577" s="22" t="str">
        <f>IF(INDEX(Veh_Marshal,0,1)="N/A","N/A",'输出-系统进路参数'!K578)</f>
        <v>N/A</v>
      </c>
      <c r="I577" s="22" t="str">
        <f>IF(INDEX(Veh_Marshal,0,1)="N/A","N/A",'输出-系统进路参数'!L578)</f>
        <v>N/A</v>
      </c>
      <c r="J577" s="22" t="str">
        <f>IF(INDEX(Veh_Marshal,0,1)="N/A","N/A",'输出-系统进路参数'!M578)</f>
        <v>N/A</v>
      </c>
      <c r="K577" s="22" t="str">
        <f>IF(INDEX(Veh_Marshal,0,1)="N/A","N/A",'输出-系统进路参数'!N578)</f>
        <v>N/A</v>
      </c>
      <c r="L577" s="22" t="str">
        <f>IF(INDEX(Veh_Marshal,0,1)="N/A","N/A",'输出-系统进路参数'!O578)</f>
        <v>N/A</v>
      </c>
      <c r="M577" s="22" t="str">
        <f>IF(INDEX(Veh_Marshal,0,1)="N/A","N/A",'输出-系统进路参数'!P578)</f>
        <v>N/A</v>
      </c>
      <c r="N577" s="22" t="str">
        <f>IF(INDEX(Veh_Marshal,0,1)="N/A","N/A",'输出-系统进路参数'!Q578)</f>
        <v>N/A</v>
      </c>
      <c r="O577" s="22" t="str">
        <f>IF(INDEX(Veh_Marshal,0,1)="N/A","N/A",'输出-系统进路参数'!R578)</f>
        <v>N/A</v>
      </c>
      <c r="P577" s="50" t="str">
        <f>IF(INDEX(Veh_Marshal,0,1)="N/A","N/A",'输出-系统进路参数'!S578)</f>
        <v>N/A</v>
      </c>
      <c r="Q577" s="50" t="str">
        <f>IF(INDEX(Veh_Marshal,0,1)="N/A","N/A",'输出-系统进路参数'!T578)</f>
        <v>N/A</v>
      </c>
      <c r="R577" s="50" t="str">
        <f>IF(INDEX(Veh_Marshal,0,1)="N/A","N/A",'输出-系统进路参数'!U578)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50" t="str">
        <f>IF(INDEX(Veh_Marshal,0,1)="N/A","N/A",'输出-系统进路参数'!B579)</f>
        <v>N/A</v>
      </c>
      <c r="B578" s="50" t="str">
        <f>IF(INDEX(Veh_Marshal,0,1)="N/A","N/A",'输出-系统进路参数'!E579)</f>
        <v>N/A</v>
      </c>
      <c r="C578" s="50" t="str">
        <f>IF(INDEX(Veh_Marshal,0,1)="N/A","N/A",'输出-系统进路参数'!F579)</f>
        <v>N/A</v>
      </c>
      <c r="D578" s="50" t="str">
        <f>IF(INDEX(Veh_Marshal,0,1)="N/A","N/A",'输出-系统进路参数'!G579)</f>
        <v>N/A</v>
      </c>
      <c r="E578" s="50" t="str">
        <f>IF(INDEX(Veh_Marshal,0,1)="N/A","N/A",'输出-系统进路参数'!H579)</f>
        <v>N/A</v>
      </c>
      <c r="F578" s="50" t="str">
        <f>IF(INDEX(Veh_Marshal,0,1)="N/A","N/A",'输出-系统进路参数'!I579)</f>
        <v>N/A</v>
      </c>
      <c r="G578" s="50" t="str">
        <f>IF(INDEX(Veh_Marshal,0,1)="N/A","N/A",'输出-系统进路参数'!J579)</f>
        <v>N/A</v>
      </c>
      <c r="H578" s="22" t="str">
        <f>IF(INDEX(Veh_Marshal,0,1)="N/A","N/A",'输出-系统进路参数'!K579)</f>
        <v>N/A</v>
      </c>
      <c r="I578" s="22" t="str">
        <f>IF(INDEX(Veh_Marshal,0,1)="N/A","N/A",'输出-系统进路参数'!L579)</f>
        <v>N/A</v>
      </c>
      <c r="J578" s="22" t="str">
        <f>IF(INDEX(Veh_Marshal,0,1)="N/A","N/A",'输出-系统进路参数'!M579)</f>
        <v>N/A</v>
      </c>
      <c r="K578" s="22" t="str">
        <f>IF(INDEX(Veh_Marshal,0,1)="N/A","N/A",'输出-系统进路参数'!N579)</f>
        <v>N/A</v>
      </c>
      <c r="L578" s="22" t="str">
        <f>IF(INDEX(Veh_Marshal,0,1)="N/A","N/A",'输出-系统进路参数'!O579)</f>
        <v>N/A</v>
      </c>
      <c r="M578" s="22" t="str">
        <f>IF(INDEX(Veh_Marshal,0,1)="N/A","N/A",'输出-系统进路参数'!P579)</f>
        <v>N/A</v>
      </c>
      <c r="N578" s="22" t="str">
        <f>IF(INDEX(Veh_Marshal,0,1)="N/A","N/A",'输出-系统进路参数'!Q579)</f>
        <v>N/A</v>
      </c>
      <c r="O578" s="22" t="str">
        <f>IF(INDEX(Veh_Marshal,0,1)="N/A","N/A",'输出-系统进路参数'!R579)</f>
        <v>N/A</v>
      </c>
      <c r="P578" s="50" t="str">
        <f>IF(INDEX(Veh_Marshal,0,1)="N/A","N/A",'输出-系统进路参数'!S579)</f>
        <v>N/A</v>
      </c>
      <c r="Q578" s="50" t="str">
        <f>IF(INDEX(Veh_Marshal,0,1)="N/A","N/A",'输出-系统进路参数'!T579)</f>
        <v>N/A</v>
      </c>
      <c r="R578" s="50" t="str">
        <f>IF(INDEX(Veh_Marshal,0,1)="N/A","N/A",'输出-系统进路参数'!U579)</f>
        <v>N/A</v>
      </c>
      <c r="S578" s="42" t="str">
        <f t="shared" ref="S578:S601" si="99">IF($A578="N/A","N/A",IF($F578="N/A",CEILING($C578/3.6*(CFG_T_EB_OUT+CFG_T_EB_SETUP)/1000+($C578/3.6)^2/(INDEX(Veh_Gebr,0,1)+$E578/1000*9.8)/2,0.001),$F578))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+Conf_SafeMarginDist+Proj_Sig2AxleDist+INDEX(Veh_Hook2Roller,0,1))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+$C578/3.6/(INDEX(Veh_Gebr,0,1)+$E578/1000*9.8)*1000
+Equ_AxleClearDelay+Conf_VibInTime_CBI)/1000,
10),$V578))</f>
        <v>N/A</v>
      </c>
      <c r="Y578" s="30" t="str">
        <f t="shared" ref="Y578:Y601" si="105">IF($A578="N/A","N/A",
IF($M578="N/A","N/A",
IF($Q578="N/A","N/A",
CEILING(SQRT(2*($O578-INDEX(Veh_Length,0,1)+INDEX(Veh_Hook2Roller,0,1)-Proj_Sp2AxleDist)/(INDEX(Veh_NormDec,0,1)+$P578/1000*9.8))*1000*2,5000)/1000)))</f>
        <v>N/A</v>
      </c>
      <c r="Z578" s="30" t="str">
        <f t="shared" ref="Z578:Z601" si="106">IF($A578="N/A","N/A",
IF($M578="N/A","N/A",
IF($Q578="N/A","N/A",
CEILING(($Y578*1000+CFG_T_EB_OUT+CFG_T_EB_SETUP
+((SQRT((2*INDEX(Veh_Gebr,0,1)*(INDEX(Veh_MaxAcc,0,1)-$P578/1000*9.8)*CFG_T_EB_SETUP/1000)^2
       +4*(INDEX(Veh_Gebr,0,1)+INDEX(Veh_MaxAcc,0,1))*(INDEX(Veh_MaxAcc,0,1)-$P578/1000*9.8)*(INDEX(Veh_Gebr,0,1)*$P578/1000*9.8*(CFG_T_EB_SETUP/1000)^2
           +2*(INDEX(Veh_Gebr,0,1)+$P578/1000*9.8)*($O578-INDEX(Veh_Length,0,1)+INDEX(Veh_Hook2Roller,0,1))))
    -2*INDEX(Veh_Gebr,0,1)*(INDEX(Veh_MaxAcc,0,1)-$P578/1000*9.8)*CFG_T_EB_SETUP/1000)
  /2/(INDEX(Veh_MaxAcc,0,1)+INDEX(Veh_Gebr,0,1))-$P578/1000*9.8*CFG_T_EB_SETUP/1000)/(INDEX(Veh_Gebr,0,1)+$P578/1000*9.8)*1000
+Equ_AxleClearDelay+Conf_VibInTime_CBI)/1000,
10)
)))</f>
        <v>N/A</v>
      </c>
      <c r="AA578" s="30" t="str">
        <f t="shared" ref="AA578:AA601" si="107">IF($A578="N/A","N/A",
IF($Q578="N/A","N/A",
FLOOR((Proj_RmMaxForwSpd/3.6-ATO速度_EB速度余量/3.6)*1000/INDEX(Veh_NormDec,0,1)
+(Proj_RmMaxForwSpd/3.6-ATO速度_EB速度余量/3.6)*1000/INDEX(Veh_MaxAcc,0,1)
+($B578-(Proj_RmMaxForwSpd/3.6-ATO速度_EB速度余量/3.6)^2/(2*INDEX(Veh_NormDec,0,1))-(Proj_RmMaxForwSpd/3.6-ATO速度_EB速度余量/3.6)^2/(2*INDEX(Veh_MaxAcc,0,1)))/(Proj_RmMaxForwSpd/3.6-ATO速度_EB速度余量/3.6)*1000
+$N578*1000,5000)/1000))</f>
        <v>N/A</v>
      </c>
      <c r="AB578" s="30" t="str">
        <f t="shared" ref="AB578:AB601" si="108">IF($A578="N/A","N/A",
IF($Q578="N/A","N/A",
CEILING(($AA578*1000+CFG_T_EB_OUT+CFG_T_EB_SETUP
+$D578/3.6/(INDEX(Veh_Gebr,0,1)+$G578/1000*9.8)*1000
+Equ_AxleClearDelay+Conf_VibInTime_CBI)/1000,
10)
))</f>
        <v>N/A</v>
      </c>
      <c r="AC578" s="30" t="str">
        <f t="shared" ref="AC578:AC601" si="109">IF($A578="N/A","N/A",
CEILING(司机反应时间*1000
+INDEX(Veh_FsbTracCutDelay,0,1)+INDEX(Veh_FsbSetDelay,0,1)+INDEX(Veh_FsbCoastTime,0,1)
+Proj_RmMaxForwSpd/3.6/(INDEX(Veh_Fsbr,0,1)-Proj_MaxLineGrad*9.8/1000)*1000
+Equ_AxleClearDelay
+Conf_VibInTime_CBI,
10000)/1000)</f>
        <v>N/A</v>
      </c>
    </row>
    <row r="579" spans="1:29">
      <c r="A579" s="50" t="str">
        <f>IF(INDEX(Veh_Marshal,0,1)="N/A","N/A",'输出-系统进路参数'!B580)</f>
        <v>N/A</v>
      </c>
      <c r="B579" s="50" t="str">
        <f>IF(INDEX(Veh_Marshal,0,1)="N/A","N/A",'输出-系统进路参数'!E580)</f>
        <v>N/A</v>
      </c>
      <c r="C579" s="50" t="str">
        <f>IF(INDEX(Veh_Marshal,0,1)="N/A","N/A",'输出-系统进路参数'!F580)</f>
        <v>N/A</v>
      </c>
      <c r="D579" s="50" t="str">
        <f>IF(INDEX(Veh_Marshal,0,1)="N/A","N/A",'输出-系统进路参数'!G580)</f>
        <v>N/A</v>
      </c>
      <c r="E579" s="50" t="str">
        <f>IF(INDEX(Veh_Marshal,0,1)="N/A","N/A",'输出-系统进路参数'!H580)</f>
        <v>N/A</v>
      </c>
      <c r="F579" s="50" t="str">
        <f>IF(INDEX(Veh_Marshal,0,1)="N/A","N/A",'输出-系统进路参数'!I580)</f>
        <v>N/A</v>
      </c>
      <c r="G579" s="50" t="str">
        <f>IF(INDEX(Veh_Marshal,0,1)="N/A","N/A",'输出-系统进路参数'!J580)</f>
        <v>N/A</v>
      </c>
      <c r="H579" s="22" t="str">
        <f>IF(INDEX(Veh_Marshal,0,1)="N/A","N/A",'输出-系统进路参数'!K580)</f>
        <v>N/A</v>
      </c>
      <c r="I579" s="22" t="str">
        <f>IF(INDEX(Veh_Marshal,0,1)="N/A","N/A",'输出-系统进路参数'!L580)</f>
        <v>N/A</v>
      </c>
      <c r="J579" s="22" t="str">
        <f>IF(INDEX(Veh_Marshal,0,1)="N/A","N/A",'输出-系统进路参数'!M580)</f>
        <v>N/A</v>
      </c>
      <c r="K579" s="22" t="str">
        <f>IF(INDEX(Veh_Marshal,0,1)="N/A","N/A",'输出-系统进路参数'!N580)</f>
        <v>N/A</v>
      </c>
      <c r="L579" s="22" t="str">
        <f>IF(INDEX(Veh_Marshal,0,1)="N/A","N/A",'输出-系统进路参数'!O580)</f>
        <v>N/A</v>
      </c>
      <c r="M579" s="22" t="str">
        <f>IF(INDEX(Veh_Marshal,0,1)="N/A","N/A",'输出-系统进路参数'!P580)</f>
        <v>N/A</v>
      </c>
      <c r="N579" s="22" t="str">
        <f>IF(INDEX(Veh_Marshal,0,1)="N/A","N/A",'输出-系统进路参数'!Q580)</f>
        <v>N/A</v>
      </c>
      <c r="O579" s="22" t="str">
        <f>IF(INDEX(Veh_Marshal,0,1)="N/A","N/A",'输出-系统进路参数'!R580)</f>
        <v>N/A</v>
      </c>
      <c r="P579" s="50" t="str">
        <f>IF(INDEX(Veh_Marshal,0,1)="N/A","N/A",'输出-系统进路参数'!S580)</f>
        <v>N/A</v>
      </c>
      <c r="Q579" s="50" t="str">
        <f>IF(INDEX(Veh_Marshal,0,1)="N/A","N/A",'输出-系统进路参数'!T580)</f>
        <v>N/A</v>
      </c>
      <c r="R579" s="50" t="str">
        <f>IF(INDEX(Veh_Marshal,0,1)="N/A","N/A",'输出-系统进路参数'!U580)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50" t="str">
        <f>IF(INDEX(Veh_Marshal,0,1)="N/A","N/A",'输出-系统进路参数'!B581)</f>
        <v>N/A</v>
      </c>
      <c r="B580" s="50" t="str">
        <f>IF(INDEX(Veh_Marshal,0,1)="N/A","N/A",'输出-系统进路参数'!E581)</f>
        <v>N/A</v>
      </c>
      <c r="C580" s="50" t="str">
        <f>IF(INDEX(Veh_Marshal,0,1)="N/A","N/A",'输出-系统进路参数'!F581)</f>
        <v>N/A</v>
      </c>
      <c r="D580" s="50" t="str">
        <f>IF(INDEX(Veh_Marshal,0,1)="N/A","N/A",'输出-系统进路参数'!G581)</f>
        <v>N/A</v>
      </c>
      <c r="E580" s="50" t="str">
        <f>IF(INDEX(Veh_Marshal,0,1)="N/A","N/A",'输出-系统进路参数'!H581)</f>
        <v>N/A</v>
      </c>
      <c r="F580" s="50" t="str">
        <f>IF(INDEX(Veh_Marshal,0,1)="N/A","N/A",'输出-系统进路参数'!I581)</f>
        <v>N/A</v>
      </c>
      <c r="G580" s="50" t="str">
        <f>IF(INDEX(Veh_Marshal,0,1)="N/A","N/A",'输出-系统进路参数'!J581)</f>
        <v>N/A</v>
      </c>
      <c r="H580" s="22" t="str">
        <f>IF(INDEX(Veh_Marshal,0,1)="N/A","N/A",'输出-系统进路参数'!K581)</f>
        <v>N/A</v>
      </c>
      <c r="I580" s="22" t="str">
        <f>IF(INDEX(Veh_Marshal,0,1)="N/A","N/A",'输出-系统进路参数'!L581)</f>
        <v>N/A</v>
      </c>
      <c r="J580" s="22" t="str">
        <f>IF(INDEX(Veh_Marshal,0,1)="N/A","N/A",'输出-系统进路参数'!M581)</f>
        <v>N/A</v>
      </c>
      <c r="K580" s="22" t="str">
        <f>IF(INDEX(Veh_Marshal,0,1)="N/A","N/A",'输出-系统进路参数'!N581)</f>
        <v>N/A</v>
      </c>
      <c r="L580" s="22" t="str">
        <f>IF(INDEX(Veh_Marshal,0,1)="N/A","N/A",'输出-系统进路参数'!O581)</f>
        <v>N/A</v>
      </c>
      <c r="M580" s="22" t="str">
        <f>IF(INDEX(Veh_Marshal,0,1)="N/A","N/A",'输出-系统进路参数'!P581)</f>
        <v>N/A</v>
      </c>
      <c r="N580" s="22" t="str">
        <f>IF(INDEX(Veh_Marshal,0,1)="N/A","N/A",'输出-系统进路参数'!Q581)</f>
        <v>N/A</v>
      </c>
      <c r="O580" s="22" t="str">
        <f>IF(INDEX(Veh_Marshal,0,1)="N/A","N/A",'输出-系统进路参数'!R581)</f>
        <v>N/A</v>
      </c>
      <c r="P580" s="50" t="str">
        <f>IF(INDEX(Veh_Marshal,0,1)="N/A","N/A",'输出-系统进路参数'!S581)</f>
        <v>N/A</v>
      </c>
      <c r="Q580" s="50" t="str">
        <f>IF(INDEX(Veh_Marshal,0,1)="N/A","N/A",'输出-系统进路参数'!T581)</f>
        <v>N/A</v>
      </c>
      <c r="R580" s="50" t="str">
        <f>IF(INDEX(Veh_Marshal,0,1)="N/A","N/A",'输出-系统进路参数'!U581)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50" t="str">
        <f>IF(INDEX(Veh_Marshal,0,1)="N/A","N/A",'输出-系统进路参数'!B582)</f>
        <v>N/A</v>
      </c>
      <c r="B581" s="50" t="str">
        <f>IF(INDEX(Veh_Marshal,0,1)="N/A","N/A",'输出-系统进路参数'!E582)</f>
        <v>N/A</v>
      </c>
      <c r="C581" s="50" t="str">
        <f>IF(INDEX(Veh_Marshal,0,1)="N/A","N/A",'输出-系统进路参数'!F582)</f>
        <v>N/A</v>
      </c>
      <c r="D581" s="50" t="str">
        <f>IF(INDEX(Veh_Marshal,0,1)="N/A","N/A",'输出-系统进路参数'!G582)</f>
        <v>N/A</v>
      </c>
      <c r="E581" s="50" t="str">
        <f>IF(INDEX(Veh_Marshal,0,1)="N/A","N/A",'输出-系统进路参数'!H582)</f>
        <v>N/A</v>
      </c>
      <c r="F581" s="50" t="str">
        <f>IF(INDEX(Veh_Marshal,0,1)="N/A","N/A",'输出-系统进路参数'!I582)</f>
        <v>N/A</v>
      </c>
      <c r="G581" s="50" t="str">
        <f>IF(INDEX(Veh_Marshal,0,1)="N/A","N/A",'输出-系统进路参数'!J582)</f>
        <v>N/A</v>
      </c>
      <c r="H581" s="22" t="str">
        <f>IF(INDEX(Veh_Marshal,0,1)="N/A","N/A",'输出-系统进路参数'!K582)</f>
        <v>N/A</v>
      </c>
      <c r="I581" s="22" t="str">
        <f>IF(INDEX(Veh_Marshal,0,1)="N/A","N/A",'输出-系统进路参数'!L582)</f>
        <v>N/A</v>
      </c>
      <c r="J581" s="22" t="str">
        <f>IF(INDEX(Veh_Marshal,0,1)="N/A","N/A",'输出-系统进路参数'!M582)</f>
        <v>N/A</v>
      </c>
      <c r="K581" s="22" t="str">
        <f>IF(INDEX(Veh_Marshal,0,1)="N/A","N/A",'输出-系统进路参数'!N582)</f>
        <v>N/A</v>
      </c>
      <c r="L581" s="22" t="str">
        <f>IF(INDEX(Veh_Marshal,0,1)="N/A","N/A",'输出-系统进路参数'!O582)</f>
        <v>N/A</v>
      </c>
      <c r="M581" s="22" t="str">
        <f>IF(INDEX(Veh_Marshal,0,1)="N/A","N/A",'输出-系统进路参数'!P582)</f>
        <v>N/A</v>
      </c>
      <c r="N581" s="22" t="str">
        <f>IF(INDEX(Veh_Marshal,0,1)="N/A","N/A",'输出-系统进路参数'!Q582)</f>
        <v>N/A</v>
      </c>
      <c r="O581" s="22" t="str">
        <f>IF(INDEX(Veh_Marshal,0,1)="N/A","N/A",'输出-系统进路参数'!R582)</f>
        <v>N/A</v>
      </c>
      <c r="P581" s="50" t="str">
        <f>IF(INDEX(Veh_Marshal,0,1)="N/A","N/A",'输出-系统进路参数'!S582)</f>
        <v>N/A</v>
      </c>
      <c r="Q581" s="50" t="str">
        <f>IF(INDEX(Veh_Marshal,0,1)="N/A","N/A",'输出-系统进路参数'!T582)</f>
        <v>N/A</v>
      </c>
      <c r="R581" s="50" t="str">
        <f>IF(INDEX(Veh_Marshal,0,1)="N/A","N/A",'输出-系统进路参数'!U582)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50" t="str">
        <f>IF(INDEX(Veh_Marshal,0,1)="N/A","N/A",'输出-系统进路参数'!B583)</f>
        <v>N/A</v>
      </c>
      <c r="B582" s="50" t="str">
        <f>IF(INDEX(Veh_Marshal,0,1)="N/A","N/A",'输出-系统进路参数'!E583)</f>
        <v>N/A</v>
      </c>
      <c r="C582" s="50" t="str">
        <f>IF(INDEX(Veh_Marshal,0,1)="N/A","N/A",'输出-系统进路参数'!F583)</f>
        <v>N/A</v>
      </c>
      <c r="D582" s="50" t="str">
        <f>IF(INDEX(Veh_Marshal,0,1)="N/A","N/A",'输出-系统进路参数'!G583)</f>
        <v>N/A</v>
      </c>
      <c r="E582" s="50" t="str">
        <f>IF(INDEX(Veh_Marshal,0,1)="N/A","N/A",'输出-系统进路参数'!H583)</f>
        <v>N/A</v>
      </c>
      <c r="F582" s="50" t="str">
        <f>IF(INDEX(Veh_Marshal,0,1)="N/A","N/A",'输出-系统进路参数'!I583)</f>
        <v>N/A</v>
      </c>
      <c r="G582" s="50" t="str">
        <f>IF(INDEX(Veh_Marshal,0,1)="N/A","N/A",'输出-系统进路参数'!J583)</f>
        <v>N/A</v>
      </c>
      <c r="H582" s="22" t="str">
        <f>IF(INDEX(Veh_Marshal,0,1)="N/A","N/A",'输出-系统进路参数'!K583)</f>
        <v>N/A</v>
      </c>
      <c r="I582" s="22" t="str">
        <f>IF(INDEX(Veh_Marshal,0,1)="N/A","N/A",'输出-系统进路参数'!L583)</f>
        <v>N/A</v>
      </c>
      <c r="J582" s="22" t="str">
        <f>IF(INDEX(Veh_Marshal,0,1)="N/A","N/A",'输出-系统进路参数'!M583)</f>
        <v>N/A</v>
      </c>
      <c r="K582" s="22" t="str">
        <f>IF(INDEX(Veh_Marshal,0,1)="N/A","N/A",'输出-系统进路参数'!N583)</f>
        <v>N/A</v>
      </c>
      <c r="L582" s="22" t="str">
        <f>IF(INDEX(Veh_Marshal,0,1)="N/A","N/A",'输出-系统进路参数'!O583)</f>
        <v>N/A</v>
      </c>
      <c r="M582" s="22" t="str">
        <f>IF(INDEX(Veh_Marshal,0,1)="N/A","N/A",'输出-系统进路参数'!P583)</f>
        <v>N/A</v>
      </c>
      <c r="N582" s="22" t="str">
        <f>IF(INDEX(Veh_Marshal,0,1)="N/A","N/A",'输出-系统进路参数'!Q583)</f>
        <v>N/A</v>
      </c>
      <c r="O582" s="22" t="str">
        <f>IF(INDEX(Veh_Marshal,0,1)="N/A","N/A",'输出-系统进路参数'!R583)</f>
        <v>N/A</v>
      </c>
      <c r="P582" s="50" t="str">
        <f>IF(INDEX(Veh_Marshal,0,1)="N/A","N/A",'输出-系统进路参数'!S583)</f>
        <v>N/A</v>
      </c>
      <c r="Q582" s="50" t="str">
        <f>IF(INDEX(Veh_Marshal,0,1)="N/A","N/A",'输出-系统进路参数'!T583)</f>
        <v>N/A</v>
      </c>
      <c r="R582" s="50" t="str">
        <f>IF(INDEX(Veh_Marshal,0,1)="N/A","N/A",'输出-系统进路参数'!U583)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50" t="str">
        <f>IF(INDEX(Veh_Marshal,0,1)="N/A","N/A",'输出-系统进路参数'!B584)</f>
        <v>N/A</v>
      </c>
      <c r="B583" s="50" t="str">
        <f>IF(INDEX(Veh_Marshal,0,1)="N/A","N/A",'输出-系统进路参数'!E584)</f>
        <v>N/A</v>
      </c>
      <c r="C583" s="50" t="str">
        <f>IF(INDEX(Veh_Marshal,0,1)="N/A","N/A",'输出-系统进路参数'!F584)</f>
        <v>N/A</v>
      </c>
      <c r="D583" s="50" t="str">
        <f>IF(INDEX(Veh_Marshal,0,1)="N/A","N/A",'输出-系统进路参数'!G584)</f>
        <v>N/A</v>
      </c>
      <c r="E583" s="50" t="str">
        <f>IF(INDEX(Veh_Marshal,0,1)="N/A","N/A",'输出-系统进路参数'!H584)</f>
        <v>N/A</v>
      </c>
      <c r="F583" s="50" t="str">
        <f>IF(INDEX(Veh_Marshal,0,1)="N/A","N/A",'输出-系统进路参数'!I584)</f>
        <v>N/A</v>
      </c>
      <c r="G583" s="50" t="str">
        <f>IF(INDEX(Veh_Marshal,0,1)="N/A","N/A",'输出-系统进路参数'!J584)</f>
        <v>N/A</v>
      </c>
      <c r="H583" s="22" t="str">
        <f>IF(INDEX(Veh_Marshal,0,1)="N/A","N/A",'输出-系统进路参数'!K584)</f>
        <v>N/A</v>
      </c>
      <c r="I583" s="22" t="str">
        <f>IF(INDEX(Veh_Marshal,0,1)="N/A","N/A",'输出-系统进路参数'!L584)</f>
        <v>N/A</v>
      </c>
      <c r="J583" s="22" t="str">
        <f>IF(INDEX(Veh_Marshal,0,1)="N/A","N/A",'输出-系统进路参数'!M584)</f>
        <v>N/A</v>
      </c>
      <c r="K583" s="22" t="str">
        <f>IF(INDEX(Veh_Marshal,0,1)="N/A","N/A",'输出-系统进路参数'!N584)</f>
        <v>N/A</v>
      </c>
      <c r="L583" s="22" t="str">
        <f>IF(INDEX(Veh_Marshal,0,1)="N/A","N/A",'输出-系统进路参数'!O584)</f>
        <v>N/A</v>
      </c>
      <c r="M583" s="22" t="str">
        <f>IF(INDEX(Veh_Marshal,0,1)="N/A","N/A",'输出-系统进路参数'!P584)</f>
        <v>N/A</v>
      </c>
      <c r="N583" s="22" t="str">
        <f>IF(INDEX(Veh_Marshal,0,1)="N/A","N/A",'输出-系统进路参数'!Q584)</f>
        <v>N/A</v>
      </c>
      <c r="O583" s="22" t="str">
        <f>IF(INDEX(Veh_Marshal,0,1)="N/A","N/A",'输出-系统进路参数'!R584)</f>
        <v>N/A</v>
      </c>
      <c r="P583" s="50" t="str">
        <f>IF(INDEX(Veh_Marshal,0,1)="N/A","N/A",'输出-系统进路参数'!S584)</f>
        <v>N/A</v>
      </c>
      <c r="Q583" s="50" t="str">
        <f>IF(INDEX(Veh_Marshal,0,1)="N/A","N/A",'输出-系统进路参数'!T584)</f>
        <v>N/A</v>
      </c>
      <c r="R583" s="50" t="str">
        <f>IF(INDEX(Veh_Marshal,0,1)="N/A","N/A",'输出-系统进路参数'!U584)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50" t="str">
        <f>IF(INDEX(Veh_Marshal,0,1)="N/A","N/A",'输出-系统进路参数'!B585)</f>
        <v>N/A</v>
      </c>
      <c r="B584" s="50" t="str">
        <f>IF(INDEX(Veh_Marshal,0,1)="N/A","N/A",'输出-系统进路参数'!E585)</f>
        <v>N/A</v>
      </c>
      <c r="C584" s="50" t="str">
        <f>IF(INDEX(Veh_Marshal,0,1)="N/A","N/A",'输出-系统进路参数'!F585)</f>
        <v>N/A</v>
      </c>
      <c r="D584" s="50" t="str">
        <f>IF(INDEX(Veh_Marshal,0,1)="N/A","N/A",'输出-系统进路参数'!G585)</f>
        <v>N/A</v>
      </c>
      <c r="E584" s="50" t="str">
        <f>IF(INDEX(Veh_Marshal,0,1)="N/A","N/A",'输出-系统进路参数'!H585)</f>
        <v>N/A</v>
      </c>
      <c r="F584" s="50" t="str">
        <f>IF(INDEX(Veh_Marshal,0,1)="N/A","N/A",'输出-系统进路参数'!I585)</f>
        <v>N/A</v>
      </c>
      <c r="G584" s="50" t="str">
        <f>IF(INDEX(Veh_Marshal,0,1)="N/A","N/A",'输出-系统进路参数'!J585)</f>
        <v>N/A</v>
      </c>
      <c r="H584" s="22" t="str">
        <f>IF(INDEX(Veh_Marshal,0,1)="N/A","N/A",'输出-系统进路参数'!K585)</f>
        <v>N/A</v>
      </c>
      <c r="I584" s="22" t="str">
        <f>IF(INDEX(Veh_Marshal,0,1)="N/A","N/A",'输出-系统进路参数'!L585)</f>
        <v>N/A</v>
      </c>
      <c r="J584" s="22" t="str">
        <f>IF(INDEX(Veh_Marshal,0,1)="N/A","N/A",'输出-系统进路参数'!M585)</f>
        <v>N/A</v>
      </c>
      <c r="K584" s="22" t="str">
        <f>IF(INDEX(Veh_Marshal,0,1)="N/A","N/A",'输出-系统进路参数'!N585)</f>
        <v>N/A</v>
      </c>
      <c r="L584" s="22" t="str">
        <f>IF(INDEX(Veh_Marshal,0,1)="N/A","N/A",'输出-系统进路参数'!O585)</f>
        <v>N/A</v>
      </c>
      <c r="M584" s="22" t="str">
        <f>IF(INDEX(Veh_Marshal,0,1)="N/A","N/A",'输出-系统进路参数'!P585)</f>
        <v>N/A</v>
      </c>
      <c r="N584" s="22" t="str">
        <f>IF(INDEX(Veh_Marshal,0,1)="N/A","N/A",'输出-系统进路参数'!Q585)</f>
        <v>N/A</v>
      </c>
      <c r="O584" s="22" t="str">
        <f>IF(INDEX(Veh_Marshal,0,1)="N/A","N/A",'输出-系统进路参数'!R585)</f>
        <v>N/A</v>
      </c>
      <c r="P584" s="50" t="str">
        <f>IF(INDEX(Veh_Marshal,0,1)="N/A","N/A",'输出-系统进路参数'!S585)</f>
        <v>N/A</v>
      </c>
      <c r="Q584" s="50" t="str">
        <f>IF(INDEX(Veh_Marshal,0,1)="N/A","N/A",'输出-系统进路参数'!T585)</f>
        <v>N/A</v>
      </c>
      <c r="R584" s="50" t="str">
        <f>IF(INDEX(Veh_Marshal,0,1)="N/A","N/A",'输出-系统进路参数'!U585)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50" t="str">
        <f>IF(INDEX(Veh_Marshal,0,1)="N/A","N/A",'输出-系统进路参数'!B586)</f>
        <v>N/A</v>
      </c>
      <c r="B585" s="50" t="str">
        <f>IF(INDEX(Veh_Marshal,0,1)="N/A","N/A",'输出-系统进路参数'!E586)</f>
        <v>N/A</v>
      </c>
      <c r="C585" s="50" t="str">
        <f>IF(INDEX(Veh_Marshal,0,1)="N/A","N/A",'输出-系统进路参数'!F586)</f>
        <v>N/A</v>
      </c>
      <c r="D585" s="50" t="str">
        <f>IF(INDEX(Veh_Marshal,0,1)="N/A","N/A",'输出-系统进路参数'!G586)</f>
        <v>N/A</v>
      </c>
      <c r="E585" s="50" t="str">
        <f>IF(INDEX(Veh_Marshal,0,1)="N/A","N/A",'输出-系统进路参数'!H586)</f>
        <v>N/A</v>
      </c>
      <c r="F585" s="50" t="str">
        <f>IF(INDEX(Veh_Marshal,0,1)="N/A","N/A",'输出-系统进路参数'!I586)</f>
        <v>N/A</v>
      </c>
      <c r="G585" s="50" t="str">
        <f>IF(INDEX(Veh_Marshal,0,1)="N/A","N/A",'输出-系统进路参数'!J586)</f>
        <v>N/A</v>
      </c>
      <c r="H585" s="22" t="str">
        <f>IF(INDEX(Veh_Marshal,0,1)="N/A","N/A",'输出-系统进路参数'!K586)</f>
        <v>N/A</v>
      </c>
      <c r="I585" s="22" t="str">
        <f>IF(INDEX(Veh_Marshal,0,1)="N/A","N/A",'输出-系统进路参数'!L586)</f>
        <v>N/A</v>
      </c>
      <c r="J585" s="22" t="str">
        <f>IF(INDEX(Veh_Marshal,0,1)="N/A","N/A",'输出-系统进路参数'!M586)</f>
        <v>N/A</v>
      </c>
      <c r="K585" s="22" t="str">
        <f>IF(INDEX(Veh_Marshal,0,1)="N/A","N/A",'输出-系统进路参数'!N586)</f>
        <v>N/A</v>
      </c>
      <c r="L585" s="22" t="str">
        <f>IF(INDEX(Veh_Marshal,0,1)="N/A","N/A",'输出-系统进路参数'!O586)</f>
        <v>N/A</v>
      </c>
      <c r="M585" s="22" t="str">
        <f>IF(INDEX(Veh_Marshal,0,1)="N/A","N/A",'输出-系统进路参数'!P586)</f>
        <v>N/A</v>
      </c>
      <c r="N585" s="22" t="str">
        <f>IF(INDEX(Veh_Marshal,0,1)="N/A","N/A",'输出-系统进路参数'!Q586)</f>
        <v>N/A</v>
      </c>
      <c r="O585" s="22" t="str">
        <f>IF(INDEX(Veh_Marshal,0,1)="N/A","N/A",'输出-系统进路参数'!R586)</f>
        <v>N/A</v>
      </c>
      <c r="P585" s="50" t="str">
        <f>IF(INDEX(Veh_Marshal,0,1)="N/A","N/A",'输出-系统进路参数'!S586)</f>
        <v>N/A</v>
      </c>
      <c r="Q585" s="50" t="str">
        <f>IF(INDEX(Veh_Marshal,0,1)="N/A","N/A",'输出-系统进路参数'!T586)</f>
        <v>N/A</v>
      </c>
      <c r="R585" s="50" t="str">
        <f>IF(INDEX(Veh_Marshal,0,1)="N/A","N/A",'输出-系统进路参数'!U586)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50" t="str">
        <f>IF(INDEX(Veh_Marshal,0,1)="N/A","N/A",'输出-系统进路参数'!B587)</f>
        <v>N/A</v>
      </c>
      <c r="B586" s="50" t="str">
        <f>IF(INDEX(Veh_Marshal,0,1)="N/A","N/A",'输出-系统进路参数'!E587)</f>
        <v>N/A</v>
      </c>
      <c r="C586" s="50" t="str">
        <f>IF(INDEX(Veh_Marshal,0,1)="N/A","N/A",'输出-系统进路参数'!F587)</f>
        <v>N/A</v>
      </c>
      <c r="D586" s="50" t="str">
        <f>IF(INDEX(Veh_Marshal,0,1)="N/A","N/A",'输出-系统进路参数'!G587)</f>
        <v>N/A</v>
      </c>
      <c r="E586" s="50" t="str">
        <f>IF(INDEX(Veh_Marshal,0,1)="N/A","N/A",'输出-系统进路参数'!H587)</f>
        <v>N/A</v>
      </c>
      <c r="F586" s="50" t="str">
        <f>IF(INDEX(Veh_Marshal,0,1)="N/A","N/A",'输出-系统进路参数'!I587)</f>
        <v>N/A</v>
      </c>
      <c r="G586" s="50" t="str">
        <f>IF(INDEX(Veh_Marshal,0,1)="N/A","N/A",'输出-系统进路参数'!J587)</f>
        <v>N/A</v>
      </c>
      <c r="H586" s="22" t="str">
        <f>IF(INDEX(Veh_Marshal,0,1)="N/A","N/A",'输出-系统进路参数'!K587)</f>
        <v>N/A</v>
      </c>
      <c r="I586" s="22" t="str">
        <f>IF(INDEX(Veh_Marshal,0,1)="N/A","N/A",'输出-系统进路参数'!L587)</f>
        <v>N/A</v>
      </c>
      <c r="J586" s="22" t="str">
        <f>IF(INDEX(Veh_Marshal,0,1)="N/A","N/A",'输出-系统进路参数'!M587)</f>
        <v>N/A</v>
      </c>
      <c r="K586" s="22" t="str">
        <f>IF(INDEX(Veh_Marshal,0,1)="N/A","N/A",'输出-系统进路参数'!N587)</f>
        <v>N/A</v>
      </c>
      <c r="L586" s="22" t="str">
        <f>IF(INDEX(Veh_Marshal,0,1)="N/A","N/A",'输出-系统进路参数'!O587)</f>
        <v>N/A</v>
      </c>
      <c r="M586" s="22" t="str">
        <f>IF(INDEX(Veh_Marshal,0,1)="N/A","N/A",'输出-系统进路参数'!P587)</f>
        <v>N/A</v>
      </c>
      <c r="N586" s="22" t="str">
        <f>IF(INDEX(Veh_Marshal,0,1)="N/A","N/A",'输出-系统进路参数'!Q587)</f>
        <v>N/A</v>
      </c>
      <c r="O586" s="22" t="str">
        <f>IF(INDEX(Veh_Marshal,0,1)="N/A","N/A",'输出-系统进路参数'!R587)</f>
        <v>N/A</v>
      </c>
      <c r="P586" s="50" t="str">
        <f>IF(INDEX(Veh_Marshal,0,1)="N/A","N/A",'输出-系统进路参数'!S587)</f>
        <v>N/A</v>
      </c>
      <c r="Q586" s="50" t="str">
        <f>IF(INDEX(Veh_Marshal,0,1)="N/A","N/A",'输出-系统进路参数'!T587)</f>
        <v>N/A</v>
      </c>
      <c r="R586" s="50" t="str">
        <f>IF(INDEX(Veh_Marshal,0,1)="N/A","N/A",'输出-系统进路参数'!U587)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50" t="str">
        <f>IF(INDEX(Veh_Marshal,0,1)="N/A","N/A",'输出-系统进路参数'!B588)</f>
        <v>N/A</v>
      </c>
      <c r="B587" s="50" t="str">
        <f>IF(INDEX(Veh_Marshal,0,1)="N/A","N/A",'输出-系统进路参数'!E588)</f>
        <v>N/A</v>
      </c>
      <c r="C587" s="50" t="str">
        <f>IF(INDEX(Veh_Marshal,0,1)="N/A","N/A",'输出-系统进路参数'!F588)</f>
        <v>N/A</v>
      </c>
      <c r="D587" s="50" t="str">
        <f>IF(INDEX(Veh_Marshal,0,1)="N/A","N/A",'输出-系统进路参数'!G588)</f>
        <v>N/A</v>
      </c>
      <c r="E587" s="50" t="str">
        <f>IF(INDEX(Veh_Marshal,0,1)="N/A","N/A",'输出-系统进路参数'!H588)</f>
        <v>N/A</v>
      </c>
      <c r="F587" s="50" t="str">
        <f>IF(INDEX(Veh_Marshal,0,1)="N/A","N/A",'输出-系统进路参数'!I588)</f>
        <v>N/A</v>
      </c>
      <c r="G587" s="50" t="str">
        <f>IF(INDEX(Veh_Marshal,0,1)="N/A","N/A",'输出-系统进路参数'!J588)</f>
        <v>N/A</v>
      </c>
      <c r="H587" s="22" t="str">
        <f>IF(INDEX(Veh_Marshal,0,1)="N/A","N/A",'输出-系统进路参数'!K588)</f>
        <v>N/A</v>
      </c>
      <c r="I587" s="22" t="str">
        <f>IF(INDEX(Veh_Marshal,0,1)="N/A","N/A",'输出-系统进路参数'!L588)</f>
        <v>N/A</v>
      </c>
      <c r="J587" s="22" t="str">
        <f>IF(INDEX(Veh_Marshal,0,1)="N/A","N/A",'输出-系统进路参数'!M588)</f>
        <v>N/A</v>
      </c>
      <c r="K587" s="22" t="str">
        <f>IF(INDEX(Veh_Marshal,0,1)="N/A","N/A",'输出-系统进路参数'!N588)</f>
        <v>N/A</v>
      </c>
      <c r="L587" s="22" t="str">
        <f>IF(INDEX(Veh_Marshal,0,1)="N/A","N/A",'输出-系统进路参数'!O588)</f>
        <v>N/A</v>
      </c>
      <c r="M587" s="22" t="str">
        <f>IF(INDEX(Veh_Marshal,0,1)="N/A","N/A",'输出-系统进路参数'!P588)</f>
        <v>N/A</v>
      </c>
      <c r="N587" s="22" t="str">
        <f>IF(INDEX(Veh_Marshal,0,1)="N/A","N/A",'输出-系统进路参数'!Q588)</f>
        <v>N/A</v>
      </c>
      <c r="O587" s="22" t="str">
        <f>IF(INDEX(Veh_Marshal,0,1)="N/A","N/A",'输出-系统进路参数'!R588)</f>
        <v>N/A</v>
      </c>
      <c r="P587" s="50" t="str">
        <f>IF(INDEX(Veh_Marshal,0,1)="N/A","N/A",'输出-系统进路参数'!S588)</f>
        <v>N/A</v>
      </c>
      <c r="Q587" s="50" t="str">
        <f>IF(INDEX(Veh_Marshal,0,1)="N/A","N/A",'输出-系统进路参数'!T588)</f>
        <v>N/A</v>
      </c>
      <c r="R587" s="50" t="str">
        <f>IF(INDEX(Veh_Marshal,0,1)="N/A","N/A",'输出-系统进路参数'!U588)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50" t="str">
        <f>IF(INDEX(Veh_Marshal,0,1)="N/A","N/A",'输出-系统进路参数'!B589)</f>
        <v>N/A</v>
      </c>
      <c r="B588" s="50" t="str">
        <f>IF(INDEX(Veh_Marshal,0,1)="N/A","N/A",'输出-系统进路参数'!E589)</f>
        <v>N/A</v>
      </c>
      <c r="C588" s="50" t="str">
        <f>IF(INDEX(Veh_Marshal,0,1)="N/A","N/A",'输出-系统进路参数'!F589)</f>
        <v>N/A</v>
      </c>
      <c r="D588" s="50" t="str">
        <f>IF(INDEX(Veh_Marshal,0,1)="N/A","N/A",'输出-系统进路参数'!G589)</f>
        <v>N/A</v>
      </c>
      <c r="E588" s="50" t="str">
        <f>IF(INDEX(Veh_Marshal,0,1)="N/A","N/A",'输出-系统进路参数'!H589)</f>
        <v>N/A</v>
      </c>
      <c r="F588" s="50" t="str">
        <f>IF(INDEX(Veh_Marshal,0,1)="N/A","N/A",'输出-系统进路参数'!I589)</f>
        <v>N/A</v>
      </c>
      <c r="G588" s="50" t="str">
        <f>IF(INDEX(Veh_Marshal,0,1)="N/A","N/A",'输出-系统进路参数'!J589)</f>
        <v>N/A</v>
      </c>
      <c r="H588" s="22" t="str">
        <f>IF(INDEX(Veh_Marshal,0,1)="N/A","N/A",'输出-系统进路参数'!K589)</f>
        <v>N/A</v>
      </c>
      <c r="I588" s="22" t="str">
        <f>IF(INDEX(Veh_Marshal,0,1)="N/A","N/A",'输出-系统进路参数'!L589)</f>
        <v>N/A</v>
      </c>
      <c r="J588" s="22" t="str">
        <f>IF(INDEX(Veh_Marshal,0,1)="N/A","N/A",'输出-系统进路参数'!M589)</f>
        <v>N/A</v>
      </c>
      <c r="K588" s="22" t="str">
        <f>IF(INDEX(Veh_Marshal,0,1)="N/A","N/A",'输出-系统进路参数'!N589)</f>
        <v>N/A</v>
      </c>
      <c r="L588" s="22" t="str">
        <f>IF(INDEX(Veh_Marshal,0,1)="N/A","N/A",'输出-系统进路参数'!O589)</f>
        <v>N/A</v>
      </c>
      <c r="M588" s="22" t="str">
        <f>IF(INDEX(Veh_Marshal,0,1)="N/A","N/A",'输出-系统进路参数'!P589)</f>
        <v>N/A</v>
      </c>
      <c r="N588" s="22" t="str">
        <f>IF(INDEX(Veh_Marshal,0,1)="N/A","N/A",'输出-系统进路参数'!Q589)</f>
        <v>N/A</v>
      </c>
      <c r="O588" s="22" t="str">
        <f>IF(INDEX(Veh_Marshal,0,1)="N/A","N/A",'输出-系统进路参数'!R589)</f>
        <v>N/A</v>
      </c>
      <c r="P588" s="50" t="str">
        <f>IF(INDEX(Veh_Marshal,0,1)="N/A","N/A",'输出-系统进路参数'!S589)</f>
        <v>N/A</v>
      </c>
      <c r="Q588" s="50" t="str">
        <f>IF(INDEX(Veh_Marshal,0,1)="N/A","N/A",'输出-系统进路参数'!T589)</f>
        <v>N/A</v>
      </c>
      <c r="R588" s="50" t="str">
        <f>IF(INDEX(Veh_Marshal,0,1)="N/A","N/A",'输出-系统进路参数'!U589)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50" t="str">
        <f>IF(INDEX(Veh_Marshal,0,1)="N/A","N/A",'输出-系统进路参数'!B590)</f>
        <v>N/A</v>
      </c>
      <c r="B589" s="50" t="str">
        <f>IF(INDEX(Veh_Marshal,0,1)="N/A","N/A",'输出-系统进路参数'!E590)</f>
        <v>N/A</v>
      </c>
      <c r="C589" s="50" t="str">
        <f>IF(INDEX(Veh_Marshal,0,1)="N/A","N/A",'输出-系统进路参数'!F590)</f>
        <v>N/A</v>
      </c>
      <c r="D589" s="50" t="str">
        <f>IF(INDEX(Veh_Marshal,0,1)="N/A","N/A",'输出-系统进路参数'!G590)</f>
        <v>N/A</v>
      </c>
      <c r="E589" s="50" t="str">
        <f>IF(INDEX(Veh_Marshal,0,1)="N/A","N/A",'输出-系统进路参数'!H590)</f>
        <v>N/A</v>
      </c>
      <c r="F589" s="50" t="str">
        <f>IF(INDEX(Veh_Marshal,0,1)="N/A","N/A",'输出-系统进路参数'!I590)</f>
        <v>N/A</v>
      </c>
      <c r="G589" s="50" t="str">
        <f>IF(INDEX(Veh_Marshal,0,1)="N/A","N/A",'输出-系统进路参数'!J590)</f>
        <v>N/A</v>
      </c>
      <c r="H589" s="22" t="str">
        <f>IF(INDEX(Veh_Marshal,0,1)="N/A","N/A",'输出-系统进路参数'!K590)</f>
        <v>N/A</v>
      </c>
      <c r="I589" s="22" t="str">
        <f>IF(INDEX(Veh_Marshal,0,1)="N/A","N/A",'输出-系统进路参数'!L590)</f>
        <v>N/A</v>
      </c>
      <c r="J589" s="22" t="str">
        <f>IF(INDEX(Veh_Marshal,0,1)="N/A","N/A",'输出-系统进路参数'!M590)</f>
        <v>N/A</v>
      </c>
      <c r="K589" s="22" t="str">
        <f>IF(INDEX(Veh_Marshal,0,1)="N/A","N/A",'输出-系统进路参数'!N590)</f>
        <v>N/A</v>
      </c>
      <c r="L589" s="22" t="str">
        <f>IF(INDEX(Veh_Marshal,0,1)="N/A","N/A",'输出-系统进路参数'!O590)</f>
        <v>N/A</v>
      </c>
      <c r="M589" s="22" t="str">
        <f>IF(INDEX(Veh_Marshal,0,1)="N/A","N/A",'输出-系统进路参数'!P590)</f>
        <v>N/A</v>
      </c>
      <c r="N589" s="22" t="str">
        <f>IF(INDEX(Veh_Marshal,0,1)="N/A","N/A",'输出-系统进路参数'!Q590)</f>
        <v>N/A</v>
      </c>
      <c r="O589" s="22" t="str">
        <f>IF(INDEX(Veh_Marshal,0,1)="N/A","N/A",'输出-系统进路参数'!R590)</f>
        <v>N/A</v>
      </c>
      <c r="P589" s="50" t="str">
        <f>IF(INDEX(Veh_Marshal,0,1)="N/A","N/A",'输出-系统进路参数'!S590)</f>
        <v>N/A</v>
      </c>
      <c r="Q589" s="50" t="str">
        <f>IF(INDEX(Veh_Marshal,0,1)="N/A","N/A",'输出-系统进路参数'!T590)</f>
        <v>N/A</v>
      </c>
      <c r="R589" s="50" t="str">
        <f>IF(INDEX(Veh_Marshal,0,1)="N/A","N/A",'输出-系统进路参数'!U590)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50" t="str">
        <f>IF(INDEX(Veh_Marshal,0,1)="N/A","N/A",'输出-系统进路参数'!B591)</f>
        <v>N/A</v>
      </c>
      <c r="B590" s="50" t="str">
        <f>IF(INDEX(Veh_Marshal,0,1)="N/A","N/A",'输出-系统进路参数'!E591)</f>
        <v>N/A</v>
      </c>
      <c r="C590" s="50" t="str">
        <f>IF(INDEX(Veh_Marshal,0,1)="N/A","N/A",'输出-系统进路参数'!F591)</f>
        <v>N/A</v>
      </c>
      <c r="D590" s="50" t="str">
        <f>IF(INDEX(Veh_Marshal,0,1)="N/A","N/A",'输出-系统进路参数'!G591)</f>
        <v>N/A</v>
      </c>
      <c r="E590" s="50" t="str">
        <f>IF(INDEX(Veh_Marshal,0,1)="N/A","N/A",'输出-系统进路参数'!H591)</f>
        <v>N/A</v>
      </c>
      <c r="F590" s="50" t="str">
        <f>IF(INDEX(Veh_Marshal,0,1)="N/A","N/A",'输出-系统进路参数'!I591)</f>
        <v>N/A</v>
      </c>
      <c r="G590" s="50" t="str">
        <f>IF(INDEX(Veh_Marshal,0,1)="N/A","N/A",'输出-系统进路参数'!J591)</f>
        <v>N/A</v>
      </c>
      <c r="H590" s="22" t="str">
        <f>IF(INDEX(Veh_Marshal,0,1)="N/A","N/A",'输出-系统进路参数'!K591)</f>
        <v>N/A</v>
      </c>
      <c r="I590" s="22" t="str">
        <f>IF(INDEX(Veh_Marshal,0,1)="N/A","N/A",'输出-系统进路参数'!L591)</f>
        <v>N/A</v>
      </c>
      <c r="J590" s="22" t="str">
        <f>IF(INDEX(Veh_Marshal,0,1)="N/A","N/A",'输出-系统进路参数'!M591)</f>
        <v>N/A</v>
      </c>
      <c r="K590" s="22" t="str">
        <f>IF(INDEX(Veh_Marshal,0,1)="N/A","N/A",'输出-系统进路参数'!N591)</f>
        <v>N/A</v>
      </c>
      <c r="L590" s="22" t="str">
        <f>IF(INDEX(Veh_Marshal,0,1)="N/A","N/A",'输出-系统进路参数'!O591)</f>
        <v>N/A</v>
      </c>
      <c r="M590" s="22" t="str">
        <f>IF(INDEX(Veh_Marshal,0,1)="N/A","N/A",'输出-系统进路参数'!P591)</f>
        <v>N/A</v>
      </c>
      <c r="N590" s="22" t="str">
        <f>IF(INDEX(Veh_Marshal,0,1)="N/A","N/A",'输出-系统进路参数'!Q591)</f>
        <v>N/A</v>
      </c>
      <c r="O590" s="22" t="str">
        <f>IF(INDEX(Veh_Marshal,0,1)="N/A","N/A",'输出-系统进路参数'!R591)</f>
        <v>N/A</v>
      </c>
      <c r="P590" s="50" t="str">
        <f>IF(INDEX(Veh_Marshal,0,1)="N/A","N/A",'输出-系统进路参数'!S591)</f>
        <v>N/A</v>
      </c>
      <c r="Q590" s="50" t="str">
        <f>IF(INDEX(Veh_Marshal,0,1)="N/A","N/A",'输出-系统进路参数'!T591)</f>
        <v>N/A</v>
      </c>
      <c r="R590" s="50" t="str">
        <f>IF(INDEX(Veh_Marshal,0,1)="N/A","N/A",'输出-系统进路参数'!U591)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50" t="str">
        <f>IF(INDEX(Veh_Marshal,0,1)="N/A","N/A",'输出-系统进路参数'!B592)</f>
        <v>N/A</v>
      </c>
      <c r="B591" s="50" t="str">
        <f>IF(INDEX(Veh_Marshal,0,1)="N/A","N/A",'输出-系统进路参数'!E592)</f>
        <v>N/A</v>
      </c>
      <c r="C591" s="50" t="str">
        <f>IF(INDEX(Veh_Marshal,0,1)="N/A","N/A",'输出-系统进路参数'!F592)</f>
        <v>N/A</v>
      </c>
      <c r="D591" s="50" t="str">
        <f>IF(INDEX(Veh_Marshal,0,1)="N/A","N/A",'输出-系统进路参数'!G592)</f>
        <v>N/A</v>
      </c>
      <c r="E591" s="50" t="str">
        <f>IF(INDEX(Veh_Marshal,0,1)="N/A","N/A",'输出-系统进路参数'!H592)</f>
        <v>N/A</v>
      </c>
      <c r="F591" s="50" t="str">
        <f>IF(INDEX(Veh_Marshal,0,1)="N/A","N/A",'输出-系统进路参数'!I592)</f>
        <v>N/A</v>
      </c>
      <c r="G591" s="50" t="str">
        <f>IF(INDEX(Veh_Marshal,0,1)="N/A","N/A",'输出-系统进路参数'!J592)</f>
        <v>N/A</v>
      </c>
      <c r="H591" s="22" t="str">
        <f>IF(INDEX(Veh_Marshal,0,1)="N/A","N/A",'输出-系统进路参数'!K592)</f>
        <v>N/A</v>
      </c>
      <c r="I591" s="22" t="str">
        <f>IF(INDEX(Veh_Marshal,0,1)="N/A","N/A",'输出-系统进路参数'!L592)</f>
        <v>N/A</v>
      </c>
      <c r="J591" s="22" t="str">
        <f>IF(INDEX(Veh_Marshal,0,1)="N/A","N/A",'输出-系统进路参数'!M592)</f>
        <v>N/A</v>
      </c>
      <c r="K591" s="22" t="str">
        <f>IF(INDEX(Veh_Marshal,0,1)="N/A","N/A",'输出-系统进路参数'!N592)</f>
        <v>N/A</v>
      </c>
      <c r="L591" s="22" t="str">
        <f>IF(INDEX(Veh_Marshal,0,1)="N/A","N/A",'输出-系统进路参数'!O592)</f>
        <v>N/A</v>
      </c>
      <c r="M591" s="22" t="str">
        <f>IF(INDEX(Veh_Marshal,0,1)="N/A","N/A",'输出-系统进路参数'!P592)</f>
        <v>N/A</v>
      </c>
      <c r="N591" s="22" t="str">
        <f>IF(INDEX(Veh_Marshal,0,1)="N/A","N/A",'输出-系统进路参数'!Q592)</f>
        <v>N/A</v>
      </c>
      <c r="O591" s="22" t="str">
        <f>IF(INDEX(Veh_Marshal,0,1)="N/A","N/A",'输出-系统进路参数'!R592)</f>
        <v>N/A</v>
      </c>
      <c r="P591" s="50" t="str">
        <f>IF(INDEX(Veh_Marshal,0,1)="N/A","N/A",'输出-系统进路参数'!S592)</f>
        <v>N/A</v>
      </c>
      <c r="Q591" s="50" t="str">
        <f>IF(INDEX(Veh_Marshal,0,1)="N/A","N/A",'输出-系统进路参数'!T592)</f>
        <v>N/A</v>
      </c>
      <c r="R591" s="50" t="str">
        <f>IF(INDEX(Veh_Marshal,0,1)="N/A","N/A",'输出-系统进路参数'!U592)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50" t="str">
        <f>IF(INDEX(Veh_Marshal,0,1)="N/A","N/A",'输出-系统进路参数'!B593)</f>
        <v>N/A</v>
      </c>
      <c r="B592" s="50" t="str">
        <f>IF(INDEX(Veh_Marshal,0,1)="N/A","N/A",'输出-系统进路参数'!E593)</f>
        <v>N/A</v>
      </c>
      <c r="C592" s="50" t="str">
        <f>IF(INDEX(Veh_Marshal,0,1)="N/A","N/A",'输出-系统进路参数'!F593)</f>
        <v>N/A</v>
      </c>
      <c r="D592" s="50" t="str">
        <f>IF(INDEX(Veh_Marshal,0,1)="N/A","N/A",'输出-系统进路参数'!G593)</f>
        <v>N/A</v>
      </c>
      <c r="E592" s="50" t="str">
        <f>IF(INDEX(Veh_Marshal,0,1)="N/A","N/A",'输出-系统进路参数'!H593)</f>
        <v>N/A</v>
      </c>
      <c r="F592" s="50" t="str">
        <f>IF(INDEX(Veh_Marshal,0,1)="N/A","N/A",'输出-系统进路参数'!I593)</f>
        <v>N/A</v>
      </c>
      <c r="G592" s="50" t="str">
        <f>IF(INDEX(Veh_Marshal,0,1)="N/A","N/A",'输出-系统进路参数'!J593)</f>
        <v>N/A</v>
      </c>
      <c r="H592" s="22" t="str">
        <f>IF(INDEX(Veh_Marshal,0,1)="N/A","N/A",'输出-系统进路参数'!K593)</f>
        <v>N/A</v>
      </c>
      <c r="I592" s="22" t="str">
        <f>IF(INDEX(Veh_Marshal,0,1)="N/A","N/A",'输出-系统进路参数'!L593)</f>
        <v>N/A</v>
      </c>
      <c r="J592" s="22" t="str">
        <f>IF(INDEX(Veh_Marshal,0,1)="N/A","N/A",'输出-系统进路参数'!M593)</f>
        <v>N/A</v>
      </c>
      <c r="K592" s="22" t="str">
        <f>IF(INDEX(Veh_Marshal,0,1)="N/A","N/A",'输出-系统进路参数'!N593)</f>
        <v>N/A</v>
      </c>
      <c r="L592" s="22" t="str">
        <f>IF(INDEX(Veh_Marshal,0,1)="N/A","N/A",'输出-系统进路参数'!O593)</f>
        <v>N/A</v>
      </c>
      <c r="M592" s="22" t="str">
        <f>IF(INDEX(Veh_Marshal,0,1)="N/A","N/A",'输出-系统进路参数'!P593)</f>
        <v>N/A</v>
      </c>
      <c r="N592" s="22" t="str">
        <f>IF(INDEX(Veh_Marshal,0,1)="N/A","N/A",'输出-系统进路参数'!Q593)</f>
        <v>N/A</v>
      </c>
      <c r="O592" s="22" t="str">
        <f>IF(INDEX(Veh_Marshal,0,1)="N/A","N/A",'输出-系统进路参数'!R593)</f>
        <v>N/A</v>
      </c>
      <c r="P592" s="50" t="str">
        <f>IF(INDEX(Veh_Marshal,0,1)="N/A","N/A",'输出-系统进路参数'!S593)</f>
        <v>N/A</v>
      </c>
      <c r="Q592" s="50" t="str">
        <f>IF(INDEX(Veh_Marshal,0,1)="N/A","N/A",'输出-系统进路参数'!T593)</f>
        <v>N/A</v>
      </c>
      <c r="R592" s="50" t="str">
        <f>IF(INDEX(Veh_Marshal,0,1)="N/A","N/A",'输出-系统进路参数'!U593)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50" t="str">
        <f>IF(INDEX(Veh_Marshal,0,1)="N/A","N/A",'输出-系统进路参数'!B594)</f>
        <v>N/A</v>
      </c>
      <c r="B593" s="50" t="str">
        <f>IF(INDEX(Veh_Marshal,0,1)="N/A","N/A",'输出-系统进路参数'!E594)</f>
        <v>N/A</v>
      </c>
      <c r="C593" s="50" t="str">
        <f>IF(INDEX(Veh_Marshal,0,1)="N/A","N/A",'输出-系统进路参数'!F594)</f>
        <v>N/A</v>
      </c>
      <c r="D593" s="50" t="str">
        <f>IF(INDEX(Veh_Marshal,0,1)="N/A","N/A",'输出-系统进路参数'!G594)</f>
        <v>N/A</v>
      </c>
      <c r="E593" s="50" t="str">
        <f>IF(INDEX(Veh_Marshal,0,1)="N/A","N/A",'输出-系统进路参数'!H594)</f>
        <v>N/A</v>
      </c>
      <c r="F593" s="50" t="str">
        <f>IF(INDEX(Veh_Marshal,0,1)="N/A","N/A",'输出-系统进路参数'!I594)</f>
        <v>N/A</v>
      </c>
      <c r="G593" s="50" t="str">
        <f>IF(INDEX(Veh_Marshal,0,1)="N/A","N/A",'输出-系统进路参数'!J594)</f>
        <v>N/A</v>
      </c>
      <c r="H593" s="22" t="str">
        <f>IF(INDEX(Veh_Marshal,0,1)="N/A","N/A",'输出-系统进路参数'!K594)</f>
        <v>N/A</v>
      </c>
      <c r="I593" s="22" t="str">
        <f>IF(INDEX(Veh_Marshal,0,1)="N/A","N/A",'输出-系统进路参数'!L594)</f>
        <v>N/A</v>
      </c>
      <c r="J593" s="22" t="str">
        <f>IF(INDEX(Veh_Marshal,0,1)="N/A","N/A",'输出-系统进路参数'!M594)</f>
        <v>N/A</v>
      </c>
      <c r="K593" s="22" t="str">
        <f>IF(INDEX(Veh_Marshal,0,1)="N/A","N/A",'输出-系统进路参数'!N594)</f>
        <v>N/A</v>
      </c>
      <c r="L593" s="22" t="str">
        <f>IF(INDEX(Veh_Marshal,0,1)="N/A","N/A",'输出-系统进路参数'!O594)</f>
        <v>N/A</v>
      </c>
      <c r="M593" s="22" t="str">
        <f>IF(INDEX(Veh_Marshal,0,1)="N/A","N/A",'输出-系统进路参数'!P594)</f>
        <v>N/A</v>
      </c>
      <c r="N593" s="22" t="str">
        <f>IF(INDEX(Veh_Marshal,0,1)="N/A","N/A",'输出-系统进路参数'!Q594)</f>
        <v>N/A</v>
      </c>
      <c r="O593" s="22" t="str">
        <f>IF(INDEX(Veh_Marshal,0,1)="N/A","N/A",'输出-系统进路参数'!R594)</f>
        <v>N/A</v>
      </c>
      <c r="P593" s="50" t="str">
        <f>IF(INDEX(Veh_Marshal,0,1)="N/A","N/A",'输出-系统进路参数'!S594)</f>
        <v>N/A</v>
      </c>
      <c r="Q593" s="50" t="str">
        <f>IF(INDEX(Veh_Marshal,0,1)="N/A","N/A",'输出-系统进路参数'!T594)</f>
        <v>N/A</v>
      </c>
      <c r="R593" s="50" t="str">
        <f>IF(INDEX(Veh_Marshal,0,1)="N/A","N/A",'输出-系统进路参数'!U594)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50" t="str">
        <f>IF(INDEX(Veh_Marshal,0,1)="N/A","N/A",'输出-系统进路参数'!B595)</f>
        <v>N/A</v>
      </c>
      <c r="B594" s="50" t="str">
        <f>IF(INDEX(Veh_Marshal,0,1)="N/A","N/A",'输出-系统进路参数'!E595)</f>
        <v>N/A</v>
      </c>
      <c r="C594" s="50" t="str">
        <f>IF(INDEX(Veh_Marshal,0,1)="N/A","N/A",'输出-系统进路参数'!F595)</f>
        <v>N/A</v>
      </c>
      <c r="D594" s="50" t="str">
        <f>IF(INDEX(Veh_Marshal,0,1)="N/A","N/A",'输出-系统进路参数'!G595)</f>
        <v>N/A</v>
      </c>
      <c r="E594" s="50" t="str">
        <f>IF(INDEX(Veh_Marshal,0,1)="N/A","N/A",'输出-系统进路参数'!H595)</f>
        <v>N/A</v>
      </c>
      <c r="F594" s="50" t="str">
        <f>IF(INDEX(Veh_Marshal,0,1)="N/A","N/A",'输出-系统进路参数'!I595)</f>
        <v>N/A</v>
      </c>
      <c r="G594" s="50" t="str">
        <f>IF(INDEX(Veh_Marshal,0,1)="N/A","N/A",'输出-系统进路参数'!J595)</f>
        <v>N/A</v>
      </c>
      <c r="H594" s="22" t="str">
        <f>IF(INDEX(Veh_Marshal,0,1)="N/A","N/A",'输出-系统进路参数'!K595)</f>
        <v>N/A</v>
      </c>
      <c r="I594" s="22" t="str">
        <f>IF(INDEX(Veh_Marshal,0,1)="N/A","N/A",'输出-系统进路参数'!L595)</f>
        <v>N/A</v>
      </c>
      <c r="J594" s="22" t="str">
        <f>IF(INDEX(Veh_Marshal,0,1)="N/A","N/A",'输出-系统进路参数'!M595)</f>
        <v>N/A</v>
      </c>
      <c r="K594" s="22" t="str">
        <f>IF(INDEX(Veh_Marshal,0,1)="N/A","N/A",'输出-系统进路参数'!N595)</f>
        <v>N/A</v>
      </c>
      <c r="L594" s="22" t="str">
        <f>IF(INDEX(Veh_Marshal,0,1)="N/A","N/A",'输出-系统进路参数'!O595)</f>
        <v>N/A</v>
      </c>
      <c r="M594" s="22" t="str">
        <f>IF(INDEX(Veh_Marshal,0,1)="N/A","N/A",'输出-系统进路参数'!P595)</f>
        <v>N/A</v>
      </c>
      <c r="N594" s="22" t="str">
        <f>IF(INDEX(Veh_Marshal,0,1)="N/A","N/A",'输出-系统进路参数'!Q595)</f>
        <v>N/A</v>
      </c>
      <c r="O594" s="22" t="str">
        <f>IF(INDEX(Veh_Marshal,0,1)="N/A","N/A",'输出-系统进路参数'!R595)</f>
        <v>N/A</v>
      </c>
      <c r="P594" s="50" t="str">
        <f>IF(INDEX(Veh_Marshal,0,1)="N/A","N/A",'输出-系统进路参数'!S595)</f>
        <v>N/A</v>
      </c>
      <c r="Q594" s="50" t="str">
        <f>IF(INDEX(Veh_Marshal,0,1)="N/A","N/A",'输出-系统进路参数'!T595)</f>
        <v>N/A</v>
      </c>
      <c r="R594" s="50" t="str">
        <f>IF(INDEX(Veh_Marshal,0,1)="N/A","N/A",'输出-系统进路参数'!U595)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50" t="str">
        <f>IF(INDEX(Veh_Marshal,0,1)="N/A","N/A",'输出-系统进路参数'!B596)</f>
        <v>N/A</v>
      </c>
      <c r="B595" s="50" t="str">
        <f>IF(INDEX(Veh_Marshal,0,1)="N/A","N/A",'输出-系统进路参数'!E596)</f>
        <v>N/A</v>
      </c>
      <c r="C595" s="50" t="str">
        <f>IF(INDEX(Veh_Marshal,0,1)="N/A","N/A",'输出-系统进路参数'!F596)</f>
        <v>N/A</v>
      </c>
      <c r="D595" s="50" t="str">
        <f>IF(INDEX(Veh_Marshal,0,1)="N/A","N/A",'输出-系统进路参数'!G596)</f>
        <v>N/A</v>
      </c>
      <c r="E595" s="50" t="str">
        <f>IF(INDEX(Veh_Marshal,0,1)="N/A","N/A",'输出-系统进路参数'!H596)</f>
        <v>N/A</v>
      </c>
      <c r="F595" s="50" t="str">
        <f>IF(INDEX(Veh_Marshal,0,1)="N/A","N/A",'输出-系统进路参数'!I596)</f>
        <v>N/A</v>
      </c>
      <c r="G595" s="50" t="str">
        <f>IF(INDEX(Veh_Marshal,0,1)="N/A","N/A",'输出-系统进路参数'!J596)</f>
        <v>N/A</v>
      </c>
      <c r="H595" s="22" t="str">
        <f>IF(INDEX(Veh_Marshal,0,1)="N/A","N/A",'输出-系统进路参数'!K596)</f>
        <v>N/A</v>
      </c>
      <c r="I595" s="22" t="str">
        <f>IF(INDEX(Veh_Marshal,0,1)="N/A","N/A",'输出-系统进路参数'!L596)</f>
        <v>N/A</v>
      </c>
      <c r="J595" s="22" t="str">
        <f>IF(INDEX(Veh_Marshal,0,1)="N/A","N/A",'输出-系统进路参数'!M596)</f>
        <v>N/A</v>
      </c>
      <c r="K595" s="22" t="str">
        <f>IF(INDEX(Veh_Marshal,0,1)="N/A","N/A",'输出-系统进路参数'!N596)</f>
        <v>N/A</v>
      </c>
      <c r="L595" s="22" t="str">
        <f>IF(INDEX(Veh_Marshal,0,1)="N/A","N/A",'输出-系统进路参数'!O596)</f>
        <v>N/A</v>
      </c>
      <c r="M595" s="22" t="str">
        <f>IF(INDEX(Veh_Marshal,0,1)="N/A","N/A",'输出-系统进路参数'!P596)</f>
        <v>N/A</v>
      </c>
      <c r="N595" s="22" t="str">
        <f>IF(INDEX(Veh_Marshal,0,1)="N/A","N/A",'输出-系统进路参数'!Q596)</f>
        <v>N/A</v>
      </c>
      <c r="O595" s="22" t="str">
        <f>IF(INDEX(Veh_Marshal,0,1)="N/A","N/A",'输出-系统进路参数'!R596)</f>
        <v>N/A</v>
      </c>
      <c r="P595" s="50" t="str">
        <f>IF(INDEX(Veh_Marshal,0,1)="N/A","N/A",'输出-系统进路参数'!S596)</f>
        <v>N/A</v>
      </c>
      <c r="Q595" s="50" t="str">
        <f>IF(INDEX(Veh_Marshal,0,1)="N/A","N/A",'输出-系统进路参数'!T596)</f>
        <v>N/A</v>
      </c>
      <c r="R595" s="50" t="str">
        <f>IF(INDEX(Veh_Marshal,0,1)="N/A","N/A",'输出-系统进路参数'!U596)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50" t="str">
        <f>IF(INDEX(Veh_Marshal,0,1)="N/A","N/A",'输出-系统进路参数'!B597)</f>
        <v>N/A</v>
      </c>
      <c r="B596" s="50" t="str">
        <f>IF(INDEX(Veh_Marshal,0,1)="N/A","N/A",'输出-系统进路参数'!E597)</f>
        <v>N/A</v>
      </c>
      <c r="C596" s="50" t="str">
        <f>IF(INDEX(Veh_Marshal,0,1)="N/A","N/A",'输出-系统进路参数'!F597)</f>
        <v>N/A</v>
      </c>
      <c r="D596" s="50" t="str">
        <f>IF(INDEX(Veh_Marshal,0,1)="N/A","N/A",'输出-系统进路参数'!G597)</f>
        <v>N/A</v>
      </c>
      <c r="E596" s="50" t="str">
        <f>IF(INDEX(Veh_Marshal,0,1)="N/A","N/A",'输出-系统进路参数'!H597)</f>
        <v>N/A</v>
      </c>
      <c r="F596" s="50" t="str">
        <f>IF(INDEX(Veh_Marshal,0,1)="N/A","N/A",'输出-系统进路参数'!I597)</f>
        <v>N/A</v>
      </c>
      <c r="G596" s="50" t="str">
        <f>IF(INDEX(Veh_Marshal,0,1)="N/A","N/A",'输出-系统进路参数'!J597)</f>
        <v>N/A</v>
      </c>
      <c r="H596" s="22" t="str">
        <f>IF(INDEX(Veh_Marshal,0,1)="N/A","N/A",'输出-系统进路参数'!K597)</f>
        <v>N/A</v>
      </c>
      <c r="I596" s="22" t="str">
        <f>IF(INDEX(Veh_Marshal,0,1)="N/A","N/A",'输出-系统进路参数'!L597)</f>
        <v>N/A</v>
      </c>
      <c r="J596" s="22" t="str">
        <f>IF(INDEX(Veh_Marshal,0,1)="N/A","N/A",'输出-系统进路参数'!M597)</f>
        <v>N/A</v>
      </c>
      <c r="K596" s="22" t="str">
        <f>IF(INDEX(Veh_Marshal,0,1)="N/A","N/A",'输出-系统进路参数'!N597)</f>
        <v>N/A</v>
      </c>
      <c r="L596" s="22" t="str">
        <f>IF(INDEX(Veh_Marshal,0,1)="N/A","N/A",'输出-系统进路参数'!O597)</f>
        <v>N/A</v>
      </c>
      <c r="M596" s="22" t="str">
        <f>IF(INDEX(Veh_Marshal,0,1)="N/A","N/A",'输出-系统进路参数'!P597)</f>
        <v>N/A</v>
      </c>
      <c r="N596" s="22" t="str">
        <f>IF(INDEX(Veh_Marshal,0,1)="N/A","N/A",'输出-系统进路参数'!Q597)</f>
        <v>N/A</v>
      </c>
      <c r="O596" s="22" t="str">
        <f>IF(INDEX(Veh_Marshal,0,1)="N/A","N/A",'输出-系统进路参数'!R597)</f>
        <v>N/A</v>
      </c>
      <c r="P596" s="50" t="str">
        <f>IF(INDEX(Veh_Marshal,0,1)="N/A","N/A",'输出-系统进路参数'!S597)</f>
        <v>N/A</v>
      </c>
      <c r="Q596" s="50" t="str">
        <f>IF(INDEX(Veh_Marshal,0,1)="N/A","N/A",'输出-系统进路参数'!T597)</f>
        <v>N/A</v>
      </c>
      <c r="R596" s="50" t="str">
        <f>IF(INDEX(Veh_Marshal,0,1)="N/A","N/A",'输出-系统进路参数'!U597)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50" t="str">
        <f>IF(INDEX(Veh_Marshal,0,1)="N/A","N/A",'输出-系统进路参数'!B598)</f>
        <v>N/A</v>
      </c>
      <c r="B597" s="50" t="str">
        <f>IF(INDEX(Veh_Marshal,0,1)="N/A","N/A",'输出-系统进路参数'!E598)</f>
        <v>N/A</v>
      </c>
      <c r="C597" s="50" t="str">
        <f>IF(INDEX(Veh_Marshal,0,1)="N/A","N/A",'输出-系统进路参数'!F598)</f>
        <v>N/A</v>
      </c>
      <c r="D597" s="50" t="str">
        <f>IF(INDEX(Veh_Marshal,0,1)="N/A","N/A",'输出-系统进路参数'!G598)</f>
        <v>N/A</v>
      </c>
      <c r="E597" s="50" t="str">
        <f>IF(INDEX(Veh_Marshal,0,1)="N/A","N/A",'输出-系统进路参数'!H598)</f>
        <v>N/A</v>
      </c>
      <c r="F597" s="50" t="str">
        <f>IF(INDEX(Veh_Marshal,0,1)="N/A","N/A",'输出-系统进路参数'!I598)</f>
        <v>N/A</v>
      </c>
      <c r="G597" s="50" t="str">
        <f>IF(INDEX(Veh_Marshal,0,1)="N/A","N/A",'输出-系统进路参数'!J598)</f>
        <v>N/A</v>
      </c>
      <c r="H597" s="22" t="str">
        <f>IF(INDEX(Veh_Marshal,0,1)="N/A","N/A",'输出-系统进路参数'!K598)</f>
        <v>N/A</v>
      </c>
      <c r="I597" s="22" t="str">
        <f>IF(INDEX(Veh_Marshal,0,1)="N/A","N/A",'输出-系统进路参数'!L598)</f>
        <v>N/A</v>
      </c>
      <c r="J597" s="22" t="str">
        <f>IF(INDEX(Veh_Marshal,0,1)="N/A","N/A",'输出-系统进路参数'!M598)</f>
        <v>N/A</v>
      </c>
      <c r="K597" s="22" t="str">
        <f>IF(INDEX(Veh_Marshal,0,1)="N/A","N/A",'输出-系统进路参数'!N598)</f>
        <v>N/A</v>
      </c>
      <c r="L597" s="22" t="str">
        <f>IF(INDEX(Veh_Marshal,0,1)="N/A","N/A",'输出-系统进路参数'!O598)</f>
        <v>N/A</v>
      </c>
      <c r="M597" s="22" t="str">
        <f>IF(INDEX(Veh_Marshal,0,1)="N/A","N/A",'输出-系统进路参数'!P598)</f>
        <v>N/A</v>
      </c>
      <c r="N597" s="22" t="str">
        <f>IF(INDEX(Veh_Marshal,0,1)="N/A","N/A",'输出-系统进路参数'!Q598)</f>
        <v>N/A</v>
      </c>
      <c r="O597" s="22" t="str">
        <f>IF(INDEX(Veh_Marshal,0,1)="N/A","N/A",'输出-系统进路参数'!R598)</f>
        <v>N/A</v>
      </c>
      <c r="P597" s="50" t="str">
        <f>IF(INDEX(Veh_Marshal,0,1)="N/A","N/A",'输出-系统进路参数'!S598)</f>
        <v>N/A</v>
      </c>
      <c r="Q597" s="50" t="str">
        <f>IF(INDEX(Veh_Marshal,0,1)="N/A","N/A",'输出-系统进路参数'!T598)</f>
        <v>N/A</v>
      </c>
      <c r="R597" s="50" t="str">
        <f>IF(INDEX(Veh_Marshal,0,1)="N/A","N/A",'输出-系统进路参数'!U598)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50" t="str">
        <f>IF(INDEX(Veh_Marshal,0,1)="N/A","N/A",'输出-系统进路参数'!B599)</f>
        <v>N/A</v>
      </c>
      <c r="B598" s="50" t="str">
        <f>IF(INDEX(Veh_Marshal,0,1)="N/A","N/A",'输出-系统进路参数'!E599)</f>
        <v>N/A</v>
      </c>
      <c r="C598" s="50" t="str">
        <f>IF(INDEX(Veh_Marshal,0,1)="N/A","N/A",'输出-系统进路参数'!F599)</f>
        <v>N/A</v>
      </c>
      <c r="D598" s="50" t="str">
        <f>IF(INDEX(Veh_Marshal,0,1)="N/A","N/A",'输出-系统进路参数'!G599)</f>
        <v>N/A</v>
      </c>
      <c r="E598" s="50" t="str">
        <f>IF(INDEX(Veh_Marshal,0,1)="N/A","N/A",'输出-系统进路参数'!H599)</f>
        <v>N/A</v>
      </c>
      <c r="F598" s="50" t="str">
        <f>IF(INDEX(Veh_Marshal,0,1)="N/A","N/A",'输出-系统进路参数'!I599)</f>
        <v>N/A</v>
      </c>
      <c r="G598" s="50" t="str">
        <f>IF(INDEX(Veh_Marshal,0,1)="N/A","N/A",'输出-系统进路参数'!J599)</f>
        <v>N/A</v>
      </c>
      <c r="H598" s="22" t="str">
        <f>IF(INDEX(Veh_Marshal,0,1)="N/A","N/A",'输出-系统进路参数'!K599)</f>
        <v>N/A</v>
      </c>
      <c r="I598" s="22" t="str">
        <f>IF(INDEX(Veh_Marshal,0,1)="N/A","N/A",'输出-系统进路参数'!L599)</f>
        <v>N/A</v>
      </c>
      <c r="J598" s="22" t="str">
        <f>IF(INDEX(Veh_Marshal,0,1)="N/A","N/A",'输出-系统进路参数'!M599)</f>
        <v>N/A</v>
      </c>
      <c r="K598" s="22" t="str">
        <f>IF(INDEX(Veh_Marshal,0,1)="N/A","N/A",'输出-系统进路参数'!N599)</f>
        <v>N/A</v>
      </c>
      <c r="L598" s="22" t="str">
        <f>IF(INDEX(Veh_Marshal,0,1)="N/A","N/A",'输出-系统进路参数'!O599)</f>
        <v>N/A</v>
      </c>
      <c r="M598" s="22" t="str">
        <f>IF(INDEX(Veh_Marshal,0,1)="N/A","N/A",'输出-系统进路参数'!P599)</f>
        <v>N/A</v>
      </c>
      <c r="N598" s="22" t="str">
        <f>IF(INDEX(Veh_Marshal,0,1)="N/A","N/A",'输出-系统进路参数'!Q599)</f>
        <v>N/A</v>
      </c>
      <c r="O598" s="22" t="str">
        <f>IF(INDEX(Veh_Marshal,0,1)="N/A","N/A",'输出-系统进路参数'!R599)</f>
        <v>N/A</v>
      </c>
      <c r="P598" s="50" t="str">
        <f>IF(INDEX(Veh_Marshal,0,1)="N/A","N/A",'输出-系统进路参数'!S599)</f>
        <v>N/A</v>
      </c>
      <c r="Q598" s="50" t="str">
        <f>IF(INDEX(Veh_Marshal,0,1)="N/A","N/A",'输出-系统进路参数'!T599)</f>
        <v>N/A</v>
      </c>
      <c r="R598" s="50" t="str">
        <f>IF(INDEX(Veh_Marshal,0,1)="N/A","N/A",'输出-系统进路参数'!U599)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50" t="str">
        <f>IF(INDEX(Veh_Marshal,0,1)="N/A","N/A",'输出-系统进路参数'!B600)</f>
        <v>N/A</v>
      </c>
      <c r="B599" s="50" t="str">
        <f>IF(INDEX(Veh_Marshal,0,1)="N/A","N/A",'输出-系统进路参数'!E600)</f>
        <v>N/A</v>
      </c>
      <c r="C599" s="50" t="str">
        <f>IF(INDEX(Veh_Marshal,0,1)="N/A","N/A",'输出-系统进路参数'!F600)</f>
        <v>N/A</v>
      </c>
      <c r="D599" s="50" t="str">
        <f>IF(INDEX(Veh_Marshal,0,1)="N/A","N/A",'输出-系统进路参数'!G600)</f>
        <v>N/A</v>
      </c>
      <c r="E599" s="50" t="str">
        <f>IF(INDEX(Veh_Marshal,0,1)="N/A","N/A",'输出-系统进路参数'!H600)</f>
        <v>N/A</v>
      </c>
      <c r="F599" s="50" t="str">
        <f>IF(INDEX(Veh_Marshal,0,1)="N/A","N/A",'输出-系统进路参数'!I600)</f>
        <v>N/A</v>
      </c>
      <c r="G599" s="50" t="str">
        <f>IF(INDEX(Veh_Marshal,0,1)="N/A","N/A",'输出-系统进路参数'!J600)</f>
        <v>N/A</v>
      </c>
      <c r="H599" s="22" t="str">
        <f>IF(INDEX(Veh_Marshal,0,1)="N/A","N/A",'输出-系统进路参数'!K600)</f>
        <v>N/A</v>
      </c>
      <c r="I599" s="22" t="str">
        <f>IF(INDEX(Veh_Marshal,0,1)="N/A","N/A",'输出-系统进路参数'!L600)</f>
        <v>N/A</v>
      </c>
      <c r="J599" s="22" t="str">
        <f>IF(INDEX(Veh_Marshal,0,1)="N/A","N/A",'输出-系统进路参数'!M600)</f>
        <v>N/A</v>
      </c>
      <c r="K599" s="22" t="str">
        <f>IF(INDEX(Veh_Marshal,0,1)="N/A","N/A",'输出-系统进路参数'!N600)</f>
        <v>N/A</v>
      </c>
      <c r="L599" s="22" t="str">
        <f>IF(INDEX(Veh_Marshal,0,1)="N/A","N/A",'输出-系统进路参数'!O600)</f>
        <v>N/A</v>
      </c>
      <c r="M599" s="22" t="str">
        <f>IF(INDEX(Veh_Marshal,0,1)="N/A","N/A",'输出-系统进路参数'!P600)</f>
        <v>N/A</v>
      </c>
      <c r="N599" s="22" t="str">
        <f>IF(INDEX(Veh_Marshal,0,1)="N/A","N/A",'输出-系统进路参数'!Q600)</f>
        <v>N/A</v>
      </c>
      <c r="O599" s="22" t="str">
        <f>IF(INDEX(Veh_Marshal,0,1)="N/A","N/A",'输出-系统进路参数'!R600)</f>
        <v>N/A</v>
      </c>
      <c r="P599" s="50" t="str">
        <f>IF(INDEX(Veh_Marshal,0,1)="N/A","N/A",'输出-系统进路参数'!S600)</f>
        <v>N/A</v>
      </c>
      <c r="Q599" s="50" t="str">
        <f>IF(INDEX(Veh_Marshal,0,1)="N/A","N/A",'输出-系统进路参数'!T600)</f>
        <v>N/A</v>
      </c>
      <c r="R599" s="50" t="str">
        <f>IF(INDEX(Veh_Marshal,0,1)="N/A","N/A",'输出-系统进路参数'!U600)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50" t="str">
        <f>IF(INDEX(Veh_Marshal,0,1)="N/A","N/A",'输出-系统进路参数'!B601)</f>
        <v>N/A</v>
      </c>
      <c r="B600" s="50" t="str">
        <f>IF(INDEX(Veh_Marshal,0,1)="N/A","N/A",'输出-系统进路参数'!E601)</f>
        <v>N/A</v>
      </c>
      <c r="C600" s="50" t="str">
        <f>IF(INDEX(Veh_Marshal,0,1)="N/A","N/A",'输出-系统进路参数'!F601)</f>
        <v>N/A</v>
      </c>
      <c r="D600" s="50" t="str">
        <f>IF(INDEX(Veh_Marshal,0,1)="N/A","N/A",'输出-系统进路参数'!G601)</f>
        <v>N/A</v>
      </c>
      <c r="E600" s="50" t="str">
        <f>IF(INDEX(Veh_Marshal,0,1)="N/A","N/A",'输出-系统进路参数'!H601)</f>
        <v>N/A</v>
      </c>
      <c r="F600" s="50" t="str">
        <f>IF(INDEX(Veh_Marshal,0,1)="N/A","N/A",'输出-系统进路参数'!I601)</f>
        <v>N/A</v>
      </c>
      <c r="G600" s="50" t="str">
        <f>IF(INDEX(Veh_Marshal,0,1)="N/A","N/A",'输出-系统进路参数'!J601)</f>
        <v>N/A</v>
      </c>
      <c r="H600" s="22" t="str">
        <f>IF(INDEX(Veh_Marshal,0,1)="N/A","N/A",'输出-系统进路参数'!K601)</f>
        <v>N/A</v>
      </c>
      <c r="I600" s="22" t="str">
        <f>IF(INDEX(Veh_Marshal,0,1)="N/A","N/A",'输出-系统进路参数'!L601)</f>
        <v>N/A</v>
      </c>
      <c r="J600" s="22" t="str">
        <f>IF(INDEX(Veh_Marshal,0,1)="N/A","N/A",'输出-系统进路参数'!M601)</f>
        <v>N/A</v>
      </c>
      <c r="K600" s="22" t="str">
        <f>IF(INDEX(Veh_Marshal,0,1)="N/A","N/A",'输出-系统进路参数'!N601)</f>
        <v>N/A</v>
      </c>
      <c r="L600" s="22" t="str">
        <f>IF(INDEX(Veh_Marshal,0,1)="N/A","N/A",'输出-系统进路参数'!O601)</f>
        <v>N/A</v>
      </c>
      <c r="M600" s="22" t="str">
        <f>IF(INDEX(Veh_Marshal,0,1)="N/A","N/A",'输出-系统进路参数'!P601)</f>
        <v>N/A</v>
      </c>
      <c r="N600" s="22" t="str">
        <f>IF(INDEX(Veh_Marshal,0,1)="N/A","N/A",'输出-系统进路参数'!Q601)</f>
        <v>N/A</v>
      </c>
      <c r="O600" s="22" t="str">
        <f>IF(INDEX(Veh_Marshal,0,1)="N/A","N/A",'输出-系统进路参数'!R601)</f>
        <v>N/A</v>
      </c>
      <c r="P600" s="50" t="str">
        <f>IF(INDEX(Veh_Marshal,0,1)="N/A","N/A",'输出-系统进路参数'!S601)</f>
        <v>N/A</v>
      </c>
      <c r="Q600" s="50" t="str">
        <f>IF(INDEX(Veh_Marshal,0,1)="N/A","N/A",'输出-系统进路参数'!T601)</f>
        <v>N/A</v>
      </c>
      <c r="R600" s="50" t="str">
        <f>IF(INDEX(Veh_Marshal,0,1)="N/A","N/A",'输出-系统进路参数'!U601)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50" t="str">
        <f>IF(INDEX(Veh_Marshal,0,1)="N/A","N/A",'输出-系统进路参数'!B602)</f>
        <v>N/A</v>
      </c>
      <c r="B601" s="50" t="str">
        <f>IF(INDEX(Veh_Marshal,0,1)="N/A","N/A",'输出-系统进路参数'!E602)</f>
        <v>N/A</v>
      </c>
      <c r="C601" s="50" t="str">
        <f>IF(INDEX(Veh_Marshal,0,1)="N/A","N/A",'输出-系统进路参数'!F602)</f>
        <v>N/A</v>
      </c>
      <c r="D601" s="50" t="str">
        <f>IF(INDEX(Veh_Marshal,0,1)="N/A","N/A",'输出-系统进路参数'!G602)</f>
        <v>N/A</v>
      </c>
      <c r="E601" s="50" t="str">
        <f>IF(INDEX(Veh_Marshal,0,1)="N/A","N/A",'输出-系统进路参数'!H602)</f>
        <v>N/A</v>
      </c>
      <c r="F601" s="50" t="str">
        <f>IF(INDEX(Veh_Marshal,0,1)="N/A","N/A",'输出-系统进路参数'!I602)</f>
        <v>N/A</v>
      </c>
      <c r="G601" s="50" t="str">
        <f>IF(INDEX(Veh_Marshal,0,1)="N/A","N/A",'输出-系统进路参数'!J602)</f>
        <v>N/A</v>
      </c>
      <c r="H601" s="22" t="str">
        <f>IF(INDEX(Veh_Marshal,0,1)="N/A","N/A",'输出-系统进路参数'!K602)</f>
        <v>N/A</v>
      </c>
      <c r="I601" s="22" t="str">
        <f>IF(INDEX(Veh_Marshal,0,1)="N/A","N/A",'输出-系统进路参数'!L602)</f>
        <v>N/A</v>
      </c>
      <c r="J601" s="22" t="str">
        <f>IF(INDEX(Veh_Marshal,0,1)="N/A","N/A",'输出-系统进路参数'!M602)</f>
        <v>N/A</v>
      </c>
      <c r="K601" s="22" t="str">
        <f>IF(INDEX(Veh_Marshal,0,1)="N/A","N/A",'输出-系统进路参数'!N602)</f>
        <v>N/A</v>
      </c>
      <c r="L601" s="22" t="str">
        <f>IF(INDEX(Veh_Marshal,0,1)="N/A","N/A",'输出-系统进路参数'!O602)</f>
        <v>N/A</v>
      </c>
      <c r="M601" s="22" t="str">
        <f>IF(INDEX(Veh_Marshal,0,1)="N/A","N/A",'输出-系统进路参数'!P602)</f>
        <v>N/A</v>
      </c>
      <c r="N601" s="22" t="str">
        <f>IF(INDEX(Veh_Marshal,0,1)="N/A","N/A",'输出-系统进路参数'!Q602)</f>
        <v>N/A</v>
      </c>
      <c r="O601" s="22" t="str">
        <f>IF(INDEX(Veh_Marshal,0,1)="N/A","N/A",'输出-系统进路参数'!R602)</f>
        <v>N/A</v>
      </c>
      <c r="P601" s="50" t="str">
        <f>IF(INDEX(Veh_Marshal,0,1)="N/A","N/A",'输出-系统进路参数'!S602)</f>
        <v>N/A</v>
      </c>
      <c r="Q601" s="50" t="str">
        <f>IF(INDEX(Veh_Marshal,0,1)="N/A","N/A",'输出-系统进路参数'!T602)</f>
        <v>N/A</v>
      </c>
      <c r="R601" s="50" t="str">
        <f>IF(INDEX(Veh_Marshal,0,1)="N/A","N/A",'输出-系统进路参数'!U602)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protectedRanges>
    <protectedRange sqref="A2:R601" name="区域1"/>
  </protectedRanges>
  <phoneticPr fontId="1" type="noConversion"/>
  <conditionalFormatting sqref="S2:AC601">
    <cfRule type="cellIs" dxfId="18" priority="2" operator="equal">
      <formula>"N/A"</formula>
    </cfRule>
  </conditionalFormatting>
  <conditionalFormatting sqref="S2:AC601">
    <cfRule type="cellIs" dxfId="17" priority="1" operator="equal">
      <formula>"N/A"</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U27" sqref="U27"/>
    </sheetView>
  </sheetViews>
  <sheetFormatPr defaultRowHeight="13.5"/>
  <cols>
    <col min="3" max="3" width="10.125" bestFit="1" customWidth="1"/>
    <col min="5" max="5" width="13.75" bestFit="1" customWidth="1"/>
    <col min="6" max="6" width="12.5" bestFit="1" customWidth="1"/>
    <col min="8" max="8" width="11.875" bestFit="1" customWidth="1"/>
    <col min="17" max="17" width="10.75" bestFit="1" customWidth="1"/>
    <col min="19" max="19" width="10.125" bestFit="1" customWidth="1"/>
    <col min="21" max="21" width="10.125" bestFit="1" customWidth="1"/>
    <col min="22" max="22" width="10.625" bestFit="1" customWidth="1"/>
    <col min="23" max="23" width="10.125" bestFit="1" customWidth="1"/>
    <col min="24" max="24" width="10.625" bestFit="1" customWidth="1"/>
    <col min="25" max="25" width="11.5" bestFit="1" customWidth="1"/>
    <col min="26" max="26" width="12" bestFit="1" customWidth="1"/>
    <col min="27" max="27" width="13.625" bestFit="1" customWidth="1"/>
    <col min="28" max="28" width="10.625" bestFit="1" customWidth="1"/>
    <col min="29" max="29" width="10.625" style="46" bestFit="1" customWidth="1"/>
  </cols>
  <sheetData>
    <row r="1" spans="1:29" ht="76.5">
      <c r="A1" s="21" t="s">
        <v>62</v>
      </c>
      <c r="B1" s="21" t="s">
        <v>504</v>
      </c>
      <c r="C1" s="21" t="s">
        <v>501</v>
      </c>
      <c r="D1" s="21" t="s">
        <v>191</v>
      </c>
      <c r="E1" s="21" t="s">
        <v>502</v>
      </c>
      <c r="F1" s="21" t="s">
        <v>503</v>
      </c>
      <c r="G1" s="21" t="s">
        <v>123</v>
      </c>
      <c r="H1" s="54" t="s">
        <v>189</v>
      </c>
      <c r="I1" s="21" t="s">
        <v>507</v>
      </c>
      <c r="J1" s="21" t="s">
        <v>497</v>
      </c>
      <c r="K1" s="55" t="s">
        <v>506</v>
      </c>
      <c r="L1" s="21" t="s">
        <v>237</v>
      </c>
      <c r="M1" s="21" t="s">
        <v>65</v>
      </c>
      <c r="N1" s="21" t="s">
        <v>508</v>
      </c>
      <c r="O1" s="21" t="s">
        <v>66</v>
      </c>
      <c r="P1" s="21" t="s">
        <v>236</v>
      </c>
      <c r="Q1" s="21" t="s">
        <v>67</v>
      </c>
      <c r="R1" s="21" t="s">
        <v>148</v>
      </c>
      <c r="S1" s="21" t="s">
        <v>505</v>
      </c>
      <c r="T1" s="21" t="s">
        <v>151</v>
      </c>
      <c r="U1" s="21" t="s">
        <v>183</v>
      </c>
      <c r="V1" s="21" t="s">
        <v>368</v>
      </c>
      <c r="W1" s="21" t="s">
        <v>188</v>
      </c>
      <c r="X1" s="21" t="s">
        <v>367</v>
      </c>
      <c r="Y1" s="21" t="s">
        <v>194</v>
      </c>
      <c r="Z1" s="21" t="s">
        <v>370</v>
      </c>
      <c r="AA1" s="21" t="s">
        <v>244</v>
      </c>
      <c r="AB1" s="21" t="s">
        <v>372</v>
      </c>
      <c r="AC1" s="21" t="s">
        <v>374</v>
      </c>
    </row>
    <row r="2" spans="1:29" ht="24" customHeight="1">
      <c r="A2" s="22" t="str">
        <f>IF(INDEX(Veh_Marshal,0,2)="N/A","N/A",'输出-系统进路参数'!B3)</f>
        <v>Szr.S0103</v>
      </c>
      <c r="B2" s="22" t="str">
        <f>IF(INDEX(Veh_Marshal,0,2)="N/A","N/A",'输出-系统进路参数'!E3)</f>
        <v>94.1</v>
      </c>
      <c r="C2" s="22" t="str">
        <f>IF(INDEX(Veh_Marshal,0,2)="N/A","N/A",'输出-系统进路参数'!F3)</f>
        <v>80</v>
      </c>
      <c r="D2" s="22" t="str">
        <f>IF(INDEX(Veh_Marshal,0,2)="N/A","N/A",'输出-系统进路参数'!G3)</f>
        <v>80</v>
      </c>
      <c r="E2" s="22" t="str">
        <f>IF(INDEX(Veh_Marshal,0,2)="N/A","N/A",'输出-系统进路参数'!H3)</f>
        <v>0</v>
      </c>
      <c r="F2" s="22" t="str">
        <f>IF(INDEX(Veh_Marshal,0,2)="N/A","N/A",'输出-系统进路参数'!I3)</f>
        <v>100</v>
      </c>
      <c r="G2" s="22" t="str">
        <f>IF(INDEX(Veh_Marshal,0,2)="N/A","N/A",'输出-系统进路参数'!J3)</f>
        <v>0</v>
      </c>
      <c r="H2" s="22" t="str">
        <f>IF(INDEX(Veh_Marshal,0,2)="N/A","N/A",'输出-系统进路参数'!K3)</f>
        <v>N/A</v>
      </c>
      <c r="I2" s="22" t="str">
        <f>IF(INDEX(Veh_Marshal,0,2)="N/A","N/A",'输出-系统进路参数'!L3)</f>
        <v>N/A</v>
      </c>
      <c r="J2" s="22" t="str">
        <f>IF(INDEX(Veh_Marshal,0,2)="N/A","N/A",'输出-系统进路参数'!M3)</f>
        <v>N/A</v>
      </c>
      <c r="K2" s="22" t="str">
        <f>IF(INDEX(Veh_Marshal,0,2)="N/A","N/A",'输出-系统进路参数'!N3)</f>
        <v>N/A</v>
      </c>
      <c r="L2" s="22" t="str">
        <f>IF(INDEX(Veh_Marshal,0,2)="N/A","N/A",'输出-系统进路参数'!O3)</f>
        <v>N/A</v>
      </c>
      <c r="M2" s="22" t="str">
        <f>IF(INDEX(Veh_Marshal,0,2)="N/A","N/A",'输出-系统进路参数'!P3)</f>
        <v>0201G</v>
      </c>
      <c r="N2" s="22" t="str">
        <f>IF(INDEX(Veh_Marshal,0,2)="N/A","N/A",'输出-系统进路参数'!Q3)</f>
        <v>0</v>
      </c>
      <c r="O2" s="22" t="str">
        <f>IF(INDEX(Veh_Marshal,0,2)="N/A","N/A",'输出-系统进路参数'!R3)</f>
        <v>94.1</v>
      </c>
      <c r="P2" s="22" t="str">
        <f>IF(INDEX(Veh_Marshal,0,2)="N/A","N/A",'输出-系统进路参数'!S3)</f>
        <v>0</v>
      </c>
      <c r="Q2" s="22" t="str">
        <f>IF(INDEX(Veh_Marshal,0,2)="N/A","N/A",'输出-系统进路参数'!T3)</f>
        <v>0103G</v>
      </c>
      <c r="R2" s="22" t="str">
        <f>IF(INDEX(Veh_Marshal,0,2)="N/A","N/A",'输出-系统进路参数'!U3)</f>
        <v>FALSE</v>
      </c>
      <c r="S2" s="30" t="str">
        <f t="shared" ref="S2:S65" si="0">IF($A2="N/A","N/A",IF($F2="N/A",CEILING($C2/3.6*(CFG_T_EB_OUT+CFG_T_EB_SETUP)/1000+($C2/3.6)^2/(INDEX(Veh_Gebr,0,2)+$E2/1000*9.8)/2,0.001),$F2))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+Conf_SafeMarginDist+Proj_Sig2AxleDist+INDEX(Veh_Hook2Roller,0,2))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+$C2/3.6/(INDEX(Veh_Gebr,0,2)+$E2/1000*9.8)*1000
+Equ_AxleClearDelay+Conf_VibInTime_CBI)/1000,
10),$V2))</f>
        <v>180</v>
      </c>
      <c r="Y2" s="30">
        <f t="shared" ref="Y2:Y65" si="6">IF($A2="N/A","N/A",
IF($M2="N/A","N/A",
IF($Q2="N/A","N/A",
CEILING(SQRT(2*($O2-INDEX(Veh_Length,0,2)+INDEX(Veh_Hook2Roller,0,2)-Proj_Sp2AxleDist)/(INDEX(Veh_NormDec,0,2)+$P2/1000*9.8))*1000*2,5000)/1000)))</f>
        <v>25</v>
      </c>
      <c r="Z2" s="30">
        <f t="shared" ref="Z2:Z65" si="7">IF($A2="N/A","N/A",
IF($M2="N/A","N/A",
IF($Q2="N/A","N/A",
CEILING(($Y2*1000+CFG_T_EB_OUT+CFG_T_EB_SETUP
+((SQRT((2*INDEX(Veh_Gebr,0,2)*(INDEX(Veh_MaxAcc,0,2)-$P2/1000*9.8)*CFG_T_EB_SETUP/1000)^2
       +4*(INDEX(Veh_Gebr,0,2)+INDEX(Veh_MaxAcc,0,2))*(INDEX(Veh_MaxAcc,0,2)-$P2/1000*9.8)*(INDEX(Veh_Gebr,0,2)*$P2/1000*9.8*(CFG_T_EB_SETUP/1000)^2
           +2*(INDEX(Veh_Gebr,0,2)+$P2/1000*9.8)*($O2-INDEX(Veh_Length,0,2)+INDEX(Veh_Hook2Roller,0,2))))
    -2*INDEX(Veh_Gebr,0,2)*(INDEX(Veh_MaxAcc,0,2)-$P2/1000*9.8)*CFG_T_EB_SETUP/1000)
  /2/(INDEX(Veh_MaxAcc,0,2)+INDEX(Veh_Gebr,0,2))-$P2/1000*9.8*CFG_T_EB_SETUP/1000)/(INDEX(Veh_Gebr,0,2)+$P2/1000*9.8)*1000
+Equ_AxleClearDelay+Conf_VibInTime_CBI)/1000,
10)
)))</f>
        <v>40</v>
      </c>
      <c r="AA2" s="30">
        <f t="shared" ref="AA2:AA65" si="8">IF($A2="N/A","N/A",
IF($Q2="N/A","N/A",
FLOOR((Proj_RmMaxForwSpd/3.6-ATO速度_EB速度余量/3.6)*1000/INDEX(Veh_NormDec,0,2)
+(Proj_RmMaxForwSpd/3.6-ATO速度_EB速度余量/3.6)*1000/INDEX(Veh_MaxAcc,0,2)
+($B2-(Proj_RmMaxForwSpd/3.6-ATO速度_EB速度余量/3.6)^2/(2*INDEX(Veh_NormDec,0,2))-(Proj_RmMaxForwSpd/3.6-ATO速度_EB速度余量/3.6)^2/(2*INDEX(Veh_MaxAcc,0,2)))/(Proj_RmMaxForwSpd/3.6-ATO速度_EB速度余量/3.6)*1000
+$N2*1000,5000)/1000))</f>
        <v>20</v>
      </c>
      <c r="AB2" s="30">
        <f t="shared" ref="AB2:AB65" si="9">IF($A2="N/A","N/A",
IF($Q2="N/A","N/A",
CEILING(($AA2*1000+CFG_T_EB_OUT+CFG_T_EB_SETUP
+$D2/3.6/(INDEX(Veh_Gebr,0,2)+$G2/1000*9.8)*1000
+Equ_AxleClearDelay+Conf_VibInTime_CBI)/1000,
10)
))</f>
        <v>50</v>
      </c>
      <c r="AC2" s="30">
        <f t="shared" ref="AC2:AC65" si="10">IF($A2="N/A","N/A",
CEILING(司机反应时间*1000
+INDEX(Veh_FsbTracCutDelay,0,2)+INDEX(Veh_FsbSetDelay,0,2)+INDEX(Veh_FsbCoastTime,0,2)
+Proj_RmMaxForwSpd/3.6/(INDEX(Veh_Fsbr,0,2)-Proj_MaxLineGrad*9.8/1000)*1000
+Equ_AxleClearDelay
+Conf_VibInTime_CBI,
10000)/1000)</f>
        <v>30</v>
      </c>
    </row>
    <row r="3" spans="1:29">
      <c r="A3" s="22" t="str">
        <f>IF(INDEX(Veh_Marshal,0,2)="N/A","N/A",'输出-系统进路参数'!B4)</f>
        <v>S0103.S0107</v>
      </c>
      <c r="B3" s="22" t="str">
        <f>IF(INDEX(Veh_Marshal,0,2)="N/A","N/A",'输出-系统进路参数'!E4)</f>
        <v>323.967</v>
      </c>
      <c r="C3" s="22" t="str">
        <f>IF(INDEX(Veh_Marshal,0,2)="N/A","N/A",'输出-系统进路参数'!F4)</f>
        <v>80</v>
      </c>
      <c r="D3" s="22" t="str">
        <f>IF(INDEX(Veh_Marshal,0,2)="N/A","N/A",'输出-系统进路参数'!G4)</f>
        <v>80</v>
      </c>
      <c r="E3" s="22" t="str">
        <f>IF(INDEX(Veh_Marshal,0,2)="N/A","N/A",'输出-系统进路参数'!H4)</f>
        <v>0</v>
      </c>
      <c r="F3" s="22" t="str">
        <f>IF(INDEX(Veh_Marshal,0,2)="N/A","N/A",'输出-系统进路参数'!I4)</f>
        <v>200</v>
      </c>
      <c r="G3" s="22" t="str">
        <f>IF(INDEX(Veh_Marshal,0,2)="N/A","N/A",'输出-系统进路参数'!J4)</f>
        <v>-53.8</v>
      </c>
      <c r="H3" s="22" t="str">
        <f>IF(INDEX(Veh_Marshal,0,2)="N/A","N/A",'输出-系统进路参数'!K4)</f>
        <v>Type_Beacon</v>
      </c>
      <c r="I3" s="22" t="str">
        <f>IF(INDEX(Veh_Marshal,0,2)="N/A","N/A",'输出-系统进路参数'!L4)</f>
        <v>B0101</v>
      </c>
      <c r="J3" s="22" t="str">
        <f>IF(INDEX(Veh_Marshal,0,2)="N/A","N/A",'输出-系统进路参数'!M4)</f>
        <v>700</v>
      </c>
      <c r="K3" s="22" t="str">
        <f>IF(INDEX(Veh_Marshal,0,2)="N/A","N/A",'输出-系统进路参数'!N4)</f>
        <v>VB0103</v>
      </c>
      <c r="L3" s="22" t="str">
        <f>IF(INDEX(Veh_Marshal,0,2)="N/A","N/A",'输出-系统进路参数'!O4)</f>
        <v>9</v>
      </c>
      <c r="M3" s="22" t="str">
        <f>IF(INDEX(Veh_Marshal,0,2)="N/A","N/A",'输出-系统进路参数'!P4)</f>
        <v>0207G</v>
      </c>
      <c r="N3" s="22" t="str">
        <f>IF(INDEX(Veh_Marshal,0,2)="N/A","N/A",'输出-系统进路参数'!Q4)</f>
        <v>0</v>
      </c>
      <c r="O3" s="22" t="str">
        <f>IF(INDEX(Veh_Marshal,0,2)="N/A","N/A",'输出-系统进路参数'!R4)</f>
        <v>61.967</v>
      </c>
      <c r="P3" s="22" t="str">
        <f>IF(INDEX(Veh_Marshal,0,2)="N/A","N/A",'输出-系统进路参数'!S4)</f>
        <v>0</v>
      </c>
      <c r="Q3" s="22" t="str">
        <f>IF(INDEX(Veh_Marshal,0,2)="N/A","N/A",'输出-系统进路参数'!T4)</f>
        <v>0109DG</v>
      </c>
      <c r="R3" s="22" t="str">
        <f>IF(INDEX(Veh_Marshal,0,2)="N/A","N/A",'输出-系统进路参数'!U4)</f>
        <v>FALSE</v>
      </c>
      <c r="S3" s="30" t="str">
        <f t="shared" si="0"/>
        <v>200</v>
      </c>
      <c r="T3" s="51">
        <f t="shared" si="1"/>
        <v>770</v>
      </c>
      <c r="U3" s="51">
        <f t="shared" si="2"/>
        <v>60</v>
      </c>
      <c r="V3" s="52">
        <f t="shared" si="3"/>
        <v>100</v>
      </c>
      <c r="W3" s="52">
        <f t="shared" si="4"/>
        <v>10</v>
      </c>
      <c r="X3" s="52">
        <f t="shared" si="5"/>
        <v>40</v>
      </c>
      <c r="Y3" s="30">
        <f t="shared" si="6"/>
        <v>10</v>
      </c>
      <c r="Z3" s="30">
        <f t="shared" si="7"/>
        <v>20</v>
      </c>
      <c r="AA3" s="30">
        <f t="shared" si="8"/>
        <v>65</v>
      </c>
      <c r="AB3" s="30">
        <f t="shared" si="9"/>
        <v>120</v>
      </c>
      <c r="AC3" s="30">
        <f t="shared" si="10"/>
        <v>30</v>
      </c>
    </row>
    <row r="4" spans="1:29">
      <c r="A4" s="22" t="str">
        <f>IF(INDEX(Veh_Marshal,0,2)="N/A","N/A",'输出-系统进路参数'!B5)</f>
        <v>X0105.Xr</v>
      </c>
      <c r="B4" s="22" t="str">
        <f>IF(INDEX(Veh_Marshal,0,2)="N/A","N/A",'输出-系统进路参数'!E5)</f>
        <v>356.1</v>
      </c>
      <c r="C4" s="22" t="str">
        <f>IF(INDEX(Veh_Marshal,0,2)="N/A","N/A",'输出-系统进路参数'!F5)</f>
        <v>80</v>
      </c>
      <c r="D4" s="22" t="str">
        <f>IF(INDEX(Veh_Marshal,0,2)="N/A","N/A",'输出-系统进路参数'!G5)</f>
        <v>80</v>
      </c>
      <c r="E4" s="22" t="str">
        <f>IF(INDEX(Veh_Marshal,0,2)="N/A","N/A",'输出-系统进路参数'!H5)</f>
        <v>0</v>
      </c>
      <c r="F4" s="22" t="str">
        <f>IF(INDEX(Veh_Marshal,0,2)="N/A","N/A",'输出-系统进路参数'!I5)</f>
        <v>300</v>
      </c>
      <c r="G4" s="22" t="str">
        <f>IF(INDEX(Veh_Marshal,0,2)="N/A","N/A",'输出-系统进路参数'!J5)</f>
        <v>-41</v>
      </c>
      <c r="H4" s="22" t="str">
        <f>IF(INDEX(Veh_Marshal,0,2)="N/A","N/A",'输出-系统进路参数'!K5)</f>
        <v>Type_Beacon</v>
      </c>
      <c r="I4" s="22" t="str">
        <f>IF(INDEX(Veh_Marshal,0,2)="N/A","N/A",'输出-系统进路参数'!L5)</f>
        <v>N/A</v>
      </c>
      <c r="J4" s="22" t="str">
        <f>IF(INDEX(Veh_Marshal,0,2)="N/A","N/A",'输出-系统进路参数'!M5)</f>
        <v>N/A</v>
      </c>
      <c r="K4" s="22" t="str">
        <f>IF(INDEX(Veh_Marshal,0,2)="N/A","N/A",'输出-系统进路参数'!N5)</f>
        <v>VB0105</v>
      </c>
      <c r="L4" s="22" t="str">
        <f>IF(INDEX(Veh_Marshal,0,2)="N/A","N/A",'输出-系统进路参数'!O5)</f>
        <v>9</v>
      </c>
      <c r="M4" s="22" t="str">
        <f>IF(INDEX(Veh_Marshal,0,2)="N/A","N/A",'输出-系统进路参数'!P5)</f>
        <v>0201G</v>
      </c>
      <c r="N4" s="22" t="str">
        <f>IF(INDEX(Veh_Marshal,0,2)="N/A","N/A",'输出-系统进路参数'!Q5)</f>
        <v>0</v>
      </c>
      <c r="O4" s="22" t="str">
        <f>IF(INDEX(Veh_Marshal,0,2)="N/A","N/A",'输出-系统进路参数'!R5)</f>
        <v>94.1</v>
      </c>
      <c r="P4" s="22" t="str">
        <f>IF(INDEX(Veh_Marshal,0,2)="N/A","N/A",'输出-系统进路参数'!S5)</f>
        <v>0</v>
      </c>
      <c r="Q4" s="22" t="str">
        <f>IF(INDEX(Veh_Marshal,0,2)="N/A","N/A",'输出-系统进路参数'!T5)</f>
        <v>N/A</v>
      </c>
      <c r="R4" s="22" t="str">
        <f>IF(INDEX(Veh_Marshal,0,2)="N/A","N/A",'输出-系统进路参数'!U5)</f>
        <v>FALSE</v>
      </c>
      <c r="S4" s="30" t="str">
        <f t="shared" si="0"/>
        <v>300</v>
      </c>
      <c r="T4" s="51">
        <f t="shared" si="1"/>
        <v>698</v>
      </c>
      <c r="U4" s="51">
        <f t="shared" si="2"/>
        <v>10</v>
      </c>
      <c r="V4" s="52">
        <f t="shared" si="3"/>
        <v>50</v>
      </c>
      <c r="W4" s="52">
        <f t="shared" si="4"/>
        <v>10</v>
      </c>
      <c r="X4" s="52">
        <f t="shared" si="5"/>
        <v>40</v>
      </c>
      <c r="Y4" s="30" t="str">
        <f t="shared" si="6"/>
        <v>N/A</v>
      </c>
      <c r="Z4" s="30" t="str">
        <f t="shared" si="7"/>
        <v>N/A</v>
      </c>
      <c r="AA4" s="30" t="str">
        <f t="shared" si="8"/>
        <v>N/A</v>
      </c>
      <c r="AB4" s="30" t="str">
        <f t="shared" si="9"/>
        <v>N/A</v>
      </c>
      <c r="AC4" s="30">
        <f t="shared" si="10"/>
        <v>30</v>
      </c>
    </row>
    <row r="5" spans="1:29">
      <c r="A5" s="22" t="str">
        <f>IF(INDEX(Veh_Marshal,0,2)="N/A","N/A",'输出-系统进路参数'!B6)</f>
        <v>N/A</v>
      </c>
      <c r="B5" s="22" t="str">
        <f>IF(INDEX(Veh_Marshal,0,2)="N/A","N/A",'输出-系统进路参数'!E6)</f>
        <v>N/A</v>
      </c>
      <c r="C5" s="22" t="str">
        <f>IF(INDEX(Veh_Marshal,0,2)="N/A","N/A",'输出-系统进路参数'!F6)</f>
        <v>N/A</v>
      </c>
      <c r="D5" s="22" t="str">
        <f>IF(INDEX(Veh_Marshal,0,2)="N/A","N/A",'输出-系统进路参数'!G6)</f>
        <v>N/A</v>
      </c>
      <c r="E5" s="22" t="str">
        <f>IF(INDEX(Veh_Marshal,0,2)="N/A","N/A",'输出-系统进路参数'!H6)</f>
        <v>N/A</v>
      </c>
      <c r="F5" s="22" t="str">
        <f>IF(INDEX(Veh_Marshal,0,2)="N/A","N/A",'输出-系统进路参数'!I6)</f>
        <v>N/A</v>
      </c>
      <c r="G5" s="22" t="str">
        <f>IF(INDEX(Veh_Marshal,0,2)="N/A","N/A",'输出-系统进路参数'!J6)</f>
        <v>N/A</v>
      </c>
      <c r="H5" s="22" t="str">
        <f>IF(INDEX(Veh_Marshal,0,2)="N/A","N/A",'输出-系统进路参数'!K6)</f>
        <v>N/A</v>
      </c>
      <c r="I5" s="22" t="str">
        <f>IF(INDEX(Veh_Marshal,0,2)="N/A","N/A",'输出-系统进路参数'!L6)</f>
        <v>N/A</v>
      </c>
      <c r="J5" s="22" t="str">
        <f>IF(INDEX(Veh_Marshal,0,2)="N/A","N/A",'输出-系统进路参数'!M6)</f>
        <v>N/A</v>
      </c>
      <c r="K5" s="22" t="str">
        <f>IF(INDEX(Veh_Marshal,0,2)="N/A","N/A",'输出-系统进路参数'!N6)</f>
        <v>N/A</v>
      </c>
      <c r="L5" s="22" t="str">
        <f>IF(INDEX(Veh_Marshal,0,2)="N/A","N/A",'输出-系统进路参数'!O6)</f>
        <v>N/A</v>
      </c>
      <c r="M5" s="22" t="str">
        <f>IF(INDEX(Veh_Marshal,0,2)="N/A","N/A",'输出-系统进路参数'!P6)</f>
        <v>N/A</v>
      </c>
      <c r="N5" s="22" t="str">
        <f>IF(INDEX(Veh_Marshal,0,2)="N/A","N/A",'输出-系统进路参数'!Q6)</f>
        <v>N/A</v>
      </c>
      <c r="O5" s="22" t="str">
        <f>IF(INDEX(Veh_Marshal,0,2)="N/A","N/A",'输出-系统进路参数'!R6)</f>
        <v>N/A</v>
      </c>
      <c r="P5" s="22" t="str">
        <f>IF(INDEX(Veh_Marshal,0,2)="N/A","N/A",'输出-系统进路参数'!S6)</f>
        <v>N/A</v>
      </c>
      <c r="Q5" s="22" t="str">
        <f>IF(INDEX(Veh_Marshal,0,2)="N/A","N/A",'输出-系统进路参数'!T6)</f>
        <v>N/A</v>
      </c>
      <c r="R5" s="22" t="str">
        <f>IF(INDEX(Veh_Marshal,0,2)="N/A","N/A",'输出-系统进路参数'!U6)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IF(INDEX(Veh_Marshal,0,2)="N/A","N/A",'输出-系统进路参数'!B7)</f>
        <v>N/A</v>
      </c>
      <c r="B6" s="22" t="str">
        <f>IF(INDEX(Veh_Marshal,0,2)="N/A","N/A",'输出-系统进路参数'!E7)</f>
        <v>N/A</v>
      </c>
      <c r="C6" s="22" t="str">
        <f>IF(INDEX(Veh_Marshal,0,2)="N/A","N/A",'输出-系统进路参数'!F7)</f>
        <v>N/A</v>
      </c>
      <c r="D6" s="22" t="str">
        <f>IF(INDEX(Veh_Marshal,0,2)="N/A","N/A",'输出-系统进路参数'!G7)</f>
        <v>N/A</v>
      </c>
      <c r="E6" s="22" t="str">
        <f>IF(INDEX(Veh_Marshal,0,2)="N/A","N/A",'输出-系统进路参数'!H7)</f>
        <v>N/A</v>
      </c>
      <c r="F6" s="22" t="str">
        <f>IF(INDEX(Veh_Marshal,0,2)="N/A","N/A",'输出-系统进路参数'!I7)</f>
        <v>N/A</v>
      </c>
      <c r="G6" s="22" t="str">
        <f>IF(INDEX(Veh_Marshal,0,2)="N/A","N/A",'输出-系统进路参数'!J7)</f>
        <v>N/A</v>
      </c>
      <c r="H6" s="22" t="str">
        <f>IF(INDEX(Veh_Marshal,0,2)="N/A","N/A",'输出-系统进路参数'!K7)</f>
        <v>N/A</v>
      </c>
      <c r="I6" s="22" t="str">
        <f>IF(INDEX(Veh_Marshal,0,2)="N/A","N/A",'输出-系统进路参数'!L7)</f>
        <v>N/A</v>
      </c>
      <c r="J6" s="22" t="str">
        <f>IF(INDEX(Veh_Marshal,0,2)="N/A","N/A",'输出-系统进路参数'!M7)</f>
        <v>N/A</v>
      </c>
      <c r="K6" s="22" t="str">
        <f>IF(INDEX(Veh_Marshal,0,2)="N/A","N/A",'输出-系统进路参数'!N7)</f>
        <v>N/A</v>
      </c>
      <c r="L6" s="22" t="str">
        <f>IF(INDEX(Veh_Marshal,0,2)="N/A","N/A",'输出-系统进路参数'!O7)</f>
        <v>N/A</v>
      </c>
      <c r="M6" s="22" t="str">
        <f>IF(INDEX(Veh_Marshal,0,2)="N/A","N/A",'输出-系统进路参数'!P7)</f>
        <v>N/A</v>
      </c>
      <c r="N6" s="22" t="str">
        <f>IF(INDEX(Veh_Marshal,0,2)="N/A","N/A",'输出-系统进路参数'!Q7)</f>
        <v>N/A</v>
      </c>
      <c r="O6" s="22" t="str">
        <f>IF(INDEX(Veh_Marshal,0,2)="N/A","N/A",'输出-系统进路参数'!R7)</f>
        <v>N/A</v>
      </c>
      <c r="P6" s="22" t="str">
        <f>IF(INDEX(Veh_Marshal,0,2)="N/A","N/A",'输出-系统进路参数'!S7)</f>
        <v>N/A</v>
      </c>
      <c r="Q6" s="22" t="str">
        <f>IF(INDEX(Veh_Marshal,0,2)="N/A","N/A",'输出-系统进路参数'!T7)</f>
        <v>N/A</v>
      </c>
      <c r="R6" s="22" t="str">
        <f>IF(INDEX(Veh_Marshal,0,2)="N/A","N/A",'输出-系统进路参数'!U7)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IF(INDEX(Veh_Marshal,0,2)="N/A","N/A",'输出-系统进路参数'!B8)</f>
        <v>N/A</v>
      </c>
      <c r="B7" s="22" t="str">
        <f>IF(INDEX(Veh_Marshal,0,2)="N/A","N/A",'输出-系统进路参数'!E8)</f>
        <v>N/A</v>
      </c>
      <c r="C7" s="22" t="str">
        <f>IF(INDEX(Veh_Marshal,0,2)="N/A","N/A",'输出-系统进路参数'!F8)</f>
        <v>N/A</v>
      </c>
      <c r="D7" s="22" t="str">
        <f>IF(INDEX(Veh_Marshal,0,2)="N/A","N/A",'输出-系统进路参数'!G8)</f>
        <v>N/A</v>
      </c>
      <c r="E7" s="22" t="str">
        <f>IF(INDEX(Veh_Marshal,0,2)="N/A","N/A",'输出-系统进路参数'!H8)</f>
        <v>N/A</v>
      </c>
      <c r="F7" s="22" t="str">
        <f>IF(INDEX(Veh_Marshal,0,2)="N/A","N/A",'输出-系统进路参数'!I8)</f>
        <v>N/A</v>
      </c>
      <c r="G7" s="22" t="str">
        <f>IF(INDEX(Veh_Marshal,0,2)="N/A","N/A",'输出-系统进路参数'!J8)</f>
        <v>N/A</v>
      </c>
      <c r="H7" s="22" t="str">
        <f>IF(INDEX(Veh_Marshal,0,2)="N/A","N/A",'输出-系统进路参数'!K8)</f>
        <v>N/A</v>
      </c>
      <c r="I7" s="22" t="str">
        <f>IF(INDEX(Veh_Marshal,0,2)="N/A","N/A",'输出-系统进路参数'!L8)</f>
        <v>N/A</v>
      </c>
      <c r="J7" s="22" t="str">
        <f>IF(INDEX(Veh_Marshal,0,2)="N/A","N/A",'输出-系统进路参数'!M8)</f>
        <v>N/A</v>
      </c>
      <c r="K7" s="22" t="str">
        <f>IF(INDEX(Veh_Marshal,0,2)="N/A","N/A",'输出-系统进路参数'!N8)</f>
        <v>N/A</v>
      </c>
      <c r="L7" s="22" t="str">
        <f>IF(INDEX(Veh_Marshal,0,2)="N/A","N/A",'输出-系统进路参数'!O8)</f>
        <v>N/A</v>
      </c>
      <c r="M7" s="22" t="str">
        <f>IF(INDEX(Veh_Marshal,0,2)="N/A","N/A",'输出-系统进路参数'!P8)</f>
        <v>N/A</v>
      </c>
      <c r="N7" s="22" t="str">
        <f>IF(INDEX(Veh_Marshal,0,2)="N/A","N/A",'输出-系统进路参数'!Q8)</f>
        <v>N/A</v>
      </c>
      <c r="O7" s="22" t="str">
        <f>IF(INDEX(Veh_Marshal,0,2)="N/A","N/A",'输出-系统进路参数'!R8)</f>
        <v>N/A</v>
      </c>
      <c r="P7" s="22" t="str">
        <f>IF(INDEX(Veh_Marshal,0,2)="N/A","N/A",'输出-系统进路参数'!S8)</f>
        <v>N/A</v>
      </c>
      <c r="Q7" s="22" t="str">
        <f>IF(INDEX(Veh_Marshal,0,2)="N/A","N/A",'输出-系统进路参数'!T8)</f>
        <v>N/A</v>
      </c>
      <c r="R7" s="22" t="str">
        <f>IF(INDEX(Veh_Marshal,0,2)="N/A","N/A",'输出-系统进路参数'!U8)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IF(INDEX(Veh_Marshal,0,2)="N/A","N/A",'输出-系统进路参数'!B9)</f>
        <v>N/A</v>
      </c>
      <c r="B8" s="22" t="str">
        <f>IF(INDEX(Veh_Marshal,0,2)="N/A","N/A",'输出-系统进路参数'!E9)</f>
        <v>N/A</v>
      </c>
      <c r="C8" s="22" t="str">
        <f>IF(INDEX(Veh_Marshal,0,2)="N/A","N/A",'输出-系统进路参数'!F9)</f>
        <v>N/A</v>
      </c>
      <c r="D8" s="22" t="str">
        <f>IF(INDEX(Veh_Marshal,0,2)="N/A","N/A",'输出-系统进路参数'!G9)</f>
        <v>N/A</v>
      </c>
      <c r="E8" s="22" t="str">
        <f>IF(INDEX(Veh_Marshal,0,2)="N/A","N/A",'输出-系统进路参数'!H9)</f>
        <v>N/A</v>
      </c>
      <c r="F8" s="22" t="str">
        <f>IF(INDEX(Veh_Marshal,0,2)="N/A","N/A",'输出-系统进路参数'!I9)</f>
        <v>N/A</v>
      </c>
      <c r="G8" s="22" t="str">
        <f>IF(INDEX(Veh_Marshal,0,2)="N/A","N/A",'输出-系统进路参数'!J9)</f>
        <v>N/A</v>
      </c>
      <c r="H8" s="22" t="str">
        <f>IF(INDEX(Veh_Marshal,0,2)="N/A","N/A",'输出-系统进路参数'!K9)</f>
        <v>N/A</v>
      </c>
      <c r="I8" s="22" t="str">
        <f>IF(INDEX(Veh_Marshal,0,2)="N/A","N/A",'输出-系统进路参数'!L9)</f>
        <v>N/A</v>
      </c>
      <c r="J8" s="22" t="str">
        <f>IF(INDEX(Veh_Marshal,0,2)="N/A","N/A",'输出-系统进路参数'!M9)</f>
        <v>N/A</v>
      </c>
      <c r="K8" s="22" t="str">
        <f>IF(INDEX(Veh_Marshal,0,2)="N/A","N/A",'输出-系统进路参数'!N9)</f>
        <v>N/A</v>
      </c>
      <c r="L8" s="22" t="str">
        <f>IF(INDEX(Veh_Marshal,0,2)="N/A","N/A",'输出-系统进路参数'!O9)</f>
        <v>N/A</v>
      </c>
      <c r="M8" s="22" t="str">
        <f>IF(INDEX(Veh_Marshal,0,2)="N/A","N/A",'输出-系统进路参数'!P9)</f>
        <v>N/A</v>
      </c>
      <c r="N8" s="22" t="str">
        <f>IF(INDEX(Veh_Marshal,0,2)="N/A","N/A",'输出-系统进路参数'!Q9)</f>
        <v>N/A</v>
      </c>
      <c r="O8" s="22" t="str">
        <f>IF(INDEX(Veh_Marshal,0,2)="N/A","N/A",'输出-系统进路参数'!R9)</f>
        <v>N/A</v>
      </c>
      <c r="P8" s="22" t="str">
        <f>IF(INDEX(Veh_Marshal,0,2)="N/A","N/A",'输出-系统进路参数'!S9)</f>
        <v>N/A</v>
      </c>
      <c r="Q8" s="22" t="str">
        <f>IF(INDEX(Veh_Marshal,0,2)="N/A","N/A",'输出-系统进路参数'!T9)</f>
        <v>N/A</v>
      </c>
      <c r="R8" s="22" t="str">
        <f>IF(INDEX(Veh_Marshal,0,2)="N/A","N/A",'输出-系统进路参数'!U9)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IF(INDEX(Veh_Marshal,0,2)="N/A","N/A",'输出-系统进路参数'!B10)</f>
        <v>N/A</v>
      </c>
      <c r="B9" s="22" t="str">
        <f>IF(INDEX(Veh_Marshal,0,2)="N/A","N/A",'输出-系统进路参数'!E10)</f>
        <v>N/A</v>
      </c>
      <c r="C9" s="22" t="str">
        <f>IF(INDEX(Veh_Marshal,0,2)="N/A","N/A",'输出-系统进路参数'!F10)</f>
        <v>N/A</v>
      </c>
      <c r="D9" s="22" t="str">
        <f>IF(INDEX(Veh_Marshal,0,2)="N/A","N/A",'输出-系统进路参数'!G10)</f>
        <v>N/A</v>
      </c>
      <c r="E9" s="22" t="str">
        <f>IF(INDEX(Veh_Marshal,0,2)="N/A","N/A",'输出-系统进路参数'!H10)</f>
        <v>N/A</v>
      </c>
      <c r="F9" s="22" t="str">
        <f>IF(INDEX(Veh_Marshal,0,2)="N/A","N/A",'输出-系统进路参数'!I10)</f>
        <v>N/A</v>
      </c>
      <c r="G9" s="22" t="str">
        <f>IF(INDEX(Veh_Marshal,0,2)="N/A","N/A",'输出-系统进路参数'!J10)</f>
        <v>N/A</v>
      </c>
      <c r="H9" s="22" t="str">
        <f>IF(INDEX(Veh_Marshal,0,2)="N/A","N/A",'输出-系统进路参数'!K10)</f>
        <v>N/A</v>
      </c>
      <c r="I9" s="22" t="str">
        <f>IF(INDEX(Veh_Marshal,0,2)="N/A","N/A",'输出-系统进路参数'!L10)</f>
        <v>N/A</v>
      </c>
      <c r="J9" s="22" t="str">
        <f>IF(INDEX(Veh_Marshal,0,2)="N/A","N/A",'输出-系统进路参数'!M10)</f>
        <v>N/A</v>
      </c>
      <c r="K9" s="22" t="str">
        <f>IF(INDEX(Veh_Marshal,0,2)="N/A","N/A",'输出-系统进路参数'!N10)</f>
        <v>N/A</v>
      </c>
      <c r="L9" s="22" t="str">
        <f>IF(INDEX(Veh_Marshal,0,2)="N/A","N/A",'输出-系统进路参数'!O10)</f>
        <v>N/A</v>
      </c>
      <c r="M9" s="22" t="str">
        <f>IF(INDEX(Veh_Marshal,0,2)="N/A","N/A",'输出-系统进路参数'!P10)</f>
        <v>N/A</v>
      </c>
      <c r="N9" s="22" t="str">
        <f>IF(INDEX(Veh_Marshal,0,2)="N/A","N/A",'输出-系统进路参数'!Q10)</f>
        <v>N/A</v>
      </c>
      <c r="O9" s="22" t="str">
        <f>IF(INDEX(Veh_Marshal,0,2)="N/A","N/A",'输出-系统进路参数'!R10)</f>
        <v>N/A</v>
      </c>
      <c r="P9" s="22" t="str">
        <f>IF(INDEX(Veh_Marshal,0,2)="N/A","N/A",'输出-系统进路参数'!S10)</f>
        <v>N/A</v>
      </c>
      <c r="Q9" s="22" t="str">
        <f>IF(INDEX(Veh_Marshal,0,2)="N/A","N/A",'输出-系统进路参数'!T10)</f>
        <v>N/A</v>
      </c>
      <c r="R9" s="22" t="str">
        <f>IF(INDEX(Veh_Marshal,0,2)="N/A","N/A",'输出-系统进路参数'!U10)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IF(INDEX(Veh_Marshal,0,2)="N/A","N/A",'输出-系统进路参数'!B11)</f>
        <v>N/A</v>
      </c>
      <c r="B10" s="22" t="str">
        <f>IF(INDEX(Veh_Marshal,0,2)="N/A","N/A",'输出-系统进路参数'!E11)</f>
        <v>N/A</v>
      </c>
      <c r="C10" s="22" t="str">
        <f>IF(INDEX(Veh_Marshal,0,2)="N/A","N/A",'输出-系统进路参数'!F11)</f>
        <v>N/A</v>
      </c>
      <c r="D10" s="22" t="str">
        <f>IF(INDEX(Veh_Marshal,0,2)="N/A","N/A",'输出-系统进路参数'!G11)</f>
        <v>N/A</v>
      </c>
      <c r="E10" s="22" t="str">
        <f>IF(INDEX(Veh_Marshal,0,2)="N/A","N/A",'输出-系统进路参数'!H11)</f>
        <v>N/A</v>
      </c>
      <c r="F10" s="22" t="str">
        <f>IF(INDEX(Veh_Marshal,0,2)="N/A","N/A",'输出-系统进路参数'!I11)</f>
        <v>N/A</v>
      </c>
      <c r="G10" s="22" t="str">
        <f>IF(INDEX(Veh_Marshal,0,2)="N/A","N/A",'输出-系统进路参数'!J11)</f>
        <v>N/A</v>
      </c>
      <c r="H10" s="22" t="str">
        <f>IF(INDEX(Veh_Marshal,0,2)="N/A","N/A",'输出-系统进路参数'!K11)</f>
        <v>N/A</v>
      </c>
      <c r="I10" s="22" t="str">
        <f>IF(INDEX(Veh_Marshal,0,2)="N/A","N/A",'输出-系统进路参数'!L11)</f>
        <v>N/A</v>
      </c>
      <c r="J10" s="22" t="str">
        <f>IF(INDEX(Veh_Marshal,0,2)="N/A","N/A",'输出-系统进路参数'!M11)</f>
        <v>N/A</v>
      </c>
      <c r="K10" s="22" t="str">
        <f>IF(INDEX(Veh_Marshal,0,2)="N/A","N/A",'输出-系统进路参数'!N11)</f>
        <v>N/A</v>
      </c>
      <c r="L10" s="22" t="str">
        <f>IF(INDEX(Veh_Marshal,0,2)="N/A","N/A",'输出-系统进路参数'!O11)</f>
        <v>N/A</v>
      </c>
      <c r="M10" s="22" t="str">
        <f>IF(INDEX(Veh_Marshal,0,2)="N/A","N/A",'输出-系统进路参数'!P11)</f>
        <v>N/A</v>
      </c>
      <c r="N10" s="22" t="str">
        <f>IF(INDEX(Veh_Marshal,0,2)="N/A","N/A",'输出-系统进路参数'!Q11)</f>
        <v>N/A</v>
      </c>
      <c r="O10" s="22" t="str">
        <f>IF(INDEX(Veh_Marshal,0,2)="N/A","N/A",'输出-系统进路参数'!R11)</f>
        <v>N/A</v>
      </c>
      <c r="P10" s="22" t="str">
        <f>IF(INDEX(Veh_Marshal,0,2)="N/A","N/A",'输出-系统进路参数'!S11)</f>
        <v>N/A</v>
      </c>
      <c r="Q10" s="22" t="str">
        <f>IF(INDEX(Veh_Marshal,0,2)="N/A","N/A",'输出-系统进路参数'!T11)</f>
        <v>N/A</v>
      </c>
      <c r="R10" s="22" t="str">
        <f>IF(INDEX(Veh_Marshal,0,2)="N/A","N/A",'输出-系统进路参数'!U11)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IF(INDEX(Veh_Marshal,0,2)="N/A","N/A",'输出-系统进路参数'!B12)</f>
        <v>N/A</v>
      </c>
      <c r="B11" s="22" t="str">
        <f>IF(INDEX(Veh_Marshal,0,2)="N/A","N/A",'输出-系统进路参数'!E12)</f>
        <v>N/A</v>
      </c>
      <c r="C11" s="22" t="str">
        <f>IF(INDEX(Veh_Marshal,0,2)="N/A","N/A",'输出-系统进路参数'!F12)</f>
        <v>N/A</v>
      </c>
      <c r="D11" s="22" t="str">
        <f>IF(INDEX(Veh_Marshal,0,2)="N/A","N/A",'输出-系统进路参数'!G12)</f>
        <v>N/A</v>
      </c>
      <c r="E11" s="22" t="str">
        <f>IF(INDEX(Veh_Marshal,0,2)="N/A","N/A",'输出-系统进路参数'!H12)</f>
        <v>N/A</v>
      </c>
      <c r="F11" s="22" t="str">
        <f>IF(INDEX(Veh_Marshal,0,2)="N/A","N/A",'输出-系统进路参数'!I12)</f>
        <v>N/A</v>
      </c>
      <c r="G11" s="22" t="str">
        <f>IF(INDEX(Veh_Marshal,0,2)="N/A","N/A",'输出-系统进路参数'!J12)</f>
        <v>N/A</v>
      </c>
      <c r="H11" s="22" t="str">
        <f>IF(INDEX(Veh_Marshal,0,2)="N/A","N/A",'输出-系统进路参数'!K12)</f>
        <v>N/A</v>
      </c>
      <c r="I11" s="22" t="str">
        <f>IF(INDEX(Veh_Marshal,0,2)="N/A","N/A",'输出-系统进路参数'!L12)</f>
        <v>N/A</v>
      </c>
      <c r="J11" s="22" t="str">
        <f>IF(INDEX(Veh_Marshal,0,2)="N/A","N/A",'输出-系统进路参数'!M12)</f>
        <v>N/A</v>
      </c>
      <c r="K11" s="22" t="str">
        <f>IF(INDEX(Veh_Marshal,0,2)="N/A","N/A",'输出-系统进路参数'!N12)</f>
        <v>N/A</v>
      </c>
      <c r="L11" s="22" t="str">
        <f>IF(INDEX(Veh_Marshal,0,2)="N/A","N/A",'输出-系统进路参数'!O12)</f>
        <v>N/A</v>
      </c>
      <c r="M11" s="22" t="str">
        <f>IF(INDEX(Veh_Marshal,0,2)="N/A","N/A",'输出-系统进路参数'!P12)</f>
        <v>N/A</v>
      </c>
      <c r="N11" s="22" t="str">
        <f>IF(INDEX(Veh_Marshal,0,2)="N/A","N/A",'输出-系统进路参数'!Q12)</f>
        <v>N/A</v>
      </c>
      <c r="O11" s="22" t="str">
        <f>IF(INDEX(Veh_Marshal,0,2)="N/A","N/A",'输出-系统进路参数'!R12)</f>
        <v>N/A</v>
      </c>
      <c r="P11" s="22" t="str">
        <f>IF(INDEX(Veh_Marshal,0,2)="N/A","N/A",'输出-系统进路参数'!S12)</f>
        <v>N/A</v>
      </c>
      <c r="Q11" s="22" t="str">
        <f>IF(INDEX(Veh_Marshal,0,2)="N/A","N/A",'输出-系统进路参数'!T12)</f>
        <v>N/A</v>
      </c>
      <c r="R11" s="22" t="str">
        <f>IF(INDEX(Veh_Marshal,0,2)="N/A","N/A",'输出-系统进路参数'!U12)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IF(INDEX(Veh_Marshal,0,2)="N/A","N/A",'输出-系统进路参数'!B13)</f>
        <v>N/A</v>
      </c>
      <c r="B12" s="22" t="str">
        <f>IF(INDEX(Veh_Marshal,0,2)="N/A","N/A",'输出-系统进路参数'!E13)</f>
        <v>N/A</v>
      </c>
      <c r="C12" s="22" t="str">
        <f>IF(INDEX(Veh_Marshal,0,2)="N/A","N/A",'输出-系统进路参数'!F13)</f>
        <v>N/A</v>
      </c>
      <c r="D12" s="22" t="str">
        <f>IF(INDEX(Veh_Marshal,0,2)="N/A","N/A",'输出-系统进路参数'!G13)</f>
        <v>N/A</v>
      </c>
      <c r="E12" s="22" t="str">
        <f>IF(INDEX(Veh_Marshal,0,2)="N/A","N/A",'输出-系统进路参数'!H13)</f>
        <v>N/A</v>
      </c>
      <c r="F12" s="22" t="str">
        <f>IF(INDEX(Veh_Marshal,0,2)="N/A","N/A",'输出-系统进路参数'!I13)</f>
        <v>N/A</v>
      </c>
      <c r="G12" s="22" t="str">
        <f>IF(INDEX(Veh_Marshal,0,2)="N/A","N/A",'输出-系统进路参数'!J13)</f>
        <v>N/A</v>
      </c>
      <c r="H12" s="22" t="str">
        <f>IF(INDEX(Veh_Marshal,0,2)="N/A","N/A",'输出-系统进路参数'!K13)</f>
        <v>N/A</v>
      </c>
      <c r="I12" s="22" t="str">
        <f>IF(INDEX(Veh_Marshal,0,2)="N/A","N/A",'输出-系统进路参数'!L13)</f>
        <v>N/A</v>
      </c>
      <c r="J12" s="22" t="str">
        <f>IF(INDEX(Veh_Marshal,0,2)="N/A","N/A",'输出-系统进路参数'!M13)</f>
        <v>N/A</v>
      </c>
      <c r="K12" s="22" t="str">
        <f>IF(INDEX(Veh_Marshal,0,2)="N/A","N/A",'输出-系统进路参数'!N13)</f>
        <v>N/A</v>
      </c>
      <c r="L12" s="22" t="str">
        <f>IF(INDEX(Veh_Marshal,0,2)="N/A","N/A",'输出-系统进路参数'!O13)</f>
        <v>N/A</v>
      </c>
      <c r="M12" s="22" t="str">
        <f>IF(INDEX(Veh_Marshal,0,2)="N/A","N/A",'输出-系统进路参数'!P13)</f>
        <v>N/A</v>
      </c>
      <c r="N12" s="22" t="str">
        <f>IF(INDEX(Veh_Marshal,0,2)="N/A","N/A",'输出-系统进路参数'!Q13)</f>
        <v>N/A</v>
      </c>
      <c r="O12" s="22" t="str">
        <f>IF(INDEX(Veh_Marshal,0,2)="N/A","N/A",'输出-系统进路参数'!R13)</f>
        <v>N/A</v>
      </c>
      <c r="P12" s="22" t="str">
        <f>IF(INDEX(Veh_Marshal,0,2)="N/A","N/A",'输出-系统进路参数'!S13)</f>
        <v>N/A</v>
      </c>
      <c r="Q12" s="22" t="str">
        <f>IF(INDEX(Veh_Marshal,0,2)="N/A","N/A",'输出-系统进路参数'!T13)</f>
        <v>N/A</v>
      </c>
      <c r="R12" s="22" t="str">
        <f>IF(INDEX(Veh_Marshal,0,2)="N/A","N/A",'输出-系统进路参数'!U13)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IF(INDEX(Veh_Marshal,0,2)="N/A","N/A",'输出-系统进路参数'!B14)</f>
        <v>N/A</v>
      </c>
      <c r="B13" s="22" t="str">
        <f>IF(INDEX(Veh_Marshal,0,2)="N/A","N/A",'输出-系统进路参数'!E14)</f>
        <v>N/A</v>
      </c>
      <c r="C13" s="22" t="str">
        <f>IF(INDEX(Veh_Marshal,0,2)="N/A","N/A",'输出-系统进路参数'!F14)</f>
        <v>N/A</v>
      </c>
      <c r="D13" s="22" t="str">
        <f>IF(INDEX(Veh_Marshal,0,2)="N/A","N/A",'输出-系统进路参数'!G14)</f>
        <v>N/A</v>
      </c>
      <c r="E13" s="22" t="str">
        <f>IF(INDEX(Veh_Marshal,0,2)="N/A","N/A",'输出-系统进路参数'!H14)</f>
        <v>N/A</v>
      </c>
      <c r="F13" s="22" t="str">
        <f>IF(INDEX(Veh_Marshal,0,2)="N/A","N/A",'输出-系统进路参数'!I14)</f>
        <v>N/A</v>
      </c>
      <c r="G13" s="22" t="str">
        <f>IF(INDEX(Veh_Marshal,0,2)="N/A","N/A",'输出-系统进路参数'!J14)</f>
        <v>N/A</v>
      </c>
      <c r="H13" s="22" t="str">
        <f>IF(INDEX(Veh_Marshal,0,2)="N/A","N/A",'输出-系统进路参数'!K14)</f>
        <v>N/A</v>
      </c>
      <c r="I13" s="22" t="str">
        <f>IF(INDEX(Veh_Marshal,0,2)="N/A","N/A",'输出-系统进路参数'!L14)</f>
        <v>N/A</v>
      </c>
      <c r="J13" s="22" t="str">
        <f>IF(INDEX(Veh_Marshal,0,2)="N/A","N/A",'输出-系统进路参数'!M14)</f>
        <v>N/A</v>
      </c>
      <c r="K13" s="22" t="str">
        <f>IF(INDEX(Veh_Marshal,0,2)="N/A","N/A",'输出-系统进路参数'!N14)</f>
        <v>N/A</v>
      </c>
      <c r="L13" s="22" t="str">
        <f>IF(INDEX(Veh_Marshal,0,2)="N/A","N/A",'输出-系统进路参数'!O14)</f>
        <v>N/A</v>
      </c>
      <c r="M13" s="22" t="str">
        <f>IF(INDEX(Veh_Marshal,0,2)="N/A","N/A",'输出-系统进路参数'!P14)</f>
        <v>N/A</v>
      </c>
      <c r="N13" s="22" t="str">
        <f>IF(INDEX(Veh_Marshal,0,2)="N/A","N/A",'输出-系统进路参数'!Q14)</f>
        <v>N/A</v>
      </c>
      <c r="O13" s="22" t="str">
        <f>IF(INDEX(Veh_Marshal,0,2)="N/A","N/A",'输出-系统进路参数'!R14)</f>
        <v>N/A</v>
      </c>
      <c r="P13" s="22" t="str">
        <f>IF(INDEX(Veh_Marshal,0,2)="N/A","N/A",'输出-系统进路参数'!S14)</f>
        <v>N/A</v>
      </c>
      <c r="Q13" s="22" t="str">
        <f>IF(INDEX(Veh_Marshal,0,2)="N/A","N/A",'输出-系统进路参数'!T14)</f>
        <v>N/A</v>
      </c>
      <c r="R13" s="22" t="str">
        <f>IF(INDEX(Veh_Marshal,0,2)="N/A","N/A",'输出-系统进路参数'!U14)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IF(INDEX(Veh_Marshal,0,2)="N/A","N/A",'输出-系统进路参数'!B15)</f>
        <v>N/A</v>
      </c>
      <c r="B14" s="22" t="str">
        <f>IF(INDEX(Veh_Marshal,0,2)="N/A","N/A",'输出-系统进路参数'!E15)</f>
        <v>N/A</v>
      </c>
      <c r="C14" s="22" t="str">
        <f>IF(INDEX(Veh_Marshal,0,2)="N/A","N/A",'输出-系统进路参数'!F15)</f>
        <v>N/A</v>
      </c>
      <c r="D14" s="22" t="str">
        <f>IF(INDEX(Veh_Marshal,0,2)="N/A","N/A",'输出-系统进路参数'!G15)</f>
        <v>N/A</v>
      </c>
      <c r="E14" s="22" t="str">
        <f>IF(INDEX(Veh_Marshal,0,2)="N/A","N/A",'输出-系统进路参数'!H15)</f>
        <v>N/A</v>
      </c>
      <c r="F14" s="22" t="str">
        <f>IF(INDEX(Veh_Marshal,0,2)="N/A","N/A",'输出-系统进路参数'!I15)</f>
        <v>N/A</v>
      </c>
      <c r="G14" s="22" t="str">
        <f>IF(INDEX(Veh_Marshal,0,2)="N/A","N/A",'输出-系统进路参数'!J15)</f>
        <v>N/A</v>
      </c>
      <c r="H14" s="22" t="str">
        <f>IF(INDEX(Veh_Marshal,0,2)="N/A","N/A",'输出-系统进路参数'!K15)</f>
        <v>N/A</v>
      </c>
      <c r="I14" s="22" t="str">
        <f>IF(INDEX(Veh_Marshal,0,2)="N/A","N/A",'输出-系统进路参数'!L15)</f>
        <v>N/A</v>
      </c>
      <c r="J14" s="22" t="str">
        <f>IF(INDEX(Veh_Marshal,0,2)="N/A","N/A",'输出-系统进路参数'!M15)</f>
        <v>N/A</v>
      </c>
      <c r="K14" s="22" t="str">
        <f>IF(INDEX(Veh_Marshal,0,2)="N/A","N/A",'输出-系统进路参数'!N15)</f>
        <v>N/A</v>
      </c>
      <c r="L14" s="22" t="str">
        <f>IF(INDEX(Veh_Marshal,0,2)="N/A","N/A",'输出-系统进路参数'!O15)</f>
        <v>N/A</v>
      </c>
      <c r="M14" s="22" t="str">
        <f>IF(INDEX(Veh_Marshal,0,2)="N/A","N/A",'输出-系统进路参数'!P15)</f>
        <v>N/A</v>
      </c>
      <c r="N14" s="22" t="str">
        <f>IF(INDEX(Veh_Marshal,0,2)="N/A","N/A",'输出-系统进路参数'!Q15)</f>
        <v>N/A</v>
      </c>
      <c r="O14" s="22" t="str">
        <f>IF(INDEX(Veh_Marshal,0,2)="N/A","N/A",'输出-系统进路参数'!R15)</f>
        <v>N/A</v>
      </c>
      <c r="P14" s="22" t="str">
        <f>IF(INDEX(Veh_Marshal,0,2)="N/A","N/A",'输出-系统进路参数'!S15)</f>
        <v>N/A</v>
      </c>
      <c r="Q14" s="22" t="str">
        <f>IF(INDEX(Veh_Marshal,0,2)="N/A","N/A",'输出-系统进路参数'!T15)</f>
        <v>N/A</v>
      </c>
      <c r="R14" s="22" t="str">
        <f>IF(INDEX(Veh_Marshal,0,2)="N/A","N/A",'输出-系统进路参数'!U15)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IF(INDEX(Veh_Marshal,0,2)="N/A","N/A",'输出-系统进路参数'!B16)</f>
        <v>N/A</v>
      </c>
      <c r="B15" s="22" t="str">
        <f>IF(INDEX(Veh_Marshal,0,2)="N/A","N/A",'输出-系统进路参数'!E16)</f>
        <v>N/A</v>
      </c>
      <c r="C15" s="22" t="str">
        <f>IF(INDEX(Veh_Marshal,0,2)="N/A","N/A",'输出-系统进路参数'!F16)</f>
        <v>N/A</v>
      </c>
      <c r="D15" s="22" t="str">
        <f>IF(INDEX(Veh_Marshal,0,2)="N/A","N/A",'输出-系统进路参数'!G16)</f>
        <v>N/A</v>
      </c>
      <c r="E15" s="22" t="str">
        <f>IF(INDEX(Veh_Marshal,0,2)="N/A","N/A",'输出-系统进路参数'!H16)</f>
        <v>N/A</v>
      </c>
      <c r="F15" s="22" t="str">
        <f>IF(INDEX(Veh_Marshal,0,2)="N/A","N/A",'输出-系统进路参数'!I16)</f>
        <v>N/A</v>
      </c>
      <c r="G15" s="22" t="str">
        <f>IF(INDEX(Veh_Marshal,0,2)="N/A","N/A",'输出-系统进路参数'!J16)</f>
        <v>N/A</v>
      </c>
      <c r="H15" s="22" t="str">
        <f>IF(INDEX(Veh_Marshal,0,2)="N/A","N/A",'输出-系统进路参数'!K16)</f>
        <v>N/A</v>
      </c>
      <c r="I15" s="22" t="str">
        <f>IF(INDEX(Veh_Marshal,0,2)="N/A","N/A",'输出-系统进路参数'!L16)</f>
        <v>N/A</v>
      </c>
      <c r="J15" s="22" t="str">
        <f>IF(INDEX(Veh_Marshal,0,2)="N/A","N/A",'输出-系统进路参数'!M16)</f>
        <v>N/A</v>
      </c>
      <c r="K15" s="22" t="str">
        <f>IF(INDEX(Veh_Marshal,0,2)="N/A","N/A",'输出-系统进路参数'!N16)</f>
        <v>N/A</v>
      </c>
      <c r="L15" s="22" t="str">
        <f>IF(INDEX(Veh_Marshal,0,2)="N/A","N/A",'输出-系统进路参数'!O16)</f>
        <v>N/A</v>
      </c>
      <c r="M15" s="22" t="str">
        <f>IF(INDEX(Veh_Marshal,0,2)="N/A","N/A",'输出-系统进路参数'!P16)</f>
        <v>N/A</v>
      </c>
      <c r="N15" s="22" t="str">
        <f>IF(INDEX(Veh_Marshal,0,2)="N/A","N/A",'输出-系统进路参数'!Q16)</f>
        <v>N/A</v>
      </c>
      <c r="O15" s="22" t="str">
        <f>IF(INDEX(Veh_Marshal,0,2)="N/A","N/A",'输出-系统进路参数'!R16)</f>
        <v>N/A</v>
      </c>
      <c r="P15" s="22" t="str">
        <f>IF(INDEX(Veh_Marshal,0,2)="N/A","N/A",'输出-系统进路参数'!S16)</f>
        <v>N/A</v>
      </c>
      <c r="Q15" s="22" t="str">
        <f>IF(INDEX(Veh_Marshal,0,2)="N/A","N/A",'输出-系统进路参数'!T16)</f>
        <v>N/A</v>
      </c>
      <c r="R15" s="22" t="str">
        <f>IF(INDEX(Veh_Marshal,0,2)="N/A","N/A",'输出-系统进路参数'!U16)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IF(INDEX(Veh_Marshal,0,2)="N/A","N/A",'输出-系统进路参数'!B17)</f>
        <v>N/A</v>
      </c>
      <c r="B16" s="22" t="str">
        <f>IF(INDEX(Veh_Marshal,0,2)="N/A","N/A",'输出-系统进路参数'!E17)</f>
        <v>N/A</v>
      </c>
      <c r="C16" s="22" t="str">
        <f>IF(INDEX(Veh_Marshal,0,2)="N/A","N/A",'输出-系统进路参数'!F17)</f>
        <v>N/A</v>
      </c>
      <c r="D16" s="22" t="str">
        <f>IF(INDEX(Veh_Marshal,0,2)="N/A","N/A",'输出-系统进路参数'!G17)</f>
        <v>N/A</v>
      </c>
      <c r="E16" s="22" t="str">
        <f>IF(INDEX(Veh_Marshal,0,2)="N/A","N/A",'输出-系统进路参数'!H17)</f>
        <v>N/A</v>
      </c>
      <c r="F16" s="22" t="str">
        <f>IF(INDEX(Veh_Marshal,0,2)="N/A","N/A",'输出-系统进路参数'!I17)</f>
        <v>N/A</v>
      </c>
      <c r="G16" s="22" t="str">
        <f>IF(INDEX(Veh_Marshal,0,2)="N/A","N/A",'输出-系统进路参数'!J17)</f>
        <v>N/A</v>
      </c>
      <c r="H16" s="22" t="str">
        <f>IF(INDEX(Veh_Marshal,0,2)="N/A","N/A",'输出-系统进路参数'!K17)</f>
        <v>N/A</v>
      </c>
      <c r="I16" s="22" t="str">
        <f>IF(INDEX(Veh_Marshal,0,2)="N/A","N/A",'输出-系统进路参数'!L17)</f>
        <v>N/A</v>
      </c>
      <c r="J16" s="22" t="str">
        <f>IF(INDEX(Veh_Marshal,0,2)="N/A","N/A",'输出-系统进路参数'!M17)</f>
        <v>N/A</v>
      </c>
      <c r="K16" s="22" t="str">
        <f>IF(INDEX(Veh_Marshal,0,2)="N/A","N/A",'输出-系统进路参数'!N17)</f>
        <v>N/A</v>
      </c>
      <c r="L16" s="22" t="str">
        <f>IF(INDEX(Veh_Marshal,0,2)="N/A","N/A",'输出-系统进路参数'!O17)</f>
        <v>N/A</v>
      </c>
      <c r="M16" s="22" t="str">
        <f>IF(INDEX(Veh_Marshal,0,2)="N/A","N/A",'输出-系统进路参数'!P17)</f>
        <v>N/A</v>
      </c>
      <c r="N16" s="22" t="str">
        <f>IF(INDEX(Veh_Marshal,0,2)="N/A","N/A",'输出-系统进路参数'!Q17)</f>
        <v>N/A</v>
      </c>
      <c r="O16" s="22" t="str">
        <f>IF(INDEX(Veh_Marshal,0,2)="N/A","N/A",'输出-系统进路参数'!R17)</f>
        <v>N/A</v>
      </c>
      <c r="P16" s="22" t="str">
        <f>IF(INDEX(Veh_Marshal,0,2)="N/A","N/A",'输出-系统进路参数'!S17)</f>
        <v>N/A</v>
      </c>
      <c r="Q16" s="22" t="str">
        <f>IF(INDEX(Veh_Marshal,0,2)="N/A","N/A",'输出-系统进路参数'!T17)</f>
        <v>N/A</v>
      </c>
      <c r="R16" s="22" t="str">
        <f>IF(INDEX(Veh_Marshal,0,2)="N/A","N/A",'输出-系统进路参数'!U17)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IF(INDEX(Veh_Marshal,0,2)="N/A","N/A",'输出-系统进路参数'!B18)</f>
        <v>N/A</v>
      </c>
      <c r="B17" s="22" t="str">
        <f>IF(INDEX(Veh_Marshal,0,2)="N/A","N/A",'输出-系统进路参数'!E18)</f>
        <v>N/A</v>
      </c>
      <c r="C17" s="22" t="str">
        <f>IF(INDEX(Veh_Marshal,0,2)="N/A","N/A",'输出-系统进路参数'!F18)</f>
        <v>N/A</v>
      </c>
      <c r="D17" s="22" t="str">
        <f>IF(INDEX(Veh_Marshal,0,2)="N/A","N/A",'输出-系统进路参数'!G18)</f>
        <v>N/A</v>
      </c>
      <c r="E17" s="22" t="str">
        <f>IF(INDEX(Veh_Marshal,0,2)="N/A","N/A",'输出-系统进路参数'!H18)</f>
        <v>N/A</v>
      </c>
      <c r="F17" s="22" t="str">
        <f>IF(INDEX(Veh_Marshal,0,2)="N/A","N/A",'输出-系统进路参数'!I18)</f>
        <v>N/A</v>
      </c>
      <c r="G17" s="22" t="str">
        <f>IF(INDEX(Veh_Marshal,0,2)="N/A","N/A",'输出-系统进路参数'!J18)</f>
        <v>N/A</v>
      </c>
      <c r="H17" s="22" t="str">
        <f>IF(INDEX(Veh_Marshal,0,2)="N/A","N/A",'输出-系统进路参数'!K18)</f>
        <v>N/A</v>
      </c>
      <c r="I17" s="22" t="str">
        <f>IF(INDEX(Veh_Marshal,0,2)="N/A","N/A",'输出-系统进路参数'!L18)</f>
        <v>N/A</v>
      </c>
      <c r="J17" s="22" t="str">
        <f>IF(INDEX(Veh_Marshal,0,2)="N/A","N/A",'输出-系统进路参数'!M18)</f>
        <v>N/A</v>
      </c>
      <c r="K17" s="22" t="str">
        <f>IF(INDEX(Veh_Marshal,0,2)="N/A","N/A",'输出-系统进路参数'!N18)</f>
        <v>N/A</v>
      </c>
      <c r="L17" s="22" t="str">
        <f>IF(INDEX(Veh_Marshal,0,2)="N/A","N/A",'输出-系统进路参数'!O18)</f>
        <v>N/A</v>
      </c>
      <c r="M17" s="22" t="str">
        <f>IF(INDEX(Veh_Marshal,0,2)="N/A","N/A",'输出-系统进路参数'!P18)</f>
        <v>N/A</v>
      </c>
      <c r="N17" s="22" t="str">
        <f>IF(INDEX(Veh_Marshal,0,2)="N/A","N/A",'输出-系统进路参数'!Q18)</f>
        <v>N/A</v>
      </c>
      <c r="O17" s="22" t="str">
        <f>IF(INDEX(Veh_Marshal,0,2)="N/A","N/A",'输出-系统进路参数'!R18)</f>
        <v>N/A</v>
      </c>
      <c r="P17" s="22" t="str">
        <f>IF(INDEX(Veh_Marshal,0,2)="N/A","N/A",'输出-系统进路参数'!S18)</f>
        <v>N/A</v>
      </c>
      <c r="Q17" s="22" t="str">
        <f>IF(INDEX(Veh_Marshal,0,2)="N/A","N/A",'输出-系统进路参数'!T18)</f>
        <v>N/A</v>
      </c>
      <c r="R17" s="22" t="str">
        <f>IF(INDEX(Veh_Marshal,0,2)="N/A","N/A",'输出-系统进路参数'!U18)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IF(INDEX(Veh_Marshal,0,2)="N/A","N/A",'输出-系统进路参数'!B19)</f>
        <v>N/A</v>
      </c>
      <c r="B18" s="22" t="str">
        <f>IF(INDEX(Veh_Marshal,0,2)="N/A","N/A",'输出-系统进路参数'!E19)</f>
        <v>N/A</v>
      </c>
      <c r="C18" s="22" t="str">
        <f>IF(INDEX(Veh_Marshal,0,2)="N/A","N/A",'输出-系统进路参数'!F19)</f>
        <v>N/A</v>
      </c>
      <c r="D18" s="22" t="str">
        <f>IF(INDEX(Veh_Marshal,0,2)="N/A","N/A",'输出-系统进路参数'!G19)</f>
        <v>N/A</v>
      </c>
      <c r="E18" s="22" t="str">
        <f>IF(INDEX(Veh_Marshal,0,2)="N/A","N/A",'输出-系统进路参数'!H19)</f>
        <v>N/A</v>
      </c>
      <c r="F18" s="22" t="str">
        <f>IF(INDEX(Veh_Marshal,0,2)="N/A","N/A",'输出-系统进路参数'!I19)</f>
        <v>N/A</v>
      </c>
      <c r="G18" s="22" t="str">
        <f>IF(INDEX(Veh_Marshal,0,2)="N/A","N/A",'输出-系统进路参数'!J19)</f>
        <v>N/A</v>
      </c>
      <c r="H18" s="22" t="str">
        <f>IF(INDEX(Veh_Marshal,0,2)="N/A","N/A",'输出-系统进路参数'!K19)</f>
        <v>N/A</v>
      </c>
      <c r="I18" s="22" t="str">
        <f>IF(INDEX(Veh_Marshal,0,2)="N/A","N/A",'输出-系统进路参数'!L19)</f>
        <v>N/A</v>
      </c>
      <c r="J18" s="22" t="str">
        <f>IF(INDEX(Veh_Marshal,0,2)="N/A","N/A",'输出-系统进路参数'!M19)</f>
        <v>N/A</v>
      </c>
      <c r="K18" s="22" t="str">
        <f>IF(INDEX(Veh_Marshal,0,2)="N/A","N/A",'输出-系统进路参数'!N19)</f>
        <v>N/A</v>
      </c>
      <c r="L18" s="22" t="str">
        <f>IF(INDEX(Veh_Marshal,0,2)="N/A","N/A",'输出-系统进路参数'!O19)</f>
        <v>N/A</v>
      </c>
      <c r="M18" s="22" t="str">
        <f>IF(INDEX(Veh_Marshal,0,2)="N/A","N/A",'输出-系统进路参数'!P19)</f>
        <v>N/A</v>
      </c>
      <c r="N18" s="22" t="str">
        <f>IF(INDEX(Veh_Marshal,0,2)="N/A","N/A",'输出-系统进路参数'!Q19)</f>
        <v>N/A</v>
      </c>
      <c r="O18" s="22" t="str">
        <f>IF(INDEX(Veh_Marshal,0,2)="N/A","N/A",'输出-系统进路参数'!R19)</f>
        <v>N/A</v>
      </c>
      <c r="P18" s="22" t="str">
        <f>IF(INDEX(Veh_Marshal,0,2)="N/A","N/A",'输出-系统进路参数'!S19)</f>
        <v>N/A</v>
      </c>
      <c r="Q18" s="22" t="str">
        <f>IF(INDEX(Veh_Marshal,0,2)="N/A","N/A",'输出-系统进路参数'!T19)</f>
        <v>N/A</v>
      </c>
      <c r="R18" s="22" t="str">
        <f>IF(INDEX(Veh_Marshal,0,2)="N/A","N/A",'输出-系统进路参数'!U19)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IF(INDEX(Veh_Marshal,0,2)="N/A","N/A",'输出-系统进路参数'!B20)</f>
        <v>N/A</v>
      </c>
      <c r="B19" s="22" t="str">
        <f>IF(INDEX(Veh_Marshal,0,2)="N/A","N/A",'输出-系统进路参数'!E20)</f>
        <v>N/A</v>
      </c>
      <c r="C19" s="22" t="str">
        <f>IF(INDEX(Veh_Marshal,0,2)="N/A","N/A",'输出-系统进路参数'!F20)</f>
        <v>N/A</v>
      </c>
      <c r="D19" s="22" t="str">
        <f>IF(INDEX(Veh_Marshal,0,2)="N/A","N/A",'输出-系统进路参数'!G20)</f>
        <v>N/A</v>
      </c>
      <c r="E19" s="22" t="str">
        <f>IF(INDEX(Veh_Marshal,0,2)="N/A","N/A",'输出-系统进路参数'!H20)</f>
        <v>N/A</v>
      </c>
      <c r="F19" s="22" t="str">
        <f>IF(INDEX(Veh_Marshal,0,2)="N/A","N/A",'输出-系统进路参数'!I20)</f>
        <v>N/A</v>
      </c>
      <c r="G19" s="22" t="str">
        <f>IF(INDEX(Veh_Marshal,0,2)="N/A","N/A",'输出-系统进路参数'!J20)</f>
        <v>N/A</v>
      </c>
      <c r="H19" s="22" t="str">
        <f>IF(INDEX(Veh_Marshal,0,2)="N/A","N/A",'输出-系统进路参数'!K20)</f>
        <v>N/A</v>
      </c>
      <c r="I19" s="22" t="str">
        <f>IF(INDEX(Veh_Marshal,0,2)="N/A","N/A",'输出-系统进路参数'!L20)</f>
        <v>N/A</v>
      </c>
      <c r="J19" s="22" t="str">
        <f>IF(INDEX(Veh_Marshal,0,2)="N/A","N/A",'输出-系统进路参数'!M20)</f>
        <v>N/A</v>
      </c>
      <c r="K19" s="22" t="str">
        <f>IF(INDEX(Veh_Marshal,0,2)="N/A","N/A",'输出-系统进路参数'!N20)</f>
        <v>N/A</v>
      </c>
      <c r="L19" s="22" t="str">
        <f>IF(INDEX(Veh_Marshal,0,2)="N/A","N/A",'输出-系统进路参数'!O20)</f>
        <v>N/A</v>
      </c>
      <c r="M19" s="22" t="str">
        <f>IF(INDEX(Veh_Marshal,0,2)="N/A","N/A",'输出-系统进路参数'!P20)</f>
        <v>N/A</v>
      </c>
      <c r="N19" s="22" t="str">
        <f>IF(INDEX(Veh_Marshal,0,2)="N/A","N/A",'输出-系统进路参数'!Q20)</f>
        <v>N/A</v>
      </c>
      <c r="O19" s="22" t="str">
        <f>IF(INDEX(Veh_Marshal,0,2)="N/A","N/A",'输出-系统进路参数'!R20)</f>
        <v>N/A</v>
      </c>
      <c r="P19" s="22" t="str">
        <f>IF(INDEX(Veh_Marshal,0,2)="N/A","N/A",'输出-系统进路参数'!S20)</f>
        <v>N/A</v>
      </c>
      <c r="Q19" s="22" t="str">
        <f>IF(INDEX(Veh_Marshal,0,2)="N/A","N/A",'输出-系统进路参数'!T20)</f>
        <v>N/A</v>
      </c>
      <c r="R19" s="22" t="str">
        <f>IF(INDEX(Veh_Marshal,0,2)="N/A","N/A",'输出-系统进路参数'!U20)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IF(INDEX(Veh_Marshal,0,2)="N/A","N/A",'输出-系统进路参数'!B21)</f>
        <v>N/A</v>
      </c>
      <c r="B20" s="22" t="str">
        <f>IF(INDEX(Veh_Marshal,0,2)="N/A","N/A",'输出-系统进路参数'!E21)</f>
        <v>N/A</v>
      </c>
      <c r="C20" s="22" t="str">
        <f>IF(INDEX(Veh_Marshal,0,2)="N/A","N/A",'输出-系统进路参数'!F21)</f>
        <v>N/A</v>
      </c>
      <c r="D20" s="22" t="str">
        <f>IF(INDEX(Veh_Marshal,0,2)="N/A","N/A",'输出-系统进路参数'!G21)</f>
        <v>N/A</v>
      </c>
      <c r="E20" s="22" t="str">
        <f>IF(INDEX(Veh_Marshal,0,2)="N/A","N/A",'输出-系统进路参数'!H21)</f>
        <v>N/A</v>
      </c>
      <c r="F20" s="22" t="str">
        <f>IF(INDEX(Veh_Marshal,0,2)="N/A","N/A",'输出-系统进路参数'!I21)</f>
        <v>N/A</v>
      </c>
      <c r="G20" s="22" t="str">
        <f>IF(INDEX(Veh_Marshal,0,2)="N/A","N/A",'输出-系统进路参数'!J21)</f>
        <v>N/A</v>
      </c>
      <c r="H20" s="22" t="str">
        <f>IF(INDEX(Veh_Marshal,0,2)="N/A","N/A",'输出-系统进路参数'!K21)</f>
        <v>N/A</v>
      </c>
      <c r="I20" s="22" t="str">
        <f>IF(INDEX(Veh_Marshal,0,2)="N/A","N/A",'输出-系统进路参数'!L21)</f>
        <v>N/A</v>
      </c>
      <c r="J20" s="22" t="str">
        <f>IF(INDEX(Veh_Marshal,0,2)="N/A","N/A",'输出-系统进路参数'!M21)</f>
        <v>N/A</v>
      </c>
      <c r="K20" s="22" t="str">
        <f>IF(INDEX(Veh_Marshal,0,2)="N/A","N/A",'输出-系统进路参数'!N21)</f>
        <v>N/A</v>
      </c>
      <c r="L20" s="22" t="str">
        <f>IF(INDEX(Veh_Marshal,0,2)="N/A","N/A",'输出-系统进路参数'!O21)</f>
        <v>N/A</v>
      </c>
      <c r="M20" s="22" t="str">
        <f>IF(INDEX(Veh_Marshal,0,2)="N/A","N/A",'输出-系统进路参数'!P21)</f>
        <v>N/A</v>
      </c>
      <c r="N20" s="22" t="str">
        <f>IF(INDEX(Veh_Marshal,0,2)="N/A","N/A",'输出-系统进路参数'!Q21)</f>
        <v>N/A</v>
      </c>
      <c r="O20" s="22" t="str">
        <f>IF(INDEX(Veh_Marshal,0,2)="N/A","N/A",'输出-系统进路参数'!R21)</f>
        <v>N/A</v>
      </c>
      <c r="P20" s="22" t="str">
        <f>IF(INDEX(Veh_Marshal,0,2)="N/A","N/A",'输出-系统进路参数'!S21)</f>
        <v>N/A</v>
      </c>
      <c r="Q20" s="22" t="str">
        <f>IF(INDEX(Veh_Marshal,0,2)="N/A","N/A",'输出-系统进路参数'!T21)</f>
        <v>N/A</v>
      </c>
      <c r="R20" s="22" t="str">
        <f>IF(INDEX(Veh_Marshal,0,2)="N/A","N/A",'输出-系统进路参数'!U21)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IF(INDEX(Veh_Marshal,0,2)="N/A","N/A",'输出-系统进路参数'!B22)</f>
        <v>N/A</v>
      </c>
      <c r="B21" s="22" t="str">
        <f>IF(INDEX(Veh_Marshal,0,2)="N/A","N/A",'输出-系统进路参数'!E22)</f>
        <v>N/A</v>
      </c>
      <c r="C21" s="22" t="str">
        <f>IF(INDEX(Veh_Marshal,0,2)="N/A","N/A",'输出-系统进路参数'!F22)</f>
        <v>N/A</v>
      </c>
      <c r="D21" s="22" t="str">
        <f>IF(INDEX(Veh_Marshal,0,2)="N/A","N/A",'输出-系统进路参数'!G22)</f>
        <v>N/A</v>
      </c>
      <c r="E21" s="22" t="str">
        <f>IF(INDEX(Veh_Marshal,0,2)="N/A","N/A",'输出-系统进路参数'!H22)</f>
        <v>N/A</v>
      </c>
      <c r="F21" s="22" t="str">
        <f>IF(INDEX(Veh_Marshal,0,2)="N/A","N/A",'输出-系统进路参数'!I22)</f>
        <v>N/A</v>
      </c>
      <c r="G21" s="22" t="str">
        <f>IF(INDEX(Veh_Marshal,0,2)="N/A","N/A",'输出-系统进路参数'!J22)</f>
        <v>N/A</v>
      </c>
      <c r="H21" s="22" t="str">
        <f>IF(INDEX(Veh_Marshal,0,2)="N/A","N/A",'输出-系统进路参数'!K22)</f>
        <v>N/A</v>
      </c>
      <c r="I21" s="22" t="str">
        <f>IF(INDEX(Veh_Marshal,0,2)="N/A","N/A",'输出-系统进路参数'!L22)</f>
        <v>N/A</v>
      </c>
      <c r="J21" s="22" t="str">
        <f>IF(INDEX(Veh_Marshal,0,2)="N/A","N/A",'输出-系统进路参数'!M22)</f>
        <v>N/A</v>
      </c>
      <c r="K21" s="22" t="str">
        <f>IF(INDEX(Veh_Marshal,0,2)="N/A","N/A",'输出-系统进路参数'!N22)</f>
        <v>N/A</v>
      </c>
      <c r="L21" s="22" t="str">
        <f>IF(INDEX(Veh_Marshal,0,2)="N/A","N/A",'输出-系统进路参数'!O22)</f>
        <v>N/A</v>
      </c>
      <c r="M21" s="22" t="str">
        <f>IF(INDEX(Veh_Marshal,0,2)="N/A","N/A",'输出-系统进路参数'!P22)</f>
        <v>N/A</v>
      </c>
      <c r="N21" s="22" t="str">
        <f>IF(INDEX(Veh_Marshal,0,2)="N/A","N/A",'输出-系统进路参数'!Q22)</f>
        <v>N/A</v>
      </c>
      <c r="O21" s="22" t="str">
        <f>IF(INDEX(Veh_Marshal,0,2)="N/A","N/A",'输出-系统进路参数'!R22)</f>
        <v>N/A</v>
      </c>
      <c r="P21" s="22" t="str">
        <f>IF(INDEX(Veh_Marshal,0,2)="N/A","N/A",'输出-系统进路参数'!S22)</f>
        <v>N/A</v>
      </c>
      <c r="Q21" s="22" t="str">
        <f>IF(INDEX(Veh_Marshal,0,2)="N/A","N/A",'输出-系统进路参数'!T22)</f>
        <v>N/A</v>
      </c>
      <c r="R21" s="22" t="str">
        <f>IF(INDEX(Veh_Marshal,0,2)="N/A","N/A",'输出-系统进路参数'!U22)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IF(INDEX(Veh_Marshal,0,2)="N/A","N/A",'输出-系统进路参数'!B23)</f>
        <v>N/A</v>
      </c>
      <c r="B22" s="22" t="str">
        <f>IF(INDEX(Veh_Marshal,0,2)="N/A","N/A",'输出-系统进路参数'!E23)</f>
        <v>N/A</v>
      </c>
      <c r="C22" s="22" t="str">
        <f>IF(INDEX(Veh_Marshal,0,2)="N/A","N/A",'输出-系统进路参数'!F23)</f>
        <v>N/A</v>
      </c>
      <c r="D22" s="22" t="str">
        <f>IF(INDEX(Veh_Marshal,0,2)="N/A","N/A",'输出-系统进路参数'!G23)</f>
        <v>N/A</v>
      </c>
      <c r="E22" s="22" t="str">
        <f>IF(INDEX(Veh_Marshal,0,2)="N/A","N/A",'输出-系统进路参数'!H23)</f>
        <v>N/A</v>
      </c>
      <c r="F22" s="22" t="str">
        <f>IF(INDEX(Veh_Marshal,0,2)="N/A","N/A",'输出-系统进路参数'!I23)</f>
        <v>N/A</v>
      </c>
      <c r="G22" s="22" t="str">
        <f>IF(INDEX(Veh_Marshal,0,2)="N/A","N/A",'输出-系统进路参数'!J23)</f>
        <v>N/A</v>
      </c>
      <c r="H22" s="22" t="str">
        <f>IF(INDEX(Veh_Marshal,0,2)="N/A","N/A",'输出-系统进路参数'!K23)</f>
        <v>N/A</v>
      </c>
      <c r="I22" s="22" t="str">
        <f>IF(INDEX(Veh_Marshal,0,2)="N/A","N/A",'输出-系统进路参数'!L23)</f>
        <v>N/A</v>
      </c>
      <c r="J22" s="22" t="str">
        <f>IF(INDEX(Veh_Marshal,0,2)="N/A","N/A",'输出-系统进路参数'!M23)</f>
        <v>N/A</v>
      </c>
      <c r="K22" s="22" t="str">
        <f>IF(INDEX(Veh_Marshal,0,2)="N/A","N/A",'输出-系统进路参数'!N23)</f>
        <v>N/A</v>
      </c>
      <c r="L22" s="22" t="str">
        <f>IF(INDEX(Veh_Marshal,0,2)="N/A","N/A",'输出-系统进路参数'!O23)</f>
        <v>N/A</v>
      </c>
      <c r="M22" s="22" t="str">
        <f>IF(INDEX(Veh_Marshal,0,2)="N/A","N/A",'输出-系统进路参数'!P23)</f>
        <v>N/A</v>
      </c>
      <c r="N22" s="22" t="str">
        <f>IF(INDEX(Veh_Marshal,0,2)="N/A","N/A",'输出-系统进路参数'!Q23)</f>
        <v>N/A</v>
      </c>
      <c r="O22" s="22" t="str">
        <f>IF(INDEX(Veh_Marshal,0,2)="N/A","N/A",'输出-系统进路参数'!R23)</f>
        <v>N/A</v>
      </c>
      <c r="P22" s="22" t="str">
        <f>IF(INDEX(Veh_Marshal,0,2)="N/A","N/A",'输出-系统进路参数'!S23)</f>
        <v>N/A</v>
      </c>
      <c r="Q22" s="22" t="str">
        <f>IF(INDEX(Veh_Marshal,0,2)="N/A","N/A",'输出-系统进路参数'!T23)</f>
        <v>N/A</v>
      </c>
      <c r="R22" s="22" t="str">
        <f>IF(INDEX(Veh_Marshal,0,2)="N/A","N/A",'输出-系统进路参数'!U23)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IF(INDEX(Veh_Marshal,0,2)="N/A","N/A",'输出-系统进路参数'!B24)</f>
        <v>N/A</v>
      </c>
      <c r="B23" s="22" t="str">
        <f>IF(INDEX(Veh_Marshal,0,2)="N/A","N/A",'输出-系统进路参数'!E24)</f>
        <v>N/A</v>
      </c>
      <c r="C23" s="22" t="str">
        <f>IF(INDEX(Veh_Marshal,0,2)="N/A","N/A",'输出-系统进路参数'!F24)</f>
        <v>N/A</v>
      </c>
      <c r="D23" s="22" t="str">
        <f>IF(INDEX(Veh_Marshal,0,2)="N/A","N/A",'输出-系统进路参数'!G24)</f>
        <v>N/A</v>
      </c>
      <c r="E23" s="22" t="str">
        <f>IF(INDEX(Veh_Marshal,0,2)="N/A","N/A",'输出-系统进路参数'!H24)</f>
        <v>N/A</v>
      </c>
      <c r="F23" s="22" t="str">
        <f>IF(INDEX(Veh_Marshal,0,2)="N/A","N/A",'输出-系统进路参数'!I24)</f>
        <v>N/A</v>
      </c>
      <c r="G23" s="22" t="str">
        <f>IF(INDEX(Veh_Marshal,0,2)="N/A","N/A",'输出-系统进路参数'!J24)</f>
        <v>N/A</v>
      </c>
      <c r="H23" s="22" t="str">
        <f>IF(INDEX(Veh_Marshal,0,2)="N/A","N/A",'输出-系统进路参数'!K24)</f>
        <v>N/A</v>
      </c>
      <c r="I23" s="22" t="str">
        <f>IF(INDEX(Veh_Marshal,0,2)="N/A","N/A",'输出-系统进路参数'!L24)</f>
        <v>N/A</v>
      </c>
      <c r="J23" s="22" t="str">
        <f>IF(INDEX(Veh_Marshal,0,2)="N/A","N/A",'输出-系统进路参数'!M24)</f>
        <v>N/A</v>
      </c>
      <c r="K23" s="22" t="str">
        <f>IF(INDEX(Veh_Marshal,0,2)="N/A","N/A",'输出-系统进路参数'!N24)</f>
        <v>N/A</v>
      </c>
      <c r="L23" s="22" t="str">
        <f>IF(INDEX(Veh_Marshal,0,2)="N/A","N/A",'输出-系统进路参数'!O24)</f>
        <v>N/A</v>
      </c>
      <c r="M23" s="22" t="str">
        <f>IF(INDEX(Veh_Marshal,0,2)="N/A","N/A",'输出-系统进路参数'!P24)</f>
        <v>N/A</v>
      </c>
      <c r="N23" s="22" t="str">
        <f>IF(INDEX(Veh_Marshal,0,2)="N/A","N/A",'输出-系统进路参数'!Q24)</f>
        <v>N/A</v>
      </c>
      <c r="O23" s="22" t="str">
        <f>IF(INDEX(Veh_Marshal,0,2)="N/A","N/A",'输出-系统进路参数'!R24)</f>
        <v>N/A</v>
      </c>
      <c r="P23" s="22" t="str">
        <f>IF(INDEX(Veh_Marshal,0,2)="N/A","N/A",'输出-系统进路参数'!S24)</f>
        <v>N/A</v>
      </c>
      <c r="Q23" s="22" t="str">
        <f>IF(INDEX(Veh_Marshal,0,2)="N/A","N/A",'输出-系统进路参数'!T24)</f>
        <v>N/A</v>
      </c>
      <c r="R23" s="22" t="str">
        <f>IF(INDEX(Veh_Marshal,0,2)="N/A","N/A",'输出-系统进路参数'!U24)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IF(INDEX(Veh_Marshal,0,2)="N/A","N/A",'输出-系统进路参数'!B25)</f>
        <v>N/A</v>
      </c>
      <c r="B24" s="22" t="str">
        <f>IF(INDEX(Veh_Marshal,0,2)="N/A","N/A",'输出-系统进路参数'!E25)</f>
        <v>N/A</v>
      </c>
      <c r="C24" s="22" t="str">
        <f>IF(INDEX(Veh_Marshal,0,2)="N/A","N/A",'输出-系统进路参数'!F25)</f>
        <v>N/A</v>
      </c>
      <c r="D24" s="22" t="str">
        <f>IF(INDEX(Veh_Marshal,0,2)="N/A","N/A",'输出-系统进路参数'!G25)</f>
        <v>N/A</v>
      </c>
      <c r="E24" s="22" t="str">
        <f>IF(INDEX(Veh_Marshal,0,2)="N/A","N/A",'输出-系统进路参数'!H25)</f>
        <v>N/A</v>
      </c>
      <c r="F24" s="22" t="str">
        <f>IF(INDEX(Veh_Marshal,0,2)="N/A","N/A",'输出-系统进路参数'!I25)</f>
        <v>N/A</v>
      </c>
      <c r="G24" s="22" t="str">
        <f>IF(INDEX(Veh_Marshal,0,2)="N/A","N/A",'输出-系统进路参数'!J25)</f>
        <v>N/A</v>
      </c>
      <c r="H24" s="22" t="str">
        <f>IF(INDEX(Veh_Marshal,0,2)="N/A","N/A",'输出-系统进路参数'!K25)</f>
        <v>N/A</v>
      </c>
      <c r="I24" s="22" t="str">
        <f>IF(INDEX(Veh_Marshal,0,2)="N/A","N/A",'输出-系统进路参数'!L25)</f>
        <v>N/A</v>
      </c>
      <c r="J24" s="22" t="str">
        <f>IF(INDEX(Veh_Marshal,0,2)="N/A","N/A",'输出-系统进路参数'!M25)</f>
        <v>N/A</v>
      </c>
      <c r="K24" s="22" t="str">
        <f>IF(INDEX(Veh_Marshal,0,2)="N/A","N/A",'输出-系统进路参数'!N25)</f>
        <v>N/A</v>
      </c>
      <c r="L24" s="22" t="str">
        <f>IF(INDEX(Veh_Marshal,0,2)="N/A","N/A",'输出-系统进路参数'!O25)</f>
        <v>N/A</v>
      </c>
      <c r="M24" s="22" t="str">
        <f>IF(INDEX(Veh_Marshal,0,2)="N/A","N/A",'输出-系统进路参数'!P25)</f>
        <v>N/A</v>
      </c>
      <c r="N24" s="22" t="str">
        <f>IF(INDEX(Veh_Marshal,0,2)="N/A","N/A",'输出-系统进路参数'!Q25)</f>
        <v>N/A</v>
      </c>
      <c r="O24" s="22" t="str">
        <f>IF(INDEX(Veh_Marshal,0,2)="N/A","N/A",'输出-系统进路参数'!R25)</f>
        <v>N/A</v>
      </c>
      <c r="P24" s="22" t="str">
        <f>IF(INDEX(Veh_Marshal,0,2)="N/A","N/A",'输出-系统进路参数'!S25)</f>
        <v>N/A</v>
      </c>
      <c r="Q24" s="22" t="str">
        <f>IF(INDEX(Veh_Marshal,0,2)="N/A","N/A",'输出-系统进路参数'!T25)</f>
        <v>N/A</v>
      </c>
      <c r="R24" s="22" t="str">
        <f>IF(INDEX(Veh_Marshal,0,2)="N/A","N/A",'输出-系统进路参数'!U25)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IF(INDEX(Veh_Marshal,0,2)="N/A","N/A",'输出-系统进路参数'!B26)</f>
        <v>N/A</v>
      </c>
      <c r="B25" s="22" t="str">
        <f>IF(INDEX(Veh_Marshal,0,2)="N/A","N/A",'输出-系统进路参数'!E26)</f>
        <v>N/A</v>
      </c>
      <c r="C25" s="22" t="str">
        <f>IF(INDEX(Veh_Marshal,0,2)="N/A","N/A",'输出-系统进路参数'!F26)</f>
        <v>N/A</v>
      </c>
      <c r="D25" s="22" t="str">
        <f>IF(INDEX(Veh_Marshal,0,2)="N/A","N/A",'输出-系统进路参数'!G26)</f>
        <v>N/A</v>
      </c>
      <c r="E25" s="22" t="str">
        <f>IF(INDEX(Veh_Marshal,0,2)="N/A","N/A",'输出-系统进路参数'!H26)</f>
        <v>N/A</v>
      </c>
      <c r="F25" s="22" t="str">
        <f>IF(INDEX(Veh_Marshal,0,2)="N/A","N/A",'输出-系统进路参数'!I26)</f>
        <v>N/A</v>
      </c>
      <c r="G25" s="22" t="str">
        <f>IF(INDEX(Veh_Marshal,0,2)="N/A","N/A",'输出-系统进路参数'!J26)</f>
        <v>N/A</v>
      </c>
      <c r="H25" s="22" t="str">
        <f>IF(INDEX(Veh_Marshal,0,2)="N/A","N/A",'输出-系统进路参数'!K26)</f>
        <v>N/A</v>
      </c>
      <c r="I25" s="22" t="str">
        <f>IF(INDEX(Veh_Marshal,0,2)="N/A","N/A",'输出-系统进路参数'!L26)</f>
        <v>N/A</v>
      </c>
      <c r="J25" s="22" t="str">
        <f>IF(INDEX(Veh_Marshal,0,2)="N/A","N/A",'输出-系统进路参数'!M26)</f>
        <v>N/A</v>
      </c>
      <c r="K25" s="22" t="str">
        <f>IF(INDEX(Veh_Marshal,0,2)="N/A","N/A",'输出-系统进路参数'!N26)</f>
        <v>N/A</v>
      </c>
      <c r="L25" s="22" t="str">
        <f>IF(INDEX(Veh_Marshal,0,2)="N/A","N/A",'输出-系统进路参数'!O26)</f>
        <v>N/A</v>
      </c>
      <c r="M25" s="22" t="str">
        <f>IF(INDEX(Veh_Marshal,0,2)="N/A","N/A",'输出-系统进路参数'!P26)</f>
        <v>N/A</v>
      </c>
      <c r="N25" s="22" t="str">
        <f>IF(INDEX(Veh_Marshal,0,2)="N/A","N/A",'输出-系统进路参数'!Q26)</f>
        <v>N/A</v>
      </c>
      <c r="O25" s="22" t="str">
        <f>IF(INDEX(Veh_Marshal,0,2)="N/A","N/A",'输出-系统进路参数'!R26)</f>
        <v>N/A</v>
      </c>
      <c r="P25" s="22" t="str">
        <f>IF(INDEX(Veh_Marshal,0,2)="N/A","N/A",'输出-系统进路参数'!S26)</f>
        <v>N/A</v>
      </c>
      <c r="Q25" s="22" t="str">
        <f>IF(INDEX(Veh_Marshal,0,2)="N/A","N/A",'输出-系统进路参数'!T26)</f>
        <v>N/A</v>
      </c>
      <c r="R25" s="22" t="str">
        <f>IF(INDEX(Veh_Marshal,0,2)="N/A","N/A",'输出-系统进路参数'!U26)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IF(INDEX(Veh_Marshal,0,2)="N/A","N/A",'输出-系统进路参数'!B27)</f>
        <v>N/A</v>
      </c>
      <c r="B26" s="22" t="str">
        <f>IF(INDEX(Veh_Marshal,0,2)="N/A","N/A",'输出-系统进路参数'!E27)</f>
        <v>N/A</v>
      </c>
      <c r="C26" s="22" t="str">
        <f>IF(INDEX(Veh_Marshal,0,2)="N/A","N/A",'输出-系统进路参数'!F27)</f>
        <v>N/A</v>
      </c>
      <c r="D26" s="22" t="str">
        <f>IF(INDEX(Veh_Marshal,0,2)="N/A","N/A",'输出-系统进路参数'!G27)</f>
        <v>N/A</v>
      </c>
      <c r="E26" s="22" t="str">
        <f>IF(INDEX(Veh_Marshal,0,2)="N/A","N/A",'输出-系统进路参数'!H27)</f>
        <v>N/A</v>
      </c>
      <c r="F26" s="22" t="str">
        <f>IF(INDEX(Veh_Marshal,0,2)="N/A","N/A",'输出-系统进路参数'!I27)</f>
        <v>N/A</v>
      </c>
      <c r="G26" s="22" t="str">
        <f>IF(INDEX(Veh_Marshal,0,2)="N/A","N/A",'输出-系统进路参数'!J27)</f>
        <v>N/A</v>
      </c>
      <c r="H26" s="22" t="str">
        <f>IF(INDEX(Veh_Marshal,0,2)="N/A","N/A",'输出-系统进路参数'!K27)</f>
        <v>N/A</v>
      </c>
      <c r="I26" s="22" t="str">
        <f>IF(INDEX(Veh_Marshal,0,2)="N/A","N/A",'输出-系统进路参数'!L27)</f>
        <v>N/A</v>
      </c>
      <c r="J26" s="22" t="str">
        <f>IF(INDEX(Veh_Marshal,0,2)="N/A","N/A",'输出-系统进路参数'!M27)</f>
        <v>N/A</v>
      </c>
      <c r="K26" s="22" t="str">
        <f>IF(INDEX(Veh_Marshal,0,2)="N/A","N/A",'输出-系统进路参数'!N27)</f>
        <v>N/A</v>
      </c>
      <c r="L26" s="22" t="str">
        <f>IF(INDEX(Veh_Marshal,0,2)="N/A","N/A",'输出-系统进路参数'!O27)</f>
        <v>N/A</v>
      </c>
      <c r="M26" s="22" t="str">
        <f>IF(INDEX(Veh_Marshal,0,2)="N/A","N/A",'输出-系统进路参数'!P27)</f>
        <v>N/A</v>
      </c>
      <c r="N26" s="22" t="str">
        <f>IF(INDEX(Veh_Marshal,0,2)="N/A","N/A",'输出-系统进路参数'!Q27)</f>
        <v>N/A</v>
      </c>
      <c r="O26" s="22" t="str">
        <f>IF(INDEX(Veh_Marshal,0,2)="N/A","N/A",'输出-系统进路参数'!R27)</f>
        <v>N/A</v>
      </c>
      <c r="P26" s="22" t="str">
        <f>IF(INDEX(Veh_Marshal,0,2)="N/A","N/A",'输出-系统进路参数'!S27)</f>
        <v>N/A</v>
      </c>
      <c r="Q26" s="22" t="str">
        <f>IF(INDEX(Veh_Marshal,0,2)="N/A","N/A",'输出-系统进路参数'!T27)</f>
        <v>N/A</v>
      </c>
      <c r="R26" s="22" t="str">
        <f>IF(INDEX(Veh_Marshal,0,2)="N/A","N/A",'输出-系统进路参数'!U27)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IF(INDEX(Veh_Marshal,0,2)="N/A","N/A",'输出-系统进路参数'!B28)</f>
        <v>N/A</v>
      </c>
      <c r="B27" s="22" t="str">
        <f>IF(INDEX(Veh_Marshal,0,2)="N/A","N/A",'输出-系统进路参数'!E28)</f>
        <v>N/A</v>
      </c>
      <c r="C27" s="22" t="str">
        <f>IF(INDEX(Veh_Marshal,0,2)="N/A","N/A",'输出-系统进路参数'!F28)</f>
        <v>N/A</v>
      </c>
      <c r="D27" s="22" t="str">
        <f>IF(INDEX(Veh_Marshal,0,2)="N/A","N/A",'输出-系统进路参数'!G28)</f>
        <v>N/A</v>
      </c>
      <c r="E27" s="22" t="str">
        <f>IF(INDEX(Veh_Marshal,0,2)="N/A","N/A",'输出-系统进路参数'!H28)</f>
        <v>N/A</v>
      </c>
      <c r="F27" s="22" t="str">
        <f>IF(INDEX(Veh_Marshal,0,2)="N/A","N/A",'输出-系统进路参数'!I28)</f>
        <v>N/A</v>
      </c>
      <c r="G27" s="22" t="str">
        <f>IF(INDEX(Veh_Marshal,0,2)="N/A","N/A",'输出-系统进路参数'!J28)</f>
        <v>N/A</v>
      </c>
      <c r="H27" s="22" t="str">
        <f>IF(INDEX(Veh_Marshal,0,2)="N/A","N/A",'输出-系统进路参数'!K28)</f>
        <v>N/A</v>
      </c>
      <c r="I27" s="22" t="str">
        <f>IF(INDEX(Veh_Marshal,0,2)="N/A","N/A",'输出-系统进路参数'!L28)</f>
        <v>N/A</v>
      </c>
      <c r="J27" s="22" t="str">
        <f>IF(INDEX(Veh_Marshal,0,2)="N/A","N/A",'输出-系统进路参数'!M28)</f>
        <v>N/A</v>
      </c>
      <c r="K27" s="22" t="str">
        <f>IF(INDEX(Veh_Marshal,0,2)="N/A","N/A",'输出-系统进路参数'!N28)</f>
        <v>N/A</v>
      </c>
      <c r="L27" s="22" t="str">
        <f>IF(INDEX(Veh_Marshal,0,2)="N/A","N/A",'输出-系统进路参数'!O28)</f>
        <v>N/A</v>
      </c>
      <c r="M27" s="22" t="str">
        <f>IF(INDEX(Veh_Marshal,0,2)="N/A","N/A",'输出-系统进路参数'!P28)</f>
        <v>N/A</v>
      </c>
      <c r="N27" s="22" t="str">
        <f>IF(INDEX(Veh_Marshal,0,2)="N/A","N/A",'输出-系统进路参数'!Q28)</f>
        <v>N/A</v>
      </c>
      <c r="O27" s="22" t="str">
        <f>IF(INDEX(Veh_Marshal,0,2)="N/A","N/A",'输出-系统进路参数'!R28)</f>
        <v>N/A</v>
      </c>
      <c r="P27" s="22" t="str">
        <f>IF(INDEX(Veh_Marshal,0,2)="N/A","N/A",'输出-系统进路参数'!S28)</f>
        <v>N/A</v>
      </c>
      <c r="Q27" s="22" t="str">
        <f>IF(INDEX(Veh_Marshal,0,2)="N/A","N/A",'输出-系统进路参数'!T28)</f>
        <v>N/A</v>
      </c>
      <c r="R27" s="22" t="str">
        <f>IF(INDEX(Veh_Marshal,0,2)="N/A","N/A",'输出-系统进路参数'!U28)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IF(INDEX(Veh_Marshal,0,2)="N/A","N/A",'输出-系统进路参数'!B29)</f>
        <v>N/A</v>
      </c>
      <c r="B28" s="22" t="str">
        <f>IF(INDEX(Veh_Marshal,0,2)="N/A","N/A",'输出-系统进路参数'!E29)</f>
        <v>N/A</v>
      </c>
      <c r="C28" s="22" t="str">
        <f>IF(INDEX(Veh_Marshal,0,2)="N/A","N/A",'输出-系统进路参数'!F29)</f>
        <v>N/A</v>
      </c>
      <c r="D28" s="22" t="str">
        <f>IF(INDEX(Veh_Marshal,0,2)="N/A","N/A",'输出-系统进路参数'!G29)</f>
        <v>N/A</v>
      </c>
      <c r="E28" s="22" t="str">
        <f>IF(INDEX(Veh_Marshal,0,2)="N/A","N/A",'输出-系统进路参数'!H29)</f>
        <v>N/A</v>
      </c>
      <c r="F28" s="22" t="str">
        <f>IF(INDEX(Veh_Marshal,0,2)="N/A","N/A",'输出-系统进路参数'!I29)</f>
        <v>N/A</v>
      </c>
      <c r="G28" s="22" t="str">
        <f>IF(INDEX(Veh_Marshal,0,2)="N/A","N/A",'输出-系统进路参数'!J29)</f>
        <v>N/A</v>
      </c>
      <c r="H28" s="22" t="str">
        <f>IF(INDEX(Veh_Marshal,0,2)="N/A","N/A",'输出-系统进路参数'!K29)</f>
        <v>N/A</v>
      </c>
      <c r="I28" s="22" t="str">
        <f>IF(INDEX(Veh_Marshal,0,2)="N/A","N/A",'输出-系统进路参数'!L29)</f>
        <v>N/A</v>
      </c>
      <c r="J28" s="22" t="str">
        <f>IF(INDEX(Veh_Marshal,0,2)="N/A","N/A",'输出-系统进路参数'!M29)</f>
        <v>N/A</v>
      </c>
      <c r="K28" s="22" t="str">
        <f>IF(INDEX(Veh_Marshal,0,2)="N/A","N/A",'输出-系统进路参数'!N29)</f>
        <v>N/A</v>
      </c>
      <c r="L28" s="22" t="str">
        <f>IF(INDEX(Veh_Marshal,0,2)="N/A","N/A",'输出-系统进路参数'!O29)</f>
        <v>N/A</v>
      </c>
      <c r="M28" s="22" t="str">
        <f>IF(INDEX(Veh_Marshal,0,2)="N/A","N/A",'输出-系统进路参数'!P29)</f>
        <v>N/A</v>
      </c>
      <c r="N28" s="22" t="str">
        <f>IF(INDEX(Veh_Marshal,0,2)="N/A","N/A",'输出-系统进路参数'!Q29)</f>
        <v>N/A</v>
      </c>
      <c r="O28" s="22" t="str">
        <f>IF(INDEX(Veh_Marshal,0,2)="N/A","N/A",'输出-系统进路参数'!R29)</f>
        <v>N/A</v>
      </c>
      <c r="P28" s="22" t="str">
        <f>IF(INDEX(Veh_Marshal,0,2)="N/A","N/A",'输出-系统进路参数'!S29)</f>
        <v>N/A</v>
      </c>
      <c r="Q28" s="22" t="str">
        <f>IF(INDEX(Veh_Marshal,0,2)="N/A","N/A",'输出-系统进路参数'!T29)</f>
        <v>N/A</v>
      </c>
      <c r="R28" s="22" t="str">
        <f>IF(INDEX(Veh_Marshal,0,2)="N/A","N/A",'输出-系统进路参数'!U29)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IF(INDEX(Veh_Marshal,0,2)="N/A","N/A",'输出-系统进路参数'!B30)</f>
        <v>N/A</v>
      </c>
      <c r="B29" s="22" t="str">
        <f>IF(INDEX(Veh_Marshal,0,2)="N/A","N/A",'输出-系统进路参数'!E30)</f>
        <v>N/A</v>
      </c>
      <c r="C29" s="22" t="str">
        <f>IF(INDEX(Veh_Marshal,0,2)="N/A","N/A",'输出-系统进路参数'!F30)</f>
        <v>N/A</v>
      </c>
      <c r="D29" s="22" t="str">
        <f>IF(INDEX(Veh_Marshal,0,2)="N/A","N/A",'输出-系统进路参数'!G30)</f>
        <v>N/A</v>
      </c>
      <c r="E29" s="22" t="str">
        <f>IF(INDEX(Veh_Marshal,0,2)="N/A","N/A",'输出-系统进路参数'!H30)</f>
        <v>N/A</v>
      </c>
      <c r="F29" s="22" t="str">
        <f>IF(INDEX(Veh_Marshal,0,2)="N/A","N/A",'输出-系统进路参数'!I30)</f>
        <v>N/A</v>
      </c>
      <c r="G29" s="22" t="str">
        <f>IF(INDEX(Veh_Marshal,0,2)="N/A","N/A",'输出-系统进路参数'!J30)</f>
        <v>N/A</v>
      </c>
      <c r="H29" s="22" t="str">
        <f>IF(INDEX(Veh_Marshal,0,2)="N/A","N/A",'输出-系统进路参数'!K30)</f>
        <v>N/A</v>
      </c>
      <c r="I29" s="22" t="str">
        <f>IF(INDEX(Veh_Marshal,0,2)="N/A","N/A",'输出-系统进路参数'!L30)</f>
        <v>N/A</v>
      </c>
      <c r="J29" s="22" t="str">
        <f>IF(INDEX(Veh_Marshal,0,2)="N/A","N/A",'输出-系统进路参数'!M30)</f>
        <v>N/A</v>
      </c>
      <c r="K29" s="22" t="str">
        <f>IF(INDEX(Veh_Marshal,0,2)="N/A","N/A",'输出-系统进路参数'!N30)</f>
        <v>N/A</v>
      </c>
      <c r="L29" s="22" t="str">
        <f>IF(INDEX(Veh_Marshal,0,2)="N/A","N/A",'输出-系统进路参数'!O30)</f>
        <v>N/A</v>
      </c>
      <c r="M29" s="22" t="str">
        <f>IF(INDEX(Veh_Marshal,0,2)="N/A","N/A",'输出-系统进路参数'!P30)</f>
        <v>N/A</v>
      </c>
      <c r="N29" s="22" t="str">
        <f>IF(INDEX(Veh_Marshal,0,2)="N/A","N/A",'输出-系统进路参数'!Q30)</f>
        <v>N/A</v>
      </c>
      <c r="O29" s="22" t="str">
        <f>IF(INDEX(Veh_Marshal,0,2)="N/A","N/A",'输出-系统进路参数'!R30)</f>
        <v>N/A</v>
      </c>
      <c r="P29" s="22" t="str">
        <f>IF(INDEX(Veh_Marshal,0,2)="N/A","N/A",'输出-系统进路参数'!S30)</f>
        <v>N/A</v>
      </c>
      <c r="Q29" s="22" t="str">
        <f>IF(INDEX(Veh_Marshal,0,2)="N/A","N/A",'输出-系统进路参数'!T30)</f>
        <v>N/A</v>
      </c>
      <c r="R29" s="22" t="str">
        <f>IF(INDEX(Veh_Marshal,0,2)="N/A","N/A",'输出-系统进路参数'!U30)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IF(INDEX(Veh_Marshal,0,2)="N/A","N/A",'输出-系统进路参数'!B31)</f>
        <v>N/A</v>
      </c>
      <c r="B30" s="22" t="str">
        <f>IF(INDEX(Veh_Marshal,0,2)="N/A","N/A",'输出-系统进路参数'!E31)</f>
        <v>N/A</v>
      </c>
      <c r="C30" s="22" t="str">
        <f>IF(INDEX(Veh_Marshal,0,2)="N/A","N/A",'输出-系统进路参数'!F31)</f>
        <v>N/A</v>
      </c>
      <c r="D30" s="22" t="str">
        <f>IF(INDEX(Veh_Marshal,0,2)="N/A","N/A",'输出-系统进路参数'!G31)</f>
        <v>N/A</v>
      </c>
      <c r="E30" s="22" t="str">
        <f>IF(INDEX(Veh_Marshal,0,2)="N/A","N/A",'输出-系统进路参数'!H31)</f>
        <v>N/A</v>
      </c>
      <c r="F30" s="22" t="str">
        <f>IF(INDEX(Veh_Marshal,0,2)="N/A","N/A",'输出-系统进路参数'!I31)</f>
        <v>N/A</v>
      </c>
      <c r="G30" s="22" t="str">
        <f>IF(INDEX(Veh_Marshal,0,2)="N/A","N/A",'输出-系统进路参数'!J31)</f>
        <v>N/A</v>
      </c>
      <c r="H30" s="22" t="str">
        <f>IF(INDEX(Veh_Marshal,0,2)="N/A","N/A",'输出-系统进路参数'!K31)</f>
        <v>N/A</v>
      </c>
      <c r="I30" s="22" t="str">
        <f>IF(INDEX(Veh_Marshal,0,2)="N/A","N/A",'输出-系统进路参数'!L31)</f>
        <v>N/A</v>
      </c>
      <c r="J30" s="22" t="str">
        <f>IF(INDEX(Veh_Marshal,0,2)="N/A","N/A",'输出-系统进路参数'!M31)</f>
        <v>N/A</v>
      </c>
      <c r="K30" s="22" t="str">
        <f>IF(INDEX(Veh_Marshal,0,2)="N/A","N/A",'输出-系统进路参数'!N31)</f>
        <v>N/A</v>
      </c>
      <c r="L30" s="22" t="str">
        <f>IF(INDEX(Veh_Marshal,0,2)="N/A","N/A",'输出-系统进路参数'!O31)</f>
        <v>N/A</v>
      </c>
      <c r="M30" s="22" t="str">
        <f>IF(INDEX(Veh_Marshal,0,2)="N/A","N/A",'输出-系统进路参数'!P31)</f>
        <v>N/A</v>
      </c>
      <c r="N30" s="22" t="str">
        <f>IF(INDEX(Veh_Marshal,0,2)="N/A","N/A",'输出-系统进路参数'!Q31)</f>
        <v>N/A</v>
      </c>
      <c r="O30" s="22" t="str">
        <f>IF(INDEX(Veh_Marshal,0,2)="N/A","N/A",'输出-系统进路参数'!R31)</f>
        <v>N/A</v>
      </c>
      <c r="P30" s="22" t="str">
        <f>IF(INDEX(Veh_Marshal,0,2)="N/A","N/A",'输出-系统进路参数'!S31)</f>
        <v>N/A</v>
      </c>
      <c r="Q30" s="22" t="str">
        <f>IF(INDEX(Veh_Marshal,0,2)="N/A","N/A",'输出-系统进路参数'!T31)</f>
        <v>N/A</v>
      </c>
      <c r="R30" s="22" t="str">
        <f>IF(INDEX(Veh_Marshal,0,2)="N/A","N/A",'输出-系统进路参数'!U31)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IF(INDEX(Veh_Marshal,0,2)="N/A","N/A",'输出-系统进路参数'!B32)</f>
        <v>N/A</v>
      </c>
      <c r="B31" s="22" t="str">
        <f>IF(INDEX(Veh_Marshal,0,2)="N/A","N/A",'输出-系统进路参数'!E32)</f>
        <v>N/A</v>
      </c>
      <c r="C31" s="22" t="str">
        <f>IF(INDEX(Veh_Marshal,0,2)="N/A","N/A",'输出-系统进路参数'!F32)</f>
        <v>N/A</v>
      </c>
      <c r="D31" s="22" t="str">
        <f>IF(INDEX(Veh_Marshal,0,2)="N/A","N/A",'输出-系统进路参数'!G32)</f>
        <v>N/A</v>
      </c>
      <c r="E31" s="22" t="str">
        <f>IF(INDEX(Veh_Marshal,0,2)="N/A","N/A",'输出-系统进路参数'!H32)</f>
        <v>N/A</v>
      </c>
      <c r="F31" s="22" t="str">
        <f>IF(INDEX(Veh_Marshal,0,2)="N/A","N/A",'输出-系统进路参数'!I32)</f>
        <v>N/A</v>
      </c>
      <c r="G31" s="22" t="str">
        <f>IF(INDEX(Veh_Marshal,0,2)="N/A","N/A",'输出-系统进路参数'!J32)</f>
        <v>N/A</v>
      </c>
      <c r="H31" s="22" t="str">
        <f>IF(INDEX(Veh_Marshal,0,2)="N/A","N/A",'输出-系统进路参数'!K32)</f>
        <v>N/A</v>
      </c>
      <c r="I31" s="22" t="str">
        <f>IF(INDEX(Veh_Marshal,0,2)="N/A","N/A",'输出-系统进路参数'!L32)</f>
        <v>N/A</v>
      </c>
      <c r="J31" s="22" t="str">
        <f>IF(INDEX(Veh_Marshal,0,2)="N/A","N/A",'输出-系统进路参数'!M32)</f>
        <v>N/A</v>
      </c>
      <c r="K31" s="22" t="str">
        <f>IF(INDEX(Veh_Marshal,0,2)="N/A","N/A",'输出-系统进路参数'!N32)</f>
        <v>N/A</v>
      </c>
      <c r="L31" s="22" t="str">
        <f>IF(INDEX(Veh_Marshal,0,2)="N/A","N/A",'输出-系统进路参数'!O32)</f>
        <v>N/A</v>
      </c>
      <c r="M31" s="22" t="str">
        <f>IF(INDEX(Veh_Marshal,0,2)="N/A","N/A",'输出-系统进路参数'!P32)</f>
        <v>N/A</v>
      </c>
      <c r="N31" s="22" t="str">
        <f>IF(INDEX(Veh_Marshal,0,2)="N/A","N/A",'输出-系统进路参数'!Q32)</f>
        <v>N/A</v>
      </c>
      <c r="O31" s="22" t="str">
        <f>IF(INDEX(Veh_Marshal,0,2)="N/A","N/A",'输出-系统进路参数'!R32)</f>
        <v>N/A</v>
      </c>
      <c r="P31" s="22" t="str">
        <f>IF(INDEX(Veh_Marshal,0,2)="N/A","N/A",'输出-系统进路参数'!S32)</f>
        <v>N/A</v>
      </c>
      <c r="Q31" s="22" t="str">
        <f>IF(INDEX(Veh_Marshal,0,2)="N/A","N/A",'输出-系统进路参数'!T32)</f>
        <v>N/A</v>
      </c>
      <c r="R31" s="22" t="str">
        <f>IF(INDEX(Veh_Marshal,0,2)="N/A","N/A",'输出-系统进路参数'!U32)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IF(INDEX(Veh_Marshal,0,2)="N/A","N/A",'输出-系统进路参数'!B33)</f>
        <v>N/A</v>
      </c>
      <c r="B32" s="22" t="str">
        <f>IF(INDEX(Veh_Marshal,0,2)="N/A","N/A",'输出-系统进路参数'!E33)</f>
        <v>N/A</v>
      </c>
      <c r="C32" s="22" t="str">
        <f>IF(INDEX(Veh_Marshal,0,2)="N/A","N/A",'输出-系统进路参数'!F33)</f>
        <v>N/A</v>
      </c>
      <c r="D32" s="22" t="str">
        <f>IF(INDEX(Veh_Marshal,0,2)="N/A","N/A",'输出-系统进路参数'!G33)</f>
        <v>N/A</v>
      </c>
      <c r="E32" s="22" t="str">
        <f>IF(INDEX(Veh_Marshal,0,2)="N/A","N/A",'输出-系统进路参数'!H33)</f>
        <v>N/A</v>
      </c>
      <c r="F32" s="22" t="str">
        <f>IF(INDEX(Veh_Marshal,0,2)="N/A","N/A",'输出-系统进路参数'!I33)</f>
        <v>N/A</v>
      </c>
      <c r="G32" s="22" t="str">
        <f>IF(INDEX(Veh_Marshal,0,2)="N/A","N/A",'输出-系统进路参数'!J33)</f>
        <v>N/A</v>
      </c>
      <c r="H32" s="22" t="str">
        <f>IF(INDEX(Veh_Marshal,0,2)="N/A","N/A",'输出-系统进路参数'!K33)</f>
        <v>N/A</v>
      </c>
      <c r="I32" s="22" t="str">
        <f>IF(INDEX(Veh_Marshal,0,2)="N/A","N/A",'输出-系统进路参数'!L33)</f>
        <v>N/A</v>
      </c>
      <c r="J32" s="22" t="str">
        <f>IF(INDEX(Veh_Marshal,0,2)="N/A","N/A",'输出-系统进路参数'!M33)</f>
        <v>N/A</v>
      </c>
      <c r="K32" s="22" t="str">
        <f>IF(INDEX(Veh_Marshal,0,2)="N/A","N/A",'输出-系统进路参数'!N33)</f>
        <v>N/A</v>
      </c>
      <c r="L32" s="22" t="str">
        <f>IF(INDEX(Veh_Marshal,0,2)="N/A","N/A",'输出-系统进路参数'!O33)</f>
        <v>N/A</v>
      </c>
      <c r="M32" s="22" t="str">
        <f>IF(INDEX(Veh_Marshal,0,2)="N/A","N/A",'输出-系统进路参数'!P33)</f>
        <v>N/A</v>
      </c>
      <c r="N32" s="22" t="str">
        <f>IF(INDEX(Veh_Marshal,0,2)="N/A","N/A",'输出-系统进路参数'!Q33)</f>
        <v>N/A</v>
      </c>
      <c r="O32" s="22" t="str">
        <f>IF(INDEX(Veh_Marshal,0,2)="N/A","N/A",'输出-系统进路参数'!R33)</f>
        <v>N/A</v>
      </c>
      <c r="P32" s="22" t="str">
        <f>IF(INDEX(Veh_Marshal,0,2)="N/A","N/A",'输出-系统进路参数'!S33)</f>
        <v>N/A</v>
      </c>
      <c r="Q32" s="22" t="str">
        <f>IF(INDEX(Veh_Marshal,0,2)="N/A","N/A",'输出-系统进路参数'!T33)</f>
        <v>N/A</v>
      </c>
      <c r="R32" s="22" t="str">
        <f>IF(INDEX(Veh_Marshal,0,2)="N/A","N/A",'输出-系统进路参数'!U33)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IF(INDEX(Veh_Marshal,0,2)="N/A","N/A",'输出-系统进路参数'!B34)</f>
        <v>N/A</v>
      </c>
      <c r="B33" s="22" t="str">
        <f>IF(INDEX(Veh_Marshal,0,2)="N/A","N/A",'输出-系统进路参数'!E34)</f>
        <v>N/A</v>
      </c>
      <c r="C33" s="22" t="str">
        <f>IF(INDEX(Veh_Marshal,0,2)="N/A","N/A",'输出-系统进路参数'!F34)</f>
        <v>N/A</v>
      </c>
      <c r="D33" s="22" t="str">
        <f>IF(INDEX(Veh_Marshal,0,2)="N/A","N/A",'输出-系统进路参数'!G34)</f>
        <v>N/A</v>
      </c>
      <c r="E33" s="22" t="str">
        <f>IF(INDEX(Veh_Marshal,0,2)="N/A","N/A",'输出-系统进路参数'!H34)</f>
        <v>N/A</v>
      </c>
      <c r="F33" s="22" t="str">
        <f>IF(INDEX(Veh_Marshal,0,2)="N/A","N/A",'输出-系统进路参数'!I34)</f>
        <v>N/A</v>
      </c>
      <c r="G33" s="22" t="str">
        <f>IF(INDEX(Veh_Marshal,0,2)="N/A","N/A",'输出-系统进路参数'!J34)</f>
        <v>N/A</v>
      </c>
      <c r="H33" s="22" t="str">
        <f>IF(INDEX(Veh_Marshal,0,2)="N/A","N/A",'输出-系统进路参数'!K34)</f>
        <v>N/A</v>
      </c>
      <c r="I33" s="22" t="str">
        <f>IF(INDEX(Veh_Marshal,0,2)="N/A","N/A",'输出-系统进路参数'!L34)</f>
        <v>N/A</v>
      </c>
      <c r="J33" s="22" t="str">
        <f>IF(INDEX(Veh_Marshal,0,2)="N/A","N/A",'输出-系统进路参数'!M34)</f>
        <v>N/A</v>
      </c>
      <c r="K33" s="22" t="str">
        <f>IF(INDEX(Veh_Marshal,0,2)="N/A","N/A",'输出-系统进路参数'!N34)</f>
        <v>N/A</v>
      </c>
      <c r="L33" s="22" t="str">
        <f>IF(INDEX(Veh_Marshal,0,2)="N/A","N/A",'输出-系统进路参数'!O34)</f>
        <v>N/A</v>
      </c>
      <c r="M33" s="22" t="str">
        <f>IF(INDEX(Veh_Marshal,0,2)="N/A","N/A",'输出-系统进路参数'!P34)</f>
        <v>N/A</v>
      </c>
      <c r="N33" s="22" t="str">
        <f>IF(INDEX(Veh_Marshal,0,2)="N/A","N/A",'输出-系统进路参数'!Q34)</f>
        <v>N/A</v>
      </c>
      <c r="O33" s="22" t="str">
        <f>IF(INDEX(Veh_Marshal,0,2)="N/A","N/A",'输出-系统进路参数'!R34)</f>
        <v>N/A</v>
      </c>
      <c r="P33" s="22" t="str">
        <f>IF(INDEX(Veh_Marshal,0,2)="N/A","N/A",'输出-系统进路参数'!S34)</f>
        <v>N/A</v>
      </c>
      <c r="Q33" s="22" t="str">
        <f>IF(INDEX(Veh_Marshal,0,2)="N/A","N/A",'输出-系统进路参数'!T34)</f>
        <v>N/A</v>
      </c>
      <c r="R33" s="22" t="str">
        <f>IF(INDEX(Veh_Marshal,0,2)="N/A","N/A",'输出-系统进路参数'!U34)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IF(INDEX(Veh_Marshal,0,2)="N/A","N/A",'输出-系统进路参数'!B35)</f>
        <v>N/A</v>
      </c>
      <c r="B34" s="22" t="str">
        <f>IF(INDEX(Veh_Marshal,0,2)="N/A","N/A",'输出-系统进路参数'!E35)</f>
        <v>N/A</v>
      </c>
      <c r="C34" s="22" t="str">
        <f>IF(INDEX(Veh_Marshal,0,2)="N/A","N/A",'输出-系统进路参数'!F35)</f>
        <v>N/A</v>
      </c>
      <c r="D34" s="22" t="str">
        <f>IF(INDEX(Veh_Marshal,0,2)="N/A","N/A",'输出-系统进路参数'!G35)</f>
        <v>N/A</v>
      </c>
      <c r="E34" s="22" t="str">
        <f>IF(INDEX(Veh_Marshal,0,2)="N/A","N/A",'输出-系统进路参数'!H35)</f>
        <v>N/A</v>
      </c>
      <c r="F34" s="22" t="str">
        <f>IF(INDEX(Veh_Marshal,0,2)="N/A","N/A",'输出-系统进路参数'!I35)</f>
        <v>N/A</v>
      </c>
      <c r="G34" s="22" t="str">
        <f>IF(INDEX(Veh_Marshal,0,2)="N/A","N/A",'输出-系统进路参数'!J35)</f>
        <v>N/A</v>
      </c>
      <c r="H34" s="22" t="str">
        <f>IF(INDEX(Veh_Marshal,0,2)="N/A","N/A",'输出-系统进路参数'!K35)</f>
        <v>N/A</v>
      </c>
      <c r="I34" s="22" t="str">
        <f>IF(INDEX(Veh_Marshal,0,2)="N/A","N/A",'输出-系统进路参数'!L35)</f>
        <v>N/A</v>
      </c>
      <c r="J34" s="22" t="str">
        <f>IF(INDEX(Veh_Marshal,0,2)="N/A","N/A",'输出-系统进路参数'!M35)</f>
        <v>N/A</v>
      </c>
      <c r="K34" s="22" t="str">
        <f>IF(INDEX(Veh_Marshal,0,2)="N/A","N/A",'输出-系统进路参数'!N35)</f>
        <v>N/A</v>
      </c>
      <c r="L34" s="22" t="str">
        <f>IF(INDEX(Veh_Marshal,0,2)="N/A","N/A",'输出-系统进路参数'!O35)</f>
        <v>N/A</v>
      </c>
      <c r="M34" s="22" t="str">
        <f>IF(INDEX(Veh_Marshal,0,2)="N/A","N/A",'输出-系统进路参数'!P35)</f>
        <v>N/A</v>
      </c>
      <c r="N34" s="22" t="str">
        <f>IF(INDEX(Veh_Marshal,0,2)="N/A","N/A",'输出-系统进路参数'!Q35)</f>
        <v>N/A</v>
      </c>
      <c r="O34" s="22" t="str">
        <f>IF(INDEX(Veh_Marshal,0,2)="N/A","N/A",'输出-系统进路参数'!R35)</f>
        <v>N/A</v>
      </c>
      <c r="P34" s="22" t="str">
        <f>IF(INDEX(Veh_Marshal,0,2)="N/A","N/A",'输出-系统进路参数'!S35)</f>
        <v>N/A</v>
      </c>
      <c r="Q34" s="22" t="str">
        <f>IF(INDEX(Veh_Marshal,0,2)="N/A","N/A",'输出-系统进路参数'!T35)</f>
        <v>N/A</v>
      </c>
      <c r="R34" s="22" t="str">
        <f>IF(INDEX(Veh_Marshal,0,2)="N/A","N/A",'输出-系统进路参数'!U35)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IF(INDEX(Veh_Marshal,0,2)="N/A","N/A",'输出-系统进路参数'!B36)</f>
        <v>N/A</v>
      </c>
      <c r="B35" s="22" t="str">
        <f>IF(INDEX(Veh_Marshal,0,2)="N/A","N/A",'输出-系统进路参数'!E36)</f>
        <v>N/A</v>
      </c>
      <c r="C35" s="22" t="str">
        <f>IF(INDEX(Veh_Marshal,0,2)="N/A","N/A",'输出-系统进路参数'!F36)</f>
        <v>N/A</v>
      </c>
      <c r="D35" s="22" t="str">
        <f>IF(INDEX(Veh_Marshal,0,2)="N/A","N/A",'输出-系统进路参数'!G36)</f>
        <v>N/A</v>
      </c>
      <c r="E35" s="22" t="str">
        <f>IF(INDEX(Veh_Marshal,0,2)="N/A","N/A",'输出-系统进路参数'!H36)</f>
        <v>N/A</v>
      </c>
      <c r="F35" s="22" t="str">
        <f>IF(INDEX(Veh_Marshal,0,2)="N/A","N/A",'输出-系统进路参数'!I36)</f>
        <v>N/A</v>
      </c>
      <c r="G35" s="22" t="str">
        <f>IF(INDEX(Veh_Marshal,0,2)="N/A","N/A",'输出-系统进路参数'!J36)</f>
        <v>N/A</v>
      </c>
      <c r="H35" s="22" t="str">
        <f>IF(INDEX(Veh_Marshal,0,2)="N/A","N/A",'输出-系统进路参数'!K36)</f>
        <v>N/A</v>
      </c>
      <c r="I35" s="22" t="str">
        <f>IF(INDEX(Veh_Marshal,0,2)="N/A","N/A",'输出-系统进路参数'!L36)</f>
        <v>N/A</v>
      </c>
      <c r="J35" s="22" t="str">
        <f>IF(INDEX(Veh_Marshal,0,2)="N/A","N/A",'输出-系统进路参数'!M36)</f>
        <v>N/A</v>
      </c>
      <c r="K35" s="22" t="str">
        <f>IF(INDEX(Veh_Marshal,0,2)="N/A","N/A",'输出-系统进路参数'!N36)</f>
        <v>N/A</v>
      </c>
      <c r="L35" s="22" t="str">
        <f>IF(INDEX(Veh_Marshal,0,2)="N/A","N/A",'输出-系统进路参数'!O36)</f>
        <v>N/A</v>
      </c>
      <c r="M35" s="22" t="str">
        <f>IF(INDEX(Veh_Marshal,0,2)="N/A","N/A",'输出-系统进路参数'!P36)</f>
        <v>N/A</v>
      </c>
      <c r="N35" s="22" t="str">
        <f>IF(INDEX(Veh_Marshal,0,2)="N/A","N/A",'输出-系统进路参数'!Q36)</f>
        <v>N/A</v>
      </c>
      <c r="O35" s="22" t="str">
        <f>IF(INDEX(Veh_Marshal,0,2)="N/A","N/A",'输出-系统进路参数'!R36)</f>
        <v>N/A</v>
      </c>
      <c r="P35" s="22" t="str">
        <f>IF(INDEX(Veh_Marshal,0,2)="N/A","N/A",'输出-系统进路参数'!S36)</f>
        <v>N/A</v>
      </c>
      <c r="Q35" s="22" t="str">
        <f>IF(INDEX(Veh_Marshal,0,2)="N/A","N/A",'输出-系统进路参数'!T36)</f>
        <v>N/A</v>
      </c>
      <c r="R35" s="22" t="str">
        <f>IF(INDEX(Veh_Marshal,0,2)="N/A","N/A",'输出-系统进路参数'!U36)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IF(INDEX(Veh_Marshal,0,2)="N/A","N/A",'输出-系统进路参数'!B37)</f>
        <v>N/A</v>
      </c>
      <c r="B36" s="22" t="str">
        <f>IF(INDEX(Veh_Marshal,0,2)="N/A","N/A",'输出-系统进路参数'!E37)</f>
        <v>N/A</v>
      </c>
      <c r="C36" s="22" t="str">
        <f>IF(INDEX(Veh_Marshal,0,2)="N/A","N/A",'输出-系统进路参数'!F37)</f>
        <v>N/A</v>
      </c>
      <c r="D36" s="22" t="str">
        <f>IF(INDEX(Veh_Marshal,0,2)="N/A","N/A",'输出-系统进路参数'!G37)</f>
        <v>N/A</v>
      </c>
      <c r="E36" s="22" t="str">
        <f>IF(INDEX(Veh_Marshal,0,2)="N/A","N/A",'输出-系统进路参数'!H37)</f>
        <v>N/A</v>
      </c>
      <c r="F36" s="22" t="str">
        <f>IF(INDEX(Veh_Marshal,0,2)="N/A","N/A",'输出-系统进路参数'!I37)</f>
        <v>N/A</v>
      </c>
      <c r="G36" s="22" t="str">
        <f>IF(INDEX(Veh_Marshal,0,2)="N/A","N/A",'输出-系统进路参数'!J37)</f>
        <v>N/A</v>
      </c>
      <c r="H36" s="22" t="str">
        <f>IF(INDEX(Veh_Marshal,0,2)="N/A","N/A",'输出-系统进路参数'!K37)</f>
        <v>N/A</v>
      </c>
      <c r="I36" s="22" t="str">
        <f>IF(INDEX(Veh_Marshal,0,2)="N/A","N/A",'输出-系统进路参数'!L37)</f>
        <v>N/A</v>
      </c>
      <c r="J36" s="22" t="str">
        <f>IF(INDEX(Veh_Marshal,0,2)="N/A","N/A",'输出-系统进路参数'!M37)</f>
        <v>N/A</v>
      </c>
      <c r="K36" s="22" t="str">
        <f>IF(INDEX(Veh_Marshal,0,2)="N/A","N/A",'输出-系统进路参数'!N37)</f>
        <v>N/A</v>
      </c>
      <c r="L36" s="22" t="str">
        <f>IF(INDEX(Veh_Marshal,0,2)="N/A","N/A",'输出-系统进路参数'!O37)</f>
        <v>N/A</v>
      </c>
      <c r="M36" s="22" t="str">
        <f>IF(INDEX(Veh_Marshal,0,2)="N/A","N/A",'输出-系统进路参数'!P37)</f>
        <v>N/A</v>
      </c>
      <c r="N36" s="22" t="str">
        <f>IF(INDEX(Veh_Marshal,0,2)="N/A","N/A",'输出-系统进路参数'!Q37)</f>
        <v>N/A</v>
      </c>
      <c r="O36" s="22" t="str">
        <f>IF(INDEX(Veh_Marshal,0,2)="N/A","N/A",'输出-系统进路参数'!R37)</f>
        <v>N/A</v>
      </c>
      <c r="P36" s="22" t="str">
        <f>IF(INDEX(Veh_Marshal,0,2)="N/A","N/A",'输出-系统进路参数'!S37)</f>
        <v>N/A</v>
      </c>
      <c r="Q36" s="22" t="str">
        <f>IF(INDEX(Veh_Marshal,0,2)="N/A","N/A",'输出-系统进路参数'!T37)</f>
        <v>N/A</v>
      </c>
      <c r="R36" s="22" t="str">
        <f>IF(INDEX(Veh_Marshal,0,2)="N/A","N/A",'输出-系统进路参数'!U37)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IF(INDEX(Veh_Marshal,0,2)="N/A","N/A",'输出-系统进路参数'!B38)</f>
        <v>N/A</v>
      </c>
      <c r="B37" s="22" t="str">
        <f>IF(INDEX(Veh_Marshal,0,2)="N/A","N/A",'输出-系统进路参数'!E38)</f>
        <v>N/A</v>
      </c>
      <c r="C37" s="22" t="str">
        <f>IF(INDEX(Veh_Marshal,0,2)="N/A","N/A",'输出-系统进路参数'!F38)</f>
        <v>N/A</v>
      </c>
      <c r="D37" s="22" t="str">
        <f>IF(INDEX(Veh_Marshal,0,2)="N/A","N/A",'输出-系统进路参数'!G38)</f>
        <v>N/A</v>
      </c>
      <c r="E37" s="22" t="str">
        <f>IF(INDEX(Veh_Marshal,0,2)="N/A","N/A",'输出-系统进路参数'!H38)</f>
        <v>N/A</v>
      </c>
      <c r="F37" s="22" t="str">
        <f>IF(INDEX(Veh_Marshal,0,2)="N/A","N/A",'输出-系统进路参数'!I38)</f>
        <v>N/A</v>
      </c>
      <c r="G37" s="22" t="str">
        <f>IF(INDEX(Veh_Marshal,0,2)="N/A","N/A",'输出-系统进路参数'!J38)</f>
        <v>N/A</v>
      </c>
      <c r="H37" s="22" t="str">
        <f>IF(INDEX(Veh_Marshal,0,2)="N/A","N/A",'输出-系统进路参数'!K38)</f>
        <v>N/A</v>
      </c>
      <c r="I37" s="22" t="str">
        <f>IF(INDEX(Veh_Marshal,0,2)="N/A","N/A",'输出-系统进路参数'!L38)</f>
        <v>N/A</v>
      </c>
      <c r="J37" s="22" t="str">
        <f>IF(INDEX(Veh_Marshal,0,2)="N/A","N/A",'输出-系统进路参数'!M38)</f>
        <v>N/A</v>
      </c>
      <c r="K37" s="22" t="str">
        <f>IF(INDEX(Veh_Marshal,0,2)="N/A","N/A",'输出-系统进路参数'!N38)</f>
        <v>N/A</v>
      </c>
      <c r="L37" s="22" t="str">
        <f>IF(INDEX(Veh_Marshal,0,2)="N/A","N/A",'输出-系统进路参数'!O38)</f>
        <v>N/A</v>
      </c>
      <c r="M37" s="22" t="str">
        <f>IF(INDEX(Veh_Marshal,0,2)="N/A","N/A",'输出-系统进路参数'!P38)</f>
        <v>N/A</v>
      </c>
      <c r="N37" s="22" t="str">
        <f>IF(INDEX(Veh_Marshal,0,2)="N/A","N/A",'输出-系统进路参数'!Q38)</f>
        <v>N/A</v>
      </c>
      <c r="O37" s="22" t="str">
        <f>IF(INDEX(Veh_Marshal,0,2)="N/A","N/A",'输出-系统进路参数'!R38)</f>
        <v>N/A</v>
      </c>
      <c r="P37" s="22" t="str">
        <f>IF(INDEX(Veh_Marshal,0,2)="N/A","N/A",'输出-系统进路参数'!S38)</f>
        <v>N/A</v>
      </c>
      <c r="Q37" s="22" t="str">
        <f>IF(INDEX(Veh_Marshal,0,2)="N/A","N/A",'输出-系统进路参数'!T38)</f>
        <v>N/A</v>
      </c>
      <c r="R37" s="22" t="str">
        <f>IF(INDEX(Veh_Marshal,0,2)="N/A","N/A",'输出-系统进路参数'!U38)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IF(INDEX(Veh_Marshal,0,2)="N/A","N/A",'输出-系统进路参数'!B39)</f>
        <v>N/A</v>
      </c>
      <c r="B38" s="22" t="str">
        <f>IF(INDEX(Veh_Marshal,0,2)="N/A","N/A",'输出-系统进路参数'!E39)</f>
        <v>N/A</v>
      </c>
      <c r="C38" s="22" t="str">
        <f>IF(INDEX(Veh_Marshal,0,2)="N/A","N/A",'输出-系统进路参数'!F39)</f>
        <v>N/A</v>
      </c>
      <c r="D38" s="22" t="str">
        <f>IF(INDEX(Veh_Marshal,0,2)="N/A","N/A",'输出-系统进路参数'!G39)</f>
        <v>N/A</v>
      </c>
      <c r="E38" s="22" t="str">
        <f>IF(INDEX(Veh_Marshal,0,2)="N/A","N/A",'输出-系统进路参数'!H39)</f>
        <v>N/A</v>
      </c>
      <c r="F38" s="22" t="str">
        <f>IF(INDEX(Veh_Marshal,0,2)="N/A","N/A",'输出-系统进路参数'!I39)</f>
        <v>N/A</v>
      </c>
      <c r="G38" s="22" t="str">
        <f>IF(INDEX(Veh_Marshal,0,2)="N/A","N/A",'输出-系统进路参数'!J39)</f>
        <v>N/A</v>
      </c>
      <c r="H38" s="22" t="str">
        <f>IF(INDEX(Veh_Marshal,0,2)="N/A","N/A",'输出-系统进路参数'!K39)</f>
        <v>N/A</v>
      </c>
      <c r="I38" s="22" t="str">
        <f>IF(INDEX(Veh_Marshal,0,2)="N/A","N/A",'输出-系统进路参数'!L39)</f>
        <v>N/A</v>
      </c>
      <c r="J38" s="22" t="str">
        <f>IF(INDEX(Veh_Marshal,0,2)="N/A","N/A",'输出-系统进路参数'!M39)</f>
        <v>N/A</v>
      </c>
      <c r="K38" s="22" t="str">
        <f>IF(INDEX(Veh_Marshal,0,2)="N/A","N/A",'输出-系统进路参数'!N39)</f>
        <v>N/A</v>
      </c>
      <c r="L38" s="22" t="str">
        <f>IF(INDEX(Veh_Marshal,0,2)="N/A","N/A",'输出-系统进路参数'!O39)</f>
        <v>N/A</v>
      </c>
      <c r="M38" s="22" t="str">
        <f>IF(INDEX(Veh_Marshal,0,2)="N/A","N/A",'输出-系统进路参数'!P39)</f>
        <v>N/A</v>
      </c>
      <c r="N38" s="22" t="str">
        <f>IF(INDEX(Veh_Marshal,0,2)="N/A","N/A",'输出-系统进路参数'!Q39)</f>
        <v>N/A</v>
      </c>
      <c r="O38" s="22" t="str">
        <f>IF(INDEX(Veh_Marshal,0,2)="N/A","N/A",'输出-系统进路参数'!R39)</f>
        <v>N/A</v>
      </c>
      <c r="P38" s="22" t="str">
        <f>IF(INDEX(Veh_Marshal,0,2)="N/A","N/A",'输出-系统进路参数'!S39)</f>
        <v>N/A</v>
      </c>
      <c r="Q38" s="22" t="str">
        <f>IF(INDEX(Veh_Marshal,0,2)="N/A","N/A",'输出-系统进路参数'!T39)</f>
        <v>N/A</v>
      </c>
      <c r="R38" s="22" t="str">
        <f>IF(INDEX(Veh_Marshal,0,2)="N/A","N/A",'输出-系统进路参数'!U39)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IF(INDEX(Veh_Marshal,0,2)="N/A","N/A",'输出-系统进路参数'!B40)</f>
        <v>N/A</v>
      </c>
      <c r="B39" s="22" t="str">
        <f>IF(INDEX(Veh_Marshal,0,2)="N/A","N/A",'输出-系统进路参数'!E40)</f>
        <v>N/A</v>
      </c>
      <c r="C39" s="22" t="str">
        <f>IF(INDEX(Veh_Marshal,0,2)="N/A","N/A",'输出-系统进路参数'!F40)</f>
        <v>N/A</v>
      </c>
      <c r="D39" s="22" t="str">
        <f>IF(INDEX(Veh_Marshal,0,2)="N/A","N/A",'输出-系统进路参数'!G40)</f>
        <v>N/A</v>
      </c>
      <c r="E39" s="22" t="str">
        <f>IF(INDEX(Veh_Marshal,0,2)="N/A","N/A",'输出-系统进路参数'!H40)</f>
        <v>N/A</v>
      </c>
      <c r="F39" s="22" t="str">
        <f>IF(INDEX(Veh_Marshal,0,2)="N/A","N/A",'输出-系统进路参数'!I40)</f>
        <v>N/A</v>
      </c>
      <c r="G39" s="22" t="str">
        <f>IF(INDEX(Veh_Marshal,0,2)="N/A","N/A",'输出-系统进路参数'!J40)</f>
        <v>N/A</v>
      </c>
      <c r="H39" s="22" t="str">
        <f>IF(INDEX(Veh_Marshal,0,2)="N/A","N/A",'输出-系统进路参数'!K40)</f>
        <v>N/A</v>
      </c>
      <c r="I39" s="22" t="str">
        <f>IF(INDEX(Veh_Marshal,0,2)="N/A","N/A",'输出-系统进路参数'!L40)</f>
        <v>N/A</v>
      </c>
      <c r="J39" s="22" t="str">
        <f>IF(INDEX(Veh_Marshal,0,2)="N/A","N/A",'输出-系统进路参数'!M40)</f>
        <v>N/A</v>
      </c>
      <c r="K39" s="22" t="str">
        <f>IF(INDEX(Veh_Marshal,0,2)="N/A","N/A",'输出-系统进路参数'!N40)</f>
        <v>N/A</v>
      </c>
      <c r="L39" s="22" t="str">
        <f>IF(INDEX(Veh_Marshal,0,2)="N/A","N/A",'输出-系统进路参数'!O40)</f>
        <v>N/A</v>
      </c>
      <c r="M39" s="22" t="str">
        <f>IF(INDEX(Veh_Marshal,0,2)="N/A","N/A",'输出-系统进路参数'!P40)</f>
        <v>N/A</v>
      </c>
      <c r="N39" s="22" t="str">
        <f>IF(INDEX(Veh_Marshal,0,2)="N/A","N/A",'输出-系统进路参数'!Q40)</f>
        <v>N/A</v>
      </c>
      <c r="O39" s="22" t="str">
        <f>IF(INDEX(Veh_Marshal,0,2)="N/A","N/A",'输出-系统进路参数'!R40)</f>
        <v>N/A</v>
      </c>
      <c r="P39" s="22" t="str">
        <f>IF(INDEX(Veh_Marshal,0,2)="N/A","N/A",'输出-系统进路参数'!S40)</f>
        <v>N/A</v>
      </c>
      <c r="Q39" s="22" t="str">
        <f>IF(INDEX(Veh_Marshal,0,2)="N/A","N/A",'输出-系统进路参数'!T40)</f>
        <v>N/A</v>
      </c>
      <c r="R39" s="22" t="str">
        <f>IF(INDEX(Veh_Marshal,0,2)="N/A","N/A",'输出-系统进路参数'!U40)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IF(INDEX(Veh_Marshal,0,2)="N/A","N/A",'输出-系统进路参数'!B41)</f>
        <v>N/A</v>
      </c>
      <c r="B40" s="22" t="str">
        <f>IF(INDEX(Veh_Marshal,0,2)="N/A","N/A",'输出-系统进路参数'!E41)</f>
        <v>N/A</v>
      </c>
      <c r="C40" s="22" t="str">
        <f>IF(INDEX(Veh_Marshal,0,2)="N/A","N/A",'输出-系统进路参数'!F41)</f>
        <v>N/A</v>
      </c>
      <c r="D40" s="22" t="str">
        <f>IF(INDEX(Veh_Marshal,0,2)="N/A","N/A",'输出-系统进路参数'!G41)</f>
        <v>N/A</v>
      </c>
      <c r="E40" s="22" t="str">
        <f>IF(INDEX(Veh_Marshal,0,2)="N/A","N/A",'输出-系统进路参数'!H41)</f>
        <v>N/A</v>
      </c>
      <c r="F40" s="22" t="str">
        <f>IF(INDEX(Veh_Marshal,0,2)="N/A","N/A",'输出-系统进路参数'!I41)</f>
        <v>N/A</v>
      </c>
      <c r="G40" s="22" t="str">
        <f>IF(INDEX(Veh_Marshal,0,2)="N/A","N/A",'输出-系统进路参数'!J41)</f>
        <v>N/A</v>
      </c>
      <c r="H40" s="22" t="str">
        <f>IF(INDEX(Veh_Marshal,0,2)="N/A","N/A",'输出-系统进路参数'!K41)</f>
        <v>N/A</v>
      </c>
      <c r="I40" s="22" t="str">
        <f>IF(INDEX(Veh_Marshal,0,2)="N/A","N/A",'输出-系统进路参数'!L41)</f>
        <v>N/A</v>
      </c>
      <c r="J40" s="22" t="str">
        <f>IF(INDEX(Veh_Marshal,0,2)="N/A","N/A",'输出-系统进路参数'!M41)</f>
        <v>N/A</v>
      </c>
      <c r="K40" s="22" t="str">
        <f>IF(INDEX(Veh_Marshal,0,2)="N/A","N/A",'输出-系统进路参数'!N41)</f>
        <v>N/A</v>
      </c>
      <c r="L40" s="22" t="str">
        <f>IF(INDEX(Veh_Marshal,0,2)="N/A","N/A",'输出-系统进路参数'!O41)</f>
        <v>N/A</v>
      </c>
      <c r="M40" s="22" t="str">
        <f>IF(INDEX(Veh_Marshal,0,2)="N/A","N/A",'输出-系统进路参数'!P41)</f>
        <v>N/A</v>
      </c>
      <c r="N40" s="22" t="str">
        <f>IF(INDEX(Veh_Marshal,0,2)="N/A","N/A",'输出-系统进路参数'!Q41)</f>
        <v>N/A</v>
      </c>
      <c r="O40" s="22" t="str">
        <f>IF(INDEX(Veh_Marshal,0,2)="N/A","N/A",'输出-系统进路参数'!R41)</f>
        <v>N/A</v>
      </c>
      <c r="P40" s="22" t="str">
        <f>IF(INDEX(Veh_Marshal,0,2)="N/A","N/A",'输出-系统进路参数'!S41)</f>
        <v>N/A</v>
      </c>
      <c r="Q40" s="22" t="str">
        <f>IF(INDEX(Veh_Marshal,0,2)="N/A","N/A",'输出-系统进路参数'!T41)</f>
        <v>N/A</v>
      </c>
      <c r="R40" s="22" t="str">
        <f>IF(INDEX(Veh_Marshal,0,2)="N/A","N/A",'输出-系统进路参数'!U41)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IF(INDEX(Veh_Marshal,0,2)="N/A","N/A",'输出-系统进路参数'!B42)</f>
        <v>N/A</v>
      </c>
      <c r="B41" s="22" t="str">
        <f>IF(INDEX(Veh_Marshal,0,2)="N/A","N/A",'输出-系统进路参数'!E42)</f>
        <v>N/A</v>
      </c>
      <c r="C41" s="22" t="str">
        <f>IF(INDEX(Veh_Marshal,0,2)="N/A","N/A",'输出-系统进路参数'!F42)</f>
        <v>N/A</v>
      </c>
      <c r="D41" s="22" t="str">
        <f>IF(INDEX(Veh_Marshal,0,2)="N/A","N/A",'输出-系统进路参数'!G42)</f>
        <v>N/A</v>
      </c>
      <c r="E41" s="22" t="str">
        <f>IF(INDEX(Veh_Marshal,0,2)="N/A","N/A",'输出-系统进路参数'!H42)</f>
        <v>N/A</v>
      </c>
      <c r="F41" s="22" t="str">
        <f>IF(INDEX(Veh_Marshal,0,2)="N/A","N/A",'输出-系统进路参数'!I42)</f>
        <v>N/A</v>
      </c>
      <c r="G41" s="22" t="str">
        <f>IF(INDEX(Veh_Marshal,0,2)="N/A","N/A",'输出-系统进路参数'!J42)</f>
        <v>N/A</v>
      </c>
      <c r="H41" s="22" t="str">
        <f>IF(INDEX(Veh_Marshal,0,2)="N/A","N/A",'输出-系统进路参数'!K42)</f>
        <v>N/A</v>
      </c>
      <c r="I41" s="22" t="str">
        <f>IF(INDEX(Veh_Marshal,0,2)="N/A","N/A",'输出-系统进路参数'!L42)</f>
        <v>N/A</v>
      </c>
      <c r="J41" s="22" t="str">
        <f>IF(INDEX(Veh_Marshal,0,2)="N/A","N/A",'输出-系统进路参数'!M42)</f>
        <v>N/A</v>
      </c>
      <c r="K41" s="22" t="str">
        <f>IF(INDEX(Veh_Marshal,0,2)="N/A","N/A",'输出-系统进路参数'!N42)</f>
        <v>N/A</v>
      </c>
      <c r="L41" s="22" t="str">
        <f>IF(INDEX(Veh_Marshal,0,2)="N/A","N/A",'输出-系统进路参数'!O42)</f>
        <v>N/A</v>
      </c>
      <c r="M41" s="22" t="str">
        <f>IF(INDEX(Veh_Marshal,0,2)="N/A","N/A",'输出-系统进路参数'!P42)</f>
        <v>N/A</v>
      </c>
      <c r="N41" s="22" t="str">
        <f>IF(INDEX(Veh_Marshal,0,2)="N/A","N/A",'输出-系统进路参数'!Q42)</f>
        <v>N/A</v>
      </c>
      <c r="O41" s="22" t="str">
        <f>IF(INDEX(Veh_Marshal,0,2)="N/A","N/A",'输出-系统进路参数'!R42)</f>
        <v>N/A</v>
      </c>
      <c r="P41" s="22" t="str">
        <f>IF(INDEX(Veh_Marshal,0,2)="N/A","N/A",'输出-系统进路参数'!S42)</f>
        <v>N/A</v>
      </c>
      <c r="Q41" s="22" t="str">
        <f>IF(INDEX(Veh_Marshal,0,2)="N/A","N/A",'输出-系统进路参数'!T42)</f>
        <v>N/A</v>
      </c>
      <c r="R41" s="22" t="str">
        <f>IF(INDEX(Veh_Marshal,0,2)="N/A","N/A",'输出-系统进路参数'!U42)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IF(INDEX(Veh_Marshal,0,2)="N/A","N/A",'输出-系统进路参数'!B43)</f>
        <v>N/A</v>
      </c>
      <c r="B42" s="22" t="str">
        <f>IF(INDEX(Veh_Marshal,0,2)="N/A","N/A",'输出-系统进路参数'!E43)</f>
        <v>N/A</v>
      </c>
      <c r="C42" s="22" t="str">
        <f>IF(INDEX(Veh_Marshal,0,2)="N/A","N/A",'输出-系统进路参数'!F43)</f>
        <v>N/A</v>
      </c>
      <c r="D42" s="22" t="str">
        <f>IF(INDEX(Veh_Marshal,0,2)="N/A","N/A",'输出-系统进路参数'!G43)</f>
        <v>N/A</v>
      </c>
      <c r="E42" s="22" t="str">
        <f>IF(INDEX(Veh_Marshal,0,2)="N/A","N/A",'输出-系统进路参数'!H43)</f>
        <v>N/A</v>
      </c>
      <c r="F42" s="22" t="str">
        <f>IF(INDEX(Veh_Marshal,0,2)="N/A","N/A",'输出-系统进路参数'!I43)</f>
        <v>N/A</v>
      </c>
      <c r="G42" s="22" t="str">
        <f>IF(INDEX(Veh_Marshal,0,2)="N/A","N/A",'输出-系统进路参数'!J43)</f>
        <v>N/A</v>
      </c>
      <c r="H42" s="22" t="str">
        <f>IF(INDEX(Veh_Marshal,0,2)="N/A","N/A",'输出-系统进路参数'!K43)</f>
        <v>N/A</v>
      </c>
      <c r="I42" s="22" t="str">
        <f>IF(INDEX(Veh_Marshal,0,2)="N/A","N/A",'输出-系统进路参数'!L43)</f>
        <v>N/A</v>
      </c>
      <c r="J42" s="22" t="str">
        <f>IF(INDEX(Veh_Marshal,0,2)="N/A","N/A",'输出-系统进路参数'!M43)</f>
        <v>N/A</v>
      </c>
      <c r="K42" s="22" t="str">
        <f>IF(INDEX(Veh_Marshal,0,2)="N/A","N/A",'输出-系统进路参数'!N43)</f>
        <v>N/A</v>
      </c>
      <c r="L42" s="22" t="str">
        <f>IF(INDEX(Veh_Marshal,0,2)="N/A","N/A",'输出-系统进路参数'!O43)</f>
        <v>N/A</v>
      </c>
      <c r="M42" s="22" t="str">
        <f>IF(INDEX(Veh_Marshal,0,2)="N/A","N/A",'输出-系统进路参数'!P43)</f>
        <v>N/A</v>
      </c>
      <c r="N42" s="22" t="str">
        <f>IF(INDEX(Veh_Marshal,0,2)="N/A","N/A",'输出-系统进路参数'!Q43)</f>
        <v>N/A</v>
      </c>
      <c r="O42" s="22" t="str">
        <f>IF(INDEX(Veh_Marshal,0,2)="N/A","N/A",'输出-系统进路参数'!R43)</f>
        <v>N/A</v>
      </c>
      <c r="P42" s="22" t="str">
        <f>IF(INDEX(Veh_Marshal,0,2)="N/A","N/A",'输出-系统进路参数'!S43)</f>
        <v>N/A</v>
      </c>
      <c r="Q42" s="22" t="str">
        <f>IF(INDEX(Veh_Marshal,0,2)="N/A","N/A",'输出-系统进路参数'!T43)</f>
        <v>N/A</v>
      </c>
      <c r="R42" s="22" t="str">
        <f>IF(INDEX(Veh_Marshal,0,2)="N/A","N/A",'输出-系统进路参数'!U43)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IF(INDEX(Veh_Marshal,0,2)="N/A","N/A",'输出-系统进路参数'!B44)</f>
        <v>N/A</v>
      </c>
      <c r="B43" s="22" t="str">
        <f>IF(INDEX(Veh_Marshal,0,2)="N/A","N/A",'输出-系统进路参数'!E44)</f>
        <v>N/A</v>
      </c>
      <c r="C43" s="22" t="str">
        <f>IF(INDEX(Veh_Marshal,0,2)="N/A","N/A",'输出-系统进路参数'!F44)</f>
        <v>N/A</v>
      </c>
      <c r="D43" s="22" t="str">
        <f>IF(INDEX(Veh_Marshal,0,2)="N/A","N/A",'输出-系统进路参数'!G44)</f>
        <v>N/A</v>
      </c>
      <c r="E43" s="22" t="str">
        <f>IF(INDEX(Veh_Marshal,0,2)="N/A","N/A",'输出-系统进路参数'!H44)</f>
        <v>N/A</v>
      </c>
      <c r="F43" s="22" t="str">
        <f>IF(INDEX(Veh_Marshal,0,2)="N/A","N/A",'输出-系统进路参数'!I44)</f>
        <v>N/A</v>
      </c>
      <c r="G43" s="22" t="str">
        <f>IF(INDEX(Veh_Marshal,0,2)="N/A","N/A",'输出-系统进路参数'!J44)</f>
        <v>N/A</v>
      </c>
      <c r="H43" s="22" t="str">
        <f>IF(INDEX(Veh_Marshal,0,2)="N/A","N/A",'输出-系统进路参数'!K44)</f>
        <v>N/A</v>
      </c>
      <c r="I43" s="22" t="str">
        <f>IF(INDEX(Veh_Marshal,0,2)="N/A","N/A",'输出-系统进路参数'!L44)</f>
        <v>N/A</v>
      </c>
      <c r="J43" s="22" t="str">
        <f>IF(INDEX(Veh_Marshal,0,2)="N/A","N/A",'输出-系统进路参数'!M44)</f>
        <v>N/A</v>
      </c>
      <c r="K43" s="22" t="str">
        <f>IF(INDEX(Veh_Marshal,0,2)="N/A","N/A",'输出-系统进路参数'!N44)</f>
        <v>N/A</v>
      </c>
      <c r="L43" s="22" t="str">
        <f>IF(INDEX(Veh_Marshal,0,2)="N/A","N/A",'输出-系统进路参数'!O44)</f>
        <v>N/A</v>
      </c>
      <c r="M43" s="22" t="str">
        <f>IF(INDEX(Veh_Marshal,0,2)="N/A","N/A",'输出-系统进路参数'!P44)</f>
        <v>N/A</v>
      </c>
      <c r="N43" s="22" t="str">
        <f>IF(INDEX(Veh_Marshal,0,2)="N/A","N/A",'输出-系统进路参数'!Q44)</f>
        <v>N/A</v>
      </c>
      <c r="O43" s="22" t="str">
        <f>IF(INDEX(Veh_Marshal,0,2)="N/A","N/A",'输出-系统进路参数'!R44)</f>
        <v>N/A</v>
      </c>
      <c r="P43" s="22" t="str">
        <f>IF(INDEX(Veh_Marshal,0,2)="N/A","N/A",'输出-系统进路参数'!S44)</f>
        <v>N/A</v>
      </c>
      <c r="Q43" s="22" t="str">
        <f>IF(INDEX(Veh_Marshal,0,2)="N/A","N/A",'输出-系统进路参数'!T44)</f>
        <v>N/A</v>
      </c>
      <c r="R43" s="22" t="str">
        <f>IF(INDEX(Veh_Marshal,0,2)="N/A","N/A",'输出-系统进路参数'!U44)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IF(INDEX(Veh_Marshal,0,2)="N/A","N/A",'输出-系统进路参数'!B45)</f>
        <v>N/A</v>
      </c>
      <c r="B44" s="22" t="str">
        <f>IF(INDEX(Veh_Marshal,0,2)="N/A","N/A",'输出-系统进路参数'!E45)</f>
        <v>N/A</v>
      </c>
      <c r="C44" s="22" t="str">
        <f>IF(INDEX(Veh_Marshal,0,2)="N/A","N/A",'输出-系统进路参数'!F45)</f>
        <v>N/A</v>
      </c>
      <c r="D44" s="22" t="str">
        <f>IF(INDEX(Veh_Marshal,0,2)="N/A","N/A",'输出-系统进路参数'!G45)</f>
        <v>N/A</v>
      </c>
      <c r="E44" s="22" t="str">
        <f>IF(INDEX(Veh_Marshal,0,2)="N/A","N/A",'输出-系统进路参数'!H45)</f>
        <v>N/A</v>
      </c>
      <c r="F44" s="22" t="str">
        <f>IF(INDEX(Veh_Marshal,0,2)="N/A","N/A",'输出-系统进路参数'!I45)</f>
        <v>N/A</v>
      </c>
      <c r="G44" s="22" t="str">
        <f>IF(INDEX(Veh_Marshal,0,2)="N/A","N/A",'输出-系统进路参数'!J45)</f>
        <v>N/A</v>
      </c>
      <c r="H44" s="22" t="str">
        <f>IF(INDEX(Veh_Marshal,0,2)="N/A","N/A",'输出-系统进路参数'!K45)</f>
        <v>N/A</v>
      </c>
      <c r="I44" s="22" t="str">
        <f>IF(INDEX(Veh_Marshal,0,2)="N/A","N/A",'输出-系统进路参数'!L45)</f>
        <v>N/A</v>
      </c>
      <c r="J44" s="22" t="str">
        <f>IF(INDEX(Veh_Marshal,0,2)="N/A","N/A",'输出-系统进路参数'!M45)</f>
        <v>N/A</v>
      </c>
      <c r="K44" s="22" t="str">
        <f>IF(INDEX(Veh_Marshal,0,2)="N/A","N/A",'输出-系统进路参数'!N45)</f>
        <v>N/A</v>
      </c>
      <c r="L44" s="22" t="str">
        <f>IF(INDEX(Veh_Marshal,0,2)="N/A","N/A",'输出-系统进路参数'!O45)</f>
        <v>N/A</v>
      </c>
      <c r="M44" s="22" t="str">
        <f>IF(INDEX(Veh_Marshal,0,2)="N/A","N/A",'输出-系统进路参数'!P45)</f>
        <v>N/A</v>
      </c>
      <c r="N44" s="22" t="str">
        <f>IF(INDEX(Veh_Marshal,0,2)="N/A","N/A",'输出-系统进路参数'!Q45)</f>
        <v>N/A</v>
      </c>
      <c r="O44" s="22" t="str">
        <f>IF(INDEX(Veh_Marshal,0,2)="N/A","N/A",'输出-系统进路参数'!R45)</f>
        <v>N/A</v>
      </c>
      <c r="P44" s="22" t="str">
        <f>IF(INDEX(Veh_Marshal,0,2)="N/A","N/A",'输出-系统进路参数'!S45)</f>
        <v>N/A</v>
      </c>
      <c r="Q44" s="22" t="str">
        <f>IF(INDEX(Veh_Marshal,0,2)="N/A","N/A",'输出-系统进路参数'!T45)</f>
        <v>N/A</v>
      </c>
      <c r="R44" s="22" t="str">
        <f>IF(INDEX(Veh_Marshal,0,2)="N/A","N/A",'输出-系统进路参数'!U45)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IF(INDEX(Veh_Marshal,0,2)="N/A","N/A",'输出-系统进路参数'!B46)</f>
        <v>N/A</v>
      </c>
      <c r="B45" s="22" t="str">
        <f>IF(INDEX(Veh_Marshal,0,2)="N/A","N/A",'输出-系统进路参数'!E46)</f>
        <v>N/A</v>
      </c>
      <c r="C45" s="22" t="str">
        <f>IF(INDEX(Veh_Marshal,0,2)="N/A","N/A",'输出-系统进路参数'!F46)</f>
        <v>N/A</v>
      </c>
      <c r="D45" s="22" t="str">
        <f>IF(INDEX(Veh_Marshal,0,2)="N/A","N/A",'输出-系统进路参数'!G46)</f>
        <v>N/A</v>
      </c>
      <c r="E45" s="22" t="str">
        <f>IF(INDEX(Veh_Marshal,0,2)="N/A","N/A",'输出-系统进路参数'!H46)</f>
        <v>N/A</v>
      </c>
      <c r="F45" s="22" t="str">
        <f>IF(INDEX(Veh_Marshal,0,2)="N/A","N/A",'输出-系统进路参数'!I46)</f>
        <v>N/A</v>
      </c>
      <c r="G45" s="22" t="str">
        <f>IF(INDEX(Veh_Marshal,0,2)="N/A","N/A",'输出-系统进路参数'!J46)</f>
        <v>N/A</v>
      </c>
      <c r="H45" s="22" t="str">
        <f>IF(INDEX(Veh_Marshal,0,2)="N/A","N/A",'输出-系统进路参数'!K46)</f>
        <v>N/A</v>
      </c>
      <c r="I45" s="22" t="str">
        <f>IF(INDEX(Veh_Marshal,0,2)="N/A","N/A",'输出-系统进路参数'!L46)</f>
        <v>N/A</v>
      </c>
      <c r="J45" s="22" t="str">
        <f>IF(INDEX(Veh_Marshal,0,2)="N/A","N/A",'输出-系统进路参数'!M46)</f>
        <v>N/A</v>
      </c>
      <c r="K45" s="22" t="str">
        <f>IF(INDEX(Veh_Marshal,0,2)="N/A","N/A",'输出-系统进路参数'!N46)</f>
        <v>N/A</v>
      </c>
      <c r="L45" s="22" t="str">
        <f>IF(INDEX(Veh_Marshal,0,2)="N/A","N/A",'输出-系统进路参数'!O46)</f>
        <v>N/A</v>
      </c>
      <c r="M45" s="22" t="str">
        <f>IF(INDEX(Veh_Marshal,0,2)="N/A","N/A",'输出-系统进路参数'!P46)</f>
        <v>N/A</v>
      </c>
      <c r="N45" s="22" t="str">
        <f>IF(INDEX(Veh_Marshal,0,2)="N/A","N/A",'输出-系统进路参数'!Q46)</f>
        <v>N/A</v>
      </c>
      <c r="O45" s="22" t="str">
        <f>IF(INDEX(Veh_Marshal,0,2)="N/A","N/A",'输出-系统进路参数'!R46)</f>
        <v>N/A</v>
      </c>
      <c r="P45" s="22" t="str">
        <f>IF(INDEX(Veh_Marshal,0,2)="N/A","N/A",'输出-系统进路参数'!S46)</f>
        <v>N/A</v>
      </c>
      <c r="Q45" s="22" t="str">
        <f>IF(INDEX(Veh_Marshal,0,2)="N/A","N/A",'输出-系统进路参数'!T46)</f>
        <v>N/A</v>
      </c>
      <c r="R45" s="22" t="str">
        <f>IF(INDEX(Veh_Marshal,0,2)="N/A","N/A",'输出-系统进路参数'!U46)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IF(INDEX(Veh_Marshal,0,2)="N/A","N/A",'输出-系统进路参数'!B47)</f>
        <v>N/A</v>
      </c>
      <c r="B46" s="22" t="str">
        <f>IF(INDEX(Veh_Marshal,0,2)="N/A","N/A",'输出-系统进路参数'!E47)</f>
        <v>N/A</v>
      </c>
      <c r="C46" s="22" t="str">
        <f>IF(INDEX(Veh_Marshal,0,2)="N/A","N/A",'输出-系统进路参数'!F47)</f>
        <v>N/A</v>
      </c>
      <c r="D46" s="22" t="str">
        <f>IF(INDEX(Veh_Marshal,0,2)="N/A","N/A",'输出-系统进路参数'!G47)</f>
        <v>N/A</v>
      </c>
      <c r="E46" s="22" t="str">
        <f>IF(INDEX(Veh_Marshal,0,2)="N/A","N/A",'输出-系统进路参数'!H47)</f>
        <v>N/A</v>
      </c>
      <c r="F46" s="22" t="str">
        <f>IF(INDEX(Veh_Marshal,0,2)="N/A","N/A",'输出-系统进路参数'!I47)</f>
        <v>N/A</v>
      </c>
      <c r="G46" s="22" t="str">
        <f>IF(INDEX(Veh_Marshal,0,2)="N/A","N/A",'输出-系统进路参数'!J47)</f>
        <v>N/A</v>
      </c>
      <c r="H46" s="22" t="str">
        <f>IF(INDEX(Veh_Marshal,0,2)="N/A","N/A",'输出-系统进路参数'!K47)</f>
        <v>N/A</v>
      </c>
      <c r="I46" s="22" t="str">
        <f>IF(INDEX(Veh_Marshal,0,2)="N/A","N/A",'输出-系统进路参数'!L47)</f>
        <v>N/A</v>
      </c>
      <c r="J46" s="22" t="str">
        <f>IF(INDEX(Veh_Marshal,0,2)="N/A","N/A",'输出-系统进路参数'!M47)</f>
        <v>N/A</v>
      </c>
      <c r="K46" s="22" t="str">
        <f>IF(INDEX(Veh_Marshal,0,2)="N/A","N/A",'输出-系统进路参数'!N47)</f>
        <v>N/A</v>
      </c>
      <c r="L46" s="22" t="str">
        <f>IF(INDEX(Veh_Marshal,0,2)="N/A","N/A",'输出-系统进路参数'!O47)</f>
        <v>N/A</v>
      </c>
      <c r="M46" s="22" t="str">
        <f>IF(INDEX(Veh_Marshal,0,2)="N/A","N/A",'输出-系统进路参数'!P47)</f>
        <v>N/A</v>
      </c>
      <c r="N46" s="22" t="str">
        <f>IF(INDEX(Veh_Marshal,0,2)="N/A","N/A",'输出-系统进路参数'!Q47)</f>
        <v>N/A</v>
      </c>
      <c r="O46" s="22" t="str">
        <f>IF(INDEX(Veh_Marshal,0,2)="N/A","N/A",'输出-系统进路参数'!R47)</f>
        <v>N/A</v>
      </c>
      <c r="P46" s="22" t="str">
        <f>IF(INDEX(Veh_Marshal,0,2)="N/A","N/A",'输出-系统进路参数'!S47)</f>
        <v>N/A</v>
      </c>
      <c r="Q46" s="22" t="str">
        <f>IF(INDEX(Veh_Marshal,0,2)="N/A","N/A",'输出-系统进路参数'!T47)</f>
        <v>N/A</v>
      </c>
      <c r="R46" s="22" t="str">
        <f>IF(INDEX(Veh_Marshal,0,2)="N/A","N/A",'输出-系统进路参数'!U47)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IF(INDEX(Veh_Marshal,0,2)="N/A","N/A",'输出-系统进路参数'!B48)</f>
        <v>N/A</v>
      </c>
      <c r="B47" s="22" t="str">
        <f>IF(INDEX(Veh_Marshal,0,2)="N/A","N/A",'输出-系统进路参数'!E48)</f>
        <v>N/A</v>
      </c>
      <c r="C47" s="22" t="str">
        <f>IF(INDEX(Veh_Marshal,0,2)="N/A","N/A",'输出-系统进路参数'!F48)</f>
        <v>N/A</v>
      </c>
      <c r="D47" s="22" t="str">
        <f>IF(INDEX(Veh_Marshal,0,2)="N/A","N/A",'输出-系统进路参数'!G48)</f>
        <v>N/A</v>
      </c>
      <c r="E47" s="22" t="str">
        <f>IF(INDEX(Veh_Marshal,0,2)="N/A","N/A",'输出-系统进路参数'!H48)</f>
        <v>N/A</v>
      </c>
      <c r="F47" s="22" t="str">
        <f>IF(INDEX(Veh_Marshal,0,2)="N/A","N/A",'输出-系统进路参数'!I48)</f>
        <v>N/A</v>
      </c>
      <c r="G47" s="22" t="str">
        <f>IF(INDEX(Veh_Marshal,0,2)="N/A","N/A",'输出-系统进路参数'!J48)</f>
        <v>N/A</v>
      </c>
      <c r="H47" s="22" t="str">
        <f>IF(INDEX(Veh_Marshal,0,2)="N/A","N/A",'输出-系统进路参数'!K48)</f>
        <v>N/A</v>
      </c>
      <c r="I47" s="22" t="str">
        <f>IF(INDEX(Veh_Marshal,0,2)="N/A","N/A",'输出-系统进路参数'!L48)</f>
        <v>N/A</v>
      </c>
      <c r="J47" s="22" t="str">
        <f>IF(INDEX(Veh_Marshal,0,2)="N/A","N/A",'输出-系统进路参数'!M48)</f>
        <v>N/A</v>
      </c>
      <c r="K47" s="22" t="str">
        <f>IF(INDEX(Veh_Marshal,0,2)="N/A","N/A",'输出-系统进路参数'!N48)</f>
        <v>N/A</v>
      </c>
      <c r="L47" s="22" t="str">
        <f>IF(INDEX(Veh_Marshal,0,2)="N/A","N/A",'输出-系统进路参数'!O48)</f>
        <v>N/A</v>
      </c>
      <c r="M47" s="22" t="str">
        <f>IF(INDEX(Veh_Marshal,0,2)="N/A","N/A",'输出-系统进路参数'!P48)</f>
        <v>N/A</v>
      </c>
      <c r="N47" s="22" t="str">
        <f>IF(INDEX(Veh_Marshal,0,2)="N/A","N/A",'输出-系统进路参数'!Q48)</f>
        <v>N/A</v>
      </c>
      <c r="O47" s="22" t="str">
        <f>IF(INDEX(Veh_Marshal,0,2)="N/A","N/A",'输出-系统进路参数'!R48)</f>
        <v>N/A</v>
      </c>
      <c r="P47" s="22" t="str">
        <f>IF(INDEX(Veh_Marshal,0,2)="N/A","N/A",'输出-系统进路参数'!S48)</f>
        <v>N/A</v>
      </c>
      <c r="Q47" s="22" t="str">
        <f>IF(INDEX(Veh_Marshal,0,2)="N/A","N/A",'输出-系统进路参数'!T48)</f>
        <v>N/A</v>
      </c>
      <c r="R47" s="22" t="str">
        <f>IF(INDEX(Veh_Marshal,0,2)="N/A","N/A",'输出-系统进路参数'!U48)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IF(INDEX(Veh_Marshal,0,2)="N/A","N/A",'输出-系统进路参数'!B49)</f>
        <v>N/A</v>
      </c>
      <c r="B48" s="22" t="str">
        <f>IF(INDEX(Veh_Marshal,0,2)="N/A","N/A",'输出-系统进路参数'!E49)</f>
        <v>N/A</v>
      </c>
      <c r="C48" s="22" t="str">
        <f>IF(INDEX(Veh_Marshal,0,2)="N/A","N/A",'输出-系统进路参数'!F49)</f>
        <v>N/A</v>
      </c>
      <c r="D48" s="22" t="str">
        <f>IF(INDEX(Veh_Marshal,0,2)="N/A","N/A",'输出-系统进路参数'!G49)</f>
        <v>N/A</v>
      </c>
      <c r="E48" s="22" t="str">
        <f>IF(INDEX(Veh_Marshal,0,2)="N/A","N/A",'输出-系统进路参数'!H49)</f>
        <v>N/A</v>
      </c>
      <c r="F48" s="22" t="str">
        <f>IF(INDEX(Veh_Marshal,0,2)="N/A","N/A",'输出-系统进路参数'!I49)</f>
        <v>N/A</v>
      </c>
      <c r="G48" s="22" t="str">
        <f>IF(INDEX(Veh_Marshal,0,2)="N/A","N/A",'输出-系统进路参数'!J49)</f>
        <v>N/A</v>
      </c>
      <c r="H48" s="22" t="str">
        <f>IF(INDEX(Veh_Marshal,0,2)="N/A","N/A",'输出-系统进路参数'!K49)</f>
        <v>N/A</v>
      </c>
      <c r="I48" s="22" t="str">
        <f>IF(INDEX(Veh_Marshal,0,2)="N/A","N/A",'输出-系统进路参数'!L49)</f>
        <v>N/A</v>
      </c>
      <c r="J48" s="22" t="str">
        <f>IF(INDEX(Veh_Marshal,0,2)="N/A","N/A",'输出-系统进路参数'!M49)</f>
        <v>N/A</v>
      </c>
      <c r="K48" s="22" t="str">
        <f>IF(INDEX(Veh_Marshal,0,2)="N/A","N/A",'输出-系统进路参数'!N49)</f>
        <v>N/A</v>
      </c>
      <c r="L48" s="22" t="str">
        <f>IF(INDEX(Veh_Marshal,0,2)="N/A","N/A",'输出-系统进路参数'!O49)</f>
        <v>N/A</v>
      </c>
      <c r="M48" s="22" t="str">
        <f>IF(INDEX(Veh_Marshal,0,2)="N/A","N/A",'输出-系统进路参数'!P49)</f>
        <v>N/A</v>
      </c>
      <c r="N48" s="22" t="str">
        <f>IF(INDEX(Veh_Marshal,0,2)="N/A","N/A",'输出-系统进路参数'!Q49)</f>
        <v>N/A</v>
      </c>
      <c r="O48" s="22" t="str">
        <f>IF(INDEX(Veh_Marshal,0,2)="N/A","N/A",'输出-系统进路参数'!R49)</f>
        <v>N/A</v>
      </c>
      <c r="P48" s="22" t="str">
        <f>IF(INDEX(Veh_Marshal,0,2)="N/A","N/A",'输出-系统进路参数'!S49)</f>
        <v>N/A</v>
      </c>
      <c r="Q48" s="22" t="str">
        <f>IF(INDEX(Veh_Marshal,0,2)="N/A","N/A",'输出-系统进路参数'!T49)</f>
        <v>N/A</v>
      </c>
      <c r="R48" s="22" t="str">
        <f>IF(INDEX(Veh_Marshal,0,2)="N/A","N/A",'输出-系统进路参数'!U49)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IF(INDEX(Veh_Marshal,0,2)="N/A","N/A",'输出-系统进路参数'!B50)</f>
        <v>N/A</v>
      </c>
      <c r="B49" s="22" t="str">
        <f>IF(INDEX(Veh_Marshal,0,2)="N/A","N/A",'输出-系统进路参数'!E50)</f>
        <v>N/A</v>
      </c>
      <c r="C49" s="22" t="str">
        <f>IF(INDEX(Veh_Marshal,0,2)="N/A","N/A",'输出-系统进路参数'!F50)</f>
        <v>N/A</v>
      </c>
      <c r="D49" s="22" t="str">
        <f>IF(INDEX(Veh_Marshal,0,2)="N/A","N/A",'输出-系统进路参数'!G50)</f>
        <v>N/A</v>
      </c>
      <c r="E49" s="22" t="str">
        <f>IF(INDEX(Veh_Marshal,0,2)="N/A","N/A",'输出-系统进路参数'!H50)</f>
        <v>N/A</v>
      </c>
      <c r="F49" s="22" t="str">
        <f>IF(INDEX(Veh_Marshal,0,2)="N/A","N/A",'输出-系统进路参数'!I50)</f>
        <v>N/A</v>
      </c>
      <c r="G49" s="22" t="str">
        <f>IF(INDEX(Veh_Marshal,0,2)="N/A","N/A",'输出-系统进路参数'!J50)</f>
        <v>N/A</v>
      </c>
      <c r="H49" s="22" t="str">
        <f>IF(INDEX(Veh_Marshal,0,2)="N/A","N/A",'输出-系统进路参数'!K50)</f>
        <v>N/A</v>
      </c>
      <c r="I49" s="22" t="str">
        <f>IF(INDEX(Veh_Marshal,0,2)="N/A","N/A",'输出-系统进路参数'!L50)</f>
        <v>N/A</v>
      </c>
      <c r="J49" s="22" t="str">
        <f>IF(INDEX(Veh_Marshal,0,2)="N/A","N/A",'输出-系统进路参数'!M50)</f>
        <v>N/A</v>
      </c>
      <c r="K49" s="22" t="str">
        <f>IF(INDEX(Veh_Marshal,0,2)="N/A","N/A",'输出-系统进路参数'!N50)</f>
        <v>N/A</v>
      </c>
      <c r="L49" s="22" t="str">
        <f>IF(INDEX(Veh_Marshal,0,2)="N/A","N/A",'输出-系统进路参数'!O50)</f>
        <v>N/A</v>
      </c>
      <c r="M49" s="22" t="str">
        <f>IF(INDEX(Veh_Marshal,0,2)="N/A","N/A",'输出-系统进路参数'!P50)</f>
        <v>N/A</v>
      </c>
      <c r="N49" s="22" t="str">
        <f>IF(INDEX(Veh_Marshal,0,2)="N/A","N/A",'输出-系统进路参数'!Q50)</f>
        <v>N/A</v>
      </c>
      <c r="O49" s="22" t="str">
        <f>IF(INDEX(Veh_Marshal,0,2)="N/A","N/A",'输出-系统进路参数'!R50)</f>
        <v>N/A</v>
      </c>
      <c r="P49" s="22" t="str">
        <f>IF(INDEX(Veh_Marshal,0,2)="N/A","N/A",'输出-系统进路参数'!S50)</f>
        <v>N/A</v>
      </c>
      <c r="Q49" s="22" t="str">
        <f>IF(INDEX(Veh_Marshal,0,2)="N/A","N/A",'输出-系统进路参数'!T50)</f>
        <v>N/A</v>
      </c>
      <c r="R49" s="22" t="str">
        <f>IF(INDEX(Veh_Marshal,0,2)="N/A","N/A",'输出-系统进路参数'!U50)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IF(INDEX(Veh_Marshal,0,2)="N/A","N/A",'输出-系统进路参数'!B51)</f>
        <v>N/A</v>
      </c>
      <c r="B50" s="22" t="str">
        <f>IF(INDEX(Veh_Marshal,0,2)="N/A","N/A",'输出-系统进路参数'!E51)</f>
        <v>N/A</v>
      </c>
      <c r="C50" s="22" t="str">
        <f>IF(INDEX(Veh_Marshal,0,2)="N/A","N/A",'输出-系统进路参数'!F51)</f>
        <v>N/A</v>
      </c>
      <c r="D50" s="22" t="str">
        <f>IF(INDEX(Veh_Marshal,0,2)="N/A","N/A",'输出-系统进路参数'!G51)</f>
        <v>N/A</v>
      </c>
      <c r="E50" s="22" t="str">
        <f>IF(INDEX(Veh_Marshal,0,2)="N/A","N/A",'输出-系统进路参数'!H51)</f>
        <v>N/A</v>
      </c>
      <c r="F50" s="22" t="str">
        <f>IF(INDEX(Veh_Marshal,0,2)="N/A","N/A",'输出-系统进路参数'!I51)</f>
        <v>N/A</v>
      </c>
      <c r="G50" s="22" t="str">
        <f>IF(INDEX(Veh_Marshal,0,2)="N/A","N/A",'输出-系统进路参数'!J51)</f>
        <v>N/A</v>
      </c>
      <c r="H50" s="22" t="str">
        <f>IF(INDEX(Veh_Marshal,0,2)="N/A","N/A",'输出-系统进路参数'!K51)</f>
        <v>N/A</v>
      </c>
      <c r="I50" s="22" t="str">
        <f>IF(INDEX(Veh_Marshal,0,2)="N/A","N/A",'输出-系统进路参数'!L51)</f>
        <v>N/A</v>
      </c>
      <c r="J50" s="22" t="str">
        <f>IF(INDEX(Veh_Marshal,0,2)="N/A","N/A",'输出-系统进路参数'!M51)</f>
        <v>N/A</v>
      </c>
      <c r="K50" s="22" t="str">
        <f>IF(INDEX(Veh_Marshal,0,2)="N/A","N/A",'输出-系统进路参数'!N51)</f>
        <v>N/A</v>
      </c>
      <c r="L50" s="22" t="str">
        <f>IF(INDEX(Veh_Marshal,0,2)="N/A","N/A",'输出-系统进路参数'!O51)</f>
        <v>N/A</v>
      </c>
      <c r="M50" s="22" t="str">
        <f>IF(INDEX(Veh_Marshal,0,2)="N/A","N/A",'输出-系统进路参数'!P51)</f>
        <v>N/A</v>
      </c>
      <c r="N50" s="22" t="str">
        <f>IF(INDEX(Veh_Marshal,0,2)="N/A","N/A",'输出-系统进路参数'!Q51)</f>
        <v>N/A</v>
      </c>
      <c r="O50" s="22" t="str">
        <f>IF(INDEX(Veh_Marshal,0,2)="N/A","N/A",'输出-系统进路参数'!R51)</f>
        <v>N/A</v>
      </c>
      <c r="P50" s="22" t="str">
        <f>IF(INDEX(Veh_Marshal,0,2)="N/A","N/A",'输出-系统进路参数'!S51)</f>
        <v>N/A</v>
      </c>
      <c r="Q50" s="22" t="str">
        <f>IF(INDEX(Veh_Marshal,0,2)="N/A","N/A",'输出-系统进路参数'!T51)</f>
        <v>N/A</v>
      </c>
      <c r="R50" s="22" t="str">
        <f>IF(INDEX(Veh_Marshal,0,2)="N/A","N/A",'输出-系统进路参数'!U51)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IF(INDEX(Veh_Marshal,0,2)="N/A","N/A",'输出-系统进路参数'!B52)</f>
        <v>N/A</v>
      </c>
      <c r="B51" s="22" t="str">
        <f>IF(INDEX(Veh_Marshal,0,2)="N/A","N/A",'输出-系统进路参数'!E52)</f>
        <v>N/A</v>
      </c>
      <c r="C51" s="22" t="str">
        <f>IF(INDEX(Veh_Marshal,0,2)="N/A","N/A",'输出-系统进路参数'!F52)</f>
        <v>N/A</v>
      </c>
      <c r="D51" s="22" t="str">
        <f>IF(INDEX(Veh_Marshal,0,2)="N/A","N/A",'输出-系统进路参数'!G52)</f>
        <v>N/A</v>
      </c>
      <c r="E51" s="22" t="str">
        <f>IF(INDEX(Veh_Marshal,0,2)="N/A","N/A",'输出-系统进路参数'!H52)</f>
        <v>N/A</v>
      </c>
      <c r="F51" s="22" t="str">
        <f>IF(INDEX(Veh_Marshal,0,2)="N/A","N/A",'输出-系统进路参数'!I52)</f>
        <v>N/A</v>
      </c>
      <c r="G51" s="22" t="str">
        <f>IF(INDEX(Veh_Marshal,0,2)="N/A","N/A",'输出-系统进路参数'!J52)</f>
        <v>N/A</v>
      </c>
      <c r="H51" s="22" t="str">
        <f>IF(INDEX(Veh_Marshal,0,2)="N/A","N/A",'输出-系统进路参数'!K52)</f>
        <v>N/A</v>
      </c>
      <c r="I51" s="22" t="str">
        <f>IF(INDEX(Veh_Marshal,0,2)="N/A","N/A",'输出-系统进路参数'!L52)</f>
        <v>N/A</v>
      </c>
      <c r="J51" s="22" t="str">
        <f>IF(INDEX(Veh_Marshal,0,2)="N/A","N/A",'输出-系统进路参数'!M52)</f>
        <v>N/A</v>
      </c>
      <c r="K51" s="22" t="str">
        <f>IF(INDEX(Veh_Marshal,0,2)="N/A","N/A",'输出-系统进路参数'!N52)</f>
        <v>N/A</v>
      </c>
      <c r="L51" s="22" t="str">
        <f>IF(INDEX(Veh_Marshal,0,2)="N/A","N/A",'输出-系统进路参数'!O52)</f>
        <v>N/A</v>
      </c>
      <c r="M51" s="22" t="str">
        <f>IF(INDEX(Veh_Marshal,0,2)="N/A","N/A",'输出-系统进路参数'!P52)</f>
        <v>N/A</v>
      </c>
      <c r="N51" s="22" t="str">
        <f>IF(INDEX(Veh_Marshal,0,2)="N/A","N/A",'输出-系统进路参数'!Q52)</f>
        <v>N/A</v>
      </c>
      <c r="O51" s="22" t="str">
        <f>IF(INDEX(Veh_Marshal,0,2)="N/A","N/A",'输出-系统进路参数'!R52)</f>
        <v>N/A</v>
      </c>
      <c r="P51" s="22" t="str">
        <f>IF(INDEX(Veh_Marshal,0,2)="N/A","N/A",'输出-系统进路参数'!S52)</f>
        <v>N/A</v>
      </c>
      <c r="Q51" s="22" t="str">
        <f>IF(INDEX(Veh_Marshal,0,2)="N/A","N/A",'输出-系统进路参数'!T52)</f>
        <v>N/A</v>
      </c>
      <c r="R51" s="22" t="str">
        <f>IF(INDEX(Veh_Marshal,0,2)="N/A","N/A",'输出-系统进路参数'!U52)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IF(INDEX(Veh_Marshal,0,2)="N/A","N/A",'输出-系统进路参数'!B53)</f>
        <v>N/A</v>
      </c>
      <c r="B52" s="22" t="str">
        <f>IF(INDEX(Veh_Marshal,0,2)="N/A","N/A",'输出-系统进路参数'!E53)</f>
        <v>N/A</v>
      </c>
      <c r="C52" s="22" t="str">
        <f>IF(INDEX(Veh_Marshal,0,2)="N/A","N/A",'输出-系统进路参数'!F53)</f>
        <v>N/A</v>
      </c>
      <c r="D52" s="22" t="str">
        <f>IF(INDEX(Veh_Marshal,0,2)="N/A","N/A",'输出-系统进路参数'!G53)</f>
        <v>N/A</v>
      </c>
      <c r="E52" s="22" t="str">
        <f>IF(INDEX(Veh_Marshal,0,2)="N/A","N/A",'输出-系统进路参数'!H53)</f>
        <v>N/A</v>
      </c>
      <c r="F52" s="22" t="str">
        <f>IF(INDEX(Veh_Marshal,0,2)="N/A","N/A",'输出-系统进路参数'!I53)</f>
        <v>N/A</v>
      </c>
      <c r="G52" s="22" t="str">
        <f>IF(INDEX(Veh_Marshal,0,2)="N/A","N/A",'输出-系统进路参数'!J53)</f>
        <v>N/A</v>
      </c>
      <c r="H52" s="22" t="str">
        <f>IF(INDEX(Veh_Marshal,0,2)="N/A","N/A",'输出-系统进路参数'!K53)</f>
        <v>N/A</v>
      </c>
      <c r="I52" s="22" t="str">
        <f>IF(INDEX(Veh_Marshal,0,2)="N/A","N/A",'输出-系统进路参数'!L53)</f>
        <v>N/A</v>
      </c>
      <c r="J52" s="22" t="str">
        <f>IF(INDEX(Veh_Marshal,0,2)="N/A","N/A",'输出-系统进路参数'!M53)</f>
        <v>N/A</v>
      </c>
      <c r="K52" s="22" t="str">
        <f>IF(INDEX(Veh_Marshal,0,2)="N/A","N/A",'输出-系统进路参数'!N53)</f>
        <v>N/A</v>
      </c>
      <c r="L52" s="22" t="str">
        <f>IF(INDEX(Veh_Marshal,0,2)="N/A","N/A",'输出-系统进路参数'!O53)</f>
        <v>N/A</v>
      </c>
      <c r="M52" s="22" t="str">
        <f>IF(INDEX(Veh_Marshal,0,2)="N/A","N/A",'输出-系统进路参数'!P53)</f>
        <v>N/A</v>
      </c>
      <c r="N52" s="22" t="str">
        <f>IF(INDEX(Veh_Marshal,0,2)="N/A","N/A",'输出-系统进路参数'!Q53)</f>
        <v>N/A</v>
      </c>
      <c r="O52" s="22" t="str">
        <f>IF(INDEX(Veh_Marshal,0,2)="N/A","N/A",'输出-系统进路参数'!R53)</f>
        <v>N/A</v>
      </c>
      <c r="P52" s="22" t="str">
        <f>IF(INDEX(Veh_Marshal,0,2)="N/A","N/A",'输出-系统进路参数'!S53)</f>
        <v>N/A</v>
      </c>
      <c r="Q52" s="22" t="str">
        <f>IF(INDEX(Veh_Marshal,0,2)="N/A","N/A",'输出-系统进路参数'!T53)</f>
        <v>N/A</v>
      </c>
      <c r="R52" s="22" t="str">
        <f>IF(INDEX(Veh_Marshal,0,2)="N/A","N/A",'输出-系统进路参数'!U53)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IF(INDEX(Veh_Marshal,0,2)="N/A","N/A",'输出-系统进路参数'!B54)</f>
        <v>N/A</v>
      </c>
      <c r="B53" s="22" t="str">
        <f>IF(INDEX(Veh_Marshal,0,2)="N/A","N/A",'输出-系统进路参数'!E54)</f>
        <v>N/A</v>
      </c>
      <c r="C53" s="22" t="str">
        <f>IF(INDEX(Veh_Marshal,0,2)="N/A","N/A",'输出-系统进路参数'!F54)</f>
        <v>N/A</v>
      </c>
      <c r="D53" s="22" t="str">
        <f>IF(INDEX(Veh_Marshal,0,2)="N/A","N/A",'输出-系统进路参数'!G54)</f>
        <v>N/A</v>
      </c>
      <c r="E53" s="22" t="str">
        <f>IF(INDEX(Veh_Marshal,0,2)="N/A","N/A",'输出-系统进路参数'!H54)</f>
        <v>N/A</v>
      </c>
      <c r="F53" s="22" t="str">
        <f>IF(INDEX(Veh_Marshal,0,2)="N/A","N/A",'输出-系统进路参数'!I54)</f>
        <v>N/A</v>
      </c>
      <c r="G53" s="22" t="str">
        <f>IF(INDEX(Veh_Marshal,0,2)="N/A","N/A",'输出-系统进路参数'!J54)</f>
        <v>N/A</v>
      </c>
      <c r="H53" s="22" t="str">
        <f>IF(INDEX(Veh_Marshal,0,2)="N/A","N/A",'输出-系统进路参数'!K54)</f>
        <v>N/A</v>
      </c>
      <c r="I53" s="22" t="str">
        <f>IF(INDEX(Veh_Marshal,0,2)="N/A","N/A",'输出-系统进路参数'!L54)</f>
        <v>N/A</v>
      </c>
      <c r="J53" s="22" t="str">
        <f>IF(INDEX(Veh_Marshal,0,2)="N/A","N/A",'输出-系统进路参数'!M54)</f>
        <v>N/A</v>
      </c>
      <c r="K53" s="22" t="str">
        <f>IF(INDEX(Veh_Marshal,0,2)="N/A","N/A",'输出-系统进路参数'!N54)</f>
        <v>N/A</v>
      </c>
      <c r="L53" s="22" t="str">
        <f>IF(INDEX(Veh_Marshal,0,2)="N/A","N/A",'输出-系统进路参数'!O54)</f>
        <v>N/A</v>
      </c>
      <c r="M53" s="22" t="str">
        <f>IF(INDEX(Veh_Marshal,0,2)="N/A","N/A",'输出-系统进路参数'!P54)</f>
        <v>N/A</v>
      </c>
      <c r="N53" s="22" t="str">
        <f>IF(INDEX(Veh_Marshal,0,2)="N/A","N/A",'输出-系统进路参数'!Q54)</f>
        <v>N/A</v>
      </c>
      <c r="O53" s="22" t="str">
        <f>IF(INDEX(Veh_Marshal,0,2)="N/A","N/A",'输出-系统进路参数'!R54)</f>
        <v>N/A</v>
      </c>
      <c r="P53" s="22" t="str">
        <f>IF(INDEX(Veh_Marshal,0,2)="N/A","N/A",'输出-系统进路参数'!S54)</f>
        <v>N/A</v>
      </c>
      <c r="Q53" s="22" t="str">
        <f>IF(INDEX(Veh_Marshal,0,2)="N/A","N/A",'输出-系统进路参数'!T54)</f>
        <v>N/A</v>
      </c>
      <c r="R53" s="22" t="str">
        <f>IF(INDEX(Veh_Marshal,0,2)="N/A","N/A",'输出-系统进路参数'!U54)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IF(INDEX(Veh_Marshal,0,2)="N/A","N/A",'输出-系统进路参数'!B55)</f>
        <v>N/A</v>
      </c>
      <c r="B54" s="22" t="str">
        <f>IF(INDEX(Veh_Marshal,0,2)="N/A","N/A",'输出-系统进路参数'!E55)</f>
        <v>N/A</v>
      </c>
      <c r="C54" s="22" t="str">
        <f>IF(INDEX(Veh_Marshal,0,2)="N/A","N/A",'输出-系统进路参数'!F55)</f>
        <v>N/A</v>
      </c>
      <c r="D54" s="22" t="str">
        <f>IF(INDEX(Veh_Marshal,0,2)="N/A","N/A",'输出-系统进路参数'!G55)</f>
        <v>N/A</v>
      </c>
      <c r="E54" s="22" t="str">
        <f>IF(INDEX(Veh_Marshal,0,2)="N/A","N/A",'输出-系统进路参数'!H55)</f>
        <v>N/A</v>
      </c>
      <c r="F54" s="22" t="str">
        <f>IF(INDEX(Veh_Marshal,0,2)="N/A","N/A",'输出-系统进路参数'!I55)</f>
        <v>N/A</v>
      </c>
      <c r="G54" s="22" t="str">
        <f>IF(INDEX(Veh_Marshal,0,2)="N/A","N/A",'输出-系统进路参数'!J55)</f>
        <v>N/A</v>
      </c>
      <c r="H54" s="22" t="str">
        <f>IF(INDEX(Veh_Marshal,0,2)="N/A","N/A",'输出-系统进路参数'!K55)</f>
        <v>N/A</v>
      </c>
      <c r="I54" s="22" t="str">
        <f>IF(INDEX(Veh_Marshal,0,2)="N/A","N/A",'输出-系统进路参数'!L55)</f>
        <v>N/A</v>
      </c>
      <c r="J54" s="22" t="str">
        <f>IF(INDEX(Veh_Marshal,0,2)="N/A","N/A",'输出-系统进路参数'!M55)</f>
        <v>N/A</v>
      </c>
      <c r="K54" s="22" t="str">
        <f>IF(INDEX(Veh_Marshal,0,2)="N/A","N/A",'输出-系统进路参数'!N55)</f>
        <v>N/A</v>
      </c>
      <c r="L54" s="22" t="str">
        <f>IF(INDEX(Veh_Marshal,0,2)="N/A","N/A",'输出-系统进路参数'!O55)</f>
        <v>N/A</v>
      </c>
      <c r="M54" s="22" t="str">
        <f>IF(INDEX(Veh_Marshal,0,2)="N/A","N/A",'输出-系统进路参数'!P55)</f>
        <v>N/A</v>
      </c>
      <c r="N54" s="22" t="str">
        <f>IF(INDEX(Veh_Marshal,0,2)="N/A","N/A",'输出-系统进路参数'!Q55)</f>
        <v>N/A</v>
      </c>
      <c r="O54" s="22" t="str">
        <f>IF(INDEX(Veh_Marshal,0,2)="N/A","N/A",'输出-系统进路参数'!R55)</f>
        <v>N/A</v>
      </c>
      <c r="P54" s="22" t="str">
        <f>IF(INDEX(Veh_Marshal,0,2)="N/A","N/A",'输出-系统进路参数'!S55)</f>
        <v>N/A</v>
      </c>
      <c r="Q54" s="22" t="str">
        <f>IF(INDEX(Veh_Marshal,0,2)="N/A","N/A",'输出-系统进路参数'!T55)</f>
        <v>N/A</v>
      </c>
      <c r="R54" s="22" t="str">
        <f>IF(INDEX(Veh_Marshal,0,2)="N/A","N/A",'输出-系统进路参数'!U55)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IF(INDEX(Veh_Marshal,0,2)="N/A","N/A",'输出-系统进路参数'!B56)</f>
        <v>N/A</v>
      </c>
      <c r="B55" s="22" t="str">
        <f>IF(INDEX(Veh_Marshal,0,2)="N/A","N/A",'输出-系统进路参数'!E56)</f>
        <v>N/A</v>
      </c>
      <c r="C55" s="22" t="str">
        <f>IF(INDEX(Veh_Marshal,0,2)="N/A","N/A",'输出-系统进路参数'!F56)</f>
        <v>N/A</v>
      </c>
      <c r="D55" s="22" t="str">
        <f>IF(INDEX(Veh_Marshal,0,2)="N/A","N/A",'输出-系统进路参数'!G56)</f>
        <v>N/A</v>
      </c>
      <c r="E55" s="22" t="str">
        <f>IF(INDEX(Veh_Marshal,0,2)="N/A","N/A",'输出-系统进路参数'!H56)</f>
        <v>N/A</v>
      </c>
      <c r="F55" s="22" t="str">
        <f>IF(INDEX(Veh_Marshal,0,2)="N/A","N/A",'输出-系统进路参数'!I56)</f>
        <v>N/A</v>
      </c>
      <c r="G55" s="22" t="str">
        <f>IF(INDEX(Veh_Marshal,0,2)="N/A","N/A",'输出-系统进路参数'!J56)</f>
        <v>N/A</v>
      </c>
      <c r="H55" s="22" t="str">
        <f>IF(INDEX(Veh_Marshal,0,2)="N/A","N/A",'输出-系统进路参数'!K56)</f>
        <v>N/A</v>
      </c>
      <c r="I55" s="22" t="str">
        <f>IF(INDEX(Veh_Marshal,0,2)="N/A","N/A",'输出-系统进路参数'!L56)</f>
        <v>N/A</v>
      </c>
      <c r="J55" s="22" t="str">
        <f>IF(INDEX(Veh_Marshal,0,2)="N/A","N/A",'输出-系统进路参数'!M56)</f>
        <v>N/A</v>
      </c>
      <c r="K55" s="22" t="str">
        <f>IF(INDEX(Veh_Marshal,0,2)="N/A","N/A",'输出-系统进路参数'!N56)</f>
        <v>N/A</v>
      </c>
      <c r="L55" s="22" t="str">
        <f>IF(INDEX(Veh_Marshal,0,2)="N/A","N/A",'输出-系统进路参数'!O56)</f>
        <v>N/A</v>
      </c>
      <c r="M55" s="22" t="str">
        <f>IF(INDEX(Veh_Marshal,0,2)="N/A","N/A",'输出-系统进路参数'!P56)</f>
        <v>N/A</v>
      </c>
      <c r="N55" s="22" t="str">
        <f>IF(INDEX(Veh_Marshal,0,2)="N/A","N/A",'输出-系统进路参数'!Q56)</f>
        <v>N/A</v>
      </c>
      <c r="O55" s="22" t="str">
        <f>IF(INDEX(Veh_Marshal,0,2)="N/A","N/A",'输出-系统进路参数'!R56)</f>
        <v>N/A</v>
      </c>
      <c r="P55" s="22" t="str">
        <f>IF(INDEX(Veh_Marshal,0,2)="N/A","N/A",'输出-系统进路参数'!S56)</f>
        <v>N/A</v>
      </c>
      <c r="Q55" s="22" t="str">
        <f>IF(INDEX(Veh_Marshal,0,2)="N/A","N/A",'输出-系统进路参数'!T56)</f>
        <v>N/A</v>
      </c>
      <c r="R55" s="22" t="str">
        <f>IF(INDEX(Veh_Marshal,0,2)="N/A","N/A",'输出-系统进路参数'!U56)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IF(INDEX(Veh_Marshal,0,2)="N/A","N/A",'输出-系统进路参数'!B57)</f>
        <v>N/A</v>
      </c>
      <c r="B56" s="22" t="str">
        <f>IF(INDEX(Veh_Marshal,0,2)="N/A","N/A",'输出-系统进路参数'!E57)</f>
        <v>N/A</v>
      </c>
      <c r="C56" s="22" t="str">
        <f>IF(INDEX(Veh_Marshal,0,2)="N/A","N/A",'输出-系统进路参数'!F57)</f>
        <v>N/A</v>
      </c>
      <c r="D56" s="22" t="str">
        <f>IF(INDEX(Veh_Marshal,0,2)="N/A","N/A",'输出-系统进路参数'!G57)</f>
        <v>N/A</v>
      </c>
      <c r="E56" s="22" t="str">
        <f>IF(INDEX(Veh_Marshal,0,2)="N/A","N/A",'输出-系统进路参数'!H57)</f>
        <v>N/A</v>
      </c>
      <c r="F56" s="22" t="str">
        <f>IF(INDEX(Veh_Marshal,0,2)="N/A","N/A",'输出-系统进路参数'!I57)</f>
        <v>N/A</v>
      </c>
      <c r="G56" s="22" t="str">
        <f>IF(INDEX(Veh_Marshal,0,2)="N/A","N/A",'输出-系统进路参数'!J57)</f>
        <v>N/A</v>
      </c>
      <c r="H56" s="22" t="str">
        <f>IF(INDEX(Veh_Marshal,0,2)="N/A","N/A",'输出-系统进路参数'!K57)</f>
        <v>N/A</v>
      </c>
      <c r="I56" s="22" t="str">
        <f>IF(INDEX(Veh_Marshal,0,2)="N/A","N/A",'输出-系统进路参数'!L57)</f>
        <v>N/A</v>
      </c>
      <c r="J56" s="22" t="str">
        <f>IF(INDEX(Veh_Marshal,0,2)="N/A","N/A",'输出-系统进路参数'!M57)</f>
        <v>N/A</v>
      </c>
      <c r="K56" s="22" t="str">
        <f>IF(INDEX(Veh_Marshal,0,2)="N/A","N/A",'输出-系统进路参数'!N57)</f>
        <v>N/A</v>
      </c>
      <c r="L56" s="22" t="str">
        <f>IF(INDEX(Veh_Marshal,0,2)="N/A","N/A",'输出-系统进路参数'!O57)</f>
        <v>N/A</v>
      </c>
      <c r="M56" s="22" t="str">
        <f>IF(INDEX(Veh_Marshal,0,2)="N/A","N/A",'输出-系统进路参数'!P57)</f>
        <v>N/A</v>
      </c>
      <c r="N56" s="22" t="str">
        <f>IF(INDEX(Veh_Marshal,0,2)="N/A","N/A",'输出-系统进路参数'!Q57)</f>
        <v>N/A</v>
      </c>
      <c r="O56" s="22" t="str">
        <f>IF(INDEX(Veh_Marshal,0,2)="N/A","N/A",'输出-系统进路参数'!R57)</f>
        <v>N/A</v>
      </c>
      <c r="P56" s="22" t="str">
        <f>IF(INDEX(Veh_Marshal,0,2)="N/A","N/A",'输出-系统进路参数'!S57)</f>
        <v>N/A</v>
      </c>
      <c r="Q56" s="22" t="str">
        <f>IF(INDEX(Veh_Marshal,0,2)="N/A","N/A",'输出-系统进路参数'!T57)</f>
        <v>N/A</v>
      </c>
      <c r="R56" s="22" t="str">
        <f>IF(INDEX(Veh_Marshal,0,2)="N/A","N/A",'输出-系统进路参数'!U57)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IF(INDEX(Veh_Marshal,0,2)="N/A","N/A",'输出-系统进路参数'!B58)</f>
        <v>N/A</v>
      </c>
      <c r="B57" s="22" t="str">
        <f>IF(INDEX(Veh_Marshal,0,2)="N/A","N/A",'输出-系统进路参数'!E58)</f>
        <v>N/A</v>
      </c>
      <c r="C57" s="22" t="str">
        <f>IF(INDEX(Veh_Marshal,0,2)="N/A","N/A",'输出-系统进路参数'!F58)</f>
        <v>N/A</v>
      </c>
      <c r="D57" s="22" t="str">
        <f>IF(INDEX(Veh_Marshal,0,2)="N/A","N/A",'输出-系统进路参数'!G58)</f>
        <v>N/A</v>
      </c>
      <c r="E57" s="22" t="str">
        <f>IF(INDEX(Veh_Marshal,0,2)="N/A","N/A",'输出-系统进路参数'!H58)</f>
        <v>N/A</v>
      </c>
      <c r="F57" s="22" t="str">
        <f>IF(INDEX(Veh_Marshal,0,2)="N/A","N/A",'输出-系统进路参数'!I58)</f>
        <v>N/A</v>
      </c>
      <c r="G57" s="22" t="str">
        <f>IF(INDEX(Veh_Marshal,0,2)="N/A","N/A",'输出-系统进路参数'!J58)</f>
        <v>N/A</v>
      </c>
      <c r="H57" s="22" t="str">
        <f>IF(INDEX(Veh_Marshal,0,2)="N/A","N/A",'输出-系统进路参数'!K58)</f>
        <v>N/A</v>
      </c>
      <c r="I57" s="22" t="str">
        <f>IF(INDEX(Veh_Marshal,0,2)="N/A","N/A",'输出-系统进路参数'!L58)</f>
        <v>N/A</v>
      </c>
      <c r="J57" s="22" t="str">
        <f>IF(INDEX(Veh_Marshal,0,2)="N/A","N/A",'输出-系统进路参数'!M58)</f>
        <v>N/A</v>
      </c>
      <c r="K57" s="22" t="str">
        <f>IF(INDEX(Veh_Marshal,0,2)="N/A","N/A",'输出-系统进路参数'!N58)</f>
        <v>N/A</v>
      </c>
      <c r="L57" s="22" t="str">
        <f>IF(INDEX(Veh_Marshal,0,2)="N/A","N/A",'输出-系统进路参数'!O58)</f>
        <v>N/A</v>
      </c>
      <c r="M57" s="22" t="str">
        <f>IF(INDEX(Veh_Marshal,0,2)="N/A","N/A",'输出-系统进路参数'!P58)</f>
        <v>N/A</v>
      </c>
      <c r="N57" s="22" t="str">
        <f>IF(INDEX(Veh_Marshal,0,2)="N/A","N/A",'输出-系统进路参数'!Q58)</f>
        <v>N/A</v>
      </c>
      <c r="O57" s="22" t="str">
        <f>IF(INDEX(Veh_Marshal,0,2)="N/A","N/A",'输出-系统进路参数'!R58)</f>
        <v>N/A</v>
      </c>
      <c r="P57" s="22" t="str">
        <f>IF(INDEX(Veh_Marshal,0,2)="N/A","N/A",'输出-系统进路参数'!S58)</f>
        <v>N/A</v>
      </c>
      <c r="Q57" s="22" t="str">
        <f>IF(INDEX(Veh_Marshal,0,2)="N/A","N/A",'输出-系统进路参数'!T58)</f>
        <v>N/A</v>
      </c>
      <c r="R57" s="22" t="str">
        <f>IF(INDEX(Veh_Marshal,0,2)="N/A","N/A",'输出-系统进路参数'!U58)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IF(INDEX(Veh_Marshal,0,2)="N/A","N/A",'输出-系统进路参数'!B59)</f>
        <v>N/A</v>
      </c>
      <c r="B58" s="22" t="str">
        <f>IF(INDEX(Veh_Marshal,0,2)="N/A","N/A",'输出-系统进路参数'!E59)</f>
        <v>N/A</v>
      </c>
      <c r="C58" s="22" t="str">
        <f>IF(INDEX(Veh_Marshal,0,2)="N/A","N/A",'输出-系统进路参数'!F59)</f>
        <v>N/A</v>
      </c>
      <c r="D58" s="22" t="str">
        <f>IF(INDEX(Veh_Marshal,0,2)="N/A","N/A",'输出-系统进路参数'!G59)</f>
        <v>N/A</v>
      </c>
      <c r="E58" s="22" t="str">
        <f>IF(INDEX(Veh_Marshal,0,2)="N/A","N/A",'输出-系统进路参数'!H59)</f>
        <v>N/A</v>
      </c>
      <c r="F58" s="22" t="str">
        <f>IF(INDEX(Veh_Marshal,0,2)="N/A","N/A",'输出-系统进路参数'!I59)</f>
        <v>N/A</v>
      </c>
      <c r="G58" s="22" t="str">
        <f>IF(INDEX(Veh_Marshal,0,2)="N/A","N/A",'输出-系统进路参数'!J59)</f>
        <v>N/A</v>
      </c>
      <c r="H58" s="22" t="str">
        <f>IF(INDEX(Veh_Marshal,0,2)="N/A","N/A",'输出-系统进路参数'!K59)</f>
        <v>N/A</v>
      </c>
      <c r="I58" s="22" t="str">
        <f>IF(INDEX(Veh_Marshal,0,2)="N/A","N/A",'输出-系统进路参数'!L59)</f>
        <v>N/A</v>
      </c>
      <c r="J58" s="22" t="str">
        <f>IF(INDEX(Veh_Marshal,0,2)="N/A","N/A",'输出-系统进路参数'!M59)</f>
        <v>N/A</v>
      </c>
      <c r="K58" s="22" t="str">
        <f>IF(INDEX(Veh_Marshal,0,2)="N/A","N/A",'输出-系统进路参数'!N59)</f>
        <v>N/A</v>
      </c>
      <c r="L58" s="22" t="str">
        <f>IF(INDEX(Veh_Marshal,0,2)="N/A","N/A",'输出-系统进路参数'!O59)</f>
        <v>N/A</v>
      </c>
      <c r="M58" s="22" t="str">
        <f>IF(INDEX(Veh_Marshal,0,2)="N/A","N/A",'输出-系统进路参数'!P59)</f>
        <v>N/A</v>
      </c>
      <c r="N58" s="22" t="str">
        <f>IF(INDEX(Veh_Marshal,0,2)="N/A","N/A",'输出-系统进路参数'!Q59)</f>
        <v>N/A</v>
      </c>
      <c r="O58" s="22" t="str">
        <f>IF(INDEX(Veh_Marshal,0,2)="N/A","N/A",'输出-系统进路参数'!R59)</f>
        <v>N/A</v>
      </c>
      <c r="P58" s="22" t="str">
        <f>IF(INDEX(Veh_Marshal,0,2)="N/A","N/A",'输出-系统进路参数'!S59)</f>
        <v>N/A</v>
      </c>
      <c r="Q58" s="22" t="str">
        <f>IF(INDEX(Veh_Marshal,0,2)="N/A","N/A",'输出-系统进路参数'!T59)</f>
        <v>N/A</v>
      </c>
      <c r="R58" s="22" t="str">
        <f>IF(INDEX(Veh_Marshal,0,2)="N/A","N/A",'输出-系统进路参数'!U59)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IF(INDEX(Veh_Marshal,0,2)="N/A","N/A",'输出-系统进路参数'!B60)</f>
        <v>N/A</v>
      </c>
      <c r="B59" s="22" t="str">
        <f>IF(INDEX(Veh_Marshal,0,2)="N/A","N/A",'输出-系统进路参数'!E60)</f>
        <v>N/A</v>
      </c>
      <c r="C59" s="22" t="str">
        <f>IF(INDEX(Veh_Marshal,0,2)="N/A","N/A",'输出-系统进路参数'!F60)</f>
        <v>N/A</v>
      </c>
      <c r="D59" s="22" t="str">
        <f>IF(INDEX(Veh_Marshal,0,2)="N/A","N/A",'输出-系统进路参数'!G60)</f>
        <v>N/A</v>
      </c>
      <c r="E59" s="22" t="str">
        <f>IF(INDEX(Veh_Marshal,0,2)="N/A","N/A",'输出-系统进路参数'!H60)</f>
        <v>N/A</v>
      </c>
      <c r="F59" s="22" t="str">
        <f>IF(INDEX(Veh_Marshal,0,2)="N/A","N/A",'输出-系统进路参数'!I60)</f>
        <v>N/A</v>
      </c>
      <c r="G59" s="22" t="str">
        <f>IF(INDEX(Veh_Marshal,0,2)="N/A","N/A",'输出-系统进路参数'!J60)</f>
        <v>N/A</v>
      </c>
      <c r="H59" s="22" t="str">
        <f>IF(INDEX(Veh_Marshal,0,2)="N/A","N/A",'输出-系统进路参数'!K60)</f>
        <v>N/A</v>
      </c>
      <c r="I59" s="22" t="str">
        <f>IF(INDEX(Veh_Marshal,0,2)="N/A","N/A",'输出-系统进路参数'!L60)</f>
        <v>N/A</v>
      </c>
      <c r="J59" s="22" t="str">
        <f>IF(INDEX(Veh_Marshal,0,2)="N/A","N/A",'输出-系统进路参数'!M60)</f>
        <v>N/A</v>
      </c>
      <c r="K59" s="22" t="str">
        <f>IF(INDEX(Veh_Marshal,0,2)="N/A","N/A",'输出-系统进路参数'!N60)</f>
        <v>N/A</v>
      </c>
      <c r="L59" s="22" t="str">
        <f>IF(INDEX(Veh_Marshal,0,2)="N/A","N/A",'输出-系统进路参数'!O60)</f>
        <v>N/A</v>
      </c>
      <c r="M59" s="22" t="str">
        <f>IF(INDEX(Veh_Marshal,0,2)="N/A","N/A",'输出-系统进路参数'!P60)</f>
        <v>N/A</v>
      </c>
      <c r="N59" s="22" t="str">
        <f>IF(INDEX(Veh_Marshal,0,2)="N/A","N/A",'输出-系统进路参数'!Q60)</f>
        <v>N/A</v>
      </c>
      <c r="O59" s="22" t="str">
        <f>IF(INDEX(Veh_Marshal,0,2)="N/A","N/A",'输出-系统进路参数'!R60)</f>
        <v>N/A</v>
      </c>
      <c r="P59" s="22" t="str">
        <f>IF(INDEX(Veh_Marshal,0,2)="N/A","N/A",'输出-系统进路参数'!S60)</f>
        <v>N/A</v>
      </c>
      <c r="Q59" s="22" t="str">
        <f>IF(INDEX(Veh_Marshal,0,2)="N/A","N/A",'输出-系统进路参数'!T60)</f>
        <v>N/A</v>
      </c>
      <c r="R59" s="22" t="str">
        <f>IF(INDEX(Veh_Marshal,0,2)="N/A","N/A",'输出-系统进路参数'!U60)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IF(INDEX(Veh_Marshal,0,2)="N/A","N/A",'输出-系统进路参数'!B61)</f>
        <v>N/A</v>
      </c>
      <c r="B60" s="22" t="str">
        <f>IF(INDEX(Veh_Marshal,0,2)="N/A","N/A",'输出-系统进路参数'!E61)</f>
        <v>N/A</v>
      </c>
      <c r="C60" s="22" t="str">
        <f>IF(INDEX(Veh_Marshal,0,2)="N/A","N/A",'输出-系统进路参数'!F61)</f>
        <v>N/A</v>
      </c>
      <c r="D60" s="22" t="str">
        <f>IF(INDEX(Veh_Marshal,0,2)="N/A","N/A",'输出-系统进路参数'!G61)</f>
        <v>N/A</v>
      </c>
      <c r="E60" s="22" t="str">
        <f>IF(INDEX(Veh_Marshal,0,2)="N/A","N/A",'输出-系统进路参数'!H61)</f>
        <v>N/A</v>
      </c>
      <c r="F60" s="22" t="str">
        <f>IF(INDEX(Veh_Marshal,0,2)="N/A","N/A",'输出-系统进路参数'!I61)</f>
        <v>N/A</v>
      </c>
      <c r="G60" s="22" t="str">
        <f>IF(INDEX(Veh_Marshal,0,2)="N/A","N/A",'输出-系统进路参数'!J61)</f>
        <v>N/A</v>
      </c>
      <c r="H60" s="22" t="str">
        <f>IF(INDEX(Veh_Marshal,0,2)="N/A","N/A",'输出-系统进路参数'!K61)</f>
        <v>N/A</v>
      </c>
      <c r="I60" s="22" t="str">
        <f>IF(INDEX(Veh_Marshal,0,2)="N/A","N/A",'输出-系统进路参数'!L61)</f>
        <v>N/A</v>
      </c>
      <c r="J60" s="22" t="str">
        <f>IF(INDEX(Veh_Marshal,0,2)="N/A","N/A",'输出-系统进路参数'!M61)</f>
        <v>N/A</v>
      </c>
      <c r="K60" s="22" t="str">
        <f>IF(INDEX(Veh_Marshal,0,2)="N/A","N/A",'输出-系统进路参数'!N61)</f>
        <v>N/A</v>
      </c>
      <c r="L60" s="22" t="str">
        <f>IF(INDEX(Veh_Marshal,0,2)="N/A","N/A",'输出-系统进路参数'!O61)</f>
        <v>N/A</v>
      </c>
      <c r="M60" s="22" t="str">
        <f>IF(INDEX(Veh_Marshal,0,2)="N/A","N/A",'输出-系统进路参数'!P61)</f>
        <v>N/A</v>
      </c>
      <c r="N60" s="22" t="str">
        <f>IF(INDEX(Veh_Marshal,0,2)="N/A","N/A",'输出-系统进路参数'!Q61)</f>
        <v>N/A</v>
      </c>
      <c r="O60" s="22" t="str">
        <f>IF(INDEX(Veh_Marshal,0,2)="N/A","N/A",'输出-系统进路参数'!R61)</f>
        <v>N/A</v>
      </c>
      <c r="P60" s="22" t="str">
        <f>IF(INDEX(Veh_Marshal,0,2)="N/A","N/A",'输出-系统进路参数'!S61)</f>
        <v>N/A</v>
      </c>
      <c r="Q60" s="22" t="str">
        <f>IF(INDEX(Veh_Marshal,0,2)="N/A","N/A",'输出-系统进路参数'!T61)</f>
        <v>N/A</v>
      </c>
      <c r="R60" s="22" t="str">
        <f>IF(INDEX(Veh_Marshal,0,2)="N/A","N/A",'输出-系统进路参数'!U61)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IF(INDEX(Veh_Marshal,0,2)="N/A","N/A",'输出-系统进路参数'!B62)</f>
        <v>N/A</v>
      </c>
      <c r="B61" s="22" t="str">
        <f>IF(INDEX(Veh_Marshal,0,2)="N/A","N/A",'输出-系统进路参数'!E62)</f>
        <v>N/A</v>
      </c>
      <c r="C61" s="22" t="str">
        <f>IF(INDEX(Veh_Marshal,0,2)="N/A","N/A",'输出-系统进路参数'!F62)</f>
        <v>N/A</v>
      </c>
      <c r="D61" s="22" t="str">
        <f>IF(INDEX(Veh_Marshal,0,2)="N/A","N/A",'输出-系统进路参数'!G62)</f>
        <v>N/A</v>
      </c>
      <c r="E61" s="22" t="str">
        <f>IF(INDEX(Veh_Marshal,0,2)="N/A","N/A",'输出-系统进路参数'!H62)</f>
        <v>N/A</v>
      </c>
      <c r="F61" s="22" t="str">
        <f>IF(INDEX(Veh_Marshal,0,2)="N/A","N/A",'输出-系统进路参数'!I62)</f>
        <v>N/A</v>
      </c>
      <c r="G61" s="22" t="str">
        <f>IF(INDEX(Veh_Marshal,0,2)="N/A","N/A",'输出-系统进路参数'!J62)</f>
        <v>N/A</v>
      </c>
      <c r="H61" s="22" t="str">
        <f>IF(INDEX(Veh_Marshal,0,2)="N/A","N/A",'输出-系统进路参数'!K62)</f>
        <v>N/A</v>
      </c>
      <c r="I61" s="22" t="str">
        <f>IF(INDEX(Veh_Marshal,0,2)="N/A","N/A",'输出-系统进路参数'!L62)</f>
        <v>N/A</v>
      </c>
      <c r="J61" s="22" t="str">
        <f>IF(INDEX(Veh_Marshal,0,2)="N/A","N/A",'输出-系统进路参数'!M62)</f>
        <v>N/A</v>
      </c>
      <c r="K61" s="22" t="str">
        <f>IF(INDEX(Veh_Marshal,0,2)="N/A","N/A",'输出-系统进路参数'!N62)</f>
        <v>N/A</v>
      </c>
      <c r="L61" s="22" t="str">
        <f>IF(INDEX(Veh_Marshal,0,2)="N/A","N/A",'输出-系统进路参数'!O62)</f>
        <v>N/A</v>
      </c>
      <c r="M61" s="22" t="str">
        <f>IF(INDEX(Veh_Marshal,0,2)="N/A","N/A",'输出-系统进路参数'!P62)</f>
        <v>N/A</v>
      </c>
      <c r="N61" s="22" t="str">
        <f>IF(INDEX(Veh_Marshal,0,2)="N/A","N/A",'输出-系统进路参数'!Q62)</f>
        <v>N/A</v>
      </c>
      <c r="O61" s="22" t="str">
        <f>IF(INDEX(Veh_Marshal,0,2)="N/A","N/A",'输出-系统进路参数'!R62)</f>
        <v>N/A</v>
      </c>
      <c r="P61" s="22" t="str">
        <f>IF(INDEX(Veh_Marshal,0,2)="N/A","N/A",'输出-系统进路参数'!S62)</f>
        <v>N/A</v>
      </c>
      <c r="Q61" s="22" t="str">
        <f>IF(INDEX(Veh_Marshal,0,2)="N/A","N/A",'输出-系统进路参数'!T62)</f>
        <v>N/A</v>
      </c>
      <c r="R61" s="22" t="str">
        <f>IF(INDEX(Veh_Marshal,0,2)="N/A","N/A",'输出-系统进路参数'!U62)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IF(INDEX(Veh_Marshal,0,2)="N/A","N/A",'输出-系统进路参数'!B63)</f>
        <v>N/A</v>
      </c>
      <c r="B62" s="22" t="str">
        <f>IF(INDEX(Veh_Marshal,0,2)="N/A","N/A",'输出-系统进路参数'!E63)</f>
        <v>N/A</v>
      </c>
      <c r="C62" s="22" t="str">
        <f>IF(INDEX(Veh_Marshal,0,2)="N/A","N/A",'输出-系统进路参数'!F63)</f>
        <v>N/A</v>
      </c>
      <c r="D62" s="22" t="str">
        <f>IF(INDEX(Veh_Marshal,0,2)="N/A","N/A",'输出-系统进路参数'!G63)</f>
        <v>N/A</v>
      </c>
      <c r="E62" s="22" t="str">
        <f>IF(INDEX(Veh_Marshal,0,2)="N/A","N/A",'输出-系统进路参数'!H63)</f>
        <v>N/A</v>
      </c>
      <c r="F62" s="22" t="str">
        <f>IF(INDEX(Veh_Marshal,0,2)="N/A","N/A",'输出-系统进路参数'!I63)</f>
        <v>N/A</v>
      </c>
      <c r="G62" s="22" t="str">
        <f>IF(INDEX(Veh_Marshal,0,2)="N/A","N/A",'输出-系统进路参数'!J63)</f>
        <v>N/A</v>
      </c>
      <c r="H62" s="22" t="str">
        <f>IF(INDEX(Veh_Marshal,0,2)="N/A","N/A",'输出-系统进路参数'!K63)</f>
        <v>N/A</v>
      </c>
      <c r="I62" s="22" t="str">
        <f>IF(INDEX(Veh_Marshal,0,2)="N/A","N/A",'输出-系统进路参数'!L63)</f>
        <v>N/A</v>
      </c>
      <c r="J62" s="22" t="str">
        <f>IF(INDEX(Veh_Marshal,0,2)="N/A","N/A",'输出-系统进路参数'!M63)</f>
        <v>N/A</v>
      </c>
      <c r="K62" s="22" t="str">
        <f>IF(INDEX(Veh_Marshal,0,2)="N/A","N/A",'输出-系统进路参数'!N63)</f>
        <v>N/A</v>
      </c>
      <c r="L62" s="22" t="str">
        <f>IF(INDEX(Veh_Marshal,0,2)="N/A","N/A",'输出-系统进路参数'!O63)</f>
        <v>N/A</v>
      </c>
      <c r="M62" s="22" t="str">
        <f>IF(INDEX(Veh_Marshal,0,2)="N/A","N/A",'输出-系统进路参数'!P63)</f>
        <v>N/A</v>
      </c>
      <c r="N62" s="22" t="str">
        <f>IF(INDEX(Veh_Marshal,0,2)="N/A","N/A",'输出-系统进路参数'!Q63)</f>
        <v>N/A</v>
      </c>
      <c r="O62" s="22" t="str">
        <f>IF(INDEX(Veh_Marshal,0,2)="N/A","N/A",'输出-系统进路参数'!R63)</f>
        <v>N/A</v>
      </c>
      <c r="P62" s="22" t="str">
        <f>IF(INDEX(Veh_Marshal,0,2)="N/A","N/A",'输出-系统进路参数'!S63)</f>
        <v>N/A</v>
      </c>
      <c r="Q62" s="22" t="str">
        <f>IF(INDEX(Veh_Marshal,0,2)="N/A","N/A",'输出-系统进路参数'!T63)</f>
        <v>N/A</v>
      </c>
      <c r="R62" s="22" t="str">
        <f>IF(INDEX(Veh_Marshal,0,2)="N/A","N/A",'输出-系统进路参数'!U63)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IF(INDEX(Veh_Marshal,0,2)="N/A","N/A",'输出-系统进路参数'!B64)</f>
        <v>N/A</v>
      </c>
      <c r="B63" s="22" t="str">
        <f>IF(INDEX(Veh_Marshal,0,2)="N/A","N/A",'输出-系统进路参数'!E64)</f>
        <v>N/A</v>
      </c>
      <c r="C63" s="22" t="str">
        <f>IF(INDEX(Veh_Marshal,0,2)="N/A","N/A",'输出-系统进路参数'!F64)</f>
        <v>N/A</v>
      </c>
      <c r="D63" s="22" t="str">
        <f>IF(INDEX(Veh_Marshal,0,2)="N/A","N/A",'输出-系统进路参数'!G64)</f>
        <v>N/A</v>
      </c>
      <c r="E63" s="22" t="str">
        <f>IF(INDEX(Veh_Marshal,0,2)="N/A","N/A",'输出-系统进路参数'!H64)</f>
        <v>N/A</v>
      </c>
      <c r="F63" s="22" t="str">
        <f>IF(INDEX(Veh_Marshal,0,2)="N/A","N/A",'输出-系统进路参数'!I64)</f>
        <v>N/A</v>
      </c>
      <c r="G63" s="22" t="str">
        <f>IF(INDEX(Veh_Marshal,0,2)="N/A","N/A",'输出-系统进路参数'!J64)</f>
        <v>N/A</v>
      </c>
      <c r="H63" s="22" t="str">
        <f>IF(INDEX(Veh_Marshal,0,2)="N/A","N/A",'输出-系统进路参数'!K64)</f>
        <v>N/A</v>
      </c>
      <c r="I63" s="22" t="str">
        <f>IF(INDEX(Veh_Marshal,0,2)="N/A","N/A",'输出-系统进路参数'!L64)</f>
        <v>N/A</v>
      </c>
      <c r="J63" s="22" t="str">
        <f>IF(INDEX(Veh_Marshal,0,2)="N/A","N/A",'输出-系统进路参数'!M64)</f>
        <v>N/A</v>
      </c>
      <c r="K63" s="22" t="str">
        <f>IF(INDEX(Veh_Marshal,0,2)="N/A","N/A",'输出-系统进路参数'!N64)</f>
        <v>N/A</v>
      </c>
      <c r="L63" s="22" t="str">
        <f>IF(INDEX(Veh_Marshal,0,2)="N/A","N/A",'输出-系统进路参数'!O64)</f>
        <v>N/A</v>
      </c>
      <c r="M63" s="22" t="str">
        <f>IF(INDEX(Veh_Marshal,0,2)="N/A","N/A",'输出-系统进路参数'!P64)</f>
        <v>N/A</v>
      </c>
      <c r="N63" s="22" t="str">
        <f>IF(INDEX(Veh_Marshal,0,2)="N/A","N/A",'输出-系统进路参数'!Q64)</f>
        <v>N/A</v>
      </c>
      <c r="O63" s="22" t="str">
        <f>IF(INDEX(Veh_Marshal,0,2)="N/A","N/A",'输出-系统进路参数'!R64)</f>
        <v>N/A</v>
      </c>
      <c r="P63" s="22" t="str">
        <f>IF(INDEX(Veh_Marshal,0,2)="N/A","N/A",'输出-系统进路参数'!S64)</f>
        <v>N/A</v>
      </c>
      <c r="Q63" s="22" t="str">
        <f>IF(INDEX(Veh_Marshal,0,2)="N/A","N/A",'输出-系统进路参数'!T64)</f>
        <v>N/A</v>
      </c>
      <c r="R63" s="22" t="str">
        <f>IF(INDEX(Veh_Marshal,0,2)="N/A","N/A",'输出-系统进路参数'!U64)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IF(INDEX(Veh_Marshal,0,2)="N/A","N/A",'输出-系统进路参数'!B65)</f>
        <v>N/A</v>
      </c>
      <c r="B64" s="22" t="str">
        <f>IF(INDEX(Veh_Marshal,0,2)="N/A","N/A",'输出-系统进路参数'!E65)</f>
        <v>N/A</v>
      </c>
      <c r="C64" s="22" t="str">
        <f>IF(INDEX(Veh_Marshal,0,2)="N/A","N/A",'输出-系统进路参数'!F65)</f>
        <v>N/A</v>
      </c>
      <c r="D64" s="22" t="str">
        <f>IF(INDEX(Veh_Marshal,0,2)="N/A","N/A",'输出-系统进路参数'!G65)</f>
        <v>N/A</v>
      </c>
      <c r="E64" s="22" t="str">
        <f>IF(INDEX(Veh_Marshal,0,2)="N/A","N/A",'输出-系统进路参数'!H65)</f>
        <v>N/A</v>
      </c>
      <c r="F64" s="22" t="str">
        <f>IF(INDEX(Veh_Marshal,0,2)="N/A","N/A",'输出-系统进路参数'!I65)</f>
        <v>N/A</v>
      </c>
      <c r="G64" s="22" t="str">
        <f>IF(INDEX(Veh_Marshal,0,2)="N/A","N/A",'输出-系统进路参数'!J65)</f>
        <v>N/A</v>
      </c>
      <c r="H64" s="22" t="str">
        <f>IF(INDEX(Veh_Marshal,0,2)="N/A","N/A",'输出-系统进路参数'!K65)</f>
        <v>N/A</v>
      </c>
      <c r="I64" s="22" t="str">
        <f>IF(INDEX(Veh_Marshal,0,2)="N/A","N/A",'输出-系统进路参数'!L65)</f>
        <v>N/A</v>
      </c>
      <c r="J64" s="22" t="str">
        <f>IF(INDEX(Veh_Marshal,0,2)="N/A","N/A",'输出-系统进路参数'!M65)</f>
        <v>N/A</v>
      </c>
      <c r="K64" s="22" t="str">
        <f>IF(INDEX(Veh_Marshal,0,2)="N/A","N/A",'输出-系统进路参数'!N65)</f>
        <v>N/A</v>
      </c>
      <c r="L64" s="22" t="str">
        <f>IF(INDEX(Veh_Marshal,0,2)="N/A","N/A",'输出-系统进路参数'!O65)</f>
        <v>N/A</v>
      </c>
      <c r="M64" s="22" t="str">
        <f>IF(INDEX(Veh_Marshal,0,2)="N/A","N/A",'输出-系统进路参数'!P65)</f>
        <v>N/A</v>
      </c>
      <c r="N64" s="22" t="str">
        <f>IF(INDEX(Veh_Marshal,0,2)="N/A","N/A",'输出-系统进路参数'!Q65)</f>
        <v>N/A</v>
      </c>
      <c r="O64" s="22" t="str">
        <f>IF(INDEX(Veh_Marshal,0,2)="N/A","N/A",'输出-系统进路参数'!R65)</f>
        <v>N/A</v>
      </c>
      <c r="P64" s="22" t="str">
        <f>IF(INDEX(Veh_Marshal,0,2)="N/A","N/A",'输出-系统进路参数'!S65)</f>
        <v>N/A</v>
      </c>
      <c r="Q64" s="22" t="str">
        <f>IF(INDEX(Veh_Marshal,0,2)="N/A","N/A",'输出-系统进路参数'!T65)</f>
        <v>N/A</v>
      </c>
      <c r="R64" s="22" t="str">
        <f>IF(INDEX(Veh_Marshal,0,2)="N/A","N/A",'输出-系统进路参数'!U65)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IF(INDEX(Veh_Marshal,0,2)="N/A","N/A",'输出-系统进路参数'!B66)</f>
        <v>N/A</v>
      </c>
      <c r="B65" s="22" t="str">
        <f>IF(INDEX(Veh_Marshal,0,2)="N/A","N/A",'输出-系统进路参数'!E66)</f>
        <v>N/A</v>
      </c>
      <c r="C65" s="22" t="str">
        <f>IF(INDEX(Veh_Marshal,0,2)="N/A","N/A",'输出-系统进路参数'!F66)</f>
        <v>N/A</v>
      </c>
      <c r="D65" s="22" t="str">
        <f>IF(INDEX(Veh_Marshal,0,2)="N/A","N/A",'输出-系统进路参数'!G66)</f>
        <v>N/A</v>
      </c>
      <c r="E65" s="22" t="str">
        <f>IF(INDEX(Veh_Marshal,0,2)="N/A","N/A",'输出-系统进路参数'!H66)</f>
        <v>N/A</v>
      </c>
      <c r="F65" s="22" t="str">
        <f>IF(INDEX(Veh_Marshal,0,2)="N/A","N/A",'输出-系统进路参数'!I66)</f>
        <v>N/A</v>
      </c>
      <c r="G65" s="22" t="str">
        <f>IF(INDEX(Veh_Marshal,0,2)="N/A","N/A",'输出-系统进路参数'!J66)</f>
        <v>N/A</v>
      </c>
      <c r="H65" s="22" t="str">
        <f>IF(INDEX(Veh_Marshal,0,2)="N/A","N/A",'输出-系统进路参数'!K66)</f>
        <v>N/A</v>
      </c>
      <c r="I65" s="22" t="str">
        <f>IF(INDEX(Veh_Marshal,0,2)="N/A","N/A",'输出-系统进路参数'!L66)</f>
        <v>N/A</v>
      </c>
      <c r="J65" s="22" t="str">
        <f>IF(INDEX(Veh_Marshal,0,2)="N/A","N/A",'输出-系统进路参数'!M66)</f>
        <v>N/A</v>
      </c>
      <c r="K65" s="22" t="str">
        <f>IF(INDEX(Veh_Marshal,0,2)="N/A","N/A",'输出-系统进路参数'!N66)</f>
        <v>N/A</v>
      </c>
      <c r="L65" s="22" t="str">
        <f>IF(INDEX(Veh_Marshal,0,2)="N/A","N/A",'输出-系统进路参数'!O66)</f>
        <v>N/A</v>
      </c>
      <c r="M65" s="22" t="str">
        <f>IF(INDEX(Veh_Marshal,0,2)="N/A","N/A",'输出-系统进路参数'!P66)</f>
        <v>N/A</v>
      </c>
      <c r="N65" s="22" t="str">
        <f>IF(INDEX(Veh_Marshal,0,2)="N/A","N/A",'输出-系统进路参数'!Q66)</f>
        <v>N/A</v>
      </c>
      <c r="O65" s="22" t="str">
        <f>IF(INDEX(Veh_Marshal,0,2)="N/A","N/A",'输出-系统进路参数'!R66)</f>
        <v>N/A</v>
      </c>
      <c r="P65" s="22" t="str">
        <f>IF(INDEX(Veh_Marshal,0,2)="N/A","N/A",'输出-系统进路参数'!S66)</f>
        <v>N/A</v>
      </c>
      <c r="Q65" s="22" t="str">
        <f>IF(INDEX(Veh_Marshal,0,2)="N/A","N/A",'输出-系统进路参数'!T66)</f>
        <v>N/A</v>
      </c>
      <c r="R65" s="22" t="str">
        <f>IF(INDEX(Veh_Marshal,0,2)="N/A","N/A",'输出-系统进路参数'!U66)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IF(INDEX(Veh_Marshal,0,2)="N/A","N/A",'输出-系统进路参数'!B67)</f>
        <v>N/A</v>
      </c>
      <c r="B66" s="22" t="str">
        <f>IF(INDEX(Veh_Marshal,0,2)="N/A","N/A",'输出-系统进路参数'!E67)</f>
        <v>N/A</v>
      </c>
      <c r="C66" s="22" t="str">
        <f>IF(INDEX(Veh_Marshal,0,2)="N/A","N/A",'输出-系统进路参数'!F67)</f>
        <v>N/A</v>
      </c>
      <c r="D66" s="22" t="str">
        <f>IF(INDEX(Veh_Marshal,0,2)="N/A","N/A",'输出-系统进路参数'!G67)</f>
        <v>N/A</v>
      </c>
      <c r="E66" s="22" t="str">
        <f>IF(INDEX(Veh_Marshal,0,2)="N/A","N/A",'输出-系统进路参数'!H67)</f>
        <v>N/A</v>
      </c>
      <c r="F66" s="22" t="str">
        <f>IF(INDEX(Veh_Marshal,0,2)="N/A","N/A",'输出-系统进路参数'!I67)</f>
        <v>N/A</v>
      </c>
      <c r="G66" s="22" t="str">
        <f>IF(INDEX(Veh_Marshal,0,2)="N/A","N/A",'输出-系统进路参数'!J67)</f>
        <v>N/A</v>
      </c>
      <c r="H66" s="22" t="str">
        <f>IF(INDEX(Veh_Marshal,0,2)="N/A","N/A",'输出-系统进路参数'!K67)</f>
        <v>N/A</v>
      </c>
      <c r="I66" s="22" t="str">
        <f>IF(INDEX(Veh_Marshal,0,2)="N/A","N/A",'输出-系统进路参数'!L67)</f>
        <v>N/A</v>
      </c>
      <c r="J66" s="22" t="str">
        <f>IF(INDEX(Veh_Marshal,0,2)="N/A","N/A",'输出-系统进路参数'!M67)</f>
        <v>N/A</v>
      </c>
      <c r="K66" s="22" t="str">
        <f>IF(INDEX(Veh_Marshal,0,2)="N/A","N/A",'输出-系统进路参数'!N67)</f>
        <v>N/A</v>
      </c>
      <c r="L66" s="22" t="str">
        <f>IF(INDEX(Veh_Marshal,0,2)="N/A","N/A",'输出-系统进路参数'!O67)</f>
        <v>N/A</v>
      </c>
      <c r="M66" s="22" t="str">
        <f>IF(INDEX(Veh_Marshal,0,2)="N/A","N/A",'输出-系统进路参数'!P67)</f>
        <v>N/A</v>
      </c>
      <c r="N66" s="22" t="str">
        <f>IF(INDEX(Veh_Marshal,0,2)="N/A","N/A",'输出-系统进路参数'!Q67)</f>
        <v>N/A</v>
      </c>
      <c r="O66" s="22" t="str">
        <f>IF(INDEX(Veh_Marshal,0,2)="N/A","N/A",'输出-系统进路参数'!R67)</f>
        <v>N/A</v>
      </c>
      <c r="P66" s="22" t="str">
        <f>IF(INDEX(Veh_Marshal,0,2)="N/A","N/A",'输出-系统进路参数'!S67)</f>
        <v>N/A</v>
      </c>
      <c r="Q66" s="22" t="str">
        <f>IF(INDEX(Veh_Marshal,0,2)="N/A","N/A",'输出-系统进路参数'!T67)</f>
        <v>N/A</v>
      </c>
      <c r="R66" s="22" t="str">
        <f>IF(INDEX(Veh_Marshal,0,2)="N/A","N/A",'输出-系统进路参数'!U67)</f>
        <v>N/A</v>
      </c>
      <c r="S66" s="42" t="str">
        <f t="shared" ref="S66:S129" si="11">IF($A66="N/A","N/A",IF($F66="N/A",CEILING($C66/3.6*(CFG_T_EB_OUT+CFG_T_EB_SETUP)/1000+($C66/3.6)^2/(INDEX(Veh_Gebr,0,2)+$E66/1000*9.8)/2,0.001),$F66))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+Conf_SafeMarginDist+Proj_Sig2AxleDist+INDEX(Veh_Hook2Roller,0,2))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+$C66/3.6/(INDEX(Veh_Gebr,0,2)+$E66/1000*9.8)*1000
+Equ_AxleClearDelay+Conf_VibInTime_CBI)/1000,
10),$V66))</f>
        <v>N/A</v>
      </c>
      <c r="Y66" s="30" t="str">
        <f t="shared" ref="Y66:Y129" si="17">IF($A66="N/A","N/A",
IF($M66="N/A","N/A",
IF($Q66="N/A","N/A",
CEILING(SQRT(2*($O66-INDEX(Veh_Length,0,2)+INDEX(Veh_Hook2Roller,0,2)-Proj_Sp2AxleDist)/(INDEX(Veh_NormDec,0,2)+$P66/1000*9.8))*1000*2,5000)/1000)))</f>
        <v>N/A</v>
      </c>
      <c r="Z66" s="30" t="str">
        <f t="shared" ref="Z66:Z129" si="18">IF($A66="N/A","N/A",
IF($M66="N/A","N/A",
IF($Q66="N/A","N/A",
CEILING(($Y66*1000+CFG_T_EB_OUT+CFG_T_EB_SETUP
+((SQRT((2*INDEX(Veh_Gebr,0,2)*(INDEX(Veh_MaxAcc,0,2)-$P66/1000*9.8)*CFG_T_EB_SETUP/1000)^2
       +4*(INDEX(Veh_Gebr,0,2)+INDEX(Veh_MaxAcc,0,2))*(INDEX(Veh_MaxAcc,0,2)-$P66/1000*9.8)*(INDEX(Veh_Gebr,0,2)*$P66/1000*9.8*(CFG_T_EB_SETUP/1000)^2
           +2*(INDEX(Veh_Gebr,0,2)+$P66/1000*9.8)*($O66-INDEX(Veh_Length,0,2)+INDEX(Veh_Hook2Roller,0,2))))
    -2*INDEX(Veh_Gebr,0,2)*(INDEX(Veh_MaxAcc,0,2)-$P66/1000*9.8)*CFG_T_EB_SETUP/1000)
  /2/(INDEX(Veh_MaxAcc,0,2)+INDEX(Veh_Gebr,0,2))-$P66/1000*9.8*CFG_T_EB_SETUP/1000)/(INDEX(Veh_Gebr,0,2)+$P66/1000*9.8)*1000
+Equ_AxleClearDelay+Conf_VibInTime_CBI)/1000,
10)
)))</f>
        <v>N/A</v>
      </c>
      <c r="AA66" s="30" t="str">
        <f t="shared" ref="AA66:AA129" si="19">IF($A66="N/A","N/A",
IF($Q66="N/A","N/A",
FLOOR((Proj_RmMaxForwSpd/3.6-ATO速度_EB速度余量/3.6)*1000/INDEX(Veh_NormDec,0,2)
+(Proj_RmMaxForwSpd/3.6-ATO速度_EB速度余量/3.6)*1000/INDEX(Veh_MaxAcc,0,2)
+($B66-(Proj_RmMaxForwSpd/3.6-ATO速度_EB速度余量/3.6)^2/(2*INDEX(Veh_NormDec,0,2))-(Proj_RmMaxForwSpd/3.6-ATO速度_EB速度余量/3.6)^2/(2*INDEX(Veh_MaxAcc,0,2)))/(Proj_RmMaxForwSpd/3.6-ATO速度_EB速度余量/3.6)*1000
+$N66*1000,5000)/1000))</f>
        <v>N/A</v>
      </c>
      <c r="AB66" s="30" t="str">
        <f t="shared" ref="AB66:AB129" si="20">IF($A66="N/A","N/A",
IF($Q66="N/A","N/A",
CEILING(($AA66*1000+CFG_T_EB_OUT+CFG_T_EB_SETUP
+$D66/3.6/(INDEX(Veh_Gebr,0,2)+$G66/1000*9.8)*1000
+Equ_AxleClearDelay+Conf_VibInTime_CBI)/1000,
10)
))</f>
        <v>N/A</v>
      </c>
      <c r="AC66" s="30" t="str">
        <f t="shared" ref="AC66:AC129" si="21">IF($A66="N/A","N/A",
CEILING(司机反应时间*1000
+INDEX(Veh_FsbTracCutDelay,0,2)+INDEX(Veh_FsbSetDelay,0,2)+INDEX(Veh_FsbCoastTime,0,2)
+Proj_RmMaxForwSpd/3.6/(INDEX(Veh_Fsbr,0,2)-Proj_MaxLineGrad*9.8/1000)*1000
+Equ_AxleClearDelay
+Conf_VibInTime_CBI,
10000)/1000)</f>
        <v>N/A</v>
      </c>
    </row>
    <row r="67" spans="1:29">
      <c r="A67" s="22" t="str">
        <f>IF(INDEX(Veh_Marshal,0,2)="N/A","N/A",'输出-系统进路参数'!B68)</f>
        <v>N/A</v>
      </c>
      <c r="B67" s="22" t="str">
        <f>IF(INDEX(Veh_Marshal,0,2)="N/A","N/A",'输出-系统进路参数'!E68)</f>
        <v>N/A</v>
      </c>
      <c r="C67" s="22" t="str">
        <f>IF(INDEX(Veh_Marshal,0,2)="N/A","N/A",'输出-系统进路参数'!F68)</f>
        <v>N/A</v>
      </c>
      <c r="D67" s="22" t="str">
        <f>IF(INDEX(Veh_Marshal,0,2)="N/A","N/A",'输出-系统进路参数'!G68)</f>
        <v>N/A</v>
      </c>
      <c r="E67" s="22" t="str">
        <f>IF(INDEX(Veh_Marshal,0,2)="N/A","N/A",'输出-系统进路参数'!H68)</f>
        <v>N/A</v>
      </c>
      <c r="F67" s="22" t="str">
        <f>IF(INDEX(Veh_Marshal,0,2)="N/A","N/A",'输出-系统进路参数'!I68)</f>
        <v>N/A</v>
      </c>
      <c r="G67" s="22" t="str">
        <f>IF(INDEX(Veh_Marshal,0,2)="N/A","N/A",'输出-系统进路参数'!J68)</f>
        <v>N/A</v>
      </c>
      <c r="H67" s="22" t="str">
        <f>IF(INDEX(Veh_Marshal,0,2)="N/A","N/A",'输出-系统进路参数'!K68)</f>
        <v>N/A</v>
      </c>
      <c r="I67" s="22" t="str">
        <f>IF(INDEX(Veh_Marshal,0,2)="N/A","N/A",'输出-系统进路参数'!L68)</f>
        <v>N/A</v>
      </c>
      <c r="J67" s="22" t="str">
        <f>IF(INDEX(Veh_Marshal,0,2)="N/A","N/A",'输出-系统进路参数'!M68)</f>
        <v>N/A</v>
      </c>
      <c r="K67" s="22" t="str">
        <f>IF(INDEX(Veh_Marshal,0,2)="N/A","N/A",'输出-系统进路参数'!N68)</f>
        <v>N/A</v>
      </c>
      <c r="L67" s="22" t="str">
        <f>IF(INDEX(Veh_Marshal,0,2)="N/A","N/A",'输出-系统进路参数'!O68)</f>
        <v>N/A</v>
      </c>
      <c r="M67" s="22" t="str">
        <f>IF(INDEX(Veh_Marshal,0,2)="N/A","N/A",'输出-系统进路参数'!P68)</f>
        <v>N/A</v>
      </c>
      <c r="N67" s="22" t="str">
        <f>IF(INDEX(Veh_Marshal,0,2)="N/A","N/A",'输出-系统进路参数'!Q68)</f>
        <v>N/A</v>
      </c>
      <c r="O67" s="22" t="str">
        <f>IF(INDEX(Veh_Marshal,0,2)="N/A","N/A",'输出-系统进路参数'!R68)</f>
        <v>N/A</v>
      </c>
      <c r="P67" s="22" t="str">
        <f>IF(INDEX(Veh_Marshal,0,2)="N/A","N/A",'输出-系统进路参数'!S68)</f>
        <v>N/A</v>
      </c>
      <c r="Q67" s="22" t="str">
        <f>IF(INDEX(Veh_Marshal,0,2)="N/A","N/A",'输出-系统进路参数'!T68)</f>
        <v>N/A</v>
      </c>
      <c r="R67" s="22" t="str">
        <f>IF(INDEX(Veh_Marshal,0,2)="N/A","N/A",'输出-系统进路参数'!U68)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IF(INDEX(Veh_Marshal,0,2)="N/A","N/A",'输出-系统进路参数'!B69)</f>
        <v>N/A</v>
      </c>
      <c r="B68" s="22" t="str">
        <f>IF(INDEX(Veh_Marshal,0,2)="N/A","N/A",'输出-系统进路参数'!E69)</f>
        <v>N/A</v>
      </c>
      <c r="C68" s="22" t="str">
        <f>IF(INDEX(Veh_Marshal,0,2)="N/A","N/A",'输出-系统进路参数'!F69)</f>
        <v>N/A</v>
      </c>
      <c r="D68" s="22" t="str">
        <f>IF(INDEX(Veh_Marshal,0,2)="N/A","N/A",'输出-系统进路参数'!G69)</f>
        <v>N/A</v>
      </c>
      <c r="E68" s="22" t="str">
        <f>IF(INDEX(Veh_Marshal,0,2)="N/A","N/A",'输出-系统进路参数'!H69)</f>
        <v>N/A</v>
      </c>
      <c r="F68" s="22" t="str">
        <f>IF(INDEX(Veh_Marshal,0,2)="N/A","N/A",'输出-系统进路参数'!I69)</f>
        <v>N/A</v>
      </c>
      <c r="G68" s="22" t="str">
        <f>IF(INDEX(Veh_Marshal,0,2)="N/A","N/A",'输出-系统进路参数'!J69)</f>
        <v>N/A</v>
      </c>
      <c r="H68" s="22" t="str">
        <f>IF(INDEX(Veh_Marshal,0,2)="N/A","N/A",'输出-系统进路参数'!K69)</f>
        <v>N/A</v>
      </c>
      <c r="I68" s="22" t="str">
        <f>IF(INDEX(Veh_Marshal,0,2)="N/A","N/A",'输出-系统进路参数'!L69)</f>
        <v>N/A</v>
      </c>
      <c r="J68" s="22" t="str">
        <f>IF(INDEX(Veh_Marshal,0,2)="N/A","N/A",'输出-系统进路参数'!M69)</f>
        <v>N/A</v>
      </c>
      <c r="K68" s="22" t="str">
        <f>IF(INDEX(Veh_Marshal,0,2)="N/A","N/A",'输出-系统进路参数'!N69)</f>
        <v>N/A</v>
      </c>
      <c r="L68" s="22" t="str">
        <f>IF(INDEX(Veh_Marshal,0,2)="N/A","N/A",'输出-系统进路参数'!O69)</f>
        <v>N/A</v>
      </c>
      <c r="M68" s="22" t="str">
        <f>IF(INDEX(Veh_Marshal,0,2)="N/A","N/A",'输出-系统进路参数'!P69)</f>
        <v>N/A</v>
      </c>
      <c r="N68" s="22" t="str">
        <f>IF(INDEX(Veh_Marshal,0,2)="N/A","N/A",'输出-系统进路参数'!Q69)</f>
        <v>N/A</v>
      </c>
      <c r="O68" s="22" t="str">
        <f>IF(INDEX(Veh_Marshal,0,2)="N/A","N/A",'输出-系统进路参数'!R69)</f>
        <v>N/A</v>
      </c>
      <c r="P68" s="22" t="str">
        <f>IF(INDEX(Veh_Marshal,0,2)="N/A","N/A",'输出-系统进路参数'!S69)</f>
        <v>N/A</v>
      </c>
      <c r="Q68" s="22" t="str">
        <f>IF(INDEX(Veh_Marshal,0,2)="N/A","N/A",'输出-系统进路参数'!T69)</f>
        <v>N/A</v>
      </c>
      <c r="R68" s="22" t="str">
        <f>IF(INDEX(Veh_Marshal,0,2)="N/A","N/A",'输出-系统进路参数'!U69)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IF(INDEX(Veh_Marshal,0,2)="N/A","N/A",'输出-系统进路参数'!B70)</f>
        <v>N/A</v>
      </c>
      <c r="B69" s="22" t="str">
        <f>IF(INDEX(Veh_Marshal,0,2)="N/A","N/A",'输出-系统进路参数'!E70)</f>
        <v>N/A</v>
      </c>
      <c r="C69" s="22" t="str">
        <f>IF(INDEX(Veh_Marshal,0,2)="N/A","N/A",'输出-系统进路参数'!F70)</f>
        <v>N/A</v>
      </c>
      <c r="D69" s="22" t="str">
        <f>IF(INDEX(Veh_Marshal,0,2)="N/A","N/A",'输出-系统进路参数'!G70)</f>
        <v>N/A</v>
      </c>
      <c r="E69" s="22" t="str">
        <f>IF(INDEX(Veh_Marshal,0,2)="N/A","N/A",'输出-系统进路参数'!H70)</f>
        <v>N/A</v>
      </c>
      <c r="F69" s="22" t="str">
        <f>IF(INDEX(Veh_Marshal,0,2)="N/A","N/A",'输出-系统进路参数'!I70)</f>
        <v>N/A</v>
      </c>
      <c r="G69" s="22" t="str">
        <f>IF(INDEX(Veh_Marshal,0,2)="N/A","N/A",'输出-系统进路参数'!J70)</f>
        <v>N/A</v>
      </c>
      <c r="H69" s="22" t="str">
        <f>IF(INDEX(Veh_Marshal,0,2)="N/A","N/A",'输出-系统进路参数'!K70)</f>
        <v>N/A</v>
      </c>
      <c r="I69" s="22" t="str">
        <f>IF(INDEX(Veh_Marshal,0,2)="N/A","N/A",'输出-系统进路参数'!L70)</f>
        <v>N/A</v>
      </c>
      <c r="J69" s="22" t="str">
        <f>IF(INDEX(Veh_Marshal,0,2)="N/A","N/A",'输出-系统进路参数'!M70)</f>
        <v>N/A</v>
      </c>
      <c r="K69" s="22" t="str">
        <f>IF(INDEX(Veh_Marshal,0,2)="N/A","N/A",'输出-系统进路参数'!N70)</f>
        <v>N/A</v>
      </c>
      <c r="L69" s="22" t="str">
        <f>IF(INDEX(Veh_Marshal,0,2)="N/A","N/A",'输出-系统进路参数'!O70)</f>
        <v>N/A</v>
      </c>
      <c r="M69" s="22" t="str">
        <f>IF(INDEX(Veh_Marshal,0,2)="N/A","N/A",'输出-系统进路参数'!P70)</f>
        <v>N/A</v>
      </c>
      <c r="N69" s="22" t="str">
        <f>IF(INDEX(Veh_Marshal,0,2)="N/A","N/A",'输出-系统进路参数'!Q70)</f>
        <v>N/A</v>
      </c>
      <c r="O69" s="22" t="str">
        <f>IF(INDEX(Veh_Marshal,0,2)="N/A","N/A",'输出-系统进路参数'!R70)</f>
        <v>N/A</v>
      </c>
      <c r="P69" s="22" t="str">
        <f>IF(INDEX(Veh_Marshal,0,2)="N/A","N/A",'输出-系统进路参数'!S70)</f>
        <v>N/A</v>
      </c>
      <c r="Q69" s="22" t="str">
        <f>IF(INDEX(Veh_Marshal,0,2)="N/A","N/A",'输出-系统进路参数'!T70)</f>
        <v>N/A</v>
      </c>
      <c r="R69" s="22" t="str">
        <f>IF(INDEX(Veh_Marshal,0,2)="N/A","N/A",'输出-系统进路参数'!U70)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IF(INDEX(Veh_Marshal,0,2)="N/A","N/A",'输出-系统进路参数'!B71)</f>
        <v>N/A</v>
      </c>
      <c r="B70" s="22" t="str">
        <f>IF(INDEX(Veh_Marshal,0,2)="N/A","N/A",'输出-系统进路参数'!E71)</f>
        <v>N/A</v>
      </c>
      <c r="C70" s="22" t="str">
        <f>IF(INDEX(Veh_Marshal,0,2)="N/A","N/A",'输出-系统进路参数'!F71)</f>
        <v>N/A</v>
      </c>
      <c r="D70" s="22" t="str">
        <f>IF(INDEX(Veh_Marshal,0,2)="N/A","N/A",'输出-系统进路参数'!G71)</f>
        <v>N/A</v>
      </c>
      <c r="E70" s="22" t="str">
        <f>IF(INDEX(Veh_Marshal,0,2)="N/A","N/A",'输出-系统进路参数'!H71)</f>
        <v>N/A</v>
      </c>
      <c r="F70" s="22" t="str">
        <f>IF(INDEX(Veh_Marshal,0,2)="N/A","N/A",'输出-系统进路参数'!I71)</f>
        <v>N/A</v>
      </c>
      <c r="G70" s="22" t="str">
        <f>IF(INDEX(Veh_Marshal,0,2)="N/A","N/A",'输出-系统进路参数'!J71)</f>
        <v>N/A</v>
      </c>
      <c r="H70" s="22" t="str">
        <f>IF(INDEX(Veh_Marshal,0,2)="N/A","N/A",'输出-系统进路参数'!K71)</f>
        <v>N/A</v>
      </c>
      <c r="I70" s="22" t="str">
        <f>IF(INDEX(Veh_Marshal,0,2)="N/A","N/A",'输出-系统进路参数'!L71)</f>
        <v>N/A</v>
      </c>
      <c r="J70" s="22" t="str">
        <f>IF(INDEX(Veh_Marshal,0,2)="N/A","N/A",'输出-系统进路参数'!M71)</f>
        <v>N/A</v>
      </c>
      <c r="K70" s="22" t="str">
        <f>IF(INDEX(Veh_Marshal,0,2)="N/A","N/A",'输出-系统进路参数'!N71)</f>
        <v>N/A</v>
      </c>
      <c r="L70" s="22" t="str">
        <f>IF(INDEX(Veh_Marshal,0,2)="N/A","N/A",'输出-系统进路参数'!O71)</f>
        <v>N/A</v>
      </c>
      <c r="M70" s="22" t="str">
        <f>IF(INDEX(Veh_Marshal,0,2)="N/A","N/A",'输出-系统进路参数'!P71)</f>
        <v>N/A</v>
      </c>
      <c r="N70" s="22" t="str">
        <f>IF(INDEX(Veh_Marshal,0,2)="N/A","N/A",'输出-系统进路参数'!Q71)</f>
        <v>N/A</v>
      </c>
      <c r="O70" s="22" t="str">
        <f>IF(INDEX(Veh_Marshal,0,2)="N/A","N/A",'输出-系统进路参数'!R71)</f>
        <v>N/A</v>
      </c>
      <c r="P70" s="22" t="str">
        <f>IF(INDEX(Veh_Marshal,0,2)="N/A","N/A",'输出-系统进路参数'!S71)</f>
        <v>N/A</v>
      </c>
      <c r="Q70" s="22" t="str">
        <f>IF(INDEX(Veh_Marshal,0,2)="N/A","N/A",'输出-系统进路参数'!T71)</f>
        <v>N/A</v>
      </c>
      <c r="R70" s="22" t="str">
        <f>IF(INDEX(Veh_Marshal,0,2)="N/A","N/A",'输出-系统进路参数'!U71)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IF(INDEX(Veh_Marshal,0,2)="N/A","N/A",'输出-系统进路参数'!B72)</f>
        <v>N/A</v>
      </c>
      <c r="B71" s="22" t="str">
        <f>IF(INDEX(Veh_Marshal,0,2)="N/A","N/A",'输出-系统进路参数'!E72)</f>
        <v>N/A</v>
      </c>
      <c r="C71" s="22" t="str">
        <f>IF(INDEX(Veh_Marshal,0,2)="N/A","N/A",'输出-系统进路参数'!F72)</f>
        <v>N/A</v>
      </c>
      <c r="D71" s="22" t="str">
        <f>IF(INDEX(Veh_Marshal,0,2)="N/A","N/A",'输出-系统进路参数'!G72)</f>
        <v>N/A</v>
      </c>
      <c r="E71" s="22" t="str">
        <f>IF(INDEX(Veh_Marshal,0,2)="N/A","N/A",'输出-系统进路参数'!H72)</f>
        <v>N/A</v>
      </c>
      <c r="F71" s="22" t="str">
        <f>IF(INDEX(Veh_Marshal,0,2)="N/A","N/A",'输出-系统进路参数'!I72)</f>
        <v>N/A</v>
      </c>
      <c r="G71" s="22" t="str">
        <f>IF(INDEX(Veh_Marshal,0,2)="N/A","N/A",'输出-系统进路参数'!J72)</f>
        <v>N/A</v>
      </c>
      <c r="H71" s="22" t="str">
        <f>IF(INDEX(Veh_Marshal,0,2)="N/A","N/A",'输出-系统进路参数'!K72)</f>
        <v>N/A</v>
      </c>
      <c r="I71" s="22" t="str">
        <f>IF(INDEX(Veh_Marshal,0,2)="N/A","N/A",'输出-系统进路参数'!L72)</f>
        <v>N/A</v>
      </c>
      <c r="J71" s="22" t="str">
        <f>IF(INDEX(Veh_Marshal,0,2)="N/A","N/A",'输出-系统进路参数'!M72)</f>
        <v>N/A</v>
      </c>
      <c r="K71" s="22" t="str">
        <f>IF(INDEX(Veh_Marshal,0,2)="N/A","N/A",'输出-系统进路参数'!N72)</f>
        <v>N/A</v>
      </c>
      <c r="L71" s="22" t="str">
        <f>IF(INDEX(Veh_Marshal,0,2)="N/A","N/A",'输出-系统进路参数'!O72)</f>
        <v>N/A</v>
      </c>
      <c r="M71" s="22" t="str">
        <f>IF(INDEX(Veh_Marshal,0,2)="N/A","N/A",'输出-系统进路参数'!P72)</f>
        <v>N/A</v>
      </c>
      <c r="N71" s="22" t="str">
        <f>IF(INDEX(Veh_Marshal,0,2)="N/A","N/A",'输出-系统进路参数'!Q72)</f>
        <v>N/A</v>
      </c>
      <c r="O71" s="22" t="str">
        <f>IF(INDEX(Veh_Marshal,0,2)="N/A","N/A",'输出-系统进路参数'!R72)</f>
        <v>N/A</v>
      </c>
      <c r="P71" s="22" t="str">
        <f>IF(INDEX(Veh_Marshal,0,2)="N/A","N/A",'输出-系统进路参数'!S72)</f>
        <v>N/A</v>
      </c>
      <c r="Q71" s="22" t="str">
        <f>IF(INDEX(Veh_Marshal,0,2)="N/A","N/A",'输出-系统进路参数'!T72)</f>
        <v>N/A</v>
      </c>
      <c r="R71" s="22" t="str">
        <f>IF(INDEX(Veh_Marshal,0,2)="N/A","N/A",'输出-系统进路参数'!U72)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IF(INDEX(Veh_Marshal,0,2)="N/A","N/A",'输出-系统进路参数'!B73)</f>
        <v>N/A</v>
      </c>
      <c r="B72" s="22" t="str">
        <f>IF(INDEX(Veh_Marshal,0,2)="N/A","N/A",'输出-系统进路参数'!E73)</f>
        <v>N/A</v>
      </c>
      <c r="C72" s="22" t="str">
        <f>IF(INDEX(Veh_Marshal,0,2)="N/A","N/A",'输出-系统进路参数'!F73)</f>
        <v>N/A</v>
      </c>
      <c r="D72" s="22" t="str">
        <f>IF(INDEX(Veh_Marshal,0,2)="N/A","N/A",'输出-系统进路参数'!G73)</f>
        <v>N/A</v>
      </c>
      <c r="E72" s="22" t="str">
        <f>IF(INDEX(Veh_Marshal,0,2)="N/A","N/A",'输出-系统进路参数'!H73)</f>
        <v>N/A</v>
      </c>
      <c r="F72" s="22" t="str">
        <f>IF(INDEX(Veh_Marshal,0,2)="N/A","N/A",'输出-系统进路参数'!I73)</f>
        <v>N/A</v>
      </c>
      <c r="G72" s="22" t="str">
        <f>IF(INDEX(Veh_Marshal,0,2)="N/A","N/A",'输出-系统进路参数'!J73)</f>
        <v>N/A</v>
      </c>
      <c r="H72" s="22" t="str">
        <f>IF(INDEX(Veh_Marshal,0,2)="N/A","N/A",'输出-系统进路参数'!K73)</f>
        <v>N/A</v>
      </c>
      <c r="I72" s="22" t="str">
        <f>IF(INDEX(Veh_Marshal,0,2)="N/A","N/A",'输出-系统进路参数'!L73)</f>
        <v>N/A</v>
      </c>
      <c r="J72" s="22" t="str">
        <f>IF(INDEX(Veh_Marshal,0,2)="N/A","N/A",'输出-系统进路参数'!M73)</f>
        <v>N/A</v>
      </c>
      <c r="K72" s="22" t="str">
        <f>IF(INDEX(Veh_Marshal,0,2)="N/A","N/A",'输出-系统进路参数'!N73)</f>
        <v>N/A</v>
      </c>
      <c r="L72" s="22" t="str">
        <f>IF(INDEX(Veh_Marshal,0,2)="N/A","N/A",'输出-系统进路参数'!O73)</f>
        <v>N/A</v>
      </c>
      <c r="M72" s="22" t="str">
        <f>IF(INDEX(Veh_Marshal,0,2)="N/A","N/A",'输出-系统进路参数'!P73)</f>
        <v>N/A</v>
      </c>
      <c r="N72" s="22" t="str">
        <f>IF(INDEX(Veh_Marshal,0,2)="N/A","N/A",'输出-系统进路参数'!Q73)</f>
        <v>N/A</v>
      </c>
      <c r="O72" s="22" t="str">
        <f>IF(INDEX(Veh_Marshal,0,2)="N/A","N/A",'输出-系统进路参数'!R73)</f>
        <v>N/A</v>
      </c>
      <c r="P72" s="22" t="str">
        <f>IF(INDEX(Veh_Marshal,0,2)="N/A","N/A",'输出-系统进路参数'!S73)</f>
        <v>N/A</v>
      </c>
      <c r="Q72" s="22" t="str">
        <f>IF(INDEX(Veh_Marshal,0,2)="N/A","N/A",'输出-系统进路参数'!T73)</f>
        <v>N/A</v>
      </c>
      <c r="R72" s="22" t="str">
        <f>IF(INDEX(Veh_Marshal,0,2)="N/A","N/A",'输出-系统进路参数'!U73)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IF(INDEX(Veh_Marshal,0,2)="N/A","N/A",'输出-系统进路参数'!B74)</f>
        <v>N/A</v>
      </c>
      <c r="B73" s="22" t="str">
        <f>IF(INDEX(Veh_Marshal,0,2)="N/A","N/A",'输出-系统进路参数'!E74)</f>
        <v>N/A</v>
      </c>
      <c r="C73" s="22" t="str">
        <f>IF(INDEX(Veh_Marshal,0,2)="N/A","N/A",'输出-系统进路参数'!F74)</f>
        <v>N/A</v>
      </c>
      <c r="D73" s="22" t="str">
        <f>IF(INDEX(Veh_Marshal,0,2)="N/A","N/A",'输出-系统进路参数'!G74)</f>
        <v>N/A</v>
      </c>
      <c r="E73" s="22" t="str">
        <f>IF(INDEX(Veh_Marshal,0,2)="N/A","N/A",'输出-系统进路参数'!H74)</f>
        <v>N/A</v>
      </c>
      <c r="F73" s="22" t="str">
        <f>IF(INDEX(Veh_Marshal,0,2)="N/A","N/A",'输出-系统进路参数'!I74)</f>
        <v>N/A</v>
      </c>
      <c r="G73" s="22" t="str">
        <f>IF(INDEX(Veh_Marshal,0,2)="N/A","N/A",'输出-系统进路参数'!J74)</f>
        <v>N/A</v>
      </c>
      <c r="H73" s="22" t="str">
        <f>IF(INDEX(Veh_Marshal,0,2)="N/A","N/A",'输出-系统进路参数'!K74)</f>
        <v>N/A</v>
      </c>
      <c r="I73" s="22" t="str">
        <f>IF(INDEX(Veh_Marshal,0,2)="N/A","N/A",'输出-系统进路参数'!L74)</f>
        <v>N/A</v>
      </c>
      <c r="J73" s="22" t="str">
        <f>IF(INDEX(Veh_Marshal,0,2)="N/A","N/A",'输出-系统进路参数'!M74)</f>
        <v>N/A</v>
      </c>
      <c r="K73" s="22" t="str">
        <f>IF(INDEX(Veh_Marshal,0,2)="N/A","N/A",'输出-系统进路参数'!N74)</f>
        <v>N/A</v>
      </c>
      <c r="L73" s="22" t="str">
        <f>IF(INDEX(Veh_Marshal,0,2)="N/A","N/A",'输出-系统进路参数'!O74)</f>
        <v>N/A</v>
      </c>
      <c r="M73" s="22" t="str">
        <f>IF(INDEX(Veh_Marshal,0,2)="N/A","N/A",'输出-系统进路参数'!P74)</f>
        <v>N/A</v>
      </c>
      <c r="N73" s="22" t="str">
        <f>IF(INDEX(Veh_Marshal,0,2)="N/A","N/A",'输出-系统进路参数'!Q74)</f>
        <v>N/A</v>
      </c>
      <c r="O73" s="22" t="str">
        <f>IF(INDEX(Veh_Marshal,0,2)="N/A","N/A",'输出-系统进路参数'!R74)</f>
        <v>N/A</v>
      </c>
      <c r="P73" s="22" t="str">
        <f>IF(INDEX(Veh_Marshal,0,2)="N/A","N/A",'输出-系统进路参数'!S74)</f>
        <v>N/A</v>
      </c>
      <c r="Q73" s="22" t="str">
        <f>IF(INDEX(Veh_Marshal,0,2)="N/A","N/A",'输出-系统进路参数'!T74)</f>
        <v>N/A</v>
      </c>
      <c r="R73" s="22" t="str">
        <f>IF(INDEX(Veh_Marshal,0,2)="N/A","N/A",'输出-系统进路参数'!U74)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IF(INDEX(Veh_Marshal,0,2)="N/A","N/A",'输出-系统进路参数'!B75)</f>
        <v>N/A</v>
      </c>
      <c r="B74" s="22" t="str">
        <f>IF(INDEX(Veh_Marshal,0,2)="N/A","N/A",'输出-系统进路参数'!E75)</f>
        <v>N/A</v>
      </c>
      <c r="C74" s="22" t="str">
        <f>IF(INDEX(Veh_Marshal,0,2)="N/A","N/A",'输出-系统进路参数'!F75)</f>
        <v>N/A</v>
      </c>
      <c r="D74" s="22" t="str">
        <f>IF(INDEX(Veh_Marshal,0,2)="N/A","N/A",'输出-系统进路参数'!G75)</f>
        <v>N/A</v>
      </c>
      <c r="E74" s="22" t="str">
        <f>IF(INDEX(Veh_Marshal,0,2)="N/A","N/A",'输出-系统进路参数'!H75)</f>
        <v>N/A</v>
      </c>
      <c r="F74" s="22" t="str">
        <f>IF(INDEX(Veh_Marshal,0,2)="N/A","N/A",'输出-系统进路参数'!I75)</f>
        <v>N/A</v>
      </c>
      <c r="G74" s="22" t="str">
        <f>IF(INDEX(Veh_Marshal,0,2)="N/A","N/A",'输出-系统进路参数'!J75)</f>
        <v>N/A</v>
      </c>
      <c r="H74" s="22" t="str">
        <f>IF(INDEX(Veh_Marshal,0,2)="N/A","N/A",'输出-系统进路参数'!K75)</f>
        <v>N/A</v>
      </c>
      <c r="I74" s="22" t="str">
        <f>IF(INDEX(Veh_Marshal,0,2)="N/A","N/A",'输出-系统进路参数'!L75)</f>
        <v>N/A</v>
      </c>
      <c r="J74" s="22" t="str">
        <f>IF(INDEX(Veh_Marshal,0,2)="N/A","N/A",'输出-系统进路参数'!M75)</f>
        <v>N/A</v>
      </c>
      <c r="K74" s="22" t="str">
        <f>IF(INDEX(Veh_Marshal,0,2)="N/A","N/A",'输出-系统进路参数'!N75)</f>
        <v>N/A</v>
      </c>
      <c r="L74" s="22" t="str">
        <f>IF(INDEX(Veh_Marshal,0,2)="N/A","N/A",'输出-系统进路参数'!O75)</f>
        <v>N/A</v>
      </c>
      <c r="M74" s="22" t="str">
        <f>IF(INDEX(Veh_Marshal,0,2)="N/A","N/A",'输出-系统进路参数'!P75)</f>
        <v>N/A</v>
      </c>
      <c r="N74" s="22" t="str">
        <f>IF(INDEX(Veh_Marshal,0,2)="N/A","N/A",'输出-系统进路参数'!Q75)</f>
        <v>N/A</v>
      </c>
      <c r="O74" s="22" t="str">
        <f>IF(INDEX(Veh_Marshal,0,2)="N/A","N/A",'输出-系统进路参数'!R75)</f>
        <v>N/A</v>
      </c>
      <c r="P74" s="22" t="str">
        <f>IF(INDEX(Veh_Marshal,0,2)="N/A","N/A",'输出-系统进路参数'!S75)</f>
        <v>N/A</v>
      </c>
      <c r="Q74" s="22" t="str">
        <f>IF(INDEX(Veh_Marshal,0,2)="N/A","N/A",'输出-系统进路参数'!T75)</f>
        <v>N/A</v>
      </c>
      <c r="R74" s="22" t="str">
        <f>IF(INDEX(Veh_Marshal,0,2)="N/A","N/A",'输出-系统进路参数'!U75)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IF(INDEX(Veh_Marshal,0,2)="N/A","N/A",'输出-系统进路参数'!B76)</f>
        <v>N/A</v>
      </c>
      <c r="B75" s="22" t="str">
        <f>IF(INDEX(Veh_Marshal,0,2)="N/A","N/A",'输出-系统进路参数'!E76)</f>
        <v>N/A</v>
      </c>
      <c r="C75" s="22" t="str">
        <f>IF(INDEX(Veh_Marshal,0,2)="N/A","N/A",'输出-系统进路参数'!F76)</f>
        <v>N/A</v>
      </c>
      <c r="D75" s="22" t="str">
        <f>IF(INDEX(Veh_Marshal,0,2)="N/A","N/A",'输出-系统进路参数'!G76)</f>
        <v>N/A</v>
      </c>
      <c r="E75" s="22" t="str">
        <f>IF(INDEX(Veh_Marshal,0,2)="N/A","N/A",'输出-系统进路参数'!H76)</f>
        <v>N/A</v>
      </c>
      <c r="F75" s="22" t="str">
        <f>IF(INDEX(Veh_Marshal,0,2)="N/A","N/A",'输出-系统进路参数'!I76)</f>
        <v>N/A</v>
      </c>
      <c r="G75" s="22" t="str">
        <f>IF(INDEX(Veh_Marshal,0,2)="N/A","N/A",'输出-系统进路参数'!J76)</f>
        <v>N/A</v>
      </c>
      <c r="H75" s="22" t="str">
        <f>IF(INDEX(Veh_Marshal,0,2)="N/A","N/A",'输出-系统进路参数'!K76)</f>
        <v>N/A</v>
      </c>
      <c r="I75" s="22" t="str">
        <f>IF(INDEX(Veh_Marshal,0,2)="N/A","N/A",'输出-系统进路参数'!L76)</f>
        <v>N/A</v>
      </c>
      <c r="J75" s="22" t="str">
        <f>IF(INDEX(Veh_Marshal,0,2)="N/A","N/A",'输出-系统进路参数'!M76)</f>
        <v>N/A</v>
      </c>
      <c r="K75" s="22" t="str">
        <f>IF(INDEX(Veh_Marshal,0,2)="N/A","N/A",'输出-系统进路参数'!N76)</f>
        <v>N/A</v>
      </c>
      <c r="L75" s="22" t="str">
        <f>IF(INDEX(Veh_Marshal,0,2)="N/A","N/A",'输出-系统进路参数'!O76)</f>
        <v>N/A</v>
      </c>
      <c r="M75" s="22" t="str">
        <f>IF(INDEX(Veh_Marshal,0,2)="N/A","N/A",'输出-系统进路参数'!P76)</f>
        <v>N/A</v>
      </c>
      <c r="N75" s="22" t="str">
        <f>IF(INDEX(Veh_Marshal,0,2)="N/A","N/A",'输出-系统进路参数'!Q76)</f>
        <v>N/A</v>
      </c>
      <c r="O75" s="22" t="str">
        <f>IF(INDEX(Veh_Marshal,0,2)="N/A","N/A",'输出-系统进路参数'!R76)</f>
        <v>N/A</v>
      </c>
      <c r="P75" s="22" t="str">
        <f>IF(INDEX(Veh_Marshal,0,2)="N/A","N/A",'输出-系统进路参数'!S76)</f>
        <v>N/A</v>
      </c>
      <c r="Q75" s="22" t="str">
        <f>IF(INDEX(Veh_Marshal,0,2)="N/A","N/A",'输出-系统进路参数'!T76)</f>
        <v>N/A</v>
      </c>
      <c r="R75" s="22" t="str">
        <f>IF(INDEX(Veh_Marshal,0,2)="N/A","N/A",'输出-系统进路参数'!U76)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IF(INDEX(Veh_Marshal,0,2)="N/A","N/A",'输出-系统进路参数'!B77)</f>
        <v>N/A</v>
      </c>
      <c r="B76" s="22" t="str">
        <f>IF(INDEX(Veh_Marshal,0,2)="N/A","N/A",'输出-系统进路参数'!E77)</f>
        <v>N/A</v>
      </c>
      <c r="C76" s="22" t="str">
        <f>IF(INDEX(Veh_Marshal,0,2)="N/A","N/A",'输出-系统进路参数'!F77)</f>
        <v>N/A</v>
      </c>
      <c r="D76" s="22" t="str">
        <f>IF(INDEX(Veh_Marshal,0,2)="N/A","N/A",'输出-系统进路参数'!G77)</f>
        <v>N/A</v>
      </c>
      <c r="E76" s="22" t="str">
        <f>IF(INDEX(Veh_Marshal,0,2)="N/A","N/A",'输出-系统进路参数'!H77)</f>
        <v>N/A</v>
      </c>
      <c r="F76" s="22" t="str">
        <f>IF(INDEX(Veh_Marshal,0,2)="N/A","N/A",'输出-系统进路参数'!I77)</f>
        <v>N/A</v>
      </c>
      <c r="G76" s="22" t="str">
        <f>IF(INDEX(Veh_Marshal,0,2)="N/A","N/A",'输出-系统进路参数'!J77)</f>
        <v>N/A</v>
      </c>
      <c r="H76" s="22" t="str">
        <f>IF(INDEX(Veh_Marshal,0,2)="N/A","N/A",'输出-系统进路参数'!K77)</f>
        <v>N/A</v>
      </c>
      <c r="I76" s="22" t="str">
        <f>IF(INDEX(Veh_Marshal,0,2)="N/A","N/A",'输出-系统进路参数'!L77)</f>
        <v>N/A</v>
      </c>
      <c r="J76" s="22" t="str">
        <f>IF(INDEX(Veh_Marshal,0,2)="N/A","N/A",'输出-系统进路参数'!M77)</f>
        <v>N/A</v>
      </c>
      <c r="K76" s="22" t="str">
        <f>IF(INDEX(Veh_Marshal,0,2)="N/A","N/A",'输出-系统进路参数'!N77)</f>
        <v>N/A</v>
      </c>
      <c r="L76" s="22" t="str">
        <f>IF(INDEX(Veh_Marshal,0,2)="N/A","N/A",'输出-系统进路参数'!O77)</f>
        <v>N/A</v>
      </c>
      <c r="M76" s="22" t="str">
        <f>IF(INDEX(Veh_Marshal,0,2)="N/A","N/A",'输出-系统进路参数'!P77)</f>
        <v>N/A</v>
      </c>
      <c r="N76" s="22" t="str">
        <f>IF(INDEX(Veh_Marshal,0,2)="N/A","N/A",'输出-系统进路参数'!Q77)</f>
        <v>N/A</v>
      </c>
      <c r="O76" s="22" t="str">
        <f>IF(INDEX(Veh_Marshal,0,2)="N/A","N/A",'输出-系统进路参数'!R77)</f>
        <v>N/A</v>
      </c>
      <c r="P76" s="22" t="str">
        <f>IF(INDEX(Veh_Marshal,0,2)="N/A","N/A",'输出-系统进路参数'!S77)</f>
        <v>N/A</v>
      </c>
      <c r="Q76" s="22" t="str">
        <f>IF(INDEX(Veh_Marshal,0,2)="N/A","N/A",'输出-系统进路参数'!T77)</f>
        <v>N/A</v>
      </c>
      <c r="R76" s="22" t="str">
        <f>IF(INDEX(Veh_Marshal,0,2)="N/A","N/A",'输出-系统进路参数'!U77)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IF(INDEX(Veh_Marshal,0,2)="N/A","N/A",'输出-系统进路参数'!B78)</f>
        <v>N/A</v>
      </c>
      <c r="B77" s="22" t="str">
        <f>IF(INDEX(Veh_Marshal,0,2)="N/A","N/A",'输出-系统进路参数'!E78)</f>
        <v>N/A</v>
      </c>
      <c r="C77" s="22" t="str">
        <f>IF(INDEX(Veh_Marshal,0,2)="N/A","N/A",'输出-系统进路参数'!F78)</f>
        <v>N/A</v>
      </c>
      <c r="D77" s="22" t="str">
        <f>IF(INDEX(Veh_Marshal,0,2)="N/A","N/A",'输出-系统进路参数'!G78)</f>
        <v>N/A</v>
      </c>
      <c r="E77" s="22" t="str">
        <f>IF(INDEX(Veh_Marshal,0,2)="N/A","N/A",'输出-系统进路参数'!H78)</f>
        <v>N/A</v>
      </c>
      <c r="F77" s="22" t="str">
        <f>IF(INDEX(Veh_Marshal,0,2)="N/A","N/A",'输出-系统进路参数'!I78)</f>
        <v>N/A</v>
      </c>
      <c r="G77" s="22" t="str">
        <f>IF(INDEX(Veh_Marshal,0,2)="N/A","N/A",'输出-系统进路参数'!J78)</f>
        <v>N/A</v>
      </c>
      <c r="H77" s="22" t="str">
        <f>IF(INDEX(Veh_Marshal,0,2)="N/A","N/A",'输出-系统进路参数'!K78)</f>
        <v>N/A</v>
      </c>
      <c r="I77" s="22" t="str">
        <f>IF(INDEX(Veh_Marshal,0,2)="N/A","N/A",'输出-系统进路参数'!L78)</f>
        <v>N/A</v>
      </c>
      <c r="J77" s="22" t="str">
        <f>IF(INDEX(Veh_Marshal,0,2)="N/A","N/A",'输出-系统进路参数'!M78)</f>
        <v>N/A</v>
      </c>
      <c r="K77" s="22" t="str">
        <f>IF(INDEX(Veh_Marshal,0,2)="N/A","N/A",'输出-系统进路参数'!N78)</f>
        <v>N/A</v>
      </c>
      <c r="L77" s="22" t="str">
        <f>IF(INDEX(Veh_Marshal,0,2)="N/A","N/A",'输出-系统进路参数'!O78)</f>
        <v>N/A</v>
      </c>
      <c r="M77" s="22" t="str">
        <f>IF(INDEX(Veh_Marshal,0,2)="N/A","N/A",'输出-系统进路参数'!P78)</f>
        <v>N/A</v>
      </c>
      <c r="N77" s="22" t="str">
        <f>IF(INDEX(Veh_Marshal,0,2)="N/A","N/A",'输出-系统进路参数'!Q78)</f>
        <v>N/A</v>
      </c>
      <c r="O77" s="22" t="str">
        <f>IF(INDEX(Veh_Marshal,0,2)="N/A","N/A",'输出-系统进路参数'!R78)</f>
        <v>N/A</v>
      </c>
      <c r="P77" s="22" t="str">
        <f>IF(INDEX(Veh_Marshal,0,2)="N/A","N/A",'输出-系统进路参数'!S78)</f>
        <v>N/A</v>
      </c>
      <c r="Q77" s="22" t="str">
        <f>IF(INDEX(Veh_Marshal,0,2)="N/A","N/A",'输出-系统进路参数'!T78)</f>
        <v>N/A</v>
      </c>
      <c r="R77" s="22" t="str">
        <f>IF(INDEX(Veh_Marshal,0,2)="N/A","N/A",'输出-系统进路参数'!U78)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IF(INDEX(Veh_Marshal,0,2)="N/A","N/A",'输出-系统进路参数'!B79)</f>
        <v>N/A</v>
      </c>
      <c r="B78" s="22" t="str">
        <f>IF(INDEX(Veh_Marshal,0,2)="N/A","N/A",'输出-系统进路参数'!E79)</f>
        <v>N/A</v>
      </c>
      <c r="C78" s="22" t="str">
        <f>IF(INDEX(Veh_Marshal,0,2)="N/A","N/A",'输出-系统进路参数'!F79)</f>
        <v>N/A</v>
      </c>
      <c r="D78" s="22" t="str">
        <f>IF(INDEX(Veh_Marshal,0,2)="N/A","N/A",'输出-系统进路参数'!G79)</f>
        <v>N/A</v>
      </c>
      <c r="E78" s="22" t="str">
        <f>IF(INDEX(Veh_Marshal,0,2)="N/A","N/A",'输出-系统进路参数'!H79)</f>
        <v>N/A</v>
      </c>
      <c r="F78" s="22" t="str">
        <f>IF(INDEX(Veh_Marshal,0,2)="N/A","N/A",'输出-系统进路参数'!I79)</f>
        <v>N/A</v>
      </c>
      <c r="G78" s="22" t="str">
        <f>IF(INDEX(Veh_Marshal,0,2)="N/A","N/A",'输出-系统进路参数'!J79)</f>
        <v>N/A</v>
      </c>
      <c r="H78" s="22" t="str">
        <f>IF(INDEX(Veh_Marshal,0,2)="N/A","N/A",'输出-系统进路参数'!K79)</f>
        <v>N/A</v>
      </c>
      <c r="I78" s="22" t="str">
        <f>IF(INDEX(Veh_Marshal,0,2)="N/A","N/A",'输出-系统进路参数'!L79)</f>
        <v>N/A</v>
      </c>
      <c r="J78" s="22" t="str">
        <f>IF(INDEX(Veh_Marshal,0,2)="N/A","N/A",'输出-系统进路参数'!M79)</f>
        <v>N/A</v>
      </c>
      <c r="K78" s="22" t="str">
        <f>IF(INDEX(Veh_Marshal,0,2)="N/A","N/A",'输出-系统进路参数'!N79)</f>
        <v>N/A</v>
      </c>
      <c r="L78" s="22" t="str">
        <f>IF(INDEX(Veh_Marshal,0,2)="N/A","N/A",'输出-系统进路参数'!O79)</f>
        <v>N/A</v>
      </c>
      <c r="M78" s="22" t="str">
        <f>IF(INDEX(Veh_Marshal,0,2)="N/A","N/A",'输出-系统进路参数'!P79)</f>
        <v>N/A</v>
      </c>
      <c r="N78" s="22" t="str">
        <f>IF(INDEX(Veh_Marshal,0,2)="N/A","N/A",'输出-系统进路参数'!Q79)</f>
        <v>N/A</v>
      </c>
      <c r="O78" s="22" t="str">
        <f>IF(INDEX(Veh_Marshal,0,2)="N/A","N/A",'输出-系统进路参数'!R79)</f>
        <v>N/A</v>
      </c>
      <c r="P78" s="22" t="str">
        <f>IF(INDEX(Veh_Marshal,0,2)="N/A","N/A",'输出-系统进路参数'!S79)</f>
        <v>N/A</v>
      </c>
      <c r="Q78" s="22" t="str">
        <f>IF(INDEX(Veh_Marshal,0,2)="N/A","N/A",'输出-系统进路参数'!T79)</f>
        <v>N/A</v>
      </c>
      <c r="R78" s="22" t="str">
        <f>IF(INDEX(Veh_Marshal,0,2)="N/A","N/A",'输出-系统进路参数'!U79)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IF(INDEX(Veh_Marshal,0,2)="N/A","N/A",'输出-系统进路参数'!B80)</f>
        <v>N/A</v>
      </c>
      <c r="B79" s="22" t="str">
        <f>IF(INDEX(Veh_Marshal,0,2)="N/A","N/A",'输出-系统进路参数'!E80)</f>
        <v>N/A</v>
      </c>
      <c r="C79" s="22" t="str">
        <f>IF(INDEX(Veh_Marshal,0,2)="N/A","N/A",'输出-系统进路参数'!F80)</f>
        <v>N/A</v>
      </c>
      <c r="D79" s="22" t="str">
        <f>IF(INDEX(Veh_Marshal,0,2)="N/A","N/A",'输出-系统进路参数'!G80)</f>
        <v>N/A</v>
      </c>
      <c r="E79" s="22" t="str">
        <f>IF(INDEX(Veh_Marshal,0,2)="N/A","N/A",'输出-系统进路参数'!H80)</f>
        <v>N/A</v>
      </c>
      <c r="F79" s="22" t="str">
        <f>IF(INDEX(Veh_Marshal,0,2)="N/A","N/A",'输出-系统进路参数'!I80)</f>
        <v>N/A</v>
      </c>
      <c r="G79" s="22" t="str">
        <f>IF(INDEX(Veh_Marshal,0,2)="N/A","N/A",'输出-系统进路参数'!J80)</f>
        <v>N/A</v>
      </c>
      <c r="H79" s="22" t="str">
        <f>IF(INDEX(Veh_Marshal,0,2)="N/A","N/A",'输出-系统进路参数'!K80)</f>
        <v>N/A</v>
      </c>
      <c r="I79" s="22" t="str">
        <f>IF(INDEX(Veh_Marshal,0,2)="N/A","N/A",'输出-系统进路参数'!L80)</f>
        <v>N/A</v>
      </c>
      <c r="J79" s="22" t="str">
        <f>IF(INDEX(Veh_Marshal,0,2)="N/A","N/A",'输出-系统进路参数'!M80)</f>
        <v>N/A</v>
      </c>
      <c r="K79" s="22" t="str">
        <f>IF(INDEX(Veh_Marshal,0,2)="N/A","N/A",'输出-系统进路参数'!N80)</f>
        <v>N/A</v>
      </c>
      <c r="L79" s="22" t="str">
        <f>IF(INDEX(Veh_Marshal,0,2)="N/A","N/A",'输出-系统进路参数'!O80)</f>
        <v>N/A</v>
      </c>
      <c r="M79" s="22" t="str">
        <f>IF(INDEX(Veh_Marshal,0,2)="N/A","N/A",'输出-系统进路参数'!P80)</f>
        <v>N/A</v>
      </c>
      <c r="N79" s="22" t="str">
        <f>IF(INDEX(Veh_Marshal,0,2)="N/A","N/A",'输出-系统进路参数'!Q80)</f>
        <v>N/A</v>
      </c>
      <c r="O79" s="22" t="str">
        <f>IF(INDEX(Veh_Marshal,0,2)="N/A","N/A",'输出-系统进路参数'!R80)</f>
        <v>N/A</v>
      </c>
      <c r="P79" s="22" t="str">
        <f>IF(INDEX(Veh_Marshal,0,2)="N/A","N/A",'输出-系统进路参数'!S80)</f>
        <v>N/A</v>
      </c>
      <c r="Q79" s="22" t="str">
        <f>IF(INDEX(Veh_Marshal,0,2)="N/A","N/A",'输出-系统进路参数'!T80)</f>
        <v>N/A</v>
      </c>
      <c r="R79" s="22" t="str">
        <f>IF(INDEX(Veh_Marshal,0,2)="N/A","N/A",'输出-系统进路参数'!U80)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IF(INDEX(Veh_Marshal,0,2)="N/A","N/A",'输出-系统进路参数'!B81)</f>
        <v>N/A</v>
      </c>
      <c r="B80" s="22" t="str">
        <f>IF(INDEX(Veh_Marshal,0,2)="N/A","N/A",'输出-系统进路参数'!E81)</f>
        <v>N/A</v>
      </c>
      <c r="C80" s="22" t="str">
        <f>IF(INDEX(Veh_Marshal,0,2)="N/A","N/A",'输出-系统进路参数'!F81)</f>
        <v>N/A</v>
      </c>
      <c r="D80" s="22" t="str">
        <f>IF(INDEX(Veh_Marshal,0,2)="N/A","N/A",'输出-系统进路参数'!G81)</f>
        <v>N/A</v>
      </c>
      <c r="E80" s="22" t="str">
        <f>IF(INDEX(Veh_Marshal,0,2)="N/A","N/A",'输出-系统进路参数'!H81)</f>
        <v>N/A</v>
      </c>
      <c r="F80" s="22" t="str">
        <f>IF(INDEX(Veh_Marshal,0,2)="N/A","N/A",'输出-系统进路参数'!I81)</f>
        <v>N/A</v>
      </c>
      <c r="G80" s="22" t="str">
        <f>IF(INDEX(Veh_Marshal,0,2)="N/A","N/A",'输出-系统进路参数'!J81)</f>
        <v>N/A</v>
      </c>
      <c r="H80" s="22" t="str">
        <f>IF(INDEX(Veh_Marshal,0,2)="N/A","N/A",'输出-系统进路参数'!K81)</f>
        <v>N/A</v>
      </c>
      <c r="I80" s="22" t="str">
        <f>IF(INDEX(Veh_Marshal,0,2)="N/A","N/A",'输出-系统进路参数'!L81)</f>
        <v>N/A</v>
      </c>
      <c r="J80" s="22" t="str">
        <f>IF(INDEX(Veh_Marshal,0,2)="N/A","N/A",'输出-系统进路参数'!M81)</f>
        <v>N/A</v>
      </c>
      <c r="K80" s="22" t="str">
        <f>IF(INDEX(Veh_Marshal,0,2)="N/A","N/A",'输出-系统进路参数'!N81)</f>
        <v>N/A</v>
      </c>
      <c r="L80" s="22" t="str">
        <f>IF(INDEX(Veh_Marshal,0,2)="N/A","N/A",'输出-系统进路参数'!O81)</f>
        <v>N/A</v>
      </c>
      <c r="M80" s="22" t="str">
        <f>IF(INDEX(Veh_Marshal,0,2)="N/A","N/A",'输出-系统进路参数'!P81)</f>
        <v>N/A</v>
      </c>
      <c r="N80" s="22" t="str">
        <f>IF(INDEX(Veh_Marshal,0,2)="N/A","N/A",'输出-系统进路参数'!Q81)</f>
        <v>N/A</v>
      </c>
      <c r="O80" s="22" t="str">
        <f>IF(INDEX(Veh_Marshal,0,2)="N/A","N/A",'输出-系统进路参数'!R81)</f>
        <v>N/A</v>
      </c>
      <c r="P80" s="22" t="str">
        <f>IF(INDEX(Veh_Marshal,0,2)="N/A","N/A",'输出-系统进路参数'!S81)</f>
        <v>N/A</v>
      </c>
      <c r="Q80" s="22" t="str">
        <f>IF(INDEX(Veh_Marshal,0,2)="N/A","N/A",'输出-系统进路参数'!T81)</f>
        <v>N/A</v>
      </c>
      <c r="R80" s="22" t="str">
        <f>IF(INDEX(Veh_Marshal,0,2)="N/A","N/A",'输出-系统进路参数'!U81)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IF(INDEX(Veh_Marshal,0,2)="N/A","N/A",'输出-系统进路参数'!B82)</f>
        <v>N/A</v>
      </c>
      <c r="B81" s="22" t="str">
        <f>IF(INDEX(Veh_Marshal,0,2)="N/A","N/A",'输出-系统进路参数'!E82)</f>
        <v>N/A</v>
      </c>
      <c r="C81" s="22" t="str">
        <f>IF(INDEX(Veh_Marshal,0,2)="N/A","N/A",'输出-系统进路参数'!F82)</f>
        <v>N/A</v>
      </c>
      <c r="D81" s="22" t="str">
        <f>IF(INDEX(Veh_Marshal,0,2)="N/A","N/A",'输出-系统进路参数'!G82)</f>
        <v>N/A</v>
      </c>
      <c r="E81" s="22" t="str">
        <f>IF(INDEX(Veh_Marshal,0,2)="N/A","N/A",'输出-系统进路参数'!H82)</f>
        <v>N/A</v>
      </c>
      <c r="F81" s="22" t="str">
        <f>IF(INDEX(Veh_Marshal,0,2)="N/A","N/A",'输出-系统进路参数'!I82)</f>
        <v>N/A</v>
      </c>
      <c r="G81" s="22" t="str">
        <f>IF(INDEX(Veh_Marshal,0,2)="N/A","N/A",'输出-系统进路参数'!J82)</f>
        <v>N/A</v>
      </c>
      <c r="H81" s="22" t="str">
        <f>IF(INDEX(Veh_Marshal,0,2)="N/A","N/A",'输出-系统进路参数'!K82)</f>
        <v>N/A</v>
      </c>
      <c r="I81" s="22" t="str">
        <f>IF(INDEX(Veh_Marshal,0,2)="N/A","N/A",'输出-系统进路参数'!L82)</f>
        <v>N/A</v>
      </c>
      <c r="J81" s="22" t="str">
        <f>IF(INDEX(Veh_Marshal,0,2)="N/A","N/A",'输出-系统进路参数'!M82)</f>
        <v>N/A</v>
      </c>
      <c r="K81" s="22" t="str">
        <f>IF(INDEX(Veh_Marshal,0,2)="N/A","N/A",'输出-系统进路参数'!N82)</f>
        <v>N/A</v>
      </c>
      <c r="L81" s="22" t="str">
        <f>IF(INDEX(Veh_Marshal,0,2)="N/A","N/A",'输出-系统进路参数'!O82)</f>
        <v>N/A</v>
      </c>
      <c r="M81" s="22" t="str">
        <f>IF(INDEX(Veh_Marshal,0,2)="N/A","N/A",'输出-系统进路参数'!P82)</f>
        <v>N/A</v>
      </c>
      <c r="N81" s="22" t="str">
        <f>IF(INDEX(Veh_Marshal,0,2)="N/A","N/A",'输出-系统进路参数'!Q82)</f>
        <v>N/A</v>
      </c>
      <c r="O81" s="22" t="str">
        <f>IF(INDEX(Veh_Marshal,0,2)="N/A","N/A",'输出-系统进路参数'!R82)</f>
        <v>N/A</v>
      </c>
      <c r="P81" s="22" t="str">
        <f>IF(INDEX(Veh_Marshal,0,2)="N/A","N/A",'输出-系统进路参数'!S82)</f>
        <v>N/A</v>
      </c>
      <c r="Q81" s="22" t="str">
        <f>IF(INDEX(Veh_Marshal,0,2)="N/A","N/A",'输出-系统进路参数'!T82)</f>
        <v>N/A</v>
      </c>
      <c r="R81" s="22" t="str">
        <f>IF(INDEX(Veh_Marshal,0,2)="N/A","N/A",'输出-系统进路参数'!U82)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IF(INDEX(Veh_Marshal,0,2)="N/A","N/A",'输出-系统进路参数'!B83)</f>
        <v>N/A</v>
      </c>
      <c r="B82" s="22" t="str">
        <f>IF(INDEX(Veh_Marshal,0,2)="N/A","N/A",'输出-系统进路参数'!E83)</f>
        <v>N/A</v>
      </c>
      <c r="C82" s="22" t="str">
        <f>IF(INDEX(Veh_Marshal,0,2)="N/A","N/A",'输出-系统进路参数'!F83)</f>
        <v>N/A</v>
      </c>
      <c r="D82" s="22" t="str">
        <f>IF(INDEX(Veh_Marshal,0,2)="N/A","N/A",'输出-系统进路参数'!G83)</f>
        <v>N/A</v>
      </c>
      <c r="E82" s="22" t="str">
        <f>IF(INDEX(Veh_Marshal,0,2)="N/A","N/A",'输出-系统进路参数'!H83)</f>
        <v>N/A</v>
      </c>
      <c r="F82" s="22" t="str">
        <f>IF(INDEX(Veh_Marshal,0,2)="N/A","N/A",'输出-系统进路参数'!I83)</f>
        <v>N/A</v>
      </c>
      <c r="G82" s="22" t="str">
        <f>IF(INDEX(Veh_Marshal,0,2)="N/A","N/A",'输出-系统进路参数'!J83)</f>
        <v>N/A</v>
      </c>
      <c r="H82" s="22" t="str">
        <f>IF(INDEX(Veh_Marshal,0,2)="N/A","N/A",'输出-系统进路参数'!K83)</f>
        <v>N/A</v>
      </c>
      <c r="I82" s="22" t="str">
        <f>IF(INDEX(Veh_Marshal,0,2)="N/A","N/A",'输出-系统进路参数'!L83)</f>
        <v>N/A</v>
      </c>
      <c r="J82" s="22" t="str">
        <f>IF(INDEX(Veh_Marshal,0,2)="N/A","N/A",'输出-系统进路参数'!M83)</f>
        <v>N/A</v>
      </c>
      <c r="K82" s="22" t="str">
        <f>IF(INDEX(Veh_Marshal,0,2)="N/A","N/A",'输出-系统进路参数'!N83)</f>
        <v>N/A</v>
      </c>
      <c r="L82" s="22" t="str">
        <f>IF(INDEX(Veh_Marshal,0,2)="N/A","N/A",'输出-系统进路参数'!O83)</f>
        <v>N/A</v>
      </c>
      <c r="M82" s="22" t="str">
        <f>IF(INDEX(Veh_Marshal,0,2)="N/A","N/A",'输出-系统进路参数'!P83)</f>
        <v>N/A</v>
      </c>
      <c r="N82" s="22" t="str">
        <f>IF(INDEX(Veh_Marshal,0,2)="N/A","N/A",'输出-系统进路参数'!Q83)</f>
        <v>N/A</v>
      </c>
      <c r="O82" s="22" t="str">
        <f>IF(INDEX(Veh_Marshal,0,2)="N/A","N/A",'输出-系统进路参数'!R83)</f>
        <v>N/A</v>
      </c>
      <c r="P82" s="22" t="str">
        <f>IF(INDEX(Veh_Marshal,0,2)="N/A","N/A",'输出-系统进路参数'!S83)</f>
        <v>N/A</v>
      </c>
      <c r="Q82" s="22" t="str">
        <f>IF(INDEX(Veh_Marshal,0,2)="N/A","N/A",'输出-系统进路参数'!T83)</f>
        <v>N/A</v>
      </c>
      <c r="R82" s="22" t="str">
        <f>IF(INDEX(Veh_Marshal,0,2)="N/A","N/A",'输出-系统进路参数'!U83)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IF(INDEX(Veh_Marshal,0,2)="N/A","N/A",'输出-系统进路参数'!B84)</f>
        <v>N/A</v>
      </c>
      <c r="B83" s="22" t="str">
        <f>IF(INDEX(Veh_Marshal,0,2)="N/A","N/A",'输出-系统进路参数'!E84)</f>
        <v>N/A</v>
      </c>
      <c r="C83" s="22" t="str">
        <f>IF(INDEX(Veh_Marshal,0,2)="N/A","N/A",'输出-系统进路参数'!F84)</f>
        <v>N/A</v>
      </c>
      <c r="D83" s="22" t="str">
        <f>IF(INDEX(Veh_Marshal,0,2)="N/A","N/A",'输出-系统进路参数'!G84)</f>
        <v>N/A</v>
      </c>
      <c r="E83" s="22" t="str">
        <f>IF(INDEX(Veh_Marshal,0,2)="N/A","N/A",'输出-系统进路参数'!H84)</f>
        <v>N/A</v>
      </c>
      <c r="F83" s="22" t="str">
        <f>IF(INDEX(Veh_Marshal,0,2)="N/A","N/A",'输出-系统进路参数'!I84)</f>
        <v>N/A</v>
      </c>
      <c r="G83" s="22" t="str">
        <f>IF(INDEX(Veh_Marshal,0,2)="N/A","N/A",'输出-系统进路参数'!J84)</f>
        <v>N/A</v>
      </c>
      <c r="H83" s="22" t="str">
        <f>IF(INDEX(Veh_Marshal,0,2)="N/A","N/A",'输出-系统进路参数'!K84)</f>
        <v>N/A</v>
      </c>
      <c r="I83" s="22" t="str">
        <f>IF(INDEX(Veh_Marshal,0,2)="N/A","N/A",'输出-系统进路参数'!L84)</f>
        <v>N/A</v>
      </c>
      <c r="J83" s="22" t="str">
        <f>IF(INDEX(Veh_Marshal,0,2)="N/A","N/A",'输出-系统进路参数'!M84)</f>
        <v>N/A</v>
      </c>
      <c r="K83" s="22" t="str">
        <f>IF(INDEX(Veh_Marshal,0,2)="N/A","N/A",'输出-系统进路参数'!N84)</f>
        <v>N/A</v>
      </c>
      <c r="L83" s="22" t="str">
        <f>IF(INDEX(Veh_Marshal,0,2)="N/A","N/A",'输出-系统进路参数'!O84)</f>
        <v>N/A</v>
      </c>
      <c r="M83" s="22" t="str">
        <f>IF(INDEX(Veh_Marshal,0,2)="N/A","N/A",'输出-系统进路参数'!P84)</f>
        <v>N/A</v>
      </c>
      <c r="N83" s="22" t="str">
        <f>IF(INDEX(Veh_Marshal,0,2)="N/A","N/A",'输出-系统进路参数'!Q84)</f>
        <v>N/A</v>
      </c>
      <c r="O83" s="22" t="str">
        <f>IF(INDEX(Veh_Marshal,0,2)="N/A","N/A",'输出-系统进路参数'!R84)</f>
        <v>N/A</v>
      </c>
      <c r="P83" s="22" t="str">
        <f>IF(INDEX(Veh_Marshal,0,2)="N/A","N/A",'输出-系统进路参数'!S84)</f>
        <v>N/A</v>
      </c>
      <c r="Q83" s="22" t="str">
        <f>IF(INDEX(Veh_Marshal,0,2)="N/A","N/A",'输出-系统进路参数'!T84)</f>
        <v>N/A</v>
      </c>
      <c r="R83" s="22" t="str">
        <f>IF(INDEX(Veh_Marshal,0,2)="N/A","N/A",'输出-系统进路参数'!U84)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IF(INDEX(Veh_Marshal,0,2)="N/A","N/A",'输出-系统进路参数'!B85)</f>
        <v>N/A</v>
      </c>
      <c r="B84" s="22" t="str">
        <f>IF(INDEX(Veh_Marshal,0,2)="N/A","N/A",'输出-系统进路参数'!E85)</f>
        <v>N/A</v>
      </c>
      <c r="C84" s="22" t="str">
        <f>IF(INDEX(Veh_Marshal,0,2)="N/A","N/A",'输出-系统进路参数'!F85)</f>
        <v>N/A</v>
      </c>
      <c r="D84" s="22" t="str">
        <f>IF(INDEX(Veh_Marshal,0,2)="N/A","N/A",'输出-系统进路参数'!G85)</f>
        <v>N/A</v>
      </c>
      <c r="E84" s="22" t="str">
        <f>IF(INDEX(Veh_Marshal,0,2)="N/A","N/A",'输出-系统进路参数'!H85)</f>
        <v>N/A</v>
      </c>
      <c r="F84" s="22" t="str">
        <f>IF(INDEX(Veh_Marshal,0,2)="N/A","N/A",'输出-系统进路参数'!I85)</f>
        <v>N/A</v>
      </c>
      <c r="G84" s="22" t="str">
        <f>IF(INDEX(Veh_Marshal,0,2)="N/A","N/A",'输出-系统进路参数'!J85)</f>
        <v>N/A</v>
      </c>
      <c r="H84" s="22" t="str">
        <f>IF(INDEX(Veh_Marshal,0,2)="N/A","N/A",'输出-系统进路参数'!K85)</f>
        <v>N/A</v>
      </c>
      <c r="I84" s="22" t="str">
        <f>IF(INDEX(Veh_Marshal,0,2)="N/A","N/A",'输出-系统进路参数'!L85)</f>
        <v>N/A</v>
      </c>
      <c r="J84" s="22" t="str">
        <f>IF(INDEX(Veh_Marshal,0,2)="N/A","N/A",'输出-系统进路参数'!M85)</f>
        <v>N/A</v>
      </c>
      <c r="K84" s="22" t="str">
        <f>IF(INDEX(Veh_Marshal,0,2)="N/A","N/A",'输出-系统进路参数'!N85)</f>
        <v>N/A</v>
      </c>
      <c r="L84" s="22" t="str">
        <f>IF(INDEX(Veh_Marshal,0,2)="N/A","N/A",'输出-系统进路参数'!O85)</f>
        <v>N/A</v>
      </c>
      <c r="M84" s="22" t="str">
        <f>IF(INDEX(Veh_Marshal,0,2)="N/A","N/A",'输出-系统进路参数'!P85)</f>
        <v>N/A</v>
      </c>
      <c r="N84" s="22" t="str">
        <f>IF(INDEX(Veh_Marshal,0,2)="N/A","N/A",'输出-系统进路参数'!Q85)</f>
        <v>N/A</v>
      </c>
      <c r="O84" s="22" t="str">
        <f>IF(INDEX(Veh_Marshal,0,2)="N/A","N/A",'输出-系统进路参数'!R85)</f>
        <v>N/A</v>
      </c>
      <c r="P84" s="22" t="str">
        <f>IF(INDEX(Veh_Marshal,0,2)="N/A","N/A",'输出-系统进路参数'!S85)</f>
        <v>N/A</v>
      </c>
      <c r="Q84" s="22" t="str">
        <f>IF(INDEX(Veh_Marshal,0,2)="N/A","N/A",'输出-系统进路参数'!T85)</f>
        <v>N/A</v>
      </c>
      <c r="R84" s="22" t="str">
        <f>IF(INDEX(Veh_Marshal,0,2)="N/A","N/A",'输出-系统进路参数'!U85)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IF(INDEX(Veh_Marshal,0,2)="N/A","N/A",'输出-系统进路参数'!B86)</f>
        <v>N/A</v>
      </c>
      <c r="B85" s="22" t="str">
        <f>IF(INDEX(Veh_Marshal,0,2)="N/A","N/A",'输出-系统进路参数'!E86)</f>
        <v>N/A</v>
      </c>
      <c r="C85" s="22" t="str">
        <f>IF(INDEX(Veh_Marshal,0,2)="N/A","N/A",'输出-系统进路参数'!F86)</f>
        <v>N/A</v>
      </c>
      <c r="D85" s="22" t="str">
        <f>IF(INDEX(Veh_Marshal,0,2)="N/A","N/A",'输出-系统进路参数'!G86)</f>
        <v>N/A</v>
      </c>
      <c r="E85" s="22" t="str">
        <f>IF(INDEX(Veh_Marshal,0,2)="N/A","N/A",'输出-系统进路参数'!H86)</f>
        <v>N/A</v>
      </c>
      <c r="F85" s="22" t="str">
        <f>IF(INDEX(Veh_Marshal,0,2)="N/A","N/A",'输出-系统进路参数'!I86)</f>
        <v>N/A</v>
      </c>
      <c r="G85" s="22" t="str">
        <f>IF(INDEX(Veh_Marshal,0,2)="N/A","N/A",'输出-系统进路参数'!J86)</f>
        <v>N/A</v>
      </c>
      <c r="H85" s="22" t="str">
        <f>IF(INDEX(Veh_Marshal,0,2)="N/A","N/A",'输出-系统进路参数'!K86)</f>
        <v>N/A</v>
      </c>
      <c r="I85" s="22" t="str">
        <f>IF(INDEX(Veh_Marshal,0,2)="N/A","N/A",'输出-系统进路参数'!L86)</f>
        <v>N/A</v>
      </c>
      <c r="J85" s="22" t="str">
        <f>IF(INDEX(Veh_Marshal,0,2)="N/A","N/A",'输出-系统进路参数'!M86)</f>
        <v>N/A</v>
      </c>
      <c r="K85" s="22" t="str">
        <f>IF(INDEX(Veh_Marshal,0,2)="N/A","N/A",'输出-系统进路参数'!N86)</f>
        <v>N/A</v>
      </c>
      <c r="L85" s="22" t="str">
        <f>IF(INDEX(Veh_Marshal,0,2)="N/A","N/A",'输出-系统进路参数'!O86)</f>
        <v>N/A</v>
      </c>
      <c r="M85" s="22" t="str">
        <f>IF(INDEX(Veh_Marshal,0,2)="N/A","N/A",'输出-系统进路参数'!P86)</f>
        <v>N/A</v>
      </c>
      <c r="N85" s="22" t="str">
        <f>IF(INDEX(Veh_Marshal,0,2)="N/A","N/A",'输出-系统进路参数'!Q86)</f>
        <v>N/A</v>
      </c>
      <c r="O85" s="22" t="str">
        <f>IF(INDEX(Veh_Marshal,0,2)="N/A","N/A",'输出-系统进路参数'!R86)</f>
        <v>N/A</v>
      </c>
      <c r="P85" s="22" t="str">
        <f>IF(INDEX(Veh_Marshal,0,2)="N/A","N/A",'输出-系统进路参数'!S86)</f>
        <v>N/A</v>
      </c>
      <c r="Q85" s="22" t="str">
        <f>IF(INDEX(Veh_Marshal,0,2)="N/A","N/A",'输出-系统进路参数'!T86)</f>
        <v>N/A</v>
      </c>
      <c r="R85" s="22" t="str">
        <f>IF(INDEX(Veh_Marshal,0,2)="N/A","N/A",'输出-系统进路参数'!U86)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IF(INDEX(Veh_Marshal,0,2)="N/A","N/A",'输出-系统进路参数'!B87)</f>
        <v>N/A</v>
      </c>
      <c r="B86" s="22" t="str">
        <f>IF(INDEX(Veh_Marshal,0,2)="N/A","N/A",'输出-系统进路参数'!E87)</f>
        <v>N/A</v>
      </c>
      <c r="C86" s="22" t="str">
        <f>IF(INDEX(Veh_Marshal,0,2)="N/A","N/A",'输出-系统进路参数'!F87)</f>
        <v>N/A</v>
      </c>
      <c r="D86" s="22" t="str">
        <f>IF(INDEX(Veh_Marshal,0,2)="N/A","N/A",'输出-系统进路参数'!G87)</f>
        <v>N/A</v>
      </c>
      <c r="E86" s="22" t="str">
        <f>IF(INDEX(Veh_Marshal,0,2)="N/A","N/A",'输出-系统进路参数'!H87)</f>
        <v>N/A</v>
      </c>
      <c r="F86" s="22" t="str">
        <f>IF(INDEX(Veh_Marshal,0,2)="N/A","N/A",'输出-系统进路参数'!I87)</f>
        <v>N/A</v>
      </c>
      <c r="G86" s="22" t="str">
        <f>IF(INDEX(Veh_Marshal,0,2)="N/A","N/A",'输出-系统进路参数'!J87)</f>
        <v>N/A</v>
      </c>
      <c r="H86" s="22" t="str">
        <f>IF(INDEX(Veh_Marshal,0,2)="N/A","N/A",'输出-系统进路参数'!K87)</f>
        <v>N/A</v>
      </c>
      <c r="I86" s="22" t="str">
        <f>IF(INDEX(Veh_Marshal,0,2)="N/A","N/A",'输出-系统进路参数'!L87)</f>
        <v>N/A</v>
      </c>
      <c r="J86" s="22" t="str">
        <f>IF(INDEX(Veh_Marshal,0,2)="N/A","N/A",'输出-系统进路参数'!M87)</f>
        <v>N/A</v>
      </c>
      <c r="K86" s="22" t="str">
        <f>IF(INDEX(Veh_Marshal,0,2)="N/A","N/A",'输出-系统进路参数'!N87)</f>
        <v>N/A</v>
      </c>
      <c r="L86" s="22" t="str">
        <f>IF(INDEX(Veh_Marshal,0,2)="N/A","N/A",'输出-系统进路参数'!O87)</f>
        <v>N/A</v>
      </c>
      <c r="M86" s="22" t="str">
        <f>IF(INDEX(Veh_Marshal,0,2)="N/A","N/A",'输出-系统进路参数'!P87)</f>
        <v>N/A</v>
      </c>
      <c r="N86" s="22" t="str">
        <f>IF(INDEX(Veh_Marshal,0,2)="N/A","N/A",'输出-系统进路参数'!Q87)</f>
        <v>N/A</v>
      </c>
      <c r="O86" s="22" t="str">
        <f>IF(INDEX(Veh_Marshal,0,2)="N/A","N/A",'输出-系统进路参数'!R87)</f>
        <v>N/A</v>
      </c>
      <c r="P86" s="22" t="str">
        <f>IF(INDEX(Veh_Marshal,0,2)="N/A","N/A",'输出-系统进路参数'!S87)</f>
        <v>N/A</v>
      </c>
      <c r="Q86" s="22" t="str">
        <f>IF(INDEX(Veh_Marshal,0,2)="N/A","N/A",'输出-系统进路参数'!T87)</f>
        <v>N/A</v>
      </c>
      <c r="R86" s="22" t="str">
        <f>IF(INDEX(Veh_Marshal,0,2)="N/A","N/A",'输出-系统进路参数'!U87)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IF(INDEX(Veh_Marshal,0,2)="N/A","N/A",'输出-系统进路参数'!B88)</f>
        <v>N/A</v>
      </c>
      <c r="B87" s="22" t="str">
        <f>IF(INDEX(Veh_Marshal,0,2)="N/A","N/A",'输出-系统进路参数'!E88)</f>
        <v>N/A</v>
      </c>
      <c r="C87" s="22" t="str">
        <f>IF(INDEX(Veh_Marshal,0,2)="N/A","N/A",'输出-系统进路参数'!F88)</f>
        <v>N/A</v>
      </c>
      <c r="D87" s="22" t="str">
        <f>IF(INDEX(Veh_Marshal,0,2)="N/A","N/A",'输出-系统进路参数'!G88)</f>
        <v>N/A</v>
      </c>
      <c r="E87" s="22" t="str">
        <f>IF(INDEX(Veh_Marshal,0,2)="N/A","N/A",'输出-系统进路参数'!H88)</f>
        <v>N/A</v>
      </c>
      <c r="F87" s="22" t="str">
        <f>IF(INDEX(Veh_Marshal,0,2)="N/A","N/A",'输出-系统进路参数'!I88)</f>
        <v>N/A</v>
      </c>
      <c r="G87" s="22" t="str">
        <f>IF(INDEX(Veh_Marshal,0,2)="N/A","N/A",'输出-系统进路参数'!J88)</f>
        <v>N/A</v>
      </c>
      <c r="H87" s="22" t="str">
        <f>IF(INDEX(Veh_Marshal,0,2)="N/A","N/A",'输出-系统进路参数'!K88)</f>
        <v>N/A</v>
      </c>
      <c r="I87" s="22" t="str">
        <f>IF(INDEX(Veh_Marshal,0,2)="N/A","N/A",'输出-系统进路参数'!L88)</f>
        <v>N/A</v>
      </c>
      <c r="J87" s="22" t="str">
        <f>IF(INDEX(Veh_Marshal,0,2)="N/A","N/A",'输出-系统进路参数'!M88)</f>
        <v>N/A</v>
      </c>
      <c r="K87" s="22" t="str">
        <f>IF(INDEX(Veh_Marshal,0,2)="N/A","N/A",'输出-系统进路参数'!N88)</f>
        <v>N/A</v>
      </c>
      <c r="L87" s="22" t="str">
        <f>IF(INDEX(Veh_Marshal,0,2)="N/A","N/A",'输出-系统进路参数'!O88)</f>
        <v>N/A</v>
      </c>
      <c r="M87" s="22" t="str">
        <f>IF(INDEX(Veh_Marshal,0,2)="N/A","N/A",'输出-系统进路参数'!P88)</f>
        <v>N/A</v>
      </c>
      <c r="N87" s="22" t="str">
        <f>IF(INDEX(Veh_Marshal,0,2)="N/A","N/A",'输出-系统进路参数'!Q88)</f>
        <v>N/A</v>
      </c>
      <c r="O87" s="22" t="str">
        <f>IF(INDEX(Veh_Marshal,0,2)="N/A","N/A",'输出-系统进路参数'!R88)</f>
        <v>N/A</v>
      </c>
      <c r="P87" s="22" t="str">
        <f>IF(INDEX(Veh_Marshal,0,2)="N/A","N/A",'输出-系统进路参数'!S88)</f>
        <v>N/A</v>
      </c>
      <c r="Q87" s="22" t="str">
        <f>IF(INDEX(Veh_Marshal,0,2)="N/A","N/A",'输出-系统进路参数'!T88)</f>
        <v>N/A</v>
      </c>
      <c r="R87" s="22" t="str">
        <f>IF(INDEX(Veh_Marshal,0,2)="N/A","N/A",'输出-系统进路参数'!U88)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IF(INDEX(Veh_Marshal,0,2)="N/A","N/A",'输出-系统进路参数'!B89)</f>
        <v>N/A</v>
      </c>
      <c r="B88" s="22" t="str">
        <f>IF(INDEX(Veh_Marshal,0,2)="N/A","N/A",'输出-系统进路参数'!E89)</f>
        <v>N/A</v>
      </c>
      <c r="C88" s="22" t="str">
        <f>IF(INDEX(Veh_Marshal,0,2)="N/A","N/A",'输出-系统进路参数'!F89)</f>
        <v>N/A</v>
      </c>
      <c r="D88" s="22" t="str">
        <f>IF(INDEX(Veh_Marshal,0,2)="N/A","N/A",'输出-系统进路参数'!G89)</f>
        <v>N/A</v>
      </c>
      <c r="E88" s="22" t="str">
        <f>IF(INDEX(Veh_Marshal,0,2)="N/A","N/A",'输出-系统进路参数'!H89)</f>
        <v>N/A</v>
      </c>
      <c r="F88" s="22" t="str">
        <f>IF(INDEX(Veh_Marshal,0,2)="N/A","N/A",'输出-系统进路参数'!I89)</f>
        <v>N/A</v>
      </c>
      <c r="G88" s="22" t="str">
        <f>IF(INDEX(Veh_Marshal,0,2)="N/A","N/A",'输出-系统进路参数'!J89)</f>
        <v>N/A</v>
      </c>
      <c r="H88" s="22" t="str">
        <f>IF(INDEX(Veh_Marshal,0,2)="N/A","N/A",'输出-系统进路参数'!K89)</f>
        <v>N/A</v>
      </c>
      <c r="I88" s="22" t="str">
        <f>IF(INDEX(Veh_Marshal,0,2)="N/A","N/A",'输出-系统进路参数'!L89)</f>
        <v>N/A</v>
      </c>
      <c r="J88" s="22" t="str">
        <f>IF(INDEX(Veh_Marshal,0,2)="N/A","N/A",'输出-系统进路参数'!M89)</f>
        <v>N/A</v>
      </c>
      <c r="K88" s="22" t="str">
        <f>IF(INDEX(Veh_Marshal,0,2)="N/A","N/A",'输出-系统进路参数'!N89)</f>
        <v>N/A</v>
      </c>
      <c r="L88" s="22" t="str">
        <f>IF(INDEX(Veh_Marshal,0,2)="N/A","N/A",'输出-系统进路参数'!O89)</f>
        <v>N/A</v>
      </c>
      <c r="M88" s="22" t="str">
        <f>IF(INDEX(Veh_Marshal,0,2)="N/A","N/A",'输出-系统进路参数'!P89)</f>
        <v>N/A</v>
      </c>
      <c r="N88" s="22" t="str">
        <f>IF(INDEX(Veh_Marshal,0,2)="N/A","N/A",'输出-系统进路参数'!Q89)</f>
        <v>N/A</v>
      </c>
      <c r="O88" s="22" t="str">
        <f>IF(INDEX(Veh_Marshal,0,2)="N/A","N/A",'输出-系统进路参数'!R89)</f>
        <v>N/A</v>
      </c>
      <c r="P88" s="22" t="str">
        <f>IF(INDEX(Veh_Marshal,0,2)="N/A","N/A",'输出-系统进路参数'!S89)</f>
        <v>N/A</v>
      </c>
      <c r="Q88" s="22" t="str">
        <f>IF(INDEX(Veh_Marshal,0,2)="N/A","N/A",'输出-系统进路参数'!T89)</f>
        <v>N/A</v>
      </c>
      <c r="R88" s="22" t="str">
        <f>IF(INDEX(Veh_Marshal,0,2)="N/A","N/A",'输出-系统进路参数'!U89)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IF(INDEX(Veh_Marshal,0,2)="N/A","N/A",'输出-系统进路参数'!B90)</f>
        <v>N/A</v>
      </c>
      <c r="B89" s="22" t="str">
        <f>IF(INDEX(Veh_Marshal,0,2)="N/A","N/A",'输出-系统进路参数'!E90)</f>
        <v>N/A</v>
      </c>
      <c r="C89" s="22" t="str">
        <f>IF(INDEX(Veh_Marshal,0,2)="N/A","N/A",'输出-系统进路参数'!F90)</f>
        <v>N/A</v>
      </c>
      <c r="D89" s="22" t="str">
        <f>IF(INDEX(Veh_Marshal,0,2)="N/A","N/A",'输出-系统进路参数'!G90)</f>
        <v>N/A</v>
      </c>
      <c r="E89" s="22" t="str">
        <f>IF(INDEX(Veh_Marshal,0,2)="N/A","N/A",'输出-系统进路参数'!H90)</f>
        <v>N/A</v>
      </c>
      <c r="F89" s="22" t="str">
        <f>IF(INDEX(Veh_Marshal,0,2)="N/A","N/A",'输出-系统进路参数'!I90)</f>
        <v>N/A</v>
      </c>
      <c r="G89" s="22" t="str">
        <f>IF(INDEX(Veh_Marshal,0,2)="N/A","N/A",'输出-系统进路参数'!J90)</f>
        <v>N/A</v>
      </c>
      <c r="H89" s="22" t="str">
        <f>IF(INDEX(Veh_Marshal,0,2)="N/A","N/A",'输出-系统进路参数'!K90)</f>
        <v>N/A</v>
      </c>
      <c r="I89" s="22" t="str">
        <f>IF(INDEX(Veh_Marshal,0,2)="N/A","N/A",'输出-系统进路参数'!L90)</f>
        <v>N/A</v>
      </c>
      <c r="J89" s="22" t="str">
        <f>IF(INDEX(Veh_Marshal,0,2)="N/A","N/A",'输出-系统进路参数'!M90)</f>
        <v>N/A</v>
      </c>
      <c r="K89" s="22" t="str">
        <f>IF(INDEX(Veh_Marshal,0,2)="N/A","N/A",'输出-系统进路参数'!N90)</f>
        <v>N/A</v>
      </c>
      <c r="L89" s="22" t="str">
        <f>IF(INDEX(Veh_Marshal,0,2)="N/A","N/A",'输出-系统进路参数'!O90)</f>
        <v>N/A</v>
      </c>
      <c r="M89" s="22" t="str">
        <f>IF(INDEX(Veh_Marshal,0,2)="N/A","N/A",'输出-系统进路参数'!P90)</f>
        <v>N/A</v>
      </c>
      <c r="N89" s="22" t="str">
        <f>IF(INDEX(Veh_Marshal,0,2)="N/A","N/A",'输出-系统进路参数'!Q90)</f>
        <v>N/A</v>
      </c>
      <c r="O89" s="22" t="str">
        <f>IF(INDEX(Veh_Marshal,0,2)="N/A","N/A",'输出-系统进路参数'!R90)</f>
        <v>N/A</v>
      </c>
      <c r="P89" s="22" t="str">
        <f>IF(INDEX(Veh_Marshal,0,2)="N/A","N/A",'输出-系统进路参数'!S90)</f>
        <v>N/A</v>
      </c>
      <c r="Q89" s="22" t="str">
        <f>IF(INDEX(Veh_Marshal,0,2)="N/A","N/A",'输出-系统进路参数'!T90)</f>
        <v>N/A</v>
      </c>
      <c r="R89" s="22" t="str">
        <f>IF(INDEX(Veh_Marshal,0,2)="N/A","N/A",'输出-系统进路参数'!U90)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IF(INDEX(Veh_Marshal,0,2)="N/A","N/A",'输出-系统进路参数'!B91)</f>
        <v>N/A</v>
      </c>
      <c r="B90" s="22" t="str">
        <f>IF(INDEX(Veh_Marshal,0,2)="N/A","N/A",'输出-系统进路参数'!E91)</f>
        <v>N/A</v>
      </c>
      <c r="C90" s="22" t="str">
        <f>IF(INDEX(Veh_Marshal,0,2)="N/A","N/A",'输出-系统进路参数'!F91)</f>
        <v>N/A</v>
      </c>
      <c r="D90" s="22" t="str">
        <f>IF(INDEX(Veh_Marshal,0,2)="N/A","N/A",'输出-系统进路参数'!G91)</f>
        <v>N/A</v>
      </c>
      <c r="E90" s="22" t="str">
        <f>IF(INDEX(Veh_Marshal,0,2)="N/A","N/A",'输出-系统进路参数'!H91)</f>
        <v>N/A</v>
      </c>
      <c r="F90" s="22" t="str">
        <f>IF(INDEX(Veh_Marshal,0,2)="N/A","N/A",'输出-系统进路参数'!I91)</f>
        <v>N/A</v>
      </c>
      <c r="G90" s="22" t="str">
        <f>IF(INDEX(Veh_Marshal,0,2)="N/A","N/A",'输出-系统进路参数'!J91)</f>
        <v>N/A</v>
      </c>
      <c r="H90" s="22" t="str">
        <f>IF(INDEX(Veh_Marshal,0,2)="N/A","N/A",'输出-系统进路参数'!K91)</f>
        <v>N/A</v>
      </c>
      <c r="I90" s="22" t="str">
        <f>IF(INDEX(Veh_Marshal,0,2)="N/A","N/A",'输出-系统进路参数'!L91)</f>
        <v>N/A</v>
      </c>
      <c r="J90" s="22" t="str">
        <f>IF(INDEX(Veh_Marshal,0,2)="N/A","N/A",'输出-系统进路参数'!M91)</f>
        <v>N/A</v>
      </c>
      <c r="K90" s="22" t="str">
        <f>IF(INDEX(Veh_Marshal,0,2)="N/A","N/A",'输出-系统进路参数'!N91)</f>
        <v>N/A</v>
      </c>
      <c r="L90" s="22" t="str">
        <f>IF(INDEX(Veh_Marshal,0,2)="N/A","N/A",'输出-系统进路参数'!O91)</f>
        <v>N/A</v>
      </c>
      <c r="M90" s="22" t="str">
        <f>IF(INDEX(Veh_Marshal,0,2)="N/A","N/A",'输出-系统进路参数'!P91)</f>
        <v>N/A</v>
      </c>
      <c r="N90" s="22" t="str">
        <f>IF(INDEX(Veh_Marshal,0,2)="N/A","N/A",'输出-系统进路参数'!Q91)</f>
        <v>N/A</v>
      </c>
      <c r="O90" s="22" t="str">
        <f>IF(INDEX(Veh_Marshal,0,2)="N/A","N/A",'输出-系统进路参数'!R91)</f>
        <v>N/A</v>
      </c>
      <c r="P90" s="22" t="str">
        <f>IF(INDEX(Veh_Marshal,0,2)="N/A","N/A",'输出-系统进路参数'!S91)</f>
        <v>N/A</v>
      </c>
      <c r="Q90" s="22" t="str">
        <f>IF(INDEX(Veh_Marshal,0,2)="N/A","N/A",'输出-系统进路参数'!T91)</f>
        <v>N/A</v>
      </c>
      <c r="R90" s="22" t="str">
        <f>IF(INDEX(Veh_Marshal,0,2)="N/A","N/A",'输出-系统进路参数'!U91)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IF(INDEX(Veh_Marshal,0,2)="N/A","N/A",'输出-系统进路参数'!B92)</f>
        <v>N/A</v>
      </c>
      <c r="B91" s="22" t="str">
        <f>IF(INDEX(Veh_Marshal,0,2)="N/A","N/A",'输出-系统进路参数'!E92)</f>
        <v>N/A</v>
      </c>
      <c r="C91" s="22" t="str">
        <f>IF(INDEX(Veh_Marshal,0,2)="N/A","N/A",'输出-系统进路参数'!F92)</f>
        <v>N/A</v>
      </c>
      <c r="D91" s="22" t="str">
        <f>IF(INDEX(Veh_Marshal,0,2)="N/A","N/A",'输出-系统进路参数'!G92)</f>
        <v>N/A</v>
      </c>
      <c r="E91" s="22" t="str">
        <f>IF(INDEX(Veh_Marshal,0,2)="N/A","N/A",'输出-系统进路参数'!H92)</f>
        <v>N/A</v>
      </c>
      <c r="F91" s="22" t="str">
        <f>IF(INDEX(Veh_Marshal,0,2)="N/A","N/A",'输出-系统进路参数'!I92)</f>
        <v>N/A</v>
      </c>
      <c r="G91" s="22" t="str">
        <f>IF(INDEX(Veh_Marshal,0,2)="N/A","N/A",'输出-系统进路参数'!J92)</f>
        <v>N/A</v>
      </c>
      <c r="H91" s="22" t="str">
        <f>IF(INDEX(Veh_Marshal,0,2)="N/A","N/A",'输出-系统进路参数'!K92)</f>
        <v>N/A</v>
      </c>
      <c r="I91" s="22" t="str">
        <f>IF(INDEX(Veh_Marshal,0,2)="N/A","N/A",'输出-系统进路参数'!L92)</f>
        <v>N/A</v>
      </c>
      <c r="J91" s="22" t="str">
        <f>IF(INDEX(Veh_Marshal,0,2)="N/A","N/A",'输出-系统进路参数'!M92)</f>
        <v>N/A</v>
      </c>
      <c r="K91" s="22" t="str">
        <f>IF(INDEX(Veh_Marshal,0,2)="N/A","N/A",'输出-系统进路参数'!N92)</f>
        <v>N/A</v>
      </c>
      <c r="L91" s="22" t="str">
        <f>IF(INDEX(Veh_Marshal,0,2)="N/A","N/A",'输出-系统进路参数'!O92)</f>
        <v>N/A</v>
      </c>
      <c r="M91" s="22" t="str">
        <f>IF(INDEX(Veh_Marshal,0,2)="N/A","N/A",'输出-系统进路参数'!P92)</f>
        <v>N/A</v>
      </c>
      <c r="N91" s="22" t="str">
        <f>IF(INDEX(Veh_Marshal,0,2)="N/A","N/A",'输出-系统进路参数'!Q92)</f>
        <v>N/A</v>
      </c>
      <c r="O91" s="22" t="str">
        <f>IF(INDEX(Veh_Marshal,0,2)="N/A","N/A",'输出-系统进路参数'!R92)</f>
        <v>N/A</v>
      </c>
      <c r="P91" s="22" t="str">
        <f>IF(INDEX(Veh_Marshal,0,2)="N/A","N/A",'输出-系统进路参数'!S92)</f>
        <v>N/A</v>
      </c>
      <c r="Q91" s="22" t="str">
        <f>IF(INDEX(Veh_Marshal,0,2)="N/A","N/A",'输出-系统进路参数'!T92)</f>
        <v>N/A</v>
      </c>
      <c r="R91" s="22" t="str">
        <f>IF(INDEX(Veh_Marshal,0,2)="N/A","N/A",'输出-系统进路参数'!U92)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IF(INDEX(Veh_Marshal,0,2)="N/A","N/A",'输出-系统进路参数'!B93)</f>
        <v>N/A</v>
      </c>
      <c r="B92" s="22" t="str">
        <f>IF(INDEX(Veh_Marshal,0,2)="N/A","N/A",'输出-系统进路参数'!E93)</f>
        <v>N/A</v>
      </c>
      <c r="C92" s="22" t="str">
        <f>IF(INDEX(Veh_Marshal,0,2)="N/A","N/A",'输出-系统进路参数'!F93)</f>
        <v>N/A</v>
      </c>
      <c r="D92" s="22" t="str">
        <f>IF(INDEX(Veh_Marshal,0,2)="N/A","N/A",'输出-系统进路参数'!G93)</f>
        <v>N/A</v>
      </c>
      <c r="E92" s="22" t="str">
        <f>IF(INDEX(Veh_Marshal,0,2)="N/A","N/A",'输出-系统进路参数'!H93)</f>
        <v>N/A</v>
      </c>
      <c r="F92" s="22" t="str">
        <f>IF(INDEX(Veh_Marshal,0,2)="N/A","N/A",'输出-系统进路参数'!I93)</f>
        <v>N/A</v>
      </c>
      <c r="G92" s="22" t="str">
        <f>IF(INDEX(Veh_Marshal,0,2)="N/A","N/A",'输出-系统进路参数'!J93)</f>
        <v>N/A</v>
      </c>
      <c r="H92" s="22" t="str">
        <f>IF(INDEX(Veh_Marshal,0,2)="N/A","N/A",'输出-系统进路参数'!K93)</f>
        <v>N/A</v>
      </c>
      <c r="I92" s="22" t="str">
        <f>IF(INDEX(Veh_Marshal,0,2)="N/A","N/A",'输出-系统进路参数'!L93)</f>
        <v>N/A</v>
      </c>
      <c r="J92" s="22" t="str">
        <f>IF(INDEX(Veh_Marshal,0,2)="N/A","N/A",'输出-系统进路参数'!M93)</f>
        <v>N/A</v>
      </c>
      <c r="K92" s="22" t="str">
        <f>IF(INDEX(Veh_Marshal,0,2)="N/A","N/A",'输出-系统进路参数'!N93)</f>
        <v>N/A</v>
      </c>
      <c r="L92" s="22" t="str">
        <f>IF(INDEX(Veh_Marshal,0,2)="N/A","N/A",'输出-系统进路参数'!O93)</f>
        <v>N/A</v>
      </c>
      <c r="M92" s="22" t="str">
        <f>IF(INDEX(Veh_Marshal,0,2)="N/A","N/A",'输出-系统进路参数'!P93)</f>
        <v>N/A</v>
      </c>
      <c r="N92" s="22" t="str">
        <f>IF(INDEX(Veh_Marshal,0,2)="N/A","N/A",'输出-系统进路参数'!Q93)</f>
        <v>N/A</v>
      </c>
      <c r="O92" s="22" t="str">
        <f>IF(INDEX(Veh_Marshal,0,2)="N/A","N/A",'输出-系统进路参数'!R93)</f>
        <v>N/A</v>
      </c>
      <c r="P92" s="22" t="str">
        <f>IF(INDEX(Veh_Marshal,0,2)="N/A","N/A",'输出-系统进路参数'!S93)</f>
        <v>N/A</v>
      </c>
      <c r="Q92" s="22" t="str">
        <f>IF(INDEX(Veh_Marshal,0,2)="N/A","N/A",'输出-系统进路参数'!T93)</f>
        <v>N/A</v>
      </c>
      <c r="R92" s="22" t="str">
        <f>IF(INDEX(Veh_Marshal,0,2)="N/A","N/A",'输出-系统进路参数'!U93)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IF(INDEX(Veh_Marshal,0,2)="N/A","N/A",'输出-系统进路参数'!B94)</f>
        <v>N/A</v>
      </c>
      <c r="B93" s="22" t="str">
        <f>IF(INDEX(Veh_Marshal,0,2)="N/A","N/A",'输出-系统进路参数'!E94)</f>
        <v>N/A</v>
      </c>
      <c r="C93" s="22" t="str">
        <f>IF(INDEX(Veh_Marshal,0,2)="N/A","N/A",'输出-系统进路参数'!F94)</f>
        <v>N/A</v>
      </c>
      <c r="D93" s="22" t="str">
        <f>IF(INDEX(Veh_Marshal,0,2)="N/A","N/A",'输出-系统进路参数'!G94)</f>
        <v>N/A</v>
      </c>
      <c r="E93" s="22" t="str">
        <f>IF(INDEX(Veh_Marshal,0,2)="N/A","N/A",'输出-系统进路参数'!H94)</f>
        <v>N/A</v>
      </c>
      <c r="F93" s="22" t="str">
        <f>IF(INDEX(Veh_Marshal,0,2)="N/A","N/A",'输出-系统进路参数'!I94)</f>
        <v>N/A</v>
      </c>
      <c r="G93" s="22" t="str">
        <f>IF(INDEX(Veh_Marshal,0,2)="N/A","N/A",'输出-系统进路参数'!J94)</f>
        <v>N/A</v>
      </c>
      <c r="H93" s="22" t="str">
        <f>IF(INDEX(Veh_Marshal,0,2)="N/A","N/A",'输出-系统进路参数'!K94)</f>
        <v>N/A</v>
      </c>
      <c r="I93" s="22" t="str">
        <f>IF(INDEX(Veh_Marshal,0,2)="N/A","N/A",'输出-系统进路参数'!L94)</f>
        <v>N/A</v>
      </c>
      <c r="J93" s="22" t="str">
        <f>IF(INDEX(Veh_Marshal,0,2)="N/A","N/A",'输出-系统进路参数'!M94)</f>
        <v>N/A</v>
      </c>
      <c r="K93" s="22" t="str">
        <f>IF(INDEX(Veh_Marshal,0,2)="N/A","N/A",'输出-系统进路参数'!N94)</f>
        <v>N/A</v>
      </c>
      <c r="L93" s="22" t="str">
        <f>IF(INDEX(Veh_Marshal,0,2)="N/A","N/A",'输出-系统进路参数'!O94)</f>
        <v>N/A</v>
      </c>
      <c r="M93" s="22" t="str">
        <f>IF(INDEX(Veh_Marshal,0,2)="N/A","N/A",'输出-系统进路参数'!P94)</f>
        <v>N/A</v>
      </c>
      <c r="N93" s="22" t="str">
        <f>IF(INDEX(Veh_Marshal,0,2)="N/A","N/A",'输出-系统进路参数'!Q94)</f>
        <v>N/A</v>
      </c>
      <c r="O93" s="22" t="str">
        <f>IF(INDEX(Veh_Marshal,0,2)="N/A","N/A",'输出-系统进路参数'!R94)</f>
        <v>N/A</v>
      </c>
      <c r="P93" s="22" t="str">
        <f>IF(INDEX(Veh_Marshal,0,2)="N/A","N/A",'输出-系统进路参数'!S94)</f>
        <v>N/A</v>
      </c>
      <c r="Q93" s="22" t="str">
        <f>IF(INDEX(Veh_Marshal,0,2)="N/A","N/A",'输出-系统进路参数'!T94)</f>
        <v>N/A</v>
      </c>
      <c r="R93" s="22" t="str">
        <f>IF(INDEX(Veh_Marshal,0,2)="N/A","N/A",'输出-系统进路参数'!U94)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IF(INDEX(Veh_Marshal,0,2)="N/A","N/A",'输出-系统进路参数'!B95)</f>
        <v>N/A</v>
      </c>
      <c r="B94" s="22" t="str">
        <f>IF(INDEX(Veh_Marshal,0,2)="N/A","N/A",'输出-系统进路参数'!E95)</f>
        <v>N/A</v>
      </c>
      <c r="C94" s="22" t="str">
        <f>IF(INDEX(Veh_Marshal,0,2)="N/A","N/A",'输出-系统进路参数'!F95)</f>
        <v>N/A</v>
      </c>
      <c r="D94" s="22" t="str">
        <f>IF(INDEX(Veh_Marshal,0,2)="N/A","N/A",'输出-系统进路参数'!G95)</f>
        <v>N/A</v>
      </c>
      <c r="E94" s="22" t="str">
        <f>IF(INDEX(Veh_Marshal,0,2)="N/A","N/A",'输出-系统进路参数'!H95)</f>
        <v>N/A</v>
      </c>
      <c r="F94" s="22" t="str">
        <f>IF(INDEX(Veh_Marshal,0,2)="N/A","N/A",'输出-系统进路参数'!I95)</f>
        <v>N/A</v>
      </c>
      <c r="G94" s="22" t="str">
        <f>IF(INDEX(Veh_Marshal,0,2)="N/A","N/A",'输出-系统进路参数'!J95)</f>
        <v>N/A</v>
      </c>
      <c r="H94" s="22" t="str">
        <f>IF(INDEX(Veh_Marshal,0,2)="N/A","N/A",'输出-系统进路参数'!K95)</f>
        <v>N/A</v>
      </c>
      <c r="I94" s="22" t="str">
        <f>IF(INDEX(Veh_Marshal,0,2)="N/A","N/A",'输出-系统进路参数'!L95)</f>
        <v>N/A</v>
      </c>
      <c r="J94" s="22" t="str">
        <f>IF(INDEX(Veh_Marshal,0,2)="N/A","N/A",'输出-系统进路参数'!M95)</f>
        <v>N/A</v>
      </c>
      <c r="K94" s="22" t="str">
        <f>IF(INDEX(Veh_Marshal,0,2)="N/A","N/A",'输出-系统进路参数'!N95)</f>
        <v>N/A</v>
      </c>
      <c r="L94" s="22" t="str">
        <f>IF(INDEX(Veh_Marshal,0,2)="N/A","N/A",'输出-系统进路参数'!O95)</f>
        <v>N/A</v>
      </c>
      <c r="M94" s="22" t="str">
        <f>IF(INDEX(Veh_Marshal,0,2)="N/A","N/A",'输出-系统进路参数'!P95)</f>
        <v>N/A</v>
      </c>
      <c r="N94" s="22" t="str">
        <f>IF(INDEX(Veh_Marshal,0,2)="N/A","N/A",'输出-系统进路参数'!Q95)</f>
        <v>N/A</v>
      </c>
      <c r="O94" s="22" t="str">
        <f>IF(INDEX(Veh_Marshal,0,2)="N/A","N/A",'输出-系统进路参数'!R95)</f>
        <v>N/A</v>
      </c>
      <c r="P94" s="22" t="str">
        <f>IF(INDEX(Veh_Marshal,0,2)="N/A","N/A",'输出-系统进路参数'!S95)</f>
        <v>N/A</v>
      </c>
      <c r="Q94" s="22" t="str">
        <f>IF(INDEX(Veh_Marshal,0,2)="N/A","N/A",'输出-系统进路参数'!T95)</f>
        <v>N/A</v>
      </c>
      <c r="R94" s="22" t="str">
        <f>IF(INDEX(Veh_Marshal,0,2)="N/A","N/A",'输出-系统进路参数'!U95)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IF(INDEX(Veh_Marshal,0,2)="N/A","N/A",'输出-系统进路参数'!B96)</f>
        <v>N/A</v>
      </c>
      <c r="B95" s="22" t="str">
        <f>IF(INDEX(Veh_Marshal,0,2)="N/A","N/A",'输出-系统进路参数'!E96)</f>
        <v>N/A</v>
      </c>
      <c r="C95" s="22" t="str">
        <f>IF(INDEX(Veh_Marshal,0,2)="N/A","N/A",'输出-系统进路参数'!F96)</f>
        <v>N/A</v>
      </c>
      <c r="D95" s="22" t="str">
        <f>IF(INDEX(Veh_Marshal,0,2)="N/A","N/A",'输出-系统进路参数'!G96)</f>
        <v>N/A</v>
      </c>
      <c r="E95" s="22" t="str">
        <f>IF(INDEX(Veh_Marshal,0,2)="N/A","N/A",'输出-系统进路参数'!H96)</f>
        <v>N/A</v>
      </c>
      <c r="F95" s="22" t="str">
        <f>IF(INDEX(Veh_Marshal,0,2)="N/A","N/A",'输出-系统进路参数'!I96)</f>
        <v>N/A</v>
      </c>
      <c r="G95" s="22" t="str">
        <f>IF(INDEX(Veh_Marshal,0,2)="N/A","N/A",'输出-系统进路参数'!J96)</f>
        <v>N/A</v>
      </c>
      <c r="H95" s="22" t="str">
        <f>IF(INDEX(Veh_Marshal,0,2)="N/A","N/A",'输出-系统进路参数'!K96)</f>
        <v>N/A</v>
      </c>
      <c r="I95" s="22" t="str">
        <f>IF(INDEX(Veh_Marshal,0,2)="N/A","N/A",'输出-系统进路参数'!L96)</f>
        <v>N/A</v>
      </c>
      <c r="J95" s="22" t="str">
        <f>IF(INDEX(Veh_Marshal,0,2)="N/A","N/A",'输出-系统进路参数'!M96)</f>
        <v>N/A</v>
      </c>
      <c r="K95" s="22" t="str">
        <f>IF(INDEX(Veh_Marshal,0,2)="N/A","N/A",'输出-系统进路参数'!N96)</f>
        <v>N/A</v>
      </c>
      <c r="L95" s="22" t="str">
        <f>IF(INDEX(Veh_Marshal,0,2)="N/A","N/A",'输出-系统进路参数'!O96)</f>
        <v>N/A</v>
      </c>
      <c r="M95" s="22" t="str">
        <f>IF(INDEX(Veh_Marshal,0,2)="N/A","N/A",'输出-系统进路参数'!P96)</f>
        <v>N/A</v>
      </c>
      <c r="N95" s="22" t="str">
        <f>IF(INDEX(Veh_Marshal,0,2)="N/A","N/A",'输出-系统进路参数'!Q96)</f>
        <v>N/A</v>
      </c>
      <c r="O95" s="22" t="str">
        <f>IF(INDEX(Veh_Marshal,0,2)="N/A","N/A",'输出-系统进路参数'!R96)</f>
        <v>N/A</v>
      </c>
      <c r="P95" s="22" t="str">
        <f>IF(INDEX(Veh_Marshal,0,2)="N/A","N/A",'输出-系统进路参数'!S96)</f>
        <v>N/A</v>
      </c>
      <c r="Q95" s="22" t="str">
        <f>IF(INDEX(Veh_Marshal,0,2)="N/A","N/A",'输出-系统进路参数'!T96)</f>
        <v>N/A</v>
      </c>
      <c r="R95" s="22" t="str">
        <f>IF(INDEX(Veh_Marshal,0,2)="N/A","N/A",'输出-系统进路参数'!U96)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IF(INDEX(Veh_Marshal,0,2)="N/A","N/A",'输出-系统进路参数'!B97)</f>
        <v>N/A</v>
      </c>
      <c r="B96" s="22" t="str">
        <f>IF(INDEX(Veh_Marshal,0,2)="N/A","N/A",'输出-系统进路参数'!E97)</f>
        <v>N/A</v>
      </c>
      <c r="C96" s="22" t="str">
        <f>IF(INDEX(Veh_Marshal,0,2)="N/A","N/A",'输出-系统进路参数'!F97)</f>
        <v>N/A</v>
      </c>
      <c r="D96" s="22" t="str">
        <f>IF(INDEX(Veh_Marshal,0,2)="N/A","N/A",'输出-系统进路参数'!G97)</f>
        <v>N/A</v>
      </c>
      <c r="E96" s="22" t="str">
        <f>IF(INDEX(Veh_Marshal,0,2)="N/A","N/A",'输出-系统进路参数'!H97)</f>
        <v>N/A</v>
      </c>
      <c r="F96" s="22" t="str">
        <f>IF(INDEX(Veh_Marshal,0,2)="N/A","N/A",'输出-系统进路参数'!I97)</f>
        <v>N/A</v>
      </c>
      <c r="G96" s="22" t="str">
        <f>IF(INDEX(Veh_Marshal,0,2)="N/A","N/A",'输出-系统进路参数'!J97)</f>
        <v>N/A</v>
      </c>
      <c r="H96" s="22" t="str">
        <f>IF(INDEX(Veh_Marshal,0,2)="N/A","N/A",'输出-系统进路参数'!K97)</f>
        <v>N/A</v>
      </c>
      <c r="I96" s="22" t="str">
        <f>IF(INDEX(Veh_Marshal,0,2)="N/A","N/A",'输出-系统进路参数'!L97)</f>
        <v>N/A</v>
      </c>
      <c r="J96" s="22" t="str">
        <f>IF(INDEX(Veh_Marshal,0,2)="N/A","N/A",'输出-系统进路参数'!M97)</f>
        <v>N/A</v>
      </c>
      <c r="K96" s="22" t="str">
        <f>IF(INDEX(Veh_Marshal,0,2)="N/A","N/A",'输出-系统进路参数'!N97)</f>
        <v>N/A</v>
      </c>
      <c r="L96" s="22" t="str">
        <f>IF(INDEX(Veh_Marshal,0,2)="N/A","N/A",'输出-系统进路参数'!O97)</f>
        <v>N/A</v>
      </c>
      <c r="M96" s="22" t="str">
        <f>IF(INDEX(Veh_Marshal,0,2)="N/A","N/A",'输出-系统进路参数'!P97)</f>
        <v>N/A</v>
      </c>
      <c r="N96" s="22" t="str">
        <f>IF(INDEX(Veh_Marshal,0,2)="N/A","N/A",'输出-系统进路参数'!Q97)</f>
        <v>N/A</v>
      </c>
      <c r="O96" s="22" t="str">
        <f>IF(INDEX(Veh_Marshal,0,2)="N/A","N/A",'输出-系统进路参数'!R97)</f>
        <v>N/A</v>
      </c>
      <c r="P96" s="22" t="str">
        <f>IF(INDEX(Veh_Marshal,0,2)="N/A","N/A",'输出-系统进路参数'!S97)</f>
        <v>N/A</v>
      </c>
      <c r="Q96" s="22" t="str">
        <f>IF(INDEX(Veh_Marshal,0,2)="N/A","N/A",'输出-系统进路参数'!T97)</f>
        <v>N/A</v>
      </c>
      <c r="R96" s="22" t="str">
        <f>IF(INDEX(Veh_Marshal,0,2)="N/A","N/A",'输出-系统进路参数'!U97)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IF(INDEX(Veh_Marshal,0,2)="N/A","N/A",'输出-系统进路参数'!B98)</f>
        <v>N/A</v>
      </c>
      <c r="B97" s="22" t="str">
        <f>IF(INDEX(Veh_Marshal,0,2)="N/A","N/A",'输出-系统进路参数'!E98)</f>
        <v>N/A</v>
      </c>
      <c r="C97" s="22" t="str">
        <f>IF(INDEX(Veh_Marshal,0,2)="N/A","N/A",'输出-系统进路参数'!F98)</f>
        <v>N/A</v>
      </c>
      <c r="D97" s="22" t="str">
        <f>IF(INDEX(Veh_Marshal,0,2)="N/A","N/A",'输出-系统进路参数'!G98)</f>
        <v>N/A</v>
      </c>
      <c r="E97" s="22" t="str">
        <f>IF(INDEX(Veh_Marshal,0,2)="N/A","N/A",'输出-系统进路参数'!H98)</f>
        <v>N/A</v>
      </c>
      <c r="F97" s="22" t="str">
        <f>IF(INDEX(Veh_Marshal,0,2)="N/A","N/A",'输出-系统进路参数'!I98)</f>
        <v>N/A</v>
      </c>
      <c r="G97" s="22" t="str">
        <f>IF(INDEX(Veh_Marshal,0,2)="N/A","N/A",'输出-系统进路参数'!J98)</f>
        <v>N/A</v>
      </c>
      <c r="H97" s="22" t="str">
        <f>IF(INDEX(Veh_Marshal,0,2)="N/A","N/A",'输出-系统进路参数'!K98)</f>
        <v>N/A</v>
      </c>
      <c r="I97" s="22" t="str">
        <f>IF(INDEX(Veh_Marshal,0,2)="N/A","N/A",'输出-系统进路参数'!L98)</f>
        <v>N/A</v>
      </c>
      <c r="J97" s="22" t="str">
        <f>IF(INDEX(Veh_Marshal,0,2)="N/A","N/A",'输出-系统进路参数'!M98)</f>
        <v>N/A</v>
      </c>
      <c r="K97" s="22" t="str">
        <f>IF(INDEX(Veh_Marshal,0,2)="N/A","N/A",'输出-系统进路参数'!N98)</f>
        <v>N/A</v>
      </c>
      <c r="L97" s="22" t="str">
        <f>IF(INDEX(Veh_Marshal,0,2)="N/A","N/A",'输出-系统进路参数'!O98)</f>
        <v>N/A</v>
      </c>
      <c r="M97" s="22" t="str">
        <f>IF(INDEX(Veh_Marshal,0,2)="N/A","N/A",'输出-系统进路参数'!P98)</f>
        <v>N/A</v>
      </c>
      <c r="N97" s="22" t="str">
        <f>IF(INDEX(Veh_Marshal,0,2)="N/A","N/A",'输出-系统进路参数'!Q98)</f>
        <v>N/A</v>
      </c>
      <c r="O97" s="22" t="str">
        <f>IF(INDEX(Veh_Marshal,0,2)="N/A","N/A",'输出-系统进路参数'!R98)</f>
        <v>N/A</v>
      </c>
      <c r="P97" s="22" t="str">
        <f>IF(INDEX(Veh_Marshal,0,2)="N/A","N/A",'输出-系统进路参数'!S98)</f>
        <v>N/A</v>
      </c>
      <c r="Q97" s="22" t="str">
        <f>IF(INDEX(Veh_Marshal,0,2)="N/A","N/A",'输出-系统进路参数'!T98)</f>
        <v>N/A</v>
      </c>
      <c r="R97" s="22" t="str">
        <f>IF(INDEX(Veh_Marshal,0,2)="N/A","N/A",'输出-系统进路参数'!U98)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IF(INDEX(Veh_Marshal,0,2)="N/A","N/A",'输出-系统进路参数'!B99)</f>
        <v>N/A</v>
      </c>
      <c r="B98" s="22" t="str">
        <f>IF(INDEX(Veh_Marshal,0,2)="N/A","N/A",'输出-系统进路参数'!E99)</f>
        <v>N/A</v>
      </c>
      <c r="C98" s="22" t="str">
        <f>IF(INDEX(Veh_Marshal,0,2)="N/A","N/A",'输出-系统进路参数'!F99)</f>
        <v>N/A</v>
      </c>
      <c r="D98" s="22" t="str">
        <f>IF(INDEX(Veh_Marshal,0,2)="N/A","N/A",'输出-系统进路参数'!G99)</f>
        <v>N/A</v>
      </c>
      <c r="E98" s="22" t="str">
        <f>IF(INDEX(Veh_Marshal,0,2)="N/A","N/A",'输出-系统进路参数'!H99)</f>
        <v>N/A</v>
      </c>
      <c r="F98" s="22" t="str">
        <f>IF(INDEX(Veh_Marshal,0,2)="N/A","N/A",'输出-系统进路参数'!I99)</f>
        <v>N/A</v>
      </c>
      <c r="G98" s="22" t="str">
        <f>IF(INDEX(Veh_Marshal,0,2)="N/A","N/A",'输出-系统进路参数'!J99)</f>
        <v>N/A</v>
      </c>
      <c r="H98" s="22" t="str">
        <f>IF(INDEX(Veh_Marshal,0,2)="N/A","N/A",'输出-系统进路参数'!K99)</f>
        <v>N/A</v>
      </c>
      <c r="I98" s="22" t="str">
        <f>IF(INDEX(Veh_Marshal,0,2)="N/A","N/A",'输出-系统进路参数'!L99)</f>
        <v>N/A</v>
      </c>
      <c r="J98" s="22" t="str">
        <f>IF(INDEX(Veh_Marshal,0,2)="N/A","N/A",'输出-系统进路参数'!M99)</f>
        <v>N/A</v>
      </c>
      <c r="K98" s="22" t="str">
        <f>IF(INDEX(Veh_Marshal,0,2)="N/A","N/A",'输出-系统进路参数'!N99)</f>
        <v>N/A</v>
      </c>
      <c r="L98" s="22" t="str">
        <f>IF(INDEX(Veh_Marshal,0,2)="N/A","N/A",'输出-系统进路参数'!O99)</f>
        <v>N/A</v>
      </c>
      <c r="M98" s="22" t="str">
        <f>IF(INDEX(Veh_Marshal,0,2)="N/A","N/A",'输出-系统进路参数'!P99)</f>
        <v>N/A</v>
      </c>
      <c r="N98" s="22" t="str">
        <f>IF(INDEX(Veh_Marshal,0,2)="N/A","N/A",'输出-系统进路参数'!Q99)</f>
        <v>N/A</v>
      </c>
      <c r="O98" s="22" t="str">
        <f>IF(INDEX(Veh_Marshal,0,2)="N/A","N/A",'输出-系统进路参数'!R99)</f>
        <v>N/A</v>
      </c>
      <c r="P98" s="22" t="str">
        <f>IF(INDEX(Veh_Marshal,0,2)="N/A","N/A",'输出-系统进路参数'!S99)</f>
        <v>N/A</v>
      </c>
      <c r="Q98" s="22" t="str">
        <f>IF(INDEX(Veh_Marshal,0,2)="N/A","N/A",'输出-系统进路参数'!T99)</f>
        <v>N/A</v>
      </c>
      <c r="R98" s="22" t="str">
        <f>IF(INDEX(Veh_Marshal,0,2)="N/A","N/A",'输出-系统进路参数'!U99)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IF(INDEX(Veh_Marshal,0,2)="N/A","N/A",'输出-系统进路参数'!B100)</f>
        <v>N/A</v>
      </c>
      <c r="B99" s="22" t="str">
        <f>IF(INDEX(Veh_Marshal,0,2)="N/A","N/A",'输出-系统进路参数'!E100)</f>
        <v>N/A</v>
      </c>
      <c r="C99" s="22" t="str">
        <f>IF(INDEX(Veh_Marshal,0,2)="N/A","N/A",'输出-系统进路参数'!F100)</f>
        <v>N/A</v>
      </c>
      <c r="D99" s="22" t="str">
        <f>IF(INDEX(Veh_Marshal,0,2)="N/A","N/A",'输出-系统进路参数'!G100)</f>
        <v>N/A</v>
      </c>
      <c r="E99" s="22" t="str">
        <f>IF(INDEX(Veh_Marshal,0,2)="N/A","N/A",'输出-系统进路参数'!H100)</f>
        <v>N/A</v>
      </c>
      <c r="F99" s="22" t="str">
        <f>IF(INDEX(Veh_Marshal,0,2)="N/A","N/A",'输出-系统进路参数'!I100)</f>
        <v>N/A</v>
      </c>
      <c r="G99" s="22" t="str">
        <f>IF(INDEX(Veh_Marshal,0,2)="N/A","N/A",'输出-系统进路参数'!J100)</f>
        <v>N/A</v>
      </c>
      <c r="H99" s="22" t="str">
        <f>IF(INDEX(Veh_Marshal,0,2)="N/A","N/A",'输出-系统进路参数'!K100)</f>
        <v>N/A</v>
      </c>
      <c r="I99" s="22" t="str">
        <f>IF(INDEX(Veh_Marshal,0,2)="N/A","N/A",'输出-系统进路参数'!L100)</f>
        <v>N/A</v>
      </c>
      <c r="J99" s="22" t="str">
        <f>IF(INDEX(Veh_Marshal,0,2)="N/A","N/A",'输出-系统进路参数'!M100)</f>
        <v>N/A</v>
      </c>
      <c r="K99" s="22" t="str">
        <f>IF(INDEX(Veh_Marshal,0,2)="N/A","N/A",'输出-系统进路参数'!N100)</f>
        <v>N/A</v>
      </c>
      <c r="L99" s="22" t="str">
        <f>IF(INDEX(Veh_Marshal,0,2)="N/A","N/A",'输出-系统进路参数'!O100)</f>
        <v>N/A</v>
      </c>
      <c r="M99" s="22" t="str">
        <f>IF(INDEX(Veh_Marshal,0,2)="N/A","N/A",'输出-系统进路参数'!P100)</f>
        <v>N/A</v>
      </c>
      <c r="N99" s="22" t="str">
        <f>IF(INDEX(Veh_Marshal,0,2)="N/A","N/A",'输出-系统进路参数'!Q100)</f>
        <v>N/A</v>
      </c>
      <c r="O99" s="22" t="str">
        <f>IF(INDEX(Veh_Marshal,0,2)="N/A","N/A",'输出-系统进路参数'!R100)</f>
        <v>N/A</v>
      </c>
      <c r="P99" s="22" t="str">
        <f>IF(INDEX(Veh_Marshal,0,2)="N/A","N/A",'输出-系统进路参数'!S100)</f>
        <v>N/A</v>
      </c>
      <c r="Q99" s="22" t="str">
        <f>IF(INDEX(Veh_Marshal,0,2)="N/A","N/A",'输出-系统进路参数'!T100)</f>
        <v>N/A</v>
      </c>
      <c r="R99" s="22" t="str">
        <f>IF(INDEX(Veh_Marshal,0,2)="N/A","N/A",'输出-系统进路参数'!U100)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IF(INDEX(Veh_Marshal,0,2)="N/A","N/A",'输出-系统进路参数'!B101)</f>
        <v>N/A</v>
      </c>
      <c r="B100" s="22" t="str">
        <f>IF(INDEX(Veh_Marshal,0,2)="N/A","N/A",'输出-系统进路参数'!E101)</f>
        <v>N/A</v>
      </c>
      <c r="C100" s="22" t="str">
        <f>IF(INDEX(Veh_Marshal,0,2)="N/A","N/A",'输出-系统进路参数'!F101)</f>
        <v>N/A</v>
      </c>
      <c r="D100" s="22" t="str">
        <f>IF(INDEX(Veh_Marshal,0,2)="N/A","N/A",'输出-系统进路参数'!G101)</f>
        <v>N/A</v>
      </c>
      <c r="E100" s="22" t="str">
        <f>IF(INDEX(Veh_Marshal,0,2)="N/A","N/A",'输出-系统进路参数'!H101)</f>
        <v>N/A</v>
      </c>
      <c r="F100" s="22" t="str">
        <f>IF(INDEX(Veh_Marshal,0,2)="N/A","N/A",'输出-系统进路参数'!I101)</f>
        <v>N/A</v>
      </c>
      <c r="G100" s="22" t="str">
        <f>IF(INDEX(Veh_Marshal,0,2)="N/A","N/A",'输出-系统进路参数'!J101)</f>
        <v>N/A</v>
      </c>
      <c r="H100" s="22" t="str">
        <f>IF(INDEX(Veh_Marshal,0,2)="N/A","N/A",'输出-系统进路参数'!K101)</f>
        <v>N/A</v>
      </c>
      <c r="I100" s="22" t="str">
        <f>IF(INDEX(Veh_Marshal,0,2)="N/A","N/A",'输出-系统进路参数'!L101)</f>
        <v>N/A</v>
      </c>
      <c r="J100" s="22" t="str">
        <f>IF(INDEX(Veh_Marshal,0,2)="N/A","N/A",'输出-系统进路参数'!M101)</f>
        <v>N/A</v>
      </c>
      <c r="K100" s="22" t="str">
        <f>IF(INDEX(Veh_Marshal,0,2)="N/A","N/A",'输出-系统进路参数'!N101)</f>
        <v>N/A</v>
      </c>
      <c r="L100" s="22" t="str">
        <f>IF(INDEX(Veh_Marshal,0,2)="N/A","N/A",'输出-系统进路参数'!O101)</f>
        <v>N/A</v>
      </c>
      <c r="M100" s="22" t="str">
        <f>IF(INDEX(Veh_Marshal,0,2)="N/A","N/A",'输出-系统进路参数'!P101)</f>
        <v>N/A</v>
      </c>
      <c r="N100" s="22" t="str">
        <f>IF(INDEX(Veh_Marshal,0,2)="N/A","N/A",'输出-系统进路参数'!Q101)</f>
        <v>N/A</v>
      </c>
      <c r="O100" s="22" t="str">
        <f>IF(INDEX(Veh_Marshal,0,2)="N/A","N/A",'输出-系统进路参数'!R101)</f>
        <v>N/A</v>
      </c>
      <c r="P100" s="22" t="str">
        <f>IF(INDEX(Veh_Marshal,0,2)="N/A","N/A",'输出-系统进路参数'!S101)</f>
        <v>N/A</v>
      </c>
      <c r="Q100" s="22" t="str">
        <f>IF(INDEX(Veh_Marshal,0,2)="N/A","N/A",'输出-系统进路参数'!T101)</f>
        <v>N/A</v>
      </c>
      <c r="R100" s="22" t="str">
        <f>IF(INDEX(Veh_Marshal,0,2)="N/A","N/A",'输出-系统进路参数'!U101)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IF(INDEX(Veh_Marshal,0,2)="N/A","N/A",'输出-系统进路参数'!B102)</f>
        <v>N/A</v>
      </c>
      <c r="B101" s="22" t="str">
        <f>IF(INDEX(Veh_Marshal,0,2)="N/A","N/A",'输出-系统进路参数'!E102)</f>
        <v>N/A</v>
      </c>
      <c r="C101" s="22" t="str">
        <f>IF(INDEX(Veh_Marshal,0,2)="N/A","N/A",'输出-系统进路参数'!F102)</f>
        <v>N/A</v>
      </c>
      <c r="D101" s="22" t="str">
        <f>IF(INDEX(Veh_Marshal,0,2)="N/A","N/A",'输出-系统进路参数'!G102)</f>
        <v>N/A</v>
      </c>
      <c r="E101" s="22" t="str">
        <f>IF(INDEX(Veh_Marshal,0,2)="N/A","N/A",'输出-系统进路参数'!H102)</f>
        <v>N/A</v>
      </c>
      <c r="F101" s="22" t="str">
        <f>IF(INDEX(Veh_Marshal,0,2)="N/A","N/A",'输出-系统进路参数'!I102)</f>
        <v>N/A</v>
      </c>
      <c r="G101" s="22" t="str">
        <f>IF(INDEX(Veh_Marshal,0,2)="N/A","N/A",'输出-系统进路参数'!J102)</f>
        <v>N/A</v>
      </c>
      <c r="H101" s="22" t="str">
        <f>IF(INDEX(Veh_Marshal,0,2)="N/A","N/A",'输出-系统进路参数'!K102)</f>
        <v>N/A</v>
      </c>
      <c r="I101" s="22" t="str">
        <f>IF(INDEX(Veh_Marshal,0,2)="N/A","N/A",'输出-系统进路参数'!L102)</f>
        <v>N/A</v>
      </c>
      <c r="J101" s="22" t="str">
        <f>IF(INDEX(Veh_Marshal,0,2)="N/A","N/A",'输出-系统进路参数'!M102)</f>
        <v>N/A</v>
      </c>
      <c r="K101" s="22" t="str">
        <f>IF(INDEX(Veh_Marshal,0,2)="N/A","N/A",'输出-系统进路参数'!N102)</f>
        <v>N/A</v>
      </c>
      <c r="L101" s="22" t="str">
        <f>IF(INDEX(Veh_Marshal,0,2)="N/A","N/A",'输出-系统进路参数'!O102)</f>
        <v>N/A</v>
      </c>
      <c r="M101" s="22" t="str">
        <f>IF(INDEX(Veh_Marshal,0,2)="N/A","N/A",'输出-系统进路参数'!P102)</f>
        <v>N/A</v>
      </c>
      <c r="N101" s="22" t="str">
        <f>IF(INDEX(Veh_Marshal,0,2)="N/A","N/A",'输出-系统进路参数'!Q102)</f>
        <v>N/A</v>
      </c>
      <c r="O101" s="22" t="str">
        <f>IF(INDEX(Veh_Marshal,0,2)="N/A","N/A",'输出-系统进路参数'!R102)</f>
        <v>N/A</v>
      </c>
      <c r="P101" s="22" t="str">
        <f>IF(INDEX(Veh_Marshal,0,2)="N/A","N/A",'输出-系统进路参数'!S102)</f>
        <v>N/A</v>
      </c>
      <c r="Q101" s="22" t="str">
        <f>IF(INDEX(Veh_Marshal,0,2)="N/A","N/A",'输出-系统进路参数'!T102)</f>
        <v>N/A</v>
      </c>
      <c r="R101" s="22" t="str">
        <f>IF(INDEX(Veh_Marshal,0,2)="N/A","N/A",'输出-系统进路参数'!U102)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IF(INDEX(Veh_Marshal,0,2)="N/A","N/A",'输出-系统进路参数'!B103)</f>
        <v>N/A</v>
      </c>
      <c r="B102" s="22" t="str">
        <f>IF(INDEX(Veh_Marshal,0,2)="N/A","N/A",'输出-系统进路参数'!E103)</f>
        <v>N/A</v>
      </c>
      <c r="C102" s="22" t="str">
        <f>IF(INDEX(Veh_Marshal,0,2)="N/A","N/A",'输出-系统进路参数'!F103)</f>
        <v>N/A</v>
      </c>
      <c r="D102" s="22" t="str">
        <f>IF(INDEX(Veh_Marshal,0,2)="N/A","N/A",'输出-系统进路参数'!G103)</f>
        <v>N/A</v>
      </c>
      <c r="E102" s="22" t="str">
        <f>IF(INDEX(Veh_Marshal,0,2)="N/A","N/A",'输出-系统进路参数'!H103)</f>
        <v>N/A</v>
      </c>
      <c r="F102" s="22" t="str">
        <f>IF(INDEX(Veh_Marshal,0,2)="N/A","N/A",'输出-系统进路参数'!I103)</f>
        <v>N/A</v>
      </c>
      <c r="G102" s="22" t="str">
        <f>IF(INDEX(Veh_Marshal,0,2)="N/A","N/A",'输出-系统进路参数'!J103)</f>
        <v>N/A</v>
      </c>
      <c r="H102" s="22" t="str">
        <f>IF(INDEX(Veh_Marshal,0,2)="N/A","N/A",'输出-系统进路参数'!K103)</f>
        <v>N/A</v>
      </c>
      <c r="I102" s="22" t="str">
        <f>IF(INDEX(Veh_Marshal,0,2)="N/A","N/A",'输出-系统进路参数'!L103)</f>
        <v>N/A</v>
      </c>
      <c r="J102" s="22" t="str">
        <f>IF(INDEX(Veh_Marshal,0,2)="N/A","N/A",'输出-系统进路参数'!M103)</f>
        <v>N/A</v>
      </c>
      <c r="K102" s="22" t="str">
        <f>IF(INDEX(Veh_Marshal,0,2)="N/A","N/A",'输出-系统进路参数'!N103)</f>
        <v>N/A</v>
      </c>
      <c r="L102" s="22" t="str">
        <f>IF(INDEX(Veh_Marshal,0,2)="N/A","N/A",'输出-系统进路参数'!O103)</f>
        <v>N/A</v>
      </c>
      <c r="M102" s="22" t="str">
        <f>IF(INDEX(Veh_Marshal,0,2)="N/A","N/A",'输出-系统进路参数'!P103)</f>
        <v>N/A</v>
      </c>
      <c r="N102" s="22" t="str">
        <f>IF(INDEX(Veh_Marshal,0,2)="N/A","N/A",'输出-系统进路参数'!Q103)</f>
        <v>N/A</v>
      </c>
      <c r="O102" s="22" t="str">
        <f>IF(INDEX(Veh_Marshal,0,2)="N/A","N/A",'输出-系统进路参数'!R103)</f>
        <v>N/A</v>
      </c>
      <c r="P102" s="22" t="str">
        <f>IF(INDEX(Veh_Marshal,0,2)="N/A","N/A",'输出-系统进路参数'!S103)</f>
        <v>N/A</v>
      </c>
      <c r="Q102" s="22" t="str">
        <f>IF(INDEX(Veh_Marshal,0,2)="N/A","N/A",'输出-系统进路参数'!T103)</f>
        <v>N/A</v>
      </c>
      <c r="R102" s="22" t="str">
        <f>IF(INDEX(Veh_Marshal,0,2)="N/A","N/A",'输出-系统进路参数'!U103)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IF(INDEX(Veh_Marshal,0,2)="N/A","N/A",'输出-系统进路参数'!B104)</f>
        <v>N/A</v>
      </c>
      <c r="B103" s="22" t="str">
        <f>IF(INDEX(Veh_Marshal,0,2)="N/A","N/A",'输出-系统进路参数'!E104)</f>
        <v>N/A</v>
      </c>
      <c r="C103" s="22" t="str">
        <f>IF(INDEX(Veh_Marshal,0,2)="N/A","N/A",'输出-系统进路参数'!F104)</f>
        <v>N/A</v>
      </c>
      <c r="D103" s="22" t="str">
        <f>IF(INDEX(Veh_Marshal,0,2)="N/A","N/A",'输出-系统进路参数'!G104)</f>
        <v>N/A</v>
      </c>
      <c r="E103" s="22" t="str">
        <f>IF(INDEX(Veh_Marshal,0,2)="N/A","N/A",'输出-系统进路参数'!H104)</f>
        <v>N/A</v>
      </c>
      <c r="F103" s="22" t="str">
        <f>IF(INDEX(Veh_Marshal,0,2)="N/A","N/A",'输出-系统进路参数'!I104)</f>
        <v>N/A</v>
      </c>
      <c r="G103" s="22" t="str">
        <f>IF(INDEX(Veh_Marshal,0,2)="N/A","N/A",'输出-系统进路参数'!J104)</f>
        <v>N/A</v>
      </c>
      <c r="H103" s="22" t="str">
        <f>IF(INDEX(Veh_Marshal,0,2)="N/A","N/A",'输出-系统进路参数'!K104)</f>
        <v>N/A</v>
      </c>
      <c r="I103" s="22" t="str">
        <f>IF(INDEX(Veh_Marshal,0,2)="N/A","N/A",'输出-系统进路参数'!L104)</f>
        <v>N/A</v>
      </c>
      <c r="J103" s="22" t="str">
        <f>IF(INDEX(Veh_Marshal,0,2)="N/A","N/A",'输出-系统进路参数'!M104)</f>
        <v>N/A</v>
      </c>
      <c r="K103" s="22" t="str">
        <f>IF(INDEX(Veh_Marshal,0,2)="N/A","N/A",'输出-系统进路参数'!N104)</f>
        <v>N/A</v>
      </c>
      <c r="L103" s="22" t="str">
        <f>IF(INDEX(Veh_Marshal,0,2)="N/A","N/A",'输出-系统进路参数'!O104)</f>
        <v>N/A</v>
      </c>
      <c r="M103" s="22" t="str">
        <f>IF(INDEX(Veh_Marshal,0,2)="N/A","N/A",'输出-系统进路参数'!P104)</f>
        <v>N/A</v>
      </c>
      <c r="N103" s="22" t="str">
        <f>IF(INDEX(Veh_Marshal,0,2)="N/A","N/A",'输出-系统进路参数'!Q104)</f>
        <v>N/A</v>
      </c>
      <c r="O103" s="22" t="str">
        <f>IF(INDEX(Veh_Marshal,0,2)="N/A","N/A",'输出-系统进路参数'!R104)</f>
        <v>N/A</v>
      </c>
      <c r="P103" s="22" t="str">
        <f>IF(INDEX(Veh_Marshal,0,2)="N/A","N/A",'输出-系统进路参数'!S104)</f>
        <v>N/A</v>
      </c>
      <c r="Q103" s="22" t="str">
        <f>IF(INDEX(Veh_Marshal,0,2)="N/A","N/A",'输出-系统进路参数'!T104)</f>
        <v>N/A</v>
      </c>
      <c r="R103" s="22" t="str">
        <f>IF(INDEX(Veh_Marshal,0,2)="N/A","N/A",'输出-系统进路参数'!U104)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IF(INDEX(Veh_Marshal,0,2)="N/A","N/A",'输出-系统进路参数'!B105)</f>
        <v>N/A</v>
      </c>
      <c r="B104" s="22" t="str">
        <f>IF(INDEX(Veh_Marshal,0,2)="N/A","N/A",'输出-系统进路参数'!E105)</f>
        <v>N/A</v>
      </c>
      <c r="C104" s="22" t="str">
        <f>IF(INDEX(Veh_Marshal,0,2)="N/A","N/A",'输出-系统进路参数'!F105)</f>
        <v>N/A</v>
      </c>
      <c r="D104" s="22" t="str">
        <f>IF(INDEX(Veh_Marshal,0,2)="N/A","N/A",'输出-系统进路参数'!G105)</f>
        <v>N/A</v>
      </c>
      <c r="E104" s="22" t="str">
        <f>IF(INDEX(Veh_Marshal,0,2)="N/A","N/A",'输出-系统进路参数'!H105)</f>
        <v>N/A</v>
      </c>
      <c r="F104" s="22" t="str">
        <f>IF(INDEX(Veh_Marshal,0,2)="N/A","N/A",'输出-系统进路参数'!I105)</f>
        <v>N/A</v>
      </c>
      <c r="G104" s="22" t="str">
        <f>IF(INDEX(Veh_Marshal,0,2)="N/A","N/A",'输出-系统进路参数'!J105)</f>
        <v>N/A</v>
      </c>
      <c r="H104" s="22" t="str">
        <f>IF(INDEX(Veh_Marshal,0,2)="N/A","N/A",'输出-系统进路参数'!K105)</f>
        <v>N/A</v>
      </c>
      <c r="I104" s="22" t="str">
        <f>IF(INDEX(Veh_Marshal,0,2)="N/A","N/A",'输出-系统进路参数'!L105)</f>
        <v>N/A</v>
      </c>
      <c r="J104" s="22" t="str">
        <f>IF(INDEX(Veh_Marshal,0,2)="N/A","N/A",'输出-系统进路参数'!M105)</f>
        <v>N/A</v>
      </c>
      <c r="K104" s="22" t="str">
        <f>IF(INDEX(Veh_Marshal,0,2)="N/A","N/A",'输出-系统进路参数'!N105)</f>
        <v>N/A</v>
      </c>
      <c r="L104" s="22" t="str">
        <f>IF(INDEX(Veh_Marshal,0,2)="N/A","N/A",'输出-系统进路参数'!O105)</f>
        <v>N/A</v>
      </c>
      <c r="M104" s="22" t="str">
        <f>IF(INDEX(Veh_Marshal,0,2)="N/A","N/A",'输出-系统进路参数'!P105)</f>
        <v>N/A</v>
      </c>
      <c r="N104" s="22" t="str">
        <f>IF(INDEX(Veh_Marshal,0,2)="N/A","N/A",'输出-系统进路参数'!Q105)</f>
        <v>N/A</v>
      </c>
      <c r="O104" s="22" t="str">
        <f>IF(INDEX(Veh_Marshal,0,2)="N/A","N/A",'输出-系统进路参数'!R105)</f>
        <v>N/A</v>
      </c>
      <c r="P104" s="22" t="str">
        <f>IF(INDEX(Veh_Marshal,0,2)="N/A","N/A",'输出-系统进路参数'!S105)</f>
        <v>N/A</v>
      </c>
      <c r="Q104" s="22" t="str">
        <f>IF(INDEX(Veh_Marshal,0,2)="N/A","N/A",'输出-系统进路参数'!T105)</f>
        <v>N/A</v>
      </c>
      <c r="R104" s="22" t="str">
        <f>IF(INDEX(Veh_Marshal,0,2)="N/A","N/A",'输出-系统进路参数'!U105)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IF(INDEX(Veh_Marshal,0,2)="N/A","N/A",'输出-系统进路参数'!B106)</f>
        <v>N/A</v>
      </c>
      <c r="B105" s="22" t="str">
        <f>IF(INDEX(Veh_Marshal,0,2)="N/A","N/A",'输出-系统进路参数'!E106)</f>
        <v>N/A</v>
      </c>
      <c r="C105" s="22" t="str">
        <f>IF(INDEX(Veh_Marshal,0,2)="N/A","N/A",'输出-系统进路参数'!F106)</f>
        <v>N/A</v>
      </c>
      <c r="D105" s="22" t="str">
        <f>IF(INDEX(Veh_Marshal,0,2)="N/A","N/A",'输出-系统进路参数'!G106)</f>
        <v>N/A</v>
      </c>
      <c r="E105" s="22" t="str">
        <f>IF(INDEX(Veh_Marshal,0,2)="N/A","N/A",'输出-系统进路参数'!H106)</f>
        <v>N/A</v>
      </c>
      <c r="F105" s="22" t="str">
        <f>IF(INDEX(Veh_Marshal,0,2)="N/A","N/A",'输出-系统进路参数'!I106)</f>
        <v>N/A</v>
      </c>
      <c r="G105" s="22" t="str">
        <f>IF(INDEX(Veh_Marshal,0,2)="N/A","N/A",'输出-系统进路参数'!J106)</f>
        <v>N/A</v>
      </c>
      <c r="H105" s="22" t="str">
        <f>IF(INDEX(Veh_Marshal,0,2)="N/A","N/A",'输出-系统进路参数'!K106)</f>
        <v>N/A</v>
      </c>
      <c r="I105" s="22" t="str">
        <f>IF(INDEX(Veh_Marshal,0,2)="N/A","N/A",'输出-系统进路参数'!L106)</f>
        <v>N/A</v>
      </c>
      <c r="J105" s="22" t="str">
        <f>IF(INDEX(Veh_Marshal,0,2)="N/A","N/A",'输出-系统进路参数'!M106)</f>
        <v>N/A</v>
      </c>
      <c r="K105" s="22" t="str">
        <f>IF(INDEX(Veh_Marshal,0,2)="N/A","N/A",'输出-系统进路参数'!N106)</f>
        <v>N/A</v>
      </c>
      <c r="L105" s="22" t="str">
        <f>IF(INDEX(Veh_Marshal,0,2)="N/A","N/A",'输出-系统进路参数'!O106)</f>
        <v>N/A</v>
      </c>
      <c r="M105" s="22" t="str">
        <f>IF(INDEX(Veh_Marshal,0,2)="N/A","N/A",'输出-系统进路参数'!P106)</f>
        <v>N/A</v>
      </c>
      <c r="N105" s="22" t="str">
        <f>IF(INDEX(Veh_Marshal,0,2)="N/A","N/A",'输出-系统进路参数'!Q106)</f>
        <v>N/A</v>
      </c>
      <c r="O105" s="22" t="str">
        <f>IF(INDEX(Veh_Marshal,0,2)="N/A","N/A",'输出-系统进路参数'!R106)</f>
        <v>N/A</v>
      </c>
      <c r="P105" s="22" t="str">
        <f>IF(INDEX(Veh_Marshal,0,2)="N/A","N/A",'输出-系统进路参数'!S106)</f>
        <v>N/A</v>
      </c>
      <c r="Q105" s="22" t="str">
        <f>IF(INDEX(Veh_Marshal,0,2)="N/A","N/A",'输出-系统进路参数'!T106)</f>
        <v>N/A</v>
      </c>
      <c r="R105" s="22" t="str">
        <f>IF(INDEX(Veh_Marshal,0,2)="N/A","N/A",'输出-系统进路参数'!U106)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IF(INDEX(Veh_Marshal,0,2)="N/A","N/A",'输出-系统进路参数'!B107)</f>
        <v>N/A</v>
      </c>
      <c r="B106" s="22" t="str">
        <f>IF(INDEX(Veh_Marshal,0,2)="N/A","N/A",'输出-系统进路参数'!E107)</f>
        <v>N/A</v>
      </c>
      <c r="C106" s="22" t="str">
        <f>IF(INDEX(Veh_Marshal,0,2)="N/A","N/A",'输出-系统进路参数'!F107)</f>
        <v>N/A</v>
      </c>
      <c r="D106" s="22" t="str">
        <f>IF(INDEX(Veh_Marshal,0,2)="N/A","N/A",'输出-系统进路参数'!G107)</f>
        <v>N/A</v>
      </c>
      <c r="E106" s="22" t="str">
        <f>IF(INDEX(Veh_Marshal,0,2)="N/A","N/A",'输出-系统进路参数'!H107)</f>
        <v>N/A</v>
      </c>
      <c r="F106" s="22" t="str">
        <f>IF(INDEX(Veh_Marshal,0,2)="N/A","N/A",'输出-系统进路参数'!I107)</f>
        <v>N/A</v>
      </c>
      <c r="G106" s="22" t="str">
        <f>IF(INDEX(Veh_Marshal,0,2)="N/A","N/A",'输出-系统进路参数'!J107)</f>
        <v>N/A</v>
      </c>
      <c r="H106" s="22" t="str">
        <f>IF(INDEX(Veh_Marshal,0,2)="N/A","N/A",'输出-系统进路参数'!K107)</f>
        <v>N/A</v>
      </c>
      <c r="I106" s="22" t="str">
        <f>IF(INDEX(Veh_Marshal,0,2)="N/A","N/A",'输出-系统进路参数'!L107)</f>
        <v>N/A</v>
      </c>
      <c r="J106" s="22" t="str">
        <f>IF(INDEX(Veh_Marshal,0,2)="N/A","N/A",'输出-系统进路参数'!M107)</f>
        <v>N/A</v>
      </c>
      <c r="K106" s="22" t="str">
        <f>IF(INDEX(Veh_Marshal,0,2)="N/A","N/A",'输出-系统进路参数'!N107)</f>
        <v>N/A</v>
      </c>
      <c r="L106" s="22" t="str">
        <f>IF(INDEX(Veh_Marshal,0,2)="N/A","N/A",'输出-系统进路参数'!O107)</f>
        <v>N/A</v>
      </c>
      <c r="M106" s="22" t="str">
        <f>IF(INDEX(Veh_Marshal,0,2)="N/A","N/A",'输出-系统进路参数'!P107)</f>
        <v>N/A</v>
      </c>
      <c r="N106" s="22" t="str">
        <f>IF(INDEX(Veh_Marshal,0,2)="N/A","N/A",'输出-系统进路参数'!Q107)</f>
        <v>N/A</v>
      </c>
      <c r="O106" s="22" t="str">
        <f>IF(INDEX(Veh_Marshal,0,2)="N/A","N/A",'输出-系统进路参数'!R107)</f>
        <v>N/A</v>
      </c>
      <c r="P106" s="22" t="str">
        <f>IF(INDEX(Veh_Marshal,0,2)="N/A","N/A",'输出-系统进路参数'!S107)</f>
        <v>N/A</v>
      </c>
      <c r="Q106" s="22" t="str">
        <f>IF(INDEX(Veh_Marshal,0,2)="N/A","N/A",'输出-系统进路参数'!T107)</f>
        <v>N/A</v>
      </c>
      <c r="R106" s="22" t="str">
        <f>IF(INDEX(Veh_Marshal,0,2)="N/A","N/A",'输出-系统进路参数'!U107)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IF(INDEX(Veh_Marshal,0,2)="N/A","N/A",'输出-系统进路参数'!B108)</f>
        <v>N/A</v>
      </c>
      <c r="B107" s="22" t="str">
        <f>IF(INDEX(Veh_Marshal,0,2)="N/A","N/A",'输出-系统进路参数'!E108)</f>
        <v>N/A</v>
      </c>
      <c r="C107" s="22" t="str">
        <f>IF(INDEX(Veh_Marshal,0,2)="N/A","N/A",'输出-系统进路参数'!F108)</f>
        <v>N/A</v>
      </c>
      <c r="D107" s="22" t="str">
        <f>IF(INDEX(Veh_Marshal,0,2)="N/A","N/A",'输出-系统进路参数'!G108)</f>
        <v>N/A</v>
      </c>
      <c r="E107" s="22" t="str">
        <f>IF(INDEX(Veh_Marshal,0,2)="N/A","N/A",'输出-系统进路参数'!H108)</f>
        <v>N/A</v>
      </c>
      <c r="F107" s="22" t="str">
        <f>IF(INDEX(Veh_Marshal,0,2)="N/A","N/A",'输出-系统进路参数'!I108)</f>
        <v>N/A</v>
      </c>
      <c r="G107" s="22" t="str">
        <f>IF(INDEX(Veh_Marshal,0,2)="N/A","N/A",'输出-系统进路参数'!J108)</f>
        <v>N/A</v>
      </c>
      <c r="H107" s="22" t="str">
        <f>IF(INDEX(Veh_Marshal,0,2)="N/A","N/A",'输出-系统进路参数'!K108)</f>
        <v>N/A</v>
      </c>
      <c r="I107" s="22" t="str">
        <f>IF(INDEX(Veh_Marshal,0,2)="N/A","N/A",'输出-系统进路参数'!L108)</f>
        <v>N/A</v>
      </c>
      <c r="J107" s="22" t="str">
        <f>IF(INDEX(Veh_Marshal,0,2)="N/A","N/A",'输出-系统进路参数'!M108)</f>
        <v>N/A</v>
      </c>
      <c r="K107" s="22" t="str">
        <f>IF(INDEX(Veh_Marshal,0,2)="N/A","N/A",'输出-系统进路参数'!N108)</f>
        <v>N/A</v>
      </c>
      <c r="L107" s="22" t="str">
        <f>IF(INDEX(Veh_Marshal,0,2)="N/A","N/A",'输出-系统进路参数'!O108)</f>
        <v>N/A</v>
      </c>
      <c r="M107" s="22" t="str">
        <f>IF(INDEX(Veh_Marshal,0,2)="N/A","N/A",'输出-系统进路参数'!P108)</f>
        <v>N/A</v>
      </c>
      <c r="N107" s="22" t="str">
        <f>IF(INDEX(Veh_Marshal,0,2)="N/A","N/A",'输出-系统进路参数'!Q108)</f>
        <v>N/A</v>
      </c>
      <c r="O107" s="22" t="str">
        <f>IF(INDEX(Veh_Marshal,0,2)="N/A","N/A",'输出-系统进路参数'!R108)</f>
        <v>N/A</v>
      </c>
      <c r="P107" s="22" t="str">
        <f>IF(INDEX(Veh_Marshal,0,2)="N/A","N/A",'输出-系统进路参数'!S108)</f>
        <v>N/A</v>
      </c>
      <c r="Q107" s="22" t="str">
        <f>IF(INDEX(Veh_Marshal,0,2)="N/A","N/A",'输出-系统进路参数'!T108)</f>
        <v>N/A</v>
      </c>
      <c r="R107" s="22" t="str">
        <f>IF(INDEX(Veh_Marshal,0,2)="N/A","N/A",'输出-系统进路参数'!U108)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IF(INDEX(Veh_Marshal,0,2)="N/A","N/A",'输出-系统进路参数'!B109)</f>
        <v>N/A</v>
      </c>
      <c r="B108" s="22" t="str">
        <f>IF(INDEX(Veh_Marshal,0,2)="N/A","N/A",'输出-系统进路参数'!E109)</f>
        <v>N/A</v>
      </c>
      <c r="C108" s="22" t="str">
        <f>IF(INDEX(Veh_Marshal,0,2)="N/A","N/A",'输出-系统进路参数'!F109)</f>
        <v>N/A</v>
      </c>
      <c r="D108" s="22" t="str">
        <f>IF(INDEX(Veh_Marshal,0,2)="N/A","N/A",'输出-系统进路参数'!G109)</f>
        <v>N/A</v>
      </c>
      <c r="E108" s="22" t="str">
        <f>IF(INDEX(Veh_Marshal,0,2)="N/A","N/A",'输出-系统进路参数'!H109)</f>
        <v>N/A</v>
      </c>
      <c r="F108" s="22" t="str">
        <f>IF(INDEX(Veh_Marshal,0,2)="N/A","N/A",'输出-系统进路参数'!I109)</f>
        <v>N/A</v>
      </c>
      <c r="G108" s="22" t="str">
        <f>IF(INDEX(Veh_Marshal,0,2)="N/A","N/A",'输出-系统进路参数'!J109)</f>
        <v>N/A</v>
      </c>
      <c r="H108" s="22" t="str">
        <f>IF(INDEX(Veh_Marshal,0,2)="N/A","N/A",'输出-系统进路参数'!K109)</f>
        <v>N/A</v>
      </c>
      <c r="I108" s="22" t="str">
        <f>IF(INDEX(Veh_Marshal,0,2)="N/A","N/A",'输出-系统进路参数'!L109)</f>
        <v>N/A</v>
      </c>
      <c r="J108" s="22" t="str">
        <f>IF(INDEX(Veh_Marshal,0,2)="N/A","N/A",'输出-系统进路参数'!M109)</f>
        <v>N/A</v>
      </c>
      <c r="K108" s="22" t="str">
        <f>IF(INDEX(Veh_Marshal,0,2)="N/A","N/A",'输出-系统进路参数'!N109)</f>
        <v>N/A</v>
      </c>
      <c r="L108" s="22" t="str">
        <f>IF(INDEX(Veh_Marshal,0,2)="N/A","N/A",'输出-系统进路参数'!O109)</f>
        <v>N/A</v>
      </c>
      <c r="M108" s="22" t="str">
        <f>IF(INDEX(Veh_Marshal,0,2)="N/A","N/A",'输出-系统进路参数'!P109)</f>
        <v>N/A</v>
      </c>
      <c r="N108" s="22" t="str">
        <f>IF(INDEX(Veh_Marshal,0,2)="N/A","N/A",'输出-系统进路参数'!Q109)</f>
        <v>N/A</v>
      </c>
      <c r="O108" s="22" t="str">
        <f>IF(INDEX(Veh_Marshal,0,2)="N/A","N/A",'输出-系统进路参数'!R109)</f>
        <v>N/A</v>
      </c>
      <c r="P108" s="22" t="str">
        <f>IF(INDEX(Veh_Marshal,0,2)="N/A","N/A",'输出-系统进路参数'!S109)</f>
        <v>N/A</v>
      </c>
      <c r="Q108" s="22" t="str">
        <f>IF(INDEX(Veh_Marshal,0,2)="N/A","N/A",'输出-系统进路参数'!T109)</f>
        <v>N/A</v>
      </c>
      <c r="R108" s="22" t="str">
        <f>IF(INDEX(Veh_Marshal,0,2)="N/A","N/A",'输出-系统进路参数'!U109)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IF(INDEX(Veh_Marshal,0,2)="N/A","N/A",'输出-系统进路参数'!B110)</f>
        <v>N/A</v>
      </c>
      <c r="B109" s="22" t="str">
        <f>IF(INDEX(Veh_Marshal,0,2)="N/A","N/A",'输出-系统进路参数'!E110)</f>
        <v>N/A</v>
      </c>
      <c r="C109" s="22" t="str">
        <f>IF(INDEX(Veh_Marshal,0,2)="N/A","N/A",'输出-系统进路参数'!F110)</f>
        <v>N/A</v>
      </c>
      <c r="D109" s="22" t="str">
        <f>IF(INDEX(Veh_Marshal,0,2)="N/A","N/A",'输出-系统进路参数'!G110)</f>
        <v>N/A</v>
      </c>
      <c r="E109" s="22" t="str">
        <f>IF(INDEX(Veh_Marshal,0,2)="N/A","N/A",'输出-系统进路参数'!H110)</f>
        <v>N/A</v>
      </c>
      <c r="F109" s="22" t="str">
        <f>IF(INDEX(Veh_Marshal,0,2)="N/A","N/A",'输出-系统进路参数'!I110)</f>
        <v>N/A</v>
      </c>
      <c r="G109" s="22" t="str">
        <f>IF(INDEX(Veh_Marshal,0,2)="N/A","N/A",'输出-系统进路参数'!J110)</f>
        <v>N/A</v>
      </c>
      <c r="H109" s="22" t="str">
        <f>IF(INDEX(Veh_Marshal,0,2)="N/A","N/A",'输出-系统进路参数'!K110)</f>
        <v>N/A</v>
      </c>
      <c r="I109" s="22" t="str">
        <f>IF(INDEX(Veh_Marshal,0,2)="N/A","N/A",'输出-系统进路参数'!L110)</f>
        <v>N/A</v>
      </c>
      <c r="J109" s="22" t="str">
        <f>IF(INDEX(Veh_Marshal,0,2)="N/A","N/A",'输出-系统进路参数'!M110)</f>
        <v>N/A</v>
      </c>
      <c r="K109" s="22" t="str">
        <f>IF(INDEX(Veh_Marshal,0,2)="N/A","N/A",'输出-系统进路参数'!N110)</f>
        <v>N/A</v>
      </c>
      <c r="L109" s="22" t="str">
        <f>IF(INDEX(Veh_Marshal,0,2)="N/A","N/A",'输出-系统进路参数'!O110)</f>
        <v>N/A</v>
      </c>
      <c r="M109" s="22" t="str">
        <f>IF(INDEX(Veh_Marshal,0,2)="N/A","N/A",'输出-系统进路参数'!P110)</f>
        <v>N/A</v>
      </c>
      <c r="N109" s="22" t="str">
        <f>IF(INDEX(Veh_Marshal,0,2)="N/A","N/A",'输出-系统进路参数'!Q110)</f>
        <v>N/A</v>
      </c>
      <c r="O109" s="22" t="str">
        <f>IF(INDEX(Veh_Marshal,0,2)="N/A","N/A",'输出-系统进路参数'!R110)</f>
        <v>N/A</v>
      </c>
      <c r="P109" s="22" t="str">
        <f>IF(INDEX(Veh_Marshal,0,2)="N/A","N/A",'输出-系统进路参数'!S110)</f>
        <v>N/A</v>
      </c>
      <c r="Q109" s="22" t="str">
        <f>IF(INDEX(Veh_Marshal,0,2)="N/A","N/A",'输出-系统进路参数'!T110)</f>
        <v>N/A</v>
      </c>
      <c r="R109" s="22" t="str">
        <f>IF(INDEX(Veh_Marshal,0,2)="N/A","N/A",'输出-系统进路参数'!U110)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IF(INDEX(Veh_Marshal,0,2)="N/A","N/A",'输出-系统进路参数'!B111)</f>
        <v>N/A</v>
      </c>
      <c r="B110" s="22" t="str">
        <f>IF(INDEX(Veh_Marshal,0,2)="N/A","N/A",'输出-系统进路参数'!E111)</f>
        <v>N/A</v>
      </c>
      <c r="C110" s="22" t="str">
        <f>IF(INDEX(Veh_Marshal,0,2)="N/A","N/A",'输出-系统进路参数'!F111)</f>
        <v>N/A</v>
      </c>
      <c r="D110" s="22" t="str">
        <f>IF(INDEX(Veh_Marshal,0,2)="N/A","N/A",'输出-系统进路参数'!G111)</f>
        <v>N/A</v>
      </c>
      <c r="E110" s="22" t="str">
        <f>IF(INDEX(Veh_Marshal,0,2)="N/A","N/A",'输出-系统进路参数'!H111)</f>
        <v>N/A</v>
      </c>
      <c r="F110" s="22" t="str">
        <f>IF(INDEX(Veh_Marshal,0,2)="N/A","N/A",'输出-系统进路参数'!I111)</f>
        <v>N/A</v>
      </c>
      <c r="G110" s="22" t="str">
        <f>IF(INDEX(Veh_Marshal,0,2)="N/A","N/A",'输出-系统进路参数'!J111)</f>
        <v>N/A</v>
      </c>
      <c r="H110" s="22" t="str">
        <f>IF(INDEX(Veh_Marshal,0,2)="N/A","N/A",'输出-系统进路参数'!K111)</f>
        <v>N/A</v>
      </c>
      <c r="I110" s="22" t="str">
        <f>IF(INDEX(Veh_Marshal,0,2)="N/A","N/A",'输出-系统进路参数'!L111)</f>
        <v>N/A</v>
      </c>
      <c r="J110" s="22" t="str">
        <f>IF(INDEX(Veh_Marshal,0,2)="N/A","N/A",'输出-系统进路参数'!M111)</f>
        <v>N/A</v>
      </c>
      <c r="K110" s="22" t="str">
        <f>IF(INDEX(Veh_Marshal,0,2)="N/A","N/A",'输出-系统进路参数'!N111)</f>
        <v>N/A</v>
      </c>
      <c r="L110" s="22" t="str">
        <f>IF(INDEX(Veh_Marshal,0,2)="N/A","N/A",'输出-系统进路参数'!O111)</f>
        <v>N/A</v>
      </c>
      <c r="M110" s="22" t="str">
        <f>IF(INDEX(Veh_Marshal,0,2)="N/A","N/A",'输出-系统进路参数'!P111)</f>
        <v>N/A</v>
      </c>
      <c r="N110" s="22" t="str">
        <f>IF(INDEX(Veh_Marshal,0,2)="N/A","N/A",'输出-系统进路参数'!Q111)</f>
        <v>N/A</v>
      </c>
      <c r="O110" s="22" t="str">
        <f>IF(INDEX(Veh_Marshal,0,2)="N/A","N/A",'输出-系统进路参数'!R111)</f>
        <v>N/A</v>
      </c>
      <c r="P110" s="22" t="str">
        <f>IF(INDEX(Veh_Marshal,0,2)="N/A","N/A",'输出-系统进路参数'!S111)</f>
        <v>N/A</v>
      </c>
      <c r="Q110" s="22" t="str">
        <f>IF(INDEX(Veh_Marshal,0,2)="N/A","N/A",'输出-系统进路参数'!T111)</f>
        <v>N/A</v>
      </c>
      <c r="R110" s="22" t="str">
        <f>IF(INDEX(Veh_Marshal,0,2)="N/A","N/A",'输出-系统进路参数'!U111)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IF(INDEX(Veh_Marshal,0,2)="N/A","N/A",'输出-系统进路参数'!B112)</f>
        <v>N/A</v>
      </c>
      <c r="B111" s="22" t="str">
        <f>IF(INDEX(Veh_Marshal,0,2)="N/A","N/A",'输出-系统进路参数'!E112)</f>
        <v>N/A</v>
      </c>
      <c r="C111" s="22" t="str">
        <f>IF(INDEX(Veh_Marshal,0,2)="N/A","N/A",'输出-系统进路参数'!F112)</f>
        <v>N/A</v>
      </c>
      <c r="D111" s="22" t="str">
        <f>IF(INDEX(Veh_Marshal,0,2)="N/A","N/A",'输出-系统进路参数'!G112)</f>
        <v>N/A</v>
      </c>
      <c r="E111" s="22" t="str">
        <f>IF(INDEX(Veh_Marshal,0,2)="N/A","N/A",'输出-系统进路参数'!H112)</f>
        <v>N/A</v>
      </c>
      <c r="F111" s="22" t="str">
        <f>IF(INDEX(Veh_Marshal,0,2)="N/A","N/A",'输出-系统进路参数'!I112)</f>
        <v>N/A</v>
      </c>
      <c r="G111" s="22" t="str">
        <f>IF(INDEX(Veh_Marshal,0,2)="N/A","N/A",'输出-系统进路参数'!J112)</f>
        <v>N/A</v>
      </c>
      <c r="H111" s="22" t="str">
        <f>IF(INDEX(Veh_Marshal,0,2)="N/A","N/A",'输出-系统进路参数'!K112)</f>
        <v>N/A</v>
      </c>
      <c r="I111" s="22" t="str">
        <f>IF(INDEX(Veh_Marshal,0,2)="N/A","N/A",'输出-系统进路参数'!L112)</f>
        <v>N/A</v>
      </c>
      <c r="J111" s="22" t="str">
        <f>IF(INDEX(Veh_Marshal,0,2)="N/A","N/A",'输出-系统进路参数'!M112)</f>
        <v>N/A</v>
      </c>
      <c r="K111" s="22" t="str">
        <f>IF(INDEX(Veh_Marshal,0,2)="N/A","N/A",'输出-系统进路参数'!N112)</f>
        <v>N/A</v>
      </c>
      <c r="L111" s="22" t="str">
        <f>IF(INDEX(Veh_Marshal,0,2)="N/A","N/A",'输出-系统进路参数'!O112)</f>
        <v>N/A</v>
      </c>
      <c r="M111" s="22" t="str">
        <f>IF(INDEX(Veh_Marshal,0,2)="N/A","N/A",'输出-系统进路参数'!P112)</f>
        <v>N/A</v>
      </c>
      <c r="N111" s="22" t="str">
        <f>IF(INDEX(Veh_Marshal,0,2)="N/A","N/A",'输出-系统进路参数'!Q112)</f>
        <v>N/A</v>
      </c>
      <c r="O111" s="22" t="str">
        <f>IF(INDEX(Veh_Marshal,0,2)="N/A","N/A",'输出-系统进路参数'!R112)</f>
        <v>N/A</v>
      </c>
      <c r="P111" s="22" t="str">
        <f>IF(INDEX(Veh_Marshal,0,2)="N/A","N/A",'输出-系统进路参数'!S112)</f>
        <v>N/A</v>
      </c>
      <c r="Q111" s="22" t="str">
        <f>IF(INDEX(Veh_Marshal,0,2)="N/A","N/A",'输出-系统进路参数'!T112)</f>
        <v>N/A</v>
      </c>
      <c r="R111" s="22" t="str">
        <f>IF(INDEX(Veh_Marshal,0,2)="N/A","N/A",'输出-系统进路参数'!U112)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IF(INDEX(Veh_Marshal,0,2)="N/A","N/A",'输出-系统进路参数'!B113)</f>
        <v>N/A</v>
      </c>
      <c r="B112" s="22" t="str">
        <f>IF(INDEX(Veh_Marshal,0,2)="N/A","N/A",'输出-系统进路参数'!E113)</f>
        <v>N/A</v>
      </c>
      <c r="C112" s="22" t="str">
        <f>IF(INDEX(Veh_Marshal,0,2)="N/A","N/A",'输出-系统进路参数'!F113)</f>
        <v>N/A</v>
      </c>
      <c r="D112" s="22" t="str">
        <f>IF(INDEX(Veh_Marshal,0,2)="N/A","N/A",'输出-系统进路参数'!G113)</f>
        <v>N/A</v>
      </c>
      <c r="E112" s="22" t="str">
        <f>IF(INDEX(Veh_Marshal,0,2)="N/A","N/A",'输出-系统进路参数'!H113)</f>
        <v>N/A</v>
      </c>
      <c r="F112" s="22" t="str">
        <f>IF(INDEX(Veh_Marshal,0,2)="N/A","N/A",'输出-系统进路参数'!I113)</f>
        <v>N/A</v>
      </c>
      <c r="G112" s="22" t="str">
        <f>IF(INDEX(Veh_Marshal,0,2)="N/A","N/A",'输出-系统进路参数'!J113)</f>
        <v>N/A</v>
      </c>
      <c r="H112" s="22" t="str">
        <f>IF(INDEX(Veh_Marshal,0,2)="N/A","N/A",'输出-系统进路参数'!K113)</f>
        <v>N/A</v>
      </c>
      <c r="I112" s="22" t="str">
        <f>IF(INDEX(Veh_Marshal,0,2)="N/A","N/A",'输出-系统进路参数'!L113)</f>
        <v>N/A</v>
      </c>
      <c r="J112" s="22" t="str">
        <f>IF(INDEX(Veh_Marshal,0,2)="N/A","N/A",'输出-系统进路参数'!M113)</f>
        <v>N/A</v>
      </c>
      <c r="K112" s="22" t="str">
        <f>IF(INDEX(Veh_Marshal,0,2)="N/A","N/A",'输出-系统进路参数'!N113)</f>
        <v>N/A</v>
      </c>
      <c r="L112" s="22" t="str">
        <f>IF(INDEX(Veh_Marshal,0,2)="N/A","N/A",'输出-系统进路参数'!O113)</f>
        <v>N/A</v>
      </c>
      <c r="M112" s="22" t="str">
        <f>IF(INDEX(Veh_Marshal,0,2)="N/A","N/A",'输出-系统进路参数'!P113)</f>
        <v>N/A</v>
      </c>
      <c r="N112" s="22" t="str">
        <f>IF(INDEX(Veh_Marshal,0,2)="N/A","N/A",'输出-系统进路参数'!Q113)</f>
        <v>N/A</v>
      </c>
      <c r="O112" s="22" t="str">
        <f>IF(INDEX(Veh_Marshal,0,2)="N/A","N/A",'输出-系统进路参数'!R113)</f>
        <v>N/A</v>
      </c>
      <c r="P112" s="22" t="str">
        <f>IF(INDEX(Veh_Marshal,0,2)="N/A","N/A",'输出-系统进路参数'!S113)</f>
        <v>N/A</v>
      </c>
      <c r="Q112" s="22" t="str">
        <f>IF(INDEX(Veh_Marshal,0,2)="N/A","N/A",'输出-系统进路参数'!T113)</f>
        <v>N/A</v>
      </c>
      <c r="R112" s="22" t="str">
        <f>IF(INDEX(Veh_Marshal,0,2)="N/A","N/A",'输出-系统进路参数'!U113)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IF(INDEX(Veh_Marshal,0,2)="N/A","N/A",'输出-系统进路参数'!B114)</f>
        <v>N/A</v>
      </c>
      <c r="B113" s="22" t="str">
        <f>IF(INDEX(Veh_Marshal,0,2)="N/A","N/A",'输出-系统进路参数'!E114)</f>
        <v>N/A</v>
      </c>
      <c r="C113" s="22" t="str">
        <f>IF(INDEX(Veh_Marshal,0,2)="N/A","N/A",'输出-系统进路参数'!F114)</f>
        <v>N/A</v>
      </c>
      <c r="D113" s="22" t="str">
        <f>IF(INDEX(Veh_Marshal,0,2)="N/A","N/A",'输出-系统进路参数'!G114)</f>
        <v>N/A</v>
      </c>
      <c r="E113" s="22" t="str">
        <f>IF(INDEX(Veh_Marshal,0,2)="N/A","N/A",'输出-系统进路参数'!H114)</f>
        <v>N/A</v>
      </c>
      <c r="F113" s="22" t="str">
        <f>IF(INDEX(Veh_Marshal,0,2)="N/A","N/A",'输出-系统进路参数'!I114)</f>
        <v>N/A</v>
      </c>
      <c r="G113" s="22" t="str">
        <f>IF(INDEX(Veh_Marshal,0,2)="N/A","N/A",'输出-系统进路参数'!J114)</f>
        <v>N/A</v>
      </c>
      <c r="H113" s="22" t="str">
        <f>IF(INDEX(Veh_Marshal,0,2)="N/A","N/A",'输出-系统进路参数'!K114)</f>
        <v>N/A</v>
      </c>
      <c r="I113" s="22" t="str">
        <f>IF(INDEX(Veh_Marshal,0,2)="N/A","N/A",'输出-系统进路参数'!L114)</f>
        <v>N/A</v>
      </c>
      <c r="J113" s="22" t="str">
        <f>IF(INDEX(Veh_Marshal,0,2)="N/A","N/A",'输出-系统进路参数'!M114)</f>
        <v>N/A</v>
      </c>
      <c r="K113" s="22" t="str">
        <f>IF(INDEX(Veh_Marshal,0,2)="N/A","N/A",'输出-系统进路参数'!N114)</f>
        <v>N/A</v>
      </c>
      <c r="L113" s="22" t="str">
        <f>IF(INDEX(Veh_Marshal,0,2)="N/A","N/A",'输出-系统进路参数'!O114)</f>
        <v>N/A</v>
      </c>
      <c r="M113" s="22" t="str">
        <f>IF(INDEX(Veh_Marshal,0,2)="N/A","N/A",'输出-系统进路参数'!P114)</f>
        <v>N/A</v>
      </c>
      <c r="N113" s="22" t="str">
        <f>IF(INDEX(Veh_Marshal,0,2)="N/A","N/A",'输出-系统进路参数'!Q114)</f>
        <v>N/A</v>
      </c>
      <c r="O113" s="22" t="str">
        <f>IF(INDEX(Veh_Marshal,0,2)="N/A","N/A",'输出-系统进路参数'!R114)</f>
        <v>N/A</v>
      </c>
      <c r="P113" s="22" t="str">
        <f>IF(INDEX(Veh_Marshal,0,2)="N/A","N/A",'输出-系统进路参数'!S114)</f>
        <v>N/A</v>
      </c>
      <c r="Q113" s="22" t="str">
        <f>IF(INDEX(Veh_Marshal,0,2)="N/A","N/A",'输出-系统进路参数'!T114)</f>
        <v>N/A</v>
      </c>
      <c r="R113" s="22" t="str">
        <f>IF(INDEX(Veh_Marshal,0,2)="N/A","N/A",'输出-系统进路参数'!U114)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IF(INDEX(Veh_Marshal,0,2)="N/A","N/A",'输出-系统进路参数'!B115)</f>
        <v>N/A</v>
      </c>
      <c r="B114" s="22" t="str">
        <f>IF(INDEX(Veh_Marshal,0,2)="N/A","N/A",'输出-系统进路参数'!E115)</f>
        <v>N/A</v>
      </c>
      <c r="C114" s="22" t="str">
        <f>IF(INDEX(Veh_Marshal,0,2)="N/A","N/A",'输出-系统进路参数'!F115)</f>
        <v>N/A</v>
      </c>
      <c r="D114" s="22" t="str">
        <f>IF(INDEX(Veh_Marshal,0,2)="N/A","N/A",'输出-系统进路参数'!G115)</f>
        <v>N/A</v>
      </c>
      <c r="E114" s="22" t="str">
        <f>IF(INDEX(Veh_Marshal,0,2)="N/A","N/A",'输出-系统进路参数'!H115)</f>
        <v>N/A</v>
      </c>
      <c r="F114" s="22" t="str">
        <f>IF(INDEX(Veh_Marshal,0,2)="N/A","N/A",'输出-系统进路参数'!I115)</f>
        <v>N/A</v>
      </c>
      <c r="G114" s="22" t="str">
        <f>IF(INDEX(Veh_Marshal,0,2)="N/A","N/A",'输出-系统进路参数'!J115)</f>
        <v>N/A</v>
      </c>
      <c r="H114" s="22" t="str">
        <f>IF(INDEX(Veh_Marshal,0,2)="N/A","N/A",'输出-系统进路参数'!K115)</f>
        <v>N/A</v>
      </c>
      <c r="I114" s="22" t="str">
        <f>IF(INDEX(Veh_Marshal,0,2)="N/A","N/A",'输出-系统进路参数'!L115)</f>
        <v>N/A</v>
      </c>
      <c r="J114" s="22" t="str">
        <f>IF(INDEX(Veh_Marshal,0,2)="N/A","N/A",'输出-系统进路参数'!M115)</f>
        <v>N/A</v>
      </c>
      <c r="K114" s="22" t="str">
        <f>IF(INDEX(Veh_Marshal,0,2)="N/A","N/A",'输出-系统进路参数'!N115)</f>
        <v>N/A</v>
      </c>
      <c r="L114" s="22" t="str">
        <f>IF(INDEX(Veh_Marshal,0,2)="N/A","N/A",'输出-系统进路参数'!O115)</f>
        <v>N/A</v>
      </c>
      <c r="M114" s="22" t="str">
        <f>IF(INDEX(Veh_Marshal,0,2)="N/A","N/A",'输出-系统进路参数'!P115)</f>
        <v>N/A</v>
      </c>
      <c r="N114" s="22" t="str">
        <f>IF(INDEX(Veh_Marshal,0,2)="N/A","N/A",'输出-系统进路参数'!Q115)</f>
        <v>N/A</v>
      </c>
      <c r="O114" s="22" t="str">
        <f>IF(INDEX(Veh_Marshal,0,2)="N/A","N/A",'输出-系统进路参数'!R115)</f>
        <v>N/A</v>
      </c>
      <c r="P114" s="22" t="str">
        <f>IF(INDEX(Veh_Marshal,0,2)="N/A","N/A",'输出-系统进路参数'!S115)</f>
        <v>N/A</v>
      </c>
      <c r="Q114" s="22" t="str">
        <f>IF(INDEX(Veh_Marshal,0,2)="N/A","N/A",'输出-系统进路参数'!T115)</f>
        <v>N/A</v>
      </c>
      <c r="R114" s="22" t="str">
        <f>IF(INDEX(Veh_Marshal,0,2)="N/A","N/A",'输出-系统进路参数'!U115)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IF(INDEX(Veh_Marshal,0,2)="N/A","N/A",'输出-系统进路参数'!B116)</f>
        <v>N/A</v>
      </c>
      <c r="B115" s="22" t="str">
        <f>IF(INDEX(Veh_Marshal,0,2)="N/A","N/A",'输出-系统进路参数'!E116)</f>
        <v>N/A</v>
      </c>
      <c r="C115" s="22" t="str">
        <f>IF(INDEX(Veh_Marshal,0,2)="N/A","N/A",'输出-系统进路参数'!F116)</f>
        <v>N/A</v>
      </c>
      <c r="D115" s="22" t="str">
        <f>IF(INDEX(Veh_Marshal,0,2)="N/A","N/A",'输出-系统进路参数'!G116)</f>
        <v>N/A</v>
      </c>
      <c r="E115" s="22" t="str">
        <f>IF(INDEX(Veh_Marshal,0,2)="N/A","N/A",'输出-系统进路参数'!H116)</f>
        <v>N/A</v>
      </c>
      <c r="F115" s="22" t="str">
        <f>IF(INDEX(Veh_Marshal,0,2)="N/A","N/A",'输出-系统进路参数'!I116)</f>
        <v>N/A</v>
      </c>
      <c r="G115" s="22" t="str">
        <f>IF(INDEX(Veh_Marshal,0,2)="N/A","N/A",'输出-系统进路参数'!J116)</f>
        <v>N/A</v>
      </c>
      <c r="H115" s="22" t="str">
        <f>IF(INDEX(Veh_Marshal,0,2)="N/A","N/A",'输出-系统进路参数'!K116)</f>
        <v>N/A</v>
      </c>
      <c r="I115" s="22" t="str">
        <f>IF(INDEX(Veh_Marshal,0,2)="N/A","N/A",'输出-系统进路参数'!L116)</f>
        <v>N/A</v>
      </c>
      <c r="J115" s="22" t="str">
        <f>IF(INDEX(Veh_Marshal,0,2)="N/A","N/A",'输出-系统进路参数'!M116)</f>
        <v>N/A</v>
      </c>
      <c r="K115" s="22" t="str">
        <f>IF(INDEX(Veh_Marshal,0,2)="N/A","N/A",'输出-系统进路参数'!N116)</f>
        <v>N/A</v>
      </c>
      <c r="L115" s="22" t="str">
        <f>IF(INDEX(Veh_Marshal,0,2)="N/A","N/A",'输出-系统进路参数'!O116)</f>
        <v>N/A</v>
      </c>
      <c r="M115" s="22" t="str">
        <f>IF(INDEX(Veh_Marshal,0,2)="N/A","N/A",'输出-系统进路参数'!P116)</f>
        <v>N/A</v>
      </c>
      <c r="N115" s="22" t="str">
        <f>IF(INDEX(Veh_Marshal,0,2)="N/A","N/A",'输出-系统进路参数'!Q116)</f>
        <v>N/A</v>
      </c>
      <c r="O115" s="22" t="str">
        <f>IF(INDEX(Veh_Marshal,0,2)="N/A","N/A",'输出-系统进路参数'!R116)</f>
        <v>N/A</v>
      </c>
      <c r="P115" s="22" t="str">
        <f>IF(INDEX(Veh_Marshal,0,2)="N/A","N/A",'输出-系统进路参数'!S116)</f>
        <v>N/A</v>
      </c>
      <c r="Q115" s="22" t="str">
        <f>IF(INDEX(Veh_Marshal,0,2)="N/A","N/A",'输出-系统进路参数'!T116)</f>
        <v>N/A</v>
      </c>
      <c r="R115" s="22" t="str">
        <f>IF(INDEX(Veh_Marshal,0,2)="N/A","N/A",'输出-系统进路参数'!U116)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IF(INDEX(Veh_Marshal,0,2)="N/A","N/A",'输出-系统进路参数'!B117)</f>
        <v>N/A</v>
      </c>
      <c r="B116" s="22" t="str">
        <f>IF(INDEX(Veh_Marshal,0,2)="N/A","N/A",'输出-系统进路参数'!E117)</f>
        <v>N/A</v>
      </c>
      <c r="C116" s="22" t="str">
        <f>IF(INDEX(Veh_Marshal,0,2)="N/A","N/A",'输出-系统进路参数'!F117)</f>
        <v>N/A</v>
      </c>
      <c r="D116" s="22" t="str">
        <f>IF(INDEX(Veh_Marshal,0,2)="N/A","N/A",'输出-系统进路参数'!G117)</f>
        <v>N/A</v>
      </c>
      <c r="E116" s="22" t="str">
        <f>IF(INDEX(Veh_Marshal,0,2)="N/A","N/A",'输出-系统进路参数'!H117)</f>
        <v>N/A</v>
      </c>
      <c r="F116" s="22" t="str">
        <f>IF(INDEX(Veh_Marshal,0,2)="N/A","N/A",'输出-系统进路参数'!I117)</f>
        <v>N/A</v>
      </c>
      <c r="G116" s="22" t="str">
        <f>IF(INDEX(Veh_Marshal,0,2)="N/A","N/A",'输出-系统进路参数'!J117)</f>
        <v>N/A</v>
      </c>
      <c r="H116" s="22" t="str">
        <f>IF(INDEX(Veh_Marshal,0,2)="N/A","N/A",'输出-系统进路参数'!K117)</f>
        <v>N/A</v>
      </c>
      <c r="I116" s="22" t="str">
        <f>IF(INDEX(Veh_Marshal,0,2)="N/A","N/A",'输出-系统进路参数'!L117)</f>
        <v>N/A</v>
      </c>
      <c r="J116" s="22" t="str">
        <f>IF(INDEX(Veh_Marshal,0,2)="N/A","N/A",'输出-系统进路参数'!M117)</f>
        <v>N/A</v>
      </c>
      <c r="K116" s="22" t="str">
        <f>IF(INDEX(Veh_Marshal,0,2)="N/A","N/A",'输出-系统进路参数'!N117)</f>
        <v>N/A</v>
      </c>
      <c r="L116" s="22" t="str">
        <f>IF(INDEX(Veh_Marshal,0,2)="N/A","N/A",'输出-系统进路参数'!O117)</f>
        <v>N/A</v>
      </c>
      <c r="M116" s="22" t="str">
        <f>IF(INDEX(Veh_Marshal,0,2)="N/A","N/A",'输出-系统进路参数'!P117)</f>
        <v>N/A</v>
      </c>
      <c r="N116" s="22" t="str">
        <f>IF(INDEX(Veh_Marshal,0,2)="N/A","N/A",'输出-系统进路参数'!Q117)</f>
        <v>N/A</v>
      </c>
      <c r="O116" s="22" t="str">
        <f>IF(INDEX(Veh_Marshal,0,2)="N/A","N/A",'输出-系统进路参数'!R117)</f>
        <v>N/A</v>
      </c>
      <c r="P116" s="22" t="str">
        <f>IF(INDEX(Veh_Marshal,0,2)="N/A","N/A",'输出-系统进路参数'!S117)</f>
        <v>N/A</v>
      </c>
      <c r="Q116" s="22" t="str">
        <f>IF(INDEX(Veh_Marshal,0,2)="N/A","N/A",'输出-系统进路参数'!T117)</f>
        <v>N/A</v>
      </c>
      <c r="R116" s="22" t="str">
        <f>IF(INDEX(Veh_Marshal,0,2)="N/A","N/A",'输出-系统进路参数'!U117)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IF(INDEX(Veh_Marshal,0,2)="N/A","N/A",'输出-系统进路参数'!B118)</f>
        <v>N/A</v>
      </c>
      <c r="B117" s="22" t="str">
        <f>IF(INDEX(Veh_Marshal,0,2)="N/A","N/A",'输出-系统进路参数'!E118)</f>
        <v>N/A</v>
      </c>
      <c r="C117" s="22" t="str">
        <f>IF(INDEX(Veh_Marshal,0,2)="N/A","N/A",'输出-系统进路参数'!F118)</f>
        <v>N/A</v>
      </c>
      <c r="D117" s="22" t="str">
        <f>IF(INDEX(Veh_Marshal,0,2)="N/A","N/A",'输出-系统进路参数'!G118)</f>
        <v>N/A</v>
      </c>
      <c r="E117" s="22" t="str">
        <f>IF(INDEX(Veh_Marshal,0,2)="N/A","N/A",'输出-系统进路参数'!H118)</f>
        <v>N/A</v>
      </c>
      <c r="F117" s="22" t="str">
        <f>IF(INDEX(Veh_Marshal,0,2)="N/A","N/A",'输出-系统进路参数'!I118)</f>
        <v>N/A</v>
      </c>
      <c r="G117" s="22" t="str">
        <f>IF(INDEX(Veh_Marshal,0,2)="N/A","N/A",'输出-系统进路参数'!J118)</f>
        <v>N/A</v>
      </c>
      <c r="H117" s="22" t="str">
        <f>IF(INDEX(Veh_Marshal,0,2)="N/A","N/A",'输出-系统进路参数'!K118)</f>
        <v>N/A</v>
      </c>
      <c r="I117" s="22" t="str">
        <f>IF(INDEX(Veh_Marshal,0,2)="N/A","N/A",'输出-系统进路参数'!L118)</f>
        <v>N/A</v>
      </c>
      <c r="J117" s="22" t="str">
        <f>IF(INDEX(Veh_Marshal,0,2)="N/A","N/A",'输出-系统进路参数'!M118)</f>
        <v>N/A</v>
      </c>
      <c r="K117" s="22" t="str">
        <f>IF(INDEX(Veh_Marshal,0,2)="N/A","N/A",'输出-系统进路参数'!N118)</f>
        <v>N/A</v>
      </c>
      <c r="L117" s="22" t="str">
        <f>IF(INDEX(Veh_Marshal,0,2)="N/A","N/A",'输出-系统进路参数'!O118)</f>
        <v>N/A</v>
      </c>
      <c r="M117" s="22" t="str">
        <f>IF(INDEX(Veh_Marshal,0,2)="N/A","N/A",'输出-系统进路参数'!P118)</f>
        <v>N/A</v>
      </c>
      <c r="N117" s="22" t="str">
        <f>IF(INDEX(Veh_Marshal,0,2)="N/A","N/A",'输出-系统进路参数'!Q118)</f>
        <v>N/A</v>
      </c>
      <c r="O117" s="22" t="str">
        <f>IF(INDEX(Veh_Marshal,0,2)="N/A","N/A",'输出-系统进路参数'!R118)</f>
        <v>N/A</v>
      </c>
      <c r="P117" s="22" t="str">
        <f>IF(INDEX(Veh_Marshal,0,2)="N/A","N/A",'输出-系统进路参数'!S118)</f>
        <v>N/A</v>
      </c>
      <c r="Q117" s="22" t="str">
        <f>IF(INDEX(Veh_Marshal,0,2)="N/A","N/A",'输出-系统进路参数'!T118)</f>
        <v>N/A</v>
      </c>
      <c r="R117" s="22" t="str">
        <f>IF(INDEX(Veh_Marshal,0,2)="N/A","N/A",'输出-系统进路参数'!U118)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IF(INDEX(Veh_Marshal,0,2)="N/A","N/A",'输出-系统进路参数'!B119)</f>
        <v>N/A</v>
      </c>
      <c r="B118" s="22" t="str">
        <f>IF(INDEX(Veh_Marshal,0,2)="N/A","N/A",'输出-系统进路参数'!E119)</f>
        <v>N/A</v>
      </c>
      <c r="C118" s="22" t="str">
        <f>IF(INDEX(Veh_Marshal,0,2)="N/A","N/A",'输出-系统进路参数'!F119)</f>
        <v>N/A</v>
      </c>
      <c r="D118" s="22" t="str">
        <f>IF(INDEX(Veh_Marshal,0,2)="N/A","N/A",'输出-系统进路参数'!G119)</f>
        <v>N/A</v>
      </c>
      <c r="E118" s="22" t="str">
        <f>IF(INDEX(Veh_Marshal,0,2)="N/A","N/A",'输出-系统进路参数'!H119)</f>
        <v>N/A</v>
      </c>
      <c r="F118" s="22" t="str">
        <f>IF(INDEX(Veh_Marshal,0,2)="N/A","N/A",'输出-系统进路参数'!I119)</f>
        <v>N/A</v>
      </c>
      <c r="G118" s="22" t="str">
        <f>IF(INDEX(Veh_Marshal,0,2)="N/A","N/A",'输出-系统进路参数'!J119)</f>
        <v>N/A</v>
      </c>
      <c r="H118" s="22" t="str">
        <f>IF(INDEX(Veh_Marshal,0,2)="N/A","N/A",'输出-系统进路参数'!K119)</f>
        <v>N/A</v>
      </c>
      <c r="I118" s="22" t="str">
        <f>IF(INDEX(Veh_Marshal,0,2)="N/A","N/A",'输出-系统进路参数'!L119)</f>
        <v>N/A</v>
      </c>
      <c r="J118" s="22" t="str">
        <f>IF(INDEX(Veh_Marshal,0,2)="N/A","N/A",'输出-系统进路参数'!M119)</f>
        <v>N/A</v>
      </c>
      <c r="K118" s="22" t="str">
        <f>IF(INDEX(Veh_Marshal,0,2)="N/A","N/A",'输出-系统进路参数'!N119)</f>
        <v>N/A</v>
      </c>
      <c r="L118" s="22" t="str">
        <f>IF(INDEX(Veh_Marshal,0,2)="N/A","N/A",'输出-系统进路参数'!O119)</f>
        <v>N/A</v>
      </c>
      <c r="M118" s="22" t="str">
        <f>IF(INDEX(Veh_Marshal,0,2)="N/A","N/A",'输出-系统进路参数'!P119)</f>
        <v>N/A</v>
      </c>
      <c r="N118" s="22" t="str">
        <f>IF(INDEX(Veh_Marshal,0,2)="N/A","N/A",'输出-系统进路参数'!Q119)</f>
        <v>N/A</v>
      </c>
      <c r="O118" s="22" t="str">
        <f>IF(INDEX(Veh_Marshal,0,2)="N/A","N/A",'输出-系统进路参数'!R119)</f>
        <v>N/A</v>
      </c>
      <c r="P118" s="22" t="str">
        <f>IF(INDEX(Veh_Marshal,0,2)="N/A","N/A",'输出-系统进路参数'!S119)</f>
        <v>N/A</v>
      </c>
      <c r="Q118" s="22" t="str">
        <f>IF(INDEX(Veh_Marshal,0,2)="N/A","N/A",'输出-系统进路参数'!T119)</f>
        <v>N/A</v>
      </c>
      <c r="R118" s="22" t="str">
        <f>IF(INDEX(Veh_Marshal,0,2)="N/A","N/A",'输出-系统进路参数'!U119)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IF(INDEX(Veh_Marshal,0,2)="N/A","N/A",'输出-系统进路参数'!B120)</f>
        <v>N/A</v>
      </c>
      <c r="B119" s="22" t="str">
        <f>IF(INDEX(Veh_Marshal,0,2)="N/A","N/A",'输出-系统进路参数'!E120)</f>
        <v>N/A</v>
      </c>
      <c r="C119" s="22" t="str">
        <f>IF(INDEX(Veh_Marshal,0,2)="N/A","N/A",'输出-系统进路参数'!F120)</f>
        <v>N/A</v>
      </c>
      <c r="D119" s="22" t="str">
        <f>IF(INDEX(Veh_Marshal,0,2)="N/A","N/A",'输出-系统进路参数'!G120)</f>
        <v>N/A</v>
      </c>
      <c r="E119" s="22" t="str">
        <f>IF(INDEX(Veh_Marshal,0,2)="N/A","N/A",'输出-系统进路参数'!H120)</f>
        <v>N/A</v>
      </c>
      <c r="F119" s="22" t="str">
        <f>IF(INDEX(Veh_Marshal,0,2)="N/A","N/A",'输出-系统进路参数'!I120)</f>
        <v>N/A</v>
      </c>
      <c r="G119" s="22" t="str">
        <f>IF(INDEX(Veh_Marshal,0,2)="N/A","N/A",'输出-系统进路参数'!J120)</f>
        <v>N/A</v>
      </c>
      <c r="H119" s="22" t="str">
        <f>IF(INDEX(Veh_Marshal,0,2)="N/A","N/A",'输出-系统进路参数'!K120)</f>
        <v>N/A</v>
      </c>
      <c r="I119" s="22" t="str">
        <f>IF(INDEX(Veh_Marshal,0,2)="N/A","N/A",'输出-系统进路参数'!L120)</f>
        <v>N/A</v>
      </c>
      <c r="J119" s="22" t="str">
        <f>IF(INDEX(Veh_Marshal,0,2)="N/A","N/A",'输出-系统进路参数'!M120)</f>
        <v>N/A</v>
      </c>
      <c r="K119" s="22" t="str">
        <f>IF(INDEX(Veh_Marshal,0,2)="N/A","N/A",'输出-系统进路参数'!N120)</f>
        <v>N/A</v>
      </c>
      <c r="L119" s="22" t="str">
        <f>IF(INDEX(Veh_Marshal,0,2)="N/A","N/A",'输出-系统进路参数'!O120)</f>
        <v>N/A</v>
      </c>
      <c r="M119" s="22" t="str">
        <f>IF(INDEX(Veh_Marshal,0,2)="N/A","N/A",'输出-系统进路参数'!P120)</f>
        <v>N/A</v>
      </c>
      <c r="N119" s="22" t="str">
        <f>IF(INDEX(Veh_Marshal,0,2)="N/A","N/A",'输出-系统进路参数'!Q120)</f>
        <v>N/A</v>
      </c>
      <c r="O119" s="22" t="str">
        <f>IF(INDEX(Veh_Marshal,0,2)="N/A","N/A",'输出-系统进路参数'!R120)</f>
        <v>N/A</v>
      </c>
      <c r="P119" s="22" t="str">
        <f>IF(INDEX(Veh_Marshal,0,2)="N/A","N/A",'输出-系统进路参数'!S120)</f>
        <v>N/A</v>
      </c>
      <c r="Q119" s="22" t="str">
        <f>IF(INDEX(Veh_Marshal,0,2)="N/A","N/A",'输出-系统进路参数'!T120)</f>
        <v>N/A</v>
      </c>
      <c r="R119" s="22" t="str">
        <f>IF(INDEX(Veh_Marshal,0,2)="N/A","N/A",'输出-系统进路参数'!U120)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IF(INDEX(Veh_Marshal,0,2)="N/A","N/A",'输出-系统进路参数'!B121)</f>
        <v>N/A</v>
      </c>
      <c r="B120" s="22" t="str">
        <f>IF(INDEX(Veh_Marshal,0,2)="N/A","N/A",'输出-系统进路参数'!E121)</f>
        <v>N/A</v>
      </c>
      <c r="C120" s="22" t="str">
        <f>IF(INDEX(Veh_Marshal,0,2)="N/A","N/A",'输出-系统进路参数'!F121)</f>
        <v>N/A</v>
      </c>
      <c r="D120" s="22" t="str">
        <f>IF(INDEX(Veh_Marshal,0,2)="N/A","N/A",'输出-系统进路参数'!G121)</f>
        <v>N/A</v>
      </c>
      <c r="E120" s="22" t="str">
        <f>IF(INDEX(Veh_Marshal,0,2)="N/A","N/A",'输出-系统进路参数'!H121)</f>
        <v>N/A</v>
      </c>
      <c r="F120" s="22" t="str">
        <f>IF(INDEX(Veh_Marshal,0,2)="N/A","N/A",'输出-系统进路参数'!I121)</f>
        <v>N/A</v>
      </c>
      <c r="G120" s="22" t="str">
        <f>IF(INDEX(Veh_Marshal,0,2)="N/A","N/A",'输出-系统进路参数'!J121)</f>
        <v>N/A</v>
      </c>
      <c r="H120" s="22" t="str">
        <f>IF(INDEX(Veh_Marshal,0,2)="N/A","N/A",'输出-系统进路参数'!K121)</f>
        <v>N/A</v>
      </c>
      <c r="I120" s="22" t="str">
        <f>IF(INDEX(Veh_Marshal,0,2)="N/A","N/A",'输出-系统进路参数'!L121)</f>
        <v>N/A</v>
      </c>
      <c r="J120" s="22" t="str">
        <f>IF(INDEX(Veh_Marshal,0,2)="N/A","N/A",'输出-系统进路参数'!M121)</f>
        <v>N/A</v>
      </c>
      <c r="K120" s="22" t="str">
        <f>IF(INDEX(Veh_Marshal,0,2)="N/A","N/A",'输出-系统进路参数'!N121)</f>
        <v>N/A</v>
      </c>
      <c r="L120" s="22" t="str">
        <f>IF(INDEX(Veh_Marshal,0,2)="N/A","N/A",'输出-系统进路参数'!O121)</f>
        <v>N/A</v>
      </c>
      <c r="M120" s="22" t="str">
        <f>IF(INDEX(Veh_Marshal,0,2)="N/A","N/A",'输出-系统进路参数'!P121)</f>
        <v>N/A</v>
      </c>
      <c r="N120" s="22" t="str">
        <f>IF(INDEX(Veh_Marshal,0,2)="N/A","N/A",'输出-系统进路参数'!Q121)</f>
        <v>N/A</v>
      </c>
      <c r="O120" s="22" t="str">
        <f>IF(INDEX(Veh_Marshal,0,2)="N/A","N/A",'输出-系统进路参数'!R121)</f>
        <v>N/A</v>
      </c>
      <c r="P120" s="22" t="str">
        <f>IF(INDEX(Veh_Marshal,0,2)="N/A","N/A",'输出-系统进路参数'!S121)</f>
        <v>N/A</v>
      </c>
      <c r="Q120" s="22" t="str">
        <f>IF(INDEX(Veh_Marshal,0,2)="N/A","N/A",'输出-系统进路参数'!T121)</f>
        <v>N/A</v>
      </c>
      <c r="R120" s="22" t="str">
        <f>IF(INDEX(Veh_Marshal,0,2)="N/A","N/A",'输出-系统进路参数'!U121)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IF(INDEX(Veh_Marshal,0,2)="N/A","N/A",'输出-系统进路参数'!B122)</f>
        <v>N/A</v>
      </c>
      <c r="B121" s="22" t="str">
        <f>IF(INDEX(Veh_Marshal,0,2)="N/A","N/A",'输出-系统进路参数'!E122)</f>
        <v>N/A</v>
      </c>
      <c r="C121" s="22" t="str">
        <f>IF(INDEX(Veh_Marshal,0,2)="N/A","N/A",'输出-系统进路参数'!F122)</f>
        <v>N/A</v>
      </c>
      <c r="D121" s="22" t="str">
        <f>IF(INDEX(Veh_Marshal,0,2)="N/A","N/A",'输出-系统进路参数'!G122)</f>
        <v>N/A</v>
      </c>
      <c r="E121" s="22" t="str">
        <f>IF(INDEX(Veh_Marshal,0,2)="N/A","N/A",'输出-系统进路参数'!H122)</f>
        <v>N/A</v>
      </c>
      <c r="F121" s="22" t="str">
        <f>IF(INDEX(Veh_Marshal,0,2)="N/A","N/A",'输出-系统进路参数'!I122)</f>
        <v>N/A</v>
      </c>
      <c r="G121" s="22" t="str">
        <f>IF(INDEX(Veh_Marshal,0,2)="N/A","N/A",'输出-系统进路参数'!J122)</f>
        <v>N/A</v>
      </c>
      <c r="H121" s="22" t="str">
        <f>IF(INDEX(Veh_Marshal,0,2)="N/A","N/A",'输出-系统进路参数'!K122)</f>
        <v>N/A</v>
      </c>
      <c r="I121" s="22" t="str">
        <f>IF(INDEX(Veh_Marshal,0,2)="N/A","N/A",'输出-系统进路参数'!L122)</f>
        <v>N/A</v>
      </c>
      <c r="J121" s="22" t="str">
        <f>IF(INDEX(Veh_Marshal,0,2)="N/A","N/A",'输出-系统进路参数'!M122)</f>
        <v>N/A</v>
      </c>
      <c r="K121" s="22" t="str">
        <f>IF(INDEX(Veh_Marshal,0,2)="N/A","N/A",'输出-系统进路参数'!N122)</f>
        <v>N/A</v>
      </c>
      <c r="L121" s="22" t="str">
        <f>IF(INDEX(Veh_Marshal,0,2)="N/A","N/A",'输出-系统进路参数'!O122)</f>
        <v>N/A</v>
      </c>
      <c r="M121" s="22" t="str">
        <f>IF(INDEX(Veh_Marshal,0,2)="N/A","N/A",'输出-系统进路参数'!P122)</f>
        <v>N/A</v>
      </c>
      <c r="N121" s="22" t="str">
        <f>IF(INDEX(Veh_Marshal,0,2)="N/A","N/A",'输出-系统进路参数'!Q122)</f>
        <v>N/A</v>
      </c>
      <c r="O121" s="22" t="str">
        <f>IF(INDEX(Veh_Marshal,0,2)="N/A","N/A",'输出-系统进路参数'!R122)</f>
        <v>N/A</v>
      </c>
      <c r="P121" s="22" t="str">
        <f>IF(INDEX(Veh_Marshal,0,2)="N/A","N/A",'输出-系统进路参数'!S122)</f>
        <v>N/A</v>
      </c>
      <c r="Q121" s="22" t="str">
        <f>IF(INDEX(Veh_Marshal,0,2)="N/A","N/A",'输出-系统进路参数'!T122)</f>
        <v>N/A</v>
      </c>
      <c r="R121" s="22" t="str">
        <f>IF(INDEX(Veh_Marshal,0,2)="N/A","N/A",'输出-系统进路参数'!U122)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IF(INDEX(Veh_Marshal,0,2)="N/A","N/A",'输出-系统进路参数'!B123)</f>
        <v>N/A</v>
      </c>
      <c r="B122" s="22" t="str">
        <f>IF(INDEX(Veh_Marshal,0,2)="N/A","N/A",'输出-系统进路参数'!E123)</f>
        <v>N/A</v>
      </c>
      <c r="C122" s="22" t="str">
        <f>IF(INDEX(Veh_Marshal,0,2)="N/A","N/A",'输出-系统进路参数'!F123)</f>
        <v>N/A</v>
      </c>
      <c r="D122" s="22" t="str">
        <f>IF(INDEX(Veh_Marshal,0,2)="N/A","N/A",'输出-系统进路参数'!G123)</f>
        <v>N/A</v>
      </c>
      <c r="E122" s="22" t="str">
        <f>IF(INDEX(Veh_Marshal,0,2)="N/A","N/A",'输出-系统进路参数'!H123)</f>
        <v>N/A</v>
      </c>
      <c r="F122" s="22" t="str">
        <f>IF(INDEX(Veh_Marshal,0,2)="N/A","N/A",'输出-系统进路参数'!I123)</f>
        <v>N/A</v>
      </c>
      <c r="G122" s="22" t="str">
        <f>IF(INDEX(Veh_Marshal,0,2)="N/A","N/A",'输出-系统进路参数'!J123)</f>
        <v>N/A</v>
      </c>
      <c r="H122" s="22" t="str">
        <f>IF(INDEX(Veh_Marshal,0,2)="N/A","N/A",'输出-系统进路参数'!K123)</f>
        <v>N/A</v>
      </c>
      <c r="I122" s="22" t="str">
        <f>IF(INDEX(Veh_Marshal,0,2)="N/A","N/A",'输出-系统进路参数'!L123)</f>
        <v>N/A</v>
      </c>
      <c r="J122" s="22" t="str">
        <f>IF(INDEX(Veh_Marshal,0,2)="N/A","N/A",'输出-系统进路参数'!M123)</f>
        <v>N/A</v>
      </c>
      <c r="K122" s="22" t="str">
        <f>IF(INDEX(Veh_Marshal,0,2)="N/A","N/A",'输出-系统进路参数'!N123)</f>
        <v>N/A</v>
      </c>
      <c r="L122" s="22" t="str">
        <f>IF(INDEX(Veh_Marshal,0,2)="N/A","N/A",'输出-系统进路参数'!O123)</f>
        <v>N/A</v>
      </c>
      <c r="M122" s="22" t="str">
        <f>IF(INDEX(Veh_Marshal,0,2)="N/A","N/A",'输出-系统进路参数'!P123)</f>
        <v>N/A</v>
      </c>
      <c r="N122" s="22" t="str">
        <f>IF(INDEX(Veh_Marshal,0,2)="N/A","N/A",'输出-系统进路参数'!Q123)</f>
        <v>N/A</v>
      </c>
      <c r="O122" s="22" t="str">
        <f>IF(INDEX(Veh_Marshal,0,2)="N/A","N/A",'输出-系统进路参数'!R123)</f>
        <v>N/A</v>
      </c>
      <c r="P122" s="22" t="str">
        <f>IF(INDEX(Veh_Marshal,0,2)="N/A","N/A",'输出-系统进路参数'!S123)</f>
        <v>N/A</v>
      </c>
      <c r="Q122" s="22" t="str">
        <f>IF(INDEX(Veh_Marshal,0,2)="N/A","N/A",'输出-系统进路参数'!T123)</f>
        <v>N/A</v>
      </c>
      <c r="R122" s="22" t="str">
        <f>IF(INDEX(Veh_Marshal,0,2)="N/A","N/A",'输出-系统进路参数'!U123)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IF(INDEX(Veh_Marshal,0,2)="N/A","N/A",'输出-系统进路参数'!B124)</f>
        <v>N/A</v>
      </c>
      <c r="B123" s="22" t="str">
        <f>IF(INDEX(Veh_Marshal,0,2)="N/A","N/A",'输出-系统进路参数'!E124)</f>
        <v>N/A</v>
      </c>
      <c r="C123" s="22" t="str">
        <f>IF(INDEX(Veh_Marshal,0,2)="N/A","N/A",'输出-系统进路参数'!F124)</f>
        <v>N/A</v>
      </c>
      <c r="D123" s="22" t="str">
        <f>IF(INDEX(Veh_Marshal,0,2)="N/A","N/A",'输出-系统进路参数'!G124)</f>
        <v>N/A</v>
      </c>
      <c r="E123" s="22" t="str">
        <f>IF(INDEX(Veh_Marshal,0,2)="N/A","N/A",'输出-系统进路参数'!H124)</f>
        <v>N/A</v>
      </c>
      <c r="F123" s="22" t="str">
        <f>IF(INDEX(Veh_Marshal,0,2)="N/A","N/A",'输出-系统进路参数'!I124)</f>
        <v>N/A</v>
      </c>
      <c r="G123" s="22" t="str">
        <f>IF(INDEX(Veh_Marshal,0,2)="N/A","N/A",'输出-系统进路参数'!J124)</f>
        <v>N/A</v>
      </c>
      <c r="H123" s="22" t="str">
        <f>IF(INDEX(Veh_Marshal,0,2)="N/A","N/A",'输出-系统进路参数'!K124)</f>
        <v>N/A</v>
      </c>
      <c r="I123" s="22" t="str">
        <f>IF(INDEX(Veh_Marshal,0,2)="N/A","N/A",'输出-系统进路参数'!L124)</f>
        <v>N/A</v>
      </c>
      <c r="J123" s="22" t="str">
        <f>IF(INDEX(Veh_Marshal,0,2)="N/A","N/A",'输出-系统进路参数'!M124)</f>
        <v>N/A</v>
      </c>
      <c r="K123" s="22" t="str">
        <f>IF(INDEX(Veh_Marshal,0,2)="N/A","N/A",'输出-系统进路参数'!N124)</f>
        <v>N/A</v>
      </c>
      <c r="L123" s="22" t="str">
        <f>IF(INDEX(Veh_Marshal,0,2)="N/A","N/A",'输出-系统进路参数'!O124)</f>
        <v>N/A</v>
      </c>
      <c r="M123" s="22" t="str">
        <f>IF(INDEX(Veh_Marshal,0,2)="N/A","N/A",'输出-系统进路参数'!P124)</f>
        <v>N/A</v>
      </c>
      <c r="N123" s="22" t="str">
        <f>IF(INDEX(Veh_Marshal,0,2)="N/A","N/A",'输出-系统进路参数'!Q124)</f>
        <v>N/A</v>
      </c>
      <c r="O123" s="22" t="str">
        <f>IF(INDEX(Veh_Marshal,0,2)="N/A","N/A",'输出-系统进路参数'!R124)</f>
        <v>N/A</v>
      </c>
      <c r="P123" s="22" t="str">
        <f>IF(INDEX(Veh_Marshal,0,2)="N/A","N/A",'输出-系统进路参数'!S124)</f>
        <v>N/A</v>
      </c>
      <c r="Q123" s="22" t="str">
        <f>IF(INDEX(Veh_Marshal,0,2)="N/A","N/A",'输出-系统进路参数'!T124)</f>
        <v>N/A</v>
      </c>
      <c r="R123" s="22" t="str">
        <f>IF(INDEX(Veh_Marshal,0,2)="N/A","N/A",'输出-系统进路参数'!U124)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IF(INDEX(Veh_Marshal,0,2)="N/A","N/A",'输出-系统进路参数'!B125)</f>
        <v>N/A</v>
      </c>
      <c r="B124" s="22" t="str">
        <f>IF(INDEX(Veh_Marshal,0,2)="N/A","N/A",'输出-系统进路参数'!E125)</f>
        <v>N/A</v>
      </c>
      <c r="C124" s="22" t="str">
        <f>IF(INDEX(Veh_Marshal,0,2)="N/A","N/A",'输出-系统进路参数'!F125)</f>
        <v>N/A</v>
      </c>
      <c r="D124" s="22" t="str">
        <f>IF(INDEX(Veh_Marshal,0,2)="N/A","N/A",'输出-系统进路参数'!G125)</f>
        <v>N/A</v>
      </c>
      <c r="E124" s="22" t="str">
        <f>IF(INDEX(Veh_Marshal,0,2)="N/A","N/A",'输出-系统进路参数'!H125)</f>
        <v>N/A</v>
      </c>
      <c r="F124" s="22" t="str">
        <f>IF(INDEX(Veh_Marshal,0,2)="N/A","N/A",'输出-系统进路参数'!I125)</f>
        <v>N/A</v>
      </c>
      <c r="G124" s="22" t="str">
        <f>IF(INDEX(Veh_Marshal,0,2)="N/A","N/A",'输出-系统进路参数'!J125)</f>
        <v>N/A</v>
      </c>
      <c r="H124" s="22" t="str">
        <f>IF(INDEX(Veh_Marshal,0,2)="N/A","N/A",'输出-系统进路参数'!K125)</f>
        <v>N/A</v>
      </c>
      <c r="I124" s="22" t="str">
        <f>IF(INDEX(Veh_Marshal,0,2)="N/A","N/A",'输出-系统进路参数'!L125)</f>
        <v>N/A</v>
      </c>
      <c r="J124" s="22" t="str">
        <f>IF(INDEX(Veh_Marshal,0,2)="N/A","N/A",'输出-系统进路参数'!M125)</f>
        <v>N/A</v>
      </c>
      <c r="K124" s="22" t="str">
        <f>IF(INDEX(Veh_Marshal,0,2)="N/A","N/A",'输出-系统进路参数'!N125)</f>
        <v>N/A</v>
      </c>
      <c r="L124" s="22" t="str">
        <f>IF(INDEX(Veh_Marshal,0,2)="N/A","N/A",'输出-系统进路参数'!O125)</f>
        <v>N/A</v>
      </c>
      <c r="M124" s="22" t="str">
        <f>IF(INDEX(Veh_Marshal,0,2)="N/A","N/A",'输出-系统进路参数'!P125)</f>
        <v>N/A</v>
      </c>
      <c r="N124" s="22" t="str">
        <f>IF(INDEX(Veh_Marshal,0,2)="N/A","N/A",'输出-系统进路参数'!Q125)</f>
        <v>N/A</v>
      </c>
      <c r="O124" s="22" t="str">
        <f>IF(INDEX(Veh_Marshal,0,2)="N/A","N/A",'输出-系统进路参数'!R125)</f>
        <v>N/A</v>
      </c>
      <c r="P124" s="22" t="str">
        <f>IF(INDEX(Veh_Marshal,0,2)="N/A","N/A",'输出-系统进路参数'!S125)</f>
        <v>N/A</v>
      </c>
      <c r="Q124" s="22" t="str">
        <f>IF(INDEX(Veh_Marshal,0,2)="N/A","N/A",'输出-系统进路参数'!T125)</f>
        <v>N/A</v>
      </c>
      <c r="R124" s="22" t="str">
        <f>IF(INDEX(Veh_Marshal,0,2)="N/A","N/A",'输出-系统进路参数'!U125)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IF(INDEX(Veh_Marshal,0,2)="N/A","N/A",'输出-系统进路参数'!B126)</f>
        <v>N/A</v>
      </c>
      <c r="B125" s="22" t="str">
        <f>IF(INDEX(Veh_Marshal,0,2)="N/A","N/A",'输出-系统进路参数'!E126)</f>
        <v>N/A</v>
      </c>
      <c r="C125" s="22" t="str">
        <f>IF(INDEX(Veh_Marshal,0,2)="N/A","N/A",'输出-系统进路参数'!F126)</f>
        <v>N/A</v>
      </c>
      <c r="D125" s="22" t="str">
        <f>IF(INDEX(Veh_Marshal,0,2)="N/A","N/A",'输出-系统进路参数'!G126)</f>
        <v>N/A</v>
      </c>
      <c r="E125" s="22" t="str">
        <f>IF(INDEX(Veh_Marshal,0,2)="N/A","N/A",'输出-系统进路参数'!H126)</f>
        <v>N/A</v>
      </c>
      <c r="F125" s="22" t="str">
        <f>IF(INDEX(Veh_Marshal,0,2)="N/A","N/A",'输出-系统进路参数'!I126)</f>
        <v>N/A</v>
      </c>
      <c r="G125" s="22" t="str">
        <f>IF(INDEX(Veh_Marshal,0,2)="N/A","N/A",'输出-系统进路参数'!J126)</f>
        <v>N/A</v>
      </c>
      <c r="H125" s="22" t="str">
        <f>IF(INDEX(Veh_Marshal,0,2)="N/A","N/A",'输出-系统进路参数'!K126)</f>
        <v>N/A</v>
      </c>
      <c r="I125" s="22" t="str">
        <f>IF(INDEX(Veh_Marshal,0,2)="N/A","N/A",'输出-系统进路参数'!L126)</f>
        <v>N/A</v>
      </c>
      <c r="J125" s="22" t="str">
        <f>IF(INDEX(Veh_Marshal,0,2)="N/A","N/A",'输出-系统进路参数'!M126)</f>
        <v>N/A</v>
      </c>
      <c r="K125" s="22" t="str">
        <f>IF(INDEX(Veh_Marshal,0,2)="N/A","N/A",'输出-系统进路参数'!N126)</f>
        <v>N/A</v>
      </c>
      <c r="L125" s="22" t="str">
        <f>IF(INDEX(Veh_Marshal,0,2)="N/A","N/A",'输出-系统进路参数'!O126)</f>
        <v>N/A</v>
      </c>
      <c r="M125" s="22" t="str">
        <f>IF(INDEX(Veh_Marshal,0,2)="N/A","N/A",'输出-系统进路参数'!P126)</f>
        <v>N/A</v>
      </c>
      <c r="N125" s="22" t="str">
        <f>IF(INDEX(Veh_Marshal,0,2)="N/A","N/A",'输出-系统进路参数'!Q126)</f>
        <v>N/A</v>
      </c>
      <c r="O125" s="22" t="str">
        <f>IF(INDEX(Veh_Marshal,0,2)="N/A","N/A",'输出-系统进路参数'!R126)</f>
        <v>N/A</v>
      </c>
      <c r="P125" s="22" t="str">
        <f>IF(INDEX(Veh_Marshal,0,2)="N/A","N/A",'输出-系统进路参数'!S126)</f>
        <v>N/A</v>
      </c>
      <c r="Q125" s="22" t="str">
        <f>IF(INDEX(Veh_Marshal,0,2)="N/A","N/A",'输出-系统进路参数'!T126)</f>
        <v>N/A</v>
      </c>
      <c r="R125" s="22" t="str">
        <f>IF(INDEX(Veh_Marshal,0,2)="N/A","N/A",'输出-系统进路参数'!U126)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IF(INDEX(Veh_Marshal,0,2)="N/A","N/A",'输出-系统进路参数'!B127)</f>
        <v>N/A</v>
      </c>
      <c r="B126" s="22" t="str">
        <f>IF(INDEX(Veh_Marshal,0,2)="N/A","N/A",'输出-系统进路参数'!E127)</f>
        <v>N/A</v>
      </c>
      <c r="C126" s="22" t="str">
        <f>IF(INDEX(Veh_Marshal,0,2)="N/A","N/A",'输出-系统进路参数'!F127)</f>
        <v>N/A</v>
      </c>
      <c r="D126" s="22" t="str">
        <f>IF(INDEX(Veh_Marshal,0,2)="N/A","N/A",'输出-系统进路参数'!G127)</f>
        <v>N/A</v>
      </c>
      <c r="E126" s="22" t="str">
        <f>IF(INDEX(Veh_Marshal,0,2)="N/A","N/A",'输出-系统进路参数'!H127)</f>
        <v>N/A</v>
      </c>
      <c r="F126" s="22" t="str">
        <f>IF(INDEX(Veh_Marshal,0,2)="N/A","N/A",'输出-系统进路参数'!I127)</f>
        <v>N/A</v>
      </c>
      <c r="G126" s="22" t="str">
        <f>IF(INDEX(Veh_Marshal,0,2)="N/A","N/A",'输出-系统进路参数'!J127)</f>
        <v>N/A</v>
      </c>
      <c r="H126" s="22" t="str">
        <f>IF(INDEX(Veh_Marshal,0,2)="N/A","N/A",'输出-系统进路参数'!K127)</f>
        <v>N/A</v>
      </c>
      <c r="I126" s="22" t="str">
        <f>IF(INDEX(Veh_Marshal,0,2)="N/A","N/A",'输出-系统进路参数'!L127)</f>
        <v>N/A</v>
      </c>
      <c r="J126" s="22" t="str">
        <f>IF(INDEX(Veh_Marshal,0,2)="N/A","N/A",'输出-系统进路参数'!M127)</f>
        <v>N/A</v>
      </c>
      <c r="K126" s="22" t="str">
        <f>IF(INDEX(Veh_Marshal,0,2)="N/A","N/A",'输出-系统进路参数'!N127)</f>
        <v>N/A</v>
      </c>
      <c r="L126" s="22" t="str">
        <f>IF(INDEX(Veh_Marshal,0,2)="N/A","N/A",'输出-系统进路参数'!O127)</f>
        <v>N/A</v>
      </c>
      <c r="M126" s="22" t="str">
        <f>IF(INDEX(Veh_Marshal,0,2)="N/A","N/A",'输出-系统进路参数'!P127)</f>
        <v>N/A</v>
      </c>
      <c r="N126" s="22" t="str">
        <f>IF(INDEX(Veh_Marshal,0,2)="N/A","N/A",'输出-系统进路参数'!Q127)</f>
        <v>N/A</v>
      </c>
      <c r="O126" s="22" t="str">
        <f>IF(INDEX(Veh_Marshal,0,2)="N/A","N/A",'输出-系统进路参数'!R127)</f>
        <v>N/A</v>
      </c>
      <c r="P126" s="22" t="str">
        <f>IF(INDEX(Veh_Marshal,0,2)="N/A","N/A",'输出-系统进路参数'!S127)</f>
        <v>N/A</v>
      </c>
      <c r="Q126" s="22" t="str">
        <f>IF(INDEX(Veh_Marshal,0,2)="N/A","N/A",'输出-系统进路参数'!T127)</f>
        <v>N/A</v>
      </c>
      <c r="R126" s="22" t="str">
        <f>IF(INDEX(Veh_Marshal,0,2)="N/A","N/A",'输出-系统进路参数'!U127)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IF(INDEX(Veh_Marshal,0,2)="N/A","N/A",'输出-系统进路参数'!B128)</f>
        <v>N/A</v>
      </c>
      <c r="B127" s="22" t="str">
        <f>IF(INDEX(Veh_Marshal,0,2)="N/A","N/A",'输出-系统进路参数'!E128)</f>
        <v>N/A</v>
      </c>
      <c r="C127" s="22" t="str">
        <f>IF(INDEX(Veh_Marshal,0,2)="N/A","N/A",'输出-系统进路参数'!F128)</f>
        <v>N/A</v>
      </c>
      <c r="D127" s="22" t="str">
        <f>IF(INDEX(Veh_Marshal,0,2)="N/A","N/A",'输出-系统进路参数'!G128)</f>
        <v>N/A</v>
      </c>
      <c r="E127" s="22" t="str">
        <f>IF(INDEX(Veh_Marshal,0,2)="N/A","N/A",'输出-系统进路参数'!H128)</f>
        <v>N/A</v>
      </c>
      <c r="F127" s="22" t="str">
        <f>IF(INDEX(Veh_Marshal,0,2)="N/A","N/A",'输出-系统进路参数'!I128)</f>
        <v>N/A</v>
      </c>
      <c r="G127" s="22" t="str">
        <f>IF(INDEX(Veh_Marshal,0,2)="N/A","N/A",'输出-系统进路参数'!J128)</f>
        <v>N/A</v>
      </c>
      <c r="H127" s="22" t="str">
        <f>IF(INDEX(Veh_Marshal,0,2)="N/A","N/A",'输出-系统进路参数'!K128)</f>
        <v>N/A</v>
      </c>
      <c r="I127" s="22" t="str">
        <f>IF(INDEX(Veh_Marshal,0,2)="N/A","N/A",'输出-系统进路参数'!L128)</f>
        <v>N/A</v>
      </c>
      <c r="J127" s="22" t="str">
        <f>IF(INDEX(Veh_Marshal,0,2)="N/A","N/A",'输出-系统进路参数'!M128)</f>
        <v>N/A</v>
      </c>
      <c r="K127" s="22" t="str">
        <f>IF(INDEX(Veh_Marshal,0,2)="N/A","N/A",'输出-系统进路参数'!N128)</f>
        <v>N/A</v>
      </c>
      <c r="L127" s="22" t="str">
        <f>IF(INDEX(Veh_Marshal,0,2)="N/A","N/A",'输出-系统进路参数'!O128)</f>
        <v>N/A</v>
      </c>
      <c r="M127" s="22" t="str">
        <f>IF(INDEX(Veh_Marshal,0,2)="N/A","N/A",'输出-系统进路参数'!P128)</f>
        <v>N/A</v>
      </c>
      <c r="N127" s="22" t="str">
        <f>IF(INDEX(Veh_Marshal,0,2)="N/A","N/A",'输出-系统进路参数'!Q128)</f>
        <v>N/A</v>
      </c>
      <c r="O127" s="22" t="str">
        <f>IF(INDEX(Veh_Marshal,0,2)="N/A","N/A",'输出-系统进路参数'!R128)</f>
        <v>N/A</v>
      </c>
      <c r="P127" s="22" t="str">
        <f>IF(INDEX(Veh_Marshal,0,2)="N/A","N/A",'输出-系统进路参数'!S128)</f>
        <v>N/A</v>
      </c>
      <c r="Q127" s="22" t="str">
        <f>IF(INDEX(Veh_Marshal,0,2)="N/A","N/A",'输出-系统进路参数'!T128)</f>
        <v>N/A</v>
      </c>
      <c r="R127" s="22" t="str">
        <f>IF(INDEX(Veh_Marshal,0,2)="N/A","N/A",'输出-系统进路参数'!U128)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IF(INDEX(Veh_Marshal,0,2)="N/A","N/A",'输出-系统进路参数'!B129)</f>
        <v>N/A</v>
      </c>
      <c r="B128" s="22" t="str">
        <f>IF(INDEX(Veh_Marshal,0,2)="N/A","N/A",'输出-系统进路参数'!E129)</f>
        <v>N/A</v>
      </c>
      <c r="C128" s="22" t="str">
        <f>IF(INDEX(Veh_Marshal,0,2)="N/A","N/A",'输出-系统进路参数'!F129)</f>
        <v>N/A</v>
      </c>
      <c r="D128" s="22" t="str">
        <f>IF(INDEX(Veh_Marshal,0,2)="N/A","N/A",'输出-系统进路参数'!G129)</f>
        <v>N/A</v>
      </c>
      <c r="E128" s="22" t="str">
        <f>IF(INDEX(Veh_Marshal,0,2)="N/A","N/A",'输出-系统进路参数'!H129)</f>
        <v>N/A</v>
      </c>
      <c r="F128" s="22" t="str">
        <f>IF(INDEX(Veh_Marshal,0,2)="N/A","N/A",'输出-系统进路参数'!I129)</f>
        <v>N/A</v>
      </c>
      <c r="G128" s="22" t="str">
        <f>IF(INDEX(Veh_Marshal,0,2)="N/A","N/A",'输出-系统进路参数'!J129)</f>
        <v>N/A</v>
      </c>
      <c r="H128" s="22" t="str">
        <f>IF(INDEX(Veh_Marshal,0,2)="N/A","N/A",'输出-系统进路参数'!K129)</f>
        <v>N/A</v>
      </c>
      <c r="I128" s="22" t="str">
        <f>IF(INDEX(Veh_Marshal,0,2)="N/A","N/A",'输出-系统进路参数'!L129)</f>
        <v>N/A</v>
      </c>
      <c r="J128" s="22" t="str">
        <f>IF(INDEX(Veh_Marshal,0,2)="N/A","N/A",'输出-系统进路参数'!M129)</f>
        <v>N/A</v>
      </c>
      <c r="K128" s="22" t="str">
        <f>IF(INDEX(Veh_Marshal,0,2)="N/A","N/A",'输出-系统进路参数'!N129)</f>
        <v>N/A</v>
      </c>
      <c r="L128" s="22" t="str">
        <f>IF(INDEX(Veh_Marshal,0,2)="N/A","N/A",'输出-系统进路参数'!O129)</f>
        <v>N/A</v>
      </c>
      <c r="M128" s="22" t="str">
        <f>IF(INDEX(Veh_Marshal,0,2)="N/A","N/A",'输出-系统进路参数'!P129)</f>
        <v>N/A</v>
      </c>
      <c r="N128" s="22" t="str">
        <f>IF(INDEX(Veh_Marshal,0,2)="N/A","N/A",'输出-系统进路参数'!Q129)</f>
        <v>N/A</v>
      </c>
      <c r="O128" s="22" t="str">
        <f>IF(INDEX(Veh_Marshal,0,2)="N/A","N/A",'输出-系统进路参数'!R129)</f>
        <v>N/A</v>
      </c>
      <c r="P128" s="22" t="str">
        <f>IF(INDEX(Veh_Marshal,0,2)="N/A","N/A",'输出-系统进路参数'!S129)</f>
        <v>N/A</v>
      </c>
      <c r="Q128" s="22" t="str">
        <f>IF(INDEX(Veh_Marshal,0,2)="N/A","N/A",'输出-系统进路参数'!T129)</f>
        <v>N/A</v>
      </c>
      <c r="R128" s="22" t="str">
        <f>IF(INDEX(Veh_Marshal,0,2)="N/A","N/A",'输出-系统进路参数'!U129)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IF(INDEX(Veh_Marshal,0,2)="N/A","N/A",'输出-系统进路参数'!B130)</f>
        <v>N/A</v>
      </c>
      <c r="B129" s="22" t="str">
        <f>IF(INDEX(Veh_Marshal,0,2)="N/A","N/A",'输出-系统进路参数'!E130)</f>
        <v>N/A</v>
      </c>
      <c r="C129" s="22" t="str">
        <f>IF(INDEX(Veh_Marshal,0,2)="N/A","N/A",'输出-系统进路参数'!F130)</f>
        <v>N/A</v>
      </c>
      <c r="D129" s="22" t="str">
        <f>IF(INDEX(Veh_Marshal,0,2)="N/A","N/A",'输出-系统进路参数'!G130)</f>
        <v>N/A</v>
      </c>
      <c r="E129" s="22" t="str">
        <f>IF(INDEX(Veh_Marshal,0,2)="N/A","N/A",'输出-系统进路参数'!H130)</f>
        <v>N/A</v>
      </c>
      <c r="F129" s="22" t="str">
        <f>IF(INDEX(Veh_Marshal,0,2)="N/A","N/A",'输出-系统进路参数'!I130)</f>
        <v>N/A</v>
      </c>
      <c r="G129" s="22" t="str">
        <f>IF(INDEX(Veh_Marshal,0,2)="N/A","N/A",'输出-系统进路参数'!J130)</f>
        <v>N/A</v>
      </c>
      <c r="H129" s="22" t="str">
        <f>IF(INDEX(Veh_Marshal,0,2)="N/A","N/A",'输出-系统进路参数'!K130)</f>
        <v>N/A</v>
      </c>
      <c r="I129" s="22" t="str">
        <f>IF(INDEX(Veh_Marshal,0,2)="N/A","N/A",'输出-系统进路参数'!L130)</f>
        <v>N/A</v>
      </c>
      <c r="J129" s="22" t="str">
        <f>IF(INDEX(Veh_Marshal,0,2)="N/A","N/A",'输出-系统进路参数'!M130)</f>
        <v>N/A</v>
      </c>
      <c r="K129" s="22" t="str">
        <f>IF(INDEX(Veh_Marshal,0,2)="N/A","N/A",'输出-系统进路参数'!N130)</f>
        <v>N/A</v>
      </c>
      <c r="L129" s="22" t="str">
        <f>IF(INDEX(Veh_Marshal,0,2)="N/A","N/A",'输出-系统进路参数'!O130)</f>
        <v>N/A</v>
      </c>
      <c r="M129" s="22" t="str">
        <f>IF(INDEX(Veh_Marshal,0,2)="N/A","N/A",'输出-系统进路参数'!P130)</f>
        <v>N/A</v>
      </c>
      <c r="N129" s="22" t="str">
        <f>IF(INDEX(Veh_Marshal,0,2)="N/A","N/A",'输出-系统进路参数'!Q130)</f>
        <v>N/A</v>
      </c>
      <c r="O129" s="22" t="str">
        <f>IF(INDEX(Veh_Marshal,0,2)="N/A","N/A",'输出-系统进路参数'!R130)</f>
        <v>N/A</v>
      </c>
      <c r="P129" s="22" t="str">
        <f>IF(INDEX(Veh_Marshal,0,2)="N/A","N/A",'输出-系统进路参数'!S130)</f>
        <v>N/A</v>
      </c>
      <c r="Q129" s="22" t="str">
        <f>IF(INDEX(Veh_Marshal,0,2)="N/A","N/A",'输出-系统进路参数'!T130)</f>
        <v>N/A</v>
      </c>
      <c r="R129" s="22" t="str">
        <f>IF(INDEX(Veh_Marshal,0,2)="N/A","N/A",'输出-系统进路参数'!U130)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IF(INDEX(Veh_Marshal,0,2)="N/A","N/A",'输出-系统进路参数'!B131)</f>
        <v>N/A</v>
      </c>
      <c r="B130" s="22" t="str">
        <f>IF(INDEX(Veh_Marshal,0,2)="N/A","N/A",'输出-系统进路参数'!E131)</f>
        <v>N/A</v>
      </c>
      <c r="C130" s="22" t="str">
        <f>IF(INDEX(Veh_Marshal,0,2)="N/A","N/A",'输出-系统进路参数'!F131)</f>
        <v>N/A</v>
      </c>
      <c r="D130" s="22" t="str">
        <f>IF(INDEX(Veh_Marshal,0,2)="N/A","N/A",'输出-系统进路参数'!G131)</f>
        <v>N/A</v>
      </c>
      <c r="E130" s="22" t="str">
        <f>IF(INDEX(Veh_Marshal,0,2)="N/A","N/A",'输出-系统进路参数'!H131)</f>
        <v>N/A</v>
      </c>
      <c r="F130" s="22" t="str">
        <f>IF(INDEX(Veh_Marshal,0,2)="N/A","N/A",'输出-系统进路参数'!I131)</f>
        <v>N/A</v>
      </c>
      <c r="G130" s="22" t="str">
        <f>IF(INDEX(Veh_Marshal,0,2)="N/A","N/A",'输出-系统进路参数'!J131)</f>
        <v>N/A</v>
      </c>
      <c r="H130" s="22" t="str">
        <f>IF(INDEX(Veh_Marshal,0,2)="N/A","N/A",'输出-系统进路参数'!K131)</f>
        <v>N/A</v>
      </c>
      <c r="I130" s="22" t="str">
        <f>IF(INDEX(Veh_Marshal,0,2)="N/A","N/A",'输出-系统进路参数'!L131)</f>
        <v>N/A</v>
      </c>
      <c r="J130" s="22" t="str">
        <f>IF(INDEX(Veh_Marshal,0,2)="N/A","N/A",'输出-系统进路参数'!M131)</f>
        <v>N/A</v>
      </c>
      <c r="K130" s="22" t="str">
        <f>IF(INDEX(Veh_Marshal,0,2)="N/A","N/A",'输出-系统进路参数'!N131)</f>
        <v>N/A</v>
      </c>
      <c r="L130" s="22" t="str">
        <f>IF(INDEX(Veh_Marshal,0,2)="N/A","N/A",'输出-系统进路参数'!O131)</f>
        <v>N/A</v>
      </c>
      <c r="M130" s="22" t="str">
        <f>IF(INDEX(Veh_Marshal,0,2)="N/A","N/A",'输出-系统进路参数'!P131)</f>
        <v>N/A</v>
      </c>
      <c r="N130" s="22" t="str">
        <f>IF(INDEX(Veh_Marshal,0,2)="N/A","N/A",'输出-系统进路参数'!Q131)</f>
        <v>N/A</v>
      </c>
      <c r="O130" s="22" t="str">
        <f>IF(INDEX(Veh_Marshal,0,2)="N/A","N/A",'输出-系统进路参数'!R131)</f>
        <v>N/A</v>
      </c>
      <c r="P130" s="22" t="str">
        <f>IF(INDEX(Veh_Marshal,0,2)="N/A","N/A",'输出-系统进路参数'!S131)</f>
        <v>N/A</v>
      </c>
      <c r="Q130" s="22" t="str">
        <f>IF(INDEX(Veh_Marshal,0,2)="N/A","N/A",'输出-系统进路参数'!T131)</f>
        <v>N/A</v>
      </c>
      <c r="R130" s="22" t="str">
        <f>IF(INDEX(Veh_Marshal,0,2)="N/A","N/A",'输出-系统进路参数'!U131)</f>
        <v>N/A</v>
      </c>
      <c r="S130" s="42" t="str">
        <f t="shared" ref="S130:S193" si="22">IF($A130="N/A","N/A",IF($F130="N/A",CEILING($C130/3.6*(CFG_T_EB_OUT+CFG_T_EB_SETUP)/1000+($C130/3.6)^2/(INDEX(Veh_Gebr,0,2)+$E130/1000*9.8)/2,0.001),$F130))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+Conf_SafeMarginDist+Proj_Sig2AxleDist+INDEX(Veh_Hook2Roller,0,2))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+$C130/3.6/(INDEX(Veh_Gebr,0,2)+$E130/1000*9.8)*1000
+Equ_AxleClearDelay+Conf_VibInTime_CBI)/1000,
10),$V130))</f>
        <v>N/A</v>
      </c>
      <c r="Y130" s="30" t="str">
        <f t="shared" ref="Y130:Y193" si="28">IF($A130="N/A","N/A",
IF($M130="N/A","N/A",
IF($Q130="N/A","N/A",
CEILING(SQRT(2*($O130-INDEX(Veh_Length,0,2)+INDEX(Veh_Hook2Roller,0,2)-Proj_Sp2AxleDist)/(INDEX(Veh_NormDec,0,2)+$P130/1000*9.8))*1000*2,5000)/1000)))</f>
        <v>N/A</v>
      </c>
      <c r="Z130" s="30" t="str">
        <f t="shared" ref="Z130:Z193" si="29">IF($A130="N/A","N/A",
IF($M130="N/A","N/A",
IF($Q130="N/A","N/A",
CEILING(($Y130*1000+CFG_T_EB_OUT+CFG_T_EB_SETUP
+((SQRT((2*INDEX(Veh_Gebr,0,2)*(INDEX(Veh_MaxAcc,0,2)-$P130/1000*9.8)*CFG_T_EB_SETUP/1000)^2
       +4*(INDEX(Veh_Gebr,0,2)+INDEX(Veh_MaxAcc,0,2))*(INDEX(Veh_MaxAcc,0,2)-$P130/1000*9.8)*(INDEX(Veh_Gebr,0,2)*$P130/1000*9.8*(CFG_T_EB_SETUP/1000)^2
           +2*(INDEX(Veh_Gebr,0,2)+$P130/1000*9.8)*($O130-INDEX(Veh_Length,0,2)+INDEX(Veh_Hook2Roller,0,2))))
    -2*INDEX(Veh_Gebr,0,2)*(INDEX(Veh_MaxAcc,0,2)-$P130/1000*9.8)*CFG_T_EB_SETUP/1000)
  /2/(INDEX(Veh_MaxAcc,0,2)+INDEX(Veh_Gebr,0,2))-$P130/1000*9.8*CFG_T_EB_SETUP/1000)/(INDEX(Veh_Gebr,0,2)+$P130/1000*9.8)*1000
+Equ_AxleClearDelay+Conf_VibInTime_CBI)/1000,
10)
)))</f>
        <v>N/A</v>
      </c>
      <c r="AA130" s="30" t="str">
        <f t="shared" ref="AA130:AA193" si="30">IF($A130="N/A","N/A",
IF($Q130="N/A","N/A",
FLOOR((Proj_RmMaxForwSpd/3.6-ATO速度_EB速度余量/3.6)*1000/INDEX(Veh_NormDec,0,2)
+(Proj_RmMaxForwSpd/3.6-ATO速度_EB速度余量/3.6)*1000/INDEX(Veh_MaxAcc,0,2)
+($B130-(Proj_RmMaxForwSpd/3.6-ATO速度_EB速度余量/3.6)^2/(2*INDEX(Veh_NormDec,0,2))-(Proj_RmMaxForwSpd/3.6-ATO速度_EB速度余量/3.6)^2/(2*INDEX(Veh_MaxAcc,0,2)))/(Proj_RmMaxForwSpd/3.6-ATO速度_EB速度余量/3.6)*1000
+$N130*1000,5000)/1000))</f>
        <v>N/A</v>
      </c>
      <c r="AB130" s="30" t="str">
        <f t="shared" ref="AB130:AB193" si="31">IF($A130="N/A","N/A",
IF($Q130="N/A","N/A",
CEILING(($AA130*1000+CFG_T_EB_OUT+CFG_T_EB_SETUP
+$D130/3.6/(INDEX(Veh_Gebr,0,2)+$G130/1000*9.8)*1000
+Equ_AxleClearDelay+Conf_VibInTime_CBI)/1000,
10)
))</f>
        <v>N/A</v>
      </c>
      <c r="AC130" s="30" t="str">
        <f t="shared" ref="AC130:AC193" si="32">IF($A130="N/A","N/A",
CEILING(司机反应时间*1000
+INDEX(Veh_FsbTracCutDelay,0,2)+INDEX(Veh_FsbSetDelay,0,2)+INDEX(Veh_FsbCoastTime,0,2)
+Proj_RmMaxForwSpd/3.6/(INDEX(Veh_Fsbr,0,2)-Proj_MaxLineGrad*9.8/1000)*1000
+Equ_AxleClearDelay
+Conf_VibInTime_CBI,
10000)/1000)</f>
        <v>N/A</v>
      </c>
    </row>
    <row r="131" spans="1:29">
      <c r="A131" s="22" t="str">
        <f>IF(INDEX(Veh_Marshal,0,2)="N/A","N/A",'输出-系统进路参数'!B132)</f>
        <v>N/A</v>
      </c>
      <c r="B131" s="22" t="str">
        <f>IF(INDEX(Veh_Marshal,0,2)="N/A","N/A",'输出-系统进路参数'!E132)</f>
        <v>N/A</v>
      </c>
      <c r="C131" s="22" t="str">
        <f>IF(INDEX(Veh_Marshal,0,2)="N/A","N/A",'输出-系统进路参数'!F132)</f>
        <v>N/A</v>
      </c>
      <c r="D131" s="22" t="str">
        <f>IF(INDEX(Veh_Marshal,0,2)="N/A","N/A",'输出-系统进路参数'!G132)</f>
        <v>N/A</v>
      </c>
      <c r="E131" s="22" t="str">
        <f>IF(INDEX(Veh_Marshal,0,2)="N/A","N/A",'输出-系统进路参数'!H132)</f>
        <v>N/A</v>
      </c>
      <c r="F131" s="22" t="str">
        <f>IF(INDEX(Veh_Marshal,0,2)="N/A","N/A",'输出-系统进路参数'!I132)</f>
        <v>N/A</v>
      </c>
      <c r="G131" s="22" t="str">
        <f>IF(INDEX(Veh_Marshal,0,2)="N/A","N/A",'输出-系统进路参数'!J132)</f>
        <v>N/A</v>
      </c>
      <c r="H131" s="22" t="str">
        <f>IF(INDEX(Veh_Marshal,0,2)="N/A","N/A",'输出-系统进路参数'!K132)</f>
        <v>N/A</v>
      </c>
      <c r="I131" s="22" t="str">
        <f>IF(INDEX(Veh_Marshal,0,2)="N/A","N/A",'输出-系统进路参数'!L132)</f>
        <v>N/A</v>
      </c>
      <c r="J131" s="22" t="str">
        <f>IF(INDEX(Veh_Marshal,0,2)="N/A","N/A",'输出-系统进路参数'!M132)</f>
        <v>N/A</v>
      </c>
      <c r="K131" s="22" t="str">
        <f>IF(INDEX(Veh_Marshal,0,2)="N/A","N/A",'输出-系统进路参数'!N132)</f>
        <v>N/A</v>
      </c>
      <c r="L131" s="22" t="str">
        <f>IF(INDEX(Veh_Marshal,0,2)="N/A","N/A",'输出-系统进路参数'!O132)</f>
        <v>N/A</v>
      </c>
      <c r="M131" s="22" t="str">
        <f>IF(INDEX(Veh_Marshal,0,2)="N/A","N/A",'输出-系统进路参数'!P132)</f>
        <v>N/A</v>
      </c>
      <c r="N131" s="22" t="str">
        <f>IF(INDEX(Veh_Marshal,0,2)="N/A","N/A",'输出-系统进路参数'!Q132)</f>
        <v>N/A</v>
      </c>
      <c r="O131" s="22" t="str">
        <f>IF(INDEX(Veh_Marshal,0,2)="N/A","N/A",'输出-系统进路参数'!R132)</f>
        <v>N/A</v>
      </c>
      <c r="P131" s="22" t="str">
        <f>IF(INDEX(Veh_Marshal,0,2)="N/A","N/A",'输出-系统进路参数'!S132)</f>
        <v>N/A</v>
      </c>
      <c r="Q131" s="22" t="str">
        <f>IF(INDEX(Veh_Marshal,0,2)="N/A","N/A",'输出-系统进路参数'!T132)</f>
        <v>N/A</v>
      </c>
      <c r="R131" s="22" t="str">
        <f>IF(INDEX(Veh_Marshal,0,2)="N/A","N/A",'输出-系统进路参数'!U132)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IF(INDEX(Veh_Marshal,0,2)="N/A","N/A",'输出-系统进路参数'!B133)</f>
        <v>N/A</v>
      </c>
      <c r="B132" s="22" t="str">
        <f>IF(INDEX(Veh_Marshal,0,2)="N/A","N/A",'输出-系统进路参数'!E133)</f>
        <v>N/A</v>
      </c>
      <c r="C132" s="22" t="str">
        <f>IF(INDEX(Veh_Marshal,0,2)="N/A","N/A",'输出-系统进路参数'!F133)</f>
        <v>N/A</v>
      </c>
      <c r="D132" s="22" t="str">
        <f>IF(INDEX(Veh_Marshal,0,2)="N/A","N/A",'输出-系统进路参数'!G133)</f>
        <v>N/A</v>
      </c>
      <c r="E132" s="22" t="str">
        <f>IF(INDEX(Veh_Marshal,0,2)="N/A","N/A",'输出-系统进路参数'!H133)</f>
        <v>N/A</v>
      </c>
      <c r="F132" s="22" t="str">
        <f>IF(INDEX(Veh_Marshal,0,2)="N/A","N/A",'输出-系统进路参数'!I133)</f>
        <v>N/A</v>
      </c>
      <c r="G132" s="22" t="str">
        <f>IF(INDEX(Veh_Marshal,0,2)="N/A","N/A",'输出-系统进路参数'!J133)</f>
        <v>N/A</v>
      </c>
      <c r="H132" s="22" t="str">
        <f>IF(INDEX(Veh_Marshal,0,2)="N/A","N/A",'输出-系统进路参数'!K133)</f>
        <v>N/A</v>
      </c>
      <c r="I132" s="22" t="str">
        <f>IF(INDEX(Veh_Marshal,0,2)="N/A","N/A",'输出-系统进路参数'!L133)</f>
        <v>N/A</v>
      </c>
      <c r="J132" s="22" t="str">
        <f>IF(INDEX(Veh_Marshal,0,2)="N/A","N/A",'输出-系统进路参数'!M133)</f>
        <v>N/A</v>
      </c>
      <c r="K132" s="22" t="str">
        <f>IF(INDEX(Veh_Marshal,0,2)="N/A","N/A",'输出-系统进路参数'!N133)</f>
        <v>N/A</v>
      </c>
      <c r="L132" s="22" t="str">
        <f>IF(INDEX(Veh_Marshal,0,2)="N/A","N/A",'输出-系统进路参数'!O133)</f>
        <v>N/A</v>
      </c>
      <c r="M132" s="22" t="str">
        <f>IF(INDEX(Veh_Marshal,0,2)="N/A","N/A",'输出-系统进路参数'!P133)</f>
        <v>N/A</v>
      </c>
      <c r="N132" s="22" t="str">
        <f>IF(INDEX(Veh_Marshal,0,2)="N/A","N/A",'输出-系统进路参数'!Q133)</f>
        <v>N/A</v>
      </c>
      <c r="O132" s="22" t="str">
        <f>IF(INDEX(Veh_Marshal,0,2)="N/A","N/A",'输出-系统进路参数'!R133)</f>
        <v>N/A</v>
      </c>
      <c r="P132" s="22" t="str">
        <f>IF(INDEX(Veh_Marshal,0,2)="N/A","N/A",'输出-系统进路参数'!S133)</f>
        <v>N/A</v>
      </c>
      <c r="Q132" s="22" t="str">
        <f>IF(INDEX(Veh_Marshal,0,2)="N/A","N/A",'输出-系统进路参数'!T133)</f>
        <v>N/A</v>
      </c>
      <c r="R132" s="22" t="str">
        <f>IF(INDEX(Veh_Marshal,0,2)="N/A","N/A",'输出-系统进路参数'!U133)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IF(INDEX(Veh_Marshal,0,2)="N/A","N/A",'输出-系统进路参数'!B134)</f>
        <v>N/A</v>
      </c>
      <c r="B133" s="22" t="str">
        <f>IF(INDEX(Veh_Marshal,0,2)="N/A","N/A",'输出-系统进路参数'!E134)</f>
        <v>N/A</v>
      </c>
      <c r="C133" s="22" t="str">
        <f>IF(INDEX(Veh_Marshal,0,2)="N/A","N/A",'输出-系统进路参数'!F134)</f>
        <v>N/A</v>
      </c>
      <c r="D133" s="22" t="str">
        <f>IF(INDEX(Veh_Marshal,0,2)="N/A","N/A",'输出-系统进路参数'!G134)</f>
        <v>N/A</v>
      </c>
      <c r="E133" s="22" t="str">
        <f>IF(INDEX(Veh_Marshal,0,2)="N/A","N/A",'输出-系统进路参数'!H134)</f>
        <v>N/A</v>
      </c>
      <c r="F133" s="22" t="str">
        <f>IF(INDEX(Veh_Marshal,0,2)="N/A","N/A",'输出-系统进路参数'!I134)</f>
        <v>N/A</v>
      </c>
      <c r="G133" s="22" t="str">
        <f>IF(INDEX(Veh_Marshal,0,2)="N/A","N/A",'输出-系统进路参数'!J134)</f>
        <v>N/A</v>
      </c>
      <c r="H133" s="22" t="str">
        <f>IF(INDEX(Veh_Marshal,0,2)="N/A","N/A",'输出-系统进路参数'!K134)</f>
        <v>N/A</v>
      </c>
      <c r="I133" s="22" t="str">
        <f>IF(INDEX(Veh_Marshal,0,2)="N/A","N/A",'输出-系统进路参数'!L134)</f>
        <v>N/A</v>
      </c>
      <c r="J133" s="22" t="str">
        <f>IF(INDEX(Veh_Marshal,0,2)="N/A","N/A",'输出-系统进路参数'!M134)</f>
        <v>N/A</v>
      </c>
      <c r="K133" s="22" t="str">
        <f>IF(INDEX(Veh_Marshal,0,2)="N/A","N/A",'输出-系统进路参数'!N134)</f>
        <v>N/A</v>
      </c>
      <c r="L133" s="22" t="str">
        <f>IF(INDEX(Veh_Marshal,0,2)="N/A","N/A",'输出-系统进路参数'!O134)</f>
        <v>N/A</v>
      </c>
      <c r="M133" s="22" t="str">
        <f>IF(INDEX(Veh_Marshal,0,2)="N/A","N/A",'输出-系统进路参数'!P134)</f>
        <v>N/A</v>
      </c>
      <c r="N133" s="22" t="str">
        <f>IF(INDEX(Veh_Marshal,0,2)="N/A","N/A",'输出-系统进路参数'!Q134)</f>
        <v>N/A</v>
      </c>
      <c r="O133" s="22" t="str">
        <f>IF(INDEX(Veh_Marshal,0,2)="N/A","N/A",'输出-系统进路参数'!R134)</f>
        <v>N/A</v>
      </c>
      <c r="P133" s="22" t="str">
        <f>IF(INDEX(Veh_Marshal,0,2)="N/A","N/A",'输出-系统进路参数'!S134)</f>
        <v>N/A</v>
      </c>
      <c r="Q133" s="22" t="str">
        <f>IF(INDEX(Veh_Marshal,0,2)="N/A","N/A",'输出-系统进路参数'!T134)</f>
        <v>N/A</v>
      </c>
      <c r="R133" s="22" t="str">
        <f>IF(INDEX(Veh_Marshal,0,2)="N/A","N/A",'输出-系统进路参数'!U134)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IF(INDEX(Veh_Marshal,0,2)="N/A","N/A",'输出-系统进路参数'!B135)</f>
        <v>N/A</v>
      </c>
      <c r="B134" s="22" t="str">
        <f>IF(INDEX(Veh_Marshal,0,2)="N/A","N/A",'输出-系统进路参数'!E135)</f>
        <v>N/A</v>
      </c>
      <c r="C134" s="22" t="str">
        <f>IF(INDEX(Veh_Marshal,0,2)="N/A","N/A",'输出-系统进路参数'!F135)</f>
        <v>N/A</v>
      </c>
      <c r="D134" s="22" t="str">
        <f>IF(INDEX(Veh_Marshal,0,2)="N/A","N/A",'输出-系统进路参数'!G135)</f>
        <v>N/A</v>
      </c>
      <c r="E134" s="22" t="str">
        <f>IF(INDEX(Veh_Marshal,0,2)="N/A","N/A",'输出-系统进路参数'!H135)</f>
        <v>N/A</v>
      </c>
      <c r="F134" s="22" t="str">
        <f>IF(INDEX(Veh_Marshal,0,2)="N/A","N/A",'输出-系统进路参数'!I135)</f>
        <v>N/A</v>
      </c>
      <c r="G134" s="22" t="str">
        <f>IF(INDEX(Veh_Marshal,0,2)="N/A","N/A",'输出-系统进路参数'!J135)</f>
        <v>N/A</v>
      </c>
      <c r="H134" s="22" t="str">
        <f>IF(INDEX(Veh_Marshal,0,2)="N/A","N/A",'输出-系统进路参数'!K135)</f>
        <v>N/A</v>
      </c>
      <c r="I134" s="22" t="str">
        <f>IF(INDEX(Veh_Marshal,0,2)="N/A","N/A",'输出-系统进路参数'!L135)</f>
        <v>N/A</v>
      </c>
      <c r="J134" s="22" t="str">
        <f>IF(INDEX(Veh_Marshal,0,2)="N/A","N/A",'输出-系统进路参数'!M135)</f>
        <v>N/A</v>
      </c>
      <c r="K134" s="22" t="str">
        <f>IF(INDEX(Veh_Marshal,0,2)="N/A","N/A",'输出-系统进路参数'!N135)</f>
        <v>N/A</v>
      </c>
      <c r="L134" s="22" t="str">
        <f>IF(INDEX(Veh_Marshal,0,2)="N/A","N/A",'输出-系统进路参数'!O135)</f>
        <v>N/A</v>
      </c>
      <c r="M134" s="22" t="str">
        <f>IF(INDEX(Veh_Marshal,0,2)="N/A","N/A",'输出-系统进路参数'!P135)</f>
        <v>N/A</v>
      </c>
      <c r="N134" s="22" t="str">
        <f>IF(INDEX(Veh_Marshal,0,2)="N/A","N/A",'输出-系统进路参数'!Q135)</f>
        <v>N/A</v>
      </c>
      <c r="O134" s="22" t="str">
        <f>IF(INDEX(Veh_Marshal,0,2)="N/A","N/A",'输出-系统进路参数'!R135)</f>
        <v>N/A</v>
      </c>
      <c r="P134" s="22" t="str">
        <f>IF(INDEX(Veh_Marshal,0,2)="N/A","N/A",'输出-系统进路参数'!S135)</f>
        <v>N/A</v>
      </c>
      <c r="Q134" s="22" t="str">
        <f>IF(INDEX(Veh_Marshal,0,2)="N/A","N/A",'输出-系统进路参数'!T135)</f>
        <v>N/A</v>
      </c>
      <c r="R134" s="22" t="str">
        <f>IF(INDEX(Veh_Marshal,0,2)="N/A","N/A",'输出-系统进路参数'!U135)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IF(INDEX(Veh_Marshal,0,2)="N/A","N/A",'输出-系统进路参数'!B136)</f>
        <v>N/A</v>
      </c>
      <c r="B135" s="22" t="str">
        <f>IF(INDEX(Veh_Marshal,0,2)="N/A","N/A",'输出-系统进路参数'!E136)</f>
        <v>N/A</v>
      </c>
      <c r="C135" s="22" t="str">
        <f>IF(INDEX(Veh_Marshal,0,2)="N/A","N/A",'输出-系统进路参数'!F136)</f>
        <v>N/A</v>
      </c>
      <c r="D135" s="22" t="str">
        <f>IF(INDEX(Veh_Marshal,0,2)="N/A","N/A",'输出-系统进路参数'!G136)</f>
        <v>N/A</v>
      </c>
      <c r="E135" s="22" t="str">
        <f>IF(INDEX(Veh_Marshal,0,2)="N/A","N/A",'输出-系统进路参数'!H136)</f>
        <v>N/A</v>
      </c>
      <c r="F135" s="22" t="str">
        <f>IF(INDEX(Veh_Marshal,0,2)="N/A","N/A",'输出-系统进路参数'!I136)</f>
        <v>N/A</v>
      </c>
      <c r="G135" s="22" t="str">
        <f>IF(INDEX(Veh_Marshal,0,2)="N/A","N/A",'输出-系统进路参数'!J136)</f>
        <v>N/A</v>
      </c>
      <c r="H135" s="22" t="str">
        <f>IF(INDEX(Veh_Marshal,0,2)="N/A","N/A",'输出-系统进路参数'!K136)</f>
        <v>N/A</v>
      </c>
      <c r="I135" s="22" t="str">
        <f>IF(INDEX(Veh_Marshal,0,2)="N/A","N/A",'输出-系统进路参数'!L136)</f>
        <v>N/A</v>
      </c>
      <c r="J135" s="22" t="str">
        <f>IF(INDEX(Veh_Marshal,0,2)="N/A","N/A",'输出-系统进路参数'!M136)</f>
        <v>N/A</v>
      </c>
      <c r="K135" s="22" t="str">
        <f>IF(INDEX(Veh_Marshal,0,2)="N/A","N/A",'输出-系统进路参数'!N136)</f>
        <v>N/A</v>
      </c>
      <c r="L135" s="22" t="str">
        <f>IF(INDEX(Veh_Marshal,0,2)="N/A","N/A",'输出-系统进路参数'!O136)</f>
        <v>N/A</v>
      </c>
      <c r="M135" s="22" t="str">
        <f>IF(INDEX(Veh_Marshal,0,2)="N/A","N/A",'输出-系统进路参数'!P136)</f>
        <v>N/A</v>
      </c>
      <c r="N135" s="22" t="str">
        <f>IF(INDEX(Veh_Marshal,0,2)="N/A","N/A",'输出-系统进路参数'!Q136)</f>
        <v>N/A</v>
      </c>
      <c r="O135" s="22" t="str">
        <f>IF(INDEX(Veh_Marshal,0,2)="N/A","N/A",'输出-系统进路参数'!R136)</f>
        <v>N/A</v>
      </c>
      <c r="P135" s="22" t="str">
        <f>IF(INDEX(Veh_Marshal,0,2)="N/A","N/A",'输出-系统进路参数'!S136)</f>
        <v>N/A</v>
      </c>
      <c r="Q135" s="22" t="str">
        <f>IF(INDEX(Veh_Marshal,0,2)="N/A","N/A",'输出-系统进路参数'!T136)</f>
        <v>N/A</v>
      </c>
      <c r="R135" s="22" t="str">
        <f>IF(INDEX(Veh_Marshal,0,2)="N/A","N/A",'输出-系统进路参数'!U136)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IF(INDEX(Veh_Marshal,0,2)="N/A","N/A",'输出-系统进路参数'!B137)</f>
        <v>N/A</v>
      </c>
      <c r="B136" s="22" t="str">
        <f>IF(INDEX(Veh_Marshal,0,2)="N/A","N/A",'输出-系统进路参数'!E137)</f>
        <v>N/A</v>
      </c>
      <c r="C136" s="22" t="str">
        <f>IF(INDEX(Veh_Marshal,0,2)="N/A","N/A",'输出-系统进路参数'!F137)</f>
        <v>N/A</v>
      </c>
      <c r="D136" s="22" t="str">
        <f>IF(INDEX(Veh_Marshal,0,2)="N/A","N/A",'输出-系统进路参数'!G137)</f>
        <v>N/A</v>
      </c>
      <c r="E136" s="22" t="str">
        <f>IF(INDEX(Veh_Marshal,0,2)="N/A","N/A",'输出-系统进路参数'!H137)</f>
        <v>N/A</v>
      </c>
      <c r="F136" s="22" t="str">
        <f>IF(INDEX(Veh_Marshal,0,2)="N/A","N/A",'输出-系统进路参数'!I137)</f>
        <v>N/A</v>
      </c>
      <c r="G136" s="22" t="str">
        <f>IF(INDEX(Veh_Marshal,0,2)="N/A","N/A",'输出-系统进路参数'!J137)</f>
        <v>N/A</v>
      </c>
      <c r="H136" s="22" t="str">
        <f>IF(INDEX(Veh_Marshal,0,2)="N/A","N/A",'输出-系统进路参数'!K137)</f>
        <v>N/A</v>
      </c>
      <c r="I136" s="22" t="str">
        <f>IF(INDEX(Veh_Marshal,0,2)="N/A","N/A",'输出-系统进路参数'!L137)</f>
        <v>N/A</v>
      </c>
      <c r="J136" s="22" t="str">
        <f>IF(INDEX(Veh_Marshal,0,2)="N/A","N/A",'输出-系统进路参数'!M137)</f>
        <v>N/A</v>
      </c>
      <c r="K136" s="22" t="str">
        <f>IF(INDEX(Veh_Marshal,0,2)="N/A","N/A",'输出-系统进路参数'!N137)</f>
        <v>N/A</v>
      </c>
      <c r="L136" s="22" t="str">
        <f>IF(INDEX(Veh_Marshal,0,2)="N/A","N/A",'输出-系统进路参数'!O137)</f>
        <v>N/A</v>
      </c>
      <c r="M136" s="22" t="str">
        <f>IF(INDEX(Veh_Marshal,0,2)="N/A","N/A",'输出-系统进路参数'!P137)</f>
        <v>N/A</v>
      </c>
      <c r="N136" s="22" t="str">
        <f>IF(INDEX(Veh_Marshal,0,2)="N/A","N/A",'输出-系统进路参数'!Q137)</f>
        <v>N/A</v>
      </c>
      <c r="O136" s="22" t="str">
        <f>IF(INDEX(Veh_Marshal,0,2)="N/A","N/A",'输出-系统进路参数'!R137)</f>
        <v>N/A</v>
      </c>
      <c r="P136" s="22" t="str">
        <f>IF(INDEX(Veh_Marshal,0,2)="N/A","N/A",'输出-系统进路参数'!S137)</f>
        <v>N/A</v>
      </c>
      <c r="Q136" s="22" t="str">
        <f>IF(INDEX(Veh_Marshal,0,2)="N/A","N/A",'输出-系统进路参数'!T137)</f>
        <v>N/A</v>
      </c>
      <c r="R136" s="22" t="str">
        <f>IF(INDEX(Veh_Marshal,0,2)="N/A","N/A",'输出-系统进路参数'!U137)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IF(INDEX(Veh_Marshal,0,2)="N/A","N/A",'输出-系统进路参数'!B138)</f>
        <v>N/A</v>
      </c>
      <c r="B137" s="22" t="str">
        <f>IF(INDEX(Veh_Marshal,0,2)="N/A","N/A",'输出-系统进路参数'!E138)</f>
        <v>N/A</v>
      </c>
      <c r="C137" s="22" t="str">
        <f>IF(INDEX(Veh_Marshal,0,2)="N/A","N/A",'输出-系统进路参数'!F138)</f>
        <v>N/A</v>
      </c>
      <c r="D137" s="22" t="str">
        <f>IF(INDEX(Veh_Marshal,0,2)="N/A","N/A",'输出-系统进路参数'!G138)</f>
        <v>N/A</v>
      </c>
      <c r="E137" s="22" t="str">
        <f>IF(INDEX(Veh_Marshal,0,2)="N/A","N/A",'输出-系统进路参数'!H138)</f>
        <v>N/A</v>
      </c>
      <c r="F137" s="22" t="str">
        <f>IF(INDEX(Veh_Marshal,0,2)="N/A","N/A",'输出-系统进路参数'!I138)</f>
        <v>N/A</v>
      </c>
      <c r="G137" s="22" t="str">
        <f>IF(INDEX(Veh_Marshal,0,2)="N/A","N/A",'输出-系统进路参数'!J138)</f>
        <v>N/A</v>
      </c>
      <c r="H137" s="22" t="str">
        <f>IF(INDEX(Veh_Marshal,0,2)="N/A","N/A",'输出-系统进路参数'!K138)</f>
        <v>N/A</v>
      </c>
      <c r="I137" s="22" t="str">
        <f>IF(INDEX(Veh_Marshal,0,2)="N/A","N/A",'输出-系统进路参数'!L138)</f>
        <v>N/A</v>
      </c>
      <c r="J137" s="22" t="str">
        <f>IF(INDEX(Veh_Marshal,0,2)="N/A","N/A",'输出-系统进路参数'!M138)</f>
        <v>N/A</v>
      </c>
      <c r="K137" s="22" t="str">
        <f>IF(INDEX(Veh_Marshal,0,2)="N/A","N/A",'输出-系统进路参数'!N138)</f>
        <v>N/A</v>
      </c>
      <c r="L137" s="22" t="str">
        <f>IF(INDEX(Veh_Marshal,0,2)="N/A","N/A",'输出-系统进路参数'!O138)</f>
        <v>N/A</v>
      </c>
      <c r="M137" s="22" t="str">
        <f>IF(INDEX(Veh_Marshal,0,2)="N/A","N/A",'输出-系统进路参数'!P138)</f>
        <v>N/A</v>
      </c>
      <c r="N137" s="22" t="str">
        <f>IF(INDEX(Veh_Marshal,0,2)="N/A","N/A",'输出-系统进路参数'!Q138)</f>
        <v>N/A</v>
      </c>
      <c r="O137" s="22" t="str">
        <f>IF(INDEX(Veh_Marshal,0,2)="N/A","N/A",'输出-系统进路参数'!R138)</f>
        <v>N/A</v>
      </c>
      <c r="P137" s="22" t="str">
        <f>IF(INDEX(Veh_Marshal,0,2)="N/A","N/A",'输出-系统进路参数'!S138)</f>
        <v>N/A</v>
      </c>
      <c r="Q137" s="22" t="str">
        <f>IF(INDEX(Veh_Marshal,0,2)="N/A","N/A",'输出-系统进路参数'!T138)</f>
        <v>N/A</v>
      </c>
      <c r="R137" s="22" t="str">
        <f>IF(INDEX(Veh_Marshal,0,2)="N/A","N/A",'输出-系统进路参数'!U138)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IF(INDEX(Veh_Marshal,0,2)="N/A","N/A",'输出-系统进路参数'!B139)</f>
        <v>N/A</v>
      </c>
      <c r="B138" s="22" t="str">
        <f>IF(INDEX(Veh_Marshal,0,2)="N/A","N/A",'输出-系统进路参数'!E139)</f>
        <v>N/A</v>
      </c>
      <c r="C138" s="22" t="str">
        <f>IF(INDEX(Veh_Marshal,0,2)="N/A","N/A",'输出-系统进路参数'!F139)</f>
        <v>N/A</v>
      </c>
      <c r="D138" s="22" t="str">
        <f>IF(INDEX(Veh_Marshal,0,2)="N/A","N/A",'输出-系统进路参数'!G139)</f>
        <v>N/A</v>
      </c>
      <c r="E138" s="22" t="str">
        <f>IF(INDEX(Veh_Marshal,0,2)="N/A","N/A",'输出-系统进路参数'!H139)</f>
        <v>N/A</v>
      </c>
      <c r="F138" s="22" t="str">
        <f>IF(INDEX(Veh_Marshal,0,2)="N/A","N/A",'输出-系统进路参数'!I139)</f>
        <v>N/A</v>
      </c>
      <c r="G138" s="22" t="str">
        <f>IF(INDEX(Veh_Marshal,0,2)="N/A","N/A",'输出-系统进路参数'!J139)</f>
        <v>N/A</v>
      </c>
      <c r="H138" s="22" t="str">
        <f>IF(INDEX(Veh_Marshal,0,2)="N/A","N/A",'输出-系统进路参数'!K139)</f>
        <v>N/A</v>
      </c>
      <c r="I138" s="22" t="str">
        <f>IF(INDEX(Veh_Marshal,0,2)="N/A","N/A",'输出-系统进路参数'!L139)</f>
        <v>N/A</v>
      </c>
      <c r="J138" s="22" t="str">
        <f>IF(INDEX(Veh_Marshal,0,2)="N/A","N/A",'输出-系统进路参数'!M139)</f>
        <v>N/A</v>
      </c>
      <c r="K138" s="22" t="str">
        <f>IF(INDEX(Veh_Marshal,0,2)="N/A","N/A",'输出-系统进路参数'!N139)</f>
        <v>N/A</v>
      </c>
      <c r="L138" s="22" t="str">
        <f>IF(INDEX(Veh_Marshal,0,2)="N/A","N/A",'输出-系统进路参数'!O139)</f>
        <v>N/A</v>
      </c>
      <c r="M138" s="22" t="str">
        <f>IF(INDEX(Veh_Marshal,0,2)="N/A","N/A",'输出-系统进路参数'!P139)</f>
        <v>N/A</v>
      </c>
      <c r="N138" s="22" t="str">
        <f>IF(INDEX(Veh_Marshal,0,2)="N/A","N/A",'输出-系统进路参数'!Q139)</f>
        <v>N/A</v>
      </c>
      <c r="O138" s="22" t="str">
        <f>IF(INDEX(Veh_Marshal,0,2)="N/A","N/A",'输出-系统进路参数'!R139)</f>
        <v>N/A</v>
      </c>
      <c r="P138" s="22" t="str">
        <f>IF(INDEX(Veh_Marshal,0,2)="N/A","N/A",'输出-系统进路参数'!S139)</f>
        <v>N/A</v>
      </c>
      <c r="Q138" s="22" t="str">
        <f>IF(INDEX(Veh_Marshal,0,2)="N/A","N/A",'输出-系统进路参数'!T139)</f>
        <v>N/A</v>
      </c>
      <c r="R138" s="22" t="str">
        <f>IF(INDEX(Veh_Marshal,0,2)="N/A","N/A",'输出-系统进路参数'!U139)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IF(INDEX(Veh_Marshal,0,2)="N/A","N/A",'输出-系统进路参数'!B140)</f>
        <v>N/A</v>
      </c>
      <c r="B139" s="22" t="str">
        <f>IF(INDEX(Veh_Marshal,0,2)="N/A","N/A",'输出-系统进路参数'!E140)</f>
        <v>N/A</v>
      </c>
      <c r="C139" s="22" t="str">
        <f>IF(INDEX(Veh_Marshal,0,2)="N/A","N/A",'输出-系统进路参数'!F140)</f>
        <v>N/A</v>
      </c>
      <c r="D139" s="22" t="str">
        <f>IF(INDEX(Veh_Marshal,0,2)="N/A","N/A",'输出-系统进路参数'!G140)</f>
        <v>N/A</v>
      </c>
      <c r="E139" s="22" t="str">
        <f>IF(INDEX(Veh_Marshal,0,2)="N/A","N/A",'输出-系统进路参数'!H140)</f>
        <v>N/A</v>
      </c>
      <c r="F139" s="22" t="str">
        <f>IF(INDEX(Veh_Marshal,0,2)="N/A","N/A",'输出-系统进路参数'!I140)</f>
        <v>N/A</v>
      </c>
      <c r="G139" s="22" t="str">
        <f>IF(INDEX(Veh_Marshal,0,2)="N/A","N/A",'输出-系统进路参数'!J140)</f>
        <v>N/A</v>
      </c>
      <c r="H139" s="22" t="str">
        <f>IF(INDEX(Veh_Marshal,0,2)="N/A","N/A",'输出-系统进路参数'!K140)</f>
        <v>N/A</v>
      </c>
      <c r="I139" s="22" t="str">
        <f>IF(INDEX(Veh_Marshal,0,2)="N/A","N/A",'输出-系统进路参数'!L140)</f>
        <v>N/A</v>
      </c>
      <c r="J139" s="22" t="str">
        <f>IF(INDEX(Veh_Marshal,0,2)="N/A","N/A",'输出-系统进路参数'!M140)</f>
        <v>N/A</v>
      </c>
      <c r="K139" s="22" t="str">
        <f>IF(INDEX(Veh_Marshal,0,2)="N/A","N/A",'输出-系统进路参数'!N140)</f>
        <v>N/A</v>
      </c>
      <c r="L139" s="22" t="str">
        <f>IF(INDEX(Veh_Marshal,0,2)="N/A","N/A",'输出-系统进路参数'!O140)</f>
        <v>N/A</v>
      </c>
      <c r="M139" s="22" t="str">
        <f>IF(INDEX(Veh_Marshal,0,2)="N/A","N/A",'输出-系统进路参数'!P140)</f>
        <v>N/A</v>
      </c>
      <c r="N139" s="22" t="str">
        <f>IF(INDEX(Veh_Marshal,0,2)="N/A","N/A",'输出-系统进路参数'!Q140)</f>
        <v>N/A</v>
      </c>
      <c r="O139" s="22" t="str">
        <f>IF(INDEX(Veh_Marshal,0,2)="N/A","N/A",'输出-系统进路参数'!R140)</f>
        <v>N/A</v>
      </c>
      <c r="P139" s="22" t="str">
        <f>IF(INDEX(Veh_Marshal,0,2)="N/A","N/A",'输出-系统进路参数'!S140)</f>
        <v>N/A</v>
      </c>
      <c r="Q139" s="22" t="str">
        <f>IF(INDEX(Veh_Marshal,0,2)="N/A","N/A",'输出-系统进路参数'!T140)</f>
        <v>N/A</v>
      </c>
      <c r="R139" s="22" t="str">
        <f>IF(INDEX(Veh_Marshal,0,2)="N/A","N/A",'输出-系统进路参数'!U140)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IF(INDEX(Veh_Marshal,0,2)="N/A","N/A",'输出-系统进路参数'!B141)</f>
        <v>N/A</v>
      </c>
      <c r="B140" s="22" t="str">
        <f>IF(INDEX(Veh_Marshal,0,2)="N/A","N/A",'输出-系统进路参数'!E141)</f>
        <v>N/A</v>
      </c>
      <c r="C140" s="22" t="str">
        <f>IF(INDEX(Veh_Marshal,0,2)="N/A","N/A",'输出-系统进路参数'!F141)</f>
        <v>N/A</v>
      </c>
      <c r="D140" s="22" t="str">
        <f>IF(INDEX(Veh_Marshal,0,2)="N/A","N/A",'输出-系统进路参数'!G141)</f>
        <v>N/A</v>
      </c>
      <c r="E140" s="22" t="str">
        <f>IF(INDEX(Veh_Marshal,0,2)="N/A","N/A",'输出-系统进路参数'!H141)</f>
        <v>N/A</v>
      </c>
      <c r="F140" s="22" t="str">
        <f>IF(INDEX(Veh_Marshal,0,2)="N/A","N/A",'输出-系统进路参数'!I141)</f>
        <v>N/A</v>
      </c>
      <c r="G140" s="22" t="str">
        <f>IF(INDEX(Veh_Marshal,0,2)="N/A","N/A",'输出-系统进路参数'!J141)</f>
        <v>N/A</v>
      </c>
      <c r="H140" s="22" t="str">
        <f>IF(INDEX(Veh_Marshal,0,2)="N/A","N/A",'输出-系统进路参数'!K141)</f>
        <v>N/A</v>
      </c>
      <c r="I140" s="22" t="str">
        <f>IF(INDEX(Veh_Marshal,0,2)="N/A","N/A",'输出-系统进路参数'!L141)</f>
        <v>N/A</v>
      </c>
      <c r="J140" s="22" t="str">
        <f>IF(INDEX(Veh_Marshal,0,2)="N/A","N/A",'输出-系统进路参数'!M141)</f>
        <v>N/A</v>
      </c>
      <c r="K140" s="22" t="str">
        <f>IF(INDEX(Veh_Marshal,0,2)="N/A","N/A",'输出-系统进路参数'!N141)</f>
        <v>N/A</v>
      </c>
      <c r="L140" s="22" t="str">
        <f>IF(INDEX(Veh_Marshal,0,2)="N/A","N/A",'输出-系统进路参数'!O141)</f>
        <v>N/A</v>
      </c>
      <c r="M140" s="22" t="str">
        <f>IF(INDEX(Veh_Marshal,0,2)="N/A","N/A",'输出-系统进路参数'!P141)</f>
        <v>N/A</v>
      </c>
      <c r="N140" s="22" t="str">
        <f>IF(INDEX(Veh_Marshal,0,2)="N/A","N/A",'输出-系统进路参数'!Q141)</f>
        <v>N/A</v>
      </c>
      <c r="O140" s="22" t="str">
        <f>IF(INDEX(Veh_Marshal,0,2)="N/A","N/A",'输出-系统进路参数'!R141)</f>
        <v>N/A</v>
      </c>
      <c r="P140" s="22" t="str">
        <f>IF(INDEX(Veh_Marshal,0,2)="N/A","N/A",'输出-系统进路参数'!S141)</f>
        <v>N/A</v>
      </c>
      <c r="Q140" s="22" t="str">
        <f>IF(INDEX(Veh_Marshal,0,2)="N/A","N/A",'输出-系统进路参数'!T141)</f>
        <v>N/A</v>
      </c>
      <c r="R140" s="22" t="str">
        <f>IF(INDEX(Veh_Marshal,0,2)="N/A","N/A",'输出-系统进路参数'!U141)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IF(INDEX(Veh_Marshal,0,2)="N/A","N/A",'输出-系统进路参数'!B142)</f>
        <v>N/A</v>
      </c>
      <c r="B141" s="22" t="str">
        <f>IF(INDEX(Veh_Marshal,0,2)="N/A","N/A",'输出-系统进路参数'!E142)</f>
        <v>N/A</v>
      </c>
      <c r="C141" s="22" t="str">
        <f>IF(INDEX(Veh_Marshal,0,2)="N/A","N/A",'输出-系统进路参数'!F142)</f>
        <v>N/A</v>
      </c>
      <c r="D141" s="22" t="str">
        <f>IF(INDEX(Veh_Marshal,0,2)="N/A","N/A",'输出-系统进路参数'!G142)</f>
        <v>N/A</v>
      </c>
      <c r="E141" s="22" t="str">
        <f>IF(INDEX(Veh_Marshal,0,2)="N/A","N/A",'输出-系统进路参数'!H142)</f>
        <v>N/A</v>
      </c>
      <c r="F141" s="22" t="str">
        <f>IF(INDEX(Veh_Marshal,0,2)="N/A","N/A",'输出-系统进路参数'!I142)</f>
        <v>N/A</v>
      </c>
      <c r="G141" s="22" t="str">
        <f>IF(INDEX(Veh_Marshal,0,2)="N/A","N/A",'输出-系统进路参数'!J142)</f>
        <v>N/A</v>
      </c>
      <c r="H141" s="22" t="str">
        <f>IF(INDEX(Veh_Marshal,0,2)="N/A","N/A",'输出-系统进路参数'!K142)</f>
        <v>N/A</v>
      </c>
      <c r="I141" s="22" t="str">
        <f>IF(INDEX(Veh_Marshal,0,2)="N/A","N/A",'输出-系统进路参数'!L142)</f>
        <v>N/A</v>
      </c>
      <c r="J141" s="22" t="str">
        <f>IF(INDEX(Veh_Marshal,0,2)="N/A","N/A",'输出-系统进路参数'!M142)</f>
        <v>N/A</v>
      </c>
      <c r="K141" s="22" t="str">
        <f>IF(INDEX(Veh_Marshal,0,2)="N/A","N/A",'输出-系统进路参数'!N142)</f>
        <v>N/A</v>
      </c>
      <c r="L141" s="22" t="str">
        <f>IF(INDEX(Veh_Marshal,0,2)="N/A","N/A",'输出-系统进路参数'!O142)</f>
        <v>N/A</v>
      </c>
      <c r="M141" s="22" t="str">
        <f>IF(INDEX(Veh_Marshal,0,2)="N/A","N/A",'输出-系统进路参数'!P142)</f>
        <v>N/A</v>
      </c>
      <c r="N141" s="22" t="str">
        <f>IF(INDEX(Veh_Marshal,0,2)="N/A","N/A",'输出-系统进路参数'!Q142)</f>
        <v>N/A</v>
      </c>
      <c r="O141" s="22" t="str">
        <f>IF(INDEX(Veh_Marshal,0,2)="N/A","N/A",'输出-系统进路参数'!R142)</f>
        <v>N/A</v>
      </c>
      <c r="P141" s="22" t="str">
        <f>IF(INDEX(Veh_Marshal,0,2)="N/A","N/A",'输出-系统进路参数'!S142)</f>
        <v>N/A</v>
      </c>
      <c r="Q141" s="22" t="str">
        <f>IF(INDEX(Veh_Marshal,0,2)="N/A","N/A",'输出-系统进路参数'!T142)</f>
        <v>N/A</v>
      </c>
      <c r="R141" s="22" t="str">
        <f>IF(INDEX(Veh_Marshal,0,2)="N/A","N/A",'输出-系统进路参数'!U142)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IF(INDEX(Veh_Marshal,0,2)="N/A","N/A",'输出-系统进路参数'!B143)</f>
        <v>N/A</v>
      </c>
      <c r="B142" s="22" t="str">
        <f>IF(INDEX(Veh_Marshal,0,2)="N/A","N/A",'输出-系统进路参数'!E143)</f>
        <v>N/A</v>
      </c>
      <c r="C142" s="22" t="str">
        <f>IF(INDEX(Veh_Marshal,0,2)="N/A","N/A",'输出-系统进路参数'!F143)</f>
        <v>N/A</v>
      </c>
      <c r="D142" s="22" t="str">
        <f>IF(INDEX(Veh_Marshal,0,2)="N/A","N/A",'输出-系统进路参数'!G143)</f>
        <v>N/A</v>
      </c>
      <c r="E142" s="22" t="str">
        <f>IF(INDEX(Veh_Marshal,0,2)="N/A","N/A",'输出-系统进路参数'!H143)</f>
        <v>N/A</v>
      </c>
      <c r="F142" s="22" t="str">
        <f>IF(INDEX(Veh_Marshal,0,2)="N/A","N/A",'输出-系统进路参数'!I143)</f>
        <v>N/A</v>
      </c>
      <c r="G142" s="22" t="str">
        <f>IF(INDEX(Veh_Marshal,0,2)="N/A","N/A",'输出-系统进路参数'!J143)</f>
        <v>N/A</v>
      </c>
      <c r="H142" s="22" t="str">
        <f>IF(INDEX(Veh_Marshal,0,2)="N/A","N/A",'输出-系统进路参数'!K143)</f>
        <v>N/A</v>
      </c>
      <c r="I142" s="22" t="str">
        <f>IF(INDEX(Veh_Marshal,0,2)="N/A","N/A",'输出-系统进路参数'!L143)</f>
        <v>N/A</v>
      </c>
      <c r="J142" s="22" t="str">
        <f>IF(INDEX(Veh_Marshal,0,2)="N/A","N/A",'输出-系统进路参数'!M143)</f>
        <v>N/A</v>
      </c>
      <c r="K142" s="22" t="str">
        <f>IF(INDEX(Veh_Marshal,0,2)="N/A","N/A",'输出-系统进路参数'!N143)</f>
        <v>N/A</v>
      </c>
      <c r="L142" s="22" t="str">
        <f>IF(INDEX(Veh_Marshal,0,2)="N/A","N/A",'输出-系统进路参数'!O143)</f>
        <v>N/A</v>
      </c>
      <c r="M142" s="22" t="str">
        <f>IF(INDEX(Veh_Marshal,0,2)="N/A","N/A",'输出-系统进路参数'!P143)</f>
        <v>N/A</v>
      </c>
      <c r="N142" s="22" t="str">
        <f>IF(INDEX(Veh_Marshal,0,2)="N/A","N/A",'输出-系统进路参数'!Q143)</f>
        <v>N/A</v>
      </c>
      <c r="O142" s="22" t="str">
        <f>IF(INDEX(Veh_Marshal,0,2)="N/A","N/A",'输出-系统进路参数'!R143)</f>
        <v>N/A</v>
      </c>
      <c r="P142" s="22" t="str">
        <f>IF(INDEX(Veh_Marshal,0,2)="N/A","N/A",'输出-系统进路参数'!S143)</f>
        <v>N/A</v>
      </c>
      <c r="Q142" s="22" t="str">
        <f>IF(INDEX(Veh_Marshal,0,2)="N/A","N/A",'输出-系统进路参数'!T143)</f>
        <v>N/A</v>
      </c>
      <c r="R142" s="22" t="str">
        <f>IF(INDEX(Veh_Marshal,0,2)="N/A","N/A",'输出-系统进路参数'!U143)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IF(INDEX(Veh_Marshal,0,2)="N/A","N/A",'输出-系统进路参数'!B144)</f>
        <v>N/A</v>
      </c>
      <c r="B143" s="22" t="str">
        <f>IF(INDEX(Veh_Marshal,0,2)="N/A","N/A",'输出-系统进路参数'!E144)</f>
        <v>N/A</v>
      </c>
      <c r="C143" s="22" t="str">
        <f>IF(INDEX(Veh_Marshal,0,2)="N/A","N/A",'输出-系统进路参数'!F144)</f>
        <v>N/A</v>
      </c>
      <c r="D143" s="22" t="str">
        <f>IF(INDEX(Veh_Marshal,0,2)="N/A","N/A",'输出-系统进路参数'!G144)</f>
        <v>N/A</v>
      </c>
      <c r="E143" s="22" t="str">
        <f>IF(INDEX(Veh_Marshal,0,2)="N/A","N/A",'输出-系统进路参数'!H144)</f>
        <v>N/A</v>
      </c>
      <c r="F143" s="22" t="str">
        <f>IF(INDEX(Veh_Marshal,0,2)="N/A","N/A",'输出-系统进路参数'!I144)</f>
        <v>N/A</v>
      </c>
      <c r="G143" s="22" t="str">
        <f>IF(INDEX(Veh_Marshal,0,2)="N/A","N/A",'输出-系统进路参数'!J144)</f>
        <v>N/A</v>
      </c>
      <c r="H143" s="22" t="str">
        <f>IF(INDEX(Veh_Marshal,0,2)="N/A","N/A",'输出-系统进路参数'!K144)</f>
        <v>N/A</v>
      </c>
      <c r="I143" s="22" t="str">
        <f>IF(INDEX(Veh_Marshal,0,2)="N/A","N/A",'输出-系统进路参数'!L144)</f>
        <v>N/A</v>
      </c>
      <c r="J143" s="22" t="str">
        <f>IF(INDEX(Veh_Marshal,0,2)="N/A","N/A",'输出-系统进路参数'!M144)</f>
        <v>N/A</v>
      </c>
      <c r="K143" s="22" t="str">
        <f>IF(INDEX(Veh_Marshal,0,2)="N/A","N/A",'输出-系统进路参数'!N144)</f>
        <v>N/A</v>
      </c>
      <c r="L143" s="22" t="str">
        <f>IF(INDEX(Veh_Marshal,0,2)="N/A","N/A",'输出-系统进路参数'!O144)</f>
        <v>N/A</v>
      </c>
      <c r="M143" s="22" t="str">
        <f>IF(INDEX(Veh_Marshal,0,2)="N/A","N/A",'输出-系统进路参数'!P144)</f>
        <v>N/A</v>
      </c>
      <c r="N143" s="22" t="str">
        <f>IF(INDEX(Veh_Marshal,0,2)="N/A","N/A",'输出-系统进路参数'!Q144)</f>
        <v>N/A</v>
      </c>
      <c r="O143" s="22" t="str">
        <f>IF(INDEX(Veh_Marshal,0,2)="N/A","N/A",'输出-系统进路参数'!R144)</f>
        <v>N/A</v>
      </c>
      <c r="P143" s="22" t="str">
        <f>IF(INDEX(Veh_Marshal,0,2)="N/A","N/A",'输出-系统进路参数'!S144)</f>
        <v>N/A</v>
      </c>
      <c r="Q143" s="22" t="str">
        <f>IF(INDEX(Veh_Marshal,0,2)="N/A","N/A",'输出-系统进路参数'!T144)</f>
        <v>N/A</v>
      </c>
      <c r="R143" s="22" t="str">
        <f>IF(INDEX(Veh_Marshal,0,2)="N/A","N/A",'输出-系统进路参数'!U144)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IF(INDEX(Veh_Marshal,0,2)="N/A","N/A",'输出-系统进路参数'!B145)</f>
        <v>N/A</v>
      </c>
      <c r="B144" s="22" t="str">
        <f>IF(INDEX(Veh_Marshal,0,2)="N/A","N/A",'输出-系统进路参数'!E145)</f>
        <v>N/A</v>
      </c>
      <c r="C144" s="22" t="str">
        <f>IF(INDEX(Veh_Marshal,0,2)="N/A","N/A",'输出-系统进路参数'!F145)</f>
        <v>N/A</v>
      </c>
      <c r="D144" s="22" t="str">
        <f>IF(INDEX(Veh_Marshal,0,2)="N/A","N/A",'输出-系统进路参数'!G145)</f>
        <v>N/A</v>
      </c>
      <c r="E144" s="22" t="str">
        <f>IF(INDEX(Veh_Marshal,0,2)="N/A","N/A",'输出-系统进路参数'!H145)</f>
        <v>N/A</v>
      </c>
      <c r="F144" s="22" t="str">
        <f>IF(INDEX(Veh_Marshal,0,2)="N/A","N/A",'输出-系统进路参数'!I145)</f>
        <v>N/A</v>
      </c>
      <c r="G144" s="22" t="str">
        <f>IF(INDEX(Veh_Marshal,0,2)="N/A","N/A",'输出-系统进路参数'!J145)</f>
        <v>N/A</v>
      </c>
      <c r="H144" s="22" t="str">
        <f>IF(INDEX(Veh_Marshal,0,2)="N/A","N/A",'输出-系统进路参数'!K145)</f>
        <v>N/A</v>
      </c>
      <c r="I144" s="22" t="str">
        <f>IF(INDEX(Veh_Marshal,0,2)="N/A","N/A",'输出-系统进路参数'!L145)</f>
        <v>N/A</v>
      </c>
      <c r="J144" s="22" t="str">
        <f>IF(INDEX(Veh_Marshal,0,2)="N/A","N/A",'输出-系统进路参数'!M145)</f>
        <v>N/A</v>
      </c>
      <c r="K144" s="22" t="str">
        <f>IF(INDEX(Veh_Marshal,0,2)="N/A","N/A",'输出-系统进路参数'!N145)</f>
        <v>N/A</v>
      </c>
      <c r="L144" s="22" t="str">
        <f>IF(INDEX(Veh_Marshal,0,2)="N/A","N/A",'输出-系统进路参数'!O145)</f>
        <v>N/A</v>
      </c>
      <c r="M144" s="22" t="str">
        <f>IF(INDEX(Veh_Marshal,0,2)="N/A","N/A",'输出-系统进路参数'!P145)</f>
        <v>N/A</v>
      </c>
      <c r="N144" s="22" t="str">
        <f>IF(INDEX(Veh_Marshal,0,2)="N/A","N/A",'输出-系统进路参数'!Q145)</f>
        <v>N/A</v>
      </c>
      <c r="O144" s="22" t="str">
        <f>IF(INDEX(Veh_Marshal,0,2)="N/A","N/A",'输出-系统进路参数'!R145)</f>
        <v>N/A</v>
      </c>
      <c r="P144" s="22" t="str">
        <f>IF(INDEX(Veh_Marshal,0,2)="N/A","N/A",'输出-系统进路参数'!S145)</f>
        <v>N/A</v>
      </c>
      <c r="Q144" s="22" t="str">
        <f>IF(INDEX(Veh_Marshal,0,2)="N/A","N/A",'输出-系统进路参数'!T145)</f>
        <v>N/A</v>
      </c>
      <c r="R144" s="22" t="str">
        <f>IF(INDEX(Veh_Marshal,0,2)="N/A","N/A",'输出-系统进路参数'!U145)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IF(INDEX(Veh_Marshal,0,2)="N/A","N/A",'输出-系统进路参数'!B146)</f>
        <v>N/A</v>
      </c>
      <c r="B145" s="22" t="str">
        <f>IF(INDEX(Veh_Marshal,0,2)="N/A","N/A",'输出-系统进路参数'!E146)</f>
        <v>N/A</v>
      </c>
      <c r="C145" s="22" t="str">
        <f>IF(INDEX(Veh_Marshal,0,2)="N/A","N/A",'输出-系统进路参数'!F146)</f>
        <v>N/A</v>
      </c>
      <c r="D145" s="22" t="str">
        <f>IF(INDEX(Veh_Marshal,0,2)="N/A","N/A",'输出-系统进路参数'!G146)</f>
        <v>N/A</v>
      </c>
      <c r="E145" s="22" t="str">
        <f>IF(INDEX(Veh_Marshal,0,2)="N/A","N/A",'输出-系统进路参数'!H146)</f>
        <v>N/A</v>
      </c>
      <c r="F145" s="22" t="str">
        <f>IF(INDEX(Veh_Marshal,0,2)="N/A","N/A",'输出-系统进路参数'!I146)</f>
        <v>N/A</v>
      </c>
      <c r="G145" s="22" t="str">
        <f>IF(INDEX(Veh_Marshal,0,2)="N/A","N/A",'输出-系统进路参数'!J146)</f>
        <v>N/A</v>
      </c>
      <c r="H145" s="22" t="str">
        <f>IF(INDEX(Veh_Marshal,0,2)="N/A","N/A",'输出-系统进路参数'!K146)</f>
        <v>N/A</v>
      </c>
      <c r="I145" s="22" t="str">
        <f>IF(INDEX(Veh_Marshal,0,2)="N/A","N/A",'输出-系统进路参数'!L146)</f>
        <v>N/A</v>
      </c>
      <c r="J145" s="22" t="str">
        <f>IF(INDEX(Veh_Marshal,0,2)="N/A","N/A",'输出-系统进路参数'!M146)</f>
        <v>N/A</v>
      </c>
      <c r="K145" s="22" t="str">
        <f>IF(INDEX(Veh_Marshal,0,2)="N/A","N/A",'输出-系统进路参数'!N146)</f>
        <v>N/A</v>
      </c>
      <c r="L145" s="22" t="str">
        <f>IF(INDEX(Veh_Marshal,0,2)="N/A","N/A",'输出-系统进路参数'!O146)</f>
        <v>N/A</v>
      </c>
      <c r="M145" s="22" t="str">
        <f>IF(INDEX(Veh_Marshal,0,2)="N/A","N/A",'输出-系统进路参数'!P146)</f>
        <v>N/A</v>
      </c>
      <c r="N145" s="22" t="str">
        <f>IF(INDEX(Veh_Marshal,0,2)="N/A","N/A",'输出-系统进路参数'!Q146)</f>
        <v>N/A</v>
      </c>
      <c r="O145" s="22" t="str">
        <f>IF(INDEX(Veh_Marshal,0,2)="N/A","N/A",'输出-系统进路参数'!R146)</f>
        <v>N/A</v>
      </c>
      <c r="P145" s="22" t="str">
        <f>IF(INDEX(Veh_Marshal,0,2)="N/A","N/A",'输出-系统进路参数'!S146)</f>
        <v>N/A</v>
      </c>
      <c r="Q145" s="22" t="str">
        <f>IF(INDEX(Veh_Marshal,0,2)="N/A","N/A",'输出-系统进路参数'!T146)</f>
        <v>N/A</v>
      </c>
      <c r="R145" s="22" t="str">
        <f>IF(INDEX(Veh_Marshal,0,2)="N/A","N/A",'输出-系统进路参数'!U146)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IF(INDEX(Veh_Marshal,0,2)="N/A","N/A",'输出-系统进路参数'!B147)</f>
        <v>N/A</v>
      </c>
      <c r="B146" s="22" t="str">
        <f>IF(INDEX(Veh_Marshal,0,2)="N/A","N/A",'输出-系统进路参数'!E147)</f>
        <v>N/A</v>
      </c>
      <c r="C146" s="22" t="str">
        <f>IF(INDEX(Veh_Marshal,0,2)="N/A","N/A",'输出-系统进路参数'!F147)</f>
        <v>N/A</v>
      </c>
      <c r="D146" s="22" t="str">
        <f>IF(INDEX(Veh_Marshal,0,2)="N/A","N/A",'输出-系统进路参数'!G147)</f>
        <v>N/A</v>
      </c>
      <c r="E146" s="22" t="str">
        <f>IF(INDEX(Veh_Marshal,0,2)="N/A","N/A",'输出-系统进路参数'!H147)</f>
        <v>N/A</v>
      </c>
      <c r="F146" s="22" t="str">
        <f>IF(INDEX(Veh_Marshal,0,2)="N/A","N/A",'输出-系统进路参数'!I147)</f>
        <v>N/A</v>
      </c>
      <c r="G146" s="22" t="str">
        <f>IF(INDEX(Veh_Marshal,0,2)="N/A","N/A",'输出-系统进路参数'!J147)</f>
        <v>N/A</v>
      </c>
      <c r="H146" s="22" t="str">
        <f>IF(INDEX(Veh_Marshal,0,2)="N/A","N/A",'输出-系统进路参数'!K147)</f>
        <v>N/A</v>
      </c>
      <c r="I146" s="22" t="str">
        <f>IF(INDEX(Veh_Marshal,0,2)="N/A","N/A",'输出-系统进路参数'!L147)</f>
        <v>N/A</v>
      </c>
      <c r="J146" s="22" t="str">
        <f>IF(INDEX(Veh_Marshal,0,2)="N/A","N/A",'输出-系统进路参数'!M147)</f>
        <v>N/A</v>
      </c>
      <c r="K146" s="22" t="str">
        <f>IF(INDEX(Veh_Marshal,0,2)="N/A","N/A",'输出-系统进路参数'!N147)</f>
        <v>N/A</v>
      </c>
      <c r="L146" s="22" t="str">
        <f>IF(INDEX(Veh_Marshal,0,2)="N/A","N/A",'输出-系统进路参数'!O147)</f>
        <v>N/A</v>
      </c>
      <c r="M146" s="22" t="str">
        <f>IF(INDEX(Veh_Marshal,0,2)="N/A","N/A",'输出-系统进路参数'!P147)</f>
        <v>N/A</v>
      </c>
      <c r="N146" s="22" t="str">
        <f>IF(INDEX(Veh_Marshal,0,2)="N/A","N/A",'输出-系统进路参数'!Q147)</f>
        <v>N/A</v>
      </c>
      <c r="O146" s="22" t="str">
        <f>IF(INDEX(Veh_Marshal,0,2)="N/A","N/A",'输出-系统进路参数'!R147)</f>
        <v>N/A</v>
      </c>
      <c r="P146" s="22" t="str">
        <f>IF(INDEX(Veh_Marshal,0,2)="N/A","N/A",'输出-系统进路参数'!S147)</f>
        <v>N/A</v>
      </c>
      <c r="Q146" s="22" t="str">
        <f>IF(INDEX(Veh_Marshal,0,2)="N/A","N/A",'输出-系统进路参数'!T147)</f>
        <v>N/A</v>
      </c>
      <c r="R146" s="22" t="str">
        <f>IF(INDEX(Veh_Marshal,0,2)="N/A","N/A",'输出-系统进路参数'!U147)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IF(INDEX(Veh_Marshal,0,2)="N/A","N/A",'输出-系统进路参数'!B148)</f>
        <v>N/A</v>
      </c>
      <c r="B147" s="22" t="str">
        <f>IF(INDEX(Veh_Marshal,0,2)="N/A","N/A",'输出-系统进路参数'!E148)</f>
        <v>N/A</v>
      </c>
      <c r="C147" s="22" t="str">
        <f>IF(INDEX(Veh_Marshal,0,2)="N/A","N/A",'输出-系统进路参数'!F148)</f>
        <v>N/A</v>
      </c>
      <c r="D147" s="22" t="str">
        <f>IF(INDEX(Veh_Marshal,0,2)="N/A","N/A",'输出-系统进路参数'!G148)</f>
        <v>N/A</v>
      </c>
      <c r="E147" s="22" t="str">
        <f>IF(INDEX(Veh_Marshal,0,2)="N/A","N/A",'输出-系统进路参数'!H148)</f>
        <v>N/A</v>
      </c>
      <c r="F147" s="22" t="str">
        <f>IF(INDEX(Veh_Marshal,0,2)="N/A","N/A",'输出-系统进路参数'!I148)</f>
        <v>N/A</v>
      </c>
      <c r="G147" s="22" t="str">
        <f>IF(INDEX(Veh_Marshal,0,2)="N/A","N/A",'输出-系统进路参数'!J148)</f>
        <v>N/A</v>
      </c>
      <c r="H147" s="22" t="str">
        <f>IF(INDEX(Veh_Marshal,0,2)="N/A","N/A",'输出-系统进路参数'!K148)</f>
        <v>N/A</v>
      </c>
      <c r="I147" s="22" t="str">
        <f>IF(INDEX(Veh_Marshal,0,2)="N/A","N/A",'输出-系统进路参数'!L148)</f>
        <v>N/A</v>
      </c>
      <c r="J147" s="22" t="str">
        <f>IF(INDEX(Veh_Marshal,0,2)="N/A","N/A",'输出-系统进路参数'!M148)</f>
        <v>N/A</v>
      </c>
      <c r="K147" s="22" t="str">
        <f>IF(INDEX(Veh_Marshal,0,2)="N/A","N/A",'输出-系统进路参数'!N148)</f>
        <v>N/A</v>
      </c>
      <c r="L147" s="22" t="str">
        <f>IF(INDEX(Veh_Marshal,0,2)="N/A","N/A",'输出-系统进路参数'!O148)</f>
        <v>N/A</v>
      </c>
      <c r="M147" s="22" t="str">
        <f>IF(INDEX(Veh_Marshal,0,2)="N/A","N/A",'输出-系统进路参数'!P148)</f>
        <v>N/A</v>
      </c>
      <c r="N147" s="22" t="str">
        <f>IF(INDEX(Veh_Marshal,0,2)="N/A","N/A",'输出-系统进路参数'!Q148)</f>
        <v>N/A</v>
      </c>
      <c r="O147" s="22" t="str">
        <f>IF(INDEX(Veh_Marshal,0,2)="N/A","N/A",'输出-系统进路参数'!R148)</f>
        <v>N/A</v>
      </c>
      <c r="P147" s="22" t="str">
        <f>IF(INDEX(Veh_Marshal,0,2)="N/A","N/A",'输出-系统进路参数'!S148)</f>
        <v>N/A</v>
      </c>
      <c r="Q147" s="22" t="str">
        <f>IF(INDEX(Veh_Marshal,0,2)="N/A","N/A",'输出-系统进路参数'!T148)</f>
        <v>N/A</v>
      </c>
      <c r="R147" s="22" t="str">
        <f>IF(INDEX(Veh_Marshal,0,2)="N/A","N/A",'输出-系统进路参数'!U148)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IF(INDEX(Veh_Marshal,0,2)="N/A","N/A",'输出-系统进路参数'!B149)</f>
        <v>N/A</v>
      </c>
      <c r="B148" s="22" t="str">
        <f>IF(INDEX(Veh_Marshal,0,2)="N/A","N/A",'输出-系统进路参数'!E149)</f>
        <v>N/A</v>
      </c>
      <c r="C148" s="22" t="str">
        <f>IF(INDEX(Veh_Marshal,0,2)="N/A","N/A",'输出-系统进路参数'!F149)</f>
        <v>N/A</v>
      </c>
      <c r="D148" s="22" t="str">
        <f>IF(INDEX(Veh_Marshal,0,2)="N/A","N/A",'输出-系统进路参数'!G149)</f>
        <v>N/A</v>
      </c>
      <c r="E148" s="22" t="str">
        <f>IF(INDEX(Veh_Marshal,0,2)="N/A","N/A",'输出-系统进路参数'!H149)</f>
        <v>N/A</v>
      </c>
      <c r="F148" s="22" t="str">
        <f>IF(INDEX(Veh_Marshal,0,2)="N/A","N/A",'输出-系统进路参数'!I149)</f>
        <v>N/A</v>
      </c>
      <c r="G148" s="22" t="str">
        <f>IF(INDEX(Veh_Marshal,0,2)="N/A","N/A",'输出-系统进路参数'!J149)</f>
        <v>N/A</v>
      </c>
      <c r="H148" s="22" t="str">
        <f>IF(INDEX(Veh_Marshal,0,2)="N/A","N/A",'输出-系统进路参数'!K149)</f>
        <v>N/A</v>
      </c>
      <c r="I148" s="22" t="str">
        <f>IF(INDEX(Veh_Marshal,0,2)="N/A","N/A",'输出-系统进路参数'!L149)</f>
        <v>N/A</v>
      </c>
      <c r="J148" s="22" t="str">
        <f>IF(INDEX(Veh_Marshal,0,2)="N/A","N/A",'输出-系统进路参数'!M149)</f>
        <v>N/A</v>
      </c>
      <c r="K148" s="22" t="str">
        <f>IF(INDEX(Veh_Marshal,0,2)="N/A","N/A",'输出-系统进路参数'!N149)</f>
        <v>N/A</v>
      </c>
      <c r="L148" s="22" t="str">
        <f>IF(INDEX(Veh_Marshal,0,2)="N/A","N/A",'输出-系统进路参数'!O149)</f>
        <v>N/A</v>
      </c>
      <c r="M148" s="22" t="str">
        <f>IF(INDEX(Veh_Marshal,0,2)="N/A","N/A",'输出-系统进路参数'!P149)</f>
        <v>N/A</v>
      </c>
      <c r="N148" s="22" t="str">
        <f>IF(INDEX(Veh_Marshal,0,2)="N/A","N/A",'输出-系统进路参数'!Q149)</f>
        <v>N/A</v>
      </c>
      <c r="O148" s="22" t="str">
        <f>IF(INDEX(Veh_Marshal,0,2)="N/A","N/A",'输出-系统进路参数'!R149)</f>
        <v>N/A</v>
      </c>
      <c r="P148" s="22" t="str">
        <f>IF(INDEX(Veh_Marshal,0,2)="N/A","N/A",'输出-系统进路参数'!S149)</f>
        <v>N/A</v>
      </c>
      <c r="Q148" s="22" t="str">
        <f>IF(INDEX(Veh_Marshal,0,2)="N/A","N/A",'输出-系统进路参数'!T149)</f>
        <v>N/A</v>
      </c>
      <c r="R148" s="22" t="str">
        <f>IF(INDEX(Veh_Marshal,0,2)="N/A","N/A",'输出-系统进路参数'!U149)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IF(INDEX(Veh_Marshal,0,2)="N/A","N/A",'输出-系统进路参数'!B150)</f>
        <v>N/A</v>
      </c>
      <c r="B149" s="22" t="str">
        <f>IF(INDEX(Veh_Marshal,0,2)="N/A","N/A",'输出-系统进路参数'!E150)</f>
        <v>N/A</v>
      </c>
      <c r="C149" s="22" t="str">
        <f>IF(INDEX(Veh_Marshal,0,2)="N/A","N/A",'输出-系统进路参数'!F150)</f>
        <v>N/A</v>
      </c>
      <c r="D149" s="22" t="str">
        <f>IF(INDEX(Veh_Marshal,0,2)="N/A","N/A",'输出-系统进路参数'!G150)</f>
        <v>N/A</v>
      </c>
      <c r="E149" s="22" t="str">
        <f>IF(INDEX(Veh_Marshal,0,2)="N/A","N/A",'输出-系统进路参数'!H150)</f>
        <v>N/A</v>
      </c>
      <c r="F149" s="22" t="str">
        <f>IF(INDEX(Veh_Marshal,0,2)="N/A","N/A",'输出-系统进路参数'!I150)</f>
        <v>N/A</v>
      </c>
      <c r="G149" s="22" t="str">
        <f>IF(INDEX(Veh_Marshal,0,2)="N/A","N/A",'输出-系统进路参数'!J150)</f>
        <v>N/A</v>
      </c>
      <c r="H149" s="22" t="str">
        <f>IF(INDEX(Veh_Marshal,0,2)="N/A","N/A",'输出-系统进路参数'!K150)</f>
        <v>N/A</v>
      </c>
      <c r="I149" s="22" t="str">
        <f>IF(INDEX(Veh_Marshal,0,2)="N/A","N/A",'输出-系统进路参数'!L150)</f>
        <v>N/A</v>
      </c>
      <c r="J149" s="22" t="str">
        <f>IF(INDEX(Veh_Marshal,0,2)="N/A","N/A",'输出-系统进路参数'!M150)</f>
        <v>N/A</v>
      </c>
      <c r="K149" s="22" t="str">
        <f>IF(INDEX(Veh_Marshal,0,2)="N/A","N/A",'输出-系统进路参数'!N150)</f>
        <v>N/A</v>
      </c>
      <c r="L149" s="22" t="str">
        <f>IF(INDEX(Veh_Marshal,0,2)="N/A","N/A",'输出-系统进路参数'!O150)</f>
        <v>N/A</v>
      </c>
      <c r="M149" s="22" t="str">
        <f>IF(INDEX(Veh_Marshal,0,2)="N/A","N/A",'输出-系统进路参数'!P150)</f>
        <v>N/A</v>
      </c>
      <c r="N149" s="22" t="str">
        <f>IF(INDEX(Veh_Marshal,0,2)="N/A","N/A",'输出-系统进路参数'!Q150)</f>
        <v>N/A</v>
      </c>
      <c r="O149" s="22" t="str">
        <f>IF(INDEX(Veh_Marshal,0,2)="N/A","N/A",'输出-系统进路参数'!R150)</f>
        <v>N/A</v>
      </c>
      <c r="P149" s="22" t="str">
        <f>IF(INDEX(Veh_Marshal,0,2)="N/A","N/A",'输出-系统进路参数'!S150)</f>
        <v>N/A</v>
      </c>
      <c r="Q149" s="22" t="str">
        <f>IF(INDEX(Veh_Marshal,0,2)="N/A","N/A",'输出-系统进路参数'!T150)</f>
        <v>N/A</v>
      </c>
      <c r="R149" s="22" t="str">
        <f>IF(INDEX(Veh_Marshal,0,2)="N/A","N/A",'输出-系统进路参数'!U150)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IF(INDEX(Veh_Marshal,0,2)="N/A","N/A",'输出-系统进路参数'!B151)</f>
        <v>N/A</v>
      </c>
      <c r="B150" s="22" t="str">
        <f>IF(INDEX(Veh_Marshal,0,2)="N/A","N/A",'输出-系统进路参数'!E151)</f>
        <v>N/A</v>
      </c>
      <c r="C150" s="22" t="str">
        <f>IF(INDEX(Veh_Marshal,0,2)="N/A","N/A",'输出-系统进路参数'!F151)</f>
        <v>N/A</v>
      </c>
      <c r="D150" s="22" t="str">
        <f>IF(INDEX(Veh_Marshal,0,2)="N/A","N/A",'输出-系统进路参数'!G151)</f>
        <v>N/A</v>
      </c>
      <c r="E150" s="22" t="str">
        <f>IF(INDEX(Veh_Marshal,0,2)="N/A","N/A",'输出-系统进路参数'!H151)</f>
        <v>N/A</v>
      </c>
      <c r="F150" s="22" t="str">
        <f>IF(INDEX(Veh_Marshal,0,2)="N/A","N/A",'输出-系统进路参数'!I151)</f>
        <v>N/A</v>
      </c>
      <c r="G150" s="22" t="str">
        <f>IF(INDEX(Veh_Marshal,0,2)="N/A","N/A",'输出-系统进路参数'!J151)</f>
        <v>N/A</v>
      </c>
      <c r="H150" s="22" t="str">
        <f>IF(INDEX(Veh_Marshal,0,2)="N/A","N/A",'输出-系统进路参数'!K151)</f>
        <v>N/A</v>
      </c>
      <c r="I150" s="22" t="str">
        <f>IF(INDEX(Veh_Marshal,0,2)="N/A","N/A",'输出-系统进路参数'!L151)</f>
        <v>N/A</v>
      </c>
      <c r="J150" s="22" t="str">
        <f>IF(INDEX(Veh_Marshal,0,2)="N/A","N/A",'输出-系统进路参数'!M151)</f>
        <v>N/A</v>
      </c>
      <c r="K150" s="22" t="str">
        <f>IF(INDEX(Veh_Marshal,0,2)="N/A","N/A",'输出-系统进路参数'!N151)</f>
        <v>N/A</v>
      </c>
      <c r="L150" s="22" t="str">
        <f>IF(INDEX(Veh_Marshal,0,2)="N/A","N/A",'输出-系统进路参数'!O151)</f>
        <v>N/A</v>
      </c>
      <c r="M150" s="22" t="str">
        <f>IF(INDEX(Veh_Marshal,0,2)="N/A","N/A",'输出-系统进路参数'!P151)</f>
        <v>N/A</v>
      </c>
      <c r="N150" s="22" t="str">
        <f>IF(INDEX(Veh_Marshal,0,2)="N/A","N/A",'输出-系统进路参数'!Q151)</f>
        <v>N/A</v>
      </c>
      <c r="O150" s="22" t="str">
        <f>IF(INDEX(Veh_Marshal,0,2)="N/A","N/A",'输出-系统进路参数'!R151)</f>
        <v>N/A</v>
      </c>
      <c r="P150" s="22" t="str">
        <f>IF(INDEX(Veh_Marshal,0,2)="N/A","N/A",'输出-系统进路参数'!S151)</f>
        <v>N/A</v>
      </c>
      <c r="Q150" s="22" t="str">
        <f>IF(INDEX(Veh_Marshal,0,2)="N/A","N/A",'输出-系统进路参数'!T151)</f>
        <v>N/A</v>
      </c>
      <c r="R150" s="22" t="str">
        <f>IF(INDEX(Veh_Marshal,0,2)="N/A","N/A",'输出-系统进路参数'!U151)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IF(INDEX(Veh_Marshal,0,2)="N/A","N/A",'输出-系统进路参数'!B152)</f>
        <v>N/A</v>
      </c>
      <c r="B151" s="22" t="str">
        <f>IF(INDEX(Veh_Marshal,0,2)="N/A","N/A",'输出-系统进路参数'!E152)</f>
        <v>N/A</v>
      </c>
      <c r="C151" s="22" t="str">
        <f>IF(INDEX(Veh_Marshal,0,2)="N/A","N/A",'输出-系统进路参数'!F152)</f>
        <v>N/A</v>
      </c>
      <c r="D151" s="22" t="str">
        <f>IF(INDEX(Veh_Marshal,0,2)="N/A","N/A",'输出-系统进路参数'!G152)</f>
        <v>N/A</v>
      </c>
      <c r="E151" s="22" t="str">
        <f>IF(INDEX(Veh_Marshal,0,2)="N/A","N/A",'输出-系统进路参数'!H152)</f>
        <v>N/A</v>
      </c>
      <c r="F151" s="22" t="str">
        <f>IF(INDEX(Veh_Marshal,0,2)="N/A","N/A",'输出-系统进路参数'!I152)</f>
        <v>N/A</v>
      </c>
      <c r="G151" s="22" t="str">
        <f>IF(INDEX(Veh_Marshal,0,2)="N/A","N/A",'输出-系统进路参数'!J152)</f>
        <v>N/A</v>
      </c>
      <c r="H151" s="22" t="str">
        <f>IF(INDEX(Veh_Marshal,0,2)="N/A","N/A",'输出-系统进路参数'!K152)</f>
        <v>N/A</v>
      </c>
      <c r="I151" s="22" t="str">
        <f>IF(INDEX(Veh_Marshal,0,2)="N/A","N/A",'输出-系统进路参数'!L152)</f>
        <v>N/A</v>
      </c>
      <c r="J151" s="22" t="str">
        <f>IF(INDEX(Veh_Marshal,0,2)="N/A","N/A",'输出-系统进路参数'!M152)</f>
        <v>N/A</v>
      </c>
      <c r="K151" s="22" t="str">
        <f>IF(INDEX(Veh_Marshal,0,2)="N/A","N/A",'输出-系统进路参数'!N152)</f>
        <v>N/A</v>
      </c>
      <c r="L151" s="22" t="str">
        <f>IF(INDEX(Veh_Marshal,0,2)="N/A","N/A",'输出-系统进路参数'!O152)</f>
        <v>N/A</v>
      </c>
      <c r="M151" s="22" t="str">
        <f>IF(INDEX(Veh_Marshal,0,2)="N/A","N/A",'输出-系统进路参数'!P152)</f>
        <v>N/A</v>
      </c>
      <c r="N151" s="22" t="str">
        <f>IF(INDEX(Veh_Marshal,0,2)="N/A","N/A",'输出-系统进路参数'!Q152)</f>
        <v>N/A</v>
      </c>
      <c r="O151" s="22" t="str">
        <f>IF(INDEX(Veh_Marshal,0,2)="N/A","N/A",'输出-系统进路参数'!R152)</f>
        <v>N/A</v>
      </c>
      <c r="P151" s="22" t="str">
        <f>IF(INDEX(Veh_Marshal,0,2)="N/A","N/A",'输出-系统进路参数'!S152)</f>
        <v>N/A</v>
      </c>
      <c r="Q151" s="22" t="str">
        <f>IF(INDEX(Veh_Marshal,0,2)="N/A","N/A",'输出-系统进路参数'!T152)</f>
        <v>N/A</v>
      </c>
      <c r="R151" s="22" t="str">
        <f>IF(INDEX(Veh_Marshal,0,2)="N/A","N/A",'输出-系统进路参数'!U152)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IF(INDEX(Veh_Marshal,0,2)="N/A","N/A",'输出-系统进路参数'!B153)</f>
        <v>N/A</v>
      </c>
      <c r="B152" s="22" t="str">
        <f>IF(INDEX(Veh_Marshal,0,2)="N/A","N/A",'输出-系统进路参数'!E153)</f>
        <v>N/A</v>
      </c>
      <c r="C152" s="22" t="str">
        <f>IF(INDEX(Veh_Marshal,0,2)="N/A","N/A",'输出-系统进路参数'!F153)</f>
        <v>N/A</v>
      </c>
      <c r="D152" s="22" t="str">
        <f>IF(INDEX(Veh_Marshal,0,2)="N/A","N/A",'输出-系统进路参数'!G153)</f>
        <v>N/A</v>
      </c>
      <c r="E152" s="22" t="str">
        <f>IF(INDEX(Veh_Marshal,0,2)="N/A","N/A",'输出-系统进路参数'!H153)</f>
        <v>N/A</v>
      </c>
      <c r="F152" s="22" t="str">
        <f>IF(INDEX(Veh_Marshal,0,2)="N/A","N/A",'输出-系统进路参数'!I153)</f>
        <v>N/A</v>
      </c>
      <c r="G152" s="22" t="str">
        <f>IF(INDEX(Veh_Marshal,0,2)="N/A","N/A",'输出-系统进路参数'!J153)</f>
        <v>N/A</v>
      </c>
      <c r="H152" s="22" t="str">
        <f>IF(INDEX(Veh_Marshal,0,2)="N/A","N/A",'输出-系统进路参数'!K153)</f>
        <v>N/A</v>
      </c>
      <c r="I152" s="22" t="str">
        <f>IF(INDEX(Veh_Marshal,0,2)="N/A","N/A",'输出-系统进路参数'!L153)</f>
        <v>N/A</v>
      </c>
      <c r="J152" s="22" t="str">
        <f>IF(INDEX(Veh_Marshal,0,2)="N/A","N/A",'输出-系统进路参数'!M153)</f>
        <v>N/A</v>
      </c>
      <c r="K152" s="22" t="str">
        <f>IF(INDEX(Veh_Marshal,0,2)="N/A","N/A",'输出-系统进路参数'!N153)</f>
        <v>N/A</v>
      </c>
      <c r="L152" s="22" t="str">
        <f>IF(INDEX(Veh_Marshal,0,2)="N/A","N/A",'输出-系统进路参数'!O153)</f>
        <v>N/A</v>
      </c>
      <c r="M152" s="22" t="str">
        <f>IF(INDEX(Veh_Marshal,0,2)="N/A","N/A",'输出-系统进路参数'!P153)</f>
        <v>N/A</v>
      </c>
      <c r="N152" s="22" t="str">
        <f>IF(INDEX(Veh_Marshal,0,2)="N/A","N/A",'输出-系统进路参数'!Q153)</f>
        <v>N/A</v>
      </c>
      <c r="O152" s="22" t="str">
        <f>IF(INDEX(Veh_Marshal,0,2)="N/A","N/A",'输出-系统进路参数'!R153)</f>
        <v>N/A</v>
      </c>
      <c r="P152" s="22" t="str">
        <f>IF(INDEX(Veh_Marshal,0,2)="N/A","N/A",'输出-系统进路参数'!S153)</f>
        <v>N/A</v>
      </c>
      <c r="Q152" s="22" t="str">
        <f>IF(INDEX(Veh_Marshal,0,2)="N/A","N/A",'输出-系统进路参数'!T153)</f>
        <v>N/A</v>
      </c>
      <c r="R152" s="22" t="str">
        <f>IF(INDEX(Veh_Marshal,0,2)="N/A","N/A",'输出-系统进路参数'!U153)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IF(INDEX(Veh_Marshal,0,2)="N/A","N/A",'输出-系统进路参数'!B154)</f>
        <v>N/A</v>
      </c>
      <c r="B153" s="22" t="str">
        <f>IF(INDEX(Veh_Marshal,0,2)="N/A","N/A",'输出-系统进路参数'!E154)</f>
        <v>N/A</v>
      </c>
      <c r="C153" s="22" t="str">
        <f>IF(INDEX(Veh_Marshal,0,2)="N/A","N/A",'输出-系统进路参数'!F154)</f>
        <v>N/A</v>
      </c>
      <c r="D153" s="22" t="str">
        <f>IF(INDEX(Veh_Marshal,0,2)="N/A","N/A",'输出-系统进路参数'!G154)</f>
        <v>N/A</v>
      </c>
      <c r="E153" s="22" t="str">
        <f>IF(INDEX(Veh_Marshal,0,2)="N/A","N/A",'输出-系统进路参数'!H154)</f>
        <v>N/A</v>
      </c>
      <c r="F153" s="22" t="str">
        <f>IF(INDEX(Veh_Marshal,0,2)="N/A","N/A",'输出-系统进路参数'!I154)</f>
        <v>N/A</v>
      </c>
      <c r="G153" s="22" t="str">
        <f>IF(INDEX(Veh_Marshal,0,2)="N/A","N/A",'输出-系统进路参数'!J154)</f>
        <v>N/A</v>
      </c>
      <c r="H153" s="22" t="str">
        <f>IF(INDEX(Veh_Marshal,0,2)="N/A","N/A",'输出-系统进路参数'!K154)</f>
        <v>N/A</v>
      </c>
      <c r="I153" s="22" t="str">
        <f>IF(INDEX(Veh_Marshal,0,2)="N/A","N/A",'输出-系统进路参数'!L154)</f>
        <v>N/A</v>
      </c>
      <c r="J153" s="22" t="str">
        <f>IF(INDEX(Veh_Marshal,0,2)="N/A","N/A",'输出-系统进路参数'!M154)</f>
        <v>N/A</v>
      </c>
      <c r="K153" s="22" t="str">
        <f>IF(INDEX(Veh_Marshal,0,2)="N/A","N/A",'输出-系统进路参数'!N154)</f>
        <v>N/A</v>
      </c>
      <c r="L153" s="22" t="str">
        <f>IF(INDEX(Veh_Marshal,0,2)="N/A","N/A",'输出-系统进路参数'!O154)</f>
        <v>N/A</v>
      </c>
      <c r="M153" s="22" t="str">
        <f>IF(INDEX(Veh_Marshal,0,2)="N/A","N/A",'输出-系统进路参数'!P154)</f>
        <v>N/A</v>
      </c>
      <c r="N153" s="22" t="str">
        <f>IF(INDEX(Veh_Marshal,0,2)="N/A","N/A",'输出-系统进路参数'!Q154)</f>
        <v>N/A</v>
      </c>
      <c r="O153" s="22" t="str">
        <f>IF(INDEX(Veh_Marshal,0,2)="N/A","N/A",'输出-系统进路参数'!R154)</f>
        <v>N/A</v>
      </c>
      <c r="P153" s="22" t="str">
        <f>IF(INDEX(Veh_Marshal,0,2)="N/A","N/A",'输出-系统进路参数'!S154)</f>
        <v>N/A</v>
      </c>
      <c r="Q153" s="22" t="str">
        <f>IF(INDEX(Veh_Marshal,0,2)="N/A","N/A",'输出-系统进路参数'!T154)</f>
        <v>N/A</v>
      </c>
      <c r="R153" s="22" t="str">
        <f>IF(INDEX(Veh_Marshal,0,2)="N/A","N/A",'输出-系统进路参数'!U154)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IF(INDEX(Veh_Marshal,0,2)="N/A","N/A",'输出-系统进路参数'!B155)</f>
        <v>N/A</v>
      </c>
      <c r="B154" s="22" t="str">
        <f>IF(INDEX(Veh_Marshal,0,2)="N/A","N/A",'输出-系统进路参数'!E155)</f>
        <v>N/A</v>
      </c>
      <c r="C154" s="22" t="str">
        <f>IF(INDEX(Veh_Marshal,0,2)="N/A","N/A",'输出-系统进路参数'!F155)</f>
        <v>N/A</v>
      </c>
      <c r="D154" s="22" t="str">
        <f>IF(INDEX(Veh_Marshal,0,2)="N/A","N/A",'输出-系统进路参数'!G155)</f>
        <v>N/A</v>
      </c>
      <c r="E154" s="22" t="str">
        <f>IF(INDEX(Veh_Marshal,0,2)="N/A","N/A",'输出-系统进路参数'!H155)</f>
        <v>N/A</v>
      </c>
      <c r="F154" s="22" t="str">
        <f>IF(INDEX(Veh_Marshal,0,2)="N/A","N/A",'输出-系统进路参数'!I155)</f>
        <v>N/A</v>
      </c>
      <c r="G154" s="22" t="str">
        <f>IF(INDEX(Veh_Marshal,0,2)="N/A","N/A",'输出-系统进路参数'!J155)</f>
        <v>N/A</v>
      </c>
      <c r="H154" s="22" t="str">
        <f>IF(INDEX(Veh_Marshal,0,2)="N/A","N/A",'输出-系统进路参数'!K155)</f>
        <v>N/A</v>
      </c>
      <c r="I154" s="22" t="str">
        <f>IF(INDEX(Veh_Marshal,0,2)="N/A","N/A",'输出-系统进路参数'!L155)</f>
        <v>N/A</v>
      </c>
      <c r="J154" s="22" t="str">
        <f>IF(INDEX(Veh_Marshal,0,2)="N/A","N/A",'输出-系统进路参数'!M155)</f>
        <v>N/A</v>
      </c>
      <c r="K154" s="22" t="str">
        <f>IF(INDEX(Veh_Marshal,0,2)="N/A","N/A",'输出-系统进路参数'!N155)</f>
        <v>N/A</v>
      </c>
      <c r="L154" s="22" t="str">
        <f>IF(INDEX(Veh_Marshal,0,2)="N/A","N/A",'输出-系统进路参数'!O155)</f>
        <v>N/A</v>
      </c>
      <c r="M154" s="22" t="str">
        <f>IF(INDEX(Veh_Marshal,0,2)="N/A","N/A",'输出-系统进路参数'!P155)</f>
        <v>N/A</v>
      </c>
      <c r="N154" s="22" t="str">
        <f>IF(INDEX(Veh_Marshal,0,2)="N/A","N/A",'输出-系统进路参数'!Q155)</f>
        <v>N/A</v>
      </c>
      <c r="O154" s="22" t="str">
        <f>IF(INDEX(Veh_Marshal,0,2)="N/A","N/A",'输出-系统进路参数'!R155)</f>
        <v>N/A</v>
      </c>
      <c r="P154" s="22" t="str">
        <f>IF(INDEX(Veh_Marshal,0,2)="N/A","N/A",'输出-系统进路参数'!S155)</f>
        <v>N/A</v>
      </c>
      <c r="Q154" s="22" t="str">
        <f>IF(INDEX(Veh_Marshal,0,2)="N/A","N/A",'输出-系统进路参数'!T155)</f>
        <v>N/A</v>
      </c>
      <c r="R154" s="22" t="str">
        <f>IF(INDEX(Veh_Marshal,0,2)="N/A","N/A",'输出-系统进路参数'!U155)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IF(INDEX(Veh_Marshal,0,2)="N/A","N/A",'输出-系统进路参数'!B156)</f>
        <v>N/A</v>
      </c>
      <c r="B155" s="22" t="str">
        <f>IF(INDEX(Veh_Marshal,0,2)="N/A","N/A",'输出-系统进路参数'!E156)</f>
        <v>N/A</v>
      </c>
      <c r="C155" s="22" t="str">
        <f>IF(INDEX(Veh_Marshal,0,2)="N/A","N/A",'输出-系统进路参数'!F156)</f>
        <v>N/A</v>
      </c>
      <c r="D155" s="22" t="str">
        <f>IF(INDEX(Veh_Marshal,0,2)="N/A","N/A",'输出-系统进路参数'!G156)</f>
        <v>N/A</v>
      </c>
      <c r="E155" s="22" t="str">
        <f>IF(INDEX(Veh_Marshal,0,2)="N/A","N/A",'输出-系统进路参数'!H156)</f>
        <v>N/A</v>
      </c>
      <c r="F155" s="22" t="str">
        <f>IF(INDEX(Veh_Marshal,0,2)="N/A","N/A",'输出-系统进路参数'!I156)</f>
        <v>N/A</v>
      </c>
      <c r="G155" s="22" t="str">
        <f>IF(INDEX(Veh_Marshal,0,2)="N/A","N/A",'输出-系统进路参数'!J156)</f>
        <v>N/A</v>
      </c>
      <c r="H155" s="22" t="str">
        <f>IF(INDEX(Veh_Marshal,0,2)="N/A","N/A",'输出-系统进路参数'!K156)</f>
        <v>N/A</v>
      </c>
      <c r="I155" s="22" t="str">
        <f>IF(INDEX(Veh_Marshal,0,2)="N/A","N/A",'输出-系统进路参数'!L156)</f>
        <v>N/A</v>
      </c>
      <c r="J155" s="22" t="str">
        <f>IF(INDEX(Veh_Marshal,0,2)="N/A","N/A",'输出-系统进路参数'!M156)</f>
        <v>N/A</v>
      </c>
      <c r="K155" s="22" t="str">
        <f>IF(INDEX(Veh_Marshal,0,2)="N/A","N/A",'输出-系统进路参数'!N156)</f>
        <v>N/A</v>
      </c>
      <c r="L155" s="22" t="str">
        <f>IF(INDEX(Veh_Marshal,0,2)="N/A","N/A",'输出-系统进路参数'!O156)</f>
        <v>N/A</v>
      </c>
      <c r="M155" s="22" t="str">
        <f>IF(INDEX(Veh_Marshal,0,2)="N/A","N/A",'输出-系统进路参数'!P156)</f>
        <v>N/A</v>
      </c>
      <c r="N155" s="22" t="str">
        <f>IF(INDEX(Veh_Marshal,0,2)="N/A","N/A",'输出-系统进路参数'!Q156)</f>
        <v>N/A</v>
      </c>
      <c r="O155" s="22" t="str">
        <f>IF(INDEX(Veh_Marshal,0,2)="N/A","N/A",'输出-系统进路参数'!R156)</f>
        <v>N/A</v>
      </c>
      <c r="P155" s="22" t="str">
        <f>IF(INDEX(Veh_Marshal,0,2)="N/A","N/A",'输出-系统进路参数'!S156)</f>
        <v>N/A</v>
      </c>
      <c r="Q155" s="22" t="str">
        <f>IF(INDEX(Veh_Marshal,0,2)="N/A","N/A",'输出-系统进路参数'!T156)</f>
        <v>N/A</v>
      </c>
      <c r="R155" s="22" t="str">
        <f>IF(INDEX(Veh_Marshal,0,2)="N/A","N/A",'输出-系统进路参数'!U156)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IF(INDEX(Veh_Marshal,0,2)="N/A","N/A",'输出-系统进路参数'!B157)</f>
        <v>N/A</v>
      </c>
      <c r="B156" s="22" t="str">
        <f>IF(INDEX(Veh_Marshal,0,2)="N/A","N/A",'输出-系统进路参数'!E157)</f>
        <v>N/A</v>
      </c>
      <c r="C156" s="22" t="str">
        <f>IF(INDEX(Veh_Marshal,0,2)="N/A","N/A",'输出-系统进路参数'!F157)</f>
        <v>N/A</v>
      </c>
      <c r="D156" s="22" t="str">
        <f>IF(INDEX(Veh_Marshal,0,2)="N/A","N/A",'输出-系统进路参数'!G157)</f>
        <v>N/A</v>
      </c>
      <c r="E156" s="22" t="str">
        <f>IF(INDEX(Veh_Marshal,0,2)="N/A","N/A",'输出-系统进路参数'!H157)</f>
        <v>N/A</v>
      </c>
      <c r="F156" s="22" t="str">
        <f>IF(INDEX(Veh_Marshal,0,2)="N/A","N/A",'输出-系统进路参数'!I157)</f>
        <v>N/A</v>
      </c>
      <c r="G156" s="22" t="str">
        <f>IF(INDEX(Veh_Marshal,0,2)="N/A","N/A",'输出-系统进路参数'!J157)</f>
        <v>N/A</v>
      </c>
      <c r="H156" s="22" t="str">
        <f>IF(INDEX(Veh_Marshal,0,2)="N/A","N/A",'输出-系统进路参数'!K157)</f>
        <v>N/A</v>
      </c>
      <c r="I156" s="22" t="str">
        <f>IF(INDEX(Veh_Marshal,0,2)="N/A","N/A",'输出-系统进路参数'!L157)</f>
        <v>N/A</v>
      </c>
      <c r="J156" s="22" t="str">
        <f>IF(INDEX(Veh_Marshal,0,2)="N/A","N/A",'输出-系统进路参数'!M157)</f>
        <v>N/A</v>
      </c>
      <c r="K156" s="22" t="str">
        <f>IF(INDEX(Veh_Marshal,0,2)="N/A","N/A",'输出-系统进路参数'!N157)</f>
        <v>N/A</v>
      </c>
      <c r="L156" s="22" t="str">
        <f>IF(INDEX(Veh_Marshal,0,2)="N/A","N/A",'输出-系统进路参数'!O157)</f>
        <v>N/A</v>
      </c>
      <c r="M156" s="22" t="str">
        <f>IF(INDEX(Veh_Marshal,0,2)="N/A","N/A",'输出-系统进路参数'!P157)</f>
        <v>N/A</v>
      </c>
      <c r="N156" s="22" t="str">
        <f>IF(INDEX(Veh_Marshal,0,2)="N/A","N/A",'输出-系统进路参数'!Q157)</f>
        <v>N/A</v>
      </c>
      <c r="O156" s="22" t="str">
        <f>IF(INDEX(Veh_Marshal,0,2)="N/A","N/A",'输出-系统进路参数'!R157)</f>
        <v>N/A</v>
      </c>
      <c r="P156" s="22" t="str">
        <f>IF(INDEX(Veh_Marshal,0,2)="N/A","N/A",'输出-系统进路参数'!S157)</f>
        <v>N/A</v>
      </c>
      <c r="Q156" s="22" t="str">
        <f>IF(INDEX(Veh_Marshal,0,2)="N/A","N/A",'输出-系统进路参数'!T157)</f>
        <v>N/A</v>
      </c>
      <c r="R156" s="22" t="str">
        <f>IF(INDEX(Veh_Marshal,0,2)="N/A","N/A",'输出-系统进路参数'!U157)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IF(INDEX(Veh_Marshal,0,2)="N/A","N/A",'输出-系统进路参数'!B158)</f>
        <v>N/A</v>
      </c>
      <c r="B157" s="22" t="str">
        <f>IF(INDEX(Veh_Marshal,0,2)="N/A","N/A",'输出-系统进路参数'!E158)</f>
        <v>N/A</v>
      </c>
      <c r="C157" s="22" t="str">
        <f>IF(INDEX(Veh_Marshal,0,2)="N/A","N/A",'输出-系统进路参数'!F158)</f>
        <v>N/A</v>
      </c>
      <c r="D157" s="22" t="str">
        <f>IF(INDEX(Veh_Marshal,0,2)="N/A","N/A",'输出-系统进路参数'!G158)</f>
        <v>N/A</v>
      </c>
      <c r="E157" s="22" t="str">
        <f>IF(INDEX(Veh_Marshal,0,2)="N/A","N/A",'输出-系统进路参数'!H158)</f>
        <v>N/A</v>
      </c>
      <c r="F157" s="22" t="str">
        <f>IF(INDEX(Veh_Marshal,0,2)="N/A","N/A",'输出-系统进路参数'!I158)</f>
        <v>N/A</v>
      </c>
      <c r="G157" s="22" t="str">
        <f>IF(INDEX(Veh_Marshal,0,2)="N/A","N/A",'输出-系统进路参数'!J158)</f>
        <v>N/A</v>
      </c>
      <c r="H157" s="22" t="str">
        <f>IF(INDEX(Veh_Marshal,0,2)="N/A","N/A",'输出-系统进路参数'!K158)</f>
        <v>N/A</v>
      </c>
      <c r="I157" s="22" t="str">
        <f>IF(INDEX(Veh_Marshal,0,2)="N/A","N/A",'输出-系统进路参数'!L158)</f>
        <v>N/A</v>
      </c>
      <c r="J157" s="22" t="str">
        <f>IF(INDEX(Veh_Marshal,0,2)="N/A","N/A",'输出-系统进路参数'!M158)</f>
        <v>N/A</v>
      </c>
      <c r="K157" s="22" t="str">
        <f>IF(INDEX(Veh_Marshal,0,2)="N/A","N/A",'输出-系统进路参数'!N158)</f>
        <v>N/A</v>
      </c>
      <c r="L157" s="22" t="str">
        <f>IF(INDEX(Veh_Marshal,0,2)="N/A","N/A",'输出-系统进路参数'!O158)</f>
        <v>N/A</v>
      </c>
      <c r="M157" s="22" t="str">
        <f>IF(INDEX(Veh_Marshal,0,2)="N/A","N/A",'输出-系统进路参数'!P158)</f>
        <v>N/A</v>
      </c>
      <c r="N157" s="22" t="str">
        <f>IF(INDEX(Veh_Marshal,0,2)="N/A","N/A",'输出-系统进路参数'!Q158)</f>
        <v>N/A</v>
      </c>
      <c r="O157" s="22" t="str">
        <f>IF(INDEX(Veh_Marshal,0,2)="N/A","N/A",'输出-系统进路参数'!R158)</f>
        <v>N/A</v>
      </c>
      <c r="P157" s="22" t="str">
        <f>IF(INDEX(Veh_Marshal,0,2)="N/A","N/A",'输出-系统进路参数'!S158)</f>
        <v>N/A</v>
      </c>
      <c r="Q157" s="22" t="str">
        <f>IF(INDEX(Veh_Marshal,0,2)="N/A","N/A",'输出-系统进路参数'!T158)</f>
        <v>N/A</v>
      </c>
      <c r="R157" s="22" t="str">
        <f>IF(INDEX(Veh_Marshal,0,2)="N/A","N/A",'输出-系统进路参数'!U158)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IF(INDEX(Veh_Marshal,0,2)="N/A","N/A",'输出-系统进路参数'!B159)</f>
        <v>N/A</v>
      </c>
      <c r="B158" s="22" t="str">
        <f>IF(INDEX(Veh_Marshal,0,2)="N/A","N/A",'输出-系统进路参数'!E159)</f>
        <v>N/A</v>
      </c>
      <c r="C158" s="22" t="str">
        <f>IF(INDEX(Veh_Marshal,0,2)="N/A","N/A",'输出-系统进路参数'!F159)</f>
        <v>N/A</v>
      </c>
      <c r="D158" s="22" t="str">
        <f>IF(INDEX(Veh_Marshal,0,2)="N/A","N/A",'输出-系统进路参数'!G159)</f>
        <v>N/A</v>
      </c>
      <c r="E158" s="22" t="str">
        <f>IF(INDEX(Veh_Marshal,0,2)="N/A","N/A",'输出-系统进路参数'!H159)</f>
        <v>N/A</v>
      </c>
      <c r="F158" s="22" t="str">
        <f>IF(INDEX(Veh_Marshal,0,2)="N/A","N/A",'输出-系统进路参数'!I159)</f>
        <v>N/A</v>
      </c>
      <c r="G158" s="22" t="str">
        <f>IF(INDEX(Veh_Marshal,0,2)="N/A","N/A",'输出-系统进路参数'!J159)</f>
        <v>N/A</v>
      </c>
      <c r="H158" s="22" t="str">
        <f>IF(INDEX(Veh_Marshal,0,2)="N/A","N/A",'输出-系统进路参数'!K159)</f>
        <v>N/A</v>
      </c>
      <c r="I158" s="22" t="str">
        <f>IF(INDEX(Veh_Marshal,0,2)="N/A","N/A",'输出-系统进路参数'!L159)</f>
        <v>N/A</v>
      </c>
      <c r="J158" s="22" t="str">
        <f>IF(INDEX(Veh_Marshal,0,2)="N/A","N/A",'输出-系统进路参数'!M159)</f>
        <v>N/A</v>
      </c>
      <c r="K158" s="22" t="str">
        <f>IF(INDEX(Veh_Marshal,0,2)="N/A","N/A",'输出-系统进路参数'!N159)</f>
        <v>N/A</v>
      </c>
      <c r="L158" s="22" t="str">
        <f>IF(INDEX(Veh_Marshal,0,2)="N/A","N/A",'输出-系统进路参数'!O159)</f>
        <v>N/A</v>
      </c>
      <c r="M158" s="22" t="str">
        <f>IF(INDEX(Veh_Marshal,0,2)="N/A","N/A",'输出-系统进路参数'!P159)</f>
        <v>N/A</v>
      </c>
      <c r="N158" s="22" t="str">
        <f>IF(INDEX(Veh_Marshal,0,2)="N/A","N/A",'输出-系统进路参数'!Q159)</f>
        <v>N/A</v>
      </c>
      <c r="O158" s="22" t="str">
        <f>IF(INDEX(Veh_Marshal,0,2)="N/A","N/A",'输出-系统进路参数'!R159)</f>
        <v>N/A</v>
      </c>
      <c r="P158" s="22" t="str">
        <f>IF(INDEX(Veh_Marshal,0,2)="N/A","N/A",'输出-系统进路参数'!S159)</f>
        <v>N/A</v>
      </c>
      <c r="Q158" s="22" t="str">
        <f>IF(INDEX(Veh_Marshal,0,2)="N/A","N/A",'输出-系统进路参数'!T159)</f>
        <v>N/A</v>
      </c>
      <c r="R158" s="22" t="str">
        <f>IF(INDEX(Veh_Marshal,0,2)="N/A","N/A",'输出-系统进路参数'!U159)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IF(INDEX(Veh_Marshal,0,2)="N/A","N/A",'输出-系统进路参数'!B160)</f>
        <v>N/A</v>
      </c>
      <c r="B159" s="22" t="str">
        <f>IF(INDEX(Veh_Marshal,0,2)="N/A","N/A",'输出-系统进路参数'!E160)</f>
        <v>N/A</v>
      </c>
      <c r="C159" s="22" t="str">
        <f>IF(INDEX(Veh_Marshal,0,2)="N/A","N/A",'输出-系统进路参数'!F160)</f>
        <v>N/A</v>
      </c>
      <c r="D159" s="22" t="str">
        <f>IF(INDEX(Veh_Marshal,0,2)="N/A","N/A",'输出-系统进路参数'!G160)</f>
        <v>N/A</v>
      </c>
      <c r="E159" s="22" t="str">
        <f>IF(INDEX(Veh_Marshal,0,2)="N/A","N/A",'输出-系统进路参数'!H160)</f>
        <v>N/A</v>
      </c>
      <c r="F159" s="22" t="str">
        <f>IF(INDEX(Veh_Marshal,0,2)="N/A","N/A",'输出-系统进路参数'!I160)</f>
        <v>N/A</v>
      </c>
      <c r="G159" s="22" t="str">
        <f>IF(INDEX(Veh_Marshal,0,2)="N/A","N/A",'输出-系统进路参数'!J160)</f>
        <v>N/A</v>
      </c>
      <c r="H159" s="22" t="str">
        <f>IF(INDEX(Veh_Marshal,0,2)="N/A","N/A",'输出-系统进路参数'!K160)</f>
        <v>N/A</v>
      </c>
      <c r="I159" s="22" t="str">
        <f>IF(INDEX(Veh_Marshal,0,2)="N/A","N/A",'输出-系统进路参数'!L160)</f>
        <v>N/A</v>
      </c>
      <c r="J159" s="22" t="str">
        <f>IF(INDEX(Veh_Marshal,0,2)="N/A","N/A",'输出-系统进路参数'!M160)</f>
        <v>N/A</v>
      </c>
      <c r="K159" s="22" t="str">
        <f>IF(INDEX(Veh_Marshal,0,2)="N/A","N/A",'输出-系统进路参数'!N160)</f>
        <v>N/A</v>
      </c>
      <c r="L159" s="22" t="str">
        <f>IF(INDEX(Veh_Marshal,0,2)="N/A","N/A",'输出-系统进路参数'!O160)</f>
        <v>N/A</v>
      </c>
      <c r="M159" s="22" t="str">
        <f>IF(INDEX(Veh_Marshal,0,2)="N/A","N/A",'输出-系统进路参数'!P160)</f>
        <v>N/A</v>
      </c>
      <c r="N159" s="22" t="str">
        <f>IF(INDEX(Veh_Marshal,0,2)="N/A","N/A",'输出-系统进路参数'!Q160)</f>
        <v>N/A</v>
      </c>
      <c r="O159" s="22" t="str">
        <f>IF(INDEX(Veh_Marshal,0,2)="N/A","N/A",'输出-系统进路参数'!R160)</f>
        <v>N/A</v>
      </c>
      <c r="P159" s="22" t="str">
        <f>IF(INDEX(Veh_Marshal,0,2)="N/A","N/A",'输出-系统进路参数'!S160)</f>
        <v>N/A</v>
      </c>
      <c r="Q159" s="22" t="str">
        <f>IF(INDEX(Veh_Marshal,0,2)="N/A","N/A",'输出-系统进路参数'!T160)</f>
        <v>N/A</v>
      </c>
      <c r="R159" s="22" t="str">
        <f>IF(INDEX(Veh_Marshal,0,2)="N/A","N/A",'输出-系统进路参数'!U160)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IF(INDEX(Veh_Marshal,0,2)="N/A","N/A",'输出-系统进路参数'!B161)</f>
        <v>N/A</v>
      </c>
      <c r="B160" s="22" t="str">
        <f>IF(INDEX(Veh_Marshal,0,2)="N/A","N/A",'输出-系统进路参数'!E161)</f>
        <v>N/A</v>
      </c>
      <c r="C160" s="22" t="str">
        <f>IF(INDEX(Veh_Marshal,0,2)="N/A","N/A",'输出-系统进路参数'!F161)</f>
        <v>N/A</v>
      </c>
      <c r="D160" s="22" t="str">
        <f>IF(INDEX(Veh_Marshal,0,2)="N/A","N/A",'输出-系统进路参数'!G161)</f>
        <v>N/A</v>
      </c>
      <c r="E160" s="22" t="str">
        <f>IF(INDEX(Veh_Marshal,0,2)="N/A","N/A",'输出-系统进路参数'!H161)</f>
        <v>N/A</v>
      </c>
      <c r="F160" s="22" t="str">
        <f>IF(INDEX(Veh_Marshal,0,2)="N/A","N/A",'输出-系统进路参数'!I161)</f>
        <v>N/A</v>
      </c>
      <c r="G160" s="22" t="str">
        <f>IF(INDEX(Veh_Marshal,0,2)="N/A","N/A",'输出-系统进路参数'!J161)</f>
        <v>N/A</v>
      </c>
      <c r="H160" s="22" t="str">
        <f>IF(INDEX(Veh_Marshal,0,2)="N/A","N/A",'输出-系统进路参数'!K161)</f>
        <v>N/A</v>
      </c>
      <c r="I160" s="22" t="str">
        <f>IF(INDEX(Veh_Marshal,0,2)="N/A","N/A",'输出-系统进路参数'!L161)</f>
        <v>N/A</v>
      </c>
      <c r="J160" s="22" t="str">
        <f>IF(INDEX(Veh_Marshal,0,2)="N/A","N/A",'输出-系统进路参数'!M161)</f>
        <v>N/A</v>
      </c>
      <c r="K160" s="22" t="str">
        <f>IF(INDEX(Veh_Marshal,0,2)="N/A","N/A",'输出-系统进路参数'!N161)</f>
        <v>N/A</v>
      </c>
      <c r="L160" s="22" t="str">
        <f>IF(INDEX(Veh_Marshal,0,2)="N/A","N/A",'输出-系统进路参数'!O161)</f>
        <v>N/A</v>
      </c>
      <c r="M160" s="22" t="str">
        <f>IF(INDEX(Veh_Marshal,0,2)="N/A","N/A",'输出-系统进路参数'!P161)</f>
        <v>N/A</v>
      </c>
      <c r="N160" s="22" t="str">
        <f>IF(INDEX(Veh_Marshal,0,2)="N/A","N/A",'输出-系统进路参数'!Q161)</f>
        <v>N/A</v>
      </c>
      <c r="O160" s="22" t="str">
        <f>IF(INDEX(Veh_Marshal,0,2)="N/A","N/A",'输出-系统进路参数'!R161)</f>
        <v>N/A</v>
      </c>
      <c r="P160" s="22" t="str">
        <f>IF(INDEX(Veh_Marshal,0,2)="N/A","N/A",'输出-系统进路参数'!S161)</f>
        <v>N/A</v>
      </c>
      <c r="Q160" s="22" t="str">
        <f>IF(INDEX(Veh_Marshal,0,2)="N/A","N/A",'输出-系统进路参数'!T161)</f>
        <v>N/A</v>
      </c>
      <c r="R160" s="22" t="str">
        <f>IF(INDEX(Veh_Marshal,0,2)="N/A","N/A",'输出-系统进路参数'!U161)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IF(INDEX(Veh_Marshal,0,2)="N/A","N/A",'输出-系统进路参数'!B162)</f>
        <v>N/A</v>
      </c>
      <c r="B161" s="22" t="str">
        <f>IF(INDEX(Veh_Marshal,0,2)="N/A","N/A",'输出-系统进路参数'!E162)</f>
        <v>N/A</v>
      </c>
      <c r="C161" s="22" t="str">
        <f>IF(INDEX(Veh_Marshal,0,2)="N/A","N/A",'输出-系统进路参数'!F162)</f>
        <v>N/A</v>
      </c>
      <c r="D161" s="22" t="str">
        <f>IF(INDEX(Veh_Marshal,0,2)="N/A","N/A",'输出-系统进路参数'!G162)</f>
        <v>N/A</v>
      </c>
      <c r="E161" s="22" t="str">
        <f>IF(INDEX(Veh_Marshal,0,2)="N/A","N/A",'输出-系统进路参数'!H162)</f>
        <v>N/A</v>
      </c>
      <c r="F161" s="22" t="str">
        <f>IF(INDEX(Veh_Marshal,0,2)="N/A","N/A",'输出-系统进路参数'!I162)</f>
        <v>N/A</v>
      </c>
      <c r="G161" s="22" t="str">
        <f>IF(INDEX(Veh_Marshal,0,2)="N/A","N/A",'输出-系统进路参数'!J162)</f>
        <v>N/A</v>
      </c>
      <c r="H161" s="22" t="str">
        <f>IF(INDEX(Veh_Marshal,0,2)="N/A","N/A",'输出-系统进路参数'!K162)</f>
        <v>N/A</v>
      </c>
      <c r="I161" s="22" t="str">
        <f>IF(INDEX(Veh_Marshal,0,2)="N/A","N/A",'输出-系统进路参数'!L162)</f>
        <v>N/A</v>
      </c>
      <c r="J161" s="22" t="str">
        <f>IF(INDEX(Veh_Marshal,0,2)="N/A","N/A",'输出-系统进路参数'!M162)</f>
        <v>N/A</v>
      </c>
      <c r="K161" s="22" t="str">
        <f>IF(INDEX(Veh_Marshal,0,2)="N/A","N/A",'输出-系统进路参数'!N162)</f>
        <v>N/A</v>
      </c>
      <c r="L161" s="22" t="str">
        <f>IF(INDEX(Veh_Marshal,0,2)="N/A","N/A",'输出-系统进路参数'!O162)</f>
        <v>N/A</v>
      </c>
      <c r="M161" s="22" t="str">
        <f>IF(INDEX(Veh_Marshal,0,2)="N/A","N/A",'输出-系统进路参数'!P162)</f>
        <v>N/A</v>
      </c>
      <c r="N161" s="22" t="str">
        <f>IF(INDEX(Veh_Marshal,0,2)="N/A","N/A",'输出-系统进路参数'!Q162)</f>
        <v>N/A</v>
      </c>
      <c r="O161" s="22" t="str">
        <f>IF(INDEX(Veh_Marshal,0,2)="N/A","N/A",'输出-系统进路参数'!R162)</f>
        <v>N/A</v>
      </c>
      <c r="P161" s="22" t="str">
        <f>IF(INDEX(Veh_Marshal,0,2)="N/A","N/A",'输出-系统进路参数'!S162)</f>
        <v>N/A</v>
      </c>
      <c r="Q161" s="22" t="str">
        <f>IF(INDEX(Veh_Marshal,0,2)="N/A","N/A",'输出-系统进路参数'!T162)</f>
        <v>N/A</v>
      </c>
      <c r="R161" s="22" t="str">
        <f>IF(INDEX(Veh_Marshal,0,2)="N/A","N/A",'输出-系统进路参数'!U162)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IF(INDEX(Veh_Marshal,0,2)="N/A","N/A",'输出-系统进路参数'!B163)</f>
        <v>N/A</v>
      </c>
      <c r="B162" s="22" t="str">
        <f>IF(INDEX(Veh_Marshal,0,2)="N/A","N/A",'输出-系统进路参数'!E163)</f>
        <v>N/A</v>
      </c>
      <c r="C162" s="22" t="str">
        <f>IF(INDEX(Veh_Marshal,0,2)="N/A","N/A",'输出-系统进路参数'!F163)</f>
        <v>N/A</v>
      </c>
      <c r="D162" s="22" t="str">
        <f>IF(INDEX(Veh_Marshal,0,2)="N/A","N/A",'输出-系统进路参数'!G163)</f>
        <v>N/A</v>
      </c>
      <c r="E162" s="22" t="str">
        <f>IF(INDEX(Veh_Marshal,0,2)="N/A","N/A",'输出-系统进路参数'!H163)</f>
        <v>N/A</v>
      </c>
      <c r="F162" s="22" t="str">
        <f>IF(INDEX(Veh_Marshal,0,2)="N/A","N/A",'输出-系统进路参数'!I163)</f>
        <v>N/A</v>
      </c>
      <c r="G162" s="22" t="str">
        <f>IF(INDEX(Veh_Marshal,0,2)="N/A","N/A",'输出-系统进路参数'!J163)</f>
        <v>N/A</v>
      </c>
      <c r="H162" s="22" t="str">
        <f>IF(INDEX(Veh_Marshal,0,2)="N/A","N/A",'输出-系统进路参数'!K163)</f>
        <v>N/A</v>
      </c>
      <c r="I162" s="22" t="str">
        <f>IF(INDEX(Veh_Marshal,0,2)="N/A","N/A",'输出-系统进路参数'!L163)</f>
        <v>N/A</v>
      </c>
      <c r="J162" s="22" t="str">
        <f>IF(INDEX(Veh_Marshal,0,2)="N/A","N/A",'输出-系统进路参数'!M163)</f>
        <v>N/A</v>
      </c>
      <c r="K162" s="22" t="str">
        <f>IF(INDEX(Veh_Marshal,0,2)="N/A","N/A",'输出-系统进路参数'!N163)</f>
        <v>N/A</v>
      </c>
      <c r="L162" s="22" t="str">
        <f>IF(INDEX(Veh_Marshal,0,2)="N/A","N/A",'输出-系统进路参数'!O163)</f>
        <v>N/A</v>
      </c>
      <c r="M162" s="22" t="str">
        <f>IF(INDEX(Veh_Marshal,0,2)="N/A","N/A",'输出-系统进路参数'!P163)</f>
        <v>N/A</v>
      </c>
      <c r="N162" s="22" t="str">
        <f>IF(INDEX(Veh_Marshal,0,2)="N/A","N/A",'输出-系统进路参数'!Q163)</f>
        <v>N/A</v>
      </c>
      <c r="O162" s="22" t="str">
        <f>IF(INDEX(Veh_Marshal,0,2)="N/A","N/A",'输出-系统进路参数'!R163)</f>
        <v>N/A</v>
      </c>
      <c r="P162" s="22" t="str">
        <f>IF(INDEX(Veh_Marshal,0,2)="N/A","N/A",'输出-系统进路参数'!S163)</f>
        <v>N/A</v>
      </c>
      <c r="Q162" s="22" t="str">
        <f>IF(INDEX(Veh_Marshal,0,2)="N/A","N/A",'输出-系统进路参数'!T163)</f>
        <v>N/A</v>
      </c>
      <c r="R162" s="22" t="str">
        <f>IF(INDEX(Veh_Marshal,0,2)="N/A","N/A",'输出-系统进路参数'!U163)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IF(INDEX(Veh_Marshal,0,2)="N/A","N/A",'输出-系统进路参数'!B164)</f>
        <v>N/A</v>
      </c>
      <c r="B163" s="22" t="str">
        <f>IF(INDEX(Veh_Marshal,0,2)="N/A","N/A",'输出-系统进路参数'!E164)</f>
        <v>N/A</v>
      </c>
      <c r="C163" s="22" t="str">
        <f>IF(INDEX(Veh_Marshal,0,2)="N/A","N/A",'输出-系统进路参数'!F164)</f>
        <v>N/A</v>
      </c>
      <c r="D163" s="22" t="str">
        <f>IF(INDEX(Veh_Marshal,0,2)="N/A","N/A",'输出-系统进路参数'!G164)</f>
        <v>N/A</v>
      </c>
      <c r="E163" s="22" t="str">
        <f>IF(INDEX(Veh_Marshal,0,2)="N/A","N/A",'输出-系统进路参数'!H164)</f>
        <v>N/A</v>
      </c>
      <c r="F163" s="22" t="str">
        <f>IF(INDEX(Veh_Marshal,0,2)="N/A","N/A",'输出-系统进路参数'!I164)</f>
        <v>N/A</v>
      </c>
      <c r="G163" s="22" t="str">
        <f>IF(INDEX(Veh_Marshal,0,2)="N/A","N/A",'输出-系统进路参数'!J164)</f>
        <v>N/A</v>
      </c>
      <c r="H163" s="22" t="str">
        <f>IF(INDEX(Veh_Marshal,0,2)="N/A","N/A",'输出-系统进路参数'!K164)</f>
        <v>N/A</v>
      </c>
      <c r="I163" s="22" t="str">
        <f>IF(INDEX(Veh_Marshal,0,2)="N/A","N/A",'输出-系统进路参数'!L164)</f>
        <v>N/A</v>
      </c>
      <c r="J163" s="22" t="str">
        <f>IF(INDEX(Veh_Marshal,0,2)="N/A","N/A",'输出-系统进路参数'!M164)</f>
        <v>N/A</v>
      </c>
      <c r="K163" s="22" t="str">
        <f>IF(INDEX(Veh_Marshal,0,2)="N/A","N/A",'输出-系统进路参数'!N164)</f>
        <v>N/A</v>
      </c>
      <c r="L163" s="22" t="str">
        <f>IF(INDEX(Veh_Marshal,0,2)="N/A","N/A",'输出-系统进路参数'!O164)</f>
        <v>N/A</v>
      </c>
      <c r="M163" s="22" t="str">
        <f>IF(INDEX(Veh_Marshal,0,2)="N/A","N/A",'输出-系统进路参数'!P164)</f>
        <v>N/A</v>
      </c>
      <c r="N163" s="22" t="str">
        <f>IF(INDEX(Veh_Marshal,0,2)="N/A","N/A",'输出-系统进路参数'!Q164)</f>
        <v>N/A</v>
      </c>
      <c r="O163" s="22" t="str">
        <f>IF(INDEX(Veh_Marshal,0,2)="N/A","N/A",'输出-系统进路参数'!R164)</f>
        <v>N/A</v>
      </c>
      <c r="P163" s="22" t="str">
        <f>IF(INDEX(Veh_Marshal,0,2)="N/A","N/A",'输出-系统进路参数'!S164)</f>
        <v>N/A</v>
      </c>
      <c r="Q163" s="22" t="str">
        <f>IF(INDEX(Veh_Marshal,0,2)="N/A","N/A",'输出-系统进路参数'!T164)</f>
        <v>N/A</v>
      </c>
      <c r="R163" s="22" t="str">
        <f>IF(INDEX(Veh_Marshal,0,2)="N/A","N/A",'输出-系统进路参数'!U164)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IF(INDEX(Veh_Marshal,0,2)="N/A","N/A",'输出-系统进路参数'!B165)</f>
        <v>N/A</v>
      </c>
      <c r="B164" s="22" t="str">
        <f>IF(INDEX(Veh_Marshal,0,2)="N/A","N/A",'输出-系统进路参数'!E165)</f>
        <v>N/A</v>
      </c>
      <c r="C164" s="22" t="str">
        <f>IF(INDEX(Veh_Marshal,0,2)="N/A","N/A",'输出-系统进路参数'!F165)</f>
        <v>N/A</v>
      </c>
      <c r="D164" s="22" t="str">
        <f>IF(INDEX(Veh_Marshal,0,2)="N/A","N/A",'输出-系统进路参数'!G165)</f>
        <v>N/A</v>
      </c>
      <c r="E164" s="22" t="str">
        <f>IF(INDEX(Veh_Marshal,0,2)="N/A","N/A",'输出-系统进路参数'!H165)</f>
        <v>N/A</v>
      </c>
      <c r="F164" s="22" t="str">
        <f>IF(INDEX(Veh_Marshal,0,2)="N/A","N/A",'输出-系统进路参数'!I165)</f>
        <v>N/A</v>
      </c>
      <c r="G164" s="22" t="str">
        <f>IF(INDEX(Veh_Marshal,0,2)="N/A","N/A",'输出-系统进路参数'!J165)</f>
        <v>N/A</v>
      </c>
      <c r="H164" s="22" t="str">
        <f>IF(INDEX(Veh_Marshal,0,2)="N/A","N/A",'输出-系统进路参数'!K165)</f>
        <v>N/A</v>
      </c>
      <c r="I164" s="22" t="str">
        <f>IF(INDEX(Veh_Marshal,0,2)="N/A","N/A",'输出-系统进路参数'!L165)</f>
        <v>N/A</v>
      </c>
      <c r="J164" s="22" t="str">
        <f>IF(INDEX(Veh_Marshal,0,2)="N/A","N/A",'输出-系统进路参数'!M165)</f>
        <v>N/A</v>
      </c>
      <c r="K164" s="22" t="str">
        <f>IF(INDEX(Veh_Marshal,0,2)="N/A","N/A",'输出-系统进路参数'!N165)</f>
        <v>N/A</v>
      </c>
      <c r="L164" s="22" t="str">
        <f>IF(INDEX(Veh_Marshal,0,2)="N/A","N/A",'输出-系统进路参数'!O165)</f>
        <v>N/A</v>
      </c>
      <c r="M164" s="22" t="str">
        <f>IF(INDEX(Veh_Marshal,0,2)="N/A","N/A",'输出-系统进路参数'!P165)</f>
        <v>N/A</v>
      </c>
      <c r="N164" s="22" t="str">
        <f>IF(INDEX(Veh_Marshal,0,2)="N/A","N/A",'输出-系统进路参数'!Q165)</f>
        <v>N/A</v>
      </c>
      <c r="O164" s="22" t="str">
        <f>IF(INDEX(Veh_Marshal,0,2)="N/A","N/A",'输出-系统进路参数'!R165)</f>
        <v>N/A</v>
      </c>
      <c r="P164" s="22" t="str">
        <f>IF(INDEX(Veh_Marshal,0,2)="N/A","N/A",'输出-系统进路参数'!S165)</f>
        <v>N/A</v>
      </c>
      <c r="Q164" s="22" t="str">
        <f>IF(INDEX(Veh_Marshal,0,2)="N/A","N/A",'输出-系统进路参数'!T165)</f>
        <v>N/A</v>
      </c>
      <c r="R164" s="22" t="str">
        <f>IF(INDEX(Veh_Marshal,0,2)="N/A","N/A",'输出-系统进路参数'!U165)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IF(INDEX(Veh_Marshal,0,2)="N/A","N/A",'输出-系统进路参数'!B166)</f>
        <v>N/A</v>
      </c>
      <c r="B165" s="22" t="str">
        <f>IF(INDEX(Veh_Marshal,0,2)="N/A","N/A",'输出-系统进路参数'!E166)</f>
        <v>N/A</v>
      </c>
      <c r="C165" s="22" t="str">
        <f>IF(INDEX(Veh_Marshal,0,2)="N/A","N/A",'输出-系统进路参数'!F166)</f>
        <v>N/A</v>
      </c>
      <c r="D165" s="22" t="str">
        <f>IF(INDEX(Veh_Marshal,0,2)="N/A","N/A",'输出-系统进路参数'!G166)</f>
        <v>N/A</v>
      </c>
      <c r="E165" s="22" t="str">
        <f>IF(INDEX(Veh_Marshal,0,2)="N/A","N/A",'输出-系统进路参数'!H166)</f>
        <v>N/A</v>
      </c>
      <c r="F165" s="22" t="str">
        <f>IF(INDEX(Veh_Marshal,0,2)="N/A","N/A",'输出-系统进路参数'!I166)</f>
        <v>N/A</v>
      </c>
      <c r="G165" s="22" t="str">
        <f>IF(INDEX(Veh_Marshal,0,2)="N/A","N/A",'输出-系统进路参数'!J166)</f>
        <v>N/A</v>
      </c>
      <c r="H165" s="22" t="str">
        <f>IF(INDEX(Veh_Marshal,0,2)="N/A","N/A",'输出-系统进路参数'!K166)</f>
        <v>N/A</v>
      </c>
      <c r="I165" s="22" t="str">
        <f>IF(INDEX(Veh_Marshal,0,2)="N/A","N/A",'输出-系统进路参数'!L166)</f>
        <v>N/A</v>
      </c>
      <c r="J165" s="22" t="str">
        <f>IF(INDEX(Veh_Marshal,0,2)="N/A","N/A",'输出-系统进路参数'!M166)</f>
        <v>N/A</v>
      </c>
      <c r="K165" s="22" t="str">
        <f>IF(INDEX(Veh_Marshal,0,2)="N/A","N/A",'输出-系统进路参数'!N166)</f>
        <v>N/A</v>
      </c>
      <c r="L165" s="22" t="str">
        <f>IF(INDEX(Veh_Marshal,0,2)="N/A","N/A",'输出-系统进路参数'!O166)</f>
        <v>N/A</v>
      </c>
      <c r="M165" s="22" t="str">
        <f>IF(INDEX(Veh_Marshal,0,2)="N/A","N/A",'输出-系统进路参数'!P166)</f>
        <v>N/A</v>
      </c>
      <c r="N165" s="22" t="str">
        <f>IF(INDEX(Veh_Marshal,0,2)="N/A","N/A",'输出-系统进路参数'!Q166)</f>
        <v>N/A</v>
      </c>
      <c r="O165" s="22" t="str">
        <f>IF(INDEX(Veh_Marshal,0,2)="N/A","N/A",'输出-系统进路参数'!R166)</f>
        <v>N/A</v>
      </c>
      <c r="P165" s="22" t="str">
        <f>IF(INDEX(Veh_Marshal,0,2)="N/A","N/A",'输出-系统进路参数'!S166)</f>
        <v>N/A</v>
      </c>
      <c r="Q165" s="22" t="str">
        <f>IF(INDEX(Veh_Marshal,0,2)="N/A","N/A",'输出-系统进路参数'!T166)</f>
        <v>N/A</v>
      </c>
      <c r="R165" s="22" t="str">
        <f>IF(INDEX(Veh_Marshal,0,2)="N/A","N/A",'输出-系统进路参数'!U166)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IF(INDEX(Veh_Marshal,0,2)="N/A","N/A",'输出-系统进路参数'!B167)</f>
        <v>N/A</v>
      </c>
      <c r="B166" s="22" t="str">
        <f>IF(INDEX(Veh_Marshal,0,2)="N/A","N/A",'输出-系统进路参数'!E167)</f>
        <v>N/A</v>
      </c>
      <c r="C166" s="22" t="str">
        <f>IF(INDEX(Veh_Marshal,0,2)="N/A","N/A",'输出-系统进路参数'!F167)</f>
        <v>N/A</v>
      </c>
      <c r="D166" s="22" t="str">
        <f>IF(INDEX(Veh_Marshal,0,2)="N/A","N/A",'输出-系统进路参数'!G167)</f>
        <v>N/A</v>
      </c>
      <c r="E166" s="22" t="str">
        <f>IF(INDEX(Veh_Marshal,0,2)="N/A","N/A",'输出-系统进路参数'!H167)</f>
        <v>N/A</v>
      </c>
      <c r="F166" s="22" t="str">
        <f>IF(INDEX(Veh_Marshal,0,2)="N/A","N/A",'输出-系统进路参数'!I167)</f>
        <v>N/A</v>
      </c>
      <c r="G166" s="22" t="str">
        <f>IF(INDEX(Veh_Marshal,0,2)="N/A","N/A",'输出-系统进路参数'!J167)</f>
        <v>N/A</v>
      </c>
      <c r="H166" s="22" t="str">
        <f>IF(INDEX(Veh_Marshal,0,2)="N/A","N/A",'输出-系统进路参数'!K167)</f>
        <v>N/A</v>
      </c>
      <c r="I166" s="22" t="str">
        <f>IF(INDEX(Veh_Marshal,0,2)="N/A","N/A",'输出-系统进路参数'!L167)</f>
        <v>N/A</v>
      </c>
      <c r="J166" s="22" t="str">
        <f>IF(INDEX(Veh_Marshal,0,2)="N/A","N/A",'输出-系统进路参数'!M167)</f>
        <v>N/A</v>
      </c>
      <c r="K166" s="22" t="str">
        <f>IF(INDEX(Veh_Marshal,0,2)="N/A","N/A",'输出-系统进路参数'!N167)</f>
        <v>N/A</v>
      </c>
      <c r="L166" s="22" t="str">
        <f>IF(INDEX(Veh_Marshal,0,2)="N/A","N/A",'输出-系统进路参数'!O167)</f>
        <v>N/A</v>
      </c>
      <c r="M166" s="22" t="str">
        <f>IF(INDEX(Veh_Marshal,0,2)="N/A","N/A",'输出-系统进路参数'!P167)</f>
        <v>N/A</v>
      </c>
      <c r="N166" s="22" t="str">
        <f>IF(INDEX(Veh_Marshal,0,2)="N/A","N/A",'输出-系统进路参数'!Q167)</f>
        <v>N/A</v>
      </c>
      <c r="O166" s="22" t="str">
        <f>IF(INDEX(Veh_Marshal,0,2)="N/A","N/A",'输出-系统进路参数'!R167)</f>
        <v>N/A</v>
      </c>
      <c r="P166" s="22" t="str">
        <f>IF(INDEX(Veh_Marshal,0,2)="N/A","N/A",'输出-系统进路参数'!S167)</f>
        <v>N/A</v>
      </c>
      <c r="Q166" s="22" t="str">
        <f>IF(INDEX(Veh_Marshal,0,2)="N/A","N/A",'输出-系统进路参数'!T167)</f>
        <v>N/A</v>
      </c>
      <c r="R166" s="22" t="str">
        <f>IF(INDEX(Veh_Marshal,0,2)="N/A","N/A",'输出-系统进路参数'!U167)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IF(INDEX(Veh_Marshal,0,2)="N/A","N/A",'输出-系统进路参数'!B168)</f>
        <v>N/A</v>
      </c>
      <c r="B167" s="22" t="str">
        <f>IF(INDEX(Veh_Marshal,0,2)="N/A","N/A",'输出-系统进路参数'!E168)</f>
        <v>N/A</v>
      </c>
      <c r="C167" s="22" t="str">
        <f>IF(INDEX(Veh_Marshal,0,2)="N/A","N/A",'输出-系统进路参数'!F168)</f>
        <v>N/A</v>
      </c>
      <c r="D167" s="22" t="str">
        <f>IF(INDEX(Veh_Marshal,0,2)="N/A","N/A",'输出-系统进路参数'!G168)</f>
        <v>N/A</v>
      </c>
      <c r="E167" s="22" t="str">
        <f>IF(INDEX(Veh_Marshal,0,2)="N/A","N/A",'输出-系统进路参数'!H168)</f>
        <v>N/A</v>
      </c>
      <c r="F167" s="22" t="str">
        <f>IF(INDEX(Veh_Marshal,0,2)="N/A","N/A",'输出-系统进路参数'!I168)</f>
        <v>N/A</v>
      </c>
      <c r="G167" s="22" t="str">
        <f>IF(INDEX(Veh_Marshal,0,2)="N/A","N/A",'输出-系统进路参数'!J168)</f>
        <v>N/A</v>
      </c>
      <c r="H167" s="22" t="str">
        <f>IF(INDEX(Veh_Marshal,0,2)="N/A","N/A",'输出-系统进路参数'!K168)</f>
        <v>N/A</v>
      </c>
      <c r="I167" s="22" t="str">
        <f>IF(INDEX(Veh_Marshal,0,2)="N/A","N/A",'输出-系统进路参数'!L168)</f>
        <v>N/A</v>
      </c>
      <c r="J167" s="22" t="str">
        <f>IF(INDEX(Veh_Marshal,0,2)="N/A","N/A",'输出-系统进路参数'!M168)</f>
        <v>N/A</v>
      </c>
      <c r="K167" s="22" t="str">
        <f>IF(INDEX(Veh_Marshal,0,2)="N/A","N/A",'输出-系统进路参数'!N168)</f>
        <v>N/A</v>
      </c>
      <c r="L167" s="22" t="str">
        <f>IF(INDEX(Veh_Marshal,0,2)="N/A","N/A",'输出-系统进路参数'!O168)</f>
        <v>N/A</v>
      </c>
      <c r="M167" s="22" t="str">
        <f>IF(INDEX(Veh_Marshal,0,2)="N/A","N/A",'输出-系统进路参数'!P168)</f>
        <v>N/A</v>
      </c>
      <c r="N167" s="22" t="str">
        <f>IF(INDEX(Veh_Marshal,0,2)="N/A","N/A",'输出-系统进路参数'!Q168)</f>
        <v>N/A</v>
      </c>
      <c r="O167" s="22" t="str">
        <f>IF(INDEX(Veh_Marshal,0,2)="N/A","N/A",'输出-系统进路参数'!R168)</f>
        <v>N/A</v>
      </c>
      <c r="P167" s="22" t="str">
        <f>IF(INDEX(Veh_Marshal,0,2)="N/A","N/A",'输出-系统进路参数'!S168)</f>
        <v>N/A</v>
      </c>
      <c r="Q167" s="22" t="str">
        <f>IF(INDEX(Veh_Marshal,0,2)="N/A","N/A",'输出-系统进路参数'!T168)</f>
        <v>N/A</v>
      </c>
      <c r="R167" s="22" t="str">
        <f>IF(INDEX(Veh_Marshal,0,2)="N/A","N/A",'输出-系统进路参数'!U168)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IF(INDEX(Veh_Marshal,0,2)="N/A","N/A",'输出-系统进路参数'!B169)</f>
        <v>N/A</v>
      </c>
      <c r="B168" s="22" t="str">
        <f>IF(INDEX(Veh_Marshal,0,2)="N/A","N/A",'输出-系统进路参数'!E169)</f>
        <v>N/A</v>
      </c>
      <c r="C168" s="22" t="str">
        <f>IF(INDEX(Veh_Marshal,0,2)="N/A","N/A",'输出-系统进路参数'!F169)</f>
        <v>N/A</v>
      </c>
      <c r="D168" s="22" t="str">
        <f>IF(INDEX(Veh_Marshal,0,2)="N/A","N/A",'输出-系统进路参数'!G169)</f>
        <v>N/A</v>
      </c>
      <c r="E168" s="22" t="str">
        <f>IF(INDEX(Veh_Marshal,0,2)="N/A","N/A",'输出-系统进路参数'!H169)</f>
        <v>N/A</v>
      </c>
      <c r="F168" s="22" t="str">
        <f>IF(INDEX(Veh_Marshal,0,2)="N/A","N/A",'输出-系统进路参数'!I169)</f>
        <v>N/A</v>
      </c>
      <c r="G168" s="22" t="str">
        <f>IF(INDEX(Veh_Marshal,0,2)="N/A","N/A",'输出-系统进路参数'!J169)</f>
        <v>N/A</v>
      </c>
      <c r="H168" s="22" t="str">
        <f>IF(INDEX(Veh_Marshal,0,2)="N/A","N/A",'输出-系统进路参数'!K169)</f>
        <v>N/A</v>
      </c>
      <c r="I168" s="22" t="str">
        <f>IF(INDEX(Veh_Marshal,0,2)="N/A","N/A",'输出-系统进路参数'!L169)</f>
        <v>N/A</v>
      </c>
      <c r="J168" s="22" t="str">
        <f>IF(INDEX(Veh_Marshal,0,2)="N/A","N/A",'输出-系统进路参数'!M169)</f>
        <v>N/A</v>
      </c>
      <c r="K168" s="22" t="str">
        <f>IF(INDEX(Veh_Marshal,0,2)="N/A","N/A",'输出-系统进路参数'!N169)</f>
        <v>N/A</v>
      </c>
      <c r="L168" s="22" t="str">
        <f>IF(INDEX(Veh_Marshal,0,2)="N/A","N/A",'输出-系统进路参数'!O169)</f>
        <v>N/A</v>
      </c>
      <c r="M168" s="22" t="str">
        <f>IF(INDEX(Veh_Marshal,0,2)="N/A","N/A",'输出-系统进路参数'!P169)</f>
        <v>N/A</v>
      </c>
      <c r="N168" s="22" t="str">
        <f>IF(INDEX(Veh_Marshal,0,2)="N/A","N/A",'输出-系统进路参数'!Q169)</f>
        <v>N/A</v>
      </c>
      <c r="O168" s="22" t="str">
        <f>IF(INDEX(Veh_Marshal,0,2)="N/A","N/A",'输出-系统进路参数'!R169)</f>
        <v>N/A</v>
      </c>
      <c r="P168" s="22" t="str">
        <f>IF(INDEX(Veh_Marshal,0,2)="N/A","N/A",'输出-系统进路参数'!S169)</f>
        <v>N/A</v>
      </c>
      <c r="Q168" s="22" t="str">
        <f>IF(INDEX(Veh_Marshal,0,2)="N/A","N/A",'输出-系统进路参数'!T169)</f>
        <v>N/A</v>
      </c>
      <c r="R168" s="22" t="str">
        <f>IF(INDEX(Veh_Marshal,0,2)="N/A","N/A",'输出-系统进路参数'!U169)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IF(INDEX(Veh_Marshal,0,2)="N/A","N/A",'输出-系统进路参数'!B170)</f>
        <v>N/A</v>
      </c>
      <c r="B169" s="22" t="str">
        <f>IF(INDEX(Veh_Marshal,0,2)="N/A","N/A",'输出-系统进路参数'!E170)</f>
        <v>N/A</v>
      </c>
      <c r="C169" s="22" t="str">
        <f>IF(INDEX(Veh_Marshal,0,2)="N/A","N/A",'输出-系统进路参数'!F170)</f>
        <v>N/A</v>
      </c>
      <c r="D169" s="22" t="str">
        <f>IF(INDEX(Veh_Marshal,0,2)="N/A","N/A",'输出-系统进路参数'!G170)</f>
        <v>N/A</v>
      </c>
      <c r="E169" s="22" t="str">
        <f>IF(INDEX(Veh_Marshal,0,2)="N/A","N/A",'输出-系统进路参数'!H170)</f>
        <v>N/A</v>
      </c>
      <c r="F169" s="22" t="str">
        <f>IF(INDEX(Veh_Marshal,0,2)="N/A","N/A",'输出-系统进路参数'!I170)</f>
        <v>N/A</v>
      </c>
      <c r="G169" s="22" t="str">
        <f>IF(INDEX(Veh_Marshal,0,2)="N/A","N/A",'输出-系统进路参数'!J170)</f>
        <v>N/A</v>
      </c>
      <c r="H169" s="22" t="str">
        <f>IF(INDEX(Veh_Marshal,0,2)="N/A","N/A",'输出-系统进路参数'!K170)</f>
        <v>N/A</v>
      </c>
      <c r="I169" s="22" t="str">
        <f>IF(INDEX(Veh_Marshal,0,2)="N/A","N/A",'输出-系统进路参数'!L170)</f>
        <v>N/A</v>
      </c>
      <c r="J169" s="22" t="str">
        <f>IF(INDEX(Veh_Marshal,0,2)="N/A","N/A",'输出-系统进路参数'!M170)</f>
        <v>N/A</v>
      </c>
      <c r="K169" s="22" t="str">
        <f>IF(INDEX(Veh_Marshal,0,2)="N/A","N/A",'输出-系统进路参数'!N170)</f>
        <v>N/A</v>
      </c>
      <c r="L169" s="22" t="str">
        <f>IF(INDEX(Veh_Marshal,0,2)="N/A","N/A",'输出-系统进路参数'!O170)</f>
        <v>N/A</v>
      </c>
      <c r="M169" s="22" t="str">
        <f>IF(INDEX(Veh_Marshal,0,2)="N/A","N/A",'输出-系统进路参数'!P170)</f>
        <v>N/A</v>
      </c>
      <c r="N169" s="22" t="str">
        <f>IF(INDEX(Veh_Marshal,0,2)="N/A","N/A",'输出-系统进路参数'!Q170)</f>
        <v>N/A</v>
      </c>
      <c r="O169" s="22" t="str">
        <f>IF(INDEX(Veh_Marshal,0,2)="N/A","N/A",'输出-系统进路参数'!R170)</f>
        <v>N/A</v>
      </c>
      <c r="P169" s="22" t="str">
        <f>IF(INDEX(Veh_Marshal,0,2)="N/A","N/A",'输出-系统进路参数'!S170)</f>
        <v>N/A</v>
      </c>
      <c r="Q169" s="22" t="str">
        <f>IF(INDEX(Veh_Marshal,0,2)="N/A","N/A",'输出-系统进路参数'!T170)</f>
        <v>N/A</v>
      </c>
      <c r="R169" s="22" t="str">
        <f>IF(INDEX(Veh_Marshal,0,2)="N/A","N/A",'输出-系统进路参数'!U170)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IF(INDEX(Veh_Marshal,0,2)="N/A","N/A",'输出-系统进路参数'!B171)</f>
        <v>N/A</v>
      </c>
      <c r="B170" s="22" t="str">
        <f>IF(INDEX(Veh_Marshal,0,2)="N/A","N/A",'输出-系统进路参数'!E171)</f>
        <v>N/A</v>
      </c>
      <c r="C170" s="22" t="str">
        <f>IF(INDEX(Veh_Marshal,0,2)="N/A","N/A",'输出-系统进路参数'!F171)</f>
        <v>N/A</v>
      </c>
      <c r="D170" s="22" t="str">
        <f>IF(INDEX(Veh_Marshal,0,2)="N/A","N/A",'输出-系统进路参数'!G171)</f>
        <v>N/A</v>
      </c>
      <c r="E170" s="22" t="str">
        <f>IF(INDEX(Veh_Marshal,0,2)="N/A","N/A",'输出-系统进路参数'!H171)</f>
        <v>N/A</v>
      </c>
      <c r="F170" s="22" t="str">
        <f>IF(INDEX(Veh_Marshal,0,2)="N/A","N/A",'输出-系统进路参数'!I171)</f>
        <v>N/A</v>
      </c>
      <c r="G170" s="22" t="str">
        <f>IF(INDEX(Veh_Marshal,0,2)="N/A","N/A",'输出-系统进路参数'!J171)</f>
        <v>N/A</v>
      </c>
      <c r="H170" s="22" t="str">
        <f>IF(INDEX(Veh_Marshal,0,2)="N/A","N/A",'输出-系统进路参数'!K171)</f>
        <v>N/A</v>
      </c>
      <c r="I170" s="22" t="str">
        <f>IF(INDEX(Veh_Marshal,0,2)="N/A","N/A",'输出-系统进路参数'!L171)</f>
        <v>N/A</v>
      </c>
      <c r="J170" s="22" t="str">
        <f>IF(INDEX(Veh_Marshal,0,2)="N/A","N/A",'输出-系统进路参数'!M171)</f>
        <v>N/A</v>
      </c>
      <c r="K170" s="22" t="str">
        <f>IF(INDEX(Veh_Marshal,0,2)="N/A","N/A",'输出-系统进路参数'!N171)</f>
        <v>N/A</v>
      </c>
      <c r="L170" s="22" t="str">
        <f>IF(INDEX(Veh_Marshal,0,2)="N/A","N/A",'输出-系统进路参数'!O171)</f>
        <v>N/A</v>
      </c>
      <c r="M170" s="22" t="str">
        <f>IF(INDEX(Veh_Marshal,0,2)="N/A","N/A",'输出-系统进路参数'!P171)</f>
        <v>N/A</v>
      </c>
      <c r="N170" s="22" t="str">
        <f>IF(INDEX(Veh_Marshal,0,2)="N/A","N/A",'输出-系统进路参数'!Q171)</f>
        <v>N/A</v>
      </c>
      <c r="O170" s="22" t="str">
        <f>IF(INDEX(Veh_Marshal,0,2)="N/A","N/A",'输出-系统进路参数'!R171)</f>
        <v>N/A</v>
      </c>
      <c r="P170" s="22" t="str">
        <f>IF(INDEX(Veh_Marshal,0,2)="N/A","N/A",'输出-系统进路参数'!S171)</f>
        <v>N/A</v>
      </c>
      <c r="Q170" s="22" t="str">
        <f>IF(INDEX(Veh_Marshal,0,2)="N/A","N/A",'输出-系统进路参数'!T171)</f>
        <v>N/A</v>
      </c>
      <c r="R170" s="22" t="str">
        <f>IF(INDEX(Veh_Marshal,0,2)="N/A","N/A",'输出-系统进路参数'!U171)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IF(INDEX(Veh_Marshal,0,2)="N/A","N/A",'输出-系统进路参数'!B172)</f>
        <v>N/A</v>
      </c>
      <c r="B171" s="22" t="str">
        <f>IF(INDEX(Veh_Marshal,0,2)="N/A","N/A",'输出-系统进路参数'!E172)</f>
        <v>N/A</v>
      </c>
      <c r="C171" s="22" t="str">
        <f>IF(INDEX(Veh_Marshal,0,2)="N/A","N/A",'输出-系统进路参数'!F172)</f>
        <v>N/A</v>
      </c>
      <c r="D171" s="22" t="str">
        <f>IF(INDEX(Veh_Marshal,0,2)="N/A","N/A",'输出-系统进路参数'!G172)</f>
        <v>N/A</v>
      </c>
      <c r="E171" s="22" t="str">
        <f>IF(INDEX(Veh_Marshal,0,2)="N/A","N/A",'输出-系统进路参数'!H172)</f>
        <v>N/A</v>
      </c>
      <c r="F171" s="22" t="str">
        <f>IF(INDEX(Veh_Marshal,0,2)="N/A","N/A",'输出-系统进路参数'!I172)</f>
        <v>N/A</v>
      </c>
      <c r="G171" s="22" t="str">
        <f>IF(INDEX(Veh_Marshal,0,2)="N/A","N/A",'输出-系统进路参数'!J172)</f>
        <v>N/A</v>
      </c>
      <c r="H171" s="22" t="str">
        <f>IF(INDEX(Veh_Marshal,0,2)="N/A","N/A",'输出-系统进路参数'!K172)</f>
        <v>N/A</v>
      </c>
      <c r="I171" s="22" t="str">
        <f>IF(INDEX(Veh_Marshal,0,2)="N/A","N/A",'输出-系统进路参数'!L172)</f>
        <v>N/A</v>
      </c>
      <c r="J171" s="22" t="str">
        <f>IF(INDEX(Veh_Marshal,0,2)="N/A","N/A",'输出-系统进路参数'!M172)</f>
        <v>N/A</v>
      </c>
      <c r="K171" s="22" t="str">
        <f>IF(INDEX(Veh_Marshal,0,2)="N/A","N/A",'输出-系统进路参数'!N172)</f>
        <v>N/A</v>
      </c>
      <c r="L171" s="22" t="str">
        <f>IF(INDEX(Veh_Marshal,0,2)="N/A","N/A",'输出-系统进路参数'!O172)</f>
        <v>N/A</v>
      </c>
      <c r="M171" s="22" t="str">
        <f>IF(INDEX(Veh_Marshal,0,2)="N/A","N/A",'输出-系统进路参数'!P172)</f>
        <v>N/A</v>
      </c>
      <c r="N171" s="22" t="str">
        <f>IF(INDEX(Veh_Marshal,0,2)="N/A","N/A",'输出-系统进路参数'!Q172)</f>
        <v>N/A</v>
      </c>
      <c r="O171" s="22" t="str">
        <f>IF(INDEX(Veh_Marshal,0,2)="N/A","N/A",'输出-系统进路参数'!R172)</f>
        <v>N/A</v>
      </c>
      <c r="P171" s="22" t="str">
        <f>IF(INDEX(Veh_Marshal,0,2)="N/A","N/A",'输出-系统进路参数'!S172)</f>
        <v>N/A</v>
      </c>
      <c r="Q171" s="22" t="str">
        <f>IF(INDEX(Veh_Marshal,0,2)="N/A","N/A",'输出-系统进路参数'!T172)</f>
        <v>N/A</v>
      </c>
      <c r="R171" s="22" t="str">
        <f>IF(INDEX(Veh_Marshal,0,2)="N/A","N/A",'输出-系统进路参数'!U172)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IF(INDEX(Veh_Marshal,0,2)="N/A","N/A",'输出-系统进路参数'!B173)</f>
        <v>N/A</v>
      </c>
      <c r="B172" s="22" t="str">
        <f>IF(INDEX(Veh_Marshal,0,2)="N/A","N/A",'输出-系统进路参数'!E173)</f>
        <v>N/A</v>
      </c>
      <c r="C172" s="22" t="str">
        <f>IF(INDEX(Veh_Marshal,0,2)="N/A","N/A",'输出-系统进路参数'!F173)</f>
        <v>N/A</v>
      </c>
      <c r="D172" s="22" t="str">
        <f>IF(INDEX(Veh_Marshal,0,2)="N/A","N/A",'输出-系统进路参数'!G173)</f>
        <v>N/A</v>
      </c>
      <c r="E172" s="22" t="str">
        <f>IF(INDEX(Veh_Marshal,0,2)="N/A","N/A",'输出-系统进路参数'!H173)</f>
        <v>N/A</v>
      </c>
      <c r="F172" s="22" t="str">
        <f>IF(INDEX(Veh_Marshal,0,2)="N/A","N/A",'输出-系统进路参数'!I173)</f>
        <v>N/A</v>
      </c>
      <c r="G172" s="22" t="str">
        <f>IF(INDEX(Veh_Marshal,0,2)="N/A","N/A",'输出-系统进路参数'!J173)</f>
        <v>N/A</v>
      </c>
      <c r="H172" s="22" t="str">
        <f>IF(INDEX(Veh_Marshal,0,2)="N/A","N/A",'输出-系统进路参数'!K173)</f>
        <v>N/A</v>
      </c>
      <c r="I172" s="22" t="str">
        <f>IF(INDEX(Veh_Marshal,0,2)="N/A","N/A",'输出-系统进路参数'!L173)</f>
        <v>N/A</v>
      </c>
      <c r="J172" s="22" t="str">
        <f>IF(INDEX(Veh_Marshal,0,2)="N/A","N/A",'输出-系统进路参数'!M173)</f>
        <v>N/A</v>
      </c>
      <c r="K172" s="22" t="str">
        <f>IF(INDEX(Veh_Marshal,0,2)="N/A","N/A",'输出-系统进路参数'!N173)</f>
        <v>N/A</v>
      </c>
      <c r="L172" s="22" t="str">
        <f>IF(INDEX(Veh_Marshal,0,2)="N/A","N/A",'输出-系统进路参数'!O173)</f>
        <v>N/A</v>
      </c>
      <c r="M172" s="22" t="str">
        <f>IF(INDEX(Veh_Marshal,0,2)="N/A","N/A",'输出-系统进路参数'!P173)</f>
        <v>N/A</v>
      </c>
      <c r="N172" s="22" t="str">
        <f>IF(INDEX(Veh_Marshal,0,2)="N/A","N/A",'输出-系统进路参数'!Q173)</f>
        <v>N/A</v>
      </c>
      <c r="O172" s="22" t="str">
        <f>IF(INDEX(Veh_Marshal,0,2)="N/A","N/A",'输出-系统进路参数'!R173)</f>
        <v>N/A</v>
      </c>
      <c r="P172" s="22" t="str">
        <f>IF(INDEX(Veh_Marshal,0,2)="N/A","N/A",'输出-系统进路参数'!S173)</f>
        <v>N/A</v>
      </c>
      <c r="Q172" s="22" t="str">
        <f>IF(INDEX(Veh_Marshal,0,2)="N/A","N/A",'输出-系统进路参数'!T173)</f>
        <v>N/A</v>
      </c>
      <c r="R172" s="22" t="str">
        <f>IF(INDEX(Veh_Marshal,0,2)="N/A","N/A",'输出-系统进路参数'!U173)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IF(INDEX(Veh_Marshal,0,2)="N/A","N/A",'输出-系统进路参数'!B174)</f>
        <v>N/A</v>
      </c>
      <c r="B173" s="22" t="str">
        <f>IF(INDEX(Veh_Marshal,0,2)="N/A","N/A",'输出-系统进路参数'!E174)</f>
        <v>N/A</v>
      </c>
      <c r="C173" s="22" t="str">
        <f>IF(INDEX(Veh_Marshal,0,2)="N/A","N/A",'输出-系统进路参数'!F174)</f>
        <v>N/A</v>
      </c>
      <c r="D173" s="22" t="str">
        <f>IF(INDEX(Veh_Marshal,0,2)="N/A","N/A",'输出-系统进路参数'!G174)</f>
        <v>N/A</v>
      </c>
      <c r="E173" s="22" t="str">
        <f>IF(INDEX(Veh_Marshal,0,2)="N/A","N/A",'输出-系统进路参数'!H174)</f>
        <v>N/A</v>
      </c>
      <c r="F173" s="22" t="str">
        <f>IF(INDEX(Veh_Marshal,0,2)="N/A","N/A",'输出-系统进路参数'!I174)</f>
        <v>N/A</v>
      </c>
      <c r="G173" s="22" t="str">
        <f>IF(INDEX(Veh_Marshal,0,2)="N/A","N/A",'输出-系统进路参数'!J174)</f>
        <v>N/A</v>
      </c>
      <c r="H173" s="22" t="str">
        <f>IF(INDEX(Veh_Marshal,0,2)="N/A","N/A",'输出-系统进路参数'!K174)</f>
        <v>N/A</v>
      </c>
      <c r="I173" s="22" t="str">
        <f>IF(INDEX(Veh_Marshal,0,2)="N/A","N/A",'输出-系统进路参数'!L174)</f>
        <v>N/A</v>
      </c>
      <c r="J173" s="22" t="str">
        <f>IF(INDEX(Veh_Marshal,0,2)="N/A","N/A",'输出-系统进路参数'!M174)</f>
        <v>N/A</v>
      </c>
      <c r="K173" s="22" t="str">
        <f>IF(INDEX(Veh_Marshal,0,2)="N/A","N/A",'输出-系统进路参数'!N174)</f>
        <v>N/A</v>
      </c>
      <c r="L173" s="22" t="str">
        <f>IF(INDEX(Veh_Marshal,0,2)="N/A","N/A",'输出-系统进路参数'!O174)</f>
        <v>N/A</v>
      </c>
      <c r="M173" s="22" t="str">
        <f>IF(INDEX(Veh_Marshal,0,2)="N/A","N/A",'输出-系统进路参数'!P174)</f>
        <v>N/A</v>
      </c>
      <c r="N173" s="22" t="str">
        <f>IF(INDEX(Veh_Marshal,0,2)="N/A","N/A",'输出-系统进路参数'!Q174)</f>
        <v>N/A</v>
      </c>
      <c r="O173" s="22" t="str">
        <f>IF(INDEX(Veh_Marshal,0,2)="N/A","N/A",'输出-系统进路参数'!R174)</f>
        <v>N/A</v>
      </c>
      <c r="P173" s="22" t="str">
        <f>IF(INDEX(Veh_Marshal,0,2)="N/A","N/A",'输出-系统进路参数'!S174)</f>
        <v>N/A</v>
      </c>
      <c r="Q173" s="22" t="str">
        <f>IF(INDEX(Veh_Marshal,0,2)="N/A","N/A",'输出-系统进路参数'!T174)</f>
        <v>N/A</v>
      </c>
      <c r="R173" s="22" t="str">
        <f>IF(INDEX(Veh_Marshal,0,2)="N/A","N/A",'输出-系统进路参数'!U174)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IF(INDEX(Veh_Marshal,0,2)="N/A","N/A",'输出-系统进路参数'!B175)</f>
        <v>N/A</v>
      </c>
      <c r="B174" s="22" t="str">
        <f>IF(INDEX(Veh_Marshal,0,2)="N/A","N/A",'输出-系统进路参数'!E175)</f>
        <v>N/A</v>
      </c>
      <c r="C174" s="22" t="str">
        <f>IF(INDEX(Veh_Marshal,0,2)="N/A","N/A",'输出-系统进路参数'!F175)</f>
        <v>N/A</v>
      </c>
      <c r="D174" s="22" t="str">
        <f>IF(INDEX(Veh_Marshal,0,2)="N/A","N/A",'输出-系统进路参数'!G175)</f>
        <v>N/A</v>
      </c>
      <c r="E174" s="22" t="str">
        <f>IF(INDEX(Veh_Marshal,0,2)="N/A","N/A",'输出-系统进路参数'!H175)</f>
        <v>N/A</v>
      </c>
      <c r="F174" s="22" t="str">
        <f>IF(INDEX(Veh_Marshal,0,2)="N/A","N/A",'输出-系统进路参数'!I175)</f>
        <v>N/A</v>
      </c>
      <c r="G174" s="22" t="str">
        <f>IF(INDEX(Veh_Marshal,0,2)="N/A","N/A",'输出-系统进路参数'!J175)</f>
        <v>N/A</v>
      </c>
      <c r="H174" s="22" t="str">
        <f>IF(INDEX(Veh_Marshal,0,2)="N/A","N/A",'输出-系统进路参数'!K175)</f>
        <v>N/A</v>
      </c>
      <c r="I174" s="22" t="str">
        <f>IF(INDEX(Veh_Marshal,0,2)="N/A","N/A",'输出-系统进路参数'!L175)</f>
        <v>N/A</v>
      </c>
      <c r="J174" s="22" t="str">
        <f>IF(INDEX(Veh_Marshal,0,2)="N/A","N/A",'输出-系统进路参数'!M175)</f>
        <v>N/A</v>
      </c>
      <c r="K174" s="22" t="str">
        <f>IF(INDEX(Veh_Marshal,0,2)="N/A","N/A",'输出-系统进路参数'!N175)</f>
        <v>N/A</v>
      </c>
      <c r="L174" s="22" t="str">
        <f>IF(INDEX(Veh_Marshal,0,2)="N/A","N/A",'输出-系统进路参数'!O175)</f>
        <v>N/A</v>
      </c>
      <c r="M174" s="22" t="str">
        <f>IF(INDEX(Veh_Marshal,0,2)="N/A","N/A",'输出-系统进路参数'!P175)</f>
        <v>N/A</v>
      </c>
      <c r="N174" s="22" t="str">
        <f>IF(INDEX(Veh_Marshal,0,2)="N/A","N/A",'输出-系统进路参数'!Q175)</f>
        <v>N/A</v>
      </c>
      <c r="O174" s="22" t="str">
        <f>IF(INDEX(Veh_Marshal,0,2)="N/A","N/A",'输出-系统进路参数'!R175)</f>
        <v>N/A</v>
      </c>
      <c r="P174" s="22" t="str">
        <f>IF(INDEX(Veh_Marshal,0,2)="N/A","N/A",'输出-系统进路参数'!S175)</f>
        <v>N/A</v>
      </c>
      <c r="Q174" s="22" t="str">
        <f>IF(INDEX(Veh_Marshal,0,2)="N/A","N/A",'输出-系统进路参数'!T175)</f>
        <v>N/A</v>
      </c>
      <c r="R174" s="22" t="str">
        <f>IF(INDEX(Veh_Marshal,0,2)="N/A","N/A",'输出-系统进路参数'!U175)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IF(INDEX(Veh_Marshal,0,2)="N/A","N/A",'输出-系统进路参数'!B176)</f>
        <v>N/A</v>
      </c>
      <c r="B175" s="22" t="str">
        <f>IF(INDEX(Veh_Marshal,0,2)="N/A","N/A",'输出-系统进路参数'!E176)</f>
        <v>N/A</v>
      </c>
      <c r="C175" s="22" t="str">
        <f>IF(INDEX(Veh_Marshal,0,2)="N/A","N/A",'输出-系统进路参数'!F176)</f>
        <v>N/A</v>
      </c>
      <c r="D175" s="22" t="str">
        <f>IF(INDEX(Veh_Marshal,0,2)="N/A","N/A",'输出-系统进路参数'!G176)</f>
        <v>N/A</v>
      </c>
      <c r="E175" s="22" t="str">
        <f>IF(INDEX(Veh_Marshal,0,2)="N/A","N/A",'输出-系统进路参数'!H176)</f>
        <v>N/A</v>
      </c>
      <c r="F175" s="22" t="str">
        <f>IF(INDEX(Veh_Marshal,0,2)="N/A","N/A",'输出-系统进路参数'!I176)</f>
        <v>N/A</v>
      </c>
      <c r="G175" s="22" t="str">
        <f>IF(INDEX(Veh_Marshal,0,2)="N/A","N/A",'输出-系统进路参数'!J176)</f>
        <v>N/A</v>
      </c>
      <c r="H175" s="22" t="str">
        <f>IF(INDEX(Veh_Marshal,0,2)="N/A","N/A",'输出-系统进路参数'!K176)</f>
        <v>N/A</v>
      </c>
      <c r="I175" s="22" t="str">
        <f>IF(INDEX(Veh_Marshal,0,2)="N/A","N/A",'输出-系统进路参数'!L176)</f>
        <v>N/A</v>
      </c>
      <c r="J175" s="22" t="str">
        <f>IF(INDEX(Veh_Marshal,0,2)="N/A","N/A",'输出-系统进路参数'!M176)</f>
        <v>N/A</v>
      </c>
      <c r="K175" s="22" t="str">
        <f>IF(INDEX(Veh_Marshal,0,2)="N/A","N/A",'输出-系统进路参数'!N176)</f>
        <v>N/A</v>
      </c>
      <c r="L175" s="22" t="str">
        <f>IF(INDEX(Veh_Marshal,0,2)="N/A","N/A",'输出-系统进路参数'!O176)</f>
        <v>N/A</v>
      </c>
      <c r="M175" s="22" t="str">
        <f>IF(INDEX(Veh_Marshal,0,2)="N/A","N/A",'输出-系统进路参数'!P176)</f>
        <v>N/A</v>
      </c>
      <c r="N175" s="22" t="str">
        <f>IF(INDEX(Veh_Marshal,0,2)="N/A","N/A",'输出-系统进路参数'!Q176)</f>
        <v>N/A</v>
      </c>
      <c r="O175" s="22" t="str">
        <f>IF(INDEX(Veh_Marshal,0,2)="N/A","N/A",'输出-系统进路参数'!R176)</f>
        <v>N/A</v>
      </c>
      <c r="P175" s="22" t="str">
        <f>IF(INDEX(Veh_Marshal,0,2)="N/A","N/A",'输出-系统进路参数'!S176)</f>
        <v>N/A</v>
      </c>
      <c r="Q175" s="22" t="str">
        <f>IF(INDEX(Veh_Marshal,0,2)="N/A","N/A",'输出-系统进路参数'!T176)</f>
        <v>N/A</v>
      </c>
      <c r="R175" s="22" t="str">
        <f>IF(INDEX(Veh_Marshal,0,2)="N/A","N/A",'输出-系统进路参数'!U176)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IF(INDEX(Veh_Marshal,0,2)="N/A","N/A",'输出-系统进路参数'!B177)</f>
        <v>N/A</v>
      </c>
      <c r="B176" s="22" t="str">
        <f>IF(INDEX(Veh_Marshal,0,2)="N/A","N/A",'输出-系统进路参数'!E177)</f>
        <v>N/A</v>
      </c>
      <c r="C176" s="22" t="str">
        <f>IF(INDEX(Veh_Marshal,0,2)="N/A","N/A",'输出-系统进路参数'!F177)</f>
        <v>N/A</v>
      </c>
      <c r="D176" s="22" t="str">
        <f>IF(INDEX(Veh_Marshal,0,2)="N/A","N/A",'输出-系统进路参数'!G177)</f>
        <v>N/A</v>
      </c>
      <c r="E176" s="22" t="str">
        <f>IF(INDEX(Veh_Marshal,0,2)="N/A","N/A",'输出-系统进路参数'!H177)</f>
        <v>N/A</v>
      </c>
      <c r="F176" s="22" t="str">
        <f>IF(INDEX(Veh_Marshal,0,2)="N/A","N/A",'输出-系统进路参数'!I177)</f>
        <v>N/A</v>
      </c>
      <c r="G176" s="22" t="str">
        <f>IF(INDEX(Veh_Marshal,0,2)="N/A","N/A",'输出-系统进路参数'!J177)</f>
        <v>N/A</v>
      </c>
      <c r="H176" s="22" t="str">
        <f>IF(INDEX(Veh_Marshal,0,2)="N/A","N/A",'输出-系统进路参数'!K177)</f>
        <v>N/A</v>
      </c>
      <c r="I176" s="22" t="str">
        <f>IF(INDEX(Veh_Marshal,0,2)="N/A","N/A",'输出-系统进路参数'!L177)</f>
        <v>N/A</v>
      </c>
      <c r="J176" s="22" t="str">
        <f>IF(INDEX(Veh_Marshal,0,2)="N/A","N/A",'输出-系统进路参数'!M177)</f>
        <v>N/A</v>
      </c>
      <c r="K176" s="22" t="str">
        <f>IF(INDEX(Veh_Marshal,0,2)="N/A","N/A",'输出-系统进路参数'!N177)</f>
        <v>N/A</v>
      </c>
      <c r="L176" s="22" t="str">
        <f>IF(INDEX(Veh_Marshal,0,2)="N/A","N/A",'输出-系统进路参数'!O177)</f>
        <v>N/A</v>
      </c>
      <c r="M176" s="22" t="str">
        <f>IF(INDEX(Veh_Marshal,0,2)="N/A","N/A",'输出-系统进路参数'!P177)</f>
        <v>N/A</v>
      </c>
      <c r="N176" s="22" t="str">
        <f>IF(INDEX(Veh_Marshal,0,2)="N/A","N/A",'输出-系统进路参数'!Q177)</f>
        <v>N/A</v>
      </c>
      <c r="O176" s="22" t="str">
        <f>IF(INDEX(Veh_Marshal,0,2)="N/A","N/A",'输出-系统进路参数'!R177)</f>
        <v>N/A</v>
      </c>
      <c r="P176" s="22" t="str">
        <f>IF(INDEX(Veh_Marshal,0,2)="N/A","N/A",'输出-系统进路参数'!S177)</f>
        <v>N/A</v>
      </c>
      <c r="Q176" s="22" t="str">
        <f>IF(INDEX(Veh_Marshal,0,2)="N/A","N/A",'输出-系统进路参数'!T177)</f>
        <v>N/A</v>
      </c>
      <c r="R176" s="22" t="str">
        <f>IF(INDEX(Veh_Marshal,0,2)="N/A","N/A",'输出-系统进路参数'!U177)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IF(INDEX(Veh_Marshal,0,2)="N/A","N/A",'输出-系统进路参数'!B178)</f>
        <v>N/A</v>
      </c>
      <c r="B177" s="22" t="str">
        <f>IF(INDEX(Veh_Marshal,0,2)="N/A","N/A",'输出-系统进路参数'!E178)</f>
        <v>N/A</v>
      </c>
      <c r="C177" s="22" t="str">
        <f>IF(INDEX(Veh_Marshal,0,2)="N/A","N/A",'输出-系统进路参数'!F178)</f>
        <v>N/A</v>
      </c>
      <c r="D177" s="22" t="str">
        <f>IF(INDEX(Veh_Marshal,0,2)="N/A","N/A",'输出-系统进路参数'!G178)</f>
        <v>N/A</v>
      </c>
      <c r="E177" s="22" t="str">
        <f>IF(INDEX(Veh_Marshal,0,2)="N/A","N/A",'输出-系统进路参数'!H178)</f>
        <v>N/A</v>
      </c>
      <c r="F177" s="22" t="str">
        <f>IF(INDEX(Veh_Marshal,0,2)="N/A","N/A",'输出-系统进路参数'!I178)</f>
        <v>N/A</v>
      </c>
      <c r="G177" s="22" t="str">
        <f>IF(INDEX(Veh_Marshal,0,2)="N/A","N/A",'输出-系统进路参数'!J178)</f>
        <v>N/A</v>
      </c>
      <c r="H177" s="22" t="str">
        <f>IF(INDEX(Veh_Marshal,0,2)="N/A","N/A",'输出-系统进路参数'!K178)</f>
        <v>N/A</v>
      </c>
      <c r="I177" s="22" t="str">
        <f>IF(INDEX(Veh_Marshal,0,2)="N/A","N/A",'输出-系统进路参数'!L178)</f>
        <v>N/A</v>
      </c>
      <c r="J177" s="22" t="str">
        <f>IF(INDEX(Veh_Marshal,0,2)="N/A","N/A",'输出-系统进路参数'!M178)</f>
        <v>N/A</v>
      </c>
      <c r="K177" s="22" t="str">
        <f>IF(INDEX(Veh_Marshal,0,2)="N/A","N/A",'输出-系统进路参数'!N178)</f>
        <v>N/A</v>
      </c>
      <c r="L177" s="22" t="str">
        <f>IF(INDEX(Veh_Marshal,0,2)="N/A","N/A",'输出-系统进路参数'!O178)</f>
        <v>N/A</v>
      </c>
      <c r="M177" s="22" t="str">
        <f>IF(INDEX(Veh_Marshal,0,2)="N/A","N/A",'输出-系统进路参数'!P178)</f>
        <v>N/A</v>
      </c>
      <c r="N177" s="22" t="str">
        <f>IF(INDEX(Veh_Marshal,0,2)="N/A","N/A",'输出-系统进路参数'!Q178)</f>
        <v>N/A</v>
      </c>
      <c r="O177" s="22" t="str">
        <f>IF(INDEX(Veh_Marshal,0,2)="N/A","N/A",'输出-系统进路参数'!R178)</f>
        <v>N/A</v>
      </c>
      <c r="P177" s="22" t="str">
        <f>IF(INDEX(Veh_Marshal,0,2)="N/A","N/A",'输出-系统进路参数'!S178)</f>
        <v>N/A</v>
      </c>
      <c r="Q177" s="22" t="str">
        <f>IF(INDEX(Veh_Marshal,0,2)="N/A","N/A",'输出-系统进路参数'!T178)</f>
        <v>N/A</v>
      </c>
      <c r="R177" s="22" t="str">
        <f>IF(INDEX(Veh_Marshal,0,2)="N/A","N/A",'输出-系统进路参数'!U178)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IF(INDEX(Veh_Marshal,0,2)="N/A","N/A",'输出-系统进路参数'!B179)</f>
        <v>N/A</v>
      </c>
      <c r="B178" s="22" t="str">
        <f>IF(INDEX(Veh_Marshal,0,2)="N/A","N/A",'输出-系统进路参数'!E179)</f>
        <v>N/A</v>
      </c>
      <c r="C178" s="22" t="str">
        <f>IF(INDEX(Veh_Marshal,0,2)="N/A","N/A",'输出-系统进路参数'!F179)</f>
        <v>N/A</v>
      </c>
      <c r="D178" s="22" t="str">
        <f>IF(INDEX(Veh_Marshal,0,2)="N/A","N/A",'输出-系统进路参数'!G179)</f>
        <v>N/A</v>
      </c>
      <c r="E178" s="22" t="str">
        <f>IF(INDEX(Veh_Marshal,0,2)="N/A","N/A",'输出-系统进路参数'!H179)</f>
        <v>N/A</v>
      </c>
      <c r="F178" s="22" t="str">
        <f>IF(INDEX(Veh_Marshal,0,2)="N/A","N/A",'输出-系统进路参数'!I179)</f>
        <v>N/A</v>
      </c>
      <c r="G178" s="22" t="str">
        <f>IF(INDEX(Veh_Marshal,0,2)="N/A","N/A",'输出-系统进路参数'!J179)</f>
        <v>N/A</v>
      </c>
      <c r="H178" s="22" t="str">
        <f>IF(INDEX(Veh_Marshal,0,2)="N/A","N/A",'输出-系统进路参数'!K179)</f>
        <v>N/A</v>
      </c>
      <c r="I178" s="22" t="str">
        <f>IF(INDEX(Veh_Marshal,0,2)="N/A","N/A",'输出-系统进路参数'!L179)</f>
        <v>N/A</v>
      </c>
      <c r="J178" s="22" t="str">
        <f>IF(INDEX(Veh_Marshal,0,2)="N/A","N/A",'输出-系统进路参数'!M179)</f>
        <v>N/A</v>
      </c>
      <c r="K178" s="22" t="str">
        <f>IF(INDEX(Veh_Marshal,0,2)="N/A","N/A",'输出-系统进路参数'!N179)</f>
        <v>N/A</v>
      </c>
      <c r="L178" s="22" t="str">
        <f>IF(INDEX(Veh_Marshal,0,2)="N/A","N/A",'输出-系统进路参数'!O179)</f>
        <v>N/A</v>
      </c>
      <c r="M178" s="22" t="str">
        <f>IF(INDEX(Veh_Marshal,0,2)="N/A","N/A",'输出-系统进路参数'!P179)</f>
        <v>N/A</v>
      </c>
      <c r="N178" s="22" t="str">
        <f>IF(INDEX(Veh_Marshal,0,2)="N/A","N/A",'输出-系统进路参数'!Q179)</f>
        <v>N/A</v>
      </c>
      <c r="O178" s="22" t="str">
        <f>IF(INDEX(Veh_Marshal,0,2)="N/A","N/A",'输出-系统进路参数'!R179)</f>
        <v>N/A</v>
      </c>
      <c r="P178" s="22" t="str">
        <f>IF(INDEX(Veh_Marshal,0,2)="N/A","N/A",'输出-系统进路参数'!S179)</f>
        <v>N/A</v>
      </c>
      <c r="Q178" s="22" t="str">
        <f>IF(INDEX(Veh_Marshal,0,2)="N/A","N/A",'输出-系统进路参数'!T179)</f>
        <v>N/A</v>
      </c>
      <c r="R178" s="22" t="str">
        <f>IF(INDEX(Veh_Marshal,0,2)="N/A","N/A",'输出-系统进路参数'!U179)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IF(INDEX(Veh_Marshal,0,2)="N/A","N/A",'输出-系统进路参数'!B180)</f>
        <v>N/A</v>
      </c>
      <c r="B179" s="22" t="str">
        <f>IF(INDEX(Veh_Marshal,0,2)="N/A","N/A",'输出-系统进路参数'!E180)</f>
        <v>N/A</v>
      </c>
      <c r="C179" s="22" t="str">
        <f>IF(INDEX(Veh_Marshal,0,2)="N/A","N/A",'输出-系统进路参数'!F180)</f>
        <v>N/A</v>
      </c>
      <c r="D179" s="22" t="str">
        <f>IF(INDEX(Veh_Marshal,0,2)="N/A","N/A",'输出-系统进路参数'!G180)</f>
        <v>N/A</v>
      </c>
      <c r="E179" s="22" t="str">
        <f>IF(INDEX(Veh_Marshal,0,2)="N/A","N/A",'输出-系统进路参数'!H180)</f>
        <v>N/A</v>
      </c>
      <c r="F179" s="22" t="str">
        <f>IF(INDEX(Veh_Marshal,0,2)="N/A","N/A",'输出-系统进路参数'!I180)</f>
        <v>N/A</v>
      </c>
      <c r="G179" s="22" t="str">
        <f>IF(INDEX(Veh_Marshal,0,2)="N/A","N/A",'输出-系统进路参数'!J180)</f>
        <v>N/A</v>
      </c>
      <c r="H179" s="22" t="str">
        <f>IF(INDEX(Veh_Marshal,0,2)="N/A","N/A",'输出-系统进路参数'!K180)</f>
        <v>N/A</v>
      </c>
      <c r="I179" s="22" t="str">
        <f>IF(INDEX(Veh_Marshal,0,2)="N/A","N/A",'输出-系统进路参数'!L180)</f>
        <v>N/A</v>
      </c>
      <c r="J179" s="22" t="str">
        <f>IF(INDEX(Veh_Marshal,0,2)="N/A","N/A",'输出-系统进路参数'!M180)</f>
        <v>N/A</v>
      </c>
      <c r="K179" s="22" t="str">
        <f>IF(INDEX(Veh_Marshal,0,2)="N/A","N/A",'输出-系统进路参数'!N180)</f>
        <v>N/A</v>
      </c>
      <c r="L179" s="22" t="str">
        <f>IF(INDEX(Veh_Marshal,0,2)="N/A","N/A",'输出-系统进路参数'!O180)</f>
        <v>N/A</v>
      </c>
      <c r="M179" s="22" t="str">
        <f>IF(INDEX(Veh_Marshal,0,2)="N/A","N/A",'输出-系统进路参数'!P180)</f>
        <v>N/A</v>
      </c>
      <c r="N179" s="22" t="str">
        <f>IF(INDEX(Veh_Marshal,0,2)="N/A","N/A",'输出-系统进路参数'!Q180)</f>
        <v>N/A</v>
      </c>
      <c r="O179" s="22" t="str">
        <f>IF(INDEX(Veh_Marshal,0,2)="N/A","N/A",'输出-系统进路参数'!R180)</f>
        <v>N/A</v>
      </c>
      <c r="P179" s="22" t="str">
        <f>IF(INDEX(Veh_Marshal,0,2)="N/A","N/A",'输出-系统进路参数'!S180)</f>
        <v>N/A</v>
      </c>
      <c r="Q179" s="22" t="str">
        <f>IF(INDEX(Veh_Marshal,0,2)="N/A","N/A",'输出-系统进路参数'!T180)</f>
        <v>N/A</v>
      </c>
      <c r="R179" s="22" t="str">
        <f>IF(INDEX(Veh_Marshal,0,2)="N/A","N/A",'输出-系统进路参数'!U180)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IF(INDEX(Veh_Marshal,0,2)="N/A","N/A",'输出-系统进路参数'!B181)</f>
        <v>N/A</v>
      </c>
      <c r="B180" s="22" t="str">
        <f>IF(INDEX(Veh_Marshal,0,2)="N/A","N/A",'输出-系统进路参数'!E181)</f>
        <v>N/A</v>
      </c>
      <c r="C180" s="22" t="str">
        <f>IF(INDEX(Veh_Marshal,0,2)="N/A","N/A",'输出-系统进路参数'!F181)</f>
        <v>N/A</v>
      </c>
      <c r="D180" s="22" t="str">
        <f>IF(INDEX(Veh_Marshal,0,2)="N/A","N/A",'输出-系统进路参数'!G181)</f>
        <v>N/A</v>
      </c>
      <c r="E180" s="22" t="str">
        <f>IF(INDEX(Veh_Marshal,0,2)="N/A","N/A",'输出-系统进路参数'!H181)</f>
        <v>N/A</v>
      </c>
      <c r="F180" s="22" t="str">
        <f>IF(INDEX(Veh_Marshal,0,2)="N/A","N/A",'输出-系统进路参数'!I181)</f>
        <v>N/A</v>
      </c>
      <c r="G180" s="22" t="str">
        <f>IF(INDEX(Veh_Marshal,0,2)="N/A","N/A",'输出-系统进路参数'!J181)</f>
        <v>N/A</v>
      </c>
      <c r="H180" s="22" t="str">
        <f>IF(INDEX(Veh_Marshal,0,2)="N/A","N/A",'输出-系统进路参数'!K181)</f>
        <v>N/A</v>
      </c>
      <c r="I180" s="22" t="str">
        <f>IF(INDEX(Veh_Marshal,0,2)="N/A","N/A",'输出-系统进路参数'!L181)</f>
        <v>N/A</v>
      </c>
      <c r="J180" s="22" t="str">
        <f>IF(INDEX(Veh_Marshal,0,2)="N/A","N/A",'输出-系统进路参数'!M181)</f>
        <v>N/A</v>
      </c>
      <c r="K180" s="22" t="str">
        <f>IF(INDEX(Veh_Marshal,0,2)="N/A","N/A",'输出-系统进路参数'!N181)</f>
        <v>N/A</v>
      </c>
      <c r="L180" s="22" t="str">
        <f>IF(INDEX(Veh_Marshal,0,2)="N/A","N/A",'输出-系统进路参数'!O181)</f>
        <v>N/A</v>
      </c>
      <c r="M180" s="22" t="str">
        <f>IF(INDEX(Veh_Marshal,0,2)="N/A","N/A",'输出-系统进路参数'!P181)</f>
        <v>N/A</v>
      </c>
      <c r="N180" s="22" t="str">
        <f>IF(INDEX(Veh_Marshal,0,2)="N/A","N/A",'输出-系统进路参数'!Q181)</f>
        <v>N/A</v>
      </c>
      <c r="O180" s="22" t="str">
        <f>IF(INDEX(Veh_Marshal,0,2)="N/A","N/A",'输出-系统进路参数'!R181)</f>
        <v>N/A</v>
      </c>
      <c r="P180" s="22" t="str">
        <f>IF(INDEX(Veh_Marshal,0,2)="N/A","N/A",'输出-系统进路参数'!S181)</f>
        <v>N/A</v>
      </c>
      <c r="Q180" s="22" t="str">
        <f>IF(INDEX(Veh_Marshal,0,2)="N/A","N/A",'输出-系统进路参数'!T181)</f>
        <v>N/A</v>
      </c>
      <c r="R180" s="22" t="str">
        <f>IF(INDEX(Veh_Marshal,0,2)="N/A","N/A",'输出-系统进路参数'!U181)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IF(INDEX(Veh_Marshal,0,2)="N/A","N/A",'输出-系统进路参数'!B182)</f>
        <v>N/A</v>
      </c>
      <c r="B181" s="22" t="str">
        <f>IF(INDEX(Veh_Marshal,0,2)="N/A","N/A",'输出-系统进路参数'!E182)</f>
        <v>N/A</v>
      </c>
      <c r="C181" s="22" t="str">
        <f>IF(INDEX(Veh_Marshal,0,2)="N/A","N/A",'输出-系统进路参数'!F182)</f>
        <v>N/A</v>
      </c>
      <c r="D181" s="22" t="str">
        <f>IF(INDEX(Veh_Marshal,0,2)="N/A","N/A",'输出-系统进路参数'!G182)</f>
        <v>N/A</v>
      </c>
      <c r="E181" s="22" t="str">
        <f>IF(INDEX(Veh_Marshal,0,2)="N/A","N/A",'输出-系统进路参数'!H182)</f>
        <v>N/A</v>
      </c>
      <c r="F181" s="22" t="str">
        <f>IF(INDEX(Veh_Marshal,0,2)="N/A","N/A",'输出-系统进路参数'!I182)</f>
        <v>N/A</v>
      </c>
      <c r="G181" s="22" t="str">
        <f>IF(INDEX(Veh_Marshal,0,2)="N/A","N/A",'输出-系统进路参数'!J182)</f>
        <v>N/A</v>
      </c>
      <c r="H181" s="22" t="str">
        <f>IF(INDEX(Veh_Marshal,0,2)="N/A","N/A",'输出-系统进路参数'!K182)</f>
        <v>N/A</v>
      </c>
      <c r="I181" s="22" t="str">
        <f>IF(INDEX(Veh_Marshal,0,2)="N/A","N/A",'输出-系统进路参数'!L182)</f>
        <v>N/A</v>
      </c>
      <c r="J181" s="22" t="str">
        <f>IF(INDEX(Veh_Marshal,0,2)="N/A","N/A",'输出-系统进路参数'!M182)</f>
        <v>N/A</v>
      </c>
      <c r="K181" s="22" t="str">
        <f>IF(INDEX(Veh_Marshal,0,2)="N/A","N/A",'输出-系统进路参数'!N182)</f>
        <v>N/A</v>
      </c>
      <c r="L181" s="22" t="str">
        <f>IF(INDEX(Veh_Marshal,0,2)="N/A","N/A",'输出-系统进路参数'!O182)</f>
        <v>N/A</v>
      </c>
      <c r="M181" s="22" t="str">
        <f>IF(INDEX(Veh_Marshal,0,2)="N/A","N/A",'输出-系统进路参数'!P182)</f>
        <v>N/A</v>
      </c>
      <c r="N181" s="22" t="str">
        <f>IF(INDEX(Veh_Marshal,0,2)="N/A","N/A",'输出-系统进路参数'!Q182)</f>
        <v>N/A</v>
      </c>
      <c r="O181" s="22" t="str">
        <f>IF(INDEX(Veh_Marshal,0,2)="N/A","N/A",'输出-系统进路参数'!R182)</f>
        <v>N/A</v>
      </c>
      <c r="P181" s="22" t="str">
        <f>IF(INDEX(Veh_Marshal,0,2)="N/A","N/A",'输出-系统进路参数'!S182)</f>
        <v>N/A</v>
      </c>
      <c r="Q181" s="22" t="str">
        <f>IF(INDEX(Veh_Marshal,0,2)="N/A","N/A",'输出-系统进路参数'!T182)</f>
        <v>N/A</v>
      </c>
      <c r="R181" s="22" t="str">
        <f>IF(INDEX(Veh_Marshal,0,2)="N/A","N/A",'输出-系统进路参数'!U182)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IF(INDEX(Veh_Marshal,0,2)="N/A","N/A",'输出-系统进路参数'!B183)</f>
        <v>N/A</v>
      </c>
      <c r="B182" s="22" t="str">
        <f>IF(INDEX(Veh_Marshal,0,2)="N/A","N/A",'输出-系统进路参数'!E183)</f>
        <v>N/A</v>
      </c>
      <c r="C182" s="22" t="str">
        <f>IF(INDEX(Veh_Marshal,0,2)="N/A","N/A",'输出-系统进路参数'!F183)</f>
        <v>N/A</v>
      </c>
      <c r="D182" s="22" t="str">
        <f>IF(INDEX(Veh_Marshal,0,2)="N/A","N/A",'输出-系统进路参数'!G183)</f>
        <v>N/A</v>
      </c>
      <c r="E182" s="22" t="str">
        <f>IF(INDEX(Veh_Marshal,0,2)="N/A","N/A",'输出-系统进路参数'!H183)</f>
        <v>N/A</v>
      </c>
      <c r="F182" s="22" t="str">
        <f>IF(INDEX(Veh_Marshal,0,2)="N/A","N/A",'输出-系统进路参数'!I183)</f>
        <v>N/A</v>
      </c>
      <c r="G182" s="22" t="str">
        <f>IF(INDEX(Veh_Marshal,0,2)="N/A","N/A",'输出-系统进路参数'!J183)</f>
        <v>N/A</v>
      </c>
      <c r="H182" s="22" t="str">
        <f>IF(INDEX(Veh_Marshal,0,2)="N/A","N/A",'输出-系统进路参数'!K183)</f>
        <v>N/A</v>
      </c>
      <c r="I182" s="22" t="str">
        <f>IF(INDEX(Veh_Marshal,0,2)="N/A","N/A",'输出-系统进路参数'!L183)</f>
        <v>N/A</v>
      </c>
      <c r="J182" s="22" t="str">
        <f>IF(INDEX(Veh_Marshal,0,2)="N/A","N/A",'输出-系统进路参数'!M183)</f>
        <v>N/A</v>
      </c>
      <c r="K182" s="22" t="str">
        <f>IF(INDEX(Veh_Marshal,0,2)="N/A","N/A",'输出-系统进路参数'!N183)</f>
        <v>N/A</v>
      </c>
      <c r="L182" s="22" t="str">
        <f>IF(INDEX(Veh_Marshal,0,2)="N/A","N/A",'输出-系统进路参数'!O183)</f>
        <v>N/A</v>
      </c>
      <c r="M182" s="22" t="str">
        <f>IF(INDEX(Veh_Marshal,0,2)="N/A","N/A",'输出-系统进路参数'!P183)</f>
        <v>N/A</v>
      </c>
      <c r="N182" s="22" t="str">
        <f>IF(INDEX(Veh_Marshal,0,2)="N/A","N/A",'输出-系统进路参数'!Q183)</f>
        <v>N/A</v>
      </c>
      <c r="O182" s="22" t="str">
        <f>IF(INDEX(Veh_Marshal,0,2)="N/A","N/A",'输出-系统进路参数'!R183)</f>
        <v>N/A</v>
      </c>
      <c r="P182" s="22" t="str">
        <f>IF(INDEX(Veh_Marshal,0,2)="N/A","N/A",'输出-系统进路参数'!S183)</f>
        <v>N/A</v>
      </c>
      <c r="Q182" s="22" t="str">
        <f>IF(INDEX(Veh_Marshal,0,2)="N/A","N/A",'输出-系统进路参数'!T183)</f>
        <v>N/A</v>
      </c>
      <c r="R182" s="22" t="str">
        <f>IF(INDEX(Veh_Marshal,0,2)="N/A","N/A",'输出-系统进路参数'!U183)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IF(INDEX(Veh_Marshal,0,2)="N/A","N/A",'输出-系统进路参数'!B184)</f>
        <v>N/A</v>
      </c>
      <c r="B183" s="22" t="str">
        <f>IF(INDEX(Veh_Marshal,0,2)="N/A","N/A",'输出-系统进路参数'!E184)</f>
        <v>N/A</v>
      </c>
      <c r="C183" s="22" t="str">
        <f>IF(INDEX(Veh_Marshal,0,2)="N/A","N/A",'输出-系统进路参数'!F184)</f>
        <v>N/A</v>
      </c>
      <c r="D183" s="22" t="str">
        <f>IF(INDEX(Veh_Marshal,0,2)="N/A","N/A",'输出-系统进路参数'!G184)</f>
        <v>N/A</v>
      </c>
      <c r="E183" s="22" t="str">
        <f>IF(INDEX(Veh_Marshal,0,2)="N/A","N/A",'输出-系统进路参数'!H184)</f>
        <v>N/A</v>
      </c>
      <c r="F183" s="22" t="str">
        <f>IF(INDEX(Veh_Marshal,0,2)="N/A","N/A",'输出-系统进路参数'!I184)</f>
        <v>N/A</v>
      </c>
      <c r="G183" s="22" t="str">
        <f>IF(INDEX(Veh_Marshal,0,2)="N/A","N/A",'输出-系统进路参数'!J184)</f>
        <v>N/A</v>
      </c>
      <c r="H183" s="22" t="str">
        <f>IF(INDEX(Veh_Marshal,0,2)="N/A","N/A",'输出-系统进路参数'!K184)</f>
        <v>N/A</v>
      </c>
      <c r="I183" s="22" t="str">
        <f>IF(INDEX(Veh_Marshal,0,2)="N/A","N/A",'输出-系统进路参数'!L184)</f>
        <v>N/A</v>
      </c>
      <c r="J183" s="22" t="str">
        <f>IF(INDEX(Veh_Marshal,0,2)="N/A","N/A",'输出-系统进路参数'!M184)</f>
        <v>N/A</v>
      </c>
      <c r="K183" s="22" t="str">
        <f>IF(INDEX(Veh_Marshal,0,2)="N/A","N/A",'输出-系统进路参数'!N184)</f>
        <v>N/A</v>
      </c>
      <c r="L183" s="22" t="str">
        <f>IF(INDEX(Veh_Marshal,0,2)="N/A","N/A",'输出-系统进路参数'!O184)</f>
        <v>N/A</v>
      </c>
      <c r="M183" s="22" t="str">
        <f>IF(INDEX(Veh_Marshal,0,2)="N/A","N/A",'输出-系统进路参数'!P184)</f>
        <v>N/A</v>
      </c>
      <c r="N183" s="22" t="str">
        <f>IF(INDEX(Veh_Marshal,0,2)="N/A","N/A",'输出-系统进路参数'!Q184)</f>
        <v>N/A</v>
      </c>
      <c r="O183" s="22" t="str">
        <f>IF(INDEX(Veh_Marshal,0,2)="N/A","N/A",'输出-系统进路参数'!R184)</f>
        <v>N/A</v>
      </c>
      <c r="P183" s="22" t="str">
        <f>IF(INDEX(Veh_Marshal,0,2)="N/A","N/A",'输出-系统进路参数'!S184)</f>
        <v>N/A</v>
      </c>
      <c r="Q183" s="22" t="str">
        <f>IF(INDEX(Veh_Marshal,0,2)="N/A","N/A",'输出-系统进路参数'!T184)</f>
        <v>N/A</v>
      </c>
      <c r="R183" s="22" t="str">
        <f>IF(INDEX(Veh_Marshal,0,2)="N/A","N/A",'输出-系统进路参数'!U184)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IF(INDEX(Veh_Marshal,0,2)="N/A","N/A",'输出-系统进路参数'!B185)</f>
        <v>N/A</v>
      </c>
      <c r="B184" s="22" t="str">
        <f>IF(INDEX(Veh_Marshal,0,2)="N/A","N/A",'输出-系统进路参数'!E185)</f>
        <v>N/A</v>
      </c>
      <c r="C184" s="22" t="str">
        <f>IF(INDEX(Veh_Marshal,0,2)="N/A","N/A",'输出-系统进路参数'!F185)</f>
        <v>N/A</v>
      </c>
      <c r="D184" s="22" t="str">
        <f>IF(INDEX(Veh_Marshal,0,2)="N/A","N/A",'输出-系统进路参数'!G185)</f>
        <v>N/A</v>
      </c>
      <c r="E184" s="22" t="str">
        <f>IF(INDEX(Veh_Marshal,0,2)="N/A","N/A",'输出-系统进路参数'!H185)</f>
        <v>N/A</v>
      </c>
      <c r="F184" s="22" t="str">
        <f>IF(INDEX(Veh_Marshal,0,2)="N/A","N/A",'输出-系统进路参数'!I185)</f>
        <v>N/A</v>
      </c>
      <c r="G184" s="22" t="str">
        <f>IF(INDEX(Veh_Marshal,0,2)="N/A","N/A",'输出-系统进路参数'!J185)</f>
        <v>N/A</v>
      </c>
      <c r="H184" s="22" t="str">
        <f>IF(INDEX(Veh_Marshal,0,2)="N/A","N/A",'输出-系统进路参数'!K185)</f>
        <v>N/A</v>
      </c>
      <c r="I184" s="22" t="str">
        <f>IF(INDEX(Veh_Marshal,0,2)="N/A","N/A",'输出-系统进路参数'!L185)</f>
        <v>N/A</v>
      </c>
      <c r="J184" s="22" t="str">
        <f>IF(INDEX(Veh_Marshal,0,2)="N/A","N/A",'输出-系统进路参数'!M185)</f>
        <v>N/A</v>
      </c>
      <c r="K184" s="22" t="str">
        <f>IF(INDEX(Veh_Marshal,0,2)="N/A","N/A",'输出-系统进路参数'!N185)</f>
        <v>N/A</v>
      </c>
      <c r="L184" s="22" t="str">
        <f>IF(INDEX(Veh_Marshal,0,2)="N/A","N/A",'输出-系统进路参数'!O185)</f>
        <v>N/A</v>
      </c>
      <c r="M184" s="22" t="str">
        <f>IF(INDEX(Veh_Marshal,0,2)="N/A","N/A",'输出-系统进路参数'!P185)</f>
        <v>N/A</v>
      </c>
      <c r="N184" s="22" t="str">
        <f>IF(INDEX(Veh_Marshal,0,2)="N/A","N/A",'输出-系统进路参数'!Q185)</f>
        <v>N/A</v>
      </c>
      <c r="O184" s="22" t="str">
        <f>IF(INDEX(Veh_Marshal,0,2)="N/A","N/A",'输出-系统进路参数'!R185)</f>
        <v>N/A</v>
      </c>
      <c r="P184" s="22" t="str">
        <f>IF(INDEX(Veh_Marshal,0,2)="N/A","N/A",'输出-系统进路参数'!S185)</f>
        <v>N/A</v>
      </c>
      <c r="Q184" s="22" t="str">
        <f>IF(INDEX(Veh_Marshal,0,2)="N/A","N/A",'输出-系统进路参数'!T185)</f>
        <v>N/A</v>
      </c>
      <c r="R184" s="22" t="str">
        <f>IF(INDEX(Veh_Marshal,0,2)="N/A","N/A",'输出-系统进路参数'!U185)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IF(INDEX(Veh_Marshal,0,2)="N/A","N/A",'输出-系统进路参数'!B186)</f>
        <v>N/A</v>
      </c>
      <c r="B185" s="22" t="str">
        <f>IF(INDEX(Veh_Marshal,0,2)="N/A","N/A",'输出-系统进路参数'!E186)</f>
        <v>N/A</v>
      </c>
      <c r="C185" s="22" t="str">
        <f>IF(INDEX(Veh_Marshal,0,2)="N/A","N/A",'输出-系统进路参数'!F186)</f>
        <v>N/A</v>
      </c>
      <c r="D185" s="22" t="str">
        <f>IF(INDEX(Veh_Marshal,0,2)="N/A","N/A",'输出-系统进路参数'!G186)</f>
        <v>N/A</v>
      </c>
      <c r="E185" s="22" t="str">
        <f>IF(INDEX(Veh_Marshal,0,2)="N/A","N/A",'输出-系统进路参数'!H186)</f>
        <v>N/A</v>
      </c>
      <c r="F185" s="22" t="str">
        <f>IF(INDEX(Veh_Marshal,0,2)="N/A","N/A",'输出-系统进路参数'!I186)</f>
        <v>N/A</v>
      </c>
      <c r="G185" s="22" t="str">
        <f>IF(INDEX(Veh_Marshal,0,2)="N/A","N/A",'输出-系统进路参数'!J186)</f>
        <v>N/A</v>
      </c>
      <c r="H185" s="22" t="str">
        <f>IF(INDEX(Veh_Marshal,0,2)="N/A","N/A",'输出-系统进路参数'!K186)</f>
        <v>N/A</v>
      </c>
      <c r="I185" s="22" t="str">
        <f>IF(INDEX(Veh_Marshal,0,2)="N/A","N/A",'输出-系统进路参数'!L186)</f>
        <v>N/A</v>
      </c>
      <c r="J185" s="22" t="str">
        <f>IF(INDEX(Veh_Marshal,0,2)="N/A","N/A",'输出-系统进路参数'!M186)</f>
        <v>N/A</v>
      </c>
      <c r="K185" s="22" t="str">
        <f>IF(INDEX(Veh_Marshal,0,2)="N/A","N/A",'输出-系统进路参数'!N186)</f>
        <v>N/A</v>
      </c>
      <c r="L185" s="22" t="str">
        <f>IF(INDEX(Veh_Marshal,0,2)="N/A","N/A",'输出-系统进路参数'!O186)</f>
        <v>N/A</v>
      </c>
      <c r="M185" s="22" t="str">
        <f>IF(INDEX(Veh_Marshal,0,2)="N/A","N/A",'输出-系统进路参数'!P186)</f>
        <v>N/A</v>
      </c>
      <c r="N185" s="22" t="str">
        <f>IF(INDEX(Veh_Marshal,0,2)="N/A","N/A",'输出-系统进路参数'!Q186)</f>
        <v>N/A</v>
      </c>
      <c r="O185" s="22" t="str">
        <f>IF(INDEX(Veh_Marshal,0,2)="N/A","N/A",'输出-系统进路参数'!R186)</f>
        <v>N/A</v>
      </c>
      <c r="P185" s="22" t="str">
        <f>IF(INDEX(Veh_Marshal,0,2)="N/A","N/A",'输出-系统进路参数'!S186)</f>
        <v>N/A</v>
      </c>
      <c r="Q185" s="22" t="str">
        <f>IF(INDEX(Veh_Marshal,0,2)="N/A","N/A",'输出-系统进路参数'!T186)</f>
        <v>N/A</v>
      </c>
      <c r="R185" s="22" t="str">
        <f>IF(INDEX(Veh_Marshal,0,2)="N/A","N/A",'输出-系统进路参数'!U186)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IF(INDEX(Veh_Marshal,0,2)="N/A","N/A",'输出-系统进路参数'!B187)</f>
        <v>N/A</v>
      </c>
      <c r="B186" s="22" t="str">
        <f>IF(INDEX(Veh_Marshal,0,2)="N/A","N/A",'输出-系统进路参数'!E187)</f>
        <v>N/A</v>
      </c>
      <c r="C186" s="22" t="str">
        <f>IF(INDEX(Veh_Marshal,0,2)="N/A","N/A",'输出-系统进路参数'!F187)</f>
        <v>N/A</v>
      </c>
      <c r="D186" s="22" t="str">
        <f>IF(INDEX(Veh_Marshal,0,2)="N/A","N/A",'输出-系统进路参数'!G187)</f>
        <v>N/A</v>
      </c>
      <c r="E186" s="22" t="str">
        <f>IF(INDEX(Veh_Marshal,0,2)="N/A","N/A",'输出-系统进路参数'!H187)</f>
        <v>N/A</v>
      </c>
      <c r="F186" s="22" t="str">
        <f>IF(INDEX(Veh_Marshal,0,2)="N/A","N/A",'输出-系统进路参数'!I187)</f>
        <v>N/A</v>
      </c>
      <c r="G186" s="22" t="str">
        <f>IF(INDEX(Veh_Marshal,0,2)="N/A","N/A",'输出-系统进路参数'!J187)</f>
        <v>N/A</v>
      </c>
      <c r="H186" s="22" t="str">
        <f>IF(INDEX(Veh_Marshal,0,2)="N/A","N/A",'输出-系统进路参数'!K187)</f>
        <v>N/A</v>
      </c>
      <c r="I186" s="22" t="str">
        <f>IF(INDEX(Veh_Marshal,0,2)="N/A","N/A",'输出-系统进路参数'!L187)</f>
        <v>N/A</v>
      </c>
      <c r="J186" s="22" t="str">
        <f>IF(INDEX(Veh_Marshal,0,2)="N/A","N/A",'输出-系统进路参数'!M187)</f>
        <v>N/A</v>
      </c>
      <c r="K186" s="22" t="str">
        <f>IF(INDEX(Veh_Marshal,0,2)="N/A","N/A",'输出-系统进路参数'!N187)</f>
        <v>N/A</v>
      </c>
      <c r="L186" s="22" t="str">
        <f>IF(INDEX(Veh_Marshal,0,2)="N/A","N/A",'输出-系统进路参数'!O187)</f>
        <v>N/A</v>
      </c>
      <c r="M186" s="22" t="str">
        <f>IF(INDEX(Veh_Marshal,0,2)="N/A","N/A",'输出-系统进路参数'!P187)</f>
        <v>N/A</v>
      </c>
      <c r="N186" s="22" t="str">
        <f>IF(INDEX(Veh_Marshal,0,2)="N/A","N/A",'输出-系统进路参数'!Q187)</f>
        <v>N/A</v>
      </c>
      <c r="O186" s="22" t="str">
        <f>IF(INDEX(Veh_Marshal,0,2)="N/A","N/A",'输出-系统进路参数'!R187)</f>
        <v>N/A</v>
      </c>
      <c r="P186" s="22" t="str">
        <f>IF(INDEX(Veh_Marshal,0,2)="N/A","N/A",'输出-系统进路参数'!S187)</f>
        <v>N/A</v>
      </c>
      <c r="Q186" s="22" t="str">
        <f>IF(INDEX(Veh_Marshal,0,2)="N/A","N/A",'输出-系统进路参数'!T187)</f>
        <v>N/A</v>
      </c>
      <c r="R186" s="22" t="str">
        <f>IF(INDEX(Veh_Marshal,0,2)="N/A","N/A",'输出-系统进路参数'!U187)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IF(INDEX(Veh_Marshal,0,2)="N/A","N/A",'输出-系统进路参数'!B188)</f>
        <v>N/A</v>
      </c>
      <c r="B187" s="22" t="str">
        <f>IF(INDEX(Veh_Marshal,0,2)="N/A","N/A",'输出-系统进路参数'!E188)</f>
        <v>N/A</v>
      </c>
      <c r="C187" s="22" t="str">
        <f>IF(INDEX(Veh_Marshal,0,2)="N/A","N/A",'输出-系统进路参数'!F188)</f>
        <v>N/A</v>
      </c>
      <c r="D187" s="22" t="str">
        <f>IF(INDEX(Veh_Marshal,0,2)="N/A","N/A",'输出-系统进路参数'!G188)</f>
        <v>N/A</v>
      </c>
      <c r="E187" s="22" t="str">
        <f>IF(INDEX(Veh_Marshal,0,2)="N/A","N/A",'输出-系统进路参数'!H188)</f>
        <v>N/A</v>
      </c>
      <c r="F187" s="22" t="str">
        <f>IF(INDEX(Veh_Marshal,0,2)="N/A","N/A",'输出-系统进路参数'!I188)</f>
        <v>N/A</v>
      </c>
      <c r="G187" s="22" t="str">
        <f>IF(INDEX(Veh_Marshal,0,2)="N/A","N/A",'输出-系统进路参数'!J188)</f>
        <v>N/A</v>
      </c>
      <c r="H187" s="22" t="str">
        <f>IF(INDEX(Veh_Marshal,0,2)="N/A","N/A",'输出-系统进路参数'!K188)</f>
        <v>N/A</v>
      </c>
      <c r="I187" s="22" t="str">
        <f>IF(INDEX(Veh_Marshal,0,2)="N/A","N/A",'输出-系统进路参数'!L188)</f>
        <v>N/A</v>
      </c>
      <c r="J187" s="22" t="str">
        <f>IF(INDEX(Veh_Marshal,0,2)="N/A","N/A",'输出-系统进路参数'!M188)</f>
        <v>N/A</v>
      </c>
      <c r="K187" s="22" t="str">
        <f>IF(INDEX(Veh_Marshal,0,2)="N/A","N/A",'输出-系统进路参数'!N188)</f>
        <v>N/A</v>
      </c>
      <c r="L187" s="22" t="str">
        <f>IF(INDEX(Veh_Marshal,0,2)="N/A","N/A",'输出-系统进路参数'!O188)</f>
        <v>N/A</v>
      </c>
      <c r="M187" s="22" t="str">
        <f>IF(INDEX(Veh_Marshal,0,2)="N/A","N/A",'输出-系统进路参数'!P188)</f>
        <v>N/A</v>
      </c>
      <c r="N187" s="22" t="str">
        <f>IF(INDEX(Veh_Marshal,0,2)="N/A","N/A",'输出-系统进路参数'!Q188)</f>
        <v>N/A</v>
      </c>
      <c r="O187" s="22" t="str">
        <f>IF(INDEX(Veh_Marshal,0,2)="N/A","N/A",'输出-系统进路参数'!R188)</f>
        <v>N/A</v>
      </c>
      <c r="P187" s="22" t="str">
        <f>IF(INDEX(Veh_Marshal,0,2)="N/A","N/A",'输出-系统进路参数'!S188)</f>
        <v>N/A</v>
      </c>
      <c r="Q187" s="22" t="str">
        <f>IF(INDEX(Veh_Marshal,0,2)="N/A","N/A",'输出-系统进路参数'!T188)</f>
        <v>N/A</v>
      </c>
      <c r="R187" s="22" t="str">
        <f>IF(INDEX(Veh_Marshal,0,2)="N/A","N/A",'输出-系统进路参数'!U188)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IF(INDEX(Veh_Marshal,0,2)="N/A","N/A",'输出-系统进路参数'!B189)</f>
        <v>N/A</v>
      </c>
      <c r="B188" s="22" t="str">
        <f>IF(INDEX(Veh_Marshal,0,2)="N/A","N/A",'输出-系统进路参数'!E189)</f>
        <v>N/A</v>
      </c>
      <c r="C188" s="22" t="str">
        <f>IF(INDEX(Veh_Marshal,0,2)="N/A","N/A",'输出-系统进路参数'!F189)</f>
        <v>N/A</v>
      </c>
      <c r="D188" s="22" t="str">
        <f>IF(INDEX(Veh_Marshal,0,2)="N/A","N/A",'输出-系统进路参数'!G189)</f>
        <v>N/A</v>
      </c>
      <c r="E188" s="22" t="str">
        <f>IF(INDEX(Veh_Marshal,0,2)="N/A","N/A",'输出-系统进路参数'!H189)</f>
        <v>N/A</v>
      </c>
      <c r="F188" s="22" t="str">
        <f>IF(INDEX(Veh_Marshal,0,2)="N/A","N/A",'输出-系统进路参数'!I189)</f>
        <v>N/A</v>
      </c>
      <c r="G188" s="22" t="str">
        <f>IF(INDEX(Veh_Marshal,0,2)="N/A","N/A",'输出-系统进路参数'!J189)</f>
        <v>N/A</v>
      </c>
      <c r="H188" s="22" t="str">
        <f>IF(INDEX(Veh_Marshal,0,2)="N/A","N/A",'输出-系统进路参数'!K189)</f>
        <v>N/A</v>
      </c>
      <c r="I188" s="22" t="str">
        <f>IF(INDEX(Veh_Marshal,0,2)="N/A","N/A",'输出-系统进路参数'!L189)</f>
        <v>N/A</v>
      </c>
      <c r="J188" s="22" t="str">
        <f>IF(INDEX(Veh_Marshal,0,2)="N/A","N/A",'输出-系统进路参数'!M189)</f>
        <v>N/A</v>
      </c>
      <c r="K188" s="22" t="str">
        <f>IF(INDEX(Veh_Marshal,0,2)="N/A","N/A",'输出-系统进路参数'!N189)</f>
        <v>N/A</v>
      </c>
      <c r="L188" s="22" t="str">
        <f>IF(INDEX(Veh_Marshal,0,2)="N/A","N/A",'输出-系统进路参数'!O189)</f>
        <v>N/A</v>
      </c>
      <c r="M188" s="22" t="str">
        <f>IF(INDEX(Veh_Marshal,0,2)="N/A","N/A",'输出-系统进路参数'!P189)</f>
        <v>N/A</v>
      </c>
      <c r="N188" s="22" t="str">
        <f>IF(INDEX(Veh_Marshal,0,2)="N/A","N/A",'输出-系统进路参数'!Q189)</f>
        <v>N/A</v>
      </c>
      <c r="O188" s="22" t="str">
        <f>IF(INDEX(Veh_Marshal,0,2)="N/A","N/A",'输出-系统进路参数'!R189)</f>
        <v>N/A</v>
      </c>
      <c r="P188" s="22" t="str">
        <f>IF(INDEX(Veh_Marshal,0,2)="N/A","N/A",'输出-系统进路参数'!S189)</f>
        <v>N/A</v>
      </c>
      <c r="Q188" s="22" t="str">
        <f>IF(INDEX(Veh_Marshal,0,2)="N/A","N/A",'输出-系统进路参数'!T189)</f>
        <v>N/A</v>
      </c>
      <c r="R188" s="22" t="str">
        <f>IF(INDEX(Veh_Marshal,0,2)="N/A","N/A",'输出-系统进路参数'!U189)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IF(INDEX(Veh_Marshal,0,2)="N/A","N/A",'输出-系统进路参数'!B190)</f>
        <v>N/A</v>
      </c>
      <c r="B189" s="22" t="str">
        <f>IF(INDEX(Veh_Marshal,0,2)="N/A","N/A",'输出-系统进路参数'!E190)</f>
        <v>N/A</v>
      </c>
      <c r="C189" s="22" t="str">
        <f>IF(INDEX(Veh_Marshal,0,2)="N/A","N/A",'输出-系统进路参数'!F190)</f>
        <v>N/A</v>
      </c>
      <c r="D189" s="22" t="str">
        <f>IF(INDEX(Veh_Marshal,0,2)="N/A","N/A",'输出-系统进路参数'!G190)</f>
        <v>N/A</v>
      </c>
      <c r="E189" s="22" t="str">
        <f>IF(INDEX(Veh_Marshal,0,2)="N/A","N/A",'输出-系统进路参数'!H190)</f>
        <v>N/A</v>
      </c>
      <c r="F189" s="22" t="str">
        <f>IF(INDEX(Veh_Marshal,0,2)="N/A","N/A",'输出-系统进路参数'!I190)</f>
        <v>N/A</v>
      </c>
      <c r="G189" s="22" t="str">
        <f>IF(INDEX(Veh_Marshal,0,2)="N/A","N/A",'输出-系统进路参数'!J190)</f>
        <v>N/A</v>
      </c>
      <c r="H189" s="22" t="str">
        <f>IF(INDEX(Veh_Marshal,0,2)="N/A","N/A",'输出-系统进路参数'!K190)</f>
        <v>N/A</v>
      </c>
      <c r="I189" s="22" t="str">
        <f>IF(INDEX(Veh_Marshal,0,2)="N/A","N/A",'输出-系统进路参数'!L190)</f>
        <v>N/A</v>
      </c>
      <c r="J189" s="22" t="str">
        <f>IF(INDEX(Veh_Marshal,0,2)="N/A","N/A",'输出-系统进路参数'!M190)</f>
        <v>N/A</v>
      </c>
      <c r="K189" s="22" t="str">
        <f>IF(INDEX(Veh_Marshal,0,2)="N/A","N/A",'输出-系统进路参数'!N190)</f>
        <v>N/A</v>
      </c>
      <c r="L189" s="22" t="str">
        <f>IF(INDEX(Veh_Marshal,0,2)="N/A","N/A",'输出-系统进路参数'!O190)</f>
        <v>N/A</v>
      </c>
      <c r="M189" s="22" t="str">
        <f>IF(INDEX(Veh_Marshal,0,2)="N/A","N/A",'输出-系统进路参数'!P190)</f>
        <v>N/A</v>
      </c>
      <c r="N189" s="22" t="str">
        <f>IF(INDEX(Veh_Marshal,0,2)="N/A","N/A",'输出-系统进路参数'!Q190)</f>
        <v>N/A</v>
      </c>
      <c r="O189" s="22" t="str">
        <f>IF(INDEX(Veh_Marshal,0,2)="N/A","N/A",'输出-系统进路参数'!R190)</f>
        <v>N/A</v>
      </c>
      <c r="P189" s="22" t="str">
        <f>IF(INDEX(Veh_Marshal,0,2)="N/A","N/A",'输出-系统进路参数'!S190)</f>
        <v>N/A</v>
      </c>
      <c r="Q189" s="22" t="str">
        <f>IF(INDEX(Veh_Marshal,0,2)="N/A","N/A",'输出-系统进路参数'!T190)</f>
        <v>N/A</v>
      </c>
      <c r="R189" s="22" t="str">
        <f>IF(INDEX(Veh_Marshal,0,2)="N/A","N/A",'输出-系统进路参数'!U190)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IF(INDEX(Veh_Marshal,0,2)="N/A","N/A",'输出-系统进路参数'!B191)</f>
        <v>N/A</v>
      </c>
      <c r="B190" s="22" t="str">
        <f>IF(INDEX(Veh_Marshal,0,2)="N/A","N/A",'输出-系统进路参数'!E191)</f>
        <v>N/A</v>
      </c>
      <c r="C190" s="22" t="str">
        <f>IF(INDEX(Veh_Marshal,0,2)="N/A","N/A",'输出-系统进路参数'!F191)</f>
        <v>N/A</v>
      </c>
      <c r="D190" s="22" t="str">
        <f>IF(INDEX(Veh_Marshal,0,2)="N/A","N/A",'输出-系统进路参数'!G191)</f>
        <v>N/A</v>
      </c>
      <c r="E190" s="22" t="str">
        <f>IF(INDEX(Veh_Marshal,0,2)="N/A","N/A",'输出-系统进路参数'!H191)</f>
        <v>N/A</v>
      </c>
      <c r="F190" s="22" t="str">
        <f>IF(INDEX(Veh_Marshal,0,2)="N/A","N/A",'输出-系统进路参数'!I191)</f>
        <v>N/A</v>
      </c>
      <c r="G190" s="22" t="str">
        <f>IF(INDEX(Veh_Marshal,0,2)="N/A","N/A",'输出-系统进路参数'!J191)</f>
        <v>N/A</v>
      </c>
      <c r="H190" s="22" t="str">
        <f>IF(INDEX(Veh_Marshal,0,2)="N/A","N/A",'输出-系统进路参数'!K191)</f>
        <v>N/A</v>
      </c>
      <c r="I190" s="22" t="str">
        <f>IF(INDEX(Veh_Marshal,0,2)="N/A","N/A",'输出-系统进路参数'!L191)</f>
        <v>N/A</v>
      </c>
      <c r="J190" s="22" t="str">
        <f>IF(INDEX(Veh_Marshal,0,2)="N/A","N/A",'输出-系统进路参数'!M191)</f>
        <v>N/A</v>
      </c>
      <c r="K190" s="22" t="str">
        <f>IF(INDEX(Veh_Marshal,0,2)="N/A","N/A",'输出-系统进路参数'!N191)</f>
        <v>N/A</v>
      </c>
      <c r="L190" s="22" t="str">
        <f>IF(INDEX(Veh_Marshal,0,2)="N/A","N/A",'输出-系统进路参数'!O191)</f>
        <v>N/A</v>
      </c>
      <c r="M190" s="22" t="str">
        <f>IF(INDEX(Veh_Marshal,0,2)="N/A","N/A",'输出-系统进路参数'!P191)</f>
        <v>N/A</v>
      </c>
      <c r="N190" s="22" t="str">
        <f>IF(INDEX(Veh_Marshal,0,2)="N/A","N/A",'输出-系统进路参数'!Q191)</f>
        <v>N/A</v>
      </c>
      <c r="O190" s="22" t="str">
        <f>IF(INDEX(Veh_Marshal,0,2)="N/A","N/A",'输出-系统进路参数'!R191)</f>
        <v>N/A</v>
      </c>
      <c r="P190" s="22" t="str">
        <f>IF(INDEX(Veh_Marshal,0,2)="N/A","N/A",'输出-系统进路参数'!S191)</f>
        <v>N/A</v>
      </c>
      <c r="Q190" s="22" t="str">
        <f>IF(INDEX(Veh_Marshal,0,2)="N/A","N/A",'输出-系统进路参数'!T191)</f>
        <v>N/A</v>
      </c>
      <c r="R190" s="22" t="str">
        <f>IF(INDEX(Veh_Marshal,0,2)="N/A","N/A",'输出-系统进路参数'!U191)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IF(INDEX(Veh_Marshal,0,2)="N/A","N/A",'输出-系统进路参数'!B192)</f>
        <v>N/A</v>
      </c>
      <c r="B191" s="22" t="str">
        <f>IF(INDEX(Veh_Marshal,0,2)="N/A","N/A",'输出-系统进路参数'!E192)</f>
        <v>N/A</v>
      </c>
      <c r="C191" s="22" t="str">
        <f>IF(INDEX(Veh_Marshal,0,2)="N/A","N/A",'输出-系统进路参数'!F192)</f>
        <v>N/A</v>
      </c>
      <c r="D191" s="22" t="str">
        <f>IF(INDEX(Veh_Marshal,0,2)="N/A","N/A",'输出-系统进路参数'!G192)</f>
        <v>N/A</v>
      </c>
      <c r="E191" s="22" t="str">
        <f>IF(INDEX(Veh_Marshal,0,2)="N/A","N/A",'输出-系统进路参数'!H192)</f>
        <v>N/A</v>
      </c>
      <c r="F191" s="22" t="str">
        <f>IF(INDEX(Veh_Marshal,0,2)="N/A","N/A",'输出-系统进路参数'!I192)</f>
        <v>N/A</v>
      </c>
      <c r="G191" s="22" t="str">
        <f>IF(INDEX(Veh_Marshal,0,2)="N/A","N/A",'输出-系统进路参数'!J192)</f>
        <v>N/A</v>
      </c>
      <c r="H191" s="22" t="str">
        <f>IF(INDEX(Veh_Marshal,0,2)="N/A","N/A",'输出-系统进路参数'!K192)</f>
        <v>N/A</v>
      </c>
      <c r="I191" s="22" t="str">
        <f>IF(INDEX(Veh_Marshal,0,2)="N/A","N/A",'输出-系统进路参数'!L192)</f>
        <v>N/A</v>
      </c>
      <c r="J191" s="22" t="str">
        <f>IF(INDEX(Veh_Marshal,0,2)="N/A","N/A",'输出-系统进路参数'!M192)</f>
        <v>N/A</v>
      </c>
      <c r="K191" s="22" t="str">
        <f>IF(INDEX(Veh_Marshal,0,2)="N/A","N/A",'输出-系统进路参数'!N192)</f>
        <v>N/A</v>
      </c>
      <c r="L191" s="22" t="str">
        <f>IF(INDEX(Veh_Marshal,0,2)="N/A","N/A",'输出-系统进路参数'!O192)</f>
        <v>N/A</v>
      </c>
      <c r="M191" s="22" t="str">
        <f>IF(INDEX(Veh_Marshal,0,2)="N/A","N/A",'输出-系统进路参数'!P192)</f>
        <v>N/A</v>
      </c>
      <c r="N191" s="22" t="str">
        <f>IF(INDEX(Veh_Marshal,0,2)="N/A","N/A",'输出-系统进路参数'!Q192)</f>
        <v>N/A</v>
      </c>
      <c r="O191" s="22" t="str">
        <f>IF(INDEX(Veh_Marshal,0,2)="N/A","N/A",'输出-系统进路参数'!R192)</f>
        <v>N/A</v>
      </c>
      <c r="P191" s="22" t="str">
        <f>IF(INDEX(Veh_Marshal,0,2)="N/A","N/A",'输出-系统进路参数'!S192)</f>
        <v>N/A</v>
      </c>
      <c r="Q191" s="22" t="str">
        <f>IF(INDEX(Veh_Marshal,0,2)="N/A","N/A",'输出-系统进路参数'!T192)</f>
        <v>N/A</v>
      </c>
      <c r="R191" s="22" t="str">
        <f>IF(INDEX(Veh_Marshal,0,2)="N/A","N/A",'输出-系统进路参数'!U192)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IF(INDEX(Veh_Marshal,0,2)="N/A","N/A",'输出-系统进路参数'!B193)</f>
        <v>N/A</v>
      </c>
      <c r="B192" s="22" t="str">
        <f>IF(INDEX(Veh_Marshal,0,2)="N/A","N/A",'输出-系统进路参数'!E193)</f>
        <v>N/A</v>
      </c>
      <c r="C192" s="22" t="str">
        <f>IF(INDEX(Veh_Marshal,0,2)="N/A","N/A",'输出-系统进路参数'!F193)</f>
        <v>N/A</v>
      </c>
      <c r="D192" s="22" t="str">
        <f>IF(INDEX(Veh_Marshal,0,2)="N/A","N/A",'输出-系统进路参数'!G193)</f>
        <v>N/A</v>
      </c>
      <c r="E192" s="22" t="str">
        <f>IF(INDEX(Veh_Marshal,0,2)="N/A","N/A",'输出-系统进路参数'!H193)</f>
        <v>N/A</v>
      </c>
      <c r="F192" s="22" t="str">
        <f>IF(INDEX(Veh_Marshal,0,2)="N/A","N/A",'输出-系统进路参数'!I193)</f>
        <v>N/A</v>
      </c>
      <c r="G192" s="22" t="str">
        <f>IF(INDEX(Veh_Marshal,0,2)="N/A","N/A",'输出-系统进路参数'!J193)</f>
        <v>N/A</v>
      </c>
      <c r="H192" s="22" t="str">
        <f>IF(INDEX(Veh_Marshal,0,2)="N/A","N/A",'输出-系统进路参数'!K193)</f>
        <v>N/A</v>
      </c>
      <c r="I192" s="22" t="str">
        <f>IF(INDEX(Veh_Marshal,0,2)="N/A","N/A",'输出-系统进路参数'!L193)</f>
        <v>N/A</v>
      </c>
      <c r="J192" s="22" t="str">
        <f>IF(INDEX(Veh_Marshal,0,2)="N/A","N/A",'输出-系统进路参数'!M193)</f>
        <v>N/A</v>
      </c>
      <c r="K192" s="22" t="str">
        <f>IF(INDEX(Veh_Marshal,0,2)="N/A","N/A",'输出-系统进路参数'!N193)</f>
        <v>N/A</v>
      </c>
      <c r="L192" s="22" t="str">
        <f>IF(INDEX(Veh_Marshal,0,2)="N/A","N/A",'输出-系统进路参数'!O193)</f>
        <v>N/A</v>
      </c>
      <c r="M192" s="22" t="str">
        <f>IF(INDEX(Veh_Marshal,0,2)="N/A","N/A",'输出-系统进路参数'!P193)</f>
        <v>N/A</v>
      </c>
      <c r="N192" s="22" t="str">
        <f>IF(INDEX(Veh_Marshal,0,2)="N/A","N/A",'输出-系统进路参数'!Q193)</f>
        <v>N/A</v>
      </c>
      <c r="O192" s="22" t="str">
        <f>IF(INDEX(Veh_Marshal,0,2)="N/A","N/A",'输出-系统进路参数'!R193)</f>
        <v>N/A</v>
      </c>
      <c r="P192" s="22" t="str">
        <f>IF(INDEX(Veh_Marshal,0,2)="N/A","N/A",'输出-系统进路参数'!S193)</f>
        <v>N/A</v>
      </c>
      <c r="Q192" s="22" t="str">
        <f>IF(INDEX(Veh_Marshal,0,2)="N/A","N/A",'输出-系统进路参数'!T193)</f>
        <v>N/A</v>
      </c>
      <c r="R192" s="22" t="str">
        <f>IF(INDEX(Veh_Marshal,0,2)="N/A","N/A",'输出-系统进路参数'!U193)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IF(INDEX(Veh_Marshal,0,2)="N/A","N/A",'输出-系统进路参数'!B194)</f>
        <v>N/A</v>
      </c>
      <c r="B193" s="22" t="str">
        <f>IF(INDEX(Veh_Marshal,0,2)="N/A","N/A",'输出-系统进路参数'!E194)</f>
        <v>N/A</v>
      </c>
      <c r="C193" s="22" t="str">
        <f>IF(INDEX(Veh_Marshal,0,2)="N/A","N/A",'输出-系统进路参数'!F194)</f>
        <v>N/A</v>
      </c>
      <c r="D193" s="22" t="str">
        <f>IF(INDEX(Veh_Marshal,0,2)="N/A","N/A",'输出-系统进路参数'!G194)</f>
        <v>N/A</v>
      </c>
      <c r="E193" s="22" t="str">
        <f>IF(INDEX(Veh_Marshal,0,2)="N/A","N/A",'输出-系统进路参数'!H194)</f>
        <v>N/A</v>
      </c>
      <c r="F193" s="22" t="str">
        <f>IF(INDEX(Veh_Marshal,0,2)="N/A","N/A",'输出-系统进路参数'!I194)</f>
        <v>N/A</v>
      </c>
      <c r="G193" s="22" t="str">
        <f>IF(INDEX(Veh_Marshal,0,2)="N/A","N/A",'输出-系统进路参数'!J194)</f>
        <v>N/A</v>
      </c>
      <c r="H193" s="22" t="str">
        <f>IF(INDEX(Veh_Marshal,0,2)="N/A","N/A",'输出-系统进路参数'!K194)</f>
        <v>N/A</v>
      </c>
      <c r="I193" s="22" t="str">
        <f>IF(INDEX(Veh_Marshal,0,2)="N/A","N/A",'输出-系统进路参数'!L194)</f>
        <v>N/A</v>
      </c>
      <c r="J193" s="22" t="str">
        <f>IF(INDEX(Veh_Marshal,0,2)="N/A","N/A",'输出-系统进路参数'!M194)</f>
        <v>N/A</v>
      </c>
      <c r="K193" s="22" t="str">
        <f>IF(INDEX(Veh_Marshal,0,2)="N/A","N/A",'输出-系统进路参数'!N194)</f>
        <v>N/A</v>
      </c>
      <c r="L193" s="22" t="str">
        <f>IF(INDEX(Veh_Marshal,0,2)="N/A","N/A",'输出-系统进路参数'!O194)</f>
        <v>N/A</v>
      </c>
      <c r="M193" s="22" t="str">
        <f>IF(INDEX(Veh_Marshal,0,2)="N/A","N/A",'输出-系统进路参数'!P194)</f>
        <v>N/A</v>
      </c>
      <c r="N193" s="22" t="str">
        <f>IF(INDEX(Veh_Marshal,0,2)="N/A","N/A",'输出-系统进路参数'!Q194)</f>
        <v>N/A</v>
      </c>
      <c r="O193" s="22" t="str">
        <f>IF(INDEX(Veh_Marshal,0,2)="N/A","N/A",'输出-系统进路参数'!R194)</f>
        <v>N/A</v>
      </c>
      <c r="P193" s="22" t="str">
        <f>IF(INDEX(Veh_Marshal,0,2)="N/A","N/A",'输出-系统进路参数'!S194)</f>
        <v>N/A</v>
      </c>
      <c r="Q193" s="22" t="str">
        <f>IF(INDEX(Veh_Marshal,0,2)="N/A","N/A",'输出-系统进路参数'!T194)</f>
        <v>N/A</v>
      </c>
      <c r="R193" s="22" t="str">
        <f>IF(INDEX(Veh_Marshal,0,2)="N/A","N/A",'输出-系统进路参数'!U194)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IF(INDEX(Veh_Marshal,0,2)="N/A","N/A",'输出-系统进路参数'!B195)</f>
        <v>N/A</v>
      </c>
      <c r="B194" s="22" t="str">
        <f>IF(INDEX(Veh_Marshal,0,2)="N/A","N/A",'输出-系统进路参数'!E195)</f>
        <v>N/A</v>
      </c>
      <c r="C194" s="22" t="str">
        <f>IF(INDEX(Veh_Marshal,0,2)="N/A","N/A",'输出-系统进路参数'!F195)</f>
        <v>N/A</v>
      </c>
      <c r="D194" s="22" t="str">
        <f>IF(INDEX(Veh_Marshal,0,2)="N/A","N/A",'输出-系统进路参数'!G195)</f>
        <v>N/A</v>
      </c>
      <c r="E194" s="22" t="str">
        <f>IF(INDEX(Veh_Marshal,0,2)="N/A","N/A",'输出-系统进路参数'!H195)</f>
        <v>N/A</v>
      </c>
      <c r="F194" s="22" t="str">
        <f>IF(INDEX(Veh_Marshal,0,2)="N/A","N/A",'输出-系统进路参数'!I195)</f>
        <v>N/A</v>
      </c>
      <c r="G194" s="22" t="str">
        <f>IF(INDEX(Veh_Marshal,0,2)="N/A","N/A",'输出-系统进路参数'!J195)</f>
        <v>N/A</v>
      </c>
      <c r="H194" s="22" t="str">
        <f>IF(INDEX(Veh_Marshal,0,2)="N/A","N/A",'输出-系统进路参数'!K195)</f>
        <v>N/A</v>
      </c>
      <c r="I194" s="22" t="str">
        <f>IF(INDEX(Veh_Marshal,0,2)="N/A","N/A",'输出-系统进路参数'!L195)</f>
        <v>N/A</v>
      </c>
      <c r="J194" s="22" t="str">
        <f>IF(INDEX(Veh_Marshal,0,2)="N/A","N/A",'输出-系统进路参数'!M195)</f>
        <v>N/A</v>
      </c>
      <c r="K194" s="22" t="str">
        <f>IF(INDEX(Veh_Marshal,0,2)="N/A","N/A",'输出-系统进路参数'!N195)</f>
        <v>N/A</v>
      </c>
      <c r="L194" s="22" t="str">
        <f>IF(INDEX(Veh_Marshal,0,2)="N/A","N/A",'输出-系统进路参数'!O195)</f>
        <v>N/A</v>
      </c>
      <c r="M194" s="22" t="str">
        <f>IF(INDEX(Veh_Marshal,0,2)="N/A","N/A",'输出-系统进路参数'!P195)</f>
        <v>N/A</v>
      </c>
      <c r="N194" s="22" t="str">
        <f>IF(INDEX(Veh_Marshal,0,2)="N/A","N/A",'输出-系统进路参数'!Q195)</f>
        <v>N/A</v>
      </c>
      <c r="O194" s="22" t="str">
        <f>IF(INDEX(Veh_Marshal,0,2)="N/A","N/A",'输出-系统进路参数'!R195)</f>
        <v>N/A</v>
      </c>
      <c r="P194" s="22" t="str">
        <f>IF(INDEX(Veh_Marshal,0,2)="N/A","N/A",'输出-系统进路参数'!S195)</f>
        <v>N/A</v>
      </c>
      <c r="Q194" s="22" t="str">
        <f>IF(INDEX(Veh_Marshal,0,2)="N/A","N/A",'输出-系统进路参数'!T195)</f>
        <v>N/A</v>
      </c>
      <c r="R194" s="22" t="str">
        <f>IF(INDEX(Veh_Marshal,0,2)="N/A","N/A",'输出-系统进路参数'!U195)</f>
        <v>N/A</v>
      </c>
      <c r="S194" s="42" t="str">
        <f t="shared" ref="S194:S257" si="33">IF($A194="N/A","N/A",IF($F194="N/A",CEILING($C194/3.6*(CFG_T_EB_OUT+CFG_T_EB_SETUP)/1000+($C194/3.6)^2/(INDEX(Veh_Gebr,0,2)+$E194/1000*9.8)/2,0.001),$F194))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+Conf_SafeMarginDist+Proj_Sig2AxleDist+INDEX(Veh_Hook2Roller,0,2))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+$C194/3.6/(INDEX(Veh_Gebr,0,2)+$E194/1000*9.8)*1000
+Equ_AxleClearDelay+Conf_VibInTime_CBI)/1000,
10),$V194))</f>
        <v>N/A</v>
      </c>
      <c r="Y194" s="30" t="str">
        <f t="shared" ref="Y194:Y257" si="39">IF($A194="N/A","N/A",
IF($M194="N/A","N/A",
IF($Q194="N/A","N/A",
CEILING(SQRT(2*($O194-INDEX(Veh_Length,0,2)+INDEX(Veh_Hook2Roller,0,2)-Proj_Sp2AxleDist)/(INDEX(Veh_NormDec,0,2)+$P194/1000*9.8))*1000*2,5000)/1000)))</f>
        <v>N/A</v>
      </c>
      <c r="Z194" s="30" t="str">
        <f t="shared" ref="Z194:Z257" si="40">IF($A194="N/A","N/A",
IF($M194="N/A","N/A",
IF($Q194="N/A","N/A",
CEILING(($Y194*1000+CFG_T_EB_OUT+CFG_T_EB_SETUP
+((SQRT((2*INDEX(Veh_Gebr,0,2)*(INDEX(Veh_MaxAcc,0,2)-$P194/1000*9.8)*CFG_T_EB_SETUP/1000)^2
       +4*(INDEX(Veh_Gebr,0,2)+INDEX(Veh_MaxAcc,0,2))*(INDEX(Veh_MaxAcc,0,2)-$P194/1000*9.8)*(INDEX(Veh_Gebr,0,2)*$P194/1000*9.8*(CFG_T_EB_SETUP/1000)^2
           +2*(INDEX(Veh_Gebr,0,2)+$P194/1000*9.8)*($O194-INDEX(Veh_Length,0,2)+INDEX(Veh_Hook2Roller,0,2))))
    -2*INDEX(Veh_Gebr,0,2)*(INDEX(Veh_MaxAcc,0,2)-$P194/1000*9.8)*CFG_T_EB_SETUP/1000)
  /2/(INDEX(Veh_MaxAcc,0,2)+INDEX(Veh_Gebr,0,2))-$P194/1000*9.8*CFG_T_EB_SETUP/1000)/(INDEX(Veh_Gebr,0,2)+$P194/1000*9.8)*1000
+Equ_AxleClearDelay+Conf_VibInTime_CBI)/1000,
10)
)))</f>
        <v>N/A</v>
      </c>
      <c r="AA194" s="30" t="str">
        <f t="shared" ref="AA194:AA257" si="41">IF($A194="N/A","N/A",
IF($Q194="N/A","N/A",
FLOOR((Proj_RmMaxForwSpd/3.6-ATO速度_EB速度余量/3.6)*1000/INDEX(Veh_NormDec,0,2)
+(Proj_RmMaxForwSpd/3.6-ATO速度_EB速度余量/3.6)*1000/INDEX(Veh_MaxAcc,0,2)
+($B194-(Proj_RmMaxForwSpd/3.6-ATO速度_EB速度余量/3.6)^2/(2*INDEX(Veh_NormDec,0,2))-(Proj_RmMaxForwSpd/3.6-ATO速度_EB速度余量/3.6)^2/(2*INDEX(Veh_MaxAcc,0,2)))/(Proj_RmMaxForwSpd/3.6-ATO速度_EB速度余量/3.6)*1000
+$N194*1000,5000)/1000))</f>
        <v>N/A</v>
      </c>
      <c r="AB194" s="30" t="str">
        <f t="shared" ref="AB194:AB257" si="42">IF($A194="N/A","N/A",
IF($Q194="N/A","N/A",
CEILING(($AA194*1000+CFG_T_EB_OUT+CFG_T_EB_SETUP
+$D194/3.6/(INDEX(Veh_Gebr,0,2)+$G194/1000*9.8)*1000
+Equ_AxleClearDelay+Conf_VibInTime_CBI)/1000,
10)
))</f>
        <v>N/A</v>
      </c>
      <c r="AC194" s="30" t="str">
        <f t="shared" ref="AC194:AC257" si="43">IF($A194="N/A","N/A",
CEILING(司机反应时间*1000
+INDEX(Veh_FsbTracCutDelay,0,2)+INDEX(Veh_FsbSetDelay,0,2)+INDEX(Veh_FsbCoastTime,0,2)
+Proj_RmMaxForwSpd/3.6/(INDEX(Veh_Fsbr,0,2)-Proj_MaxLineGrad*9.8/1000)*1000
+Equ_AxleClearDelay
+Conf_VibInTime_CBI,
10000)/1000)</f>
        <v>N/A</v>
      </c>
    </row>
    <row r="195" spans="1:29">
      <c r="A195" s="22" t="str">
        <f>IF(INDEX(Veh_Marshal,0,2)="N/A","N/A",'输出-系统进路参数'!B196)</f>
        <v>N/A</v>
      </c>
      <c r="B195" s="22" t="str">
        <f>IF(INDEX(Veh_Marshal,0,2)="N/A","N/A",'输出-系统进路参数'!E196)</f>
        <v>N/A</v>
      </c>
      <c r="C195" s="22" t="str">
        <f>IF(INDEX(Veh_Marshal,0,2)="N/A","N/A",'输出-系统进路参数'!F196)</f>
        <v>N/A</v>
      </c>
      <c r="D195" s="22" t="str">
        <f>IF(INDEX(Veh_Marshal,0,2)="N/A","N/A",'输出-系统进路参数'!G196)</f>
        <v>N/A</v>
      </c>
      <c r="E195" s="22" t="str">
        <f>IF(INDEX(Veh_Marshal,0,2)="N/A","N/A",'输出-系统进路参数'!H196)</f>
        <v>N/A</v>
      </c>
      <c r="F195" s="22" t="str">
        <f>IF(INDEX(Veh_Marshal,0,2)="N/A","N/A",'输出-系统进路参数'!I196)</f>
        <v>N/A</v>
      </c>
      <c r="G195" s="22" t="str">
        <f>IF(INDEX(Veh_Marshal,0,2)="N/A","N/A",'输出-系统进路参数'!J196)</f>
        <v>N/A</v>
      </c>
      <c r="H195" s="22" t="str">
        <f>IF(INDEX(Veh_Marshal,0,2)="N/A","N/A",'输出-系统进路参数'!K196)</f>
        <v>N/A</v>
      </c>
      <c r="I195" s="22" t="str">
        <f>IF(INDEX(Veh_Marshal,0,2)="N/A","N/A",'输出-系统进路参数'!L196)</f>
        <v>N/A</v>
      </c>
      <c r="J195" s="22" t="str">
        <f>IF(INDEX(Veh_Marshal,0,2)="N/A","N/A",'输出-系统进路参数'!M196)</f>
        <v>N/A</v>
      </c>
      <c r="K195" s="22" t="str">
        <f>IF(INDEX(Veh_Marshal,0,2)="N/A","N/A",'输出-系统进路参数'!N196)</f>
        <v>N/A</v>
      </c>
      <c r="L195" s="22" t="str">
        <f>IF(INDEX(Veh_Marshal,0,2)="N/A","N/A",'输出-系统进路参数'!O196)</f>
        <v>N/A</v>
      </c>
      <c r="M195" s="22" t="str">
        <f>IF(INDEX(Veh_Marshal,0,2)="N/A","N/A",'输出-系统进路参数'!P196)</f>
        <v>N/A</v>
      </c>
      <c r="N195" s="22" t="str">
        <f>IF(INDEX(Veh_Marshal,0,2)="N/A","N/A",'输出-系统进路参数'!Q196)</f>
        <v>N/A</v>
      </c>
      <c r="O195" s="22" t="str">
        <f>IF(INDEX(Veh_Marshal,0,2)="N/A","N/A",'输出-系统进路参数'!R196)</f>
        <v>N/A</v>
      </c>
      <c r="P195" s="22" t="str">
        <f>IF(INDEX(Veh_Marshal,0,2)="N/A","N/A",'输出-系统进路参数'!S196)</f>
        <v>N/A</v>
      </c>
      <c r="Q195" s="22" t="str">
        <f>IF(INDEX(Veh_Marshal,0,2)="N/A","N/A",'输出-系统进路参数'!T196)</f>
        <v>N/A</v>
      </c>
      <c r="R195" s="22" t="str">
        <f>IF(INDEX(Veh_Marshal,0,2)="N/A","N/A",'输出-系统进路参数'!U196)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IF(INDEX(Veh_Marshal,0,2)="N/A","N/A",'输出-系统进路参数'!B197)</f>
        <v>N/A</v>
      </c>
      <c r="B196" s="22" t="str">
        <f>IF(INDEX(Veh_Marshal,0,2)="N/A","N/A",'输出-系统进路参数'!E197)</f>
        <v>N/A</v>
      </c>
      <c r="C196" s="22" t="str">
        <f>IF(INDEX(Veh_Marshal,0,2)="N/A","N/A",'输出-系统进路参数'!F197)</f>
        <v>N/A</v>
      </c>
      <c r="D196" s="22" t="str">
        <f>IF(INDEX(Veh_Marshal,0,2)="N/A","N/A",'输出-系统进路参数'!G197)</f>
        <v>N/A</v>
      </c>
      <c r="E196" s="22" t="str">
        <f>IF(INDEX(Veh_Marshal,0,2)="N/A","N/A",'输出-系统进路参数'!H197)</f>
        <v>N/A</v>
      </c>
      <c r="F196" s="22" t="str">
        <f>IF(INDEX(Veh_Marshal,0,2)="N/A","N/A",'输出-系统进路参数'!I197)</f>
        <v>N/A</v>
      </c>
      <c r="G196" s="22" t="str">
        <f>IF(INDEX(Veh_Marshal,0,2)="N/A","N/A",'输出-系统进路参数'!J197)</f>
        <v>N/A</v>
      </c>
      <c r="H196" s="22" t="str">
        <f>IF(INDEX(Veh_Marshal,0,2)="N/A","N/A",'输出-系统进路参数'!K197)</f>
        <v>N/A</v>
      </c>
      <c r="I196" s="22" t="str">
        <f>IF(INDEX(Veh_Marshal,0,2)="N/A","N/A",'输出-系统进路参数'!L197)</f>
        <v>N/A</v>
      </c>
      <c r="J196" s="22" t="str">
        <f>IF(INDEX(Veh_Marshal,0,2)="N/A","N/A",'输出-系统进路参数'!M197)</f>
        <v>N/A</v>
      </c>
      <c r="K196" s="22" t="str">
        <f>IF(INDEX(Veh_Marshal,0,2)="N/A","N/A",'输出-系统进路参数'!N197)</f>
        <v>N/A</v>
      </c>
      <c r="L196" s="22" t="str">
        <f>IF(INDEX(Veh_Marshal,0,2)="N/A","N/A",'输出-系统进路参数'!O197)</f>
        <v>N/A</v>
      </c>
      <c r="M196" s="22" t="str">
        <f>IF(INDEX(Veh_Marshal,0,2)="N/A","N/A",'输出-系统进路参数'!P197)</f>
        <v>N/A</v>
      </c>
      <c r="N196" s="22" t="str">
        <f>IF(INDEX(Veh_Marshal,0,2)="N/A","N/A",'输出-系统进路参数'!Q197)</f>
        <v>N/A</v>
      </c>
      <c r="O196" s="22" t="str">
        <f>IF(INDEX(Veh_Marshal,0,2)="N/A","N/A",'输出-系统进路参数'!R197)</f>
        <v>N/A</v>
      </c>
      <c r="P196" s="22" t="str">
        <f>IF(INDEX(Veh_Marshal,0,2)="N/A","N/A",'输出-系统进路参数'!S197)</f>
        <v>N/A</v>
      </c>
      <c r="Q196" s="22" t="str">
        <f>IF(INDEX(Veh_Marshal,0,2)="N/A","N/A",'输出-系统进路参数'!T197)</f>
        <v>N/A</v>
      </c>
      <c r="R196" s="22" t="str">
        <f>IF(INDEX(Veh_Marshal,0,2)="N/A","N/A",'输出-系统进路参数'!U197)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IF(INDEX(Veh_Marshal,0,2)="N/A","N/A",'输出-系统进路参数'!B198)</f>
        <v>N/A</v>
      </c>
      <c r="B197" s="22" t="str">
        <f>IF(INDEX(Veh_Marshal,0,2)="N/A","N/A",'输出-系统进路参数'!E198)</f>
        <v>N/A</v>
      </c>
      <c r="C197" s="22" t="str">
        <f>IF(INDEX(Veh_Marshal,0,2)="N/A","N/A",'输出-系统进路参数'!F198)</f>
        <v>N/A</v>
      </c>
      <c r="D197" s="22" t="str">
        <f>IF(INDEX(Veh_Marshal,0,2)="N/A","N/A",'输出-系统进路参数'!G198)</f>
        <v>N/A</v>
      </c>
      <c r="E197" s="22" t="str">
        <f>IF(INDEX(Veh_Marshal,0,2)="N/A","N/A",'输出-系统进路参数'!H198)</f>
        <v>N/A</v>
      </c>
      <c r="F197" s="22" t="str">
        <f>IF(INDEX(Veh_Marshal,0,2)="N/A","N/A",'输出-系统进路参数'!I198)</f>
        <v>N/A</v>
      </c>
      <c r="G197" s="22" t="str">
        <f>IF(INDEX(Veh_Marshal,0,2)="N/A","N/A",'输出-系统进路参数'!J198)</f>
        <v>N/A</v>
      </c>
      <c r="H197" s="22" t="str">
        <f>IF(INDEX(Veh_Marshal,0,2)="N/A","N/A",'输出-系统进路参数'!K198)</f>
        <v>N/A</v>
      </c>
      <c r="I197" s="22" t="str">
        <f>IF(INDEX(Veh_Marshal,0,2)="N/A","N/A",'输出-系统进路参数'!L198)</f>
        <v>N/A</v>
      </c>
      <c r="J197" s="22" t="str">
        <f>IF(INDEX(Veh_Marshal,0,2)="N/A","N/A",'输出-系统进路参数'!M198)</f>
        <v>N/A</v>
      </c>
      <c r="K197" s="22" t="str">
        <f>IF(INDEX(Veh_Marshal,0,2)="N/A","N/A",'输出-系统进路参数'!N198)</f>
        <v>N/A</v>
      </c>
      <c r="L197" s="22" t="str">
        <f>IF(INDEX(Veh_Marshal,0,2)="N/A","N/A",'输出-系统进路参数'!O198)</f>
        <v>N/A</v>
      </c>
      <c r="M197" s="22" t="str">
        <f>IF(INDEX(Veh_Marshal,0,2)="N/A","N/A",'输出-系统进路参数'!P198)</f>
        <v>N/A</v>
      </c>
      <c r="N197" s="22" t="str">
        <f>IF(INDEX(Veh_Marshal,0,2)="N/A","N/A",'输出-系统进路参数'!Q198)</f>
        <v>N/A</v>
      </c>
      <c r="O197" s="22" t="str">
        <f>IF(INDEX(Veh_Marshal,0,2)="N/A","N/A",'输出-系统进路参数'!R198)</f>
        <v>N/A</v>
      </c>
      <c r="P197" s="22" t="str">
        <f>IF(INDEX(Veh_Marshal,0,2)="N/A","N/A",'输出-系统进路参数'!S198)</f>
        <v>N/A</v>
      </c>
      <c r="Q197" s="22" t="str">
        <f>IF(INDEX(Veh_Marshal,0,2)="N/A","N/A",'输出-系统进路参数'!T198)</f>
        <v>N/A</v>
      </c>
      <c r="R197" s="22" t="str">
        <f>IF(INDEX(Veh_Marshal,0,2)="N/A","N/A",'输出-系统进路参数'!U198)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IF(INDEX(Veh_Marshal,0,2)="N/A","N/A",'输出-系统进路参数'!B199)</f>
        <v>N/A</v>
      </c>
      <c r="B198" s="22" t="str">
        <f>IF(INDEX(Veh_Marshal,0,2)="N/A","N/A",'输出-系统进路参数'!E199)</f>
        <v>N/A</v>
      </c>
      <c r="C198" s="22" t="str">
        <f>IF(INDEX(Veh_Marshal,0,2)="N/A","N/A",'输出-系统进路参数'!F199)</f>
        <v>N/A</v>
      </c>
      <c r="D198" s="22" t="str">
        <f>IF(INDEX(Veh_Marshal,0,2)="N/A","N/A",'输出-系统进路参数'!G199)</f>
        <v>N/A</v>
      </c>
      <c r="E198" s="22" t="str">
        <f>IF(INDEX(Veh_Marshal,0,2)="N/A","N/A",'输出-系统进路参数'!H199)</f>
        <v>N/A</v>
      </c>
      <c r="F198" s="22" t="str">
        <f>IF(INDEX(Veh_Marshal,0,2)="N/A","N/A",'输出-系统进路参数'!I199)</f>
        <v>N/A</v>
      </c>
      <c r="G198" s="22" t="str">
        <f>IF(INDEX(Veh_Marshal,0,2)="N/A","N/A",'输出-系统进路参数'!J199)</f>
        <v>N/A</v>
      </c>
      <c r="H198" s="22" t="str">
        <f>IF(INDEX(Veh_Marshal,0,2)="N/A","N/A",'输出-系统进路参数'!K199)</f>
        <v>N/A</v>
      </c>
      <c r="I198" s="22" t="str">
        <f>IF(INDEX(Veh_Marshal,0,2)="N/A","N/A",'输出-系统进路参数'!L199)</f>
        <v>N/A</v>
      </c>
      <c r="J198" s="22" t="str">
        <f>IF(INDEX(Veh_Marshal,0,2)="N/A","N/A",'输出-系统进路参数'!M199)</f>
        <v>N/A</v>
      </c>
      <c r="K198" s="22" t="str">
        <f>IF(INDEX(Veh_Marshal,0,2)="N/A","N/A",'输出-系统进路参数'!N199)</f>
        <v>N/A</v>
      </c>
      <c r="L198" s="22" t="str">
        <f>IF(INDEX(Veh_Marshal,0,2)="N/A","N/A",'输出-系统进路参数'!O199)</f>
        <v>N/A</v>
      </c>
      <c r="M198" s="22" t="str">
        <f>IF(INDEX(Veh_Marshal,0,2)="N/A","N/A",'输出-系统进路参数'!P199)</f>
        <v>N/A</v>
      </c>
      <c r="N198" s="22" t="str">
        <f>IF(INDEX(Veh_Marshal,0,2)="N/A","N/A",'输出-系统进路参数'!Q199)</f>
        <v>N/A</v>
      </c>
      <c r="O198" s="22" t="str">
        <f>IF(INDEX(Veh_Marshal,0,2)="N/A","N/A",'输出-系统进路参数'!R199)</f>
        <v>N/A</v>
      </c>
      <c r="P198" s="22" t="str">
        <f>IF(INDEX(Veh_Marshal,0,2)="N/A","N/A",'输出-系统进路参数'!S199)</f>
        <v>N/A</v>
      </c>
      <c r="Q198" s="22" t="str">
        <f>IF(INDEX(Veh_Marshal,0,2)="N/A","N/A",'输出-系统进路参数'!T199)</f>
        <v>N/A</v>
      </c>
      <c r="R198" s="22" t="str">
        <f>IF(INDEX(Veh_Marshal,0,2)="N/A","N/A",'输出-系统进路参数'!U199)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IF(INDEX(Veh_Marshal,0,2)="N/A","N/A",'输出-系统进路参数'!B200)</f>
        <v>N/A</v>
      </c>
      <c r="B199" s="22" t="str">
        <f>IF(INDEX(Veh_Marshal,0,2)="N/A","N/A",'输出-系统进路参数'!E200)</f>
        <v>N/A</v>
      </c>
      <c r="C199" s="22" t="str">
        <f>IF(INDEX(Veh_Marshal,0,2)="N/A","N/A",'输出-系统进路参数'!F200)</f>
        <v>N/A</v>
      </c>
      <c r="D199" s="22" t="str">
        <f>IF(INDEX(Veh_Marshal,0,2)="N/A","N/A",'输出-系统进路参数'!G200)</f>
        <v>N/A</v>
      </c>
      <c r="E199" s="22" t="str">
        <f>IF(INDEX(Veh_Marshal,0,2)="N/A","N/A",'输出-系统进路参数'!H200)</f>
        <v>N/A</v>
      </c>
      <c r="F199" s="22" t="str">
        <f>IF(INDEX(Veh_Marshal,0,2)="N/A","N/A",'输出-系统进路参数'!I200)</f>
        <v>N/A</v>
      </c>
      <c r="G199" s="22" t="str">
        <f>IF(INDEX(Veh_Marshal,0,2)="N/A","N/A",'输出-系统进路参数'!J200)</f>
        <v>N/A</v>
      </c>
      <c r="H199" s="22" t="str">
        <f>IF(INDEX(Veh_Marshal,0,2)="N/A","N/A",'输出-系统进路参数'!K200)</f>
        <v>N/A</v>
      </c>
      <c r="I199" s="22" t="str">
        <f>IF(INDEX(Veh_Marshal,0,2)="N/A","N/A",'输出-系统进路参数'!L200)</f>
        <v>N/A</v>
      </c>
      <c r="J199" s="22" t="str">
        <f>IF(INDEX(Veh_Marshal,0,2)="N/A","N/A",'输出-系统进路参数'!M200)</f>
        <v>N/A</v>
      </c>
      <c r="K199" s="22" t="str">
        <f>IF(INDEX(Veh_Marshal,0,2)="N/A","N/A",'输出-系统进路参数'!N200)</f>
        <v>N/A</v>
      </c>
      <c r="L199" s="22" t="str">
        <f>IF(INDEX(Veh_Marshal,0,2)="N/A","N/A",'输出-系统进路参数'!O200)</f>
        <v>N/A</v>
      </c>
      <c r="M199" s="22" t="str">
        <f>IF(INDEX(Veh_Marshal,0,2)="N/A","N/A",'输出-系统进路参数'!P200)</f>
        <v>N/A</v>
      </c>
      <c r="N199" s="22" t="str">
        <f>IF(INDEX(Veh_Marshal,0,2)="N/A","N/A",'输出-系统进路参数'!Q200)</f>
        <v>N/A</v>
      </c>
      <c r="O199" s="22" t="str">
        <f>IF(INDEX(Veh_Marshal,0,2)="N/A","N/A",'输出-系统进路参数'!R200)</f>
        <v>N/A</v>
      </c>
      <c r="P199" s="22" t="str">
        <f>IF(INDEX(Veh_Marshal,0,2)="N/A","N/A",'输出-系统进路参数'!S200)</f>
        <v>N/A</v>
      </c>
      <c r="Q199" s="22" t="str">
        <f>IF(INDEX(Veh_Marshal,0,2)="N/A","N/A",'输出-系统进路参数'!T200)</f>
        <v>N/A</v>
      </c>
      <c r="R199" s="22" t="str">
        <f>IF(INDEX(Veh_Marshal,0,2)="N/A","N/A",'输出-系统进路参数'!U200)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IF(INDEX(Veh_Marshal,0,2)="N/A","N/A",'输出-系统进路参数'!B201)</f>
        <v>N/A</v>
      </c>
      <c r="B200" s="22" t="str">
        <f>IF(INDEX(Veh_Marshal,0,2)="N/A","N/A",'输出-系统进路参数'!E201)</f>
        <v>N/A</v>
      </c>
      <c r="C200" s="22" t="str">
        <f>IF(INDEX(Veh_Marshal,0,2)="N/A","N/A",'输出-系统进路参数'!F201)</f>
        <v>N/A</v>
      </c>
      <c r="D200" s="22" t="str">
        <f>IF(INDEX(Veh_Marshal,0,2)="N/A","N/A",'输出-系统进路参数'!G201)</f>
        <v>N/A</v>
      </c>
      <c r="E200" s="22" t="str">
        <f>IF(INDEX(Veh_Marshal,0,2)="N/A","N/A",'输出-系统进路参数'!H201)</f>
        <v>N/A</v>
      </c>
      <c r="F200" s="22" t="str">
        <f>IF(INDEX(Veh_Marshal,0,2)="N/A","N/A",'输出-系统进路参数'!I201)</f>
        <v>N/A</v>
      </c>
      <c r="G200" s="22" t="str">
        <f>IF(INDEX(Veh_Marshal,0,2)="N/A","N/A",'输出-系统进路参数'!J201)</f>
        <v>N/A</v>
      </c>
      <c r="H200" s="22" t="str">
        <f>IF(INDEX(Veh_Marshal,0,2)="N/A","N/A",'输出-系统进路参数'!K201)</f>
        <v>N/A</v>
      </c>
      <c r="I200" s="22" t="str">
        <f>IF(INDEX(Veh_Marshal,0,2)="N/A","N/A",'输出-系统进路参数'!L201)</f>
        <v>N/A</v>
      </c>
      <c r="J200" s="22" t="str">
        <f>IF(INDEX(Veh_Marshal,0,2)="N/A","N/A",'输出-系统进路参数'!M201)</f>
        <v>N/A</v>
      </c>
      <c r="K200" s="22" t="str">
        <f>IF(INDEX(Veh_Marshal,0,2)="N/A","N/A",'输出-系统进路参数'!N201)</f>
        <v>N/A</v>
      </c>
      <c r="L200" s="22" t="str">
        <f>IF(INDEX(Veh_Marshal,0,2)="N/A","N/A",'输出-系统进路参数'!O201)</f>
        <v>N/A</v>
      </c>
      <c r="M200" s="22" t="str">
        <f>IF(INDEX(Veh_Marshal,0,2)="N/A","N/A",'输出-系统进路参数'!P201)</f>
        <v>N/A</v>
      </c>
      <c r="N200" s="22" t="str">
        <f>IF(INDEX(Veh_Marshal,0,2)="N/A","N/A",'输出-系统进路参数'!Q201)</f>
        <v>N/A</v>
      </c>
      <c r="O200" s="22" t="str">
        <f>IF(INDEX(Veh_Marshal,0,2)="N/A","N/A",'输出-系统进路参数'!R201)</f>
        <v>N/A</v>
      </c>
      <c r="P200" s="22" t="str">
        <f>IF(INDEX(Veh_Marshal,0,2)="N/A","N/A",'输出-系统进路参数'!S201)</f>
        <v>N/A</v>
      </c>
      <c r="Q200" s="22" t="str">
        <f>IF(INDEX(Veh_Marshal,0,2)="N/A","N/A",'输出-系统进路参数'!T201)</f>
        <v>N/A</v>
      </c>
      <c r="R200" s="22" t="str">
        <f>IF(INDEX(Veh_Marshal,0,2)="N/A","N/A",'输出-系统进路参数'!U201)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IF(INDEX(Veh_Marshal,0,2)="N/A","N/A",'输出-系统进路参数'!B202)</f>
        <v>N/A</v>
      </c>
      <c r="B201" s="22" t="str">
        <f>IF(INDEX(Veh_Marshal,0,2)="N/A","N/A",'输出-系统进路参数'!E202)</f>
        <v>N/A</v>
      </c>
      <c r="C201" s="22" t="str">
        <f>IF(INDEX(Veh_Marshal,0,2)="N/A","N/A",'输出-系统进路参数'!F202)</f>
        <v>N/A</v>
      </c>
      <c r="D201" s="22" t="str">
        <f>IF(INDEX(Veh_Marshal,0,2)="N/A","N/A",'输出-系统进路参数'!G202)</f>
        <v>N/A</v>
      </c>
      <c r="E201" s="22" t="str">
        <f>IF(INDEX(Veh_Marshal,0,2)="N/A","N/A",'输出-系统进路参数'!H202)</f>
        <v>N/A</v>
      </c>
      <c r="F201" s="22" t="str">
        <f>IF(INDEX(Veh_Marshal,0,2)="N/A","N/A",'输出-系统进路参数'!I202)</f>
        <v>N/A</v>
      </c>
      <c r="G201" s="22" t="str">
        <f>IF(INDEX(Veh_Marshal,0,2)="N/A","N/A",'输出-系统进路参数'!J202)</f>
        <v>N/A</v>
      </c>
      <c r="H201" s="22" t="str">
        <f>IF(INDEX(Veh_Marshal,0,2)="N/A","N/A",'输出-系统进路参数'!K202)</f>
        <v>N/A</v>
      </c>
      <c r="I201" s="22" t="str">
        <f>IF(INDEX(Veh_Marshal,0,2)="N/A","N/A",'输出-系统进路参数'!L202)</f>
        <v>N/A</v>
      </c>
      <c r="J201" s="22" t="str">
        <f>IF(INDEX(Veh_Marshal,0,2)="N/A","N/A",'输出-系统进路参数'!M202)</f>
        <v>N/A</v>
      </c>
      <c r="K201" s="22" t="str">
        <f>IF(INDEX(Veh_Marshal,0,2)="N/A","N/A",'输出-系统进路参数'!N202)</f>
        <v>N/A</v>
      </c>
      <c r="L201" s="22" t="str">
        <f>IF(INDEX(Veh_Marshal,0,2)="N/A","N/A",'输出-系统进路参数'!O202)</f>
        <v>N/A</v>
      </c>
      <c r="M201" s="22" t="str">
        <f>IF(INDEX(Veh_Marshal,0,2)="N/A","N/A",'输出-系统进路参数'!P202)</f>
        <v>N/A</v>
      </c>
      <c r="N201" s="22" t="str">
        <f>IF(INDEX(Veh_Marshal,0,2)="N/A","N/A",'输出-系统进路参数'!Q202)</f>
        <v>N/A</v>
      </c>
      <c r="O201" s="22" t="str">
        <f>IF(INDEX(Veh_Marshal,0,2)="N/A","N/A",'输出-系统进路参数'!R202)</f>
        <v>N/A</v>
      </c>
      <c r="P201" s="22" t="str">
        <f>IF(INDEX(Veh_Marshal,0,2)="N/A","N/A",'输出-系统进路参数'!S202)</f>
        <v>N/A</v>
      </c>
      <c r="Q201" s="22" t="str">
        <f>IF(INDEX(Veh_Marshal,0,2)="N/A","N/A",'输出-系统进路参数'!T202)</f>
        <v>N/A</v>
      </c>
      <c r="R201" s="22" t="str">
        <f>IF(INDEX(Veh_Marshal,0,2)="N/A","N/A",'输出-系统进路参数'!U202)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IF(INDEX(Veh_Marshal,0,2)="N/A","N/A",'输出-系统进路参数'!B203)</f>
        <v>N/A</v>
      </c>
      <c r="B202" s="22" t="str">
        <f>IF(INDEX(Veh_Marshal,0,2)="N/A","N/A",'输出-系统进路参数'!E203)</f>
        <v>N/A</v>
      </c>
      <c r="C202" s="22" t="str">
        <f>IF(INDEX(Veh_Marshal,0,2)="N/A","N/A",'输出-系统进路参数'!F203)</f>
        <v>N/A</v>
      </c>
      <c r="D202" s="22" t="str">
        <f>IF(INDEX(Veh_Marshal,0,2)="N/A","N/A",'输出-系统进路参数'!G203)</f>
        <v>N/A</v>
      </c>
      <c r="E202" s="22" t="str">
        <f>IF(INDEX(Veh_Marshal,0,2)="N/A","N/A",'输出-系统进路参数'!H203)</f>
        <v>N/A</v>
      </c>
      <c r="F202" s="22" t="str">
        <f>IF(INDEX(Veh_Marshal,0,2)="N/A","N/A",'输出-系统进路参数'!I203)</f>
        <v>N/A</v>
      </c>
      <c r="G202" s="22" t="str">
        <f>IF(INDEX(Veh_Marshal,0,2)="N/A","N/A",'输出-系统进路参数'!J203)</f>
        <v>N/A</v>
      </c>
      <c r="H202" s="22" t="str">
        <f>IF(INDEX(Veh_Marshal,0,2)="N/A","N/A",'输出-系统进路参数'!K203)</f>
        <v>N/A</v>
      </c>
      <c r="I202" s="22" t="str">
        <f>IF(INDEX(Veh_Marshal,0,2)="N/A","N/A",'输出-系统进路参数'!L203)</f>
        <v>N/A</v>
      </c>
      <c r="J202" s="22" t="str">
        <f>IF(INDEX(Veh_Marshal,0,2)="N/A","N/A",'输出-系统进路参数'!M203)</f>
        <v>N/A</v>
      </c>
      <c r="K202" s="22" t="str">
        <f>IF(INDEX(Veh_Marshal,0,2)="N/A","N/A",'输出-系统进路参数'!N203)</f>
        <v>N/A</v>
      </c>
      <c r="L202" s="22" t="str">
        <f>IF(INDEX(Veh_Marshal,0,2)="N/A","N/A",'输出-系统进路参数'!O203)</f>
        <v>N/A</v>
      </c>
      <c r="M202" s="22" t="str">
        <f>IF(INDEX(Veh_Marshal,0,2)="N/A","N/A",'输出-系统进路参数'!P203)</f>
        <v>N/A</v>
      </c>
      <c r="N202" s="22" t="str">
        <f>IF(INDEX(Veh_Marshal,0,2)="N/A","N/A",'输出-系统进路参数'!Q203)</f>
        <v>N/A</v>
      </c>
      <c r="O202" s="22" t="str">
        <f>IF(INDEX(Veh_Marshal,0,2)="N/A","N/A",'输出-系统进路参数'!R203)</f>
        <v>N/A</v>
      </c>
      <c r="P202" s="22" t="str">
        <f>IF(INDEX(Veh_Marshal,0,2)="N/A","N/A",'输出-系统进路参数'!S203)</f>
        <v>N/A</v>
      </c>
      <c r="Q202" s="22" t="str">
        <f>IF(INDEX(Veh_Marshal,0,2)="N/A","N/A",'输出-系统进路参数'!T203)</f>
        <v>N/A</v>
      </c>
      <c r="R202" s="22" t="str">
        <f>IF(INDEX(Veh_Marshal,0,2)="N/A","N/A",'输出-系统进路参数'!U203)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IF(INDEX(Veh_Marshal,0,2)="N/A","N/A",'输出-系统进路参数'!B204)</f>
        <v>N/A</v>
      </c>
      <c r="B203" s="22" t="str">
        <f>IF(INDEX(Veh_Marshal,0,2)="N/A","N/A",'输出-系统进路参数'!E204)</f>
        <v>N/A</v>
      </c>
      <c r="C203" s="22" t="str">
        <f>IF(INDEX(Veh_Marshal,0,2)="N/A","N/A",'输出-系统进路参数'!F204)</f>
        <v>N/A</v>
      </c>
      <c r="D203" s="22" t="str">
        <f>IF(INDEX(Veh_Marshal,0,2)="N/A","N/A",'输出-系统进路参数'!G204)</f>
        <v>N/A</v>
      </c>
      <c r="E203" s="22" t="str">
        <f>IF(INDEX(Veh_Marshal,0,2)="N/A","N/A",'输出-系统进路参数'!H204)</f>
        <v>N/A</v>
      </c>
      <c r="F203" s="22" t="str">
        <f>IF(INDEX(Veh_Marshal,0,2)="N/A","N/A",'输出-系统进路参数'!I204)</f>
        <v>N/A</v>
      </c>
      <c r="G203" s="22" t="str">
        <f>IF(INDEX(Veh_Marshal,0,2)="N/A","N/A",'输出-系统进路参数'!J204)</f>
        <v>N/A</v>
      </c>
      <c r="H203" s="22" t="str">
        <f>IF(INDEX(Veh_Marshal,0,2)="N/A","N/A",'输出-系统进路参数'!K204)</f>
        <v>N/A</v>
      </c>
      <c r="I203" s="22" t="str">
        <f>IF(INDEX(Veh_Marshal,0,2)="N/A","N/A",'输出-系统进路参数'!L204)</f>
        <v>N/A</v>
      </c>
      <c r="J203" s="22" t="str">
        <f>IF(INDEX(Veh_Marshal,0,2)="N/A","N/A",'输出-系统进路参数'!M204)</f>
        <v>N/A</v>
      </c>
      <c r="K203" s="22" t="str">
        <f>IF(INDEX(Veh_Marshal,0,2)="N/A","N/A",'输出-系统进路参数'!N204)</f>
        <v>N/A</v>
      </c>
      <c r="L203" s="22" t="str">
        <f>IF(INDEX(Veh_Marshal,0,2)="N/A","N/A",'输出-系统进路参数'!O204)</f>
        <v>N/A</v>
      </c>
      <c r="M203" s="22" t="str">
        <f>IF(INDEX(Veh_Marshal,0,2)="N/A","N/A",'输出-系统进路参数'!P204)</f>
        <v>N/A</v>
      </c>
      <c r="N203" s="22" t="str">
        <f>IF(INDEX(Veh_Marshal,0,2)="N/A","N/A",'输出-系统进路参数'!Q204)</f>
        <v>N/A</v>
      </c>
      <c r="O203" s="22" t="str">
        <f>IF(INDEX(Veh_Marshal,0,2)="N/A","N/A",'输出-系统进路参数'!R204)</f>
        <v>N/A</v>
      </c>
      <c r="P203" s="22" t="str">
        <f>IF(INDEX(Veh_Marshal,0,2)="N/A","N/A",'输出-系统进路参数'!S204)</f>
        <v>N/A</v>
      </c>
      <c r="Q203" s="22" t="str">
        <f>IF(INDEX(Veh_Marshal,0,2)="N/A","N/A",'输出-系统进路参数'!T204)</f>
        <v>N/A</v>
      </c>
      <c r="R203" s="22" t="str">
        <f>IF(INDEX(Veh_Marshal,0,2)="N/A","N/A",'输出-系统进路参数'!U204)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IF(INDEX(Veh_Marshal,0,2)="N/A","N/A",'输出-系统进路参数'!B205)</f>
        <v>N/A</v>
      </c>
      <c r="B204" s="22" t="str">
        <f>IF(INDEX(Veh_Marshal,0,2)="N/A","N/A",'输出-系统进路参数'!E205)</f>
        <v>N/A</v>
      </c>
      <c r="C204" s="22" t="str">
        <f>IF(INDEX(Veh_Marshal,0,2)="N/A","N/A",'输出-系统进路参数'!F205)</f>
        <v>N/A</v>
      </c>
      <c r="D204" s="22" t="str">
        <f>IF(INDEX(Veh_Marshal,0,2)="N/A","N/A",'输出-系统进路参数'!G205)</f>
        <v>N/A</v>
      </c>
      <c r="E204" s="22" t="str">
        <f>IF(INDEX(Veh_Marshal,0,2)="N/A","N/A",'输出-系统进路参数'!H205)</f>
        <v>N/A</v>
      </c>
      <c r="F204" s="22" t="str">
        <f>IF(INDEX(Veh_Marshal,0,2)="N/A","N/A",'输出-系统进路参数'!I205)</f>
        <v>N/A</v>
      </c>
      <c r="G204" s="22" t="str">
        <f>IF(INDEX(Veh_Marshal,0,2)="N/A","N/A",'输出-系统进路参数'!J205)</f>
        <v>N/A</v>
      </c>
      <c r="H204" s="22" t="str">
        <f>IF(INDEX(Veh_Marshal,0,2)="N/A","N/A",'输出-系统进路参数'!K205)</f>
        <v>N/A</v>
      </c>
      <c r="I204" s="22" t="str">
        <f>IF(INDEX(Veh_Marshal,0,2)="N/A","N/A",'输出-系统进路参数'!L205)</f>
        <v>N/A</v>
      </c>
      <c r="J204" s="22" t="str">
        <f>IF(INDEX(Veh_Marshal,0,2)="N/A","N/A",'输出-系统进路参数'!M205)</f>
        <v>N/A</v>
      </c>
      <c r="K204" s="22" t="str">
        <f>IF(INDEX(Veh_Marshal,0,2)="N/A","N/A",'输出-系统进路参数'!N205)</f>
        <v>N/A</v>
      </c>
      <c r="L204" s="22" t="str">
        <f>IF(INDEX(Veh_Marshal,0,2)="N/A","N/A",'输出-系统进路参数'!O205)</f>
        <v>N/A</v>
      </c>
      <c r="M204" s="22" t="str">
        <f>IF(INDEX(Veh_Marshal,0,2)="N/A","N/A",'输出-系统进路参数'!P205)</f>
        <v>N/A</v>
      </c>
      <c r="N204" s="22" t="str">
        <f>IF(INDEX(Veh_Marshal,0,2)="N/A","N/A",'输出-系统进路参数'!Q205)</f>
        <v>N/A</v>
      </c>
      <c r="O204" s="22" t="str">
        <f>IF(INDEX(Veh_Marshal,0,2)="N/A","N/A",'输出-系统进路参数'!R205)</f>
        <v>N/A</v>
      </c>
      <c r="P204" s="22" t="str">
        <f>IF(INDEX(Veh_Marshal,0,2)="N/A","N/A",'输出-系统进路参数'!S205)</f>
        <v>N/A</v>
      </c>
      <c r="Q204" s="22" t="str">
        <f>IF(INDEX(Veh_Marshal,0,2)="N/A","N/A",'输出-系统进路参数'!T205)</f>
        <v>N/A</v>
      </c>
      <c r="R204" s="22" t="str">
        <f>IF(INDEX(Veh_Marshal,0,2)="N/A","N/A",'输出-系统进路参数'!U205)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IF(INDEX(Veh_Marshal,0,2)="N/A","N/A",'输出-系统进路参数'!B206)</f>
        <v>N/A</v>
      </c>
      <c r="B205" s="22" t="str">
        <f>IF(INDEX(Veh_Marshal,0,2)="N/A","N/A",'输出-系统进路参数'!E206)</f>
        <v>N/A</v>
      </c>
      <c r="C205" s="22" t="str">
        <f>IF(INDEX(Veh_Marshal,0,2)="N/A","N/A",'输出-系统进路参数'!F206)</f>
        <v>N/A</v>
      </c>
      <c r="D205" s="22" t="str">
        <f>IF(INDEX(Veh_Marshal,0,2)="N/A","N/A",'输出-系统进路参数'!G206)</f>
        <v>N/A</v>
      </c>
      <c r="E205" s="22" t="str">
        <f>IF(INDEX(Veh_Marshal,0,2)="N/A","N/A",'输出-系统进路参数'!H206)</f>
        <v>N/A</v>
      </c>
      <c r="F205" s="22" t="str">
        <f>IF(INDEX(Veh_Marshal,0,2)="N/A","N/A",'输出-系统进路参数'!I206)</f>
        <v>N/A</v>
      </c>
      <c r="G205" s="22" t="str">
        <f>IF(INDEX(Veh_Marshal,0,2)="N/A","N/A",'输出-系统进路参数'!J206)</f>
        <v>N/A</v>
      </c>
      <c r="H205" s="22" t="str">
        <f>IF(INDEX(Veh_Marshal,0,2)="N/A","N/A",'输出-系统进路参数'!K206)</f>
        <v>N/A</v>
      </c>
      <c r="I205" s="22" t="str">
        <f>IF(INDEX(Veh_Marshal,0,2)="N/A","N/A",'输出-系统进路参数'!L206)</f>
        <v>N/A</v>
      </c>
      <c r="J205" s="22" t="str">
        <f>IF(INDEX(Veh_Marshal,0,2)="N/A","N/A",'输出-系统进路参数'!M206)</f>
        <v>N/A</v>
      </c>
      <c r="K205" s="22" t="str">
        <f>IF(INDEX(Veh_Marshal,0,2)="N/A","N/A",'输出-系统进路参数'!N206)</f>
        <v>N/A</v>
      </c>
      <c r="L205" s="22" t="str">
        <f>IF(INDEX(Veh_Marshal,0,2)="N/A","N/A",'输出-系统进路参数'!O206)</f>
        <v>N/A</v>
      </c>
      <c r="M205" s="22" t="str">
        <f>IF(INDEX(Veh_Marshal,0,2)="N/A","N/A",'输出-系统进路参数'!P206)</f>
        <v>N/A</v>
      </c>
      <c r="N205" s="22" t="str">
        <f>IF(INDEX(Veh_Marshal,0,2)="N/A","N/A",'输出-系统进路参数'!Q206)</f>
        <v>N/A</v>
      </c>
      <c r="O205" s="22" t="str">
        <f>IF(INDEX(Veh_Marshal,0,2)="N/A","N/A",'输出-系统进路参数'!R206)</f>
        <v>N/A</v>
      </c>
      <c r="P205" s="22" t="str">
        <f>IF(INDEX(Veh_Marshal,0,2)="N/A","N/A",'输出-系统进路参数'!S206)</f>
        <v>N/A</v>
      </c>
      <c r="Q205" s="22" t="str">
        <f>IF(INDEX(Veh_Marshal,0,2)="N/A","N/A",'输出-系统进路参数'!T206)</f>
        <v>N/A</v>
      </c>
      <c r="R205" s="22" t="str">
        <f>IF(INDEX(Veh_Marshal,0,2)="N/A","N/A",'输出-系统进路参数'!U206)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IF(INDEX(Veh_Marshal,0,2)="N/A","N/A",'输出-系统进路参数'!B207)</f>
        <v>N/A</v>
      </c>
      <c r="B206" s="22" t="str">
        <f>IF(INDEX(Veh_Marshal,0,2)="N/A","N/A",'输出-系统进路参数'!E207)</f>
        <v>N/A</v>
      </c>
      <c r="C206" s="22" t="str">
        <f>IF(INDEX(Veh_Marshal,0,2)="N/A","N/A",'输出-系统进路参数'!F207)</f>
        <v>N/A</v>
      </c>
      <c r="D206" s="22" t="str">
        <f>IF(INDEX(Veh_Marshal,0,2)="N/A","N/A",'输出-系统进路参数'!G207)</f>
        <v>N/A</v>
      </c>
      <c r="E206" s="22" t="str">
        <f>IF(INDEX(Veh_Marshal,0,2)="N/A","N/A",'输出-系统进路参数'!H207)</f>
        <v>N/A</v>
      </c>
      <c r="F206" s="22" t="str">
        <f>IF(INDEX(Veh_Marshal,0,2)="N/A","N/A",'输出-系统进路参数'!I207)</f>
        <v>N/A</v>
      </c>
      <c r="G206" s="22" t="str">
        <f>IF(INDEX(Veh_Marshal,0,2)="N/A","N/A",'输出-系统进路参数'!J207)</f>
        <v>N/A</v>
      </c>
      <c r="H206" s="22" t="str">
        <f>IF(INDEX(Veh_Marshal,0,2)="N/A","N/A",'输出-系统进路参数'!K207)</f>
        <v>N/A</v>
      </c>
      <c r="I206" s="22" t="str">
        <f>IF(INDEX(Veh_Marshal,0,2)="N/A","N/A",'输出-系统进路参数'!L207)</f>
        <v>N/A</v>
      </c>
      <c r="J206" s="22" t="str">
        <f>IF(INDEX(Veh_Marshal,0,2)="N/A","N/A",'输出-系统进路参数'!M207)</f>
        <v>N/A</v>
      </c>
      <c r="K206" s="22" t="str">
        <f>IF(INDEX(Veh_Marshal,0,2)="N/A","N/A",'输出-系统进路参数'!N207)</f>
        <v>N/A</v>
      </c>
      <c r="L206" s="22" t="str">
        <f>IF(INDEX(Veh_Marshal,0,2)="N/A","N/A",'输出-系统进路参数'!O207)</f>
        <v>N/A</v>
      </c>
      <c r="M206" s="22" t="str">
        <f>IF(INDEX(Veh_Marshal,0,2)="N/A","N/A",'输出-系统进路参数'!P207)</f>
        <v>N/A</v>
      </c>
      <c r="N206" s="22" t="str">
        <f>IF(INDEX(Veh_Marshal,0,2)="N/A","N/A",'输出-系统进路参数'!Q207)</f>
        <v>N/A</v>
      </c>
      <c r="O206" s="22" t="str">
        <f>IF(INDEX(Veh_Marshal,0,2)="N/A","N/A",'输出-系统进路参数'!R207)</f>
        <v>N/A</v>
      </c>
      <c r="P206" s="22" t="str">
        <f>IF(INDEX(Veh_Marshal,0,2)="N/A","N/A",'输出-系统进路参数'!S207)</f>
        <v>N/A</v>
      </c>
      <c r="Q206" s="22" t="str">
        <f>IF(INDEX(Veh_Marshal,0,2)="N/A","N/A",'输出-系统进路参数'!T207)</f>
        <v>N/A</v>
      </c>
      <c r="R206" s="22" t="str">
        <f>IF(INDEX(Veh_Marshal,0,2)="N/A","N/A",'输出-系统进路参数'!U207)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IF(INDEX(Veh_Marshal,0,2)="N/A","N/A",'输出-系统进路参数'!B208)</f>
        <v>N/A</v>
      </c>
      <c r="B207" s="22" t="str">
        <f>IF(INDEX(Veh_Marshal,0,2)="N/A","N/A",'输出-系统进路参数'!E208)</f>
        <v>N/A</v>
      </c>
      <c r="C207" s="22" t="str">
        <f>IF(INDEX(Veh_Marshal,0,2)="N/A","N/A",'输出-系统进路参数'!F208)</f>
        <v>N/A</v>
      </c>
      <c r="D207" s="22" t="str">
        <f>IF(INDEX(Veh_Marshal,0,2)="N/A","N/A",'输出-系统进路参数'!G208)</f>
        <v>N/A</v>
      </c>
      <c r="E207" s="22" t="str">
        <f>IF(INDEX(Veh_Marshal,0,2)="N/A","N/A",'输出-系统进路参数'!H208)</f>
        <v>N/A</v>
      </c>
      <c r="F207" s="22" t="str">
        <f>IF(INDEX(Veh_Marshal,0,2)="N/A","N/A",'输出-系统进路参数'!I208)</f>
        <v>N/A</v>
      </c>
      <c r="G207" s="22" t="str">
        <f>IF(INDEX(Veh_Marshal,0,2)="N/A","N/A",'输出-系统进路参数'!J208)</f>
        <v>N/A</v>
      </c>
      <c r="H207" s="22" t="str">
        <f>IF(INDEX(Veh_Marshal,0,2)="N/A","N/A",'输出-系统进路参数'!K208)</f>
        <v>N/A</v>
      </c>
      <c r="I207" s="22" t="str">
        <f>IF(INDEX(Veh_Marshal,0,2)="N/A","N/A",'输出-系统进路参数'!L208)</f>
        <v>N/A</v>
      </c>
      <c r="J207" s="22" t="str">
        <f>IF(INDEX(Veh_Marshal,0,2)="N/A","N/A",'输出-系统进路参数'!M208)</f>
        <v>N/A</v>
      </c>
      <c r="K207" s="22" t="str">
        <f>IF(INDEX(Veh_Marshal,0,2)="N/A","N/A",'输出-系统进路参数'!N208)</f>
        <v>N/A</v>
      </c>
      <c r="L207" s="22" t="str">
        <f>IF(INDEX(Veh_Marshal,0,2)="N/A","N/A",'输出-系统进路参数'!O208)</f>
        <v>N/A</v>
      </c>
      <c r="M207" s="22" t="str">
        <f>IF(INDEX(Veh_Marshal,0,2)="N/A","N/A",'输出-系统进路参数'!P208)</f>
        <v>N/A</v>
      </c>
      <c r="N207" s="22" t="str">
        <f>IF(INDEX(Veh_Marshal,0,2)="N/A","N/A",'输出-系统进路参数'!Q208)</f>
        <v>N/A</v>
      </c>
      <c r="O207" s="22" t="str">
        <f>IF(INDEX(Veh_Marshal,0,2)="N/A","N/A",'输出-系统进路参数'!R208)</f>
        <v>N/A</v>
      </c>
      <c r="P207" s="22" t="str">
        <f>IF(INDEX(Veh_Marshal,0,2)="N/A","N/A",'输出-系统进路参数'!S208)</f>
        <v>N/A</v>
      </c>
      <c r="Q207" s="22" t="str">
        <f>IF(INDEX(Veh_Marshal,0,2)="N/A","N/A",'输出-系统进路参数'!T208)</f>
        <v>N/A</v>
      </c>
      <c r="R207" s="22" t="str">
        <f>IF(INDEX(Veh_Marshal,0,2)="N/A","N/A",'输出-系统进路参数'!U208)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IF(INDEX(Veh_Marshal,0,2)="N/A","N/A",'输出-系统进路参数'!B209)</f>
        <v>N/A</v>
      </c>
      <c r="B208" s="22" t="str">
        <f>IF(INDEX(Veh_Marshal,0,2)="N/A","N/A",'输出-系统进路参数'!E209)</f>
        <v>N/A</v>
      </c>
      <c r="C208" s="22" t="str">
        <f>IF(INDEX(Veh_Marshal,0,2)="N/A","N/A",'输出-系统进路参数'!F209)</f>
        <v>N/A</v>
      </c>
      <c r="D208" s="22" t="str">
        <f>IF(INDEX(Veh_Marshal,0,2)="N/A","N/A",'输出-系统进路参数'!G209)</f>
        <v>N/A</v>
      </c>
      <c r="E208" s="22" t="str">
        <f>IF(INDEX(Veh_Marshal,0,2)="N/A","N/A",'输出-系统进路参数'!H209)</f>
        <v>N/A</v>
      </c>
      <c r="F208" s="22" t="str">
        <f>IF(INDEX(Veh_Marshal,0,2)="N/A","N/A",'输出-系统进路参数'!I209)</f>
        <v>N/A</v>
      </c>
      <c r="G208" s="22" t="str">
        <f>IF(INDEX(Veh_Marshal,0,2)="N/A","N/A",'输出-系统进路参数'!J209)</f>
        <v>N/A</v>
      </c>
      <c r="H208" s="22" t="str">
        <f>IF(INDEX(Veh_Marshal,0,2)="N/A","N/A",'输出-系统进路参数'!K209)</f>
        <v>N/A</v>
      </c>
      <c r="I208" s="22" t="str">
        <f>IF(INDEX(Veh_Marshal,0,2)="N/A","N/A",'输出-系统进路参数'!L209)</f>
        <v>N/A</v>
      </c>
      <c r="J208" s="22" t="str">
        <f>IF(INDEX(Veh_Marshal,0,2)="N/A","N/A",'输出-系统进路参数'!M209)</f>
        <v>N/A</v>
      </c>
      <c r="K208" s="22" t="str">
        <f>IF(INDEX(Veh_Marshal,0,2)="N/A","N/A",'输出-系统进路参数'!N209)</f>
        <v>N/A</v>
      </c>
      <c r="L208" s="22" t="str">
        <f>IF(INDEX(Veh_Marshal,0,2)="N/A","N/A",'输出-系统进路参数'!O209)</f>
        <v>N/A</v>
      </c>
      <c r="M208" s="22" t="str">
        <f>IF(INDEX(Veh_Marshal,0,2)="N/A","N/A",'输出-系统进路参数'!P209)</f>
        <v>N/A</v>
      </c>
      <c r="N208" s="22" t="str">
        <f>IF(INDEX(Veh_Marshal,0,2)="N/A","N/A",'输出-系统进路参数'!Q209)</f>
        <v>N/A</v>
      </c>
      <c r="O208" s="22" t="str">
        <f>IF(INDEX(Veh_Marshal,0,2)="N/A","N/A",'输出-系统进路参数'!R209)</f>
        <v>N/A</v>
      </c>
      <c r="P208" s="22" t="str">
        <f>IF(INDEX(Veh_Marshal,0,2)="N/A","N/A",'输出-系统进路参数'!S209)</f>
        <v>N/A</v>
      </c>
      <c r="Q208" s="22" t="str">
        <f>IF(INDEX(Veh_Marshal,0,2)="N/A","N/A",'输出-系统进路参数'!T209)</f>
        <v>N/A</v>
      </c>
      <c r="R208" s="22" t="str">
        <f>IF(INDEX(Veh_Marshal,0,2)="N/A","N/A",'输出-系统进路参数'!U209)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IF(INDEX(Veh_Marshal,0,2)="N/A","N/A",'输出-系统进路参数'!B210)</f>
        <v>N/A</v>
      </c>
      <c r="B209" s="22" t="str">
        <f>IF(INDEX(Veh_Marshal,0,2)="N/A","N/A",'输出-系统进路参数'!E210)</f>
        <v>N/A</v>
      </c>
      <c r="C209" s="22" t="str">
        <f>IF(INDEX(Veh_Marshal,0,2)="N/A","N/A",'输出-系统进路参数'!F210)</f>
        <v>N/A</v>
      </c>
      <c r="D209" s="22" t="str">
        <f>IF(INDEX(Veh_Marshal,0,2)="N/A","N/A",'输出-系统进路参数'!G210)</f>
        <v>N/A</v>
      </c>
      <c r="E209" s="22" t="str">
        <f>IF(INDEX(Veh_Marshal,0,2)="N/A","N/A",'输出-系统进路参数'!H210)</f>
        <v>N/A</v>
      </c>
      <c r="F209" s="22" t="str">
        <f>IF(INDEX(Veh_Marshal,0,2)="N/A","N/A",'输出-系统进路参数'!I210)</f>
        <v>N/A</v>
      </c>
      <c r="G209" s="22" t="str">
        <f>IF(INDEX(Veh_Marshal,0,2)="N/A","N/A",'输出-系统进路参数'!J210)</f>
        <v>N/A</v>
      </c>
      <c r="H209" s="22" t="str">
        <f>IF(INDEX(Veh_Marshal,0,2)="N/A","N/A",'输出-系统进路参数'!K210)</f>
        <v>N/A</v>
      </c>
      <c r="I209" s="22" t="str">
        <f>IF(INDEX(Veh_Marshal,0,2)="N/A","N/A",'输出-系统进路参数'!L210)</f>
        <v>N/A</v>
      </c>
      <c r="J209" s="22" t="str">
        <f>IF(INDEX(Veh_Marshal,0,2)="N/A","N/A",'输出-系统进路参数'!M210)</f>
        <v>N/A</v>
      </c>
      <c r="K209" s="22" t="str">
        <f>IF(INDEX(Veh_Marshal,0,2)="N/A","N/A",'输出-系统进路参数'!N210)</f>
        <v>N/A</v>
      </c>
      <c r="L209" s="22" t="str">
        <f>IF(INDEX(Veh_Marshal,0,2)="N/A","N/A",'输出-系统进路参数'!O210)</f>
        <v>N/A</v>
      </c>
      <c r="M209" s="22" t="str">
        <f>IF(INDEX(Veh_Marshal,0,2)="N/A","N/A",'输出-系统进路参数'!P210)</f>
        <v>N/A</v>
      </c>
      <c r="N209" s="22" t="str">
        <f>IF(INDEX(Veh_Marshal,0,2)="N/A","N/A",'输出-系统进路参数'!Q210)</f>
        <v>N/A</v>
      </c>
      <c r="O209" s="22" t="str">
        <f>IF(INDEX(Veh_Marshal,0,2)="N/A","N/A",'输出-系统进路参数'!R210)</f>
        <v>N/A</v>
      </c>
      <c r="P209" s="22" t="str">
        <f>IF(INDEX(Veh_Marshal,0,2)="N/A","N/A",'输出-系统进路参数'!S210)</f>
        <v>N/A</v>
      </c>
      <c r="Q209" s="22" t="str">
        <f>IF(INDEX(Veh_Marshal,0,2)="N/A","N/A",'输出-系统进路参数'!T210)</f>
        <v>N/A</v>
      </c>
      <c r="R209" s="22" t="str">
        <f>IF(INDEX(Veh_Marshal,0,2)="N/A","N/A",'输出-系统进路参数'!U210)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IF(INDEX(Veh_Marshal,0,2)="N/A","N/A",'输出-系统进路参数'!B211)</f>
        <v>N/A</v>
      </c>
      <c r="B210" s="22" t="str">
        <f>IF(INDEX(Veh_Marshal,0,2)="N/A","N/A",'输出-系统进路参数'!E211)</f>
        <v>N/A</v>
      </c>
      <c r="C210" s="22" t="str">
        <f>IF(INDEX(Veh_Marshal,0,2)="N/A","N/A",'输出-系统进路参数'!F211)</f>
        <v>N/A</v>
      </c>
      <c r="D210" s="22" t="str">
        <f>IF(INDEX(Veh_Marshal,0,2)="N/A","N/A",'输出-系统进路参数'!G211)</f>
        <v>N/A</v>
      </c>
      <c r="E210" s="22" t="str">
        <f>IF(INDEX(Veh_Marshal,0,2)="N/A","N/A",'输出-系统进路参数'!H211)</f>
        <v>N/A</v>
      </c>
      <c r="F210" s="22" t="str">
        <f>IF(INDEX(Veh_Marshal,0,2)="N/A","N/A",'输出-系统进路参数'!I211)</f>
        <v>N/A</v>
      </c>
      <c r="G210" s="22" t="str">
        <f>IF(INDEX(Veh_Marshal,0,2)="N/A","N/A",'输出-系统进路参数'!J211)</f>
        <v>N/A</v>
      </c>
      <c r="H210" s="22" t="str">
        <f>IF(INDEX(Veh_Marshal,0,2)="N/A","N/A",'输出-系统进路参数'!K211)</f>
        <v>N/A</v>
      </c>
      <c r="I210" s="22" t="str">
        <f>IF(INDEX(Veh_Marshal,0,2)="N/A","N/A",'输出-系统进路参数'!L211)</f>
        <v>N/A</v>
      </c>
      <c r="J210" s="22" t="str">
        <f>IF(INDEX(Veh_Marshal,0,2)="N/A","N/A",'输出-系统进路参数'!M211)</f>
        <v>N/A</v>
      </c>
      <c r="K210" s="22" t="str">
        <f>IF(INDEX(Veh_Marshal,0,2)="N/A","N/A",'输出-系统进路参数'!N211)</f>
        <v>N/A</v>
      </c>
      <c r="L210" s="22" t="str">
        <f>IF(INDEX(Veh_Marshal,0,2)="N/A","N/A",'输出-系统进路参数'!O211)</f>
        <v>N/A</v>
      </c>
      <c r="M210" s="22" t="str">
        <f>IF(INDEX(Veh_Marshal,0,2)="N/A","N/A",'输出-系统进路参数'!P211)</f>
        <v>N/A</v>
      </c>
      <c r="N210" s="22" t="str">
        <f>IF(INDEX(Veh_Marshal,0,2)="N/A","N/A",'输出-系统进路参数'!Q211)</f>
        <v>N/A</v>
      </c>
      <c r="O210" s="22" t="str">
        <f>IF(INDEX(Veh_Marshal,0,2)="N/A","N/A",'输出-系统进路参数'!R211)</f>
        <v>N/A</v>
      </c>
      <c r="P210" s="22" t="str">
        <f>IF(INDEX(Veh_Marshal,0,2)="N/A","N/A",'输出-系统进路参数'!S211)</f>
        <v>N/A</v>
      </c>
      <c r="Q210" s="22" t="str">
        <f>IF(INDEX(Veh_Marshal,0,2)="N/A","N/A",'输出-系统进路参数'!T211)</f>
        <v>N/A</v>
      </c>
      <c r="R210" s="22" t="str">
        <f>IF(INDEX(Veh_Marshal,0,2)="N/A","N/A",'输出-系统进路参数'!U211)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IF(INDEX(Veh_Marshal,0,2)="N/A","N/A",'输出-系统进路参数'!B212)</f>
        <v>N/A</v>
      </c>
      <c r="B211" s="22" t="str">
        <f>IF(INDEX(Veh_Marshal,0,2)="N/A","N/A",'输出-系统进路参数'!E212)</f>
        <v>N/A</v>
      </c>
      <c r="C211" s="22" t="str">
        <f>IF(INDEX(Veh_Marshal,0,2)="N/A","N/A",'输出-系统进路参数'!F212)</f>
        <v>N/A</v>
      </c>
      <c r="D211" s="22" t="str">
        <f>IF(INDEX(Veh_Marshal,0,2)="N/A","N/A",'输出-系统进路参数'!G212)</f>
        <v>N/A</v>
      </c>
      <c r="E211" s="22" t="str">
        <f>IF(INDEX(Veh_Marshal,0,2)="N/A","N/A",'输出-系统进路参数'!H212)</f>
        <v>N/A</v>
      </c>
      <c r="F211" s="22" t="str">
        <f>IF(INDEX(Veh_Marshal,0,2)="N/A","N/A",'输出-系统进路参数'!I212)</f>
        <v>N/A</v>
      </c>
      <c r="G211" s="22" t="str">
        <f>IF(INDEX(Veh_Marshal,0,2)="N/A","N/A",'输出-系统进路参数'!J212)</f>
        <v>N/A</v>
      </c>
      <c r="H211" s="22" t="str">
        <f>IF(INDEX(Veh_Marshal,0,2)="N/A","N/A",'输出-系统进路参数'!K212)</f>
        <v>N/A</v>
      </c>
      <c r="I211" s="22" t="str">
        <f>IF(INDEX(Veh_Marshal,0,2)="N/A","N/A",'输出-系统进路参数'!L212)</f>
        <v>N/A</v>
      </c>
      <c r="J211" s="22" t="str">
        <f>IF(INDEX(Veh_Marshal,0,2)="N/A","N/A",'输出-系统进路参数'!M212)</f>
        <v>N/A</v>
      </c>
      <c r="K211" s="22" t="str">
        <f>IF(INDEX(Veh_Marshal,0,2)="N/A","N/A",'输出-系统进路参数'!N212)</f>
        <v>N/A</v>
      </c>
      <c r="L211" s="22" t="str">
        <f>IF(INDEX(Veh_Marshal,0,2)="N/A","N/A",'输出-系统进路参数'!O212)</f>
        <v>N/A</v>
      </c>
      <c r="M211" s="22" t="str">
        <f>IF(INDEX(Veh_Marshal,0,2)="N/A","N/A",'输出-系统进路参数'!P212)</f>
        <v>N/A</v>
      </c>
      <c r="N211" s="22" t="str">
        <f>IF(INDEX(Veh_Marshal,0,2)="N/A","N/A",'输出-系统进路参数'!Q212)</f>
        <v>N/A</v>
      </c>
      <c r="O211" s="22" t="str">
        <f>IF(INDEX(Veh_Marshal,0,2)="N/A","N/A",'输出-系统进路参数'!R212)</f>
        <v>N/A</v>
      </c>
      <c r="P211" s="22" t="str">
        <f>IF(INDEX(Veh_Marshal,0,2)="N/A","N/A",'输出-系统进路参数'!S212)</f>
        <v>N/A</v>
      </c>
      <c r="Q211" s="22" t="str">
        <f>IF(INDEX(Veh_Marshal,0,2)="N/A","N/A",'输出-系统进路参数'!T212)</f>
        <v>N/A</v>
      </c>
      <c r="R211" s="22" t="str">
        <f>IF(INDEX(Veh_Marshal,0,2)="N/A","N/A",'输出-系统进路参数'!U212)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IF(INDEX(Veh_Marshal,0,2)="N/A","N/A",'输出-系统进路参数'!B213)</f>
        <v>N/A</v>
      </c>
      <c r="B212" s="22" t="str">
        <f>IF(INDEX(Veh_Marshal,0,2)="N/A","N/A",'输出-系统进路参数'!E213)</f>
        <v>N/A</v>
      </c>
      <c r="C212" s="22" t="str">
        <f>IF(INDEX(Veh_Marshal,0,2)="N/A","N/A",'输出-系统进路参数'!F213)</f>
        <v>N/A</v>
      </c>
      <c r="D212" s="22" t="str">
        <f>IF(INDEX(Veh_Marshal,0,2)="N/A","N/A",'输出-系统进路参数'!G213)</f>
        <v>N/A</v>
      </c>
      <c r="E212" s="22" t="str">
        <f>IF(INDEX(Veh_Marshal,0,2)="N/A","N/A",'输出-系统进路参数'!H213)</f>
        <v>N/A</v>
      </c>
      <c r="F212" s="22" t="str">
        <f>IF(INDEX(Veh_Marshal,0,2)="N/A","N/A",'输出-系统进路参数'!I213)</f>
        <v>N/A</v>
      </c>
      <c r="G212" s="22" t="str">
        <f>IF(INDEX(Veh_Marshal,0,2)="N/A","N/A",'输出-系统进路参数'!J213)</f>
        <v>N/A</v>
      </c>
      <c r="H212" s="22" t="str">
        <f>IF(INDEX(Veh_Marshal,0,2)="N/A","N/A",'输出-系统进路参数'!K213)</f>
        <v>N/A</v>
      </c>
      <c r="I212" s="22" t="str">
        <f>IF(INDEX(Veh_Marshal,0,2)="N/A","N/A",'输出-系统进路参数'!L213)</f>
        <v>N/A</v>
      </c>
      <c r="J212" s="22" t="str">
        <f>IF(INDEX(Veh_Marshal,0,2)="N/A","N/A",'输出-系统进路参数'!M213)</f>
        <v>N/A</v>
      </c>
      <c r="K212" s="22" t="str">
        <f>IF(INDEX(Veh_Marshal,0,2)="N/A","N/A",'输出-系统进路参数'!N213)</f>
        <v>N/A</v>
      </c>
      <c r="L212" s="22" t="str">
        <f>IF(INDEX(Veh_Marshal,0,2)="N/A","N/A",'输出-系统进路参数'!O213)</f>
        <v>N/A</v>
      </c>
      <c r="M212" s="22" t="str">
        <f>IF(INDEX(Veh_Marshal,0,2)="N/A","N/A",'输出-系统进路参数'!P213)</f>
        <v>N/A</v>
      </c>
      <c r="N212" s="22" t="str">
        <f>IF(INDEX(Veh_Marshal,0,2)="N/A","N/A",'输出-系统进路参数'!Q213)</f>
        <v>N/A</v>
      </c>
      <c r="O212" s="22" t="str">
        <f>IF(INDEX(Veh_Marshal,0,2)="N/A","N/A",'输出-系统进路参数'!R213)</f>
        <v>N/A</v>
      </c>
      <c r="P212" s="22" t="str">
        <f>IF(INDEX(Veh_Marshal,0,2)="N/A","N/A",'输出-系统进路参数'!S213)</f>
        <v>N/A</v>
      </c>
      <c r="Q212" s="22" t="str">
        <f>IF(INDEX(Veh_Marshal,0,2)="N/A","N/A",'输出-系统进路参数'!T213)</f>
        <v>N/A</v>
      </c>
      <c r="R212" s="22" t="str">
        <f>IF(INDEX(Veh_Marshal,0,2)="N/A","N/A",'输出-系统进路参数'!U213)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IF(INDEX(Veh_Marshal,0,2)="N/A","N/A",'输出-系统进路参数'!B214)</f>
        <v>N/A</v>
      </c>
      <c r="B213" s="22" t="str">
        <f>IF(INDEX(Veh_Marshal,0,2)="N/A","N/A",'输出-系统进路参数'!E214)</f>
        <v>N/A</v>
      </c>
      <c r="C213" s="22" t="str">
        <f>IF(INDEX(Veh_Marshal,0,2)="N/A","N/A",'输出-系统进路参数'!F214)</f>
        <v>N/A</v>
      </c>
      <c r="D213" s="22" t="str">
        <f>IF(INDEX(Veh_Marshal,0,2)="N/A","N/A",'输出-系统进路参数'!G214)</f>
        <v>N/A</v>
      </c>
      <c r="E213" s="22" t="str">
        <f>IF(INDEX(Veh_Marshal,0,2)="N/A","N/A",'输出-系统进路参数'!H214)</f>
        <v>N/A</v>
      </c>
      <c r="F213" s="22" t="str">
        <f>IF(INDEX(Veh_Marshal,0,2)="N/A","N/A",'输出-系统进路参数'!I214)</f>
        <v>N/A</v>
      </c>
      <c r="G213" s="22" t="str">
        <f>IF(INDEX(Veh_Marshal,0,2)="N/A","N/A",'输出-系统进路参数'!J214)</f>
        <v>N/A</v>
      </c>
      <c r="H213" s="22" t="str">
        <f>IF(INDEX(Veh_Marshal,0,2)="N/A","N/A",'输出-系统进路参数'!K214)</f>
        <v>N/A</v>
      </c>
      <c r="I213" s="22" t="str">
        <f>IF(INDEX(Veh_Marshal,0,2)="N/A","N/A",'输出-系统进路参数'!L214)</f>
        <v>N/A</v>
      </c>
      <c r="J213" s="22" t="str">
        <f>IF(INDEX(Veh_Marshal,0,2)="N/A","N/A",'输出-系统进路参数'!M214)</f>
        <v>N/A</v>
      </c>
      <c r="K213" s="22" t="str">
        <f>IF(INDEX(Veh_Marshal,0,2)="N/A","N/A",'输出-系统进路参数'!N214)</f>
        <v>N/A</v>
      </c>
      <c r="L213" s="22" t="str">
        <f>IF(INDEX(Veh_Marshal,0,2)="N/A","N/A",'输出-系统进路参数'!O214)</f>
        <v>N/A</v>
      </c>
      <c r="M213" s="22" t="str">
        <f>IF(INDEX(Veh_Marshal,0,2)="N/A","N/A",'输出-系统进路参数'!P214)</f>
        <v>N/A</v>
      </c>
      <c r="N213" s="22" t="str">
        <f>IF(INDEX(Veh_Marshal,0,2)="N/A","N/A",'输出-系统进路参数'!Q214)</f>
        <v>N/A</v>
      </c>
      <c r="O213" s="22" t="str">
        <f>IF(INDEX(Veh_Marshal,0,2)="N/A","N/A",'输出-系统进路参数'!R214)</f>
        <v>N/A</v>
      </c>
      <c r="P213" s="22" t="str">
        <f>IF(INDEX(Veh_Marshal,0,2)="N/A","N/A",'输出-系统进路参数'!S214)</f>
        <v>N/A</v>
      </c>
      <c r="Q213" s="22" t="str">
        <f>IF(INDEX(Veh_Marshal,0,2)="N/A","N/A",'输出-系统进路参数'!T214)</f>
        <v>N/A</v>
      </c>
      <c r="R213" s="22" t="str">
        <f>IF(INDEX(Veh_Marshal,0,2)="N/A","N/A",'输出-系统进路参数'!U214)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IF(INDEX(Veh_Marshal,0,2)="N/A","N/A",'输出-系统进路参数'!B215)</f>
        <v>N/A</v>
      </c>
      <c r="B214" s="22" t="str">
        <f>IF(INDEX(Veh_Marshal,0,2)="N/A","N/A",'输出-系统进路参数'!E215)</f>
        <v>N/A</v>
      </c>
      <c r="C214" s="22" t="str">
        <f>IF(INDEX(Veh_Marshal,0,2)="N/A","N/A",'输出-系统进路参数'!F215)</f>
        <v>N/A</v>
      </c>
      <c r="D214" s="22" t="str">
        <f>IF(INDEX(Veh_Marshal,0,2)="N/A","N/A",'输出-系统进路参数'!G215)</f>
        <v>N/A</v>
      </c>
      <c r="E214" s="22" t="str">
        <f>IF(INDEX(Veh_Marshal,0,2)="N/A","N/A",'输出-系统进路参数'!H215)</f>
        <v>N/A</v>
      </c>
      <c r="F214" s="22" t="str">
        <f>IF(INDEX(Veh_Marshal,0,2)="N/A","N/A",'输出-系统进路参数'!I215)</f>
        <v>N/A</v>
      </c>
      <c r="G214" s="22" t="str">
        <f>IF(INDEX(Veh_Marshal,0,2)="N/A","N/A",'输出-系统进路参数'!J215)</f>
        <v>N/A</v>
      </c>
      <c r="H214" s="22" t="str">
        <f>IF(INDEX(Veh_Marshal,0,2)="N/A","N/A",'输出-系统进路参数'!K215)</f>
        <v>N/A</v>
      </c>
      <c r="I214" s="22" t="str">
        <f>IF(INDEX(Veh_Marshal,0,2)="N/A","N/A",'输出-系统进路参数'!L215)</f>
        <v>N/A</v>
      </c>
      <c r="J214" s="22" t="str">
        <f>IF(INDEX(Veh_Marshal,0,2)="N/A","N/A",'输出-系统进路参数'!M215)</f>
        <v>N/A</v>
      </c>
      <c r="K214" s="22" t="str">
        <f>IF(INDEX(Veh_Marshal,0,2)="N/A","N/A",'输出-系统进路参数'!N215)</f>
        <v>N/A</v>
      </c>
      <c r="L214" s="22" t="str">
        <f>IF(INDEX(Veh_Marshal,0,2)="N/A","N/A",'输出-系统进路参数'!O215)</f>
        <v>N/A</v>
      </c>
      <c r="M214" s="22" t="str">
        <f>IF(INDEX(Veh_Marshal,0,2)="N/A","N/A",'输出-系统进路参数'!P215)</f>
        <v>N/A</v>
      </c>
      <c r="N214" s="22" t="str">
        <f>IF(INDEX(Veh_Marshal,0,2)="N/A","N/A",'输出-系统进路参数'!Q215)</f>
        <v>N/A</v>
      </c>
      <c r="O214" s="22" t="str">
        <f>IF(INDEX(Veh_Marshal,0,2)="N/A","N/A",'输出-系统进路参数'!R215)</f>
        <v>N/A</v>
      </c>
      <c r="P214" s="22" t="str">
        <f>IF(INDEX(Veh_Marshal,0,2)="N/A","N/A",'输出-系统进路参数'!S215)</f>
        <v>N/A</v>
      </c>
      <c r="Q214" s="22" t="str">
        <f>IF(INDEX(Veh_Marshal,0,2)="N/A","N/A",'输出-系统进路参数'!T215)</f>
        <v>N/A</v>
      </c>
      <c r="R214" s="22" t="str">
        <f>IF(INDEX(Veh_Marshal,0,2)="N/A","N/A",'输出-系统进路参数'!U215)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IF(INDEX(Veh_Marshal,0,2)="N/A","N/A",'输出-系统进路参数'!B216)</f>
        <v>N/A</v>
      </c>
      <c r="B215" s="22" t="str">
        <f>IF(INDEX(Veh_Marshal,0,2)="N/A","N/A",'输出-系统进路参数'!E216)</f>
        <v>N/A</v>
      </c>
      <c r="C215" s="22" t="str">
        <f>IF(INDEX(Veh_Marshal,0,2)="N/A","N/A",'输出-系统进路参数'!F216)</f>
        <v>N/A</v>
      </c>
      <c r="D215" s="22" t="str">
        <f>IF(INDEX(Veh_Marshal,0,2)="N/A","N/A",'输出-系统进路参数'!G216)</f>
        <v>N/A</v>
      </c>
      <c r="E215" s="22" t="str">
        <f>IF(INDEX(Veh_Marshal,0,2)="N/A","N/A",'输出-系统进路参数'!H216)</f>
        <v>N/A</v>
      </c>
      <c r="F215" s="22" t="str">
        <f>IF(INDEX(Veh_Marshal,0,2)="N/A","N/A",'输出-系统进路参数'!I216)</f>
        <v>N/A</v>
      </c>
      <c r="G215" s="22" t="str">
        <f>IF(INDEX(Veh_Marshal,0,2)="N/A","N/A",'输出-系统进路参数'!J216)</f>
        <v>N/A</v>
      </c>
      <c r="H215" s="22" t="str">
        <f>IF(INDEX(Veh_Marshal,0,2)="N/A","N/A",'输出-系统进路参数'!K216)</f>
        <v>N/A</v>
      </c>
      <c r="I215" s="22" t="str">
        <f>IF(INDEX(Veh_Marshal,0,2)="N/A","N/A",'输出-系统进路参数'!L216)</f>
        <v>N/A</v>
      </c>
      <c r="J215" s="22" t="str">
        <f>IF(INDEX(Veh_Marshal,0,2)="N/A","N/A",'输出-系统进路参数'!M216)</f>
        <v>N/A</v>
      </c>
      <c r="K215" s="22" t="str">
        <f>IF(INDEX(Veh_Marshal,0,2)="N/A","N/A",'输出-系统进路参数'!N216)</f>
        <v>N/A</v>
      </c>
      <c r="L215" s="22" t="str">
        <f>IF(INDEX(Veh_Marshal,0,2)="N/A","N/A",'输出-系统进路参数'!O216)</f>
        <v>N/A</v>
      </c>
      <c r="M215" s="22" t="str">
        <f>IF(INDEX(Veh_Marshal,0,2)="N/A","N/A",'输出-系统进路参数'!P216)</f>
        <v>N/A</v>
      </c>
      <c r="N215" s="22" t="str">
        <f>IF(INDEX(Veh_Marshal,0,2)="N/A","N/A",'输出-系统进路参数'!Q216)</f>
        <v>N/A</v>
      </c>
      <c r="O215" s="22" t="str">
        <f>IF(INDEX(Veh_Marshal,0,2)="N/A","N/A",'输出-系统进路参数'!R216)</f>
        <v>N/A</v>
      </c>
      <c r="P215" s="22" t="str">
        <f>IF(INDEX(Veh_Marshal,0,2)="N/A","N/A",'输出-系统进路参数'!S216)</f>
        <v>N/A</v>
      </c>
      <c r="Q215" s="22" t="str">
        <f>IF(INDEX(Veh_Marshal,0,2)="N/A","N/A",'输出-系统进路参数'!T216)</f>
        <v>N/A</v>
      </c>
      <c r="R215" s="22" t="str">
        <f>IF(INDEX(Veh_Marshal,0,2)="N/A","N/A",'输出-系统进路参数'!U216)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IF(INDEX(Veh_Marshal,0,2)="N/A","N/A",'输出-系统进路参数'!B217)</f>
        <v>N/A</v>
      </c>
      <c r="B216" s="22" t="str">
        <f>IF(INDEX(Veh_Marshal,0,2)="N/A","N/A",'输出-系统进路参数'!E217)</f>
        <v>N/A</v>
      </c>
      <c r="C216" s="22" t="str">
        <f>IF(INDEX(Veh_Marshal,0,2)="N/A","N/A",'输出-系统进路参数'!F217)</f>
        <v>N/A</v>
      </c>
      <c r="D216" s="22" t="str">
        <f>IF(INDEX(Veh_Marshal,0,2)="N/A","N/A",'输出-系统进路参数'!G217)</f>
        <v>N/A</v>
      </c>
      <c r="E216" s="22" t="str">
        <f>IF(INDEX(Veh_Marshal,0,2)="N/A","N/A",'输出-系统进路参数'!H217)</f>
        <v>N/A</v>
      </c>
      <c r="F216" s="22" t="str">
        <f>IF(INDEX(Veh_Marshal,0,2)="N/A","N/A",'输出-系统进路参数'!I217)</f>
        <v>N/A</v>
      </c>
      <c r="G216" s="22" t="str">
        <f>IF(INDEX(Veh_Marshal,0,2)="N/A","N/A",'输出-系统进路参数'!J217)</f>
        <v>N/A</v>
      </c>
      <c r="H216" s="22" t="str">
        <f>IF(INDEX(Veh_Marshal,0,2)="N/A","N/A",'输出-系统进路参数'!K217)</f>
        <v>N/A</v>
      </c>
      <c r="I216" s="22" t="str">
        <f>IF(INDEX(Veh_Marshal,0,2)="N/A","N/A",'输出-系统进路参数'!L217)</f>
        <v>N/A</v>
      </c>
      <c r="J216" s="22" t="str">
        <f>IF(INDEX(Veh_Marshal,0,2)="N/A","N/A",'输出-系统进路参数'!M217)</f>
        <v>N/A</v>
      </c>
      <c r="K216" s="22" t="str">
        <f>IF(INDEX(Veh_Marshal,0,2)="N/A","N/A",'输出-系统进路参数'!N217)</f>
        <v>N/A</v>
      </c>
      <c r="L216" s="22" t="str">
        <f>IF(INDEX(Veh_Marshal,0,2)="N/A","N/A",'输出-系统进路参数'!O217)</f>
        <v>N/A</v>
      </c>
      <c r="M216" s="22" t="str">
        <f>IF(INDEX(Veh_Marshal,0,2)="N/A","N/A",'输出-系统进路参数'!P217)</f>
        <v>N/A</v>
      </c>
      <c r="N216" s="22" t="str">
        <f>IF(INDEX(Veh_Marshal,0,2)="N/A","N/A",'输出-系统进路参数'!Q217)</f>
        <v>N/A</v>
      </c>
      <c r="O216" s="22" t="str">
        <f>IF(INDEX(Veh_Marshal,0,2)="N/A","N/A",'输出-系统进路参数'!R217)</f>
        <v>N/A</v>
      </c>
      <c r="P216" s="22" t="str">
        <f>IF(INDEX(Veh_Marshal,0,2)="N/A","N/A",'输出-系统进路参数'!S217)</f>
        <v>N/A</v>
      </c>
      <c r="Q216" s="22" t="str">
        <f>IF(INDEX(Veh_Marshal,0,2)="N/A","N/A",'输出-系统进路参数'!T217)</f>
        <v>N/A</v>
      </c>
      <c r="R216" s="22" t="str">
        <f>IF(INDEX(Veh_Marshal,0,2)="N/A","N/A",'输出-系统进路参数'!U217)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IF(INDEX(Veh_Marshal,0,2)="N/A","N/A",'输出-系统进路参数'!B218)</f>
        <v>N/A</v>
      </c>
      <c r="B217" s="22" t="str">
        <f>IF(INDEX(Veh_Marshal,0,2)="N/A","N/A",'输出-系统进路参数'!E218)</f>
        <v>N/A</v>
      </c>
      <c r="C217" s="22" t="str">
        <f>IF(INDEX(Veh_Marshal,0,2)="N/A","N/A",'输出-系统进路参数'!F218)</f>
        <v>N/A</v>
      </c>
      <c r="D217" s="22" t="str">
        <f>IF(INDEX(Veh_Marshal,0,2)="N/A","N/A",'输出-系统进路参数'!G218)</f>
        <v>N/A</v>
      </c>
      <c r="E217" s="22" t="str">
        <f>IF(INDEX(Veh_Marshal,0,2)="N/A","N/A",'输出-系统进路参数'!H218)</f>
        <v>N/A</v>
      </c>
      <c r="F217" s="22" t="str">
        <f>IF(INDEX(Veh_Marshal,0,2)="N/A","N/A",'输出-系统进路参数'!I218)</f>
        <v>N/A</v>
      </c>
      <c r="G217" s="22" t="str">
        <f>IF(INDEX(Veh_Marshal,0,2)="N/A","N/A",'输出-系统进路参数'!J218)</f>
        <v>N/A</v>
      </c>
      <c r="H217" s="22" t="str">
        <f>IF(INDEX(Veh_Marshal,0,2)="N/A","N/A",'输出-系统进路参数'!K218)</f>
        <v>N/A</v>
      </c>
      <c r="I217" s="22" t="str">
        <f>IF(INDEX(Veh_Marshal,0,2)="N/A","N/A",'输出-系统进路参数'!L218)</f>
        <v>N/A</v>
      </c>
      <c r="J217" s="22" t="str">
        <f>IF(INDEX(Veh_Marshal,0,2)="N/A","N/A",'输出-系统进路参数'!M218)</f>
        <v>N/A</v>
      </c>
      <c r="K217" s="22" t="str">
        <f>IF(INDEX(Veh_Marshal,0,2)="N/A","N/A",'输出-系统进路参数'!N218)</f>
        <v>N/A</v>
      </c>
      <c r="L217" s="22" t="str">
        <f>IF(INDEX(Veh_Marshal,0,2)="N/A","N/A",'输出-系统进路参数'!O218)</f>
        <v>N/A</v>
      </c>
      <c r="M217" s="22" t="str">
        <f>IF(INDEX(Veh_Marshal,0,2)="N/A","N/A",'输出-系统进路参数'!P218)</f>
        <v>N/A</v>
      </c>
      <c r="N217" s="22" t="str">
        <f>IF(INDEX(Veh_Marshal,0,2)="N/A","N/A",'输出-系统进路参数'!Q218)</f>
        <v>N/A</v>
      </c>
      <c r="O217" s="22" t="str">
        <f>IF(INDEX(Veh_Marshal,0,2)="N/A","N/A",'输出-系统进路参数'!R218)</f>
        <v>N/A</v>
      </c>
      <c r="P217" s="22" t="str">
        <f>IF(INDEX(Veh_Marshal,0,2)="N/A","N/A",'输出-系统进路参数'!S218)</f>
        <v>N/A</v>
      </c>
      <c r="Q217" s="22" t="str">
        <f>IF(INDEX(Veh_Marshal,0,2)="N/A","N/A",'输出-系统进路参数'!T218)</f>
        <v>N/A</v>
      </c>
      <c r="R217" s="22" t="str">
        <f>IF(INDEX(Veh_Marshal,0,2)="N/A","N/A",'输出-系统进路参数'!U218)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IF(INDEX(Veh_Marshal,0,2)="N/A","N/A",'输出-系统进路参数'!B219)</f>
        <v>N/A</v>
      </c>
      <c r="B218" s="22" t="str">
        <f>IF(INDEX(Veh_Marshal,0,2)="N/A","N/A",'输出-系统进路参数'!E219)</f>
        <v>N/A</v>
      </c>
      <c r="C218" s="22" t="str">
        <f>IF(INDEX(Veh_Marshal,0,2)="N/A","N/A",'输出-系统进路参数'!F219)</f>
        <v>N/A</v>
      </c>
      <c r="D218" s="22" t="str">
        <f>IF(INDEX(Veh_Marshal,0,2)="N/A","N/A",'输出-系统进路参数'!G219)</f>
        <v>N/A</v>
      </c>
      <c r="E218" s="22" t="str">
        <f>IF(INDEX(Veh_Marshal,0,2)="N/A","N/A",'输出-系统进路参数'!H219)</f>
        <v>N/A</v>
      </c>
      <c r="F218" s="22" t="str">
        <f>IF(INDEX(Veh_Marshal,0,2)="N/A","N/A",'输出-系统进路参数'!I219)</f>
        <v>N/A</v>
      </c>
      <c r="G218" s="22" t="str">
        <f>IF(INDEX(Veh_Marshal,0,2)="N/A","N/A",'输出-系统进路参数'!J219)</f>
        <v>N/A</v>
      </c>
      <c r="H218" s="22" t="str">
        <f>IF(INDEX(Veh_Marshal,0,2)="N/A","N/A",'输出-系统进路参数'!K219)</f>
        <v>N/A</v>
      </c>
      <c r="I218" s="22" t="str">
        <f>IF(INDEX(Veh_Marshal,0,2)="N/A","N/A",'输出-系统进路参数'!L219)</f>
        <v>N/A</v>
      </c>
      <c r="J218" s="22" t="str">
        <f>IF(INDEX(Veh_Marshal,0,2)="N/A","N/A",'输出-系统进路参数'!M219)</f>
        <v>N/A</v>
      </c>
      <c r="K218" s="22" t="str">
        <f>IF(INDEX(Veh_Marshal,0,2)="N/A","N/A",'输出-系统进路参数'!N219)</f>
        <v>N/A</v>
      </c>
      <c r="L218" s="22" t="str">
        <f>IF(INDEX(Veh_Marshal,0,2)="N/A","N/A",'输出-系统进路参数'!O219)</f>
        <v>N/A</v>
      </c>
      <c r="M218" s="22" t="str">
        <f>IF(INDEX(Veh_Marshal,0,2)="N/A","N/A",'输出-系统进路参数'!P219)</f>
        <v>N/A</v>
      </c>
      <c r="N218" s="22" t="str">
        <f>IF(INDEX(Veh_Marshal,0,2)="N/A","N/A",'输出-系统进路参数'!Q219)</f>
        <v>N/A</v>
      </c>
      <c r="O218" s="22" t="str">
        <f>IF(INDEX(Veh_Marshal,0,2)="N/A","N/A",'输出-系统进路参数'!R219)</f>
        <v>N/A</v>
      </c>
      <c r="P218" s="22" t="str">
        <f>IF(INDEX(Veh_Marshal,0,2)="N/A","N/A",'输出-系统进路参数'!S219)</f>
        <v>N/A</v>
      </c>
      <c r="Q218" s="22" t="str">
        <f>IF(INDEX(Veh_Marshal,0,2)="N/A","N/A",'输出-系统进路参数'!T219)</f>
        <v>N/A</v>
      </c>
      <c r="R218" s="22" t="str">
        <f>IF(INDEX(Veh_Marshal,0,2)="N/A","N/A",'输出-系统进路参数'!U219)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IF(INDEX(Veh_Marshal,0,2)="N/A","N/A",'输出-系统进路参数'!B220)</f>
        <v>N/A</v>
      </c>
      <c r="B219" s="22" t="str">
        <f>IF(INDEX(Veh_Marshal,0,2)="N/A","N/A",'输出-系统进路参数'!E220)</f>
        <v>N/A</v>
      </c>
      <c r="C219" s="22" t="str">
        <f>IF(INDEX(Veh_Marshal,0,2)="N/A","N/A",'输出-系统进路参数'!F220)</f>
        <v>N/A</v>
      </c>
      <c r="D219" s="22" t="str">
        <f>IF(INDEX(Veh_Marshal,0,2)="N/A","N/A",'输出-系统进路参数'!G220)</f>
        <v>N/A</v>
      </c>
      <c r="E219" s="22" t="str">
        <f>IF(INDEX(Veh_Marshal,0,2)="N/A","N/A",'输出-系统进路参数'!H220)</f>
        <v>N/A</v>
      </c>
      <c r="F219" s="22" t="str">
        <f>IF(INDEX(Veh_Marshal,0,2)="N/A","N/A",'输出-系统进路参数'!I220)</f>
        <v>N/A</v>
      </c>
      <c r="G219" s="22" t="str">
        <f>IF(INDEX(Veh_Marshal,0,2)="N/A","N/A",'输出-系统进路参数'!J220)</f>
        <v>N/A</v>
      </c>
      <c r="H219" s="22" t="str">
        <f>IF(INDEX(Veh_Marshal,0,2)="N/A","N/A",'输出-系统进路参数'!K220)</f>
        <v>N/A</v>
      </c>
      <c r="I219" s="22" t="str">
        <f>IF(INDEX(Veh_Marshal,0,2)="N/A","N/A",'输出-系统进路参数'!L220)</f>
        <v>N/A</v>
      </c>
      <c r="J219" s="22" t="str">
        <f>IF(INDEX(Veh_Marshal,0,2)="N/A","N/A",'输出-系统进路参数'!M220)</f>
        <v>N/A</v>
      </c>
      <c r="K219" s="22" t="str">
        <f>IF(INDEX(Veh_Marshal,0,2)="N/A","N/A",'输出-系统进路参数'!N220)</f>
        <v>N/A</v>
      </c>
      <c r="L219" s="22" t="str">
        <f>IF(INDEX(Veh_Marshal,0,2)="N/A","N/A",'输出-系统进路参数'!O220)</f>
        <v>N/A</v>
      </c>
      <c r="M219" s="22" t="str">
        <f>IF(INDEX(Veh_Marshal,0,2)="N/A","N/A",'输出-系统进路参数'!P220)</f>
        <v>N/A</v>
      </c>
      <c r="N219" s="22" t="str">
        <f>IF(INDEX(Veh_Marshal,0,2)="N/A","N/A",'输出-系统进路参数'!Q220)</f>
        <v>N/A</v>
      </c>
      <c r="O219" s="22" t="str">
        <f>IF(INDEX(Veh_Marshal,0,2)="N/A","N/A",'输出-系统进路参数'!R220)</f>
        <v>N/A</v>
      </c>
      <c r="P219" s="22" t="str">
        <f>IF(INDEX(Veh_Marshal,0,2)="N/A","N/A",'输出-系统进路参数'!S220)</f>
        <v>N/A</v>
      </c>
      <c r="Q219" s="22" t="str">
        <f>IF(INDEX(Veh_Marshal,0,2)="N/A","N/A",'输出-系统进路参数'!T220)</f>
        <v>N/A</v>
      </c>
      <c r="R219" s="22" t="str">
        <f>IF(INDEX(Veh_Marshal,0,2)="N/A","N/A",'输出-系统进路参数'!U220)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IF(INDEX(Veh_Marshal,0,2)="N/A","N/A",'输出-系统进路参数'!B221)</f>
        <v>N/A</v>
      </c>
      <c r="B220" s="22" t="str">
        <f>IF(INDEX(Veh_Marshal,0,2)="N/A","N/A",'输出-系统进路参数'!E221)</f>
        <v>N/A</v>
      </c>
      <c r="C220" s="22" t="str">
        <f>IF(INDEX(Veh_Marshal,0,2)="N/A","N/A",'输出-系统进路参数'!F221)</f>
        <v>N/A</v>
      </c>
      <c r="D220" s="22" t="str">
        <f>IF(INDEX(Veh_Marshal,0,2)="N/A","N/A",'输出-系统进路参数'!G221)</f>
        <v>N/A</v>
      </c>
      <c r="E220" s="22" t="str">
        <f>IF(INDEX(Veh_Marshal,0,2)="N/A","N/A",'输出-系统进路参数'!H221)</f>
        <v>N/A</v>
      </c>
      <c r="F220" s="22" t="str">
        <f>IF(INDEX(Veh_Marshal,0,2)="N/A","N/A",'输出-系统进路参数'!I221)</f>
        <v>N/A</v>
      </c>
      <c r="G220" s="22" t="str">
        <f>IF(INDEX(Veh_Marshal,0,2)="N/A","N/A",'输出-系统进路参数'!J221)</f>
        <v>N/A</v>
      </c>
      <c r="H220" s="22" t="str">
        <f>IF(INDEX(Veh_Marshal,0,2)="N/A","N/A",'输出-系统进路参数'!K221)</f>
        <v>N/A</v>
      </c>
      <c r="I220" s="22" t="str">
        <f>IF(INDEX(Veh_Marshal,0,2)="N/A","N/A",'输出-系统进路参数'!L221)</f>
        <v>N/A</v>
      </c>
      <c r="J220" s="22" t="str">
        <f>IF(INDEX(Veh_Marshal,0,2)="N/A","N/A",'输出-系统进路参数'!M221)</f>
        <v>N/A</v>
      </c>
      <c r="K220" s="22" t="str">
        <f>IF(INDEX(Veh_Marshal,0,2)="N/A","N/A",'输出-系统进路参数'!N221)</f>
        <v>N/A</v>
      </c>
      <c r="L220" s="22" t="str">
        <f>IF(INDEX(Veh_Marshal,0,2)="N/A","N/A",'输出-系统进路参数'!O221)</f>
        <v>N/A</v>
      </c>
      <c r="M220" s="22" t="str">
        <f>IF(INDEX(Veh_Marshal,0,2)="N/A","N/A",'输出-系统进路参数'!P221)</f>
        <v>N/A</v>
      </c>
      <c r="N220" s="22" t="str">
        <f>IF(INDEX(Veh_Marshal,0,2)="N/A","N/A",'输出-系统进路参数'!Q221)</f>
        <v>N/A</v>
      </c>
      <c r="O220" s="22" t="str">
        <f>IF(INDEX(Veh_Marshal,0,2)="N/A","N/A",'输出-系统进路参数'!R221)</f>
        <v>N/A</v>
      </c>
      <c r="P220" s="22" t="str">
        <f>IF(INDEX(Veh_Marshal,0,2)="N/A","N/A",'输出-系统进路参数'!S221)</f>
        <v>N/A</v>
      </c>
      <c r="Q220" s="22" t="str">
        <f>IF(INDEX(Veh_Marshal,0,2)="N/A","N/A",'输出-系统进路参数'!T221)</f>
        <v>N/A</v>
      </c>
      <c r="R220" s="22" t="str">
        <f>IF(INDEX(Veh_Marshal,0,2)="N/A","N/A",'输出-系统进路参数'!U221)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IF(INDEX(Veh_Marshal,0,2)="N/A","N/A",'输出-系统进路参数'!B222)</f>
        <v>N/A</v>
      </c>
      <c r="B221" s="22" t="str">
        <f>IF(INDEX(Veh_Marshal,0,2)="N/A","N/A",'输出-系统进路参数'!E222)</f>
        <v>N/A</v>
      </c>
      <c r="C221" s="22" t="str">
        <f>IF(INDEX(Veh_Marshal,0,2)="N/A","N/A",'输出-系统进路参数'!F222)</f>
        <v>N/A</v>
      </c>
      <c r="D221" s="22" t="str">
        <f>IF(INDEX(Veh_Marshal,0,2)="N/A","N/A",'输出-系统进路参数'!G222)</f>
        <v>N/A</v>
      </c>
      <c r="E221" s="22" t="str">
        <f>IF(INDEX(Veh_Marshal,0,2)="N/A","N/A",'输出-系统进路参数'!H222)</f>
        <v>N/A</v>
      </c>
      <c r="F221" s="22" t="str">
        <f>IF(INDEX(Veh_Marshal,0,2)="N/A","N/A",'输出-系统进路参数'!I222)</f>
        <v>N/A</v>
      </c>
      <c r="G221" s="22" t="str">
        <f>IF(INDEX(Veh_Marshal,0,2)="N/A","N/A",'输出-系统进路参数'!J222)</f>
        <v>N/A</v>
      </c>
      <c r="H221" s="22" t="str">
        <f>IF(INDEX(Veh_Marshal,0,2)="N/A","N/A",'输出-系统进路参数'!K222)</f>
        <v>N/A</v>
      </c>
      <c r="I221" s="22" t="str">
        <f>IF(INDEX(Veh_Marshal,0,2)="N/A","N/A",'输出-系统进路参数'!L222)</f>
        <v>N/A</v>
      </c>
      <c r="J221" s="22" t="str">
        <f>IF(INDEX(Veh_Marshal,0,2)="N/A","N/A",'输出-系统进路参数'!M222)</f>
        <v>N/A</v>
      </c>
      <c r="K221" s="22" t="str">
        <f>IF(INDEX(Veh_Marshal,0,2)="N/A","N/A",'输出-系统进路参数'!N222)</f>
        <v>N/A</v>
      </c>
      <c r="L221" s="22" t="str">
        <f>IF(INDEX(Veh_Marshal,0,2)="N/A","N/A",'输出-系统进路参数'!O222)</f>
        <v>N/A</v>
      </c>
      <c r="M221" s="22" t="str">
        <f>IF(INDEX(Veh_Marshal,0,2)="N/A","N/A",'输出-系统进路参数'!P222)</f>
        <v>N/A</v>
      </c>
      <c r="N221" s="22" t="str">
        <f>IF(INDEX(Veh_Marshal,0,2)="N/A","N/A",'输出-系统进路参数'!Q222)</f>
        <v>N/A</v>
      </c>
      <c r="O221" s="22" t="str">
        <f>IF(INDEX(Veh_Marshal,0,2)="N/A","N/A",'输出-系统进路参数'!R222)</f>
        <v>N/A</v>
      </c>
      <c r="P221" s="22" t="str">
        <f>IF(INDEX(Veh_Marshal,0,2)="N/A","N/A",'输出-系统进路参数'!S222)</f>
        <v>N/A</v>
      </c>
      <c r="Q221" s="22" t="str">
        <f>IF(INDEX(Veh_Marshal,0,2)="N/A","N/A",'输出-系统进路参数'!T222)</f>
        <v>N/A</v>
      </c>
      <c r="R221" s="22" t="str">
        <f>IF(INDEX(Veh_Marshal,0,2)="N/A","N/A",'输出-系统进路参数'!U222)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IF(INDEX(Veh_Marshal,0,2)="N/A","N/A",'输出-系统进路参数'!B223)</f>
        <v>N/A</v>
      </c>
      <c r="B222" s="22" t="str">
        <f>IF(INDEX(Veh_Marshal,0,2)="N/A","N/A",'输出-系统进路参数'!E223)</f>
        <v>N/A</v>
      </c>
      <c r="C222" s="22" t="str">
        <f>IF(INDEX(Veh_Marshal,0,2)="N/A","N/A",'输出-系统进路参数'!F223)</f>
        <v>N/A</v>
      </c>
      <c r="D222" s="22" t="str">
        <f>IF(INDEX(Veh_Marshal,0,2)="N/A","N/A",'输出-系统进路参数'!G223)</f>
        <v>N/A</v>
      </c>
      <c r="E222" s="22" t="str">
        <f>IF(INDEX(Veh_Marshal,0,2)="N/A","N/A",'输出-系统进路参数'!H223)</f>
        <v>N/A</v>
      </c>
      <c r="F222" s="22" t="str">
        <f>IF(INDEX(Veh_Marshal,0,2)="N/A","N/A",'输出-系统进路参数'!I223)</f>
        <v>N/A</v>
      </c>
      <c r="G222" s="22" t="str">
        <f>IF(INDEX(Veh_Marshal,0,2)="N/A","N/A",'输出-系统进路参数'!J223)</f>
        <v>N/A</v>
      </c>
      <c r="H222" s="22" t="str">
        <f>IF(INDEX(Veh_Marshal,0,2)="N/A","N/A",'输出-系统进路参数'!K223)</f>
        <v>N/A</v>
      </c>
      <c r="I222" s="22" t="str">
        <f>IF(INDEX(Veh_Marshal,0,2)="N/A","N/A",'输出-系统进路参数'!L223)</f>
        <v>N/A</v>
      </c>
      <c r="J222" s="22" t="str">
        <f>IF(INDEX(Veh_Marshal,0,2)="N/A","N/A",'输出-系统进路参数'!M223)</f>
        <v>N/A</v>
      </c>
      <c r="K222" s="22" t="str">
        <f>IF(INDEX(Veh_Marshal,0,2)="N/A","N/A",'输出-系统进路参数'!N223)</f>
        <v>N/A</v>
      </c>
      <c r="L222" s="22" t="str">
        <f>IF(INDEX(Veh_Marshal,0,2)="N/A","N/A",'输出-系统进路参数'!O223)</f>
        <v>N/A</v>
      </c>
      <c r="M222" s="22" t="str">
        <f>IF(INDEX(Veh_Marshal,0,2)="N/A","N/A",'输出-系统进路参数'!P223)</f>
        <v>N/A</v>
      </c>
      <c r="N222" s="22" t="str">
        <f>IF(INDEX(Veh_Marshal,0,2)="N/A","N/A",'输出-系统进路参数'!Q223)</f>
        <v>N/A</v>
      </c>
      <c r="O222" s="22" t="str">
        <f>IF(INDEX(Veh_Marshal,0,2)="N/A","N/A",'输出-系统进路参数'!R223)</f>
        <v>N/A</v>
      </c>
      <c r="P222" s="22" t="str">
        <f>IF(INDEX(Veh_Marshal,0,2)="N/A","N/A",'输出-系统进路参数'!S223)</f>
        <v>N/A</v>
      </c>
      <c r="Q222" s="22" t="str">
        <f>IF(INDEX(Veh_Marshal,0,2)="N/A","N/A",'输出-系统进路参数'!T223)</f>
        <v>N/A</v>
      </c>
      <c r="R222" s="22" t="str">
        <f>IF(INDEX(Veh_Marshal,0,2)="N/A","N/A",'输出-系统进路参数'!U223)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IF(INDEX(Veh_Marshal,0,2)="N/A","N/A",'输出-系统进路参数'!B224)</f>
        <v>N/A</v>
      </c>
      <c r="B223" s="22" t="str">
        <f>IF(INDEX(Veh_Marshal,0,2)="N/A","N/A",'输出-系统进路参数'!E224)</f>
        <v>N/A</v>
      </c>
      <c r="C223" s="22" t="str">
        <f>IF(INDEX(Veh_Marshal,0,2)="N/A","N/A",'输出-系统进路参数'!F224)</f>
        <v>N/A</v>
      </c>
      <c r="D223" s="22" t="str">
        <f>IF(INDEX(Veh_Marshal,0,2)="N/A","N/A",'输出-系统进路参数'!G224)</f>
        <v>N/A</v>
      </c>
      <c r="E223" s="22" t="str">
        <f>IF(INDEX(Veh_Marshal,0,2)="N/A","N/A",'输出-系统进路参数'!H224)</f>
        <v>N/A</v>
      </c>
      <c r="F223" s="22" t="str">
        <f>IF(INDEX(Veh_Marshal,0,2)="N/A","N/A",'输出-系统进路参数'!I224)</f>
        <v>N/A</v>
      </c>
      <c r="G223" s="22" t="str">
        <f>IF(INDEX(Veh_Marshal,0,2)="N/A","N/A",'输出-系统进路参数'!J224)</f>
        <v>N/A</v>
      </c>
      <c r="H223" s="22" t="str">
        <f>IF(INDEX(Veh_Marshal,0,2)="N/A","N/A",'输出-系统进路参数'!K224)</f>
        <v>N/A</v>
      </c>
      <c r="I223" s="22" t="str">
        <f>IF(INDEX(Veh_Marshal,0,2)="N/A","N/A",'输出-系统进路参数'!L224)</f>
        <v>N/A</v>
      </c>
      <c r="J223" s="22" t="str">
        <f>IF(INDEX(Veh_Marshal,0,2)="N/A","N/A",'输出-系统进路参数'!M224)</f>
        <v>N/A</v>
      </c>
      <c r="K223" s="22" t="str">
        <f>IF(INDEX(Veh_Marshal,0,2)="N/A","N/A",'输出-系统进路参数'!N224)</f>
        <v>N/A</v>
      </c>
      <c r="L223" s="22" t="str">
        <f>IF(INDEX(Veh_Marshal,0,2)="N/A","N/A",'输出-系统进路参数'!O224)</f>
        <v>N/A</v>
      </c>
      <c r="M223" s="22" t="str">
        <f>IF(INDEX(Veh_Marshal,0,2)="N/A","N/A",'输出-系统进路参数'!P224)</f>
        <v>N/A</v>
      </c>
      <c r="N223" s="22" t="str">
        <f>IF(INDEX(Veh_Marshal,0,2)="N/A","N/A",'输出-系统进路参数'!Q224)</f>
        <v>N/A</v>
      </c>
      <c r="O223" s="22" t="str">
        <f>IF(INDEX(Veh_Marshal,0,2)="N/A","N/A",'输出-系统进路参数'!R224)</f>
        <v>N/A</v>
      </c>
      <c r="P223" s="22" t="str">
        <f>IF(INDEX(Veh_Marshal,0,2)="N/A","N/A",'输出-系统进路参数'!S224)</f>
        <v>N/A</v>
      </c>
      <c r="Q223" s="22" t="str">
        <f>IF(INDEX(Veh_Marshal,0,2)="N/A","N/A",'输出-系统进路参数'!T224)</f>
        <v>N/A</v>
      </c>
      <c r="R223" s="22" t="str">
        <f>IF(INDEX(Veh_Marshal,0,2)="N/A","N/A",'输出-系统进路参数'!U224)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IF(INDEX(Veh_Marshal,0,2)="N/A","N/A",'输出-系统进路参数'!B225)</f>
        <v>N/A</v>
      </c>
      <c r="B224" s="22" t="str">
        <f>IF(INDEX(Veh_Marshal,0,2)="N/A","N/A",'输出-系统进路参数'!E225)</f>
        <v>N/A</v>
      </c>
      <c r="C224" s="22" t="str">
        <f>IF(INDEX(Veh_Marshal,0,2)="N/A","N/A",'输出-系统进路参数'!F225)</f>
        <v>N/A</v>
      </c>
      <c r="D224" s="22" t="str">
        <f>IF(INDEX(Veh_Marshal,0,2)="N/A","N/A",'输出-系统进路参数'!G225)</f>
        <v>N/A</v>
      </c>
      <c r="E224" s="22" t="str">
        <f>IF(INDEX(Veh_Marshal,0,2)="N/A","N/A",'输出-系统进路参数'!H225)</f>
        <v>N/A</v>
      </c>
      <c r="F224" s="22" t="str">
        <f>IF(INDEX(Veh_Marshal,0,2)="N/A","N/A",'输出-系统进路参数'!I225)</f>
        <v>N/A</v>
      </c>
      <c r="G224" s="22" t="str">
        <f>IF(INDEX(Veh_Marshal,0,2)="N/A","N/A",'输出-系统进路参数'!J225)</f>
        <v>N/A</v>
      </c>
      <c r="H224" s="22" t="str">
        <f>IF(INDEX(Veh_Marshal,0,2)="N/A","N/A",'输出-系统进路参数'!K225)</f>
        <v>N/A</v>
      </c>
      <c r="I224" s="22" t="str">
        <f>IF(INDEX(Veh_Marshal,0,2)="N/A","N/A",'输出-系统进路参数'!L225)</f>
        <v>N/A</v>
      </c>
      <c r="J224" s="22" t="str">
        <f>IF(INDEX(Veh_Marshal,0,2)="N/A","N/A",'输出-系统进路参数'!M225)</f>
        <v>N/A</v>
      </c>
      <c r="K224" s="22" t="str">
        <f>IF(INDEX(Veh_Marshal,0,2)="N/A","N/A",'输出-系统进路参数'!N225)</f>
        <v>N/A</v>
      </c>
      <c r="L224" s="22" t="str">
        <f>IF(INDEX(Veh_Marshal,0,2)="N/A","N/A",'输出-系统进路参数'!O225)</f>
        <v>N/A</v>
      </c>
      <c r="M224" s="22" t="str">
        <f>IF(INDEX(Veh_Marshal,0,2)="N/A","N/A",'输出-系统进路参数'!P225)</f>
        <v>N/A</v>
      </c>
      <c r="N224" s="22" t="str">
        <f>IF(INDEX(Veh_Marshal,0,2)="N/A","N/A",'输出-系统进路参数'!Q225)</f>
        <v>N/A</v>
      </c>
      <c r="O224" s="22" t="str">
        <f>IF(INDEX(Veh_Marshal,0,2)="N/A","N/A",'输出-系统进路参数'!R225)</f>
        <v>N/A</v>
      </c>
      <c r="P224" s="22" t="str">
        <f>IF(INDEX(Veh_Marshal,0,2)="N/A","N/A",'输出-系统进路参数'!S225)</f>
        <v>N/A</v>
      </c>
      <c r="Q224" s="22" t="str">
        <f>IF(INDEX(Veh_Marshal,0,2)="N/A","N/A",'输出-系统进路参数'!T225)</f>
        <v>N/A</v>
      </c>
      <c r="R224" s="22" t="str">
        <f>IF(INDEX(Veh_Marshal,0,2)="N/A","N/A",'输出-系统进路参数'!U225)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IF(INDEX(Veh_Marshal,0,2)="N/A","N/A",'输出-系统进路参数'!B226)</f>
        <v>N/A</v>
      </c>
      <c r="B225" s="22" t="str">
        <f>IF(INDEX(Veh_Marshal,0,2)="N/A","N/A",'输出-系统进路参数'!E226)</f>
        <v>N/A</v>
      </c>
      <c r="C225" s="22" t="str">
        <f>IF(INDEX(Veh_Marshal,0,2)="N/A","N/A",'输出-系统进路参数'!F226)</f>
        <v>N/A</v>
      </c>
      <c r="D225" s="22" t="str">
        <f>IF(INDEX(Veh_Marshal,0,2)="N/A","N/A",'输出-系统进路参数'!G226)</f>
        <v>N/A</v>
      </c>
      <c r="E225" s="22" t="str">
        <f>IF(INDEX(Veh_Marshal,0,2)="N/A","N/A",'输出-系统进路参数'!H226)</f>
        <v>N/A</v>
      </c>
      <c r="F225" s="22" t="str">
        <f>IF(INDEX(Veh_Marshal,0,2)="N/A","N/A",'输出-系统进路参数'!I226)</f>
        <v>N/A</v>
      </c>
      <c r="G225" s="22" t="str">
        <f>IF(INDEX(Veh_Marshal,0,2)="N/A","N/A",'输出-系统进路参数'!J226)</f>
        <v>N/A</v>
      </c>
      <c r="H225" s="22" t="str">
        <f>IF(INDEX(Veh_Marshal,0,2)="N/A","N/A",'输出-系统进路参数'!K226)</f>
        <v>N/A</v>
      </c>
      <c r="I225" s="22" t="str">
        <f>IF(INDEX(Veh_Marshal,0,2)="N/A","N/A",'输出-系统进路参数'!L226)</f>
        <v>N/A</v>
      </c>
      <c r="J225" s="22" t="str">
        <f>IF(INDEX(Veh_Marshal,0,2)="N/A","N/A",'输出-系统进路参数'!M226)</f>
        <v>N/A</v>
      </c>
      <c r="K225" s="22" t="str">
        <f>IF(INDEX(Veh_Marshal,0,2)="N/A","N/A",'输出-系统进路参数'!N226)</f>
        <v>N/A</v>
      </c>
      <c r="L225" s="22" t="str">
        <f>IF(INDEX(Veh_Marshal,0,2)="N/A","N/A",'输出-系统进路参数'!O226)</f>
        <v>N/A</v>
      </c>
      <c r="M225" s="22" t="str">
        <f>IF(INDEX(Veh_Marshal,0,2)="N/A","N/A",'输出-系统进路参数'!P226)</f>
        <v>N/A</v>
      </c>
      <c r="N225" s="22" t="str">
        <f>IF(INDEX(Veh_Marshal,0,2)="N/A","N/A",'输出-系统进路参数'!Q226)</f>
        <v>N/A</v>
      </c>
      <c r="O225" s="22" t="str">
        <f>IF(INDEX(Veh_Marshal,0,2)="N/A","N/A",'输出-系统进路参数'!R226)</f>
        <v>N/A</v>
      </c>
      <c r="P225" s="22" t="str">
        <f>IF(INDEX(Veh_Marshal,0,2)="N/A","N/A",'输出-系统进路参数'!S226)</f>
        <v>N/A</v>
      </c>
      <c r="Q225" s="22" t="str">
        <f>IF(INDEX(Veh_Marshal,0,2)="N/A","N/A",'输出-系统进路参数'!T226)</f>
        <v>N/A</v>
      </c>
      <c r="R225" s="22" t="str">
        <f>IF(INDEX(Veh_Marshal,0,2)="N/A","N/A",'输出-系统进路参数'!U226)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IF(INDEX(Veh_Marshal,0,2)="N/A","N/A",'输出-系统进路参数'!B227)</f>
        <v>N/A</v>
      </c>
      <c r="B226" s="22" t="str">
        <f>IF(INDEX(Veh_Marshal,0,2)="N/A","N/A",'输出-系统进路参数'!E227)</f>
        <v>N/A</v>
      </c>
      <c r="C226" s="22" t="str">
        <f>IF(INDEX(Veh_Marshal,0,2)="N/A","N/A",'输出-系统进路参数'!F227)</f>
        <v>N/A</v>
      </c>
      <c r="D226" s="22" t="str">
        <f>IF(INDEX(Veh_Marshal,0,2)="N/A","N/A",'输出-系统进路参数'!G227)</f>
        <v>N/A</v>
      </c>
      <c r="E226" s="22" t="str">
        <f>IF(INDEX(Veh_Marshal,0,2)="N/A","N/A",'输出-系统进路参数'!H227)</f>
        <v>N/A</v>
      </c>
      <c r="F226" s="22" t="str">
        <f>IF(INDEX(Veh_Marshal,0,2)="N/A","N/A",'输出-系统进路参数'!I227)</f>
        <v>N/A</v>
      </c>
      <c r="G226" s="22" t="str">
        <f>IF(INDEX(Veh_Marshal,0,2)="N/A","N/A",'输出-系统进路参数'!J227)</f>
        <v>N/A</v>
      </c>
      <c r="H226" s="22" t="str">
        <f>IF(INDEX(Veh_Marshal,0,2)="N/A","N/A",'输出-系统进路参数'!K227)</f>
        <v>N/A</v>
      </c>
      <c r="I226" s="22" t="str">
        <f>IF(INDEX(Veh_Marshal,0,2)="N/A","N/A",'输出-系统进路参数'!L227)</f>
        <v>N/A</v>
      </c>
      <c r="J226" s="22" t="str">
        <f>IF(INDEX(Veh_Marshal,0,2)="N/A","N/A",'输出-系统进路参数'!M227)</f>
        <v>N/A</v>
      </c>
      <c r="K226" s="22" t="str">
        <f>IF(INDEX(Veh_Marshal,0,2)="N/A","N/A",'输出-系统进路参数'!N227)</f>
        <v>N/A</v>
      </c>
      <c r="L226" s="22" t="str">
        <f>IF(INDEX(Veh_Marshal,0,2)="N/A","N/A",'输出-系统进路参数'!O227)</f>
        <v>N/A</v>
      </c>
      <c r="M226" s="22" t="str">
        <f>IF(INDEX(Veh_Marshal,0,2)="N/A","N/A",'输出-系统进路参数'!P227)</f>
        <v>N/A</v>
      </c>
      <c r="N226" s="22" t="str">
        <f>IF(INDEX(Veh_Marshal,0,2)="N/A","N/A",'输出-系统进路参数'!Q227)</f>
        <v>N/A</v>
      </c>
      <c r="O226" s="22" t="str">
        <f>IF(INDEX(Veh_Marshal,0,2)="N/A","N/A",'输出-系统进路参数'!R227)</f>
        <v>N/A</v>
      </c>
      <c r="P226" s="22" t="str">
        <f>IF(INDEX(Veh_Marshal,0,2)="N/A","N/A",'输出-系统进路参数'!S227)</f>
        <v>N/A</v>
      </c>
      <c r="Q226" s="22" t="str">
        <f>IF(INDEX(Veh_Marshal,0,2)="N/A","N/A",'输出-系统进路参数'!T227)</f>
        <v>N/A</v>
      </c>
      <c r="R226" s="22" t="str">
        <f>IF(INDEX(Veh_Marshal,0,2)="N/A","N/A",'输出-系统进路参数'!U227)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IF(INDEX(Veh_Marshal,0,2)="N/A","N/A",'输出-系统进路参数'!B228)</f>
        <v>N/A</v>
      </c>
      <c r="B227" s="22" t="str">
        <f>IF(INDEX(Veh_Marshal,0,2)="N/A","N/A",'输出-系统进路参数'!E228)</f>
        <v>N/A</v>
      </c>
      <c r="C227" s="22" t="str">
        <f>IF(INDEX(Veh_Marshal,0,2)="N/A","N/A",'输出-系统进路参数'!F228)</f>
        <v>N/A</v>
      </c>
      <c r="D227" s="22" t="str">
        <f>IF(INDEX(Veh_Marshal,0,2)="N/A","N/A",'输出-系统进路参数'!G228)</f>
        <v>N/A</v>
      </c>
      <c r="E227" s="22" t="str">
        <f>IF(INDEX(Veh_Marshal,0,2)="N/A","N/A",'输出-系统进路参数'!H228)</f>
        <v>N/A</v>
      </c>
      <c r="F227" s="22" t="str">
        <f>IF(INDEX(Veh_Marshal,0,2)="N/A","N/A",'输出-系统进路参数'!I228)</f>
        <v>N/A</v>
      </c>
      <c r="G227" s="22" t="str">
        <f>IF(INDEX(Veh_Marshal,0,2)="N/A","N/A",'输出-系统进路参数'!J228)</f>
        <v>N/A</v>
      </c>
      <c r="H227" s="22" t="str">
        <f>IF(INDEX(Veh_Marshal,0,2)="N/A","N/A",'输出-系统进路参数'!K228)</f>
        <v>N/A</v>
      </c>
      <c r="I227" s="22" t="str">
        <f>IF(INDEX(Veh_Marshal,0,2)="N/A","N/A",'输出-系统进路参数'!L228)</f>
        <v>N/A</v>
      </c>
      <c r="J227" s="22" t="str">
        <f>IF(INDEX(Veh_Marshal,0,2)="N/A","N/A",'输出-系统进路参数'!M228)</f>
        <v>N/A</v>
      </c>
      <c r="K227" s="22" t="str">
        <f>IF(INDEX(Veh_Marshal,0,2)="N/A","N/A",'输出-系统进路参数'!N228)</f>
        <v>N/A</v>
      </c>
      <c r="L227" s="22" t="str">
        <f>IF(INDEX(Veh_Marshal,0,2)="N/A","N/A",'输出-系统进路参数'!O228)</f>
        <v>N/A</v>
      </c>
      <c r="M227" s="22" t="str">
        <f>IF(INDEX(Veh_Marshal,0,2)="N/A","N/A",'输出-系统进路参数'!P228)</f>
        <v>N/A</v>
      </c>
      <c r="N227" s="22" t="str">
        <f>IF(INDEX(Veh_Marshal,0,2)="N/A","N/A",'输出-系统进路参数'!Q228)</f>
        <v>N/A</v>
      </c>
      <c r="O227" s="22" t="str">
        <f>IF(INDEX(Veh_Marshal,0,2)="N/A","N/A",'输出-系统进路参数'!R228)</f>
        <v>N/A</v>
      </c>
      <c r="P227" s="22" t="str">
        <f>IF(INDEX(Veh_Marshal,0,2)="N/A","N/A",'输出-系统进路参数'!S228)</f>
        <v>N/A</v>
      </c>
      <c r="Q227" s="22" t="str">
        <f>IF(INDEX(Veh_Marshal,0,2)="N/A","N/A",'输出-系统进路参数'!T228)</f>
        <v>N/A</v>
      </c>
      <c r="R227" s="22" t="str">
        <f>IF(INDEX(Veh_Marshal,0,2)="N/A","N/A",'输出-系统进路参数'!U228)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IF(INDEX(Veh_Marshal,0,2)="N/A","N/A",'输出-系统进路参数'!B229)</f>
        <v>N/A</v>
      </c>
      <c r="B228" s="22" t="str">
        <f>IF(INDEX(Veh_Marshal,0,2)="N/A","N/A",'输出-系统进路参数'!E229)</f>
        <v>N/A</v>
      </c>
      <c r="C228" s="22" t="str">
        <f>IF(INDEX(Veh_Marshal,0,2)="N/A","N/A",'输出-系统进路参数'!F229)</f>
        <v>N/A</v>
      </c>
      <c r="D228" s="22" t="str">
        <f>IF(INDEX(Veh_Marshal,0,2)="N/A","N/A",'输出-系统进路参数'!G229)</f>
        <v>N/A</v>
      </c>
      <c r="E228" s="22" t="str">
        <f>IF(INDEX(Veh_Marshal,0,2)="N/A","N/A",'输出-系统进路参数'!H229)</f>
        <v>N/A</v>
      </c>
      <c r="F228" s="22" t="str">
        <f>IF(INDEX(Veh_Marshal,0,2)="N/A","N/A",'输出-系统进路参数'!I229)</f>
        <v>N/A</v>
      </c>
      <c r="G228" s="22" t="str">
        <f>IF(INDEX(Veh_Marshal,0,2)="N/A","N/A",'输出-系统进路参数'!J229)</f>
        <v>N/A</v>
      </c>
      <c r="H228" s="22" t="str">
        <f>IF(INDEX(Veh_Marshal,0,2)="N/A","N/A",'输出-系统进路参数'!K229)</f>
        <v>N/A</v>
      </c>
      <c r="I228" s="22" t="str">
        <f>IF(INDEX(Veh_Marshal,0,2)="N/A","N/A",'输出-系统进路参数'!L229)</f>
        <v>N/A</v>
      </c>
      <c r="J228" s="22" t="str">
        <f>IF(INDEX(Veh_Marshal,0,2)="N/A","N/A",'输出-系统进路参数'!M229)</f>
        <v>N/A</v>
      </c>
      <c r="K228" s="22" t="str">
        <f>IF(INDEX(Veh_Marshal,0,2)="N/A","N/A",'输出-系统进路参数'!N229)</f>
        <v>N/A</v>
      </c>
      <c r="L228" s="22" t="str">
        <f>IF(INDEX(Veh_Marshal,0,2)="N/A","N/A",'输出-系统进路参数'!O229)</f>
        <v>N/A</v>
      </c>
      <c r="M228" s="22" t="str">
        <f>IF(INDEX(Veh_Marshal,0,2)="N/A","N/A",'输出-系统进路参数'!P229)</f>
        <v>N/A</v>
      </c>
      <c r="N228" s="22" t="str">
        <f>IF(INDEX(Veh_Marshal,0,2)="N/A","N/A",'输出-系统进路参数'!Q229)</f>
        <v>N/A</v>
      </c>
      <c r="O228" s="22" t="str">
        <f>IF(INDEX(Veh_Marshal,0,2)="N/A","N/A",'输出-系统进路参数'!R229)</f>
        <v>N/A</v>
      </c>
      <c r="P228" s="22" t="str">
        <f>IF(INDEX(Veh_Marshal,0,2)="N/A","N/A",'输出-系统进路参数'!S229)</f>
        <v>N/A</v>
      </c>
      <c r="Q228" s="22" t="str">
        <f>IF(INDEX(Veh_Marshal,0,2)="N/A","N/A",'输出-系统进路参数'!T229)</f>
        <v>N/A</v>
      </c>
      <c r="R228" s="22" t="str">
        <f>IF(INDEX(Veh_Marshal,0,2)="N/A","N/A",'输出-系统进路参数'!U229)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IF(INDEX(Veh_Marshal,0,2)="N/A","N/A",'输出-系统进路参数'!B230)</f>
        <v>N/A</v>
      </c>
      <c r="B229" s="22" t="str">
        <f>IF(INDEX(Veh_Marshal,0,2)="N/A","N/A",'输出-系统进路参数'!E230)</f>
        <v>N/A</v>
      </c>
      <c r="C229" s="22" t="str">
        <f>IF(INDEX(Veh_Marshal,0,2)="N/A","N/A",'输出-系统进路参数'!F230)</f>
        <v>N/A</v>
      </c>
      <c r="D229" s="22" t="str">
        <f>IF(INDEX(Veh_Marshal,0,2)="N/A","N/A",'输出-系统进路参数'!G230)</f>
        <v>N/A</v>
      </c>
      <c r="E229" s="22" t="str">
        <f>IF(INDEX(Veh_Marshal,0,2)="N/A","N/A",'输出-系统进路参数'!H230)</f>
        <v>N/A</v>
      </c>
      <c r="F229" s="22" t="str">
        <f>IF(INDEX(Veh_Marshal,0,2)="N/A","N/A",'输出-系统进路参数'!I230)</f>
        <v>N/A</v>
      </c>
      <c r="G229" s="22" t="str">
        <f>IF(INDEX(Veh_Marshal,0,2)="N/A","N/A",'输出-系统进路参数'!J230)</f>
        <v>N/A</v>
      </c>
      <c r="H229" s="22" t="str">
        <f>IF(INDEX(Veh_Marshal,0,2)="N/A","N/A",'输出-系统进路参数'!K230)</f>
        <v>N/A</v>
      </c>
      <c r="I229" s="22" t="str">
        <f>IF(INDEX(Veh_Marshal,0,2)="N/A","N/A",'输出-系统进路参数'!L230)</f>
        <v>N/A</v>
      </c>
      <c r="J229" s="22" t="str">
        <f>IF(INDEX(Veh_Marshal,0,2)="N/A","N/A",'输出-系统进路参数'!M230)</f>
        <v>N/A</v>
      </c>
      <c r="K229" s="22" t="str">
        <f>IF(INDEX(Veh_Marshal,0,2)="N/A","N/A",'输出-系统进路参数'!N230)</f>
        <v>N/A</v>
      </c>
      <c r="L229" s="22" t="str">
        <f>IF(INDEX(Veh_Marshal,0,2)="N/A","N/A",'输出-系统进路参数'!O230)</f>
        <v>N/A</v>
      </c>
      <c r="M229" s="22" t="str">
        <f>IF(INDEX(Veh_Marshal,0,2)="N/A","N/A",'输出-系统进路参数'!P230)</f>
        <v>N/A</v>
      </c>
      <c r="N229" s="22" t="str">
        <f>IF(INDEX(Veh_Marshal,0,2)="N/A","N/A",'输出-系统进路参数'!Q230)</f>
        <v>N/A</v>
      </c>
      <c r="O229" s="22" t="str">
        <f>IF(INDEX(Veh_Marshal,0,2)="N/A","N/A",'输出-系统进路参数'!R230)</f>
        <v>N/A</v>
      </c>
      <c r="P229" s="22" t="str">
        <f>IF(INDEX(Veh_Marshal,0,2)="N/A","N/A",'输出-系统进路参数'!S230)</f>
        <v>N/A</v>
      </c>
      <c r="Q229" s="22" t="str">
        <f>IF(INDEX(Veh_Marshal,0,2)="N/A","N/A",'输出-系统进路参数'!T230)</f>
        <v>N/A</v>
      </c>
      <c r="R229" s="22" t="str">
        <f>IF(INDEX(Veh_Marshal,0,2)="N/A","N/A",'输出-系统进路参数'!U230)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IF(INDEX(Veh_Marshal,0,2)="N/A","N/A",'输出-系统进路参数'!B231)</f>
        <v>N/A</v>
      </c>
      <c r="B230" s="22" t="str">
        <f>IF(INDEX(Veh_Marshal,0,2)="N/A","N/A",'输出-系统进路参数'!E231)</f>
        <v>N/A</v>
      </c>
      <c r="C230" s="22" t="str">
        <f>IF(INDEX(Veh_Marshal,0,2)="N/A","N/A",'输出-系统进路参数'!F231)</f>
        <v>N/A</v>
      </c>
      <c r="D230" s="22" t="str">
        <f>IF(INDEX(Veh_Marshal,0,2)="N/A","N/A",'输出-系统进路参数'!G231)</f>
        <v>N/A</v>
      </c>
      <c r="E230" s="22" t="str">
        <f>IF(INDEX(Veh_Marshal,0,2)="N/A","N/A",'输出-系统进路参数'!H231)</f>
        <v>N/A</v>
      </c>
      <c r="F230" s="22" t="str">
        <f>IF(INDEX(Veh_Marshal,0,2)="N/A","N/A",'输出-系统进路参数'!I231)</f>
        <v>N/A</v>
      </c>
      <c r="G230" s="22" t="str">
        <f>IF(INDEX(Veh_Marshal,0,2)="N/A","N/A",'输出-系统进路参数'!J231)</f>
        <v>N/A</v>
      </c>
      <c r="H230" s="22" t="str">
        <f>IF(INDEX(Veh_Marshal,0,2)="N/A","N/A",'输出-系统进路参数'!K231)</f>
        <v>N/A</v>
      </c>
      <c r="I230" s="22" t="str">
        <f>IF(INDEX(Veh_Marshal,0,2)="N/A","N/A",'输出-系统进路参数'!L231)</f>
        <v>N/A</v>
      </c>
      <c r="J230" s="22" t="str">
        <f>IF(INDEX(Veh_Marshal,0,2)="N/A","N/A",'输出-系统进路参数'!M231)</f>
        <v>N/A</v>
      </c>
      <c r="K230" s="22" t="str">
        <f>IF(INDEX(Veh_Marshal,0,2)="N/A","N/A",'输出-系统进路参数'!N231)</f>
        <v>N/A</v>
      </c>
      <c r="L230" s="22" t="str">
        <f>IF(INDEX(Veh_Marshal,0,2)="N/A","N/A",'输出-系统进路参数'!O231)</f>
        <v>N/A</v>
      </c>
      <c r="M230" s="22" t="str">
        <f>IF(INDEX(Veh_Marshal,0,2)="N/A","N/A",'输出-系统进路参数'!P231)</f>
        <v>N/A</v>
      </c>
      <c r="N230" s="22" t="str">
        <f>IF(INDEX(Veh_Marshal,0,2)="N/A","N/A",'输出-系统进路参数'!Q231)</f>
        <v>N/A</v>
      </c>
      <c r="O230" s="22" t="str">
        <f>IF(INDEX(Veh_Marshal,0,2)="N/A","N/A",'输出-系统进路参数'!R231)</f>
        <v>N/A</v>
      </c>
      <c r="P230" s="22" t="str">
        <f>IF(INDEX(Veh_Marshal,0,2)="N/A","N/A",'输出-系统进路参数'!S231)</f>
        <v>N/A</v>
      </c>
      <c r="Q230" s="22" t="str">
        <f>IF(INDEX(Veh_Marshal,0,2)="N/A","N/A",'输出-系统进路参数'!T231)</f>
        <v>N/A</v>
      </c>
      <c r="R230" s="22" t="str">
        <f>IF(INDEX(Veh_Marshal,0,2)="N/A","N/A",'输出-系统进路参数'!U231)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IF(INDEX(Veh_Marshal,0,2)="N/A","N/A",'输出-系统进路参数'!B232)</f>
        <v>N/A</v>
      </c>
      <c r="B231" s="22" t="str">
        <f>IF(INDEX(Veh_Marshal,0,2)="N/A","N/A",'输出-系统进路参数'!E232)</f>
        <v>N/A</v>
      </c>
      <c r="C231" s="22" t="str">
        <f>IF(INDEX(Veh_Marshal,0,2)="N/A","N/A",'输出-系统进路参数'!F232)</f>
        <v>N/A</v>
      </c>
      <c r="D231" s="22" t="str">
        <f>IF(INDEX(Veh_Marshal,0,2)="N/A","N/A",'输出-系统进路参数'!G232)</f>
        <v>N/A</v>
      </c>
      <c r="E231" s="22" t="str">
        <f>IF(INDEX(Veh_Marshal,0,2)="N/A","N/A",'输出-系统进路参数'!H232)</f>
        <v>N/A</v>
      </c>
      <c r="F231" s="22" t="str">
        <f>IF(INDEX(Veh_Marshal,0,2)="N/A","N/A",'输出-系统进路参数'!I232)</f>
        <v>N/A</v>
      </c>
      <c r="G231" s="22" t="str">
        <f>IF(INDEX(Veh_Marshal,0,2)="N/A","N/A",'输出-系统进路参数'!J232)</f>
        <v>N/A</v>
      </c>
      <c r="H231" s="22" t="str">
        <f>IF(INDEX(Veh_Marshal,0,2)="N/A","N/A",'输出-系统进路参数'!K232)</f>
        <v>N/A</v>
      </c>
      <c r="I231" s="22" t="str">
        <f>IF(INDEX(Veh_Marshal,0,2)="N/A","N/A",'输出-系统进路参数'!L232)</f>
        <v>N/A</v>
      </c>
      <c r="J231" s="22" t="str">
        <f>IF(INDEX(Veh_Marshal,0,2)="N/A","N/A",'输出-系统进路参数'!M232)</f>
        <v>N/A</v>
      </c>
      <c r="K231" s="22" t="str">
        <f>IF(INDEX(Veh_Marshal,0,2)="N/A","N/A",'输出-系统进路参数'!N232)</f>
        <v>N/A</v>
      </c>
      <c r="L231" s="22" t="str">
        <f>IF(INDEX(Veh_Marshal,0,2)="N/A","N/A",'输出-系统进路参数'!O232)</f>
        <v>N/A</v>
      </c>
      <c r="M231" s="22" t="str">
        <f>IF(INDEX(Veh_Marshal,0,2)="N/A","N/A",'输出-系统进路参数'!P232)</f>
        <v>N/A</v>
      </c>
      <c r="N231" s="22" t="str">
        <f>IF(INDEX(Veh_Marshal,0,2)="N/A","N/A",'输出-系统进路参数'!Q232)</f>
        <v>N/A</v>
      </c>
      <c r="O231" s="22" t="str">
        <f>IF(INDEX(Veh_Marshal,0,2)="N/A","N/A",'输出-系统进路参数'!R232)</f>
        <v>N/A</v>
      </c>
      <c r="P231" s="22" t="str">
        <f>IF(INDEX(Veh_Marshal,0,2)="N/A","N/A",'输出-系统进路参数'!S232)</f>
        <v>N/A</v>
      </c>
      <c r="Q231" s="22" t="str">
        <f>IF(INDEX(Veh_Marshal,0,2)="N/A","N/A",'输出-系统进路参数'!T232)</f>
        <v>N/A</v>
      </c>
      <c r="R231" s="22" t="str">
        <f>IF(INDEX(Veh_Marshal,0,2)="N/A","N/A",'输出-系统进路参数'!U232)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IF(INDEX(Veh_Marshal,0,2)="N/A","N/A",'输出-系统进路参数'!B233)</f>
        <v>N/A</v>
      </c>
      <c r="B232" s="22" t="str">
        <f>IF(INDEX(Veh_Marshal,0,2)="N/A","N/A",'输出-系统进路参数'!E233)</f>
        <v>N/A</v>
      </c>
      <c r="C232" s="22" t="str">
        <f>IF(INDEX(Veh_Marshal,0,2)="N/A","N/A",'输出-系统进路参数'!F233)</f>
        <v>N/A</v>
      </c>
      <c r="D232" s="22" t="str">
        <f>IF(INDEX(Veh_Marshal,0,2)="N/A","N/A",'输出-系统进路参数'!G233)</f>
        <v>N/A</v>
      </c>
      <c r="E232" s="22" t="str">
        <f>IF(INDEX(Veh_Marshal,0,2)="N/A","N/A",'输出-系统进路参数'!H233)</f>
        <v>N/A</v>
      </c>
      <c r="F232" s="22" t="str">
        <f>IF(INDEX(Veh_Marshal,0,2)="N/A","N/A",'输出-系统进路参数'!I233)</f>
        <v>N/A</v>
      </c>
      <c r="G232" s="22" t="str">
        <f>IF(INDEX(Veh_Marshal,0,2)="N/A","N/A",'输出-系统进路参数'!J233)</f>
        <v>N/A</v>
      </c>
      <c r="H232" s="22" t="str">
        <f>IF(INDEX(Veh_Marshal,0,2)="N/A","N/A",'输出-系统进路参数'!K233)</f>
        <v>N/A</v>
      </c>
      <c r="I232" s="22" t="str">
        <f>IF(INDEX(Veh_Marshal,0,2)="N/A","N/A",'输出-系统进路参数'!L233)</f>
        <v>N/A</v>
      </c>
      <c r="J232" s="22" t="str">
        <f>IF(INDEX(Veh_Marshal,0,2)="N/A","N/A",'输出-系统进路参数'!M233)</f>
        <v>N/A</v>
      </c>
      <c r="K232" s="22" t="str">
        <f>IF(INDEX(Veh_Marshal,0,2)="N/A","N/A",'输出-系统进路参数'!N233)</f>
        <v>N/A</v>
      </c>
      <c r="L232" s="22" t="str">
        <f>IF(INDEX(Veh_Marshal,0,2)="N/A","N/A",'输出-系统进路参数'!O233)</f>
        <v>N/A</v>
      </c>
      <c r="M232" s="22" t="str">
        <f>IF(INDEX(Veh_Marshal,0,2)="N/A","N/A",'输出-系统进路参数'!P233)</f>
        <v>N/A</v>
      </c>
      <c r="N232" s="22" t="str">
        <f>IF(INDEX(Veh_Marshal,0,2)="N/A","N/A",'输出-系统进路参数'!Q233)</f>
        <v>N/A</v>
      </c>
      <c r="O232" s="22" t="str">
        <f>IF(INDEX(Veh_Marshal,0,2)="N/A","N/A",'输出-系统进路参数'!R233)</f>
        <v>N/A</v>
      </c>
      <c r="P232" s="22" t="str">
        <f>IF(INDEX(Veh_Marshal,0,2)="N/A","N/A",'输出-系统进路参数'!S233)</f>
        <v>N/A</v>
      </c>
      <c r="Q232" s="22" t="str">
        <f>IF(INDEX(Veh_Marshal,0,2)="N/A","N/A",'输出-系统进路参数'!T233)</f>
        <v>N/A</v>
      </c>
      <c r="R232" s="22" t="str">
        <f>IF(INDEX(Veh_Marshal,0,2)="N/A","N/A",'输出-系统进路参数'!U233)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IF(INDEX(Veh_Marshal,0,2)="N/A","N/A",'输出-系统进路参数'!B234)</f>
        <v>N/A</v>
      </c>
      <c r="B233" s="22" t="str">
        <f>IF(INDEX(Veh_Marshal,0,2)="N/A","N/A",'输出-系统进路参数'!E234)</f>
        <v>N/A</v>
      </c>
      <c r="C233" s="22" t="str">
        <f>IF(INDEX(Veh_Marshal,0,2)="N/A","N/A",'输出-系统进路参数'!F234)</f>
        <v>N/A</v>
      </c>
      <c r="D233" s="22" t="str">
        <f>IF(INDEX(Veh_Marshal,0,2)="N/A","N/A",'输出-系统进路参数'!G234)</f>
        <v>N/A</v>
      </c>
      <c r="E233" s="22" t="str">
        <f>IF(INDEX(Veh_Marshal,0,2)="N/A","N/A",'输出-系统进路参数'!H234)</f>
        <v>N/A</v>
      </c>
      <c r="F233" s="22" t="str">
        <f>IF(INDEX(Veh_Marshal,0,2)="N/A","N/A",'输出-系统进路参数'!I234)</f>
        <v>N/A</v>
      </c>
      <c r="G233" s="22" t="str">
        <f>IF(INDEX(Veh_Marshal,0,2)="N/A","N/A",'输出-系统进路参数'!J234)</f>
        <v>N/A</v>
      </c>
      <c r="H233" s="22" t="str">
        <f>IF(INDEX(Veh_Marshal,0,2)="N/A","N/A",'输出-系统进路参数'!K234)</f>
        <v>N/A</v>
      </c>
      <c r="I233" s="22" t="str">
        <f>IF(INDEX(Veh_Marshal,0,2)="N/A","N/A",'输出-系统进路参数'!L234)</f>
        <v>N/A</v>
      </c>
      <c r="J233" s="22" t="str">
        <f>IF(INDEX(Veh_Marshal,0,2)="N/A","N/A",'输出-系统进路参数'!M234)</f>
        <v>N/A</v>
      </c>
      <c r="K233" s="22" t="str">
        <f>IF(INDEX(Veh_Marshal,0,2)="N/A","N/A",'输出-系统进路参数'!N234)</f>
        <v>N/A</v>
      </c>
      <c r="L233" s="22" t="str">
        <f>IF(INDEX(Veh_Marshal,0,2)="N/A","N/A",'输出-系统进路参数'!O234)</f>
        <v>N/A</v>
      </c>
      <c r="M233" s="22" t="str">
        <f>IF(INDEX(Veh_Marshal,0,2)="N/A","N/A",'输出-系统进路参数'!P234)</f>
        <v>N/A</v>
      </c>
      <c r="N233" s="22" t="str">
        <f>IF(INDEX(Veh_Marshal,0,2)="N/A","N/A",'输出-系统进路参数'!Q234)</f>
        <v>N/A</v>
      </c>
      <c r="O233" s="22" t="str">
        <f>IF(INDEX(Veh_Marshal,0,2)="N/A","N/A",'输出-系统进路参数'!R234)</f>
        <v>N/A</v>
      </c>
      <c r="P233" s="22" t="str">
        <f>IF(INDEX(Veh_Marshal,0,2)="N/A","N/A",'输出-系统进路参数'!S234)</f>
        <v>N/A</v>
      </c>
      <c r="Q233" s="22" t="str">
        <f>IF(INDEX(Veh_Marshal,0,2)="N/A","N/A",'输出-系统进路参数'!T234)</f>
        <v>N/A</v>
      </c>
      <c r="R233" s="22" t="str">
        <f>IF(INDEX(Veh_Marshal,0,2)="N/A","N/A",'输出-系统进路参数'!U234)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IF(INDEX(Veh_Marshal,0,2)="N/A","N/A",'输出-系统进路参数'!B235)</f>
        <v>N/A</v>
      </c>
      <c r="B234" s="22" t="str">
        <f>IF(INDEX(Veh_Marshal,0,2)="N/A","N/A",'输出-系统进路参数'!E235)</f>
        <v>N/A</v>
      </c>
      <c r="C234" s="22" t="str">
        <f>IF(INDEX(Veh_Marshal,0,2)="N/A","N/A",'输出-系统进路参数'!F235)</f>
        <v>N/A</v>
      </c>
      <c r="D234" s="22" t="str">
        <f>IF(INDEX(Veh_Marshal,0,2)="N/A","N/A",'输出-系统进路参数'!G235)</f>
        <v>N/A</v>
      </c>
      <c r="E234" s="22" t="str">
        <f>IF(INDEX(Veh_Marshal,0,2)="N/A","N/A",'输出-系统进路参数'!H235)</f>
        <v>N/A</v>
      </c>
      <c r="F234" s="22" t="str">
        <f>IF(INDEX(Veh_Marshal,0,2)="N/A","N/A",'输出-系统进路参数'!I235)</f>
        <v>N/A</v>
      </c>
      <c r="G234" s="22" t="str">
        <f>IF(INDEX(Veh_Marshal,0,2)="N/A","N/A",'输出-系统进路参数'!J235)</f>
        <v>N/A</v>
      </c>
      <c r="H234" s="22" t="str">
        <f>IF(INDEX(Veh_Marshal,0,2)="N/A","N/A",'输出-系统进路参数'!K235)</f>
        <v>N/A</v>
      </c>
      <c r="I234" s="22" t="str">
        <f>IF(INDEX(Veh_Marshal,0,2)="N/A","N/A",'输出-系统进路参数'!L235)</f>
        <v>N/A</v>
      </c>
      <c r="J234" s="22" t="str">
        <f>IF(INDEX(Veh_Marshal,0,2)="N/A","N/A",'输出-系统进路参数'!M235)</f>
        <v>N/A</v>
      </c>
      <c r="K234" s="22" t="str">
        <f>IF(INDEX(Veh_Marshal,0,2)="N/A","N/A",'输出-系统进路参数'!N235)</f>
        <v>N/A</v>
      </c>
      <c r="L234" s="22" t="str">
        <f>IF(INDEX(Veh_Marshal,0,2)="N/A","N/A",'输出-系统进路参数'!O235)</f>
        <v>N/A</v>
      </c>
      <c r="M234" s="22" t="str">
        <f>IF(INDEX(Veh_Marshal,0,2)="N/A","N/A",'输出-系统进路参数'!P235)</f>
        <v>N/A</v>
      </c>
      <c r="N234" s="22" t="str">
        <f>IF(INDEX(Veh_Marshal,0,2)="N/A","N/A",'输出-系统进路参数'!Q235)</f>
        <v>N/A</v>
      </c>
      <c r="O234" s="22" t="str">
        <f>IF(INDEX(Veh_Marshal,0,2)="N/A","N/A",'输出-系统进路参数'!R235)</f>
        <v>N/A</v>
      </c>
      <c r="P234" s="22" t="str">
        <f>IF(INDEX(Veh_Marshal,0,2)="N/A","N/A",'输出-系统进路参数'!S235)</f>
        <v>N/A</v>
      </c>
      <c r="Q234" s="22" t="str">
        <f>IF(INDEX(Veh_Marshal,0,2)="N/A","N/A",'输出-系统进路参数'!T235)</f>
        <v>N/A</v>
      </c>
      <c r="R234" s="22" t="str">
        <f>IF(INDEX(Veh_Marshal,0,2)="N/A","N/A",'输出-系统进路参数'!U235)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IF(INDEX(Veh_Marshal,0,2)="N/A","N/A",'输出-系统进路参数'!B236)</f>
        <v>N/A</v>
      </c>
      <c r="B235" s="22" t="str">
        <f>IF(INDEX(Veh_Marshal,0,2)="N/A","N/A",'输出-系统进路参数'!E236)</f>
        <v>N/A</v>
      </c>
      <c r="C235" s="22" t="str">
        <f>IF(INDEX(Veh_Marshal,0,2)="N/A","N/A",'输出-系统进路参数'!F236)</f>
        <v>N/A</v>
      </c>
      <c r="D235" s="22" t="str">
        <f>IF(INDEX(Veh_Marshal,0,2)="N/A","N/A",'输出-系统进路参数'!G236)</f>
        <v>N/A</v>
      </c>
      <c r="E235" s="22" t="str">
        <f>IF(INDEX(Veh_Marshal,0,2)="N/A","N/A",'输出-系统进路参数'!H236)</f>
        <v>N/A</v>
      </c>
      <c r="F235" s="22" t="str">
        <f>IF(INDEX(Veh_Marshal,0,2)="N/A","N/A",'输出-系统进路参数'!I236)</f>
        <v>N/A</v>
      </c>
      <c r="G235" s="22" t="str">
        <f>IF(INDEX(Veh_Marshal,0,2)="N/A","N/A",'输出-系统进路参数'!J236)</f>
        <v>N/A</v>
      </c>
      <c r="H235" s="22" t="str">
        <f>IF(INDEX(Veh_Marshal,0,2)="N/A","N/A",'输出-系统进路参数'!K236)</f>
        <v>N/A</v>
      </c>
      <c r="I235" s="22" t="str">
        <f>IF(INDEX(Veh_Marshal,0,2)="N/A","N/A",'输出-系统进路参数'!L236)</f>
        <v>N/A</v>
      </c>
      <c r="J235" s="22" t="str">
        <f>IF(INDEX(Veh_Marshal,0,2)="N/A","N/A",'输出-系统进路参数'!M236)</f>
        <v>N/A</v>
      </c>
      <c r="K235" s="22" t="str">
        <f>IF(INDEX(Veh_Marshal,0,2)="N/A","N/A",'输出-系统进路参数'!N236)</f>
        <v>N/A</v>
      </c>
      <c r="L235" s="22" t="str">
        <f>IF(INDEX(Veh_Marshal,0,2)="N/A","N/A",'输出-系统进路参数'!O236)</f>
        <v>N/A</v>
      </c>
      <c r="M235" s="22" t="str">
        <f>IF(INDEX(Veh_Marshal,0,2)="N/A","N/A",'输出-系统进路参数'!P236)</f>
        <v>N/A</v>
      </c>
      <c r="N235" s="22" t="str">
        <f>IF(INDEX(Veh_Marshal,0,2)="N/A","N/A",'输出-系统进路参数'!Q236)</f>
        <v>N/A</v>
      </c>
      <c r="O235" s="22" t="str">
        <f>IF(INDEX(Veh_Marshal,0,2)="N/A","N/A",'输出-系统进路参数'!R236)</f>
        <v>N/A</v>
      </c>
      <c r="P235" s="22" t="str">
        <f>IF(INDEX(Veh_Marshal,0,2)="N/A","N/A",'输出-系统进路参数'!S236)</f>
        <v>N/A</v>
      </c>
      <c r="Q235" s="22" t="str">
        <f>IF(INDEX(Veh_Marshal,0,2)="N/A","N/A",'输出-系统进路参数'!T236)</f>
        <v>N/A</v>
      </c>
      <c r="R235" s="22" t="str">
        <f>IF(INDEX(Veh_Marshal,0,2)="N/A","N/A",'输出-系统进路参数'!U236)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IF(INDEX(Veh_Marshal,0,2)="N/A","N/A",'输出-系统进路参数'!B237)</f>
        <v>N/A</v>
      </c>
      <c r="B236" s="22" t="str">
        <f>IF(INDEX(Veh_Marshal,0,2)="N/A","N/A",'输出-系统进路参数'!E237)</f>
        <v>N/A</v>
      </c>
      <c r="C236" s="22" t="str">
        <f>IF(INDEX(Veh_Marshal,0,2)="N/A","N/A",'输出-系统进路参数'!F237)</f>
        <v>N/A</v>
      </c>
      <c r="D236" s="22" t="str">
        <f>IF(INDEX(Veh_Marshal,0,2)="N/A","N/A",'输出-系统进路参数'!G237)</f>
        <v>N/A</v>
      </c>
      <c r="E236" s="22" t="str">
        <f>IF(INDEX(Veh_Marshal,0,2)="N/A","N/A",'输出-系统进路参数'!H237)</f>
        <v>N/A</v>
      </c>
      <c r="F236" s="22" t="str">
        <f>IF(INDEX(Veh_Marshal,0,2)="N/A","N/A",'输出-系统进路参数'!I237)</f>
        <v>N/A</v>
      </c>
      <c r="G236" s="22" t="str">
        <f>IF(INDEX(Veh_Marshal,0,2)="N/A","N/A",'输出-系统进路参数'!J237)</f>
        <v>N/A</v>
      </c>
      <c r="H236" s="22" t="str">
        <f>IF(INDEX(Veh_Marshal,0,2)="N/A","N/A",'输出-系统进路参数'!K237)</f>
        <v>N/A</v>
      </c>
      <c r="I236" s="22" t="str">
        <f>IF(INDEX(Veh_Marshal,0,2)="N/A","N/A",'输出-系统进路参数'!L237)</f>
        <v>N/A</v>
      </c>
      <c r="J236" s="22" t="str">
        <f>IF(INDEX(Veh_Marshal,0,2)="N/A","N/A",'输出-系统进路参数'!M237)</f>
        <v>N/A</v>
      </c>
      <c r="K236" s="22" t="str">
        <f>IF(INDEX(Veh_Marshal,0,2)="N/A","N/A",'输出-系统进路参数'!N237)</f>
        <v>N/A</v>
      </c>
      <c r="L236" s="22" t="str">
        <f>IF(INDEX(Veh_Marshal,0,2)="N/A","N/A",'输出-系统进路参数'!O237)</f>
        <v>N/A</v>
      </c>
      <c r="M236" s="22" t="str">
        <f>IF(INDEX(Veh_Marshal,0,2)="N/A","N/A",'输出-系统进路参数'!P237)</f>
        <v>N/A</v>
      </c>
      <c r="N236" s="22" t="str">
        <f>IF(INDEX(Veh_Marshal,0,2)="N/A","N/A",'输出-系统进路参数'!Q237)</f>
        <v>N/A</v>
      </c>
      <c r="O236" s="22" t="str">
        <f>IF(INDEX(Veh_Marshal,0,2)="N/A","N/A",'输出-系统进路参数'!R237)</f>
        <v>N/A</v>
      </c>
      <c r="P236" s="22" t="str">
        <f>IF(INDEX(Veh_Marshal,0,2)="N/A","N/A",'输出-系统进路参数'!S237)</f>
        <v>N/A</v>
      </c>
      <c r="Q236" s="22" t="str">
        <f>IF(INDEX(Veh_Marshal,0,2)="N/A","N/A",'输出-系统进路参数'!T237)</f>
        <v>N/A</v>
      </c>
      <c r="R236" s="22" t="str">
        <f>IF(INDEX(Veh_Marshal,0,2)="N/A","N/A",'输出-系统进路参数'!U237)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IF(INDEX(Veh_Marshal,0,2)="N/A","N/A",'输出-系统进路参数'!B238)</f>
        <v>N/A</v>
      </c>
      <c r="B237" s="22" t="str">
        <f>IF(INDEX(Veh_Marshal,0,2)="N/A","N/A",'输出-系统进路参数'!E238)</f>
        <v>N/A</v>
      </c>
      <c r="C237" s="22" t="str">
        <f>IF(INDEX(Veh_Marshal,0,2)="N/A","N/A",'输出-系统进路参数'!F238)</f>
        <v>N/A</v>
      </c>
      <c r="D237" s="22" t="str">
        <f>IF(INDEX(Veh_Marshal,0,2)="N/A","N/A",'输出-系统进路参数'!G238)</f>
        <v>N/A</v>
      </c>
      <c r="E237" s="22" t="str">
        <f>IF(INDEX(Veh_Marshal,0,2)="N/A","N/A",'输出-系统进路参数'!H238)</f>
        <v>N/A</v>
      </c>
      <c r="F237" s="22" t="str">
        <f>IF(INDEX(Veh_Marshal,0,2)="N/A","N/A",'输出-系统进路参数'!I238)</f>
        <v>N/A</v>
      </c>
      <c r="G237" s="22" t="str">
        <f>IF(INDEX(Veh_Marshal,0,2)="N/A","N/A",'输出-系统进路参数'!J238)</f>
        <v>N/A</v>
      </c>
      <c r="H237" s="22" t="str">
        <f>IF(INDEX(Veh_Marshal,0,2)="N/A","N/A",'输出-系统进路参数'!K238)</f>
        <v>N/A</v>
      </c>
      <c r="I237" s="22" t="str">
        <f>IF(INDEX(Veh_Marshal,0,2)="N/A","N/A",'输出-系统进路参数'!L238)</f>
        <v>N/A</v>
      </c>
      <c r="J237" s="22" t="str">
        <f>IF(INDEX(Veh_Marshal,0,2)="N/A","N/A",'输出-系统进路参数'!M238)</f>
        <v>N/A</v>
      </c>
      <c r="K237" s="22" t="str">
        <f>IF(INDEX(Veh_Marshal,0,2)="N/A","N/A",'输出-系统进路参数'!N238)</f>
        <v>N/A</v>
      </c>
      <c r="L237" s="22" t="str">
        <f>IF(INDEX(Veh_Marshal,0,2)="N/A","N/A",'输出-系统进路参数'!O238)</f>
        <v>N/A</v>
      </c>
      <c r="M237" s="22" t="str">
        <f>IF(INDEX(Veh_Marshal,0,2)="N/A","N/A",'输出-系统进路参数'!P238)</f>
        <v>N/A</v>
      </c>
      <c r="N237" s="22" t="str">
        <f>IF(INDEX(Veh_Marshal,0,2)="N/A","N/A",'输出-系统进路参数'!Q238)</f>
        <v>N/A</v>
      </c>
      <c r="O237" s="22" t="str">
        <f>IF(INDEX(Veh_Marshal,0,2)="N/A","N/A",'输出-系统进路参数'!R238)</f>
        <v>N/A</v>
      </c>
      <c r="P237" s="22" t="str">
        <f>IF(INDEX(Veh_Marshal,0,2)="N/A","N/A",'输出-系统进路参数'!S238)</f>
        <v>N/A</v>
      </c>
      <c r="Q237" s="22" t="str">
        <f>IF(INDEX(Veh_Marshal,0,2)="N/A","N/A",'输出-系统进路参数'!T238)</f>
        <v>N/A</v>
      </c>
      <c r="R237" s="22" t="str">
        <f>IF(INDEX(Veh_Marshal,0,2)="N/A","N/A",'输出-系统进路参数'!U238)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IF(INDEX(Veh_Marshal,0,2)="N/A","N/A",'输出-系统进路参数'!B239)</f>
        <v>N/A</v>
      </c>
      <c r="B238" s="22" t="str">
        <f>IF(INDEX(Veh_Marshal,0,2)="N/A","N/A",'输出-系统进路参数'!E239)</f>
        <v>N/A</v>
      </c>
      <c r="C238" s="22" t="str">
        <f>IF(INDEX(Veh_Marshal,0,2)="N/A","N/A",'输出-系统进路参数'!F239)</f>
        <v>N/A</v>
      </c>
      <c r="D238" s="22" t="str">
        <f>IF(INDEX(Veh_Marshal,0,2)="N/A","N/A",'输出-系统进路参数'!G239)</f>
        <v>N/A</v>
      </c>
      <c r="E238" s="22" t="str">
        <f>IF(INDEX(Veh_Marshal,0,2)="N/A","N/A",'输出-系统进路参数'!H239)</f>
        <v>N/A</v>
      </c>
      <c r="F238" s="22" t="str">
        <f>IF(INDEX(Veh_Marshal,0,2)="N/A","N/A",'输出-系统进路参数'!I239)</f>
        <v>N/A</v>
      </c>
      <c r="G238" s="22" t="str">
        <f>IF(INDEX(Veh_Marshal,0,2)="N/A","N/A",'输出-系统进路参数'!J239)</f>
        <v>N/A</v>
      </c>
      <c r="H238" s="22" t="str">
        <f>IF(INDEX(Veh_Marshal,0,2)="N/A","N/A",'输出-系统进路参数'!K239)</f>
        <v>N/A</v>
      </c>
      <c r="I238" s="22" t="str">
        <f>IF(INDEX(Veh_Marshal,0,2)="N/A","N/A",'输出-系统进路参数'!L239)</f>
        <v>N/A</v>
      </c>
      <c r="J238" s="22" t="str">
        <f>IF(INDEX(Veh_Marshal,0,2)="N/A","N/A",'输出-系统进路参数'!M239)</f>
        <v>N/A</v>
      </c>
      <c r="K238" s="22" t="str">
        <f>IF(INDEX(Veh_Marshal,0,2)="N/A","N/A",'输出-系统进路参数'!N239)</f>
        <v>N/A</v>
      </c>
      <c r="L238" s="22" t="str">
        <f>IF(INDEX(Veh_Marshal,0,2)="N/A","N/A",'输出-系统进路参数'!O239)</f>
        <v>N/A</v>
      </c>
      <c r="M238" s="22" t="str">
        <f>IF(INDEX(Veh_Marshal,0,2)="N/A","N/A",'输出-系统进路参数'!P239)</f>
        <v>N/A</v>
      </c>
      <c r="N238" s="22" t="str">
        <f>IF(INDEX(Veh_Marshal,0,2)="N/A","N/A",'输出-系统进路参数'!Q239)</f>
        <v>N/A</v>
      </c>
      <c r="O238" s="22" t="str">
        <f>IF(INDEX(Veh_Marshal,0,2)="N/A","N/A",'输出-系统进路参数'!R239)</f>
        <v>N/A</v>
      </c>
      <c r="P238" s="22" t="str">
        <f>IF(INDEX(Veh_Marshal,0,2)="N/A","N/A",'输出-系统进路参数'!S239)</f>
        <v>N/A</v>
      </c>
      <c r="Q238" s="22" t="str">
        <f>IF(INDEX(Veh_Marshal,0,2)="N/A","N/A",'输出-系统进路参数'!T239)</f>
        <v>N/A</v>
      </c>
      <c r="R238" s="22" t="str">
        <f>IF(INDEX(Veh_Marshal,0,2)="N/A","N/A",'输出-系统进路参数'!U239)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IF(INDEX(Veh_Marshal,0,2)="N/A","N/A",'输出-系统进路参数'!B240)</f>
        <v>N/A</v>
      </c>
      <c r="B239" s="22" t="str">
        <f>IF(INDEX(Veh_Marshal,0,2)="N/A","N/A",'输出-系统进路参数'!E240)</f>
        <v>N/A</v>
      </c>
      <c r="C239" s="22" t="str">
        <f>IF(INDEX(Veh_Marshal,0,2)="N/A","N/A",'输出-系统进路参数'!F240)</f>
        <v>N/A</v>
      </c>
      <c r="D239" s="22" t="str">
        <f>IF(INDEX(Veh_Marshal,0,2)="N/A","N/A",'输出-系统进路参数'!G240)</f>
        <v>N/A</v>
      </c>
      <c r="E239" s="22" t="str">
        <f>IF(INDEX(Veh_Marshal,0,2)="N/A","N/A",'输出-系统进路参数'!H240)</f>
        <v>N/A</v>
      </c>
      <c r="F239" s="22" t="str">
        <f>IF(INDEX(Veh_Marshal,0,2)="N/A","N/A",'输出-系统进路参数'!I240)</f>
        <v>N/A</v>
      </c>
      <c r="G239" s="22" t="str">
        <f>IF(INDEX(Veh_Marshal,0,2)="N/A","N/A",'输出-系统进路参数'!J240)</f>
        <v>N/A</v>
      </c>
      <c r="H239" s="22" t="str">
        <f>IF(INDEX(Veh_Marshal,0,2)="N/A","N/A",'输出-系统进路参数'!K240)</f>
        <v>N/A</v>
      </c>
      <c r="I239" s="22" t="str">
        <f>IF(INDEX(Veh_Marshal,0,2)="N/A","N/A",'输出-系统进路参数'!L240)</f>
        <v>N/A</v>
      </c>
      <c r="J239" s="22" t="str">
        <f>IF(INDEX(Veh_Marshal,0,2)="N/A","N/A",'输出-系统进路参数'!M240)</f>
        <v>N/A</v>
      </c>
      <c r="K239" s="22" t="str">
        <f>IF(INDEX(Veh_Marshal,0,2)="N/A","N/A",'输出-系统进路参数'!N240)</f>
        <v>N/A</v>
      </c>
      <c r="L239" s="22" t="str">
        <f>IF(INDEX(Veh_Marshal,0,2)="N/A","N/A",'输出-系统进路参数'!O240)</f>
        <v>N/A</v>
      </c>
      <c r="M239" s="22" t="str">
        <f>IF(INDEX(Veh_Marshal,0,2)="N/A","N/A",'输出-系统进路参数'!P240)</f>
        <v>N/A</v>
      </c>
      <c r="N239" s="22" t="str">
        <f>IF(INDEX(Veh_Marshal,0,2)="N/A","N/A",'输出-系统进路参数'!Q240)</f>
        <v>N/A</v>
      </c>
      <c r="O239" s="22" t="str">
        <f>IF(INDEX(Veh_Marshal,0,2)="N/A","N/A",'输出-系统进路参数'!R240)</f>
        <v>N/A</v>
      </c>
      <c r="P239" s="22" t="str">
        <f>IF(INDEX(Veh_Marshal,0,2)="N/A","N/A",'输出-系统进路参数'!S240)</f>
        <v>N/A</v>
      </c>
      <c r="Q239" s="22" t="str">
        <f>IF(INDEX(Veh_Marshal,0,2)="N/A","N/A",'输出-系统进路参数'!T240)</f>
        <v>N/A</v>
      </c>
      <c r="R239" s="22" t="str">
        <f>IF(INDEX(Veh_Marshal,0,2)="N/A","N/A",'输出-系统进路参数'!U240)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IF(INDEX(Veh_Marshal,0,2)="N/A","N/A",'输出-系统进路参数'!B241)</f>
        <v>N/A</v>
      </c>
      <c r="B240" s="22" t="str">
        <f>IF(INDEX(Veh_Marshal,0,2)="N/A","N/A",'输出-系统进路参数'!E241)</f>
        <v>N/A</v>
      </c>
      <c r="C240" s="22" t="str">
        <f>IF(INDEX(Veh_Marshal,0,2)="N/A","N/A",'输出-系统进路参数'!F241)</f>
        <v>N/A</v>
      </c>
      <c r="D240" s="22" t="str">
        <f>IF(INDEX(Veh_Marshal,0,2)="N/A","N/A",'输出-系统进路参数'!G241)</f>
        <v>N/A</v>
      </c>
      <c r="E240" s="22" t="str">
        <f>IF(INDEX(Veh_Marshal,0,2)="N/A","N/A",'输出-系统进路参数'!H241)</f>
        <v>N/A</v>
      </c>
      <c r="F240" s="22" t="str">
        <f>IF(INDEX(Veh_Marshal,0,2)="N/A","N/A",'输出-系统进路参数'!I241)</f>
        <v>N/A</v>
      </c>
      <c r="G240" s="22" t="str">
        <f>IF(INDEX(Veh_Marshal,0,2)="N/A","N/A",'输出-系统进路参数'!J241)</f>
        <v>N/A</v>
      </c>
      <c r="H240" s="22" t="str">
        <f>IF(INDEX(Veh_Marshal,0,2)="N/A","N/A",'输出-系统进路参数'!K241)</f>
        <v>N/A</v>
      </c>
      <c r="I240" s="22" t="str">
        <f>IF(INDEX(Veh_Marshal,0,2)="N/A","N/A",'输出-系统进路参数'!L241)</f>
        <v>N/A</v>
      </c>
      <c r="J240" s="22" t="str">
        <f>IF(INDEX(Veh_Marshal,0,2)="N/A","N/A",'输出-系统进路参数'!M241)</f>
        <v>N/A</v>
      </c>
      <c r="K240" s="22" t="str">
        <f>IF(INDEX(Veh_Marshal,0,2)="N/A","N/A",'输出-系统进路参数'!N241)</f>
        <v>N/A</v>
      </c>
      <c r="L240" s="22" t="str">
        <f>IF(INDEX(Veh_Marshal,0,2)="N/A","N/A",'输出-系统进路参数'!O241)</f>
        <v>N/A</v>
      </c>
      <c r="M240" s="22" t="str">
        <f>IF(INDEX(Veh_Marshal,0,2)="N/A","N/A",'输出-系统进路参数'!P241)</f>
        <v>N/A</v>
      </c>
      <c r="N240" s="22" t="str">
        <f>IF(INDEX(Veh_Marshal,0,2)="N/A","N/A",'输出-系统进路参数'!Q241)</f>
        <v>N/A</v>
      </c>
      <c r="O240" s="22" t="str">
        <f>IF(INDEX(Veh_Marshal,0,2)="N/A","N/A",'输出-系统进路参数'!R241)</f>
        <v>N/A</v>
      </c>
      <c r="P240" s="22" t="str">
        <f>IF(INDEX(Veh_Marshal,0,2)="N/A","N/A",'输出-系统进路参数'!S241)</f>
        <v>N/A</v>
      </c>
      <c r="Q240" s="22" t="str">
        <f>IF(INDEX(Veh_Marshal,0,2)="N/A","N/A",'输出-系统进路参数'!T241)</f>
        <v>N/A</v>
      </c>
      <c r="R240" s="22" t="str">
        <f>IF(INDEX(Veh_Marshal,0,2)="N/A","N/A",'输出-系统进路参数'!U241)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IF(INDEX(Veh_Marshal,0,2)="N/A","N/A",'输出-系统进路参数'!B242)</f>
        <v>N/A</v>
      </c>
      <c r="B241" s="22" t="str">
        <f>IF(INDEX(Veh_Marshal,0,2)="N/A","N/A",'输出-系统进路参数'!E242)</f>
        <v>N/A</v>
      </c>
      <c r="C241" s="22" t="str">
        <f>IF(INDEX(Veh_Marshal,0,2)="N/A","N/A",'输出-系统进路参数'!F242)</f>
        <v>N/A</v>
      </c>
      <c r="D241" s="22" t="str">
        <f>IF(INDEX(Veh_Marshal,0,2)="N/A","N/A",'输出-系统进路参数'!G242)</f>
        <v>N/A</v>
      </c>
      <c r="E241" s="22" t="str">
        <f>IF(INDEX(Veh_Marshal,0,2)="N/A","N/A",'输出-系统进路参数'!H242)</f>
        <v>N/A</v>
      </c>
      <c r="F241" s="22" t="str">
        <f>IF(INDEX(Veh_Marshal,0,2)="N/A","N/A",'输出-系统进路参数'!I242)</f>
        <v>N/A</v>
      </c>
      <c r="G241" s="22" t="str">
        <f>IF(INDEX(Veh_Marshal,0,2)="N/A","N/A",'输出-系统进路参数'!J242)</f>
        <v>N/A</v>
      </c>
      <c r="H241" s="22" t="str">
        <f>IF(INDEX(Veh_Marshal,0,2)="N/A","N/A",'输出-系统进路参数'!K242)</f>
        <v>N/A</v>
      </c>
      <c r="I241" s="22" t="str">
        <f>IF(INDEX(Veh_Marshal,0,2)="N/A","N/A",'输出-系统进路参数'!L242)</f>
        <v>N/A</v>
      </c>
      <c r="J241" s="22" t="str">
        <f>IF(INDEX(Veh_Marshal,0,2)="N/A","N/A",'输出-系统进路参数'!M242)</f>
        <v>N/A</v>
      </c>
      <c r="K241" s="22" t="str">
        <f>IF(INDEX(Veh_Marshal,0,2)="N/A","N/A",'输出-系统进路参数'!N242)</f>
        <v>N/A</v>
      </c>
      <c r="L241" s="22" t="str">
        <f>IF(INDEX(Veh_Marshal,0,2)="N/A","N/A",'输出-系统进路参数'!O242)</f>
        <v>N/A</v>
      </c>
      <c r="M241" s="22" t="str">
        <f>IF(INDEX(Veh_Marshal,0,2)="N/A","N/A",'输出-系统进路参数'!P242)</f>
        <v>N/A</v>
      </c>
      <c r="N241" s="22" t="str">
        <f>IF(INDEX(Veh_Marshal,0,2)="N/A","N/A",'输出-系统进路参数'!Q242)</f>
        <v>N/A</v>
      </c>
      <c r="O241" s="22" t="str">
        <f>IF(INDEX(Veh_Marshal,0,2)="N/A","N/A",'输出-系统进路参数'!R242)</f>
        <v>N/A</v>
      </c>
      <c r="P241" s="22" t="str">
        <f>IF(INDEX(Veh_Marshal,0,2)="N/A","N/A",'输出-系统进路参数'!S242)</f>
        <v>N/A</v>
      </c>
      <c r="Q241" s="22" t="str">
        <f>IF(INDEX(Veh_Marshal,0,2)="N/A","N/A",'输出-系统进路参数'!T242)</f>
        <v>N/A</v>
      </c>
      <c r="R241" s="22" t="str">
        <f>IF(INDEX(Veh_Marshal,0,2)="N/A","N/A",'输出-系统进路参数'!U242)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IF(INDEX(Veh_Marshal,0,2)="N/A","N/A",'输出-系统进路参数'!B243)</f>
        <v>N/A</v>
      </c>
      <c r="B242" s="22" t="str">
        <f>IF(INDEX(Veh_Marshal,0,2)="N/A","N/A",'输出-系统进路参数'!E243)</f>
        <v>N/A</v>
      </c>
      <c r="C242" s="22" t="str">
        <f>IF(INDEX(Veh_Marshal,0,2)="N/A","N/A",'输出-系统进路参数'!F243)</f>
        <v>N/A</v>
      </c>
      <c r="D242" s="22" t="str">
        <f>IF(INDEX(Veh_Marshal,0,2)="N/A","N/A",'输出-系统进路参数'!G243)</f>
        <v>N/A</v>
      </c>
      <c r="E242" s="22" t="str">
        <f>IF(INDEX(Veh_Marshal,0,2)="N/A","N/A",'输出-系统进路参数'!H243)</f>
        <v>N/A</v>
      </c>
      <c r="F242" s="22" t="str">
        <f>IF(INDEX(Veh_Marshal,0,2)="N/A","N/A",'输出-系统进路参数'!I243)</f>
        <v>N/A</v>
      </c>
      <c r="G242" s="22" t="str">
        <f>IF(INDEX(Veh_Marshal,0,2)="N/A","N/A",'输出-系统进路参数'!J243)</f>
        <v>N/A</v>
      </c>
      <c r="H242" s="22" t="str">
        <f>IF(INDEX(Veh_Marshal,0,2)="N/A","N/A",'输出-系统进路参数'!K243)</f>
        <v>N/A</v>
      </c>
      <c r="I242" s="22" t="str">
        <f>IF(INDEX(Veh_Marshal,0,2)="N/A","N/A",'输出-系统进路参数'!L243)</f>
        <v>N/A</v>
      </c>
      <c r="J242" s="22" t="str">
        <f>IF(INDEX(Veh_Marshal,0,2)="N/A","N/A",'输出-系统进路参数'!M243)</f>
        <v>N/A</v>
      </c>
      <c r="K242" s="22" t="str">
        <f>IF(INDEX(Veh_Marshal,0,2)="N/A","N/A",'输出-系统进路参数'!N243)</f>
        <v>N/A</v>
      </c>
      <c r="L242" s="22" t="str">
        <f>IF(INDEX(Veh_Marshal,0,2)="N/A","N/A",'输出-系统进路参数'!O243)</f>
        <v>N/A</v>
      </c>
      <c r="M242" s="22" t="str">
        <f>IF(INDEX(Veh_Marshal,0,2)="N/A","N/A",'输出-系统进路参数'!P243)</f>
        <v>N/A</v>
      </c>
      <c r="N242" s="22" t="str">
        <f>IF(INDEX(Veh_Marshal,0,2)="N/A","N/A",'输出-系统进路参数'!Q243)</f>
        <v>N/A</v>
      </c>
      <c r="O242" s="22" t="str">
        <f>IF(INDEX(Veh_Marshal,0,2)="N/A","N/A",'输出-系统进路参数'!R243)</f>
        <v>N/A</v>
      </c>
      <c r="P242" s="22" t="str">
        <f>IF(INDEX(Veh_Marshal,0,2)="N/A","N/A",'输出-系统进路参数'!S243)</f>
        <v>N/A</v>
      </c>
      <c r="Q242" s="22" t="str">
        <f>IF(INDEX(Veh_Marshal,0,2)="N/A","N/A",'输出-系统进路参数'!T243)</f>
        <v>N/A</v>
      </c>
      <c r="R242" s="22" t="str">
        <f>IF(INDEX(Veh_Marshal,0,2)="N/A","N/A",'输出-系统进路参数'!U243)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IF(INDEX(Veh_Marshal,0,2)="N/A","N/A",'输出-系统进路参数'!B244)</f>
        <v>N/A</v>
      </c>
      <c r="B243" s="22" t="str">
        <f>IF(INDEX(Veh_Marshal,0,2)="N/A","N/A",'输出-系统进路参数'!E244)</f>
        <v>N/A</v>
      </c>
      <c r="C243" s="22" t="str">
        <f>IF(INDEX(Veh_Marshal,0,2)="N/A","N/A",'输出-系统进路参数'!F244)</f>
        <v>N/A</v>
      </c>
      <c r="D243" s="22" t="str">
        <f>IF(INDEX(Veh_Marshal,0,2)="N/A","N/A",'输出-系统进路参数'!G244)</f>
        <v>N/A</v>
      </c>
      <c r="E243" s="22" t="str">
        <f>IF(INDEX(Veh_Marshal,0,2)="N/A","N/A",'输出-系统进路参数'!H244)</f>
        <v>N/A</v>
      </c>
      <c r="F243" s="22" t="str">
        <f>IF(INDEX(Veh_Marshal,0,2)="N/A","N/A",'输出-系统进路参数'!I244)</f>
        <v>N/A</v>
      </c>
      <c r="G243" s="22" t="str">
        <f>IF(INDEX(Veh_Marshal,0,2)="N/A","N/A",'输出-系统进路参数'!J244)</f>
        <v>N/A</v>
      </c>
      <c r="H243" s="22" t="str">
        <f>IF(INDEX(Veh_Marshal,0,2)="N/A","N/A",'输出-系统进路参数'!K244)</f>
        <v>N/A</v>
      </c>
      <c r="I243" s="22" t="str">
        <f>IF(INDEX(Veh_Marshal,0,2)="N/A","N/A",'输出-系统进路参数'!L244)</f>
        <v>N/A</v>
      </c>
      <c r="J243" s="22" t="str">
        <f>IF(INDEX(Veh_Marshal,0,2)="N/A","N/A",'输出-系统进路参数'!M244)</f>
        <v>N/A</v>
      </c>
      <c r="K243" s="22" t="str">
        <f>IF(INDEX(Veh_Marshal,0,2)="N/A","N/A",'输出-系统进路参数'!N244)</f>
        <v>N/A</v>
      </c>
      <c r="L243" s="22" t="str">
        <f>IF(INDEX(Veh_Marshal,0,2)="N/A","N/A",'输出-系统进路参数'!O244)</f>
        <v>N/A</v>
      </c>
      <c r="M243" s="22" t="str">
        <f>IF(INDEX(Veh_Marshal,0,2)="N/A","N/A",'输出-系统进路参数'!P244)</f>
        <v>N/A</v>
      </c>
      <c r="N243" s="22" t="str">
        <f>IF(INDEX(Veh_Marshal,0,2)="N/A","N/A",'输出-系统进路参数'!Q244)</f>
        <v>N/A</v>
      </c>
      <c r="O243" s="22" t="str">
        <f>IF(INDEX(Veh_Marshal,0,2)="N/A","N/A",'输出-系统进路参数'!R244)</f>
        <v>N/A</v>
      </c>
      <c r="P243" s="22" t="str">
        <f>IF(INDEX(Veh_Marshal,0,2)="N/A","N/A",'输出-系统进路参数'!S244)</f>
        <v>N/A</v>
      </c>
      <c r="Q243" s="22" t="str">
        <f>IF(INDEX(Veh_Marshal,0,2)="N/A","N/A",'输出-系统进路参数'!T244)</f>
        <v>N/A</v>
      </c>
      <c r="R243" s="22" t="str">
        <f>IF(INDEX(Veh_Marshal,0,2)="N/A","N/A",'输出-系统进路参数'!U244)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IF(INDEX(Veh_Marshal,0,2)="N/A","N/A",'输出-系统进路参数'!B245)</f>
        <v>N/A</v>
      </c>
      <c r="B244" s="22" t="str">
        <f>IF(INDEX(Veh_Marshal,0,2)="N/A","N/A",'输出-系统进路参数'!E245)</f>
        <v>N/A</v>
      </c>
      <c r="C244" s="22" t="str">
        <f>IF(INDEX(Veh_Marshal,0,2)="N/A","N/A",'输出-系统进路参数'!F245)</f>
        <v>N/A</v>
      </c>
      <c r="D244" s="22" t="str">
        <f>IF(INDEX(Veh_Marshal,0,2)="N/A","N/A",'输出-系统进路参数'!G245)</f>
        <v>N/A</v>
      </c>
      <c r="E244" s="22" t="str">
        <f>IF(INDEX(Veh_Marshal,0,2)="N/A","N/A",'输出-系统进路参数'!H245)</f>
        <v>N/A</v>
      </c>
      <c r="F244" s="22" t="str">
        <f>IF(INDEX(Veh_Marshal,0,2)="N/A","N/A",'输出-系统进路参数'!I245)</f>
        <v>N/A</v>
      </c>
      <c r="G244" s="22" t="str">
        <f>IF(INDEX(Veh_Marshal,0,2)="N/A","N/A",'输出-系统进路参数'!J245)</f>
        <v>N/A</v>
      </c>
      <c r="H244" s="22" t="str">
        <f>IF(INDEX(Veh_Marshal,0,2)="N/A","N/A",'输出-系统进路参数'!K245)</f>
        <v>N/A</v>
      </c>
      <c r="I244" s="22" t="str">
        <f>IF(INDEX(Veh_Marshal,0,2)="N/A","N/A",'输出-系统进路参数'!L245)</f>
        <v>N/A</v>
      </c>
      <c r="J244" s="22" t="str">
        <f>IF(INDEX(Veh_Marshal,0,2)="N/A","N/A",'输出-系统进路参数'!M245)</f>
        <v>N/A</v>
      </c>
      <c r="K244" s="22" t="str">
        <f>IF(INDEX(Veh_Marshal,0,2)="N/A","N/A",'输出-系统进路参数'!N245)</f>
        <v>N/A</v>
      </c>
      <c r="L244" s="22" t="str">
        <f>IF(INDEX(Veh_Marshal,0,2)="N/A","N/A",'输出-系统进路参数'!O245)</f>
        <v>N/A</v>
      </c>
      <c r="M244" s="22" t="str">
        <f>IF(INDEX(Veh_Marshal,0,2)="N/A","N/A",'输出-系统进路参数'!P245)</f>
        <v>N/A</v>
      </c>
      <c r="N244" s="22" t="str">
        <f>IF(INDEX(Veh_Marshal,0,2)="N/A","N/A",'输出-系统进路参数'!Q245)</f>
        <v>N/A</v>
      </c>
      <c r="O244" s="22" t="str">
        <f>IF(INDEX(Veh_Marshal,0,2)="N/A","N/A",'输出-系统进路参数'!R245)</f>
        <v>N/A</v>
      </c>
      <c r="P244" s="22" t="str">
        <f>IF(INDEX(Veh_Marshal,0,2)="N/A","N/A",'输出-系统进路参数'!S245)</f>
        <v>N/A</v>
      </c>
      <c r="Q244" s="22" t="str">
        <f>IF(INDEX(Veh_Marshal,0,2)="N/A","N/A",'输出-系统进路参数'!T245)</f>
        <v>N/A</v>
      </c>
      <c r="R244" s="22" t="str">
        <f>IF(INDEX(Veh_Marshal,0,2)="N/A","N/A",'输出-系统进路参数'!U245)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IF(INDEX(Veh_Marshal,0,2)="N/A","N/A",'输出-系统进路参数'!B246)</f>
        <v>N/A</v>
      </c>
      <c r="B245" s="22" t="str">
        <f>IF(INDEX(Veh_Marshal,0,2)="N/A","N/A",'输出-系统进路参数'!E246)</f>
        <v>N/A</v>
      </c>
      <c r="C245" s="22" t="str">
        <f>IF(INDEX(Veh_Marshal,0,2)="N/A","N/A",'输出-系统进路参数'!F246)</f>
        <v>N/A</v>
      </c>
      <c r="D245" s="22" t="str">
        <f>IF(INDEX(Veh_Marshal,0,2)="N/A","N/A",'输出-系统进路参数'!G246)</f>
        <v>N/A</v>
      </c>
      <c r="E245" s="22" t="str">
        <f>IF(INDEX(Veh_Marshal,0,2)="N/A","N/A",'输出-系统进路参数'!H246)</f>
        <v>N/A</v>
      </c>
      <c r="F245" s="22" t="str">
        <f>IF(INDEX(Veh_Marshal,0,2)="N/A","N/A",'输出-系统进路参数'!I246)</f>
        <v>N/A</v>
      </c>
      <c r="G245" s="22" t="str">
        <f>IF(INDEX(Veh_Marshal,0,2)="N/A","N/A",'输出-系统进路参数'!J246)</f>
        <v>N/A</v>
      </c>
      <c r="H245" s="22" t="str">
        <f>IF(INDEX(Veh_Marshal,0,2)="N/A","N/A",'输出-系统进路参数'!K246)</f>
        <v>N/A</v>
      </c>
      <c r="I245" s="22" t="str">
        <f>IF(INDEX(Veh_Marshal,0,2)="N/A","N/A",'输出-系统进路参数'!L246)</f>
        <v>N/A</v>
      </c>
      <c r="J245" s="22" t="str">
        <f>IF(INDEX(Veh_Marshal,0,2)="N/A","N/A",'输出-系统进路参数'!M246)</f>
        <v>N/A</v>
      </c>
      <c r="K245" s="22" t="str">
        <f>IF(INDEX(Veh_Marshal,0,2)="N/A","N/A",'输出-系统进路参数'!N246)</f>
        <v>N/A</v>
      </c>
      <c r="L245" s="22" t="str">
        <f>IF(INDEX(Veh_Marshal,0,2)="N/A","N/A",'输出-系统进路参数'!O246)</f>
        <v>N/A</v>
      </c>
      <c r="M245" s="22" t="str">
        <f>IF(INDEX(Veh_Marshal,0,2)="N/A","N/A",'输出-系统进路参数'!P246)</f>
        <v>N/A</v>
      </c>
      <c r="N245" s="22" t="str">
        <f>IF(INDEX(Veh_Marshal,0,2)="N/A","N/A",'输出-系统进路参数'!Q246)</f>
        <v>N/A</v>
      </c>
      <c r="O245" s="22" t="str">
        <f>IF(INDEX(Veh_Marshal,0,2)="N/A","N/A",'输出-系统进路参数'!R246)</f>
        <v>N/A</v>
      </c>
      <c r="P245" s="22" t="str">
        <f>IF(INDEX(Veh_Marshal,0,2)="N/A","N/A",'输出-系统进路参数'!S246)</f>
        <v>N/A</v>
      </c>
      <c r="Q245" s="22" t="str">
        <f>IF(INDEX(Veh_Marshal,0,2)="N/A","N/A",'输出-系统进路参数'!T246)</f>
        <v>N/A</v>
      </c>
      <c r="R245" s="22" t="str">
        <f>IF(INDEX(Veh_Marshal,0,2)="N/A","N/A",'输出-系统进路参数'!U246)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IF(INDEX(Veh_Marshal,0,2)="N/A","N/A",'输出-系统进路参数'!B247)</f>
        <v>N/A</v>
      </c>
      <c r="B246" s="22" t="str">
        <f>IF(INDEX(Veh_Marshal,0,2)="N/A","N/A",'输出-系统进路参数'!E247)</f>
        <v>N/A</v>
      </c>
      <c r="C246" s="22" t="str">
        <f>IF(INDEX(Veh_Marshal,0,2)="N/A","N/A",'输出-系统进路参数'!F247)</f>
        <v>N/A</v>
      </c>
      <c r="D246" s="22" t="str">
        <f>IF(INDEX(Veh_Marshal,0,2)="N/A","N/A",'输出-系统进路参数'!G247)</f>
        <v>N/A</v>
      </c>
      <c r="E246" s="22" t="str">
        <f>IF(INDEX(Veh_Marshal,0,2)="N/A","N/A",'输出-系统进路参数'!H247)</f>
        <v>N/A</v>
      </c>
      <c r="F246" s="22" t="str">
        <f>IF(INDEX(Veh_Marshal,0,2)="N/A","N/A",'输出-系统进路参数'!I247)</f>
        <v>N/A</v>
      </c>
      <c r="G246" s="22" t="str">
        <f>IF(INDEX(Veh_Marshal,0,2)="N/A","N/A",'输出-系统进路参数'!J247)</f>
        <v>N/A</v>
      </c>
      <c r="H246" s="22" t="str">
        <f>IF(INDEX(Veh_Marshal,0,2)="N/A","N/A",'输出-系统进路参数'!K247)</f>
        <v>N/A</v>
      </c>
      <c r="I246" s="22" t="str">
        <f>IF(INDEX(Veh_Marshal,0,2)="N/A","N/A",'输出-系统进路参数'!L247)</f>
        <v>N/A</v>
      </c>
      <c r="J246" s="22" t="str">
        <f>IF(INDEX(Veh_Marshal,0,2)="N/A","N/A",'输出-系统进路参数'!M247)</f>
        <v>N/A</v>
      </c>
      <c r="K246" s="22" t="str">
        <f>IF(INDEX(Veh_Marshal,0,2)="N/A","N/A",'输出-系统进路参数'!N247)</f>
        <v>N/A</v>
      </c>
      <c r="L246" s="22" t="str">
        <f>IF(INDEX(Veh_Marshal,0,2)="N/A","N/A",'输出-系统进路参数'!O247)</f>
        <v>N/A</v>
      </c>
      <c r="M246" s="22" t="str">
        <f>IF(INDEX(Veh_Marshal,0,2)="N/A","N/A",'输出-系统进路参数'!P247)</f>
        <v>N/A</v>
      </c>
      <c r="N246" s="22" t="str">
        <f>IF(INDEX(Veh_Marshal,0,2)="N/A","N/A",'输出-系统进路参数'!Q247)</f>
        <v>N/A</v>
      </c>
      <c r="O246" s="22" t="str">
        <f>IF(INDEX(Veh_Marshal,0,2)="N/A","N/A",'输出-系统进路参数'!R247)</f>
        <v>N/A</v>
      </c>
      <c r="P246" s="22" t="str">
        <f>IF(INDEX(Veh_Marshal,0,2)="N/A","N/A",'输出-系统进路参数'!S247)</f>
        <v>N/A</v>
      </c>
      <c r="Q246" s="22" t="str">
        <f>IF(INDEX(Veh_Marshal,0,2)="N/A","N/A",'输出-系统进路参数'!T247)</f>
        <v>N/A</v>
      </c>
      <c r="R246" s="22" t="str">
        <f>IF(INDEX(Veh_Marshal,0,2)="N/A","N/A",'输出-系统进路参数'!U247)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IF(INDEX(Veh_Marshal,0,2)="N/A","N/A",'输出-系统进路参数'!B248)</f>
        <v>N/A</v>
      </c>
      <c r="B247" s="22" t="str">
        <f>IF(INDEX(Veh_Marshal,0,2)="N/A","N/A",'输出-系统进路参数'!E248)</f>
        <v>N/A</v>
      </c>
      <c r="C247" s="22" t="str">
        <f>IF(INDEX(Veh_Marshal,0,2)="N/A","N/A",'输出-系统进路参数'!F248)</f>
        <v>N/A</v>
      </c>
      <c r="D247" s="22" t="str">
        <f>IF(INDEX(Veh_Marshal,0,2)="N/A","N/A",'输出-系统进路参数'!G248)</f>
        <v>N/A</v>
      </c>
      <c r="E247" s="22" t="str">
        <f>IF(INDEX(Veh_Marshal,0,2)="N/A","N/A",'输出-系统进路参数'!H248)</f>
        <v>N/A</v>
      </c>
      <c r="F247" s="22" t="str">
        <f>IF(INDEX(Veh_Marshal,0,2)="N/A","N/A",'输出-系统进路参数'!I248)</f>
        <v>N/A</v>
      </c>
      <c r="G247" s="22" t="str">
        <f>IF(INDEX(Veh_Marshal,0,2)="N/A","N/A",'输出-系统进路参数'!J248)</f>
        <v>N/A</v>
      </c>
      <c r="H247" s="22" t="str">
        <f>IF(INDEX(Veh_Marshal,0,2)="N/A","N/A",'输出-系统进路参数'!K248)</f>
        <v>N/A</v>
      </c>
      <c r="I247" s="22" t="str">
        <f>IF(INDEX(Veh_Marshal,0,2)="N/A","N/A",'输出-系统进路参数'!L248)</f>
        <v>N/A</v>
      </c>
      <c r="J247" s="22" t="str">
        <f>IF(INDEX(Veh_Marshal,0,2)="N/A","N/A",'输出-系统进路参数'!M248)</f>
        <v>N/A</v>
      </c>
      <c r="K247" s="22" t="str">
        <f>IF(INDEX(Veh_Marshal,0,2)="N/A","N/A",'输出-系统进路参数'!N248)</f>
        <v>N/A</v>
      </c>
      <c r="L247" s="22" t="str">
        <f>IF(INDEX(Veh_Marshal,0,2)="N/A","N/A",'输出-系统进路参数'!O248)</f>
        <v>N/A</v>
      </c>
      <c r="M247" s="22" t="str">
        <f>IF(INDEX(Veh_Marshal,0,2)="N/A","N/A",'输出-系统进路参数'!P248)</f>
        <v>N/A</v>
      </c>
      <c r="N247" s="22" t="str">
        <f>IF(INDEX(Veh_Marshal,0,2)="N/A","N/A",'输出-系统进路参数'!Q248)</f>
        <v>N/A</v>
      </c>
      <c r="O247" s="22" t="str">
        <f>IF(INDEX(Veh_Marshal,0,2)="N/A","N/A",'输出-系统进路参数'!R248)</f>
        <v>N/A</v>
      </c>
      <c r="P247" s="22" t="str">
        <f>IF(INDEX(Veh_Marshal,0,2)="N/A","N/A",'输出-系统进路参数'!S248)</f>
        <v>N/A</v>
      </c>
      <c r="Q247" s="22" t="str">
        <f>IF(INDEX(Veh_Marshal,0,2)="N/A","N/A",'输出-系统进路参数'!T248)</f>
        <v>N/A</v>
      </c>
      <c r="R247" s="22" t="str">
        <f>IF(INDEX(Veh_Marshal,0,2)="N/A","N/A",'输出-系统进路参数'!U248)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IF(INDEX(Veh_Marshal,0,2)="N/A","N/A",'输出-系统进路参数'!B249)</f>
        <v>N/A</v>
      </c>
      <c r="B248" s="22" t="str">
        <f>IF(INDEX(Veh_Marshal,0,2)="N/A","N/A",'输出-系统进路参数'!E249)</f>
        <v>N/A</v>
      </c>
      <c r="C248" s="22" t="str">
        <f>IF(INDEX(Veh_Marshal,0,2)="N/A","N/A",'输出-系统进路参数'!F249)</f>
        <v>N/A</v>
      </c>
      <c r="D248" s="22" t="str">
        <f>IF(INDEX(Veh_Marshal,0,2)="N/A","N/A",'输出-系统进路参数'!G249)</f>
        <v>N/A</v>
      </c>
      <c r="E248" s="22" t="str">
        <f>IF(INDEX(Veh_Marshal,0,2)="N/A","N/A",'输出-系统进路参数'!H249)</f>
        <v>N/A</v>
      </c>
      <c r="F248" s="22" t="str">
        <f>IF(INDEX(Veh_Marshal,0,2)="N/A","N/A",'输出-系统进路参数'!I249)</f>
        <v>N/A</v>
      </c>
      <c r="G248" s="22" t="str">
        <f>IF(INDEX(Veh_Marshal,0,2)="N/A","N/A",'输出-系统进路参数'!J249)</f>
        <v>N/A</v>
      </c>
      <c r="H248" s="22" t="str">
        <f>IF(INDEX(Veh_Marshal,0,2)="N/A","N/A",'输出-系统进路参数'!K249)</f>
        <v>N/A</v>
      </c>
      <c r="I248" s="22" t="str">
        <f>IF(INDEX(Veh_Marshal,0,2)="N/A","N/A",'输出-系统进路参数'!L249)</f>
        <v>N/A</v>
      </c>
      <c r="J248" s="22" t="str">
        <f>IF(INDEX(Veh_Marshal,0,2)="N/A","N/A",'输出-系统进路参数'!M249)</f>
        <v>N/A</v>
      </c>
      <c r="K248" s="22" t="str">
        <f>IF(INDEX(Veh_Marshal,0,2)="N/A","N/A",'输出-系统进路参数'!N249)</f>
        <v>N/A</v>
      </c>
      <c r="L248" s="22" t="str">
        <f>IF(INDEX(Veh_Marshal,0,2)="N/A","N/A",'输出-系统进路参数'!O249)</f>
        <v>N/A</v>
      </c>
      <c r="M248" s="22" t="str">
        <f>IF(INDEX(Veh_Marshal,0,2)="N/A","N/A",'输出-系统进路参数'!P249)</f>
        <v>N/A</v>
      </c>
      <c r="N248" s="22" t="str">
        <f>IF(INDEX(Veh_Marshal,0,2)="N/A","N/A",'输出-系统进路参数'!Q249)</f>
        <v>N/A</v>
      </c>
      <c r="O248" s="22" t="str">
        <f>IF(INDEX(Veh_Marshal,0,2)="N/A","N/A",'输出-系统进路参数'!R249)</f>
        <v>N/A</v>
      </c>
      <c r="P248" s="22" t="str">
        <f>IF(INDEX(Veh_Marshal,0,2)="N/A","N/A",'输出-系统进路参数'!S249)</f>
        <v>N/A</v>
      </c>
      <c r="Q248" s="22" t="str">
        <f>IF(INDEX(Veh_Marshal,0,2)="N/A","N/A",'输出-系统进路参数'!T249)</f>
        <v>N/A</v>
      </c>
      <c r="R248" s="22" t="str">
        <f>IF(INDEX(Veh_Marshal,0,2)="N/A","N/A",'输出-系统进路参数'!U249)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IF(INDEX(Veh_Marshal,0,2)="N/A","N/A",'输出-系统进路参数'!B250)</f>
        <v>N/A</v>
      </c>
      <c r="B249" s="22" t="str">
        <f>IF(INDEX(Veh_Marshal,0,2)="N/A","N/A",'输出-系统进路参数'!E250)</f>
        <v>N/A</v>
      </c>
      <c r="C249" s="22" t="str">
        <f>IF(INDEX(Veh_Marshal,0,2)="N/A","N/A",'输出-系统进路参数'!F250)</f>
        <v>N/A</v>
      </c>
      <c r="D249" s="22" t="str">
        <f>IF(INDEX(Veh_Marshal,0,2)="N/A","N/A",'输出-系统进路参数'!G250)</f>
        <v>N/A</v>
      </c>
      <c r="E249" s="22" t="str">
        <f>IF(INDEX(Veh_Marshal,0,2)="N/A","N/A",'输出-系统进路参数'!H250)</f>
        <v>N/A</v>
      </c>
      <c r="F249" s="22" t="str">
        <f>IF(INDEX(Veh_Marshal,0,2)="N/A","N/A",'输出-系统进路参数'!I250)</f>
        <v>N/A</v>
      </c>
      <c r="G249" s="22" t="str">
        <f>IF(INDEX(Veh_Marshal,0,2)="N/A","N/A",'输出-系统进路参数'!J250)</f>
        <v>N/A</v>
      </c>
      <c r="H249" s="22" t="str">
        <f>IF(INDEX(Veh_Marshal,0,2)="N/A","N/A",'输出-系统进路参数'!K250)</f>
        <v>N/A</v>
      </c>
      <c r="I249" s="22" t="str">
        <f>IF(INDEX(Veh_Marshal,0,2)="N/A","N/A",'输出-系统进路参数'!L250)</f>
        <v>N/A</v>
      </c>
      <c r="J249" s="22" t="str">
        <f>IF(INDEX(Veh_Marshal,0,2)="N/A","N/A",'输出-系统进路参数'!M250)</f>
        <v>N/A</v>
      </c>
      <c r="K249" s="22" t="str">
        <f>IF(INDEX(Veh_Marshal,0,2)="N/A","N/A",'输出-系统进路参数'!N250)</f>
        <v>N/A</v>
      </c>
      <c r="L249" s="22" t="str">
        <f>IF(INDEX(Veh_Marshal,0,2)="N/A","N/A",'输出-系统进路参数'!O250)</f>
        <v>N/A</v>
      </c>
      <c r="M249" s="22" t="str">
        <f>IF(INDEX(Veh_Marshal,0,2)="N/A","N/A",'输出-系统进路参数'!P250)</f>
        <v>N/A</v>
      </c>
      <c r="N249" s="22" t="str">
        <f>IF(INDEX(Veh_Marshal,0,2)="N/A","N/A",'输出-系统进路参数'!Q250)</f>
        <v>N/A</v>
      </c>
      <c r="O249" s="22" t="str">
        <f>IF(INDEX(Veh_Marshal,0,2)="N/A","N/A",'输出-系统进路参数'!R250)</f>
        <v>N/A</v>
      </c>
      <c r="P249" s="22" t="str">
        <f>IF(INDEX(Veh_Marshal,0,2)="N/A","N/A",'输出-系统进路参数'!S250)</f>
        <v>N/A</v>
      </c>
      <c r="Q249" s="22" t="str">
        <f>IF(INDEX(Veh_Marshal,0,2)="N/A","N/A",'输出-系统进路参数'!T250)</f>
        <v>N/A</v>
      </c>
      <c r="R249" s="22" t="str">
        <f>IF(INDEX(Veh_Marshal,0,2)="N/A","N/A",'输出-系统进路参数'!U250)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IF(INDEX(Veh_Marshal,0,2)="N/A","N/A",'输出-系统进路参数'!B251)</f>
        <v>N/A</v>
      </c>
      <c r="B250" s="22" t="str">
        <f>IF(INDEX(Veh_Marshal,0,2)="N/A","N/A",'输出-系统进路参数'!E251)</f>
        <v>N/A</v>
      </c>
      <c r="C250" s="22" t="str">
        <f>IF(INDEX(Veh_Marshal,0,2)="N/A","N/A",'输出-系统进路参数'!F251)</f>
        <v>N/A</v>
      </c>
      <c r="D250" s="22" t="str">
        <f>IF(INDEX(Veh_Marshal,0,2)="N/A","N/A",'输出-系统进路参数'!G251)</f>
        <v>N/A</v>
      </c>
      <c r="E250" s="22" t="str">
        <f>IF(INDEX(Veh_Marshal,0,2)="N/A","N/A",'输出-系统进路参数'!H251)</f>
        <v>N/A</v>
      </c>
      <c r="F250" s="22" t="str">
        <f>IF(INDEX(Veh_Marshal,0,2)="N/A","N/A",'输出-系统进路参数'!I251)</f>
        <v>N/A</v>
      </c>
      <c r="G250" s="22" t="str">
        <f>IF(INDEX(Veh_Marshal,0,2)="N/A","N/A",'输出-系统进路参数'!J251)</f>
        <v>N/A</v>
      </c>
      <c r="H250" s="22" t="str">
        <f>IF(INDEX(Veh_Marshal,0,2)="N/A","N/A",'输出-系统进路参数'!K251)</f>
        <v>N/A</v>
      </c>
      <c r="I250" s="22" t="str">
        <f>IF(INDEX(Veh_Marshal,0,2)="N/A","N/A",'输出-系统进路参数'!L251)</f>
        <v>N/A</v>
      </c>
      <c r="J250" s="22" t="str">
        <f>IF(INDEX(Veh_Marshal,0,2)="N/A","N/A",'输出-系统进路参数'!M251)</f>
        <v>N/A</v>
      </c>
      <c r="K250" s="22" t="str">
        <f>IF(INDEX(Veh_Marshal,0,2)="N/A","N/A",'输出-系统进路参数'!N251)</f>
        <v>N/A</v>
      </c>
      <c r="L250" s="22" t="str">
        <f>IF(INDEX(Veh_Marshal,0,2)="N/A","N/A",'输出-系统进路参数'!O251)</f>
        <v>N/A</v>
      </c>
      <c r="M250" s="22" t="str">
        <f>IF(INDEX(Veh_Marshal,0,2)="N/A","N/A",'输出-系统进路参数'!P251)</f>
        <v>N/A</v>
      </c>
      <c r="N250" s="22" t="str">
        <f>IF(INDEX(Veh_Marshal,0,2)="N/A","N/A",'输出-系统进路参数'!Q251)</f>
        <v>N/A</v>
      </c>
      <c r="O250" s="22" t="str">
        <f>IF(INDEX(Veh_Marshal,0,2)="N/A","N/A",'输出-系统进路参数'!R251)</f>
        <v>N/A</v>
      </c>
      <c r="P250" s="22" t="str">
        <f>IF(INDEX(Veh_Marshal,0,2)="N/A","N/A",'输出-系统进路参数'!S251)</f>
        <v>N/A</v>
      </c>
      <c r="Q250" s="22" t="str">
        <f>IF(INDEX(Veh_Marshal,0,2)="N/A","N/A",'输出-系统进路参数'!T251)</f>
        <v>N/A</v>
      </c>
      <c r="R250" s="22" t="str">
        <f>IF(INDEX(Veh_Marshal,0,2)="N/A","N/A",'输出-系统进路参数'!U251)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IF(INDEX(Veh_Marshal,0,2)="N/A","N/A",'输出-系统进路参数'!B252)</f>
        <v>N/A</v>
      </c>
      <c r="B251" s="22" t="str">
        <f>IF(INDEX(Veh_Marshal,0,2)="N/A","N/A",'输出-系统进路参数'!E252)</f>
        <v>N/A</v>
      </c>
      <c r="C251" s="22" t="str">
        <f>IF(INDEX(Veh_Marshal,0,2)="N/A","N/A",'输出-系统进路参数'!F252)</f>
        <v>N/A</v>
      </c>
      <c r="D251" s="22" t="str">
        <f>IF(INDEX(Veh_Marshal,0,2)="N/A","N/A",'输出-系统进路参数'!G252)</f>
        <v>N/A</v>
      </c>
      <c r="E251" s="22" t="str">
        <f>IF(INDEX(Veh_Marshal,0,2)="N/A","N/A",'输出-系统进路参数'!H252)</f>
        <v>N/A</v>
      </c>
      <c r="F251" s="22" t="str">
        <f>IF(INDEX(Veh_Marshal,0,2)="N/A","N/A",'输出-系统进路参数'!I252)</f>
        <v>N/A</v>
      </c>
      <c r="G251" s="22" t="str">
        <f>IF(INDEX(Veh_Marshal,0,2)="N/A","N/A",'输出-系统进路参数'!J252)</f>
        <v>N/A</v>
      </c>
      <c r="H251" s="22" t="str">
        <f>IF(INDEX(Veh_Marshal,0,2)="N/A","N/A",'输出-系统进路参数'!K252)</f>
        <v>N/A</v>
      </c>
      <c r="I251" s="22" t="str">
        <f>IF(INDEX(Veh_Marshal,0,2)="N/A","N/A",'输出-系统进路参数'!L252)</f>
        <v>N/A</v>
      </c>
      <c r="J251" s="22" t="str">
        <f>IF(INDEX(Veh_Marshal,0,2)="N/A","N/A",'输出-系统进路参数'!M252)</f>
        <v>N/A</v>
      </c>
      <c r="K251" s="22" t="str">
        <f>IF(INDEX(Veh_Marshal,0,2)="N/A","N/A",'输出-系统进路参数'!N252)</f>
        <v>N/A</v>
      </c>
      <c r="L251" s="22" t="str">
        <f>IF(INDEX(Veh_Marshal,0,2)="N/A","N/A",'输出-系统进路参数'!O252)</f>
        <v>N/A</v>
      </c>
      <c r="M251" s="22" t="str">
        <f>IF(INDEX(Veh_Marshal,0,2)="N/A","N/A",'输出-系统进路参数'!P252)</f>
        <v>N/A</v>
      </c>
      <c r="N251" s="22" t="str">
        <f>IF(INDEX(Veh_Marshal,0,2)="N/A","N/A",'输出-系统进路参数'!Q252)</f>
        <v>N/A</v>
      </c>
      <c r="O251" s="22" t="str">
        <f>IF(INDEX(Veh_Marshal,0,2)="N/A","N/A",'输出-系统进路参数'!R252)</f>
        <v>N/A</v>
      </c>
      <c r="P251" s="22" t="str">
        <f>IF(INDEX(Veh_Marshal,0,2)="N/A","N/A",'输出-系统进路参数'!S252)</f>
        <v>N/A</v>
      </c>
      <c r="Q251" s="22" t="str">
        <f>IF(INDEX(Veh_Marshal,0,2)="N/A","N/A",'输出-系统进路参数'!T252)</f>
        <v>N/A</v>
      </c>
      <c r="R251" s="22" t="str">
        <f>IF(INDEX(Veh_Marshal,0,2)="N/A","N/A",'输出-系统进路参数'!U252)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IF(INDEX(Veh_Marshal,0,2)="N/A","N/A",'输出-系统进路参数'!B253)</f>
        <v>N/A</v>
      </c>
      <c r="B252" s="22" t="str">
        <f>IF(INDEX(Veh_Marshal,0,2)="N/A","N/A",'输出-系统进路参数'!E253)</f>
        <v>N/A</v>
      </c>
      <c r="C252" s="22" t="str">
        <f>IF(INDEX(Veh_Marshal,0,2)="N/A","N/A",'输出-系统进路参数'!F253)</f>
        <v>N/A</v>
      </c>
      <c r="D252" s="22" t="str">
        <f>IF(INDEX(Veh_Marshal,0,2)="N/A","N/A",'输出-系统进路参数'!G253)</f>
        <v>N/A</v>
      </c>
      <c r="E252" s="22" t="str">
        <f>IF(INDEX(Veh_Marshal,0,2)="N/A","N/A",'输出-系统进路参数'!H253)</f>
        <v>N/A</v>
      </c>
      <c r="F252" s="22" t="str">
        <f>IF(INDEX(Veh_Marshal,0,2)="N/A","N/A",'输出-系统进路参数'!I253)</f>
        <v>N/A</v>
      </c>
      <c r="G252" s="22" t="str">
        <f>IF(INDEX(Veh_Marshal,0,2)="N/A","N/A",'输出-系统进路参数'!J253)</f>
        <v>N/A</v>
      </c>
      <c r="H252" s="22" t="str">
        <f>IF(INDEX(Veh_Marshal,0,2)="N/A","N/A",'输出-系统进路参数'!K253)</f>
        <v>N/A</v>
      </c>
      <c r="I252" s="22" t="str">
        <f>IF(INDEX(Veh_Marshal,0,2)="N/A","N/A",'输出-系统进路参数'!L253)</f>
        <v>N/A</v>
      </c>
      <c r="J252" s="22" t="str">
        <f>IF(INDEX(Veh_Marshal,0,2)="N/A","N/A",'输出-系统进路参数'!M253)</f>
        <v>N/A</v>
      </c>
      <c r="K252" s="22" t="str">
        <f>IF(INDEX(Veh_Marshal,0,2)="N/A","N/A",'输出-系统进路参数'!N253)</f>
        <v>N/A</v>
      </c>
      <c r="L252" s="22" t="str">
        <f>IF(INDEX(Veh_Marshal,0,2)="N/A","N/A",'输出-系统进路参数'!O253)</f>
        <v>N/A</v>
      </c>
      <c r="M252" s="22" t="str">
        <f>IF(INDEX(Veh_Marshal,0,2)="N/A","N/A",'输出-系统进路参数'!P253)</f>
        <v>N/A</v>
      </c>
      <c r="N252" s="22" t="str">
        <f>IF(INDEX(Veh_Marshal,0,2)="N/A","N/A",'输出-系统进路参数'!Q253)</f>
        <v>N/A</v>
      </c>
      <c r="O252" s="22" t="str">
        <f>IF(INDEX(Veh_Marshal,0,2)="N/A","N/A",'输出-系统进路参数'!R253)</f>
        <v>N/A</v>
      </c>
      <c r="P252" s="22" t="str">
        <f>IF(INDEX(Veh_Marshal,0,2)="N/A","N/A",'输出-系统进路参数'!S253)</f>
        <v>N/A</v>
      </c>
      <c r="Q252" s="22" t="str">
        <f>IF(INDEX(Veh_Marshal,0,2)="N/A","N/A",'输出-系统进路参数'!T253)</f>
        <v>N/A</v>
      </c>
      <c r="R252" s="22" t="str">
        <f>IF(INDEX(Veh_Marshal,0,2)="N/A","N/A",'输出-系统进路参数'!U253)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IF(INDEX(Veh_Marshal,0,2)="N/A","N/A",'输出-系统进路参数'!B254)</f>
        <v>N/A</v>
      </c>
      <c r="B253" s="22" t="str">
        <f>IF(INDEX(Veh_Marshal,0,2)="N/A","N/A",'输出-系统进路参数'!E254)</f>
        <v>N/A</v>
      </c>
      <c r="C253" s="22" t="str">
        <f>IF(INDEX(Veh_Marshal,0,2)="N/A","N/A",'输出-系统进路参数'!F254)</f>
        <v>N/A</v>
      </c>
      <c r="D253" s="22" t="str">
        <f>IF(INDEX(Veh_Marshal,0,2)="N/A","N/A",'输出-系统进路参数'!G254)</f>
        <v>N/A</v>
      </c>
      <c r="E253" s="22" t="str">
        <f>IF(INDEX(Veh_Marshal,0,2)="N/A","N/A",'输出-系统进路参数'!H254)</f>
        <v>N/A</v>
      </c>
      <c r="F253" s="22" t="str">
        <f>IF(INDEX(Veh_Marshal,0,2)="N/A","N/A",'输出-系统进路参数'!I254)</f>
        <v>N/A</v>
      </c>
      <c r="G253" s="22" t="str">
        <f>IF(INDEX(Veh_Marshal,0,2)="N/A","N/A",'输出-系统进路参数'!J254)</f>
        <v>N/A</v>
      </c>
      <c r="H253" s="22" t="str">
        <f>IF(INDEX(Veh_Marshal,0,2)="N/A","N/A",'输出-系统进路参数'!K254)</f>
        <v>N/A</v>
      </c>
      <c r="I253" s="22" t="str">
        <f>IF(INDEX(Veh_Marshal,0,2)="N/A","N/A",'输出-系统进路参数'!L254)</f>
        <v>N/A</v>
      </c>
      <c r="J253" s="22" t="str">
        <f>IF(INDEX(Veh_Marshal,0,2)="N/A","N/A",'输出-系统进路参数'!M254)</f>
        <v>N/A</v>
      </c>
      <c r="K253" s="22" t="str">
        <f>IF(INDEX(Veh_Marshal,0,2)="N/A","N/A",'输出-系统进路参数'!N254)</f>
        <v>N/A</v>
      </c>
      <c r="L253" s="22" t="str">
        <f>IF(INDEX(Veh_Marshal,0,2)="N/A","N/A",'输出-系统进路参数'!O254)</f>
        <v>N/A</v>
      </c>
      <c r="M253" s="22" t="str">
        <f>IF(INDEX(Veh_Marshal,0,2)="N/A","N/A",'输出-系统进路参数'!P254)</f>
        <v>N/A</v>
      </c>
      <c r="N253" s="22" t="str">
        <f>IF(INDEX(Veh_Marshal,0,2)="N/A","N/A",'输出-系统进路参数'!Q254)</f>
        <v>N/A</v>
      </c>
      <c r="O253" s="22" t="str">
        <f>IF(INDEX(Veh_Marshal,0,2)="N/A","N/A",'输出-系统进路参数'!R254)</f>
        <v>N/A</v>
      </c>
      <c r="P253" s="22" t="str">
        <f>IF(INDEX(Veh_Marshal,0,2)="N/A","N/A",'输出-系统进路参数'!S254)</f>
        <v>N/A</v>
      </c>
      <c r="Q253" s="22" t="str">
        <f>IF(INDEX(Veh_Marshal,0,2)="N/A","N/A",'输出-系统进路参数'!T254)</f>
        <v>N/A</v>
      </c>
      <c r="R253" s="22" t="str">
        <f>IF(INDEX(Veh_Marshal,0,2)="N/A","N/A",'输出-系统进路参数'!U254)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IF(INDEX(Veh_Marshal,0,2)="N/A","N/A",'输出-系统进路参数'!B255)</f>
        <v>N/A</v>
      </c>
      <c r="B254" s="22" t="str">
        <f>IF(INDEX(Veh_Marshal,0,2)="N/A","N/A",'输出-系统进路参数'!E255)</f>
        <v>N/A</v>
      </c>
      <c r="C254" s="22" t="str">
        <f>IF(INDEX(Veh_Marshal,0,2)="N/A","N/A",'输出-系统进路参数'!F255)</f>
        <v>N/A</v>
      </c>
      <c r="D254" s="22" t="str">
        <f>IF(INDEX(Veh_Marshal,0,2)="N/A","N/A",'输出-系统进路参数'!G255)</f>
        <v>N/A</v>
      </c>
      <c r="E254" s="22" t="str">
        <f>IF(INDEX(Veh_Marshal,0,2)="N/A","N/A",'输出-系统进路参数'!H255)</f>
        <v>N/A</v>
      </c>
      <c r="F254" s="22" t="str">
        <f>IF(INDEX(Veh_Marshal,0,2)="N/A","N/A",'输出-系统进路参数'!I255)</f>
        <v>N/A</v>
      </c>
      <c r="G254" s="22" t="str">
        <f>IF(INDEX(Veh_Marshal,0,2)="N/A","N/A",'输出-系统进路参数'!J255)</f>
        <v>N/A</v>
      </c>
      <c r="H254" s="22" t="str">
        <f>IF(INDEX(Veh_Marshal,0,2)="N/A","N/A",'输出-系统进路参数'!K255)</f>
        <v>N/A</v>
      </c>
      <c r="I254" s="22" t="str">
        <f>IF(INDEX(Veh_Marshal,0,2)="N/A","N/A",'输出-系统进路参数'!L255)</f>
        <v>N/A</v>
      </c>
      <c r="J254" s="22" t="str">
        <f>IF(INDEX(Veh_Marshal,0,2)="N/A","N/A",'输出-系统进路参数'!M255)</f>
        <v>N/A</v>
      </c>
      <c r="K254" s="22" t="str">
        <f>IF(INDEX(Veh_Marshal,0,2)="N/A","N/A",'输出-系统进路参数'!N255)</f>
        <v>N/A</v>
      </c>
      <c r="L254" s="22" t="str">
        <f>IF(INDEX(Veh_Marshal,0,2)="N/A","N/A",'输出-系统进路参数'!O255)</f>
        <v>N/A</v>
      </c>
      <c r="M254" s="22" t="str">
        <f>IF(INDEX(Veh_Marshal,0,2)="N/A","N/A",'输出-系统进路参数'!P255)</f>
        <v>N/A</v>
      </c>
      <c r="N254" s="22" t="str">
        <f>IF(INDEX(Veh_Marshal,0,2)="N/A","N/A",'输出-系统进路参数'!Q255)</f>
        <v>N/A</v>
      </c>
      <c r="O254" s="22" t="str">
        <f>IF(INDEX(Veh_Marshal,0,2)="N/A","N/A",'输出-系统进路参数'!R255)</f>
        <v>N/A</v>
      </c>
      <c r="P254" s="22" t="str">
        <f>IF(INDEX(Veh_Marshal,0,2)="N/A","N/A",'输出-系统进路参数'!S255)</f>
        <v>N/A</v>
      </c>
      <c r="Q254" s="22" t="str">
        <f>IF(INDEX(Veh_Marshal,0,2)="N/A","N/A",'输出-系统进路参数'!T255)</f>
        <v>N/A</v>
      </c>
      <c r="R254" s="22" t="str">
        <f>IF(INDEX(Veh_Marshal,0,2)="N/A","N/A",'输出-系统进路参数'!U255)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IF(INDEX(Veh_Marshal,0,2)="N/A","N/A",'输出-系统进路参数'!B256)</f>
        <v>N/A</v>
      </c>
      <c r="B255" s="22" t="str">
        <f>IF(INDEX(Veh_Marshal,0,2)="N/A","N/A",'输出-系统进路参数'!E256)</f>
        <v>N/A</v>
      </c>
      <c r="C255" s="22" t="str">
        <f>IF(INDEX(Veh_Marshal,0,2)="N/A","N/A",'输出-系统进路参数'!F256)</f>
        <v>N/A</v>
      </c>
      <c r="D255" s="22" t="str">
        <f>IF(INDEX(Veh_Marshal,0,2)="N/A","N/A",'输出-系统进路参数'!G256)</f>
        <v>N/A</v>
      </c>
      <c r="E255" s="22" t="str">
        <f>IF(INDEX(Veh_Marshal,0,2)="N/A","N/A",'输出-系统进路参数'!H256)</f>
        <v>N/A</v>
      </c>
      <c r="F255" s="22" t="str">
        <f>IF(INDEX(Veh_Marshal,0,2)="N/A","N/A",'输出-系统进路参数'!I256)</f>
        <v>N/A</v>
      </c>
      <c r="G255" s="22" t="str">
        <f>IF(INDEX(Veh_Marshal,0,2)="N/A","N/A",'输出-系统进路参数'!J256)</f>
        <v>N/A</v>
      </c>
      <c r="H255" s="22" t="str">
        <f>IF(INDEX(Veh_Marshal,0,2)="N/A","N/A",'输出-系统进路参数'!K256)</f>
        <v>N/A</v>
      </c>
      <c r="I255" s="22" t="str">
        <f>IF(INDEX(Veh_Marshal,0,2)="N/A","N/A",'输出-系统进路参数'!L256)</f>
        <v>N/A</v>
      </c>
      <c r="J255" s="22" t="str">
        <f>IF(INDEX(Veh_Marshal,0,2)="N/A","N/A",'输出-系统进路参数'!M256)</f>
        <v>N/A</v>
      </c>
      <c r="K255" s="22" t="str">
        <f>IF(INDEX(Veh_Marshal,0,2)="N/A","N/A",'输出-系统进路参数'!N256)</f>
        <v>N/A</v>
      </c>
      <c r="L255" s="22" t="str">
        <f>IF(INDEX(Veh_Marshal,0,2)="N/A","N/A",'输出-系统进路参数'!O256)</f>
        <v>N/A</v>
      </c>
      <c r="M255" s="22" t="str">
        <f>IF(INDEX(Veh_Marshal,0,2)="N/A","N/A",'输出-系统进路参数'!P256)</f>
        <v>N/A</v>
      </c>
      <c r="N255" s="22" t="str">
        <f>IF(INDEX(Veh_Marshal,0,2)="N/A","N/A",'输出-系统进路参数'!Q256)</f>
        <v>N/A</v>
      </c>
      <c r="O255" s="22" t="str">
        <f>IF(INDEX(Veh_Marshal,0,2)="N/A","N/A",'输出-系统进路参数'!R256)</f>
        <v>N/A</v>
      </c>
      <c r="P255" s="22" t="str">
        <f>IF(INDEX(Veh_Marshal,0,2)="N/A","N/A",'输出-系统进路参数'!S256)</f>
        <v>N/A</v>
      </c>
      <c r="Q255" s="22" t="str">
        <f>IF(INDEX(Veh_Marshal,0,2)="N/A","N/A",'输出-系统进路参数'!T256)</f>
        <v>N/A</v>
      </c>
      <c r="R255" s="22" t="str">
        <f>IF(INDEX(Veh_Marshal,0,2)="N/A","N/A",'输出-系统进路参数'!U256)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IF(INDEX(Veh_Marshal,0,2)="N/A","N/A",'输出-系统进路参数'!B257)</f>
        <v>N/A</v>
      </c>
      <c r="B256" s="22" t="str">
        <f>IF(INDEX(Veh_Marshal,0,2)="N/A","N/A",'输出-系统进路参数'!E257)</f>
        <v>N/A</v>
      </c>
      <c r="C256" s="22" t="str">
        <f>IF(INDEX(Veh_Marshal,0,2)="N/A","N/A",'输出-系统进路参数'!F257)</f>
        <v>N/A</v>
      </c>
      <c r="D256" s="22" t="str">
        <f>IF(INDEX(Veh_Marshal,0,2)="N/A","N/A",'输出-系统进路参数'!G257)</f>
        <v>N/A</v>
      </c>
      <c r="E256" s="22" t="str">
        <f>IF(INDEX(Veh_Marshal,0,2)="N/A","N/A",'输出-系统进路参数'!H257)</f>
        <v>N/A</v>
      </c>
      <c r="F256" s="22" t="str">
        <f>IF(INDEX(Veh_Marshal,0,2)="N/A","N/A",'输出-系统进路参数'!I257)</f>
        <v>N/A</v>
      </c>
      <c r="G256" s="22" t="str">
        <f>IF(INDEX(Veh_Marshal,0,2)="N/A","N/A",'输出-系统进路参数'!J257)</f>
        <v>N/A</v>
      </c>
      <c r="H256" s="22" t="str">
        <f>IF(INDEX(Veh_Marshal,0,2)="N/A","N/A",'输出-系统进路参数'!K257)</f>
        <v>N/A</v>
      </c>
      <c r="I256" s="22" t="str">
        <f>IF(INDEX(Veh_Marshal,0,2)="N/A","N/A",'输出-系统进路参数'!L257)</f>
        <v>N/A</v>
      </c>
      <c r="J256" s="22" t="str">
        <f>IF(INDEX(Veh_Marshal,0,2)="N/A","N/A",'输出-系统进路参数'!M257)</f>
        <v>N/A</v>
      </c>
      <c r="K256" s="22" t="str">
        <f>IF(INDEX(Veh_Marshal,0,2)="N/A","N/A",'输出-系统进路参数'!N257)</f>
        <v>N/A</v>
      </c>
      <c r="L256" s="22" t="str">
        <f>IF(INDEX(Veh_Marshal,0,2)="N/A","N/A",'输出-系统进路参数'!O257)</f>
        <v>N/A</v>
      </c>
      <c r="M256" s="22" t="str">
        <f>IF(INDEX(Veh_Marshal,0,2)="N/A","N/A",'输出-系统进路参数'!P257)</f>
        <v>N/A</v>
      </c>
      <c r="N256" s="22" t="str">
        <f>IF(INDEX(Veh_Marshal,0,2)="N/A","N/A",'输出-系统进路参数'!Q257)</f>
        <v>N/A</v>
      </c>
      <c r="O256" s="22" t="str">
        <f>IF(INDEX(Veh_Marshal,0,2)="N/A","N/A",'输出-系统进路参数'!R257)</f>
        <v>N/A</v>
      </c>
      <c r="P256" s="22" t="str">
        <f>IF(INDEX(Veh_Marshal,0,2)="N/A","N/A",'输出-系统进路参数'!S257)</f>
        <v>N/A</v>
      </c>
      <c r="Q256" s="22" t="str">
        <f>IF(INDEX(Veh_Marshal,0,2)="N/A","N/A",'输出-系统进路参数'!T257)</f>
        <v>N/A</v>
      </c>
      <c r="R256" s="22" t="str">
        <f>IF(INDEX(Veh_Marshal,0,2)="N/A","N/A",'输出-系统进路参数'!U257)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IF(INDEX(Veh_Marshal,0,2)="N/A","N/A",'输出-系统进路参数'!B258)</f>
        <v>N/A</v>
      </c>
      <c r="B257" s="22" t="str">
        <f>IF(INDEX(Veh_Marshal,0,2)="N/A","N/A",'输出-系统进路参数'!E258)</f>
        <v>N/A</v>
      </c>
      <c r="C257" s="22" t="str">
        <f>IF(INDEX(Veh_Marshal,0,2)="N/A","N/A",'输出-系统进路参数'!F258)</f>
        <v>N/A</v>
      </c>
      <c r="D257" s="22" t="str">
        <f>IF(INDEX(Veh_Marshal,0,2)="N/A","N/A",'输出-系统进路参数'!G258)</f>
        <v>N/A</v>
      </c>
      <c r="E257" s="22" t="str">
        <f>IF(INDEX(Veh_Marshal,0,2)="N/A","N/A",'输出-系统进路参数'!H258)</f>
        <v>N/A</v>
      </c>
      <c r="F257" s="22" t="str">
        <f>IF(INDEX(Veh_Marshal,0,2)="N/A","N/A",'输出-系统进路参数'!I258)</f>
        <v>N/A</v>
      </c>
      <c r="G257" s="22" t="str">
        <f>IF(INDEX(Veh_Marshal,0,2)="N/A","N/A",'输出-系统进路参数'!J258)</f>
        <v>N/A</v>
      </c>
      <c r="H257" s="22" t="str">
        <f>IF(INDEX(Veh_Marshal,0,2)="N/A","N/A",'输出-系统进路参数'!K258)</f>
        <v>N/A</v>
      </c>
      <c r="I257" s="22" t="str">
        <f>IF(INDEX(Veh_Marshal,0,2)="N/A","N/A",'输出-系统进路参数'!L258)</f>
        <v>N/A</v>
      </c>
      <c r="J257" s="22" t="str">
        <f>IF(INDEX(Veh_Marshal,0,2)="N/A","N/A",'输出-系统进路参数'!M258)</f>
        <v>N/A</v>
      </c>
      <c r="K257" s="22" t="str">
        <f>IF(INDEX(Veh_Marshal,0,2)="N/A","N/A",'输出-系统进路参数'!N258)</f>
        <v>N/A</v>
      </c>
      <c r="L257" s="22" t="str">
        <f>IF(INDEX(Veh_Marshal,0,2)="N/A","N/A",'输出-系统进路参数'!O258)</f>
        <v>N/A</v>
      </c>
      <c r="M257" s="22" t="str">
        <f>IF(INDEX(Veh_Marshal,0,2)="N/A","N/A",'输出-系统进路参数'!P258)</f>
        <v>N/A</v>
      </c>
      <c r="N257" s="22" t="str">
        <f>IF(INDEX(Veh_Marshal,0,2)="N/A","N/A",'输出-系统进路参数'!Q258)</f>
        <v>N/A</v>
      </c>
      <c r="O257" s="22" t="str">
        <f>IF(INDEX(Veh_Marshal,0,2)="N/A","N/A",'输出-系统进路参数'!R258)</f>
        <v>N/A</v>
      </c>
      <c r="P257" s="22" t="str">
        <f>IF(INDEX(Veh_Marshal,0,2)="N/A","N/A",'输出-系统进路参数'!S258)</f>
        <v>N/A</v>
      </c>
      <c r="Q257" s="22" t="str">
        <f>IF(INDEX(Veh_Marshal,0,2)="N/A","N/A",'输出-系统进路参数'!T258)</f>
        <v>N/A</v>
      </c>
      <c r="R257" s="22" t="str">
        <f>IF(INDEX(Veh_Marshal,0,2)="N/A","N/A",'输出-系统进路参数'!U258)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IF(INDEX(Veh_Marshal,0,2)="N/A","N/A",'输出-系统进路参数'!B259)</f>
        <v>N/A</v>
      </c>
      <c r="B258" s="22" t="str">
        <f>IF(INDEX(Veh_Marshal,0,2)="N/A","N/A",'输出-系统进路参数'!E259)</f>
        <v>N/A</v>
      </c>
      <c r="C258" s="22" t="str">
        <f>IF(INDEX(Veh_Marshal,0,2)="N/A","N/A",'输出-系统进路参数'!F259)</f>
        <v>N/A</v>
      </c>
      <c r="D258" s="22" t="str">
        <f>IF(INDEX(Veh_Marshal,0,2)="N/A","N/A",'输出-系统进路参数'!G259)</f>
        <v>N/A</v>
      </c>
      <c r="E258" s="22" t="str">
        <f>IF(INDEX(Veh_Marshal,0,2)="N/A","N/A",'输出-系统进路参数'!H259)</f>
        <v>N/A</v>
      </c>
      <c r="F258" s="22" t="str">
        <f>IF(INDEX(Veh_Marshal,0,2)="N/A","N/A",'输出-系统进路参数'!I259)</f>
        <v>N/A</v>
      </c>
      <c r="G258" s="22" t="str">
        <f>IF(INDEX(Veh_Marshal,0,2)="N/A","N/A",'输出-系统进路参数'!J259)</f>
        <v>N/A</v>
      </c>
      <c r="H258" s="22" t="str">
        <f>IF(INDEX(Veh_Marshal,0,2)="N/A","N/A",'输出-系统进路参数'!K259)</f>
        <v>N/A</v>
      </c>
      <c r="I258" s="22" t="str">
        <f>IF(INDEX(Veh_Marshal,0,2)="N/A","N/A",'输出-系统进路参数'!L259)</f>
        <v>N/A</v>
      </c>
      <c r="J258" s="22" t="str">
        <f>IF(INDEX(Veh_Marshal,0,2)="N/A","N/A",'输出-系统进路参数'!M259)</f>
        <v>N/A</v>
      </c>
      <c r="K258" s="22" t="str">
        <f>IF(INDEX(Veh_Marshal,0,2)="N/A","N/A",'输出-系统进路参数'!N259)</f>
        <v>N/A</v>
      </c>
      <c r="L258" s="22" t="str">
        <f>IF(INDEX(Veh_Marshal,0,2)="N/A","N/A",'输出-系统进路参数'!O259)</f>
        <v>N/A</v>
      </c>
      <c r="M258" s="22" t="str">
        <f>IF(INDEX(Veh_Marshal,0,2)="N/A","N/A",'输出-系统进路参数'!P259)</f>
        <v>N/A</v>
      </c>
      <c r="N258" s="22" t="str">
        <f>IF(INDEX(Veh_Marshal,0,2)="N/A","N/A",'输出-系统进路参数'!Q259)</f>
        <v>N/A</v>
      </c>
      <c r="O258" s="22" t="str">
        <f>IF(INDEX(Veh_Marshal,0,2)="N/A","N/A",'输出-系统进路参数'!R259)</f>
        <v>N/A</v>
      </c>
      <c r="P258" s="22" t="str">
        <f>IF(INDEX(Veh_Marshal,0,2)="N/A","N/A",'输出-系统进路参数'!S259)</f>
        <v>N/A</v>
      </c>
      <c r="Q258" s="22" t="str">
        <f>IF(INDEX(Veh_Marshal,0,2)="N/A","N/A",'输出-系统进路参数'!T259)</f>
        <v>N/A</v>
      </c>
      <c r="R258" s="22" t="str">
        <f>IF(INDEX(Veh_Marshal,0,2)="N/A","N/A",'输出-系统进路参数'!U259)</f>
        <v>N/A</v>
      </c>
      <c r="S258" s="42" t="str">
        <f t="shared" ref="S258:S321" si="44">IF($A258="N/A","N/A",IF($F258="N/A",CEILING($C258/3.6*(CFG_T_EB_OUT+CFG_T_EB_SETUP)/1000+($C258/3.6)^2/(INDEX(Veh_Gebr,0,2)+$E258/1000*9.8)/2,0.001),$F258))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+Conf_SafeMarginDist+Proj_Sig2AxleDist+INDEX(Veh_Hook2Roller,0,2))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+$C258/3.6/(INDEX(Veh_Gebr,0,2)+$E258/1000*9.8)*1000
+Equ_AxleClearDelay+Conf_VibInTime_CBI)/1000,
10),$V258))</f>
        <v>N/A</v>
      </c>
      <c r="Y258" s="30" t="str">
        <f t="shared" ref="Y258:Y321" si="50">IF($A258="N/A","N/A",
IF($M258="N/A","N/A",
IF($Q258="N/A","N/A",
CEILING(SQRT(2*($O258-INDEX(Veh_Length,0,2)+INDEX(Veh_Hook2Roller,0,2)-Proj_Sp2AxleDist)/(INDEX(Veh_NormDec,0,2)+$P258/1000*9.8))*1000*2,5000)/1000)))</f>
        <v>N/A</v>
      </c>
      <c r="Z258" s="30" t="str">
        <f t="shared" ref="Z258:Z321" si="51">IF($A258="N/A","N/A",
IF($M258="N/A","N/A",
IF($Q258="N/A","N/A",
CEILING(($Y258*1000+CFG_T_EB_OUT+CFG_T_EB_SETUP
+((SQRT((2*INDEX(Veh_Gebr,0,2)*(INDEX(Veh_MaxAcc,0,2)-$P258/1000*9.8)*CFG_T_EB_SETUP/1000)^2
       +4*(INDEX(Veh_Gebr,0,2)+INDEX(Veh_MaxAcc,0,2))*(INDEX(Veh_MaxAcc,0,2)-$P258/1000*9.8)*(INDEX(Veh_Gebr,0,2)*$P258/1000*9.8*(CFG_T_EB_SETUP/1000)^2
           +2*(INDEX(Veh_Gebr,0,2)+$P258/1000*9.8)*($O258-INDEX(Veh_Length,0,2)+INDEX(Veh_Hook2Roller,0,2))))
    -2*INDEX(Veh_Gebr,0,2)*(INDEX(Veh_MaxAcc,0,2)-$P258/1000*9.8)*CFG_T_EB_SETUP/1000)
  /2/(INDEX(Veh_MaxAcc,0,2)+INDEX(Veh_Gebr,0,2))-$P258/1000*9.8*CFG_T_EB_SETUP/1000)/(INDEX(Veh_Gebr,0,2)+$P258/1000*9.8)*1000
+Equ_AxleClearDelay+Conf_VibInTime_CBI)/1000,
10)
)))</f>
        <v>N/A</v>
      </c>
      <c r="AA258" s="30" t="str">
        <f t="shared" ref="AA258:AA321" si="52">IF($A258="N/A","N/A",
IF($Q258="N/A","N/A",
FLOOR((Proj_RmMaxForwSpd/3.6-ATO速度_EB速度余量/3.6)*1000/INDEX(Veh_NormDec,0,2)
+(Proj_RmMaxForwSpd/3.6-ATO速度_EB速度余量/3.6)*1000/INDEX(Veh_MaxAcc,0,2)
+($B258-(Proj_RmMaxForwSpd/3.6-ATO速度_EB速度余量/3.6)^2/(2*INDEX(Veh_NormDec,0,2))-(Proj_RmMaxForwSpd/3.6-ATO速度_EB速度余量/3.6)^2/(2*INDEX(Veh_MaxAcc,0,2)))/(Proj_RmMaxForwSpd/3.6-ATO速度_EB速度余量/3.6)*1000
+$N258*1000,5000)/1000))</f>
        <v>N/A</v>
      </c>
      <c r="AB258" s="30" t="str">
        <f t="shared" ref="AB258:AB321" si="53">IF($A258="N/A","N/A",
IF($Q258="N/A","N/A",
CEILING(($AA258*1000+CFG_T_EB_OUT+CFG_T_EB_SETUP
+$D258/3.6/(INDEX(Veh_Gebr,0,2)+$G258/1000*9.8)*1000
+Equ_AxleClearDelay+Conf_VibInTime_CBI)/1000,
10)
))</f>
        <v>N/A</v>
      </c>
      <c r="AC258" s="30" t="str">
        <f t="shared" ref="AC258:AC321" si="54">IF($A258="N/A","N/A",
CEILING(司机反应时间*1000
+INDEX(Veh_FsbTracCutDelay,0,2)+INDEX(Veh_FsbSetDelay,0,2)+INDEX(Veh_FsbCoastTime,0,2)
+Proj_RmMaxForwSpd/3.6/(INDEX(Veh_Fsbr,0,2)-Proj_MaxLineGrad*9.8/1000)*1000
+Equ_AxleClearDelay
+Conf_VibInTime_CBI,
10000)/1000)</f>
        <v>N/A</v>
      </c>
    </row>
    <row r="259" spans="1:29">
      <c r="A259" s="22" t="str">
        <f>IF(INDEX(Veh_Marshal,0,2)="N/A","N/A",'输出-系统进路参数'!B260)</f>
        <v>N/A</v>
      </c>
      <c r="B259" s="22" t="str">
        <f>IF(INDEX(Veh_Marshal,0,2)="N/A","N/A",'输出-系统进路参数'!E260)</f>
        <v>N/A</v>
      </c>
      <c r="C259" s="22" t="str">
        <f>IF(INDEX(Veh_Marshal,0,2)="N/A","N/A",'输出-系统进路参数'!F260)</f>
        <v>N/A</v>
      </c>
      <c r="D259" s="22" t="str">
        <f>IF(INDEX(Veh_Marshal,0,2)="N/A","N/A",'输出-系统进路参数'!G260)</f>
        <v>N/A</v>
      </c>
      <c r="E259" s="22" t="str">
        <f>IF(INDEX(Veh_Marshal,0,2)="N/A","N/A",'输出-系统进路参数'!H260)</f>
        <v>N/A</v>
      </c>
      <c r="F259" s="22" t="str">
        <f>IF(INDEX(Veh_Marshal,0,2)="N/A","N/A",'输出-系统进路参数'!I260)</f>
        <v>N/A</v>
      </c>
      <c r="G259" s="22" t="str">
        <f>IF(INDEX(Veh_Marshal,0,2)="N/A","N/A",'输出-系统进路参数'!J260)</f>
        <v>N/A</v>
      </c>
      <c r="H259" s="22" t="str">
        <f>IF(INDEX(Veh_Marshal,0,2)="N/A","N/A",'输出-系统进路参数'!K260)</f>
        <v>N/A</v>
      </c>
      <c r="I259" s="22" t="str">
        <f>IF(INDEX(Veh_Marshal,0,2)="N/A","N/A",'输出-系统进路参数'!L260)</f>
        <v>N/A</v>
      </c>
      <c r="J259" s="22" t="str">
        <f>IF(INDEX(Veh_Marshal,0,2)="N/A","N/A",'输出-系统进路参数'!M260)</f>
        <v>N/A</v>
      </c>
      <c r="K259" s="22" t="str">
        <f>IF(INDEX(Veh_Marshal,0,2)="N/A","N/A",'输出-系统进路参数'!N260)</f>
        <v>N/A</v>
      </c>
      <c r="L259" s="22" t="str">
        <f>IF(INDEX(Veh_Marshal,0,2)="N/A","N/A",'输出-系统进路参数'!O260)</f>
        <v>N/A</v>
      </c>
      <c r="M259" s="22" t="str">
        <f>IF(INDEX(Veh_Marshal,0,2)="N/A","N/A",'输出-系统进路参数'!P260)</f>
        <v>N/A</v>
      </c>
      <c r="N259" s="22" t="str">
        <f>IF(INDEX(Veh_Marshal,0,2)="N/A","N/A",'输出-系统进路参数'!Q260)</f>
        <v>N/A</v>
      </c>
      <c r="O259" s="22" t="str">
        <f>IF(INDEX(Veh_Marshal,0,2)="N/A","N/A",'输出-系统进路参数'!R260)</f>
        <v>N/A</v>
      </c>
      <c r="P259" s="22" t="str">
        <f>IF(INDEX(Veh_Marshal,0,2)="N/A","N/A",'输出-系统进路参数'!S260)</f>
        <v>N/A</v>
      </c>
      <c r="Q259" s="22" t="str">
        <f>IF(INDEX(Veh_Marshal,0,2)="N/A","N/A",'输出-系统进路参数'!T260)</f>
        <v>N/A</v>
      </c>
      <c r="R259" s="22" t="str">
        <f>IF(INDEX(Veh_Marshal,0,2)="N/A","N/A",'输出-系统进路参数'!U260)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IF(INDEX(Veh_Marshal,0,2)="N/A","N/A",'输出-系统进路参数'!B261)</f>
        <v>N/A</v>
      </c>
      <c r="B260" s="22" t="str">
        <f>IF(INDEX(Veh_Marshal,0,2)="N/A","N/A",'输出-系统进路参数'!E261)</f>
        <v>N/A</v>
      </c>
      <c r="C260" s="22" t="str">
        <f>IF(INDEX(Veh_Marshal,0,2)="N/A","N/A",'输出-系统进路参数'!F261)</f>
        <v>N/A</v>
      </c>
      <c r="D260" s="22" t="str">
        <f>IF(INDEX(Veh_Marshal,0,2)="N/A","N/A",'输出-系统进路参数'!G261)</f>
        <v>N/A</v>
      </c>
      <c r="E260" s="22" t="str">
        <f>IF(INDEX(Veh_Marshal,0,2)="N/A","N/A",'输出-系统进路参数'!H261)</f>
        <v>N/A</v>
      </c>
      <c r="F260" s="22" t="str">
        <f>IF(INDEX(Veh_Marshal,0,2)="N/A","N/A",'输出-系统进路参数'!I261)</f>
        <v>N/A</v>
      </c>
      <c r="G260" s="22" t="str">
        <f>IF(INDEX(Veh_Marshal,0,2)="N/A","N/A",'输出-系统进路参数'!J261)</f>
        <v>N/A</v>
      </c>
      <c r="H260" s="22" t="str">
        <f>IF(INDEX(Veh_Marshal,0,2)="N/A","N/A",'输出-系统进路参数'!K261)</f>
        <v>N/A</v>
      </c>
      <c r="I260" s="22" t="str">
        <f>IF(INDEX(Veh_Marshal,0,2)="N/A","N/A",'输出-系统进路参数'!L261)</f>
        <v>N/A</v>
      </c>
      <c r="J260" s="22" t="str">
        <f>IF(INDEX(Veh_Marshal,0,2)="N/A","N/A",'输出-系统进路参数'!M261)</f>
        <v>N/A</v>
      </c>
      <c r="K260" s="22" t="str">
        <f>IF(INDEX(Veh_Marshal,0,2)="N/A","N/A",'输出-系统进路参数'!N261)</f>
        <v>N/A</v>
      </c>
      <c r="L260" s="22" t="str">
        <f>IF(INDEX(Veh_Marshal,0,2)="N/A","N/A",'输出-系统进路参数'!O261)</f>
        <v>N/A</v>
      </c>
      <c r="M260" s="22" t="str">
        <f>IF(INDEX(Veh_Marshal,0,2)="N/A","N/A",'输出-系统进路参数'!P261)</f>
        <v>N/A</v>
      </c>
      <c r="N260" s="22" t="str">
        <f>IF(INDEX(Veh_Marshal,0,2)="N/A","N/A",'输出-系统进路参数'!Q261)</f>
        <v>N/A</v>
      </c>
      <c r="O260" s="22" t="str">
        <f>IF(INDEX(Veh_Marshal,0,2)="N/A","N/A",'输出-系统进路参数'!R261)</f>
        <v>N/A</v>
      </c>
      <c r="P260" s="22" t="str">
        <f>IF(INDEX(Veh_Marshal,0,2)="N/A","N/A",'输出-系统进路参数'!S261)</f>
        <v>N/A</v>
      </c>
      <c r="Q260" s="22" t="str">
        <f>IF(INDEX(Veh_Marshal,0,2)="N/A","N/A",'输出-系统进路参数'!T261)</f>
        <v>N/A</v>
      </c>
      <c r="R260" s="22" t="str">
        <f>IF(INDEX(Veh_Marshal,0,2)="N/A","N/A",'输出-系统进路参数'!U261)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IF(INDEX(Veh_Marshal,0,2)="N/A","N/A",'输出-系统进路参数'!B262)</f>
        <v>N/A</v>
      </c>
      <c r="B261" s="22" t="str">
        <f>IF(INDEX(Veh_Marshal,0,2)="N/A","N/A",'输出-系统进路参数'!E262)</f>
        <v>N/A</v>
      </c>
      <c r="C261" s="22" t="str">
        <f>IF(INDEX(Veh_Marshal,0,2)="N/A","N/A",'输出-系统进路参数'!F262)</f>
        <v>N/A</v>
      </c>
      <c r="D261" s="22" t="str">
        <f>IF(INDEX(Veh_Marshal,0,2)="N/A","N/A",'输出-系统进路参数'!G262)</f>
        <v>N/A</v>
      </c>
      <c r="E261" s="22" t="str">
        <f>IF(INDEX(Veh_Marshal,0,2)="N/A","N/A",'输出-系统进路参数'!H262)</f>
        <v>N/A</v>
      </c>
      <c r="F261" s="22" t="str">
        <f>IF(INDEX(Veh_Marshal,0,2)="N/A","N/A",'输出-系统进路参数'!I262)</f>
        <v>N/A</v>
      </c>
      <c r="G261" s="22" t="str">
        <f>IF(INDEX(Veh_Marshal,0,2)="N/A","N/A",'输出-系统进路参数'!J262)</f>
        <v>N/A</v>
      </c>
      <c r="H261" s="22" t="str">
        <f>IF(INDEX(Veh_Marshal,0,2)="N/A","N/A",'输出-系统进路参数'!K262)</f>
        <v>N/A</v>
      </c>
      <c r="I261" s="22" t="str">
        <f>IF(INDEX(Veh_Marshal,0,2)="N/A","N/A",'输出-系统进路参数'!L262)</f>
        <v>N/A</v>
      </c>
      <c r="J261" s="22" t="str">
        <f>IF(INDEX(Veh_Marshal,0,2)="N/A","N/A",'输出-系统进路参数'!M262)</f>
        <v>N/A</v>
      </c>
      <c r="K261" s="22" t="str">
        <f>IF(INDEX(Veh_Marshal,0,2)="N/A","N/A",'输出-系统进路参数'!N262)</f>
        <v>N/A</v>
      </c>
      <c r="L261" s="22" t="str">
        <f>IF(INDEX(Veh_Marshal,0,2)="N/A","N/A",'输出-系统进路参数'!O262)</f>
        <v>N/A</v>
      </c>
      <c r="M261" s="22" t="str">
        <f>IF(INDEX(Veh_Marshal,0,2)="N/A","N/A",'输出-系统进路参数'!P262)</f>
        <v>N/A</v>
      </c>
      <c r="N261" s="22" t="str">
        <f>IF(INDEX(Veh_Marshal,0,2)="N/A","N/A",'输出-系统进路参数'!Q262)</f>
        <v>N/A</v>
      </c>
      <c r="O261" s="22" t="str">
        <f>IF(INDEX(Veh_Marshal,0,2)="N/A","N/A",'输出-系统进路参数'!R262)</f>
        <v>N/A</v>
      </c>
      <c r="P261" s="22" t="str">
        <f>IF(INDEX(Veh_Marshal,0,2)="N/A","N/A",'输出-系统进路参数'!S262)</f>
        <v>N/A</v>
      </c>
      <c r="Q261" s="22" t="str">
        <f>IF(INDEX(Veh_Marshal,0,2)="N/A","N/A",'输出-系统进路参数'!T262)</f>
        <v>N/A</v>
      </c>
      <c r="R261" s="22" t="str">
        <f>IF(INDEX(Veh_Marshal,0,2)="N/A","N/A",'输出-系统进路参数'!U262)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IF(INDEX(Veh_Marshal,0,2)="N/A","N/A",'输出-系统进路参数'!B263)</f>
        <v>N/A</v>
      </c>
      <c r="B262" s="22" t="str">
        <f>IF(INDEX(Veh_Marshal,0,2)="N/A","N/A",'输出-系统进路参数'!E263)</f>
        <v>N/A</v>
      </c>
      <c r="C262" s="22" t="str">
        <f>IF(INDEX(Veh_Marshal,0,2)="N/A","N/A",'输出-系统进路参数'!F263)</f>
        <v>N/A</v>
      </c>
      <c r="D262" s="22" t="str">
        <f>IF(INDEX(Veh_Marshal,0,2)="N/A","N/A",'输出-系统进路参数'!G263)</f>
        <v>N/A</v>
      </c>
      <c r="E262" s="22" t="str">
        <f>IF(INDEX(Veh_Marshal,0,2)="N/A","N/A",'输出-系统进路参数'!H263)</f>
        <v>N/A</v>
      </c>
      <c r="F262" s="22" t="str">
        <f>IF(INDEX(Veh_Marshal,0,2)="N/A","N/A",'输出-系统进路参数'!I263)</f>
        <v>N/A</v>
      </c>
      <c r="G262" s="22" t="str">
        <f>IF(INDEX(Veh_Marshal,0,2)="N/A","N/A",'输出-系统进路参数'!J263)</f>
        <v>N/A</v>
      </c>
      <c r="H262" s="22" t="str">
        <f>IF(INDEX(Veh_Marshal,0,2)="N/A","N/A",'输出-系统进路参数'!K263)</f>
        <v>N/A</v>
      </c>
      <c r="I262" s="22" t="str">
        <f>IF(INDEX(Veh_Marshal,0,2)="N/A","N/A",'输出-系统进路参数'!L263)</f>
        <v>N/A</v>
      </c>
      <c r="J262" s="22" t="str">
        <f>IF(INDEX(Veh_Marshal,0,2)="N/A","N/A",'输出-系统进路参数'!M263)</f>
        <v>N/A</v>
      </c>
      <c r="K262" s="22" t="str">
        <f>IF(INDEX(Veh_Marshal,0,2)="N/A","N/A",'输出-系统进路参数'!N263)</f>
        <v>N/A</v>
      </c>
      <c r="L262" s="22" t="str">
        <f>IF(INDEX(Veh_Marshal,0,2)="N/A","N/A",'输出-系统进路参数'!O263)</f>
        <v>N/A</v>
      </c>
      <c r="M262" s="22" t="str">
        <f>IF(INDEX(Veh_Marshal,0,2)="N/A","N/A",'输出-系统进路参数'!P263)</f>
        <v>N/A</v>
      </c>
      <c r="N262" s="22" t="str">
        <f>IF(INDEX(Veh_Marshal,0,2)="N/A","N/A",'输出-系统进路参数'!Q263)</f>
        <v>N/A</v>
      </c>
      <c r="O262" s="22" t="str">
        <f>IF(INDEX(Veh_Marshal,0,2)="N/A","N/A",'输出-系统进路参数'!R263)</f>
        <v>N/A</v>
      </c>
      <c r="P262" s="22" t="str">
        <f>IF(INDEX(Veh_Marshal,0,2)="N/A","N/A",'输出-系统进路参数'!S263)</f>
        <v>N/A</v>
      </c>
      <c r="Q262" s="22" t="str">
        <f>IF(INDEX(Veh_Marshal,0,2)="N/A","N/A",'输出-系统进路参数'!T263)</f>
        <v>N/A</v>
      </c>
      <c r="R262" s="22" t="str">
        <f>IF(INDEX(Veh_Marshal,0,2)="N/A","N/A",'输出-系统进路参数'!U263)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IF(INDEX(Veh_Marshal,0,2)="N/A","N/A",'输出-系统进路参数'!B264)</f>
        <v>N/A</v>
      </c>
      <c r="B263" s="22" t="str">
        <f>IF(INDEX(Veh_Marshal,0,2)="N/A","N/A",'输出-系统进路参数'!E264)</f>
        <v>N/A</v>
      </c>
      <c r="C263" s="22" t="str">
        <f>IF(INDEX(Veh_Marshal,0,2)="N/A","N/A",'输出-系统进路参数'!F264)</f>
        <v>N/A</v>
      </c>
      <c r="D263" s="22" t="str">
        <f>IF(INDEX(Veh_Marshal,0,2)="N/A","N/A",'输出-系统进路参数'!G264)</f>
        <v>N/A</v>
      </c>
      <c r="E263" s="22" t="str">
        <f>IF(INDEX(Veh_Marshal,0,2)="N/A","N/A",'输出-系统进路参数'!H264)</f>
        <v>N/A</v>
      </c>
      <c r="F263" s="22" t="str">
        <f>IF(INDEX(Veh_Marshal,0,2)="N/A","N/A",'输出-系统进路参数'!I264)</f>
        <v>N/A</v>
      </c>
      <c r="G263" s="22" t="str">
        <f>IF(INDEX(Veh_Marshal,0,2)="N/A","N/A",'输出-系统进路参数'!J264)</f>
        <v>N/A</v>
      </c>
      <c r="H263" s="22" t="str">
        <f>IF(INDEX(Veh_Marshal,0,2)="N/A","N/A",'输出-系统进路参数'!K264)</f>
        <v>N/A</v>
      </c>
      <c r="I263" s="22" t="str">
        <f>IF(INDEX(Veh_Marshal,0,2)="N/A","N/A",'输出-系统进路参数'!L264)</f>
        <v>N/A</v>
      </c>
      <c r="J263" s="22" t="str">
        <f>IF(INDEX(Veh_Marshal,0,2)="N/A","N/A",'输出-系统进路参数'!M264)</f>
        <v>N/A</v>
      </c>
      <c r="K263" s="22" t="str">
        <f>IF(INDEX(Veh_Marshal,0,2)="N/A","N/A",'输出-系统进路参数'!N264)</f>
        <v>N/A</v>
      </c>
      <c r="L263" s="22" t="str">
        <f>IF(INDEX(Veh_Marshal,0,2)="N/A","N/A",'输出-系统进路参数'!O264)</f>
        <v>N/A</v>
      </c>
      <c r="M263" s="22" t="str">
        <f>IF(INDEX(Veh_Marshal,0,2)="N/A","N/A",'输出-系统进路参数'!P264)</f>
        <v>N/A</v>
      </c>
      <c r="N263" s="22" t="str">
        <f>IF(INDEX(Veh_Marshal,0,2)="N/A","N/A",'输出-系统进路参数'!Q264)</f>
        <v>N/A</v>
      </c>
      <c r="O263" s="22" t="str">
        <f>IF(INDEX(Veh_Marshal,0,2)="N/A","N/A",'输出-系统进路参数'!R264)</f>
        <v>N/A</v>
      </c>
      <c r="P263" s="22" t="str">
        <f>IF(INDEX(Veh_Marshal,0,2)="N/A","N/A",'输出-系统进路参数'!S264)</f>
        <v>N/A</v>
      </c>
      <c r="Q263" s="22" t="str">
        <f>IF(INDEX(Veh_Marshal,0,2)="N/A","N/A",'输出-系统进路参数'!T264)</f>
        <v>N/A</v>
      </c>
      <c r="R263" s="22" t="str">
        <f>IF(INDEX(Veh_Marshal,0,2)="N/A","N/A",'输出-系统进路参数'!U264)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IF(INDEX(Veh_Marshal,0,2)="N/A","N/A",'输出-系统进路参数'!B265)</f>
        <v>N/A</v>
      </c>
      <c r="B264" s="22" t="str">
        <f>IF(INDEX(Veh_Marshal,0,2)="N/A","N/A",'输出-系统进路参数'!E265)</f>
        <v>N/A</v>
      </c>
      <c r="C264" s="22" t="str">
        <f>IF(INDEX(Veh_Marshal,0,2)="N/A","N/A",'输出-系统进路参数'!F265)</f>
        <v>N/A</v>
      </c>
      <c r="D264" s="22" t="str">
        <f>IF(INDEX(Veh_Marshal,0,2)="N/A","N/A",'输出-系统进路参数'!G265)</f>
        <v>N/A</v>
      </c>
      <c r="E264" s="22" t="str">
        <f>IF(INDEX(Veh_Marshal,0,2)="N/A","N/A",'输出-系统进路参数'!H265)</f>
        <v>N/A</v>
      </c>
      <c r="F264" s="22" t="str">
        <f>IF(INDEX(Veh_Marshal,0,2)="N/A","N/A",'输出-系统进路参数'!I265)</f>
        <v>N/A</v>
      </c>
      <c r="G264" s="22" t="str">
        <f>IF(INDEX(Veh_Marshal,0,2)="N/A","N/A",'输出-系统进路参数'!J265)</f>
        <v>N/A</v>
      </c>
      <c r="H264" s="22" t="str">
        <f>IF(INDEX(Veh_Marshal,0,2)="N/A","N/A",'输出-系统进路参数'!K265)</f>
        <v>N/A</v>
      </c>
      <c r="I264" s="22" t="str">
        <f>IF(INDEX(Veh_Marshal,0,2)="N/A","N/A",'输出-系统进路参数'!L265)</f>
        <v>N/A</v>
      </c>
      <c r="J264" s="22" t="str">
        <f>IF(INDEX(Veh_Marshal,0,2)="N/A","N/A",'输出-系统进路参数'!M265)</f>
        <v>N/A</v>
      </c>
      <c r="K264" s="22" t="str">
        <f>IF(INDEX(Veh_Marshal,0,2)="N/A","N/A",'输出-系统进路参数'!N265)</f>
        <v>N/A</v>
      </c>
      <c r="L264" s="22" t="str">
        <f>IF(INDEX(Veh_Marshal,0,2)="N/A","N/A",'输出-系统进路参数'!O265)</f>
        <v>N/A</v>
      </c>
      <c r="M264" s="22" t="str">
        <f>IF(INDEX(Veh_Marshal,0,2)="N/A","N/A",'输出-系统进路参数'!P265)</f>
        <v>N/A</v>
      </c>
      <c r="N264" s="22" t="str">
        <f>IF(INDEX(Veh_Marshal,0,2)="N/A","N/A",'输出-系统进路参数'!Q265)</f>
        <v>N/A</v>
      </c>
      <c r="O264" s="22" t="str">
        <f>IF(INDEX(Veh_Marshal,0,2)="N/A","N/A",'输出-系统进路参数'!R265)</f>
        <v>N/A</v>
      </c>
      <c r="P264" s="22" t="str">
        <f>IF(INDEX(Veh_Marshal,0,2)="N/A","N/A",'输出-系统进路参数'!S265)</f>
        <v>N/A</v>
      </c>
      <c r="Q264" s="22" t="str">
        <f>IF(INDEX(Veh_Marshal,0,2)="N/A","N/A",'输出-系统进路参数'!T265)</f>
        <v>N/A</v>
      </c>
      <c r="R264" s="22" t="str">
        <f>IF(INDEX(Veh_Marshal,0,2)="N/A","N/A",'输出-系统进路参数'!U265)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IF(INDEX(Veh_Marshal,0,2)="N/A","N/A",'输出-系统进路参数'!B266)</f>
        <v>N/A</v>
      </c>
      <c r="B265" s="22" t="str">
        <f>IF(INDEX(Veh_Marshal,0,2)="N/A","N/A",'输出-系统进路参数'!E266)</f>
        <v>N/A</v>
      </c>
      <c r="C265" s="22" t="str">
        <f>IF(INDEX(Veh_Marshal,0,2)="N/A","N/A",'输出-系统进路参数'!F266)</f>
        <v>N/A</v>
      </c>
      <c r="D265" s="22" t="str">
        <f>IF(INDEX(Veh_Marshal,0,2)="N/A","N/A",'输出-系统进路参数'!G266)</f>
        <v>N/A</v>
      </c>
      <c r="E265" s="22" t="str">
        <f>IF(INDEX(Veh_Marshal,0,2)="N/A","N/A",'输出-系统进路参数'!H266)</f>
        <v>N/A</v>
      </c>
      <c r="F265" s="22" t="str">
        <f>IF(INDEX(Veh_Marshal,0,2)="N/A","N/A",'输出-系统进路参数'!I266)</f>
        <v>N/A</v>
      </c>
      <c r="G265" s="22" t="str">
        <f>IF(INDEX(Veh_Marshal,0,2)="N/A","N/A",'输出-系统进路参数'!J266)</f>
        <v>N/A</v>
      </c>
      <c r="H265" s="22" t="str">
        <f>IF(INDEX(Veh_Marshal,0,2)="N/A","N/A",'输出-系统进路参数'!K266)</f>
        <v>N/A</v>
      </c>
      <c r="I265" s="22" t="str">
        <f>IF(INDEX(Veh_Marshal,0,2)="N/A","N/A",'输出-系统进路参数'!L266)</f>
        <v>N/A</v>
      </c>
      <c r="J265" s="22" t="str">
        <f>IF(INDEX(Veh_Marshal,0,2)="N/A","N/A",'输出-系统进路参数'!M266)</f>
        <v>N/A</v>
      </c>
      <c r="K265" s="22" t="str">
        <f>IF(INDEX(Veh_Marshal,0,2)="N/A","N/A",'输出-系统进路参数'!N266)</f>
        <v>N/A</v>
      </c>
      <c r="L265" s="22" t="str">
        <f>IF(INDEX(Veh_Marshal,0,2)="N/A","N/A",'输出-系统进路参数'!O266)</f>
        <v>N/A</v>
      </c>
      <c r="M265" s="22" t="str">
        <f>IF(INDEX(Veh_Marshal,0,2)="N/A","N/A",'输出-系统进路参数'!P266)</f>
        <v>N/A</v>
      </c>
      <c r="N265" s="22" t="str">
        <f>IF(INDEX(Veh_Marshal,0,2)="N/A","N/A",'输出-系统进路参数'!Q266)</f>
        <v>N/A</v>
      </c>
      <c r="O265" s="22" t="str">
        <f>IF(INDEX(Veh_Marshal,0,2)="N/A","N/A",'输出-系统进路参数'!R266)</f>
        <v>N/A</v>
      </c>
      <c r="P265" s="22" t="str">
        <f>IF(INDEX(Veh_Marshal,0,2)="N/A","N/A",'输出-系统进路参数'!S266)</f>
        <v>N/A</v>
      </c>
      <c r="Q265" s="22" t="str">
        <f>IF(INDEX(Veh_Marshal,0,2)="N/A","N/A",'输出-系统进路参数'!T266)</f>
        <v>N/A</v>
      </c>
      <c r="R265" s="22" t="str">
        <f>IF(INDEX(Veh_Marshal,0,2)="N/A","N/A",'输出-系统进路参数'!U266)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IF(INDEX(Veh_Marshal,0,2)="N/A","N/A",'输出-系统进路参数'!B267)</f>
        <v>N/A</v>
      </c>
      <c r="B266" s="22" t="str">
        <f>IF(INDEX(Veh_Marshal,0,2)="N/A","N/A",'输出-系统进路参数'!E267)</f>
        <v>N/A</v>
      </c>
      <c r="C266" s="22" t="str">
        <f>IF(INDEX(Veh_Marshal,0,2)="N/A","N/A",'输出-系统进路参数'!F267)</f>
        <v>N/A</v>
      </c>
      <c r="D266" s="22" t="str">
        <f>IF(INDEX(Veh_Marshal,0,2)="N/A","N/A",'输出-系统进路参数'!G267)</f>
        <v>N/A</v>
      </c>
      <c r="E266" s="22" t="str">
        <f>IF(INDEX(Veh_Marshal,0,2)="N/A","N/A",'输出-系统进路参数'!H267)</f>
        <v>N/A</v>
      </c>
      <c r="F266" s="22" t="str">
        <f>IF(INDEX(Veh_Marshal,0,2)="N/A","N/A",'输出-系统进路参数'!I267)</f>
        <v>N/A</v>
      </c>
      <c r="G266" s="22" t="str">
        <f>IF(INDEX(Veh_Marshal,0,2)="N/A","N/A",'输出-系统进路参数'!J267)</f>
        <v>N/A</v>
      </c>
      <c r="H266" s="22" t="str">
        <f>IF(INDEX(Veh_Marshal,0,2)="N/A","N/A",'输出-系统进路参数'!K267)</f>
        <v>N/A</v>
      </c>
      <c r="I266" s="22" t="str">
        <f>IF(INDEX(Veh_Marshal,0,2)="N/A","N/A",'输出-系统进路参数'!L267)</f>
        <v>N/A</v>
      </c>
      <c r="J266" s="22" t="str">
        <f>IF(INDEX(Veh_Marshal,0,2)="N/A","N/A",'输出-系统进路参数'!M267)</f>
        <v>N/A</v>
      </c>
      <c r="K266" s="22" t="str">
        <f>IF(INDEX(Veh_Marshal,0,2)="N/A","N/A",'输出-系统进路参数'!N267)</f>
        <v>N/A</v>
      </c>
      <c r="L266" s="22" t="str">
        <f>IF(INDEX(Veh_Marshal,0,2)="N/A","N/A",'输出-系统进路参数'!O267)</f>
        <v>N/A</v>
      </c>
      <c r="M266" s="22" t="str">
        <f>IF(INDEX(Veh_Marshal,0,2)="N/A","N/A",'输出-系统进路参数'!P267)</f>
        <v>N/A</v>
      </c>
      <c r="N266" s="22" t="str">
        <f>IF(INDEX(Veh_Marshal,0,2)="N/A","N/A",'输出-系统进路参数'!Q267)</f>
        <v>N/A</v>
      </c>
      <c r="O266" s="22" t="str">
        <f>IF(INDEX(Veh_Marshal,0,2)="N/A","N/A",'输出-系统进路参数'!R267)</f>
        <v>N/A</v>
      </c>
      <c r="P266" s="22" t="str">
        <f>IF(INDEX(Veh_Marshal,0,2)="N/A","N/A",'输出-系统进路参数'!S267)</f>
        <v>N/A</v>
      </c>
      <c r="Q266" s="22" t="str">
        <f>IF(INDEX(Veh_Marshal,0,2)="N/A","N/A",'输出-系统进路参数'!T267)</f>
        <v>N/A</v>
      </c>
      <c r="R266" s="22" t="str">
        <f>IF(INDEX(Veh_Marshal,0,2)="N/A","N/A",'输出-系统进路参数'!U267)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IF(INDEX(Veh_Marshal,0,2)="N/A","N/A",'输出-系统进路参数'!B268)</f>
        <v>N/A</v>
      </c>
      <c r="B267" s="22" t="str">
        <f>IF(INDEX(Veh_Marshal,0,2)="N/A","N/A",'输出-系统进路参数'!E268)</f>
        <v>N/A</v>
      </c>
      <c r="C267" s="22" t="str">
        <f>IF(INDEX(Veh_Marshal,0,2)="N/A","N/A",'输出-系统进路参数'!F268)</f>
        <v>N/A</v>
      </c>
      <c r="D267" s="22" t="str">
        <f>IF(INDEX(Veh_Marshal,0,2)="N/A","N/A",'输出-系统进路参数'!G268)</f>
        <v>N/A</v>
      </c>
      <c r="E267" s="22" t="str">
        <f>IF(INDEX(Veh_Marshal,0,2)="N/A","N/A",'输出-系统进路参数'!H268)</f>
        <v>N/A</v>
      </c>
      <c r="F267" s="22" t="str">
        <f>IF(INDEX(Veh_Marshal,0,2)="N/A","N/A",'输出-系统进路参数'!I268)</f>
        <v>N/A</v>
      </c>
      <c r="G267" s="22" t="str">
        <f>IF(INDEX(Veh_Marshal,0,2)="N/A","N/A",'输出-系统进路参数'!J268)</f>
        <v>N/A</v>
      </c>
      <c r="H267" s="22" t="str">
        <f>IF(INDEX(Veh_Marshal,0,2)="N/A","N/A",'输出-系统进路参数'!K268)</f>
        <v>N/A</v>
      </c>
      <c r="I267" s="22" t="str">
        <f>IF(INDEX(Veh_Marshal,0,2)="N/A","N/A",'输出-系统进路参数'!L268)</f>
        <v>N/A</v>
      </c>
      <c r="J267" s="22" t="str">
        <f>IF(INDEX(Veh_Marshal,0,2)="N/A","N/A",'输出-系统进路参数'!M268)</f>
        <v>N/A</v>
      </c>
      <c r="K267" s="22" t="str">
        <f>IF(INDEX(Veh_Marshal,0,2)="N/A","N/A",'输出-系统进路参数'!N268)</f>
        <v>N/A</v>
      </c>
      <c r="L267" s="22" t="str">
        <f>IF(INDEX(Veh_Marshal,0,2)="N/A","N/A",'输出-系统进路参数'!O268)</f>
        <v>N/A</v>
      </c>
      <c r="M267" s="22" t="str">
        <f>IF(INDEX(Veh_Marshal,0,2)="N/A","N/A",'输出-系统进路参数'!P268)</f>
        <v>N/A</v>
      </c>
      <c r="N267" s="22" t="str">
        <f>IF(INDEX(Veh_Marshal,0,2)="N/A","N/A",'输出-系统进路参数'!Q268)</f>
        <v>N/A</v>
      </c>
      <c r="O267" s="22" t="str">
        <f>IF(INDEX(Veh_Marshal,0,2)="N/A","N/A",'输出-系统进路参数'!R268)</f>
        <v>N/A</v>
      </c>
      <c r="P267" s="22" t="str">
        <f>IF(INDEX(Veh_Marshal,0,2)="N/A","N/A",'输出-系统进路参数'!S268)</f>
        <v>N/A</v>
      </c>
      <c r="Q267" s="22" t="str">
        <f>IF(INDEX(Veh_Marshal,0,2)="N/A","N/A",'输出-系统进路参数'!T268)</f>
        <v>N/A</v>
      </c>
      <c r="R267" s="22" t="str">
        <f>IF(INDEX(Veh_Marshal,0,2)="N/A","N/A",'输出-系统进路参数'!U268)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IF(INDEX(Veh_Marshal,0,2)="N/A","N/A",'输出-系统进路参数'!B269)</f>
        <v>N/A</v>
      </c>
      <c r="B268" s="22" t="str">
        <f>IF(INDEX(Veh_Marshal,0,2)="N/A","N/A",'输出-系统进路参数'!E269)</f>
        <v>N/A</v>
      </c>
      <c r="C268" s="22" t="str">
        <f>IF(INDEX(Veh_Marshal,0,2)="N/A","N/A",'输出-系统进路参数'!F269)</f>
        <v>N/A</v>
      </c>
      <c r="D268" s="22" t="str">
        <f>IF(INDEX(Veh_Marshal,0,2)="N/A","N/A",'输出-系统进路参数'!G269)</f>
        <v>N/A</v>
      </c>
      <c r="E268" s="22" t="str">
        <f>IF(INDEX(Veh_Marshal,0,2)="N/A","N/A",'输出-系统进路参数'!H269)</f>
        <v>N/A</v>
      </c>
      <c r="F268" s="22" t="str">
        <f>IF(INDEX(Veh_Marshal,0,2)="N/A","N/A",'输出-系统进路参数'!I269)</f>
        <v>N/A</v>
      </c>
      <c r="G268" s="22" t="str">
        <f>IF(INDEX(Veh_Marshal,0,2)="N/A","N/A",'输出-系统进路参数'!J269)</f>
        <v>N/A</v>
      </c>
      <c r="H268" s="22" t="str">
        <f>IF(INDEX(Veh_Marshal,0,2)="N/A","N/A",'输出-系统进路参数'!K269)</f>
        <v>N/A</v>
      </c>
      <c r="I268" s="22" t="str">
        <f>IF(INDEX(Veh_Marshal,0,2)="N/A","N/A",'输出-系统进路参数'!L269)</f>
        <v>N/A</v>
      </c>
      <c r="J268" s="22" t="str">
        <f>IF(INDEX(Veh_Marshal,0,2)="N/A","N/A",'输出-系统进路参数'!M269)</f>
        <v>N/A</v>
      </c>
      <c r="K268" s="22" t="str">
        <f>IF(INDEX(Veh_Marshal,0,2)="N/A","N/A",'输出-系统进路参数'!N269)</f>
        <v>N/A</v>
      </c>
      <c r="L268" s="22" t="str">
        <f>IF(INDEX(Veh_Marshal,0,2)="N/A","N/A",'输出-系统进路参数'!O269)</f>
        <v>N/A</v>
      </c>
      <c r="M268" s="22" t="str">
        <f>IF(INDEX(Veh_Marshal,0,2)="N/A","N/A",'输出-系统进路参数'!P269)</f>
        <v>N/A</v>
      </c>
      <c r="N268" s="22" t="str">
        <f>IF(INDEX(Veh_Marshal,0,2)="N/A","N/A",'输出-系统进路参数'!Q269)</f>
        <v>N/A</v>
      </c>
      <c r="O268" s="22" t="str">
        <f>IF(INDEX(Veh_Marshal,0,2)="N/A","N/A",'输出-系统进路参数'!R269)</f>
        <v>N/A</v>
      </c>
      <c r="P268" s="22" t="str">
        <f>IF(INDEX(Veh_Marshal,0,2)="N/A","N/A",'输出-系统进路参数'!S269)</f>
        <v>N/A</v>
      </c>
      <c r="Q268" s="22" t="str">
        <f>IF(INDEX(Veh_Marshal,0,2)="N/A","N/A",'输出-系统进路参数'!T269)</f>
        <v>N/A</v>
      </c>
      <c r="R268" s="22" t="str">
        <f>IF(INDEX(Veh_Marshal,0,2)="N/A","N/A",'输出-系统进路参数'!U269)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IF(INDEX(Veh_Marshal,0,2)="N/A","N/A",'输出-系统进路参数'!B270)</f>
        <v>N/A</v>
      </c>
      <c r="B269" s="22" t="str">
        <f>IF(INDEX(Veh_Marshal,0,2)="N/A","N/A",'输出-系统进路参数'!E270)</f>
        <v>N/A</v>
      </c>
      <c r="C269" s="22" t="str">
        <f>IF(INDEX(Veh_Marshal,0,2)="N/A","N/A",'输出-系统进路参数'!F270)</f>
        <v>N/A</v>
      </c>
      <c r="D269" s="22" t="str">
        <f>IF(INDEX(Veh_Marshal,0,2)="N/A","N/A",'输出-系统进路参数'!G270)</f>
        <v>N/A</v>
      </c>
      <c r="E269" s="22" t="str">
        <f>IF(INDEX(Veh_Marshal,0,2)="N/A","N/A",'输出-系统进路参数'!H270)</f>
        <v>N/A</v>
      </c>
      <c r="F269" s="22" t="str">
        <f>IF(INDEX(Veh_Marshal,0,2)="N/A","N/A",'输出-系统进路参数'!I270)</f>
        <v>N/A</v>
      </c>
      <c r="G269" s="22" t="str">
        <f>IF(INDEX(Veh_Marshal,0,2)="N/A","N/A",'输出-系统进路参数'!J270)</f>
        <v>N/A</v>
      </c>
      <c r="H269" s="22" t="str">
        <f>IF(INDEX(Veh_Marshal,0,2)="N/A","N/A",'输出-系统进路参数'!K270)</f>
        <v>N/A</v>
      </c>
      <c r="I269" s="22" t="str">
        <f>IF(INDEX(Veh_Marshal,0,2)="N/A","N/A",'输出-系统进路参数'!L270)</f>
        <v>N/A</v>
      </c>
      <c r="J269" s="22" t="str">
        <f>IF(INDEX(Veh_Marshal,0,2)="N/A","N/A",'输出-系统进路参数'!M270)</f>
        <v>N/A</v>
      </c>
      <c r="K269" s="22" t="str">
        <f>IF(INDEX(Veh_Marshal,0,2)="N/A","N/A",'输出-系统进路参数'!N270)</f>
        <v>N/A</v>
      </c>
      <c r="L269" s="22" t="str">
        <f>IF(INDEX(Veh_Marshal,0,2)="N/A","N/A",'输出-系统进路参数'!O270)</f>
        <v>N/A</v>
      </c>
      <c r="M269" s="22" t="str">
        <f>IF(INDEX(Veh_Marshal,0,2)="N/A","N/A",'输出-系统进路参数'!P270)</f>
        <v>N/A</v>
      </c>
      <c r="N269" s="22" t="str">
        <f>IF(INDEX(Veh_Marshal,0,2)="N/A","N/A",'输出-系统进路参数'!Q270)</f>
        <v>N/A</v>
      </c>
      <c r="O269" s="22" t="str">
        <f>IF(INDEX(Veh_Marshal,0,2)="N/A","N/A",'输出-系统进路参数'!R270)</f>
        <v>N/A</v>
      </c>
      <c r="P269" s="22" t="str">
        <f>IF(INDEX(Veh_Marshal,0,2)="N/A","N/A",'输出-系统进路参数'!S270)</f>
        <v>N/A</v>
      </c>
      <c r="Q269" s="22" t="str">
        <f>IF(INDEX(Veh_Marshal,0,2)="N/A","N/A",'输出-系统进路参数'!T270)</f>
        <v>N/A</v>
      </c>
      <c r="R269" s="22" t="str">
        <f>IF(INDEX(Veh_Marshal,0,2)="N/A","N/A",'输出-系统进路参数'!U270)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IF(INDEX(Veh_Marshal,0,2)="N/A","N/A",'输出-系统进路参数'!B271)</f>
        <v>N/A</v>
      </c>
      <c r="B270" s="22" t="str">
        <f>IF(INDEX(Veh_Marshal,0,2)="N/A","N/A",'输出-系统进路参数'!E271)</f>
        <v>N/A</v>
      </c>
      <c r="C270" s="22" t="str">
        <f>IF(INDEX(Veh_Marshal,0,2)="N/A","N/A",'输出-系统进路参数'!F271)</f>
        <v>N/A</v>
      </c>
      <c r="D270" s="22" t="str">
        <f>IF(INDEX(Veh_Marshal,0,2)="N/A","N/A",'输出-系统进路参数'!G271)</f>
        <v>N/A</v>
      </c>
      <c r="E270" s="22" t="str">
        <f>IF(INDEX(Veh_Marshal,0,2)="N/A","N/A",'输出-系统进路参数'!H271)</f>
        <v>N/A</v>
      </c>
      <c r="F270" s="22" t="str">
        <f>IF(INDEX(Veh_Marshal,0,2)="N/A","N/A",'输出-系统进路参数'!I271)</f>
        <v>N/A</v>
      </c>
      <c r="G270" s="22" t="str">
        <f>IF(INDEX(Veh_Marshal,0,2)="N/A","N/A",'输出-系统进路参数'!J271)</f>
        <v>N/A</v>
      </c>
      <c r="H270" s="22" t="str">
        <f>IF(INDEX(Veh_Marshal,0,2)="N/A","N/A",'输出-系统进路参数'!K271)</f>
        <v>N/A</v>
      </c>
      <c r="I270" s="22" t="str">
        <f>IF(INDEX(Veh_Marshal,0,2)="N/A","N/A",'输出-系统进路参数'!L271)</f>
        <v>N/A</v>
      </c>
      <c r="J270" s="22" t="str">
        <f>IF(INDEX(Veh_Marshal,0,2)="N/A","N/A",'输出-系统进路参数'!M271)</f>
        <v>N/A</v>
      </c>
      <c r="K270" s="22" t="str">
        <f>IF(INDEX(Veh_Marshal,0,2)="N/A","N/A",'输出-系统进路参数'!N271)</f>
        <v>N/A</v>
      </c>
      <c r="L270" s="22" t="str">
        <f>IF(INDEX(Veh_Marshal,0,2)="N/A","N/A",'输出-系统进路参数'!O271)</f>
        <v>N/A</v>
      </c>
      <c r="M270" s="22" t="str">
        <f>IF(INDEX(Veh_Marshal,0,2)="N/A","N/A",'输出-系统进路参数'!P271)</f>
        <v>N/A</v>
      </c>
      <c r="N270" s="22" t="str">
        <f>IF(INDEX(Veh_Marshal,0,2)="N/A","N/A",'输出-系统进路参数'!Q271)</f>
        <v>N/A</v>
      </c>
      <c r="O270" s="22" t="str">
        <f>IF(INDEX(Veh_Marshal,0,2)="N/A","N/A",'输出-系统进路参数'!R271)</f>
        <v>N/A</v>
      </c>
      <c r="P270" s="22" t="str">
        <f>IF(INDEX(Veh_Marshal,0,2)="N/A","N/A",'输出-系统进路参数'!S271)</f>
        <v>N/A</v>
      </c>
      <c r="Q270" s="22" t="str">
        <f>IF(INDEX(Veh_Marshal,0,2)="N/A","N/A",'输出-系统进路参数'!T271)</f>
        <v>N/A</v>
      </c>
      <c r="R270" s="22" t="str">
        <f>IF(INDEX(Veh_Marshal,0,2)="N/A","N/A",'输出-系统进路参数'!U271)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IF(INDEX(Veh_Marshal,0,2)="N/A","N/A",'输出-系统进路参数'!B272)</f>
        <v>N/A</v>
      </c>
      <c r="B271" s="22" t="str">
        <f>IF(INDEX(Veh_Marshal,0,2)="N/A","N/A",'输出-系统进路参数'!E272)</f>
        <v>N/A</v>
      </c>
      <c r="C271" s="22" t="str">
        <f>IF(INDEX(Veh_Marshal,0,2)="N/A","N/A",'输出-系统进路参数'!F272)</f>
        <v>N/A</v>
      </c>
      <c r="D271" s="22" t="str">
        <f>IF(INDEX(Veh_Marshal,0,2)="N/A","N/A",'输出-系统进路参数'!G272)</f>
        <v>N/A</v>
      </c>
      <c r="E271" s="22" t="str">
        <f>IF(INDEX(Veh_Marshal,0,2)="N/A","N/A",'输出-系统进路参数'!H272)</f>
        <v>N/A</v>
      </c>
      <c r="F271" s="22" t="str">
        <f>IF(INDEX(Veh_Marshal,0,2)="N/A","N/A",'输出-系统进路参数'!I272)</f>
        <v>N/A</v>
      </c>
      <c r="G271" s="22" t="str">
        <f>IF(INDEX(Veh_Marshal,0,2)="N/A","N/A",'输出-系统进路参数'!J272)</f>
        <v>N/A</v>
      </c>
      <c r="H271" s="22" t="str">
        <f>IF(INDEX(Veh_Marshal,0,2)="N/A","N/A",'输出-系统进路参数'!K272)</f>
        <v>N/A</v>
      </c>
      <c r="I271" s="22" t="str">
        <f>IF(INDEX(Veh_Marshal,0,2)="N/A","N/A",'输出-系统进路参数'!L272)</f>
        <v>N/A</v>
      </c>
      <c r="J271" s="22" t="str">
        <f>IF(INDEX(Veh_Marshal,0,2)="N/A","N/A",'输出-系统进路参数'!M272)</f>
        <v>N/A</v>
      </c>
      <c r="K271" s="22" t="str">
        <f>IF(INDEX(Veh_Marshal,0,2)="N/A","N/A",'输出-系统进路参数'!N272)</f>
        <v>N/A</v>
      </c>
      <c r="L271" s="22" t="str">
        <f>IF(INDEX(Veh_Marshal,0,2)="N/A","N/A",'输出-系统进路参数'!O272)</f>
        <v>N/A</v>
      </c>
      <c r="M271" s="22" t="str">
        <f>IF(INDEX(Veh_Marshal,0,2)="N/A","N/A",'输出-系统进路参数'!P272)</f>
        <v>N/A</v>
      </c>
      <c r="N271" s="22" t="str">
        <f>IF(INDEX(Veh_Marshal,0,2)="N/A","N/A",'输出-系统进路参数'!Q272)</f>
        <v>N/A</v>
      </c>
      <c r="O271" s="22" t="str">
        <f>IF(INDEX(Veh_Marshal,0,2)="N/A","N/A",'输出-系统进路参数'!R272)</f>
        <v>N/A</v>
      </c>
      <c r="P271" s="22" t="str">
        <f>IF(INDEX(Veh_Marshal,0,2)="N/A","N/A",'输出-系统进路参数'!S272)</f>
        <v>N/A</v>
      </c>
      <c r="Q271" s="22" t="str">
        <f>IF(INDEX(Veh_Marshal,0,2)="N/A","N/A",'输出-系统进路参数'!T272)</f>
        <v>N/A</v>
      </c>
      <c r="R271" s="22" t="str">
        <f>IF(INDEX(Veh_Marshal,0,2)="N/A","N/A",'输出-系统进路参数'!U272)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IF(INDEX(Veh_Marshal,0,2)="N/A","N/A",'输出-系统进路参数'!B273)</f>
        <v>N/A</v>
      </c>
      <c r="B272" s="22" t="str">
        <f>IF(INDEX(Veh_Marshal,0,2)="N/A","N/A",'输出-系统进路参数'!E273)</f>
        <v>N/A</v>
      </c>
      <c r="C272" s="22" t="str">
        <f>IF(INDEX(Veh_Marshal,0,2)="N/A","N/A",'输出-系统进路参数'!F273)</f>
        <v>N/A</v>
      </c>
      <c r="D272" s="22" t="str">
        <f>IF(INDEX(Veh_Marshal,0,2)="N/A","N/A",'输出-系统进路参数'!G273)</f>
        <v>N/A</v>
      </c>
      <c r="E272" s="22" t="str">
        <f>IF(INDEX(Veh_Marshal,0,2)="N/A","N/A",'输出-系统进路参数'!H273)</f>
        <v>N/A</v>
      </c>
      <c r="F272" s="22" t="str">
        <f>IF(INDEX(Veh_Marshal,0,2)="N/A","N/A",'输出-系统进路参数'!I273)</f>
        <v>N/A</v>
      </c>
      <c r="G272" s="22" t="str">
        <f>IF(INDEX(Veh_Marshal,0,2)="N/A","N/A",'输出-系统进路参数'!J273)</f>
        <v>N/A</v>
      </c>
      <c r="H272" s="22" t="str">
        <f>IF(INDEX(Veh_Marshal,0,2)="N/A","N/A",'输出-系统进路参数'!K273)</f>
        <v>N/A</v>
      </c>
      <c r="I272" s="22" t="str">
        <f>IF(INDEX(Veh_Marshal,0,2)="N/A","N/A",'输出-系统进路参数'!L273)</f>
        <v>N/A</v>
      </c>
      <c r="J272" s="22" t="str">
        <f>IF(INDEX(Veh_Marshal,0,2)="N/A","N/A",'输出-系统进路参数'!M273)</f>
        <v>N/A</v>
      </c>
      <c r="K272" s="22" t="str">
        <f>IF(INDEX(Veh_Marshal,0,2)="N/A","N/A",'输出-系统进路参数'!N273)</f>
        <v>N/A</v>
      </c>
      <c r="L272" s="22" t="str">
        <f>IF(INDEX(Veh_Marshal,0,2)="N/A","N/A",'输出-系统进路参数'!O273)</f>
        <v>N/A</v>
      </c>
      <c r="M272" s="22" t="str">
        <f>IF(INDEX(Veh_Marshal,0,2)="N/A","N/A",'输出-系统进路参数'!P273)</f>
        <v>N/A</v>
      </c>
      <c r="N272" s="22" t="str">
        <f>IF(INDEX(Veh_Marshal,0,2)="N/A","N/A",'输出-系统进路参数'!Q273)</f>
        <v>N/A</v>
      </c>
      <c r="O272" s="22" t="str">
        <f>IF(INDEX(Veh_Marshal,0,2)="N/A","N/A",'输出-系统进路参数'!R273)</f>
        <v>N/A</v>
      </c>
      <c r="P272" s="22" t="str">
        <f>IF(INDEX(Veh_Marshal,0,2)="N/A","N/A",'输出-系统进路参数'!S273)</f>
        <v>N/A</v>
      </c>
      <c r="Q272" s="22" t="str">
        <f>IF(INDEX(Veh_Marshal,0,2)="N/A","N/A",'输出-系统进路参数'!T273)</f>
        <v>N/A</v>
      </c>
      <c r="R272" s="22" t="str">
        <f>IF(INDEX(Veh_Marshal,0,2)="N/A","N/A",'输出-系统进路参数'!U273)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IF(INDEX(Veh_Marshal,0,2)="N/A","N/A",'输出-系统进路参数'!B274)</f>
        <v>N/A</v>
      </c>
      <c r="B273" s="22" t="str">
        <f>IF(INDEX(Veh_Marshal,0,2)="N/A","N/A",'输出-系统进路参数'!E274)</f>
        <v>N/A</v>
      </c>
      <c r="C273" s="22" t="str">
        <f>IF(INDEX(Veh_Marshal,0,2)="N/A","N/A",'输出-系统进路参数'!F274)</f>
        <v>N/A</v>
      </c>
      <c r="D273" s="22" t="str">
        <f>IF(INDEX(Veh_Marshal,0,2)="N/A","N/A",'输出-系统进路参数'!G274)</f>
        <v>N/A</v>
      </c>
      <c r="E273" s="22" t="str">
        <f>IF(INDEX(Veh_Marshal,0,2)="N/A","N/A",'输出-系统进路参数'!H274)</f>
        <v>N/A</v>
      </c>
      <c r="F273" s="22" t="str">
        <f>IF(INDEX(Veh_Marshal,0,2)="N/A","N/A",'输出-系统进路参数'!I274)</f>
        <v>N/A</v>
      </c>
      <c r="G273" s="22" t="str">
        <f>IF(INDEX(Veh_Marshal,0,2)="N/A","N/A",'输出-系统进路参数'!J274)</f>
        <v>N/A</v>
      </c>
      <c r="H273" s="22" t="str">
        <f>IF(INDEX(Veh_Marshal,0,2)="N/A","N/A",'输出-系统进路参数'!K274)</f>
        <v>N/A</v>
      </c>
      <c r="I273" s="22" t="str">
        <f>IF(INDEX(Veh_Marshal,0,2)="N/A","N/A",'输出-系统进路参数'!L274)</f>
        <v>N/A</v>
      </c>
      <c r="J273" s="22" t="str">
        <f>IF(INDEX(Veh_Marshal,0,2)="N/A","N/A",'输出-系统进路参数'!M274)</f>
        <v>N/A</v>
      </c>
      <c r="K273" s="22" t="str">
        <f>IF(INDEX(Veh_Marshal,0,2)="N/A","N/A",'输出-系统进路参数'!N274)</f>
        <v>N/A</v>
      </c>
      <c r="L273" s="22" t="str">
        <f>IF(INDEX(Veh_Marshal,0,2)="N/A","N/A",'输出-系统进路参数'!O274)</f>
        <v>N/A</v>
      </c>
      <c r="M273" s="22" t="str">
        <f>IF(INDEX(Veh_Marshal,0,2)="N/A","N/A",'输出-系统进路参数'!P274)</f>
        <v>N/A</v>
      </c>
      <c r="N273" s="22" t="str">
        <f>IF(INDEX(Veh_Marshal,0,2)="N/A","N/A",'输出-系统进路参数'!Q274)</f>
        <v>N/A</v>
      </c>
      <c r="O273" s="22" t="str">
        <f>IF(INDEX(Veh_Marshal,0,2)="N/A","N/A",'输出-系统进路参数'!R274)</f>
        <v>N/A</v>
      </c>
      <c r="P273" s="22" t="str">
        <f>IF(INDEX(Veh_Marshal,0,2)="N/A","N/A",'输出-系统进路参数'!S274)</f>
        <v>N/A</v>
      </c>
      <c r="Q273" s="22" t="str">
        <f>IF(INDEX(Veh_Marshal,0,2)="N/A","N/A",'输出-系统进路参数'!T274)</f>
        <v>N/A</v>
      </c>
      <c r="R273" s="22" t="str">
        <f>IF(INDEX(Veh_Marshal,0,2)="N/A","N/A",'输出-系统进路参数'!U274)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IF(INDEX(Veh_Marshal,0,2)="N/A","N/A",'输出-系统进路参数'!B275)</f>
        <v>N/A</v>
      </c>
      <c r="B274" s="22" t="str">
        <f>IF(INDEX(Veh_Marshal,0,2)="N/A","N/A",'输出-系统进路参数'!E275)</f>
        <v>N/A</v>
      </c>
      <c r="C274" s="22" t="str">
        <f>IF(INDEX(Veh_Marshal,0,2)="N/A","N/A",'输出-系统进路参数'!F275)</f>
        <v>N/A</v>
      </c>
      <c r="D274" s="22" t="str">
        <f>IF(INDEX(Veh_Marshal,0,2)="N/A","N/A",'输出-系统进路参数'!G275)</f>
        <v>N/A</v>
      </c>
      <c r="E274" s="22" t="str">
        <f>IF(INDEX(Veh_Marshal,0,2)="N/A","N/A",'输出-系统进路参数'!H275)</f>
        <v>N/A</v>
      </c>
      <c r="F274" s="22" t="str">
        <f>IF(INDEX(Veh_Marshal,0,2)="N/A","N/A",'输出-系统进路参数'!I275)</f>
        <v>N/A</v>
      </c>
      <c r="G274" s="22" t="str">
        <f>IF(INDEX(Veh_Marshal,0,2)="N/A","N/A",'输出-系统进路参数'!J275)</f>
        <v>N/A</v>
      </c>
      <c r="H274" s="22" t="str">
        <f>IF(INDEX(Veh_Marshal,0,2)="N/A","N/A",'输出-系统进路参数'!K275)</f>
        <v>N/A</v>
      </c>
      <c r="I274" s="22" t="str">
        <f>IF(INDEX(Veh_Marshal,0,2)="N/A","N/A",'输出-系统进路参数'!L275)</f>
        <v>N/A</v>
      </c>
      <c r="J274" s="22" t="str">
        <f>IF(INDEX(Veh_Marshal,0,2)="N/A","N/A",'输出-系统进路参数'!M275)</f>
        <v>N/A</v>
      </c>
      <c r="K274" s="22" t="str">
        <f>IF(INDEX(Veh_Marshal,0,2)="N/A","N/A",'输出-系统进路参数'!N275)</f>
        <v>N/A</v>
      </c>
      <c r="L274" s="22" t="str">
        <f>IF(INDEX(Veh_Marshal,0,2)="N/A","N/A",'输出-系统进路参数'!O275)</f>
        <v>N/A</v>
      </c>
      <c r="M274" s="22" t="str">
        <f>IF(INDEX(Veh_Marshal,0,2)="N/A","N/A",'输出-系统进路参数'!P275)</f>
        <v>N/A</v>
      </c>
      <c r="N274" s="22" t="str">
        <f>IF(INDEX(Veh_Marshal,0,2)="N/A","N/A",'输出-系统进路参数'!Q275)</f>
        <v>N/A</v>
      </c>
      <c r="O274" s="22" t="str">
        <f>IF(INDEX(Veh_Marshal,0,2)="N/A","N/A",'输出-系统进路参数'!R275)</f>
        <v>N/A</v>
      </c>
      <c r="P274" s="22" t="str">
        <f>IF(INDEX(Veh_Marshal,0,2)="N/A","N/A",'输出-系统进路参数'!S275)</f>
        <v>N/A</v>
      </c>
      <c r="Q274" s="22" t="str">
        <f>IF(INDEX(Veh_Marshal,0,2)="N/A","N/A",'输出-系统进路参数'!T275)</f>
        <v>N/A</v>
      </c>
      <c r="R274" s="22" t="str">
        <f>IF(INDEX(Veh_Marshal,0,2)="N/A","N/A",'输出-系统进路参数'!U275)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IF(INDEX(Veh_Marshal,0,2)="N/A","N/A",'输出-系统进路参数'!B276)</f>
        <v>N/A</v>
      </c>
      <c r="B275" s="22" t="str">
        <f>IF(INDEX(Veh_Marshal,0,2)="N/A","N/A",'输出-系统进路参数'!E276)</f>
        <v>N/A</v>
      </c>
      <c r="C275" s="22" t="str">
        <f>IF(INDEX(Veh_Marshal,0,2)="N/A","N/A",'输出-系统进路参数'!F276)</f>
        <v>N/A</v>
      </c>
      <c r="D275" s="22" t="str">
        <f>IF(INDEX(Veh_Marshal,0,2)="N/A","N/A",'输出-系统进路参数'!G276)</f>
        <v>N/A</v>
      </c>
      <c r="E275" s="22" t="str">
        <f>IF(INDEX(Veh_Marshal,0,2)="N/A","N/A",'输出-系统进路参数'!H276)</f>
        <v>N/A</v>
      </c>
      <c r="F275" s="22" t="str">
        <f>IF(INDEX(Veh_Marshal,0,2)="N/A","N/A",'输出-系统进路参数'!I276)</f>
        <v>N/A</v>
      </c>
      <c r="G275" s="22" t="str">
        <f>IF(INDEX(Veh_Marshal,0,2)="N/A","N/A",'输出-系统进路参数'!J276)</f>
        <v>N/A</v>
      </c>
      <c r="H275" s="22" t="str">
        <f>IF(INDEX(Veh_Marshal,0,2)="N/A","N/A",'输出-系统进路参数'!K276)</f>
        <v>N/A</v>
      </c>
      <c r="I275" s="22" t="str">
        <f>IF(INDEX(Veh_Marshal,0,2)="N/A","N/A",'输出-系统进路参数'!L276)</f>
        <v>N/A</v>
      </c>
      <c r="J275" s="22" t="str">
        <f>IF(INDEX(Veh_Marshal,0,2)="N/A","N/A",'输出-系统进路参数'!M276)</f>
        <v>N/A</v>
      </c>
      <c r="K275" s="22" t="str">
        <f>IF(INDEX(Veh_Marshal,0,2)="N/A","N/A",'输出-系统进路参数'!N276)</f>
        <v>N/A</v>
      </c>
      <c r="L275" s="22" t="str">
        <f>IF(INDEX(Veh_Marshal,0,2)="N/A","N/A",'输出-系统进路参数'!O276)</f>
        <v>N/A</v>
      </c>
      <c r="M275" s="22" t="str">
        <f>IF(INDEX(Veh_Marshal,0,2)="N/A","N/A",'输出-系统进路参数'!P276)</f>
        <v>N/A</v>
      </c>
      <c r="N275" s="22" t="str">
        <f>IF(INDEX(Veh_Marshal,0,2)="N/A","N/A",'输出-系统进路参数'!Q276)</f>
        <v>N/A</v>
      </c>
      <c r="O275" s="22" t="str">
        <f>IF(INDEX(Veh_Marshal,0,2)="N/A","N/A",'输出-系统进路参数'!R276)</f>
        <v>N/A</v>
      </c>
      <c r="P275" s="22" t="str">
        <f>IF(INDEX(Veh_Marshal,0,2)="N/A","N/A",'输出-系统进路参数'!S276)</f>
        <v>N/A</v>
      </c>
      <c r="Q275" s="22" t="str">
        <f>IF(INDEX(Veh_Marshal,0,2)="N/A","N/A",'输出-系统进路参数'!T276)</f>
        <v>N/A</v>
      </c>
      <c r="R275" s="22" t="str">
        <f>IF(INDEX(Veh_Marshal,0,2)="N/A","N/A",'输出-系统进路参数'!U276)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IF(INDEX(Veh_Marshal,0,2)="N/A","N/A",'输出-系统进路参数'!B277)</f>
        <v>N/A</v>
      </c>
      <c r="B276" s="22" t="str">
        <f>IF(INDEX(Veh_Marshal,0,2)="N/A","N/A",'输出-系统进路参数'!E277)</f>
        <v>N/A</v>
      </c>
      <c r="C276" s="22" t="str">
        <f>IF(INDEX(Veh_Marshal,0,2)="N/A","N/A",'输出-系统进路参数'!F277)</f>
        <v>N/A</v>
      </c>
      <c r="D276" s="22" t="str">
        <f>IF(INDEX(Veh_Marshal,0,2)="N/A","N/A",'输出-系统进路参数'!G277)</f>
        <v>N/A</v>
      </c>
      <c r="E276" s="22" t="str">
        <f>IF(INDEX(Veh_Marshal,0,2)="N/A","N/A",'输出-系统进路参数'!H277)</f>
        <v>N/A</v>
      </c>
      <c r="F276" s="22" t="str">
        <f>IF(INDEX(Veh_Marshal,0,2)="N/A","N/A",'输出-系统进路参数'!I277)</f>
        <v>N/A</v>
      </c>
      <c r="G276" s="22" t="str">
        <f>IF(INDEX(Veh_Marshal,0,2)="N/A","N/A",'输出-系统进路参数'!J277)</f>
        <v>N/A</v>
      </c>
      <c r="H276" s="22" t="str">
        <f>IF(INDEX(Veh_Marshal,0,2)="N/A","N/A",'输出-系统进路参数'!K277)</f>
        <v>N/A</v>
      </c>
      <c r="I276" s="22" t="str">
        <f>IF(INDEX(Veh_Marshal,0,2)="N/A","N/A",'输出-系统进路参数'!L277)</f>
        <v>N/A</v>
      </c>
      <c r="J276" s="22" t="str">
        <f>IF(INDEX(Veh_Marshal,0,2)="N/A","N/A",'输出-系统进路参数'!M277)</f>
        <v>N/A</v>
      </c>
      <c r="K276" s="22" t="str">
        <f>IF(INDEX(Veh_Marshal,0,2)="N/A","N/A",'输出-系统进路参数'!N277)</f>
        <v>N/A</v>
      </c>
      <c r="L276" s="22" t="str">
        <f>IF(INDEX(Veh_Marshal,0,2)="N/A","N/A",'输出-系统进路参数'!O277)</f>
        <v>N/A</v>
      </c>
      <c r="M276" s="22" t="str">
        <f>IF(INDEX(Veh_Marshal,0,2)="N/A","N/A",'输出-系统进路参数'!P277)</f>
        <v>N/A</v>
      </c>
      <c r="N276" s="22" t="str">
        <f>IF(INDEX(Veh_Marshal,0,2)="N/A","N/A",'输出-系统进路参数'!Q277)</f>
        <v>N/A</v>
      </c>
      <c r="O276" s="22" t="str">
        <f>IF(INDEX(Veh_Marshal,0,2)="N/A","N/A",'输出-系统进路参数'!R277)</f>
        <v>N/A</v>
      </c>
      <c r="P276" s="22" t="str">
        <f>IF(INDEX(Veh_Marshal,0,2)="N/A","N/A",'输出-系统进路参数'!S277)</f>
        <v>N/A</v>
      </c>
      <c r="Q276" s="22" t="str">
        <f>IF(INDEX(Veh_Marshal,0,2)="N/A","N/A",'输出-系统进路参数'!T277)</f>
        <v>N/A</v>
      </c>
      <c r="R276" s="22" t="str">
        <f>IF(INDEX(Veh_Marshal,0,2)="N/A","N/A",'输出-系统进路参数'!U277)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IF(INDEX(Veh_Marshal,0,2)="N/A","N/A",'输出-系统进路参数'!B278)</f>
        <v>N/A</v>
      </c>
      <c r="B277" s="22" t="str">
        <f>IF(INDEX(Veh_Marshal,0,2)="N/A","N/A",'输出-系统进路参数'!E278)</f>
        <v>N/A</v>
      </c>
      <c r="C277" s="22" t="str">
        <f>IF(INDEX(Veh_Marshal,0,2)="N/A","N/A",'输出-系统进路参数'!F278)</f>
        <v>N/A</v>
      </c>
      <c r="D277" s="22" t="str">
        <f>IF(INDEX(Veh_Marshal,0,2)="N/A","N/A",'输出-系统进路参数'!G278)</f>
        <v>N/A</v>
      </c>
      <c r="E277" s="22" t="str">
        <f>IF(INDEX(Veh_Marshal,0,2)="N/A","N/A",'输出-系统进路参数'!H278)</f>
        <v>N/A</v>
      </c>
      <c r="F277" s="22" t="str">
        <f>IF(INDEX(Veh_Marshal,0,2)="N/A","N/A",'输出-系统进路参数'!I278)</f>
        <v>N/A</v>
      </c>
      <c r="G277" s="22" t="str">
        <f>IF(INDEX(Veh_Marshal,0,2)="N/A","N/A",'输出-系统进路参数'!J278)</f>
        <v>N/A</v>
      </c>
      <c r="H277" s="22" t="str">
        <f>IF(INDEX(Veh_Marshal,0,2)="N/A","N/A",'输出-系统进路参数'!K278)</f>
        <v>N/A</v>
      </c>
      <c r="I277" s="22" t="str">
        <f>IF(INDEX(Veh_Marshal,0,2)="N/A","N/A",'输出-系统进路参数'!L278)</f>
        <v>N/A</v>
      </c>
      <c r="J277" s="22" t="str">
        <f>IF(INDEX(Veh_Marshal,0,2)="N/A","N/A",'输出-系统进路参数'!M278)</f>
        <v>N/A</v>
      </c>
      <c r="K277" s="22" t="str">
        <f>IF(INDEX(Veh_Marshal,0,2)="N/A","N/A",'输出-系统进路参数'!N278)</f>
        <v>N/A</v>
      </c>
      <c r="L277" s="22" t="str">
        <f>IF(INDEX(Veh_Marshal,0,2)="N/A","N/A",'输出-系统进路参数'!O278)</f>
        <v>N/A</v>
      </c>
      <c r="M277" s="22" t="str">
        <f>IF(INDEX(Veh_Marshal,0,2)="N/A","N/A",'输出-系统进路参数'!P278)</f>
        <v>N/A</v>
      </c>
      <c r="N277" s="22" t="str">
        <f>IF(INDEX(Veh_Marshal,0,2)="N/A","N/A",'输出-系统进路参数'!Q278)</f>
        <v>N/A</v>
      </c>
      <c r="O277" s="22" t="str">
        <f>IF(INDEX(Veh_Marshal,0,2)="N/A","N/A",'输出-系统进路参数'!R278)</f>
        <v>N/A</v>
      </c>
      <c r="P277" s="22" t="str">
        <f>IF(INDEX(Veh_Marshal,0,2)="N/A","N/A",'输出-系统进路参数'!S278)</f>
        <v>N/A</v>
      </c>
      <c r="Q277" s="22" t="str">
        <f>IF(INDEX(Veh_Marshal,0,2)="N/A","N/A",'输出-系统进路参数'!T278)</f>
        <v>N/A</v>
      </c>
      <c r="R277" s="22" t="str">
        <f>IF(INDEX(Veh_Marshal,0,2)="N/A","N/A",'输出-系统进路参数'!U278)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IF(INDEX(Veh_Marshal,0,2)="N/A","N/A",'输出-系统进路参数'!B279)</f>
        <v>N/A</v>
      </c>
      <c r="B278" s="22" t="str">
        <f>IF(INDEX(Veh_Marshal,0,2)="N/A","N/A",'输出-系统进路参数'!E279)</f>
        <v>N/A</v>
      </c>
      <c r="C278" s="22" t="str">
        <f>IF(INDEX(Veh_Marshal,0,2)="N/A","N/A",'输出-系统进路参数'!F279)</f>
        <v>N/A</v>
      </c>
      <c r="D278" s="22" t="str">
        <f>IF(INDEX(Veh_Marshal,0,2)="N/A","N/A",'输出-系统进路参数'!G279)</f>
        <v>N/A</v>
      </c>
      <c r="E278" s="22" t="str">
        <f>IF(INDEX(Veh_Marshal,0,2)="N/A","N/A",'输出-系统进路参数'!H279)</f>
        <v>N/A</v>
      </c>
      <c r="F278" s="22" t="str">
        <f>IF(INDEX(Veh_Marshal,0,2)="N/A","N/A",'输出-系统进路参数'!I279)</f>
        <v>N/A</v>
      </c>
      <c r="G278" s="22" t="str">
        <f>IF(INDEX(Veh_Marshal,0,2)="N/A","N/A",'输出-系统进路参数'!J279)</f>
        <v>N/A</v>
      </c>
      <c r="H278" s="22" t="str">
        <f>IF(INDEX(Veh_Marshal,0,2)="N/A","N/A",'输出-系统进路参数'!K279)</f>
        <v>N/A</v>
      </c>
      <c r="I278" s="22" t="str">
        <f>IF(INDEX(Veh_Marshal,0,2)="N/A","N/A",'输出-系统进路参数'!L279)</f>
        <v>N/A</v>
      </c>
      <c r="J278" s="22" t="str">
        <f>IF(INDEX(Veh_Marshal,0,2)="N/A","N/A",'输出-系统进路参数'!M279)</f>
        <v>N/A</v>
      </c>
      <c r="K278" s="22" t="str">
        <f>IF(INDEX(Veh_Marshal,0,2)="N/A","N/A",'输出-系统进路参数'!N279)</f>
        <v>N/A</v>
      </c>
      <c r="L278" s="22" t="str">
        <f>IF(INDEX(Veh_Marshal,0,2)="N/A","N/A",'输出-系统进路参数'!O279)</f>
        <v>N/A</v>
      </c>
      <c r="M278" s="22" t="str">
        <f>IF(INDEX(Veh_Marshal,0,2)="N/A","N/A",'输出-系统进路参数'!P279)</f>
        <v>N/A</v>
      </c>
      <c r="N278" s="22" t="str">
        <f>IF(INDEX(Veh_Marshal,0,2)="N/A","N/A",'输出-系统进路参数'!Q279)</f>
        <v>N/A</v>
      </c>
      <c r="O278" s="22" t="str">
        <f>IF(INDEX(Veh_Marshal,0,2)="N/A","N/A",'输出-系统进路参数'!R279)</f>
        <v>N/A</v>
      </c>
      <c r="P278" s="22" t="str">
        <f>IF(INDEX(Veh_Marshal,0,2)="N/A","N/A",'输出-系统进路参数'!S279)</f>
        <v>N/A</v>
      </c>
      <c r="Q278" s="22" t="str">
        <f>IF(INDEX(Veh_Marshal,0,2)="N/A","N/A",'输出-系统进路参数'!T279)</f>
        <v>N/A</v>
      </c>
      <c r="R278" s="22" t="str">
        <f>IF(INDEX(Veh_Marshal,0,2)="N/A","N/A",'输出-系统进路参数'!U279)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IF(INDEX(Veh_Marshal,0,2)="N/A","N/A",'输出-系统进路参数'!B280)</f>
        <v>N/A</v>
      </c>
      <c r="B279" s="22" t="str">
        <f>IF(INDEX(Veh_Marshal,0,2)="N/A","N/A",'输出-系统进路参数'!E280)</f>
        <v>N/A</v>
      </c>
      <c r="C279" s="22" t="str">
        <f>IF(INDEX(Veh_Marshal,0,2)="N/A","N/A",'输出-系统进路参数'!F280)</f>
        <v>N/A</v>
      </c>
      <c r="D279" s="22" t="str">
        <f>IF(INDEX(Veh_Marshal,0,2)="N/A","N/A",'输出-系统进路参数'!G280)</f>
        <v>N/A</v>
      </c>
      <c r="E279" s="22" t="str">
        <f>IF(INDEX(Veh_Marshal,0,2)="N/A","N/A",'输出-系统进路参数'!H280)</f>
        <v>N/A</v>
      </c>
      <c r="F279" s="22" t="str">
        <f>IF(INDEX(Veh_Marshal,0,2)="N/A","N/A",'输出-系统进路参数'!I280)</f>
        <v>N/A</v>
      </c>
      <c r="G279" s="22" t="str">
        <f>IF(INDEX(Veh_Marshal,0,2)="N/A","N/A",'输出-系统进路参数'!J280)</f>
        <v>N/A</v>
      </c>
      <c r="H279" s="22" t="str">
        <f>IF(INDEX(Veh_Marshal,0,2)="N/A","N/A",'输出-系统进路参数'!K280)</f>
        <v>N/A</v>
      </c>
      <c r="I279" s="22" t="str">
        <f>IF(INDEX(Veh_Marshal,0,2)="N/A","N/A",'输出-系统进路参数'!L280)</f>
        <v>N/A</v>
      </c>
      <c r="J279" s="22" t="str">
        <f>IF(INDEX(Veh_Marshal,0,2)="N/A","N/A",'输出-系统进路参数'!M280)</f>
        <v>N/A</v>
      </c>
      <c r="K279" s="22" t="str">
        <f>IF(INDEX(Veh_Marshal,0,2)="N/A","N/A",'输出-系统进路参数'!N280)</f>
        <v>N/A</v>
      </c>
      <c r="L279" s="22" t="str">
        <f>IF(INDEX(Veh_Marshal,0,2)="N/A","N/A",'输出-系统进路参数'!O280)</f>
        <v>N/A</v>
      </c>
      <c r="M279" s="22" t="str">
        <f>IF(INDEX(Veh_Marshal,0,2)="N/A","N/A",'输出-系统进路参数'!P280)</f>
        <v>N/A</v>
      </c>
      <c r="N279" s="22" t="str">
        <f>IF(INDEX(Veh_Marshal,0,2)="N/A","N/A",'输出-系统进路参数'!Q280)</f>
        <v>N/A</v>
      </c>
      <c r="O279" s="22" t="str">
        <f>IF(INDEX(Veh_Marshal,0,2)="N/A","N/A",'输出-系统进路参数'!R280)</f>
        <v>N/A</v>
      </c>
      <c r="P279" s="22" t="str">
        <f>IF(INDEX(Veh_Marshal,0,2)="N/A","N/A",'输出-系统进路参数'!S280)</f>
        <v>N/A</v>
      </c>
      <c r="Q279" s="22" t="str">
        <f>IF(INDEX(Veh_Marshal,0,2)="N/A","N/A",'输出-系统进路参数'!T280)</f>
        <v>N/A</v>
      </c>
      <c r="R279" s="22" t="str">
        <f>IF(INDEX(Veh_Marshal,0,2)="N/A","N/A",'输出-系统进路参数'!U280)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IF(INDEX(Veh_Marshal,0,2)="N/A","N/A",'输出-系统进路参数'!B281)</f>
        <v>N/A</v>
      </c>
      <c r="B280" s="22" t="str">
        <f>IF(INDEX(Veh_Marshal,0,2)="N/A","N/A",'输出-系统进路参数'!E281)</f>
        <v>N/A</v>
      </c>
      <c r="C280" s="22" t="str">
        <f>IF(INDEX(Veh_Marshal,0,2)="N/A","N/A",'输出-系统进路参数'!F281)</f>
        <v>N/A</v>
      </c>
      <c r="D280" s="22" t="str">
        <f>IF(INDEX(Veh_Marshal,0,2)="N/A","N/A",'输出-系统进路参数'!G281)</f>
        <v>N/A</v>
      </c>
      <c r="E280" s="22" t="str">
        <f>IF(INDEX(Veh_Marshal,0,2)="N/A","N/A",'输出-系统进路参数'!H281)</f>
        <v>N/A</v>
      </c>
      <c r="F280" s="22" t="str">
        <f>IF(INDEX(Veh_Marshal,0,2)="N/A","N/A",'输出-系统进路参数'!I281)</f>
        <v>N/A</v>
      </c>
      <c r="G280" s="22" t="str">
        <f>IF(INDEX(Veh_Marshal,0,2)="N/A","N/A",'输出-系统进路参数'!J281)</f>
        <v>N/A</v>
      </c>
      <c r="H280" s="22" t="str">
        <f>IF(INDEX(Veh_Marshal,0,2)="N/A","N/A",'输出-系统进路参数'!K281)</f>
        <v>N/A</v>
      </c>
      <c r="I280" s="22" t="str">
        <f>IF(INDEX(Veh_Marshal,0,2)="N/A","N/A",'输出-系统进路参数'!L281)</f>
        <v>N/A</v>
      </c>
      <c r="J280" s="22" t="str">
        <f>IF(INDEX(Veh_Marshal,0,2)="N/A","N/A",'输出-系统进路参数'!M281)</f>
        <v>N/A</v>
      </c>
      <c r="K280" s="22" t="str">
        <f>IF(INDEX(Veh_Marshal,0,2)="N/A","N/A",'输出-系统进路参数'!N281)</f>
        <v>N/A</v>
      </c>
      <c r="L280" s="22" t="str">
        <f>IF(INDEX(Veh_Marshal,0,2)="N/A","N/A",'输出-系统进路参数'!O281)</f>
        <v>N/A</v>
      </c>
      <c r="M280" s="22" t="str">
        <f>IF(INDEX(Veh_Marshal,0,2)="N/A","N/A",'输出-系统进路参数'!P281)</f>
        <v>N/A</v>
      </c>
      <c r="N280" s="22" t="str">
        <f>IF(INDEX(Veh_Marshal,0,2)="N/A","N/A",'输出-系统进路参数'!Q281)</f>
        <v>N/A</v>
      </c>
      <c r="O280" s="22" t="str">
        <f>IF(INDEX(Veh_Marshal,0,2)="N/A","N/A",'输出-系统进路参数'!R281)</f>
        <v>N/A</v>
      </c>
      <c r="P280" s="22" t="str">
        <f>IF(INDEX(Veh_Marshal,0,2)="N/A","N/A",'输出-系统进路参数'!S281)</f>
        <v>N/A</v>
      </c>
      <c r="Q280" s="22" t="str">
        <f>IF(INDEX(Veh_Marshal,0,2)="N/A","N/A",'输出-系统进路参数'!T281)</f>
        <v>N/A</v>
      </c>
      <c r="R280" s="22" t="str">
        <f>IF(INDEX(Veh_Marshal,0,2)="N/A","N/A",'输出-系统进路参数'!U281)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IF(INDEX(Veh_Marshal,0,2)="N/A","N/A",'输出-系统进路参数'!B282)</f>
        <v>N/A</v>
      </c>
      <c r="B281" s="22" t="str">
        <f>IF(INDEX(Veh_Marshal,0,2)="N/A","N/A",'输出-系统进路参数'!E282)</f>
        <v>N/A</v>
      </c>
      <c r="C281" s="22" t="str">
        <f>IF(INDEX(Veh_Marshal,0,2)="N/A","N/A",'输出-系统进路参数'!F282)</f>
        <v>N/A</v>
      </c>
      <c r="D281" s="22" t="str">
        <f>IF(INDEX(Veh_Marshal,0,2)="N/A","N/A",'输出-系统进路参数'!G282)</f>
        <v>N/A</v>
      </c>
      <c r="E281" s="22" t="str">
        <f>IF(INDEX(Veh_Marshal,0,2)="N/A","N/A",'输出-系统进路参数'!H282)</f>
        <v>N/A</v>
      </c>
      <c r="F281" s="22" t="str">
        <f>IF(INDEX(Veh_Marshal,0,2)="N/A","N/A",'输出-系统进路参数'!I282)</f>
        <v>N/A</v>
      </c>
      <c r="G281" s="22" t="str">
        <f>IF(INDEX(Veh_Marshal,0,2)="N/A","N/A",'输出-系统进路参数'!J282)</f>
        <v>N/A</v>
      </c>
      <c r="H281" s="22" t="str">
        <f>IF(INDEX(Veh_Marshal,0,2)="N/A","N/A",'输出-系统进路参数'!K282)</f>
        <v>N/A</v>
      </c>
      <c r="I281" s="22" t="str">
        <f>IF(INDEX(Veh_Marshal,0,2)="N/A","N/A",'输出-系统进路参数'!L282)</f>
        <v>N/A</v>
      </c>
      <c r="J281" s="22" t="str">
        <f>IF(INDEX(Veh_Marshal,0,2)="N/A","N/A",'输出-系统进路参数'!M282)</f>
        <v>N/A</v>
      </c>
      <c r="K281" s="22" t="str">
        <f>IF(INDEX(Veh_Marshal,0,2)="N/A","N/A",'输出-系统进路参数'!N282)</f>
        <v>N/A</v>
      </c>
      <c r="L281" s="22" t="str">
        <f>IF(INDEX(Veh_Marshal,0,2)="N/A","N/A",'输出-系统进路参数'!O282)</f>
        <v>N/A</v>
      </c>
      <c r="M281" s="22" t="str">
        <f>IF(INDEX(Veh_Marshal,0,2)="N/A","N/A",'输出-系统进路参数'!P282)</f>
        <v>N/A</v>
      </c>
      <c r="N281" s="22" t="str">
        <f>IF(INDEX(Veh_Marshal,0,2)="N/A","N/A",'输出-系统进路参数'!Q282)</f>
        <v>N/A</v>
      </c>
      <c r="O281" s="22" t="str">
        <f>IF(INDEX(Veh_Marshal,0,2)="N/A","N/A",'输出-系统进路参数'!R282)</f>
        <v>N/A</v>
      </c>
      <c r="P281" s="22" t="str">
        <f>IF(INDEX(Veh_Marshal,0,2)="N/A","N/A",'输出-系统进路参数'!S282)</f>
        <v>N/A</v>
      </c>
      <c r="Q281" s="22" t="str">
        <f>IF(INDEX(Veh_Marshal,0,2)="N/A","N/A",'输出-系统进路参数'!T282)</f>
        <v>N/A</v>
      </c>
      <c r="R281" s="22" t="str">
        <f>IF(INDEX(Veh_Marshal,0,2)="N/A","N/A",'输出-系统进路参数'!U282)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IF(INDEX(Veh_Marshal,0,2)="N/A","N/A",'输出-系统进路参数'!B283)</f>
        <v>N/A</v>
      </c>
      <c r="B282" s="22" t="str">
        <f>IF(INDEX(Veh_Marshal,0,2)="N/A","N/A",'输出-系统进路参数'!E283)</f>
        <v>N/A</v>
      </c>
      <c r="C282" s="22" t="str">
        <f>IF(INDEX(Veh_Marshal,0,2)="N/A","N/A",'输出-系统进路参数'!F283)</f>
        <v>N/A</v>
      </c>
      <c r="D282" s="22" t="str">
        <f>IF(INDEX(Veh_Marshal,0,2)="N/A","N/A",'输出-系统进路参数'!G283)</f>
        <v>N/A</v>
      </c>
      <c r="E282" s="22" t="str">
        <f>IF(INDEX(Veh_Marshal,0,2)="N/A","N/A",'输出-系统进路参数'!H283)</f>
        <v>N/A</v>
      </c>
      <c r="F282" s="22" t="str">
        <f>IF(INDEX(Veh_Marshal,0,2)="N/A","N/A",'输出-系统进路参数'!I283)</f>
        <v>N/A</v>
      </c>
      <c r="G282" s="22" t="str">
        <f>IF(INDEX(Veh_Marshal,0,2)="N/A","N/A",'输出-系统进路参数'!J283)</f>
        <v>N/A</v>
      </c>
      <c r="H282" s="22" t="str">
        <f>IF(INDEX(Veh_Marshal,0,2)="N/A","N/A",'输出-系统进路参数'!K283)</f>
        <v>N/A</v>
      </c>
      <c r="I282" s="22" t="str">
        <f>IF(INDEX(Veh_Marshal,0,2)="N/A","N/A",'输出-系统进路参数'!L283)</f>
        <v>N/A</v>
      </c>
      <c r="J282" s="22" t="str">
        <f>IF(INDEX(Veh_Marshal,0,2)="N/A","N/A",'输出-系统进路参数'!M283)</f>
        <v>N/A</v>
      </c>
      <c r="K282" s="22" t="str">
        <f>IF(INDEX(Veh_Marshal,0,2)="N/A","N/A",'输出-系统进路参数'!N283)</f>
        <v>N/A</v>
      </c>
      <c r="L282" s="22" t="str">
        <f>IF(INDEX(Veh_Marshal,0,2)="N/A","N/A",'输出-系统进路参数'!O283)</f>
        <v>N/A</v>
      </c>
      <c r="M282" s="22" t="str">
        <f>IF(INDEX(Veh_Marshal,0,2)="N/A","N/A",'输出-系统进路参数'!P283)</f>
        <v>N/A</v>
      </c>
      <c r="N282" s="22" t="str">
        <f>IF(INDEX(Veh_Marshal,0,2)="N/A","N/A",'输出-系统进路参数'!Q283)</f>
        <v>N/A</v>
      </c>
      <c r="O282" s="22" t="str">
        <f>IF(INDEX(Veh_Marshal,0,2)="N/A","N/A",'输出-系统进路参数'!R283)</f>
        <v>N/A</v>
      </c>
      <c r="P282" s="22" t="str">
        <f>IF(INDEX(Veh_Marshal,0,2)="N/A","N/A",'输出-系统进路参数'!S283)</f>
        <v>N/A</v>
      </c>
      <c r="Q282" s="22" t="str">
        <f>IF(INDEX(Veh_Marshal,0,2)="N/A","N/A",'输出-系统进路参数'!T283)</f>
        <v>N/A</v>
      </c>
      <c r="R282" s="22" t="str">
        <f>IF(INDEX(Veh_Marshal,0,2)="N/A","N/A",'输出-系统进路参数'!U283)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IF(INDEX(Veh_Marshal,0,2)="N/A","N/A",'输出-系统进路参数'!B284)</f>
        <v>N/A</v>
      </c>
      <c r="B283" s="22" t="str">
        <f>IF(INDEX(Veh_Marshal,0,2)="N/A","N/A",'输出-系统进路参数'!E284)</f>
        <v>N/A</v>
      </c>
      <c r="C283" s="22" t="str">
        <f>IF(INDEX(Veh_Marshal,0,2)="N/A","N/A",'输出-系统进路参数'!F284)</f>
        <v>N/A</v>
      </c>
      <c r="D283" s="22" t="str">
        <f>IF(INDEX(Veh_Marshal,0,2)="N/A","N/A",'输出-系统进路参数'!G284)</f>
        <v>N/A</v>
      </c>
      <c r="E283" s="22" t="str">
        <f>IF(INDEX(Veh_Marshal,0,2)="N/A","N/A",'输出-系统进路参数'!H284)</f>
        <v>N/A</v>
      </c>
      <c r="F283" s="22" t="str">
        <f>IF(INDEX(Veh_Marshal,0,2)="N/A","N/A",'输出-系统进路参数'!I284)</f>
        <v>N/A</v>
      </c>
      <c r="G283" s="22" t="str">
        <f>IF(INDEX(Veh_Marshal,0,2)="N/A","N/A",'输出-系统进路参数'!J284)</f>
        <v>N/A</v>
      </c>
      <c r="H283" s="22" t="str">
        <f>IF(INDEX(Veh_Marshal,0,2)="N/A","N/A",'输出-系统进路参数'!K284)</f>
        <v>N/A</v>
      </c>
      <c r="I283" s="22" t="str">
        <f>IF(INDEX(Veh_Marshal,0,2)="N/A","N/A",'输出-系统进路参数'!L284)</f>
        <v>N/A</v>
      </c>
      <c r="J283" s="22" t="str">
        <f>IF(INDEX(Veh_Marshal,0,2)="N/A","N/A",'输出-系统进路参数'!M284)</f>
        <v>N/A</v>
      </c>
      <c r="K283" s="22" t="str">
        <f>IF(INDEX(Veh_Marshal,0,2)="N/A","N/A",'输出-系统进路参数'!N284)</f>
        <v>N/A</v>
      </c>
      <c r="L283" s="22" t="str">
        <f>IF(INDEX(Veh_Marshal,0,2)="N/A","N/A",'输出-系统进路参数'!O284)</f>
        <v>N/A</v>
      </c>
      <c r="M283" s="22" t="str">
        <f>IF(INDEX(Veh_Marshal,0,2)="N/A","N/A",'输出-系统进路参数'!P284)</f>
        <v>N/A</v>
      </c>
      <c r="N283" s="22" t="str">
        <f>IF(INDEX(Veh_Marshal,0,2)="N/A","N/A",'输出-系统进路参数'!Q284)</f>
        <v>N/A</v>
      </c>
      <c r="O283" s="22" t="str">
        <f>IF(INDEX(Veh_Marshal,0,2)="N/A","N/A",'输出-系统进路参数'!R284)</f>
        <v>N/A</v>
      </c>
      <c r="P283" s="22" t="str">
        <f>IF(INDEX(Veh_Marshal,0,2)="N/A","N/A",'输出-系统进路参数'!S284)</f>
        <v>N/A</v>
      </c>
      <c r="Q283" s="22" t="str">
        <f>IF(INDEX(Veh_Marshal,0,2)="N/A","N/A",'输出-系统进路参数'!T284)</f>
        <v>N/A</v>
      </c>
      <c r="R283" s="22" t="str">
        <f>IF(INDEX(Veh_Marshal,0,2)="N/A","N/A",'输出-系统进路参数'!U284)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IF(INDEX(Veh_Marshal,0,2)="N/A","N/A",'输出-系统进路参数'!B285)</f>
        <v>N/A</v>
      </c>
      <c r="B284" s="22" t="str">
        <f>IF(INDEX(Veh_Marshal,0,2)="N/A","N/A",'输出-系统进路参数'!E285)</f>
        <v>N/A</v>
      </c>
      <c r="C284" s="22" t="str">
        <f>IF(INDEX(Veh_Marshal,0,2)="N/A","N/A",'输出-系统进路参数'!F285)</f>
        <v>N/A</v>
      </c>
      <c r="D284" s="22" t="str">
        <f>IF(INDEX(Veh_Marshal,0,2)="N/A","N/A",'输出-系统进路参数'!G285)</f>
        <v>N/A</v>
      </c>
      <c r="E284" s="22" t="str">
        <f>IF(INDEX(Veh_Marshal,0,2)="N/A","N/A",'输出-系统进路参数'!H285)</f>
        <v>N/A</v>
      </c>
      <c r="F284" s="22" t="str">
        <f>IF(INDEX(Veh_Marshal,0,2)="N/A","N/A",'输出-系统进路参数'!I285)</f>
        <v>N/A</v>
      </c>
      <c r="G284" s="22" t="str">
        <f>IF(INDEX(Veh_Marshal,0,2)="N/A","N/A",'输出-系统进路参数'!J285)</f>
        <v>N/A</v>
      </c>
      <c r="H284" s="22" t="str">
        <f>IF(INDEX(Veh_Marshal,0,2)="N/A","N/A",'输出-系统进路参数'!K285)</f>
        <v>N/A</v>
      </c>
      <c r="I284" s="22" t="str">
        <f>IF(INDEX(Veh_Marshal,0,2)="N/A","N/A",'输出-系统进路参数'!L285)</f>
        <v>N/A</v>
      </c>
      <c r="J284" s="22" t="str">
        <f>IF(INDEX(Veh_Marshal,0,2)="N/A","N/A",'输出-系统进路参数'!M285)</f>
        <v>N/A</v>
      </c>
      <c r="K284" s="22" t="str">
        <f>IF(INDEX(Veh_Marshal,0,2)="N/A","N/A",'输出-系统进路参数'!N285)</f>
        <v>N/A</v>
      </c>
      <c r="L284" s="22" t="str">
        <f>IF(INDEX(Veh_Marshal,0,2)="N/A","N/A",'输出-系统进路参数'!O285)</f>
        <v>N/A</v>
      </c>
      <c r="M284" s="22" t="str">
        <f>IF(INDEX(Veh_Marshal,0,2)="N/A","N/A",'输出-系统进路参数'!P285)</f>
        <v>N/A</v>
      </c>
      <c r="N284" s="22" t="str">
        <f>IF(INDEX(Veh_Marshal,0,2)="N/A","N/A",'输出-系统进路参数'!Q285)</f>
        <v>N/A</v>
      </c>
      <c r="O284" s="22" t="str">
        <f>IF(INDEX(Veh_Marshal,0,2)="N/A","N/A",'输出-系统进路参数'!R285)</f>
        <v>N/A</v>
      </c>
      <c r="P284" s="22" t="str">
        <f>IF(INDEX(Veh_Marshal,0,2)="N/A","N/A",'输出-系统进路参数'!S285)</f>
        <v>N/A</v>
      </c>
      <c r="Q284" s="22" t="str">
        <f>IF(INDEX(Veh_Marshal,0,2)="N/A","N/A",'输出-系统进路参数'!T285)</f>
        <v>N/A</v>
      </c>
      <c r="R284" s="22" t="str">
        <f>IF(INDEX(Veh_Marshal,0,2)="N/A","N/A",'输出-系统进路参数'!U285)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IF(INDEX(Veh_Marshal,0,2)="N/A","N/A",'输出-系统进路参数'!B286)</f>
        <v>N/A</v>
      </c>
      <c r="B285" s="22" t="str">
        <f>IF(INDEX(Veh_Marshal,0,2)="N/A","N/A",'输出-系统进路参数'!E286)</f>
        <v>N/A</v>
      </c>
      <c r="C285" s="22" t="str">
        <f>IF(INDEX(Veh_Marshal,0,2)="N/A","N/A",'输出-系统进路参数'!F286)</f>
        <v>N/A</v>
      </c>
      <c r="D285" s="22" t="str">
        <f>IF(INDEX(Veh_Marshal,0,2)="N/A","N/A",'输出-系统进路参数'!G286)</f>
        <v>N/A</v>
      </c>
      <c r="E285" s="22" t="str">
        <f>IF(INDEX(Veh_Marshal,0,2)="N/A","N/A",'输出-系统进路参数'!H286)</f>
        <v>N/A</v>
      </c>
      <c r="F285" s="22" t="str">
        <f>IF(INDEX(Veh_Marshal,0,2)="N/A","N/A",'输出-系统进路参数'!I286)</f>
        <v>N/A</v>
      </c>
      <c r="G285" s="22" t="str">
        <f>IF(INDEX(Veh_Marshal,0,2)="N/A","N/A",'输出-系统进路参数'!J286)</f>
        <v>N/A</v>
      </c>
      <c r="H285" s="22" t="str">
        <f>IF(INDEX(Veh_Marshal,0,2)="N/A","N/A",'输出-系统进路参数'!K286)</f>
        <v>N/A</v>
      </c>
      <c r="I285" s="22" t="str">
        <f>IF(INDEX(Veh_Marshal,0,2)="N/A","N/A",'输出-系统进路参数'!L286)</f>
        <v>N/A</v>
      </c>
      <c r="J285" s="22" t="str">
        <f>IF(INDEX(Veh_Marshal,0,2)="N/A","N/A",'输出-系统进路参数'!M286)</f>
        <v>N/A</v>
      </c>
      <c r="K285" s="22" t="str">
        <f>IF(INDEX(Veh_Marshal,0,2)="N/A","N/A",'输出-系统进路参数'!N286)</f>
        <v>N/A</v>
      </c>
      <c r="L285" s="22" t="str">
        <f>IF(INDEX(Veh_Marshal,0,2)="N/A","N/A",'输出-系统进路参数'!O286)</f>
        <v>N/A</v>
      </c>
      <c r="M285" s="22" t="str">
        <f>IF(INDEX(Veh_Marshal,0,2)="N/A","N/A",'输出-系统进路参数'!P286)</f>
        <v>N/A</v>
      </c>
      <c r="N285" s="22" t="str">
        <f>IF(INDEX(Veh_Marshal,0,2)="N/A","N/A",'输出-系统进路参数'!Q286)</f>
        <v>N/A</v>
      </c>
      <c r="O285" s="22" t="str">
        <f>IF(INDEX(Veh_Marshal,0,2)="N/A","N/A",'输出-系统进路参数'!R286)</f>
        <v>N/A</v>
      </c>
      <c r="P285" s="22" t="str">
        <f>IF(INDEX(Veh_Marshal,0,2)="N/A","N/A",'输出-系统进路参数'!S286)</f>
        <v>N/A</v>
      </c>
      <c r="Q285" s="22" t="str">
        <f>IF(INDEX(Veh_Marshal,0,2)="N/A","N/A",'输出-系统进路参数'!T286)</f>
        <v>N/A</v>
      </c>
      <c r="R285" s="22" t="str">
        <f>IF(INDEX(Veh_Marshal,0,2)="N/A","N/A",'输出-系统进路参数'!U286)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IF(INDEX(Veh_Marshal,0,2)="N/A","N/A",'输出-系统进路参数'!B287)</f>
        <v>N/A</v>
      </c>
      <c r="B286" s="22" t="str">
        <f>IF(INDEX(Veh_Marshal,0,2)="N/A","N/A",'输出-系统进路参数'!E287)</f>
        <v>N/A</v>
      </c>
      <c r="C286" s="22" t="str">
        <f>IF(INDEX(Veh_Marshal,0,2)="N/A","N/A",'输出-系统进路参数'!F287)</f>
        <v>N/A</v>
      </c>
      <c r="D286" s="22" t="str">
        <f>IF(INDEX(Veh_Marshal,0,2)="N/A","N/A",'输出-系统进路参数'!G287)</f>
        <v>N/A</v>
      </c>
      <c r="E286" s="22" t="str">
        <f>IF(INDEX(Veh_Marshal,0,2)="N/A","N/A",'输出-系统进路参数'!H287)</f>
        <v>N/A</v>
      </c>
      <c r="F286" s="22" t="str">
        <f>IF(INDEX(Veh_Marshal,0,2)="N/A","N/A",'输出-系统进路参数'!I287)</f>
        <v>N/A</v>
      </c>
      <c r="G286" s="22" t="str">
        <f>IF(INDEX(Veh_Marshal,0,2)="N/A","N/A",'输出-系统进路参数'!J287)</f>
        <v>N/A</v>
      </c>
      <c r="H286" s="22" t="str">
        <f>IF(INDEX(Veh_Marshal,0,2)="N/A","N/A",'输出-系统进路参数'!K287)</f>
        <v>N/A</v>
      </c>
      <c r="I286" s="22" t="str">
        <f>IF(INDEX(Veh_Marshal,0,2)="N/A","N/A",'输出-系统进路参数'!L287)</f>
        <v>N/A</v>
      </c>
      <c r="J286" s="22" t="str">
        <f>IF(INDEX(Veh_Marshal,0,2)="N/A","N/A",'输出-系统进路参数'!M287)</f>
        <v>N/A</v>
      </c>
      <c r="K286" s="22" t="str">
        <f>IF(INDEX(Veh_Marshal,0,2)="N/A","N/A",'输出-系统进路参数'!N287)</f>
        <v>N/A</v>
      </c>
      <c r="L286" s="22" t="str">
        <f>IF(INDEX(Veh_Marshal,0,2)="N/A","N/A",'输出-系统进路参数'!O287)</f>
        <v>N/A</v>
      </c>
      <c r="M286" s="22" t="str">
        <f>IF(INDEX(Veh_Marshal,0,2)="N/A","N/A",'输出-系统进路参数'!P287)</f>
        <v>N/A</v>
      </c>
      <c r="N286" s="22" t="str">
        <f>IF(INDEX(Veh_Marshal,0,2)="N/A","N/A",'输出-系统进路参数'!Q287)</f>
        <v>N/A</v>
      </c>
      <c r="O286" s="22" t="str">
        <f>IF(INDEX(Veh_Marshal,0,2)="N/A","N/A",'输出-系统进路参数'!R287)</f>
        <v>N/A</v>
      </c>
      <c r="P286" s="22" t="str">
        <f>IF(INDEX(Veh_Marshal,0,2)="N/A","N/A",'输出-系统进路参数'!S287)</f>
        <v>N/A</v>
      </c>
      <c r="Q286" s="22" t="str">
        <f>IF(INDEX(Veh_Marshal,0,2)="N/A","N/A",'输出-系统进路参数'!T287)</f>
        <v>N/A</v>
      </c>
      <c r="R286" s="22" t="str">
        <f>IF(INDEX(Veh_Marshal,0,2)="N/A","N/A",'输出-系统进路参数'!U287)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IF(INDEX(Veh_Marshal,0,2)="N/A","N/A",'输出-系统进路参数'!B288)</f>
        <v>N/A</v>
      </c>
      <c r="B287" s="22" t="str">
        <f>IF(INDEX(Veh_Marshal,0,2)="N/A","N/A",'输出-系统进路参数'!E288)</f>
        <v>N/A</v>
      </c>
      <c r="C287" s="22" t="str">
        <f>IF(INDEX(Veh_Marshal,0,2)="N/A","N/A",'输出-系统进路参数'!F288)</f>
        <v>N/A</v>
      </c>
      <c r="D287" s="22" t="str">
        <f>IF(INDEX(Veh_Marshal,0,2)="N/A","N/A",'输出-系统进路参数'!G288)</f>
        <v>N/A</v>
      </c>
      <c r="E287" s="22" t="str">
        <f>IF(INDEX(Veh_Marshal,0,2)="N/A","N/A",'输出-系统进路参数'!H288)</f>
        <v>N/A</v>
      </c>
      <c r="F287" s="22" t="str">
        <f>IF(INDEX(Veh_Marshal,0,2)="N/A","N/A",'输出-系统进路参数'!I288)</f>
        <v>N/A</v>
      </c>
      <c r="G287" s="22" t="str">
        <f>IF(INDEX(Veh_Marshal,0,2)="N/A","N/A",'输出-系统进路参数'!J288)</f>
        <v>N/A</v>
      </c>
      <c r="H287" s="22" t="str">
        <f>IF(INDEX(Veh_Marshal,0,2)="N/A","N/A",'输出-系统进路参数'!K288)</f>
        <v>N/A</v>
      </c>
      <c r="I287" s="22" t="str">
        <f>IF(INDEX(Veh_Marshal,0,2)="N/A","N/A",'输出-系统进路参数'!L288)</f>
        <v>N/A</v>
      </c>
      <c r="J287" s="22" t="str">
        <f>IF(INDEX(Veh_Marshal,0,2)="N/A","N/A",'输出-系统进路参数'!M288)</f>
        <v>N/A</v>
      </c>
      <c r="K287" s="22" t="str">
        <f>IF(INDEX(Veh_Marshal,0,2)="N/A","N/A",'输出-系统进路参数'!N288)</f>
        <v>N/A</v>
      </c>
      <c r="L287" s="22" t="str">
        <f>IF(INDEX(Veh_Marshal,0,2)="N/A","N/A",'输出-系统进路参数'!O288)</f>
        <v>N/A</v>
      </c>
      <c r="M287" s="22" t="str">
        <f>IF(INDEX(Veh_Marshal,0,2)="N/A","N/A",'输出-系统进路参数'!P288)</f>
        <v>N/A</v>
      </c>
      <c r="N287" s="22" t="str">
        <f>IF(INDEX(Veh_Marshal,0,2)="N/A","N/A",'输出-系统进路参数'!Q288)</f>
        <v>N/A</v>
      </c>
      <c r="O287" s="22" t="str">
        <f>IF(INDEX(Veh_Marshal,0,2)="N/A","N/A",'输出-系统进路参数'!R288)</f>
        <v>N/A</v>
      </c>
      <c r="P287" s="22" t="str">
        <f>IF(INDEX(Veh_Marshal,0,2)="N/A","N/A",'输出-系统进路参数'!S288)</f>
        <v>N/A</v>
      </c>
      <c r="Q287" s="22" t="str">
        <f>IF(INDEX(Veh_Marshal,0,2)="N/A","N/A",'输出-系统进路参数'!T288)</f>
        <v>N/A</v>
      </c>
      <c r="R287" s="22" t="str">
        <f>IF(INDEX(Veh_Marshal,0,2)="N/A","N/A",'输出-系统进路参数'!U288)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IF(INDEX(Veh_Marshal,0,2)="N/A","N/A",'输出-系统进路参数'!B289)</f>
        <v>N/A</v>
      </c>
      <c r="B288" s="22" t="str">
        <f>IF(INDEX(Veh_Marshal,0,2)="N/A","N/A",'输出-系统进路参数'!E289)</f>
        <v>N/A</v>
      </c>
      <c r="C288" s="22" t="str">
        <f>IF(INDEX(Veh_Marshal,0,2)="N/A","N/A",'输出-系统进路参数'!F289)</f>
        <v>N/A</v>
      </c>
      <c r="D288" s="22" t="str">
        <f>IF(INDEX(Veh_Marshal,0,2)="N/A","N/A",'输出-系统进路参数'!G289)</f>
        <v>N/A</v>
      </c>
      <c r="E288" s="22" t="str">
        <f>IF(INDEX(Veh_Marshal,0,2)="N/A","N/A",'输出-系统进路参数'!H289)</f>
        <v>N/A</v>
      </c>
      <c r="F288" s="22" t="str">
        <f>IF(INDEX(Veh_Marshal,0,2)="N/A","N/A",'输出-系统进路参数'!I289)</f>
        <v>N/A</v>
      </c>
      <c r="G288" s="22" t="str">
        <f>IF(INDEX(Veh_Marshal,0,2)="N/A","N/A",'输出-系统进路参数'!J289)</f>
        <v>N/A</v>
      </c>
      <c r="H288" s="22" t="str">
        <f>IF(INDEX(Veh_Marshal,0,2)="N/A","N/A",'输出-系统进路参数'!K289)</f>
        <v>N/A</v>
      </c>
      <c r="I288" s="22" t="str">
        <f>IF(INDEX(Veh_Marshal,0,2)="N/A","N/A",'输出-系统进路参数'!L289)</f>
        <v>N/A</v>
      </c>
      <c r="J288" s="22" t="str">
        <f>IF(INDEX(Veh_Marshal,0,2)="N/A","N/A",'输出-系统进路参数'!M289)</f>
        <v>N/A</v>
      </c>
      <c r="K288" s="22" t="str">
        <f>IF(INDEX(Veh_Marshal,0,2)="N/A","N/A",'输出-系统进路参数'!N289)</f>
        <v>N/A</v>
      </c>
      <c r="L288" s="22" t="str">
        <f>IF(INDEX(Veh_Marshal,0,2)="N/A","N/A",'输出-系统进路参数'!O289)</f>
        <v>N/A</v>
      </c>
      <c r="M288" s="22" t="str">
        <f>IF(INDEX(Veh_Marshal,0,2)="N/A","N/A",'输出-系统进路参数'!P289)</f>
        <v>N/A</v>
      </c>
      <c r="N288" s="22" t="str">
        <f>IF(INDEX(Veh_Marshal,0,2)="N/A","N/A",'输出-系统进路参数'!Q289)</f>
        <v>N/A</v>
      </c>
      <c r="O288" s="22" t="str">
        <f>IF(INDEX(Veh_Marshal,0,2)="N/A","N/A",'输出-系统进路参数'!R289)</f>
        <v>N/A</v>
      </c>
      <c r="P288" s="22" t="str">
        <f>IF(INDEX(Veh_Marshal,0,2)="N/A","N/A",'输出-系统进路参数'!S289)</f>
        <v>N/A</v>
      </c>
      <c r="Q288" s="22" t="str">
        <f>IF(INDEX(Veh_Marshal,0,2)="N/A","N/A",'输出-系统进路参数'!T289)</f>
        <v>N/A</v>
      </c>
      <c r="R288" s="22" t="str">
        <f>IF(INDEX(Veh_Marshal,0,2)="N/A","N/A",'输出-系统进路参数'!U289)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IF(INDEX(Veh_Marshal,0,2)="N/A","N/A",'输出-系统进路参数'!B290)</f>
        <v>N/A</v>
      </c>
      <c r="B289" s="22" t="str">
        <f>IF(INDEX(Veh_Marshal,0,2)="N/A","N/A",'输出-系统进路参数'!E290)</f>
        <v>N/A</v>
      </c>
      <c r="C289" s="22" t="str">
        <f>IF(INDEX(Veh_Marshal,0,2)="N/A","N/A",'输出-系统进路参数'!F290)</f>
        <v>N/A</v>
      </c>
      <c r="D289" s="22" t="str">
        <f>IF(INDEX(Veh_Marshal,0,2)="N/A","N/A",'输出-系统进路参数'!G290)</f>
        <v>N/A</v>
      </c>
      <c r="E289" s="22" t="str">
        <f>IF(INDEX(Veh_Marshal,0,2)="N/A","N/A",'输出-系统进路参数'!H290)</f>
        <v>N/A</v>
      </c>
      <c r="F289" s="22" t="str">
        <f>IF(INDEX(Veh_Marshal,0,2)="N/A","N/A",'输出-系统进路参数'!I290)</f>
        <v>N/A</v>
      </c>
      <c r="G289" s="22" t="str">
        <f>IF(INDEX(Veh_Marshal,0,2)="N/A","N/A",'输出-系统进路参数'!J290)</f>
        <v>N/A</v>
      </c>
      <c r="H289" s="22" t="str">
        <f>IF(INDEX(Veh_Marshal,0,2)="N/A","N/A",'输出-系统进路参数'!K290)</f>
        <v>N/A</v>
      </c>
      <c r="I289" s="22" t="str">
        <f>IF(INDEX(Veh_Marshal,0,2)="N/A","N/A",'输出-系统进路参数'!L290)</f>
        <v>N/A</v>
      </c>
      <c r="J289" s="22" t="str">
        <f>IF(INDEX(Veh_Marshal,0,2)="N/A","N/A",'输出-系统进路参数'!M290)</f>
        <v>N/A</v>
      </c>
      <c r="K289" s="22" t="str">
        <f>IF(INDEX(Veh_Marshal,0,2)="N/A","N/A",'输出-系统进路参数'!N290)</f>
        <v>N/A</v>
      </c>
      <c r="L289" s="22" t="str">
        <f>IF(INDEX(Veh_Marshal,0,2)="N/A","N/A",'输出-系统进路参数'!O290)</f>
        <v>N/A</v>
      </c>
      <c r="M289" s="22" t="str">
        <f>IF(INDEX(Veh_Marshal,0,2)="N/A","N/A",'输出-系统进路参数'!P290)</f>
        <v>N/A</v>
      </c>
      <c r="N289" s="22" t="str">
        <f>IF(INDEX(Veh_Marshal,0,2)="N/A","N/A",'输出-系统进路参数'!Q290)</f>
        <v>N/A</v>
      </c>
      <c r="O289" s="22" t="str">
        <f>IF(INDEX(Veh_Marshal,0,2)="N/A","N/A",'输出-系统进路参数'!R290)</f>
        <v>N/A</v>
      </c>
      <c r="P289" s="22" t="str">
        <f>IF(INDEX(Veh_Marshal,0,2)="N/A","N/A",'输出-系统进路参数'!S290)</f>
        <v>N/A</v>
      </c>
      <c r="Q289" s="22" t="str">
        <f>IF(INDEX(Veh_Marshal,0,2)="N/A","N/A",'输出-系统进路参数'!T290)</f>
        <v>N/A</v>
      </c>
      <c r="R289" s="22" t="str">
        <f>IF(INDEX(Veh_Marshal,0,2)="N/A","N/A",'输出-系统进路参数'!U290)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IF(INDEX(Veh_Marshal,0,2)="N/A","N/A",'输出-系统进路参数'!B291)</f>
        <v>N/A</v>
      </c>
      <c r="B290" s="22" t="str">
        <f>IF(INDEX(Veh_Marshal,0,2)="N/A","N/A",'输出-系统进路参数'!E291)</f>
        <v>N/A</v>
      </c>
      <c r="C290" s="22" t="str">
        <f>IF(INDEX(Veh_Marshal,0,2)="N/A","N/A",'输出-系统进路参数'!F291)</f>
        <v>N/A</v>
      </c>
      <c r="D290" s="22" t="str">
        <f>IF(INDEX(Veh_Marshal,0,2)="N/A","N/A",'输出-系统进路参数'!G291)</f>
        <v>N/A</v>
      </c>
      <c r="E290" s="22" t="str">
        <f>IF(INDEX(Veh_Marshal,0,2)="N/A","N/A",'输出-系统进路参数'!H291)</f>
        <v>N/A</v>
      </c>
      <c r="F290" s="22" t="str">
        <f>IF(INDEX(Veh_Marshal,0,2)="N/A","N/A",'输出-系统进路参数'!I291)</f>
        <v>N/A</v>
      </c>
      <c r="G290" s="22" t="str">
        <f>IF(INDEX(Veh_Marshal,0,2)="N/A","N/A",'输出-系统进路参数'!J291)</f>
        <v>N/A</v>
      </c>
      <c r="H290" s="22" t="str">
        <f>IF(INDEX(Veh_Marshal,0,2)="N/A","N/A",'输出-系统进路参数'!K291)</f>
        <v>N/A</v>
      </c>
      <c r="I290" s="22" t="str">
        <f>IF(INDEX(Veh_Marshal,0,2)="N/A","N/A",'输出-系统进路参数'!L291)</f>
        <v>N/A</v>
      </c>
      <c r="J290" s="22" t="str">
        <f>IF(INDEX(Veh_Marshal,0,2)="N/A","N/A",'输出-系统进路参数'!M291)</f>
        <v>N/A</v>
      </c>
      <c r="K290" s="22" t="str">
        <f>IF(INDEX(Veh_Marshal,0,2)="N/A","N/A",'输出-系统进路参数'!N291)</f>
        <v>N/A</v>
      </c>
      <c r="L290" s="22" t="str">
        <f>IF(INDEX(Veh_Marshal,0,2)="N/A","N/A",'输出-系统进路参数'!O291)</f>
        <v>N/A</v>
      </c>
      <c r="M290" s="22" t="str">
        <f>IF(INDEX(Veh_Marshal,0,2)="N/A","N/A",'输出-系统进路参数'!P291)</f>
        <v>N/A</v>
      </c>
      <c r="N290" s="22" t="str">
        <f>IF(INDEX(Veh_Marshal,0,2)="N/A","N/A",'输出-系统进路参数'!Q291)</f>
        <v>N/A</v>
      </c>
      <c r="O290" s="22" t="str">
        <f>IF(INDEX(Veh_Marshal,0,2)="N/A","N/A",'输出-系统进路参数'!R291)</f>
        <v>N/A</v>
      </c>
      <c r="P290" s="22" t="str">
        <f>IF(INDEX(Veh_Marshal,0,2)="N/A","N/A",'输出-系统进路参数'!S291)</f>
        <v>N/A</v>
      </c>
      <c r="Q290" s="22" t="str">
        <f>IF(INDEX(Veh_Marshal,0,2)="N/A","N/A",'输出-系统进路参数'!T291)</f>
        <v>N/A</v>
      </c>
      <c r="R290" s="22" t="str">
        <f>IF(INDEX(Veh_Marshal,0,2)="N/A","N/A",'输出-系统进路参数'!U291)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IF(INDEX(Veh_Marshal,0,2)="N/A","N/A",'输出-系统进路参数'!B292)</f>
        <v>N/A</v>
      </c>
      <c r="B291" s="22" t="str">
        <f>IF(INDEX(Veh_Marshal,0,2)="N/A","N/A",'输出-系统进路参数'!E292)</f>
        <v>N/A</v>
      </c>
      <c r="C291" s="22" t="str">
        <f>IF(INDEX(Veh_Marshal,0,2)="N/A","N/A",'输出-系统进路参数'!F292)</f>
        <v>N/A</v>
      </c>
      <c r="D291" s="22" t="str">
        <f>IF(INDEX(Veh_Marshal,0,2)="N/A","N/A",'输出-系统进路参数'!G292)</f>
        <v>N/A</v>
      </c>
      <c r="E291" s="22" t="str">
        <f>IF(INDEX(Veh_Marshal,0,2)="N/A","N/A",'输出-系统进路参数'!H292)</f>
        <v>N/A</v>
      </c>
      <c r="F291" s="22" t="str">
        <f>IF(INDEX(Veh_Marshal,0,2)="N/A","N/A",'输出-系统进路参数'!I292)</f>
        <v>N/A</v>
      </c>
      <c r="G291" s="22" t="str">
        <f>IF(INDEX(Veh_Marshal,0,2)="N/A","N/A",'输出-系统进路参数'!J292)</f>
        <v>N/A</v>
      </c>
      <c r="H291" s="22" t="str">
        <f>IF(INDEX(Veh_Marshal,0,2)="N/A","N/A",'输出-系统进路参数'!K292)</f>
        <v>N/A</v>
      </c>
      <c r="I291" s="22" t="str">
        <f>IF(INDEX(Veh_Marshal,0,2)="N/A","N/A",'输出-系统进路参数'!L292)</f>
        <v>N/A</v>
      </c>
      <c r="J291" s="22" t="str">
        <f>IF(INDEX(Veh_Marshal,0,2)="N/A","N/A",'输出-系统进路参数'!M292)</f>
        <v>N/A</v>
      </c>
      <c r="K291" s="22" t="str">
        <f>IF(INDEX(Veh_Marshal,0,2)="N/A","N/A",'输出-系统进路参数'!N292)</f>
        <v>N/A</v>
      </c>
      <c r="L291" s="22" t="str">
        <f>IF(INDEX(Veh_Marshal,0,2)="N/A","N/A",'输出-系统进路参数'!O292)</f>
        <v>N/A</v>
      </c>
      <c r="M291" s="22" t="str">
        <f>IF(INDEX(Veh_Marshal,0,2)="N/A","N/A",'输出-系统进路参数'!P292)</f>
        <v>N/A</v>
      </c>
      <c r="N291" s="22" t="str">
        <f>IF(INDEX(Veh_Marshal,0,2)="N/A","N/A",'输出-系统进路参数'!Q292)</f>
        <v>N/A</v>
      </c>
      <c r="O291" s="22" t="str">
        <f>IF(INDEX(Veh_Marshal,0,2)="N/A","N/A",'输出-系统进路参数'!R292)</f>
        <v>N/A</v>
      </c>
      <c r="P291" s="22" t="str">
        <f>IF(INDEX(Veh_Marshal,0,2)="N/A","N/A",'输出-系统进路参数'!S292)</f>
        <v>N/A</v>
      </c>
      <c r="Q291" s="22" t="str">
        <f>IF(INDEX(Veh_Marshal,0,2)="N/A","N/A",'输出-系统进路参数'!T292)</f>
        <v>N/A</v>
      </c>
      <c r="R291" s="22" t="str">
        <f>IF(INDEX(Veh_Marshal,0,2)="N/A","N/A",'输出-系统进路参数'!U292)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IF(INDEX(Veh_Marshal,0,2)="N/A","N/A",'输出-系统进路参数'!B293)</f>
        <v>N/A</v>
      </c>
      <c r="B292" s="22" t="str">
        <f>IF(INDEX(Veh_Marshal,0,2)="N/A","N/A",'输出-系统进路参数'!E293)</f>
        <v>N/A</v>
      </c>
      <c r="C292" s="22" t="str">
        <f>IF(INDEX(Veh_Marshal,0,2)="N/A","N/A",'输出-系统进路参数'!F293)</f>
        <v>N/A</v>
      </c>
      <c r="D292" s="22" t="str">
        <f>IF(INDEX(Veh_Marshal,0,2)="N/A","N/A",'输出-系统进路参数'!G293)</f>
        <v>N/A</v>
      </c>
      <c r="E292" s="22" t="str">
        <f>IF(INDEX(Veh_Marshal,0,2)="N/A","N/A",'输出-系统进路参数'!H293)</f>
        <v>N/A</v>
      </c>
      <c r="F292" s="22" t="str">
        <f>IF(INDEX(Veh_Marshal,0,2)="N/A","N/A",'输出-系统进路参数'!I293)</f>
        <v>N/A</v>
      </c>
      <c r="G292" s="22" t="str">
        <f>IF(INDEX(Veh_Marshal,0,2)="N/A","N/A",'输出-系统进路参数'!J293)</f>
        <v>N/A</v>
      </c>
      <c r="H292" s="22" t="str">
        <f>IF(INDEX(Veh_Marshal,0,2)="N/A","N/A",'输出-系统进路参数'!K293)</f>
        <v>N/A</v>
      </c>
      <c r="I292" s="22" t="str">
        <f>IF(INDEX(Veh_Marshal,0,2)="N/A","N/A",'输出-系统进路参数'!L293)</f>
        <v>N/A</v>
      </c>
      <c r="J292" s="22" t="str">
        <f>IF(INDEX(Veh_Marshal,0,2)="N/A","N/A",'输出-系统进路参数'!M293)</f>
        <v>N/A</v>
      </c>
      <c r="K292" s="22" t="str">
        <f>IF(INDEX(Veh_Marshal,0,2)="N/A","N/A",'输出-系统进路参数'!N293)</f>
        <v>N/A</v>
      </c>
      <c r="L292" s="22" t="str">
        <f>IF(INDEX(Veh_Marshal,0,2)="N/A","N/A",'输出-系统进路参数'!O293)</f>
        <v>N/A</v>
      </c>
      <c r="M292" s="22" t="str">
        <f>IF(INDEX(Veh_Marshal,0,2)="N/A","N/A",'输出-系统进路参数'!P293)</f>
        <v>N/A</v>
      </c>
      <c r="N292" s="22" t="str">
        <f>IF(INDEX(Veh_Marshal,0,2)="N/A","N/A",'输出-系统进路参数'!Q293)</f>
        <v>N/A</v>
      </c>
      <c r="O292" s="22" t="str">
        <f>IF(INDEX(Veh_Marshal,0,2)="N/A","N/A",'输出-系统进路参数'!R293)</f>
        <v>N/A</v>
      </c>
      <c r="P292" s="22" t="str">
        <f>IF(INDEX(Veh_Marshal,0,2)="N/A","N/A",'输出-系统进路参数'!S293)</f>
        <v>N/A</v>
      </c>
      <c r="Q292" s="22" t="str">
        <f>IF(INDEX(Veh_Marshal,0,2)="N/A","N/A",'输出-系统进路参数'!T293)</f>
        <v>N/A</v>
      </c>
      <c r="R292" s="22" t="str">
        <f>IF(INDEX(Veh_Marshal,0,2)="N/A","N/A",'输出-系统进路参数'!U293)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IF(INDEX(Veh_Marshal,0,2)="N/A","N/A",'输出-系统进路参数'!B294)</f>
        <v>N/A</v>
      </c>
      <c r="B293" s="22" t="str">
        <f>IF(INDEX(Veh_Marshal,0,2)="N/A","N/A",'输出-系统进路参数'!E294)</f>
        <v>N/A</v>
      </c>
      <c r="C293" s="22" t="str">
        <f>IF(INDEX(Veh_Marshal,0,2)="N/A","N/A",'输出-系统进路参数'!F294)</f>
        <v>N/A</v>
      </c>
      <c r="D293" s="22" t="str">
        <f>IF(INDEX(Veh_Marshal,0,2)="N/A","N/A",'输出-系统进路参数'!G294)</f>
        <v>N/A</v>
      </c>
      <c r="E293" s="22" t="str">
        <f>IF(INDEX(Veh_Marshal,0,2)="N/A","N/A",'输出-系统进路参数'!H294)</f>
        <v>N/A</v>
      </c>
      <c r="F293" s="22" t="str">
        <f>IF(INDEX(Veh_Marshal,0,2)="N/A","N/A",'输出-系统进路参数'!I294)</f>
        <v>N/A</v>
      </c>
      <c r="G293" s="22" t="str">
        <f>IF(INDEX(Veh_Marshal,0,2)="N/A","N/A",'输出-系统进路参数'!J294)</f>
        <v>N/A</v>
      </c>
      <c r="H293" s="22" t="str">
        <f>IF(INDEX(Veh_Marshal,0,2)="N/A","N/A",'输出-系统进路参数'!K294)</f>
        <v>N/A</v>
      </c>
      <c r="I293" s="22" t="str">
        <f>IF(INDEX(Veh_Marshal,0,2)="N/A","N/A",'输出-系统进路参数'!L294)</f>
        <v>N/A</v>
      </c>
      <c r="J293" s="22" t="str">
        <f>IF(INDEX(Veh_Marshal,0,2)="N/A","N/A",'输出-系统进路参数'!M294)</f>
        <v>N/A</v>
      </c>
      <c r="K293" s="22" t="str">
        <f>IF(INDEX(Veh_Marshal,0,2)="N/A","N/A",'输出-系统进路参数'!N294)</f>
        <v>N/A</v>
      </c>
      <c r="L293" s="22" t="str">
        <f>IF(INDEX(Veh_Marshal,0,2)="N/A","N/A",'输出-系统进路参数'!O294)</f>
        <v>N/A</v>
      </c>
      <c r="M293" s="22" t="str">
        <f>IF(INDEX(Veh_Marshal,0,2)="N/A","N/A",'输出-系统进路参数'!P294)</f>
        <v>N/A</v>
      </c>
      <c r="N293" s="22" t="str">
        <f>IF(INDEX(Veh_Marshal,0,2)="N/A","N/A",'输出-系统进路参数'!Q294)</f>
        <v>N/A</v>
      </c>
      <c r="O293" s="22" t="str">
        <f>IF(INDEX(Veh_Marshal,0,2)="N/A","N/A",'输出-系统进路参数'!R294)</f>
        <v>N/A</v>
      </c>
      <c r="P293" s="22" t="str">
        <f>IF(INDEX(Veh_Marshal,0,2)="N/A","N/A",'输出-系统进路参数'!S294)</f>
        <v>N/A</v>
      </c>
      <c r="Q293" s="22" t="str">
        <f>IF(INDEX(Veh_Marshal,0,2)="N/A","N/A",'输出-系统进路参数'!T294)</f>
        <v>N/A</v>
      </c>
      <c r="R293" s="22" t="str">
        <f>IF(INDEX(Veh_Marshal,0,2)="N/A","N/A",'输出-系统进路参数'!U294)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IF(INDEX(Veh_Marshal,0,2)="N/A","N/A",'输出-系统进路参数'!B295)</f>
        <v>N/A</v>
      </c>
      <c r="B294" s="22" t="str">
        <f>IF(INDEX(Veh_Marshal,0,2)="N/A","N/A",'输出-系统进路参数'!E295)</f>
        <v>N/A</v>
      </c>
      <c r="C294" s="22" t="str">
        <f>IF(INDEX(Veh_Marshal,0,2)="N/A","N/A",'输出-系统进路参数'!F295)</f>
        <v>N/A</v>
      </c>
      <c r="D294" s="22" t="str">
        <f>IF(INDEX(Veh_Marshal,0,2)="N/A","N/A",'输出-系统进路参数'!G295)</f>
        <v>N/A</v>
      </c>
      <c r="E294" s="22" t="str">
        <f>IF(INDEX(Veh_Marshal,0,2)="N/A","N/A",'输出-系统进路参数'!H295)</f>
        <v>N/A</v>
      </c>
      <c r="F294" s="22" t="str">
        <f>IF(INDEX(Veh_Marshal,0,2)="N/A","N/A",'输出-系统进路参数'!I295)</f>
        <v>N/A</v>
      </c>
      <c r="G294" s="22" t="str">
        <f>IF(INDEX(Veh_Marshal,0,2)="N/A","N/A",'输出-系统进路参数'!J295)</f>
        <v>N/A</v>
      </c>
      <c r="H294" s="22" t="str">
        <f>IF(INDEX(Veh_Marshal,0,2)="N/A","N/A",'输出-系统进路参数'!K295)</f>
        <v>N/A</v>
      </c>
      <c r="I294" s="22" t="str">
        <f>IF(INDEX(Veh_Marshal,0,2)="N/A","N/A",'输出-系统进路参数'!L295)</f>
        <v>N/A</v>
      </c>
      <c r="J294" s="22" t="str">
        <f>IF(INDEX(Veh_Marshal,0,2)="N/A","N/A",'输出-系统进路参数'!M295)</f>
        <v>N/A</v>
      </c>
      <c r="K294" s="22" t="str">
        <f>IF(INDEX(Veh_Marshal,0,2)="N/A","N/A",'输出-系统进路参数'!N295)</f>
        <v>N/A</v>
      </c>
      <c r="L294" s="22" t="str">
        <f>IF(INDEX(Veh_Marshal,0,2)="N/A","N/A",'输出-系统进路参数'!O295)</f>
        <v>N/A</v>
      </c>
      <c r="M294" s="22" t="str">
        <f>IF(INDEX(Veh_Marshal,0,2)="N/A","N/A",'输出-系统进路参数'!P295)</f>
        <v>N/A</v>
      </c>
      <c r="N294" s="22" t="str">
        <f>IF(INDEX(Veh_Marshal,0,2)="N/A","N/A",'输出-系统进路参数'!Q295)</f>
        <v>N/A</v>
      </c>
      <c r="O294" s="22" t="str">
        <f>IF(INDEX(Veh_Marshal,0,2)="N/A","N/A",'输出-系统进路参数'!R295)</f>
        <v>N/A</v>
      </c>
      <c r="P294" s="22" t="str">
        <f>IF(INDEX(Veh_Marshal,0,2)="N/A","N/A",'输出-系统进路参数'!S295)</f>
        <v>N/A</v>
      </c>
      <c r="Q294" s="22" t="str">
        <f>IF(INDEX(Veh_Marshal,0,2)="N/A","N/A",'输出-系统进路参数'!T295)</f>
        <v>N/A</v>
      </c>
      <c r="R294" s="22" t="str">
        <f>IF(INDEX(Veh_Marshal,0,2)="N/A","N/A",'输出-系统进路参数'!U295)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IF(INDEX(Veh_Marshal,0,2)="N/A","N/A",'输出-系统进路参数'!B296)</f>
        <v>N/A</v>
      </c>
      <c r="B295" s="22" t="str">
        <f>IF(INDEX(Veh_Marshal,0,2)="N/A","N/A",'输出-系统进路参数'!E296)</f>
        <v>N/A</v>
      </c>
      <c r="C295" s="22" t="str">
        <f>IF(INDEX(Veh_Marshal,0,2)="N/A","N/A",'输出-系统进路参数'!F296)</f>
        <v>N/A</v>
      </c>
      <c r="D295" s="22" t="str">
        <f>IF(INDEX(Veh_Marshal,0,2)="N/A","N/A",'输出-系统进路参数'!G296)</f>
        <v>N/A</v>
      </c>
      <c r="E295" s="22" t="str">
        <f>IF(INDEX(Veh_Marshal,0,2)="N/A","N/A",'输出-系统进路参数'!H296)</f>
        <v>N/A</v>
      </c>
      <c r="F295" s="22" t="str">
        <f>IF(INDEX(Veh_Marshal,0,2)="N/A","N/A",'输出-系统进路参数'!I296)</f>
        <v>N/A</v>
      </c>
      <c r="G295" s="22" t="str">
        <f>IF(INDEX(Veh_Marshal,0,2)="N/A","N/A",'输出-系统进路参数'!J296)</f>
        <v>N/A</v>
      </c>
      <c r="H295" s="22" t="str">
        <f>IF(INDEX(Veh_Marshal,0,2)="N/A","N/A",'输出-系统进路参数'!K296)</f>
        <v>N/A</v>
      </c>
      <c r="I295" s="22" t="str">
        <f>IF(INDEX(Veh_Marshal,0,2)="N/A","N/A",'输出-系统进路参数'!L296)</f>
        <v>N/A</v>
      </c>
      <c r="J295" s="22" t="str">
        <f>IF(INDEX(Veh_Marshal,0,2)="N/A","N/A",'输出-系统进路参数'!M296)</f>
        <v>N/A</v>
      </c>
      <c r="K295" s="22" t="str">
        <f>IF(INDEX(Veh_Marshal,0,2)="N/A","N/A",'输出-系统进路参数'!N296)</f>
        <v>N/A</v>
      </c>
      <c r="L295" s="22" t="str">
        <f>IF(INDEX(Veh_Marshal,0,2)="N/A","N/A",'输出-系统进路参数'!O296)</f>
        <v>N/A</v>
      </c>
      <c r="M295" s="22" t="str">
        <f>IF(INDEX(Veh_Marshal,0,2)="N/A","N/A",'输出-系统进路参数'!P296)</f>
        <v>N/A</v>
      </c>
      <c r="N295" s="22" t="str">
        <f>IF(INDEX(Veh_Marshal,0,2)="N/A","N/A",'输出-系统进路参数'!Q296)</f>
        <v>N/A</v>
      </c>
      <c r="O295" s="22" t="str">
        <f>IF(INDEX(Veh_Marshal,0,2)="N/A","N/A",'输出-系统进路参数'!R296)</f>
        <v>N/A</v>
      </c>
      <c r="P295" s="22" t="str">
        <f>IF(INDEX(Veh_Marshal,0,2)="N/A","N/A",'输出-系统进路参数'!S296)</f>
        <v>N/A</v>
      </c>
      <c r="Q295" s="22" t="str">
        <f>IF(INDEX(Veh_Marshal,0,2)="N/A","N/A",'输出-系统进路参数'!T296)</f>
        <v>N/A</v>
      </c>
      <c r="R295" s="22" t="str">
        <f>IF(INDEX(Veh_Marshal,0,2)="N/A","N/A",'输出-系统进路参数'!U296)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IF(INDEX(Veh_Marshal,0,2)="N/A","N/A",'输出-系统进路参数'!B297)</f>
        <v>N/A</v>
      </c>
      <c r="B296" s="22" t="str">
        <f>IF(INDEX(Veh_Marshal,0,2)="N/A","N/A",'输出-系统进路参数'!E297)</f>
        <v>N/A</v>
      </c>
      <c r="C296" s="22" t="str">
        <f>IF(INDEX(Veh_Marshal,0,2)="N/A","N/A",'输出-系统进路参数'!F297)</f>
        <v>N/A</v>
      </c>
      <c r="D296" s="22" t="str">
        <f>IF(INDEX(Veh_Marshal,0,2)="N/A","N/A",'输出-系统进路参数'!G297)</f>
        <v>N/A</v>
      </c>
      <c r="E296" s="22" t="str">
        <f>IF(INDEX(Veh_Marshal,0,2)="N/A","N/A",'输出-系统进路参数'!H297)</f>
        <v>N/A</v>
      </c>
      <c r="F296" s="22" t="str">
        <f>IF(INDEX(Veh_Marshal,0,2)="N/A","N/A",'输出-系统进路参数'!I297)</f>
        <v>N/A</v>
      </c>
      <c r="G296" s="22" t="str">
        <f>IF(INDEX(Veh_Marshal,0,2)="N/A","N/A",'输出-系统进路参数'!J297)</f>
        <v>N/A</v>
      </c>
      <c r="H296" s="22" t="str">
        <f>IF(INDEX(Veh_Marshal,0,2)="N/A","N/A",'输出-系统进路参数'!K297)</f>
        <v>N/A</v>
      </c>
      <c r="I296" s="22" t="str">
        <f>IF(INDEX(Veh_Marshal,0,2)="N/A","N/A",'输出-系统进路参数'!L297)</f>
        <v>N/A</v>
      </c>
      <c r="J296" s="22" t="str">
        <f>IF(INDEX(Veh_Marshal,0,2)="N/A","N/A",'输出-系统进路参数'!M297)</f>
        <v>N/A</v>
      </c>
      <c r="K296" s="22" t="str">
        <f>IF(INDEX(Veh_Marshal,0,2)="N/A","N/A",'输出-系统进路参数'!N297)</f>
        <v>N/A</v>
      </c>
      <c r="L296" s="22" t="str">
        <f>IF(INDEX(Veh_Marshal,0,2)="N/A","N/A",'输出-系统进路参数'!O297)</f>
        <v>N/A</v>
      </c>
      <c r="M296" s="22" t="str">
        <f>IF(INDEX(Veh_Marshal,0,2)="N/A","N/A",'输出-系统进路参数'!P297)</f>
        <v>N/A</v>
      </c>
      <c r="N296" s="22" t="str">
        <f>IF(INDEX(Veh_Marshal,0,2)="N/A","N/A",'输出-系统进路参数'!Q297)</f>
        <v>N/A</v>
      </c>
      <c r="O296" s="22" t="str">
        <f>IF(INDEX(Veh_Marshal,0,2)="N/A","N/A",'输出-系统进路参数'!R297)</f>
        <v>N/A</v>
      </c>
      <c r="P296" s="22" t="str">
        <f>IF(INDEX(Veh_Marshal,0,2)="N/A","N/A",'输出-系统进路参数'!S297)</f>
        <v>N/A</v>
      </c>
      <c r="Q296" s="22" t="str">
        <f>IF(INDEX(Veh_Marshal,0,2)="N/A","N/A",'输出-系统进路参数'!T297)</f>
        <v>N/A</v>
      </c>
      <c r="R296" s="22" t="str">
        <f>IF(INDEX(Veh_Marshal,0,2)="N/A","N/A",'输出-系统进路参数'!U297)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IF(INDEX(Veh_Marshal,0,2)="N/A","N/A",'输出-系统进路参数'!B298)</f>
        <v>N/A</v>
      </c>
      <c r="B297" s="22" t="str">
        <f>IF(INDEX(Veh_Marshal,0,2)="N/A","N/A",'输出-系统进路参数'!E298)</f>
        <v>N/A</v>
      </c>
      <c r="C297" s="22" t="str">
        <f>IF(INDEX(Veh_Marshal,0,2)="N/A","N/A",'输出-系统进路参数'!F298)</f>
        <v>N/A</v>
      </c>
      <c r="D297" s="22" t="str">
        <f>IF(INDEX(Veh_Marshal,0,2)="N/A","N/A",'输出-系统进路参数'!G298)</f>
        <v>N/A</v>
      </c>
      <c r="E297" s="22" t="str">
        <f>IF(INDEX(Veh_Marshal,0,2)="N/A","N/A",'输出-系统进路参数'!H298)</f>
        <v>N/A</v>
      </c>
      <c r="F297" s="22" t="str">
        <f>IF(INDEX(Veh_Marshal,0,2)="N/A","N/A",'输出-系统进路参数'!I298)</f>
        <v>N/A</v>
      </c>
      <c r="G297" s="22" t="str">
        <f>IF(INDEX(Veh_Marshal,0,2)="N/A","N/A",'输出-系统进路参数'!J298)</f>
        <v>N/A</v>
      </c>
      <c r="H297" s="22" t="str">
        <f>IF(INDEX(Veh_Marshal,0,2)="N/A","N/A",'输出-系统进路参数'!K298)</f>
        <v>N/A</v>
      </c>
      <c r="I297" s="22" t="str">
        <f>IF(INDEX(Veh_Marshal,0,2)="N/A","N/A",'输出-系统进路参数'!L298)</f>
        <v>N/A</v>
      </c>
      <c r="J297" s="22" t="str">
        <f>IF(INDEX(Veh_Marshal,0,2)="N/A","N/A",'输出-系统进路参数'!M298)</f>
        <v>N/A</v>
      </c>
      <c r="K297" s="22" t="str">
        <f>IF(INDEX(Veh_Marshal,0,2)="N/A","N/A",'输出-系统进路参数'!N298)</f>
        <v>N/A</v>
      </c>
      <c r="L297" s="22" t="str">
        <f>IF(INDEX(Veh_Marshal,0,2)="N/A","N/A",'输出-系统进路参数'!O298)</f>
        <v>N/A</v>
      </c>
      <c r="M297" s="22" t="str">
        <f>IF(INDEX(Veh_Marshal,0,2)="N/A","N/A",'输出-系统进路参数'!P298)</f>
        <v>N/A</v>
      </c>
      <c r="N297" s="22" t="str">
        <f>IF(INDEX(Veh_Marshal,0,2)="N/A","N/A",'输出-系统进路参数'!Q298)</f>
        <v>N/A</v>
      </c>
      <c r="O297" s="22" t="str">
        <f>IF(INDEX(Veh_Marshal,0,2)="N/A","N/A",'输出-系统进路参数'!R298)</f>
        <v>N/A</v>
      </c>
      <c r="P297" s="22" t="str">
        <f>IF(INDEX(Veh_Marshal,0,2)="N/A","N/A",'输出-系统进路参数'!S298)</f>
        <v>N/A</v>
      </c>
      <c r="Q297" s="22" t="str">
        <f>IF(INDEX(Veh_Marshal,0,2)="N/A","N/A",'输出-系统进路参数'!T298)</f>
        <v>N/A</v>
      </c>
      <c r="R297" s="22" t="str">
        <f>IF(INDEX(Veh_Marshal,0,2)="N/A","N/A",'输出-系统进路参数'!U298)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IF(INDEX(Veh_Marshal,0,2)="N/A","N/A",'输出-系统进路参数'!B299)</f>
        <v>N/A</v>
      </c>
      <c r="B298" s="22" t="str">
        <f>IF(INDEX(Veh_Marshal,0,2)="N/A","N/A",'输出-系统进路参数'!E299)</f>
        <v>N/A</v>
      </c>
      <c r="C298" s="22" t="str">
        <f>IF(INDEX(Veh_Marshal,0,2)="N/A","N/A",'输出-系统进路参数'!F299)</f>
        <v>N/A</v>
      </c>
      <c r="D298" s="22" t="str">
        <f>IF(INDEX(Veh_Marshal,0,2)="N/A","N/A",'输出-系统进路参数'!G299)</f>
        <v>N/A</v>
      </c>
      <c r="E298" s="22" t="str">
        <f>IF(INDEX(Veh_Marshal,0,2)="N/A","N/A",'输出-系统进路参数'!H299)</f>
        <v>N/A</v>
      </c>
      <c r="F298" s="22" t="str">
        <f>IF(INDEX(Veh_Marshal,0,2)="N/A","N/A",'输出-系统进路参数'!I299)</f>
        <v>N/A</v>
      </c>
      <c r="G298" s="22" t="str">
        <f>IF(INDEX(Veh_Marshal,0,2)="N/A","N/A",'输出-系统进路参数'!J299)</f>
        <v>N/A</v>
      </c>
      <c r="H298" s="22" t="str">
        <f>IF(INDEX(Veh_Marshal,0,2)="N/A","N/A",'输出-系统进路参数'!K299)</f>
        <v>N/A</v>
      </c>
      <c r="I298" s="22" t="str">
        <f>IF(INDEX(Veh_Marshal,0,2)="N/A","N/A",'输出-系统进路参数'!L299)</f>
        <v>N/A</v>
      </c>
      <c r="J298" s="22" t="str">
        <f>IF(INDEX(Veh_Marshal,0,2)="N/A","N/A",'输出-系统进路参数'!M299)</f>
        <v>N/A</v>
      </c>
      <c r="K298" s="22" t="str">
        <f>IF(INDEX(Veh_Marshal,0,2)="N/A","N/A",'输出-系统进路参数'!N299)</f>
        <v>N/A</v>
      </c>
      <c r="L298" s="22" t="str">
        <f>IF(INDEX(Veh_Marshal,0,2)="N/A","N/A",'输出-系统进路参数'!O299)</f>
        <v>N/A</v>
      </c>
      <c r="M298" s="22" t="str">
        <f>IF(INDEX(Veh_Marshal,0,2)="N/A","N/A",'输出-系统进路参数'!P299)</f>
        <v>N/A</v>
      </c>
      <c r="N298" s="22" t="str">
        <f>IF(INDEX(Veh_Marshal,0,2)="N/A","N/A",'输出-系统进路参数'!Q299)</f>
        <v>N/A</v>
      </c>
      <c r="O298" s="22" t="str">
        <f>IF(INDEX(Veh_Marshal,0,2)="N/A","N/A",'输出-系统进路参数'!R299)</f>
        <v>N/A</v>
      </c>
      <c r="P298" s="22" t="str">
        <f>IF(INDEX(Veh_Marshal,0,2)="N/A","N/A",'输出-系统进路参数'!S299)</f>
        <v>N/A</v>
      </c>
      <c r="Q298" s="22" t="str">
        <f>IF(INDEX(Veh_Marshal,0,2)="N/A","N/A",'输出-系统进路参数'!T299)</f>
        <v>N/A</v>
      </c>
      <c r="R298" s="22" t="str">
        <f>IF(INDEX(Veh_Marshal,0,2)="N/A","N/A",'输出-系统进路参数'!U299)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IF(INDEX(Veh_Marshal,0,2)="N/A","N/A",'输出-系统进路参数'!B300)</f>
        <v>N/A</v>
      </c>
      <c r="B299" s="22" t="str">
        <f>IF(INDEX(Veh_Marshal,0,2)="N/A","N/A",'输出-系统进路参数'!E300)</f>
        <v>N/A</v>
      </c>
      <c r="C299" s="22" t="str">
        <f>IF(INDEX(Veh_Marshal,0,2)="N/A","N/A",'输出-系统进路参数'!F300)</f>
        <v>N/A</v>
      </c>
      <c r="D299" s="22" t="str">
        <f>IF(INDEX(Veh_Marshal,0,2)="N/A","N/A",'输出-系统进路参数'!G300)</f>
        <v>N/A</v>
      </c>
      <c r="E299" s="22" t="str">
        <f>IF(INDEX(Veh_Marshal,0,2)="N/A","N/A",'输出-系统进路参数'!H300)</f>
        <v>N/A</v>
      </c>
      <c r="F299" s="22" t="str">
        <f>IF(INDEX(Veh_Marshal,0,2)="N/A","N/A",'输出-系统进路参数'!I300)</f>
        <v>N/A</v>
      </c>
      <c r="G299" s="22" t="str">
        <f>IF(INDEX(Veh_Marshal,0,2)="N/A","N/A",'输出-系统进路参数'!J300)</f>
        <v>N/A</v>
      </c>
      <c r="H299" s="22" t="str">
        <f>IF(INDEX(Veh_Marshal,0,2)="N/A","N/A",'输出-系统进路参数'!K300)</f>
        <v>N/A</v>
      </c>
      <c r="I299" s="22" t="str">
        <f>IF(INDEX(Veh_Marshal,0,2)="N/A","N/A",'输出-系统进路参数'!L300)</f>
        <v>N/A</v>
      </c>
      <c r="J299" s="22" t="str">
        <f>IF(INDEX(Veh_Marshal,0,2)="N/A","N/A",'输出-系统进路参数'!M300)</f>
        <v>N/A</v>
      </c>
      <c r="K299" s="22" t="str">
        <f>IF(INDEX(Veh_Marshal,0,2)="N/A","N/A",'输出-系统进路参数'!N300)</f>
        <v>N/A</v>
      </c>
      <c r="L299" s="22" t="str">
        <f>IF(INDEX(Veh_Marshal,0,2)="N/A","N/A",'输出-系统进路参数'!O300)</f>
        <v>N/A</v>
      </c>
      <c r="M299" s="22" t="str">
        <f>IF(INDEX(Veh_Marshal,0,2)="N/A","N/A",'输出-系统进路参数'!P300)</f>
        <v>N/A</v>
      </c>
      <c r="N299" s="22" t="str">
        <f>IF(INDEX(Veh_Marshal,0,2)="N/A","N/A",'输出-系统进路参数'!Q300)</f>
        <v>N/A</v>
      </c>
      <c r="O299" s="22" t="str">
        <f>IF(INDEX(Veh_Marshal,0,2)="N/A","N/A",'输出-系统进路参数'!R300)</f>
        <v>N/A</v>
      </c>
      <c r="P299" s="22" t="str">
        <f>IF(INDEX(Veh_Marshal,0,2)="N/A","N/A",'输出-系统进路参数'!S300)</f>
        <v>N/A</v>
      </c>
      <c r="Q299" s="22" t="str">
        <f>IF(INDEX(Veh_Marshal,0,2)="N/A","N/A",'输出-系统进路参数'!T300)</f>
        <v>N/A</v>
      </c>
      <c r="R299" s="22" t="str">
        <f>IF(INDEX(Veh_Marshal,0,2)="N/A","N/A",'输出-系统进路参数'!U300)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IF(INDEX(Veh_Marshal,0,2)="N/A","N/A",'输出-系统进路参数'!B301)</f>
        <v>N/A</v>
      </c>
      <c r="B300" s="22" t="str">
        <f>IF(INDEX(Veh_Marshal,0,2)="N/A","N/A",'输出-系统进路参数'!E301)</f>
        <v>N/A</v>
      </c>
      <c r="C300" s="22" t="str">
        <f>IF(INDEX(Veh_Marshal,0,2)="N/A","N/A",'输出-系统进路参数'!F301)</f>
        <v>N/A</v>
      </c>
      <c r="D300" s="22" t="str">
        <f>IF(INDEX(Veh_Marshal,0,2)="N/A","N/A",'输出-系统进路参数'!G301)</f>
        <v>N/A</v>
      </c>
      <c r="E300" s="22" t="str">
        <f>IF(INDEX(Veh_Marshal,0,2)="N/A","N/A",'输出-系统进路参数'!H301)</f>
        <v>N/A</v>
      </c>
      <c r="F300" s="22" t="str">
        <f>IF(INDEX(Veh_Marshal,0,2)="N/A","N/A",'输出-系统进路参数'!I301)</f>
        <v>N/A</v>
      </c>
      <c r="G300" s="22" t="str">
        <f>IF(INDEX(Veh_Marshal,0,2)="N/A","N/A",'输出-系统进路参数'!J301)</f>
        <v>N/A</v>
      </c>
      <c r="H300" s="22" t="str">
        <f>IF(INDEX(Veh_Marshal,0,2)="N/A","N/A",'输出-系统进路参数'!K301)</f>
        <v>N/A</v>
      </c>
      <c r="I300" s="22" t="str">
        <f>IF(INDEX(Veh_Marshal,0,2)="N/A","N/A",'输出-系统进路参数'!L301)</f>
        <v>N/A</v>
      </c>
      <c r="J300" s="22" t="str">
        <f>IF(INDEX(Veh_Marshal,0,2)="N/A","N/A",'输出-系统进路参数'!M301)</f>
        <v>N/A</v>
      </c>
      <c r="K300" s="22" t="str">
        <f>IF(INDEX(Veh_Marshal,0,2)="N/A","N/A",'输出-系统进路参数'!N301)</f>
        <v>N/A</v>
      </c>
      <c r="L300" s="22" t="str">
        <f>IF(INDEX(Veh_Marshal,0,2)="N/A","N/A",'输出-系统进路参数'!O301)</f>
        <v>N/A</v>
      </c>
      <c r="M300" s="22" t="str">
        <f>IF(INDEX(Veh_Marshal,0,2)="N/A","N/A",'输出-系统进路参数'!P301)</f>
        <v>N/A</v>
      </c>
      <c r="N300" s="22" t="str">
        <f>IF(INDEX(Veh_Marshal,0,2)="N/A","N/A",'输出-系统进路参数'!Q301)</f>
        <v>N/A</v>
      </c>
      <c r="O300" s="22" t="str">
        <f>IF(INDEX(Veh_Marshal,0,2)="N/A","N/A",'输出-系统进路参数'!R301)</f>
        <v>N/A</v>
      </c>
      <c r="P300" s="22" t="str">
        <f>IF(INDEX(Veh_Marshal,0,2)="N/A","N/A",'输出-系统进路参数'!S301)</f>
        <v>N/A</v>
      </c>
      <c r="Q300" s="22" t="str">
        <f>IF(INDEX(Veh_Marshal,0,2)="N/A","N/A",'输出-系统进路参数'!T301)</f>
        <v>N/A</v>
      </c>
      <c r="R300" s="22" t="str">
        <f>IF(INDEX(Veh_Marshal,0,2)="N/A","N/A",'输出-系统进路参数'!U301)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IF(INDEX(Veh_Marshal,0,2)="N/A","N/A",'输出-系统进路参数'!B302)</f>
        <v>N/A</v>
      </c>
      <c r="B301" s="22" t="str">
        <f>IF(INDEX(Veh_Marshal,0,2)="N/A","N/A",'输出-系统进路参数'!E302)</f>
        <v>N/A</v>
      </c>
      <c r="C301" s="22" t="str">
        <f>IF(INDEX(Veh_Marshal,0,2)="N/A","N/A",'输出-系统进路参数'!F302)</f>
        <v>N/A</v>
      </c>
      <c r="D301" s="22" t="str">
        <f>IF(INDEX(Veh_Marshal,0,2)="N/A","N/A",'输出-系统进路参数'!G302)</f>
        <v>N/A</v>
      </c>
      <c r="E301" s="22" t="str">
        <f>IF(INDEX(Veh_Marshal,0,2)="N/A","N/A",'输出-系统进路参数'!H302)</f>
        <v>N/A</v>
      </c>
      <c r="F301" s="22" t="str">
        <f>IF(INDEX(Veh_Marshal,0,2)="N/A","N/A",'输出-系统进路参数'!I302)</f>
        <v>N/A</v>
      </c>
      <c r="G301" s="22" t="str">
        <f>IF(INDEX(Veh_Marshal,0,2)="N/A","N/A",'输出-系统进路参数'!J302)</f>
        <v>N/A</v>
      </c>
      <c r="H301" s="22" t="str">
        <f>IF(INDEX(Veh_Marshal,0,2)="N/A","N/A",'输出-系统进路参数'!K302)</f>
        <v>N/A</v>
      </c>
      <c r="I301" s="22" t="str">
        <f>IF(INDEX(Veh_Marshal,0,2)="N/A","N/A",'输出-系统进路参数'!L302)</f>
        <v>N/A</v>
      </c>
      <c r="J301" s="22" t="str">
        <f>IF(INDEX(Veh_Marshal,0,2)="N/A","N/A",'输出-系统进路参数'!M302)</f>
        <v>N/A</v>
      </c>
      <c r="K301" s="22" t="str">
        <f>IF(INDEX(Veh_Marshal,0,2)="N/A","N/A",'输出-系统进路参数'!N302)</f>
        <v>N/A</v>
      </c>
      <c r="L301" s="22" t="str">
        <f>IF(INDEX(Veh_Marshal,0,2)="N/A","N/A",'输出-系统进路参数'!O302)</f>
        <v>N/A</v>
      </c>
      <c r="M301" s="22" t="str">
        <f>IF(INDEX(Veh_Marshal,0,2)="N/A","N/A",'输出-系统进路参数'!P302)</f>
        <v>N/A</v>
      </c>
      <c r="N301" s="22" t="str">
        <f>IF(INDEX(Veh_Marshal,0,2)="N/A","N/A",'输出-系统进路参数'!Q302)</f>
        <v>N/A</v>
      </c>
      <c r="O301" s="22" t="str">
        <f>IF(INDEX(Veh_Marshal,0,2)="N/A","N/A",'输出-系统进路参数'!R302)</f>
        <v>N/A</v>
      </c>
      <c r="P301" s="22" t="str">
        <f>IF(INDEX(Veh_Marshal,0,2)="N/A","N/A",'输出-系统进路参数'!S302)</f>
        <v>N/A</v>
      </c>
      <c r="Q301" s="22" t="str">
        <f>IF(INDEX(Veh_Marshal,0,2)="N/A","N/A",'输出-系统进路参数'!T302)</f>
        <v>N/A</v>
      </c>
      <c r="R301" s="22" t="str">
        <f>IF(INDEX(Veh_Marshal,0,2)="N/A","N/A",'输出-系统进路参数'!U302)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IF(INDEX(Veh_Marshal,0,2)="N/A","N/A",'输出-系统进路参数'!B303)</f>
        <v>N/A</v>
      </c>
      <c r="B302" s="22" t="str">
        <f>IF(INDEX(Veh_Marshal,0,2)="N/A","N/A",'输出-系统进路参数'!E303)</f>
        <v>N/A</v>
      </c>
      <c r="C302" s="22" t="str">
        <f>IF(INDEX(Veh_Marshal,0,2)="N/A","N/A",'输出-系统进路参数'!F303)</f>
        <v>N/A</v>
      </c>
      <c r="D302" s="22" t="str">
        <f>IF(INDEX(Veh_Marshal,0,2)="N/A","N/A",'输出-系统进路参数'!G303)</f>
        <v>N/A</v>
      </c>
      <c r="E302" s="22" t="str">
        <f>IF(INDEX(Veh_Marshal,0,2)="N/A","N/A",'输出-系统进路参数'!H303)</f>
        <v>N/A</v>
      </c>
      <c r="F302" s="22" t="str">
        <f>IF(INDEX(Veh_Marshal,0,2)="N/A","N/A",'输出-系统进路参数'!I303)</f>
        <v>N/A</v>
      </c>
      <c r="G302" s="22" t="str">
        <f>IF(INDEX(Veh_Marshal,0,2)="N/A","N/A",'输出-系统进路参数'!J303)</f>
        <v>N/A</v>
      </c>
      <c r="H302" s="22" t="str">
        <f>IF(INDEX(Veh_Marshal,0,2)="N/A","N/A",'输出-系统进路参数'!K303)</f>
        <v>N/A</v>
      </c>
      <c r="I302" s="22" t="str">
        <f>IF(INDEX(Veh_Marshal,0,2)="N/A","N/A",'输出-系统进路参数'!L303)</f>
        <v>N/A</v>
      </c>
      <c r="J302" s="22" t="str">
        <f>IF(INDEX(Veh_Marshal,0,2)="N/A","N/A",'输出-系统进路参数'!M303)</f>
        <v>N/A</v>
      </c>
      <c r="K302" s="22" t="str">
        <f>IF(INDEX(Veh_Marshal,0,2)="N/A","N/A",'输出-系统进路参数'!N303)</f>
        <v>N/A</v>
      </c>
      <c r="L302" s="22" t="str">
        <f>IF(INDEX(Veh_Marshal,0,2)="N/A","N/A",'输出-系统进路参数'!O303)</f>
        <v>N/A</v>
      </c>
      <c r="M302" s="22" t="str">
        <f>IF(INDEX(Veh_Marshal,0,2)="N/A","N/A",'输出-系统进路参数'!P303)</f>
        <v>N/A</v>
      </c>
      <c r="N302" s="22" t="str">
        <f>IF(INDEX(Veh_Marshal,0,2)="N/A","N/A",'输出-系统进路参数'!Q303)</f>
        <v>N/A</v>
      </c>
      <c r="O302" s="22" t="str">
        <f>IF(INDEX(Veh_Marshal,0,2)="N/A","N/A",'输出-系统进路参数'!R303)</f>
        <v>N/A</v>
      </c>
      <c r="P302" s="22" t="str">
        <f>IF(INDEX(Veh_Marshal,0,2)="N/A","N/A",'输出-系统进路参数'!S303)</f>
        <v>N/A</v>
      </c>
      <c r="Q302" s="22" t="str">
        <f>IF(INDEX(Veh_Marshal,0,2)="N/A","N/A",'输出-系统进路参数'!T303)</f>
        <v>N/A</v>
      </c>
      <c r="R302" s="22" t="str">
        <f>IF(INDEX(Veh_Marshal,0,2)="N/A","N/A",'输出-系统进路参数'!U303)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IF(INDEX(Veh_Marshal,0,2)="N/A","N/A",'输出-系统进路参数'!B304)</f>
        <v>N/A</v>
      </c>
      <c r="B303" s="22" t="str">
        <f>IF(INDEX(Veh_Marshal,0,2)="N/A","N/A",'输出-系统进路参数'!E304)</f>
        <v>N/A</v>
      </c>
      <c r="C303" s="22" t="str">
        <f>IF(INDEX(Veh_Marshal,0,2)="N/A","N/A",'输出-系统进路参数'!F304)</f>
        <v>N/A</v>
      </c>
      <c r="D303" s="22" t="str">
        <f>IF(INDEX(Veh_Marshal,0,2)="N/A","N/A",'输出-系统进路参数'!G304)</f>
        <v>N/A</v>
      </c>
      <c r="E303" s="22" t="str">
        <f>IF(INDEX(Veh_Marshal,0,2)="N/A","N/A",'输出-系统进路参数'!H304)</f>
        <v>N/A</v>
      </c>
      <c r="F303" s="22" t="str">
        <f>IF(INDEX(Veh_Marshal,0,2)="N/A","N/A",'输出-系统进路参数'!I304)</f>
        <v>N/A</v>
      </c>
      <c r="G303" s="22" t="str">
        <f>IF(INDEX(Veh_Marshal,0,2)="N/A","N/A",'输出-系统进路参数'!J304)</f>
        <v>N/A</v>
      </c>
      <c r="H303" s="22" t="str">
        <f>IF(INDEX(Veh_Marshal,0,2)="N/A","N/A",'输出-系统进路参数'!K304)</f>
        <v>N/A</v>
      </c>
      <c r="I303" s="22" t="str">
        <f>IF(INDEX(Veh_Marshal,0,2)="N/A","N/A",'输出-系统进路参数'!L304)</f>
        <v>N/A</v>
      </c>
      <c r="J303" s="22" t="str">
        <f>IF(INDEX(Veh_Marshal,0,2)="N/A","N/A",'输出-系统进路参数'!M304)</f>
        <v>N/A</v>
      </c>
      <c r="K303" s="22" t="str">
        <f>IF(INDEX(Veh_Marshal,0,2)="N/A","N/A",'输出-系统进路参数'!N304)</f>
        <v>N/A</v>
      </c>
      <c r="L303" s="22" t="str">
        <f>IF(INDEX(Veh_Marshal,0,2)="N/A","N/A",'输出-系统进路参数'!O304)</f>
        <v>N/A</v>
      </c>
      <c r="M303" s="22" t="str">
        <f>IF(INDEX(Veh_Marshal,0,2)="N/A","N/A",'输出-系统进路参数'!P304)</f>
        <v>N/A</v>
      </c>
      <c r="N303" s="22" t="str">
        <f>IF(INDEX(Veh_Marshal,0,2)="N/A","N/A",'输出-系统进路参数'!Q304)</f>
        <v>N/A</v>
      </c>
      <c r="O303" s="22" t="str">
        <f>IF(INDEX(Veh_Marshal,0,2)="N/A","N/A",'输出-系统进路参数'!R304)</f>
        <v>N/A</v>
      </c>
      <c r="P303" s="22" t="str">
        <f>IF(INDEX(Veh_Marshal,0,2)="N/A","N/A",'输出-系统进路参数'!S304)</f>
        <v>N/A</v>
      </c>
      <c r="Q303" s="22" t="str">
        <f>IF(INDEX(Veh_Marshal,0,2)="N/A","N/A",'输出-系统进路参数'!T304)</f>
        <v>N/A</v>
      </c>
      <c r="R303" s="22" t="str">
        <f>IF(INDEX(Veh_Marshal,0,2)="N/A","N/A",'输出-系统进路参数'!U304)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IF(INDEX(Veh_Marshal,0,2)="N/A","N/A",'输出-系统进路参数'!B305)</f>
        <v>N/A</v>
      </c>
      <c r="B304" s="22" t="str">
        <f>IF(INDEX(Veh_Marshal,0,2)="N/A","N/A",'输出-系统进路参数'!E305)</f>
        <v>N/A</v>
      </c>
      <c r="C304" s="22" t="str">
        <f>IF(INDEX(Veh_Marshal,0,2)="N/A","N/A",'输出-系统进路参数'!F305)</f>
        <v>N/A</v>
      </c>
      <c r="D304" s="22" t="str">
        <f>IF(INDEX(Veh_Marshal,0,2)="N/A","N/A",'输出-系统进路参数'!G305)</f>
        <v>N/A</v>
      </c>
      <c r="E304" s="22" t="str">
        <f>IF(INDEX(Veh_Marshal,0,2)="N/A","N/A",'输出-系统进路参数'!H305)</f>
        <v>N/A</v>
      </c>
      <c r="F304" s="22" t="str">
        <f>IF(INDEX(Veh_Marshal,0,2)="N/A","N/A",'输出-系统进路参数'!I305)</f>
        <v>N/A</v>
      </c>
      <c r="G304" s="22" t="str">
        <f>IF(INDEX(Veh_Marshal,0,2)="N/A","N/A",'输出-系统进路参数'!J305)</f>
        <v>N/A</v>
      </c>
      <c r="H304" s="22" t="str">
        <f>IF(INDEX(Veh_Marshal,0,2)="N/A","N/A",'输出-系统进路参数'!K305)</f>
        <v>N/A</v>
      </c>
      <c r="I304" s="22" t="str">
        <f>IF(INDEX(Veh_Marshal,0,2)="N/A","N/A",'输出-系统进路参数'!L305)</f>
        <v>N/A</v>
      </c>
      <c r="J304" s="22" t="str">
        <f>IF(INDEX(Veh_Marshal,0,2)="N/A","N/A",'输出-系统进路参数'!M305)</f>
        <v>N/A</v>
      </c>
      <c r="K304" s="22" t="str">
        <f>IF(INDEX(Veh_Marshal,0,2)="N/A","N/A",'输出-系统进路参数'!N305)</f>
        <v>N/A</v>
      </c>
      <c r="L304" s="22" t="str">
        <f>IF(INDEX(Veh_Marshal,0,2)="N/A","N/A",'输出-系统进路参数'!O305)</f>
        <v>N/A</v>
      </c>
      <c r="M304" s="22" t="str">
        <f>IF(INDEX(Veh_Marshal,0,2)="N/A","N/A",'输出-系统进路参数'!P305)</f>
        <v>N/A</v>
      </c>
      <c r="N304" s="22" t="str">
        <f>IF(INDEX(Veh_Marshal,0,2)="N/A","N/A",'输出-系统进路参数'!Q305)</f>
        <v>N/A</v>
      </c>
      <c r="O304" s="22" t="str">
        <f>IF(INDEX(Veh_Marshal,0,2)="N/A","N/A",'输出-系统进路参数'!R305)</f>
        <v>N/A</v>
      </c>
      <c r="P304" s="22" t="str">
        <f>IF(INDEX(Veh_Marshal,0,2)="N/A","N/A",'输出-系统进路参数'!S305)</f>
        <v>N/A</v>
      </c>
      <c r="Q304" s="22" t="str">
        <f>IF(INDEX(Veh_Marshal,0,2)="N/A","N/A",'输出-系统进路参数'!T305)</f>
        <v>N/A</v>
      </c>
      <c r="R304" s="22" t="str">
        <f>IF(INDEX(Veh_Marshal,0,2)="N/A","N/A",'输出-系统进路参数'!U305)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IF(INDEX(Veh_Marshal,0,2)="N/A","N/A",'输出-系统进路参数'!B306)</f>
        <v>N/A</v>
      </c>
      <c r="B305" s="22" t="str">
        <f>IF(INDEX(Veh_Marshal,0,2)="N/A","N/A",'输出-系统进路参数'!E306)</f>
        <v>N/A</v>
      </c>
      <c r="C305" s="22" t="str">
        <f>IF(INDEX(Veh_Marshal,0,2)="N/A","N/A",'输出-系统进路参数'!F306)</f>
        <v>N/A</v>
      </c>
      <c r="D305" s="22" t="str">
        <f>IF(INDEX(Veh_Marshal,0,2)="N/A","N/A",'输出-系统进路参数'!G306)</f>
        <v>N/A</v>
      </c>
      <c r="E305" s="22" t="str">
        <f>IF(INDEX(Veh_Marshal,0,2)="N/A","N/A",'输出-系统进路参数'!H306)</f>
        <v>N/A</v>
      </c>
      <c r="F305" s="22" t="str">
        <f>IF(INDEX(Veh_Marshal,0,2)="N/A","N/A",'输出-系统进路参数'!I306)</f>
        <v>N/A</v>
      </c>
      <c r="G305" s="22" t="str">
        <f>IF(INDEX(Veh_Marshal,0,2)="N/A","N/A",'输出-系统进路参数'!J306)</f>
        <v>N/A</v>
      </c>
      <c r="H305" s="22" t="str">
        <f>IF(INDEX(Veh_Marshal,0,2)="N/A","N/A",'输出-系统进路参数'!K306)</f>
        <v>N/A</v>
      </c>
      <c r="I305" s="22" t="str">
        <f>IF(INDEX(Veh_Marshal,0,2)="N/A","N/A",'输出-系统进路参数'!L306)</f>
        <v>N/A</v>
      </c>
      <c r="J305" s="22" t="str">
        <f>IF(INDEX(Veh_Marshal,0,2)="N/A","N/A",'输出-系统进路参数'!M306)</f>
        <v>N/A</v>
      </c>
      <c r="K305" s="22" t="str">
        <f>IF(INDEX(Veh_Marshal,0,2)="N/A","N/A",'输出-系统进路参数'!N306)</f>
        <v>N/A</v>
      </c>
      <c r="L305" s="22" t="str">
        <f>IF(INDEX(Veh_Marshal,0,2)="N/A","N/A",'输出-系统进路参数'!O306)</f>
        <v>N/A</v>
      </c>
      <c r="M305" s="22" t="str">
        <f>IF(INDEX(Veh_Marshal,0,2)="N/A","N/A",'输出-系统进路参数'!P306)</f>
        <v>N/A</v>
      </c>
      <c r="N305" s="22" t="str">
        <f>IF(INDEX(Veh_Marshal,0,2)="N/A","N/A",'输出-系统进路参数'!Q306)</f>
        <v>N/A</v>
      </c>
      <c r="O305" s="22" t="str">
        <f>IF(INDEX(Veh_Marshal,0,2)="N/A","N/A",'输出-系统进路参数'!R306)</f>
        <v>N/A</v>
      </c>
      <c r="P305" s="22" t="str">
        <f>IF(INDEX(Veh_Marshal,0,2)="N/A","N/A",'输出-系统进路参数'!S306)</f>
        <v>N/A</v>
      </c>
      <c r="Q305" s="22" t="str">
        <f>IF(INDEX(Veh_Marshal,0,2)="N/A","N/A",'输出-系统进路参数'!T306)</f>
        <v>N/A</v>
      </c>
      <c r="R305" s="22" t="str">
        <f>IF(INDEX(Veh_Marshal,0,2)="N/A","N/A",'输出-系统进路参数'!U306)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IF(INDEX(Veh_Marshal,0,2)="N/A","N/A",'输出-系统进路参数'!B307)</f>
        <v>N/A</v>
      </c>
      <c r="B306" s="22" t="str">
        <f>IF(INDEX(Veh_Marshal,0,2)="N/A","N/A",'输出-系统进路参数'!E307)</f>
        <v>N/A</v>
      </c>
      <c r="C306" s="22" t="str">
        <f>IF(INDEX(Veh_Marshal,0,2)="N/A","N/A",'输出-系统进路参数'!F307)</f>
        <v>N/A</v>
      </c>
      <c r="D306" s="22" t="str">
        <f>IF(INDEX(Veh_Marshal,0,2)="N/A","N/A",'输出-系统进路参数'!G307)</f>
        <v>N/A</v>
      </c>
      <c r="E306" s="22" t="str">
        <f>IF(INDEX(Veh_Marshal,0,2)="N/A","N/A",'输出-系统进路参数'!H307)</f>
        <v>N/A</v>
      </c>
      <c r="F306" s="22" t="str">
        <f>IF(INDEX(Veh_Marshal,0,2)="N/A","N/A",'输出-系统进路参数'!I307)</f>
        <v>N/A</v>
      </c>
      <c r="G306" s="22" t="str">
        <f>IF(INDEX(Veh_Marshal,0,2)="N/A","N/A",'输出-系统进路参数'!J307)</f>
        <v>N/A</v>
      </c>
      <c r="H306" s="22" t="str">
        <f>IF(INDEX(Veh_Marshal,0,2)="N/A","N/A",'输出-系统进路参数'!K307)</f>
        <v>N/A</v>
      </c>
      <c r="I306" s="22" t="str">
        <f>IF(INDEX(Veh_Marshal,0,2)="N/A","N/A",'输出-系统进路参数'!L307)</f>
        <v>N/A</v>
      </c>
      <c r="J306" s="22" t="str">
        <f>IF(INDEX(Veh_Marshal,0,2)="N/A","N/A",'输出-系统进路参数'!M307)</f>
        <v>N/A</v>
      </c>
      <c r="K306" s="22" t="str">
        <f>IF(INDEX(Veh_Marshal,0,2)="N/A","N/A",'输出-系统进路参数'!N307)</f>
        <v>N/A</v>
      </c>
      <c r="L306" s="22" t="str">
        <f>IF(INDEX(Veh_Marshal,0,2)="N/A","N/A",'输出-系统进路参数'!O307)</f>
        <v>N/A</v>
      </c>
      <c r="M306" s="22" t="str">
        <f>IF(INDEX(Veh_Marshal,0,2)="N/A","N/A",'输出-系统进路参数'!P307)</f>
        <v>N/A</v>
      </c>
      <c r="N306" s="22" t="str">
        <f>IF(INDEX(Veh_Marshal,0,2)="N/A","N/A",'输出-系统进路参数'!Q307)</f>
        <v>N/A</v>
      </c>
      <c r="O306" s="22" t="str">
        <f>IF(INDEX(Veh_Marshal,0,2)="N/A","N/A",'输出-系统进路参数'!R307)</f>
        <v>N/A</v>
      </c>
      <c r="P306" s="22" t="str">
        <f>IF(INDEX(Veh_Marshal,0,2)="N/A","N/A",'输出-系统进路参数'!S307)</f>
        <v>N/A</v>
      </c>
      <c r="Q306" s="22" t="str">
        <f>IF(INDEX(Veh_Marshal,0,2)="N/A","N/A",'输出-系统进路参数'!T307)</f>
        <v>N/A</v>
      </c>
      <c r="R306" s="22" t="str">
        <f>IF(INDEX(Veh_Marshal,0,2)="N/A","N/A",'输出-系统进路参数'!U307)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IF(INDEX(Veh_Marshal,0,2)="N/A","N/A",'输出-系统进路参数'!B308)</f>
        <v>N/A</v>
      </c>
      <c r="B307" s="22" t="str">
        <f>IF(INDEX(Veh_Marshal,0,2)="N/A","N/A",'输出-系统进路参数'!E308)</f>
        <v>N/A</v>
      </c>
      <c r="C307" s="22" t="str">
        <f>IF(INDEX(Veh_Marshal,0,2)="N/A","N/A",'输出-系统进路参数'!F308)</f>
        <v>N/A</v>
      </c>
      <c r="D307" s="22" t="str">
        <f>IF(INDEX(Veh_Marshal,0,2)="N/A","N/A",'输出-系统进路参数'!G308)</f>
        <v>N/A</v>
      </c>
      <c r="E307" s="22" t="str">
        <f>IF(INDEX(Veh_Marshal,0,2)="N/A","N/A",'输出-系统进路参数'!H308)</f>
        <v>N/A</v>
      </c>
      <c r="F307" s="22" t="str">
        <f>IF(INDEX(Veh_Marshal,0,2)="N/A","N/A",'输出-系统进路参数'!I308)</f>
        <v>N/A</v>
      </c>
      <c r="G307" s="22" t="str">
        <f>IF(INDEX(Veh_Marshal,0,2)="N/A","N/A",'输出-系统进路参数'!J308)</f>
        <v>N/A</v>
      </c>
      <c r="H307" s="22" t="str">
        <f>IF(INDEX(Veh_Marshal,0,2)="N/A","N/A",'输出-系统进路参数'!K308)</f>
        <v>N/A</v>
      </c>
      <c r="I307" s="22" t="str">
        <f>IF(INDEX(Veh_Marshal,0,2)="N/A","N/A",'输出-系统进路参数'!L308)</f>
        <v>N/A</v>
      </c>
      <c r="J307" s="22" t="str">
        <f>IF(INDEX(Veh_Marshal,0,2)="N/A","N/A",'输出-系统进路参数'!M308)</f>
        <v>N/A</v>
      </c>
      <c r="K307" s="22" t="str">
        <f>IF(INDEX(Veh_Marshal,0,2)="N/A","N/A",'输出-系统进路参数'!N308)</f>
        <v>N/A</v>
      </c>
      <c r="L307" s="22" t="str">
        <f>IF(INDEX(Veh_Marshal,0,2)="N/A","N/A",'输出-系统进路参数'!O308)</f>
        <v>N/A</v>
      </c>
      <c r="M307" s="22" t="str">
        <f>IF(INDEX(Veh_Marshal,0,2)="N/A","N/A",'输出-系统进路参数'!P308)</f>
        <v>N/A</v>
      </c>
      <c r="N307" s="22" t="str">
        <f>IF(INDEX(Veh_Marshal,0,2)="N/A","N/A",'输出-系统进路参数'!Q308)</f>
        <v>N/A</v>
      </c>
      <c r="O307" s="22" t="str">
        <f>IF(INDEX(Veh_Marshal,0,2)="N/A","N/A",'输出-系统进路参数'!R308)</f>
        <v>N/A</v>
      </c>
      <c r="P307" s="22" t="str">
        <f>IF(INDEX(Veh_Marshal,0,2)="N/A","N/A",'输出-系统进路参数'!S308)</f>
        <v>N/A</v>
      </c>
      <c r="Q307" s="22" t="str">
        <f>IF(INDEX(Veh_Marshal,0,2)="N/A","N/A",'输出-系统进路参数'!T308)</f>
        <v>N/A</v>
      </c>
      <c r="R307" s="22" t="str">
        <f>IF(INDEX(Veh_Marshal,0,2)="N/A","N/A",'输出-系统进路参数'!U308)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IF(INDEX(Veh_Marshal,0,2)="N/A","N/A",'输出-系统进路参数'!B309)</f>
        <v>N/A</v>
      </c>
      <c r="B308" s="22" t="str">
        <f>IF(INDEX(Veh_Marshal,0,2)="N/A","N/A",'输出-系统进路参数'!E309)</f>
        <v>N/A</v>
      </c>
      <c r="C308" s="22" t="str">
        <f>IF(INDEX(Veh_Marshal,0,2)="N/A","N/A",'输出-系统进路参数'!F309)</f>
        <v>N/A</v>
      </c>
      <c r="D308" s="22" t="str">
        <f>IF(INDEX(Veh_Marshal,0,2)="N/A","N/A",'输出-系统进路参数'!G309)</f>
        <v>N/A</v>
      </c>
      <c r="E308" s="22" t="str">
        <f>IF(INDEX(Veh_Marshal,0,2)="N/A","N/A",'输出-系统进路参数'!H309)</f>
        <v>N/A</v>
      </c>
      <c r="F308" s="22" t="str">
        <f>IF(INDEX(Veh_Marshal,0,2)="N/A","N/A",'输出-系统进路参数'!I309)</f>
        <v>N/A</v>
      </c>
      <c r="G308" s="22" t="str">
        <f>IF(INDEX(Veh_Marshal,0,2)="N/A","N/A",'输出-系统进路参数'!J309)</f>
        <v>N/A</v>
      </c>
      <c r="H308" s="22" t="str">
        <f>IF(INDEX(Veh_Marshal,0,2)="N/A","N/A",'输出-系统进路参数'!K309)</f>
        <v>N/A</v>
      </c>
      <c r="I308" s="22" t="str">
        <f>IF(INDEX(Veh_Marshal,0,2)="N/A","N/A",'输出-系统进路参数'!L309)</f>
        <v>N/A</v>
      </c>
      <c r="J308" s="22" t="str">
        <f>IF(INDEX(Veh_Marshal,0,2)="N/A","N/A",'输出-系统进路参数'!M309)</f>
        <v>N/A</v>
      </c>
      <c r="K308" s="22" t="str">
        <f>IF(INDEX(Veh_Marshal,0,2)="N/A","N/A",'输出-系统进路参数'!N309)</f>
        <v>N/A</v>
      </c>
      <c r="L308" s="22" t="str">
        <f>IF(INDEX(Veh_Marshal,0,2)="N/A","N/A",'输出-系统进路参数'!O309)</f>
        <v>N/A</v>
      </c>
      <c r="M308" s="22" t="str">
        <f>IF(INDEX(Veh_Marshal,0,2)="N/A","N/A",'输出-系统进路参数'!P309)</f>
        <v>N/A</v>
      </c>
      <c r="N308" s="22" t="str">
        <f>IF(INDEX(Veh_Marshal,0,2)="N/A","N/A",'输出-系统进路参数'!Q309)</f>
        <v>N/A</v>
      </c>
      <c r="O308" s="22" t="str">
        <f>IF(INDEX(Veh_Marshal,0,2)="N/A","N/A",'输出-系统进路参数'!R309)</f>
        <v>N/A</v>
      </c>
      <c r="P308" s="22" t="str">
        <f>IF(INDEX(Veh_Marshal,0,2)="N/A","N/A",'输出-系统进路参数'!S309)</f>
        <v>N/A</v>
      </c>
      <c r="Q308" s="22" t="str">
        <f>IF(INDEX(Veh_Marshal,0,2)="N/A","N/A",'输出-系统进路参数'!T309)</f>
        <v>N/A</v>
      </c>
      <c r="R308" s="22" t="str">
        <f>IF(INDEX(Veh_Marshal,0,2)="N/A","N/A",'输出-系统进路参数'!U309)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IF(INDEX(Veh_Marshal,0,2)="N/A","N/A",'输出-系统进路参数'!B310)</f>
        <v>N/A</v>
      </c>
      <c r="B309" s="22" t="str">
        <f>IF(INDEX(Veh_Marshal,0,2)="N/A","N/A",'输出-系统进路参数'!E310)</f>
        <v>N/A</v>
      </c>
      <c r="C309" s="22" t="str">
        <f>IF(INDEX(Veh_Marshal,0,2)="N/A","N/A",'输出-系统进路参数'!F310)</f>
        <v>N/A</v>
      </c>
      <c r="D309" s="22" t="str">
        <f>IF(INDEX(Veh_Marshal,0,2)="N/A","N/A",'输出-系统进路参数'!G310)</f>
        <v>N/A</v>
      </c>
      <c r="E309" s="22" t="str">
        <f>IF(INDEX(Veh_Marshal,0,2)="N/A","N/A",'输出-系统进路参数'!H310)</f>
        <v>N/A</v>
      </c>
      <c r="F309" s="22" t="str">
        <f>IF(INDEX(Veh_Marshal,0,2)="N/A","N/A",'输出-系统进路参数'!I310)</f>
        <v>N/A</v>
      </c>
      <c r="G309" s="22" t="str">
        <f>IF(INDEX(Veh_Marshal,0,2)="N/A","N/A",'输出-系统进路参数'!J310)</f>
        <v>N/A</v>
      </c>
      <c r="H309" s="22" t="str">
        <f>IF(INDEX(Veh_Marshal,0,2)="N/A","N/A",'输出-系统进路参数'!K310)</f>
        <v>N/A</v>
      </c>
      <c r="I309" s="22" t="str">
        <f>IF(INDEX(Veh_Marshal,0,2)="N/A","N/A",'输出-系统进路参数'!L310)</f>
        <v>N/A</v>
      </c>
      <c r="J309" s="22" t="str">
        <f>IF(INDEX(Veh_Marshal,0,2)="N/A","N/A",'输出-系统进路参数'!M310)</f>
        <v>N/A</v>
      </c>
      <c r="K309" s="22" t="str">
        <f>IF(INDEX(Veh_Marshal,0,2)="N/A","N/A",'输出-系统进路参数'!N310)</f>
        <v>N/A</v>
      </c>
      <c r="L309" s="22" t="str">
        <f>IF(INDEX(Veh_Marshal,0,2)="N/A","N/A",'输出-系统进路参数'!O310)</f>
        <v>N/A</v>
      </c>
      <c r="M309" s="22" t="str">
        <f>IF(INDEX(Veh_Marshal,0,2)="N/A","N/A",'输出-系统进路参数'!P310)</f>
        <v>N/A</v>
      </c>
      <c r="N309" s="22" t="str">
        <f>IF(INDEX(Veh_Marshal,0,2)="N/A","N/A",'输出-系统进路参数'!Q310)</f>
        <v>N/A</v>
      </c>
      <c r="O309" s="22" t="str">
        <f>IF(INDEX(Veh_Marshal,0,2)="N/A","N/A",'输出-系统进路参数'!R310)</f>
        <v>N/A</v>
      </c>
      <c r="P309" s="22" t="str">
        <f>IF(INDEX(Veh_Marshal,0,2)="N/A","N/A",'输出-系统进路参数'!S310)</f>
        <v>N/A</v>
      </c>
      <c r="Q309" s="22" t="str">
        <f>IF(INDEX(Veh_Marshal,0,2)="N/A","N/A",'输出-系统进路参数'!T310)</f>
        <v>N/A</v>
      </c>
      <c r="R309" s="22" t="str">
        <f>IF(INDEX(Veh_Marshal,0,2)="N/A","N/A",'输出-系统进路参数'!U310)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IF(INDEX(Veh_Marshal,0,2)="N/A","N/A",'输出-系统进路参数'!B311)</f>
        <v>N/A</v>
      </c>
      <c r="B310" s="22" t="str">
        <f>IF(INDEX(Veh_Marshal,0,2)="N/A","N/A",'输出-系统进路参数'!E311)</f>
        <v>N/A</v>
      </c>
      <c r="C310" s="22" t="str">
        <f>IF(INDEX(Veh_Marshal,0,2)="N/A","N/A",'输出-系统进路参数'!F311)</f>
        <v>N/A</v>
      </c>
      <c r="D310" s="22" t="str">
        <f>IF(INDEX(Veh_Marshal,0,2)="N/A","N/A",'输出-系统进路参数'!G311)</f>
        <v>N/A</v>
      </c>
      <c r="E310" s="22" t="str">
        <f>IF(INDEX(Veh_Marshal,0,2)="N/A","N/A",'输出-系统进路参数'!H311)</f>
        <v>N/A</v>
      </c>
      <c r="F310" s="22" t="str">
        <f>IF(INDEX(Veh_Marshal,0,2)="N/A","N/A",'输出-系统进路参数'!I311)</f>
        <v>N/A</v>
      </c>
      <c r="G310" s="22" t="str">
        <f>IF(INDEX(Veh_Marshal,0,2)="N/A","N/A",'输出-系统进路参数'!J311)</f>
        <v>N/A</v>
      </c>
      <c r="H310" s="22" t="str">
        <f>IF(INDEX(Veh_Marshal,0,2)="N/A","N/A",'输出-系统进路参数'!K311)</f>
        <v>N/A</v>
      </c>
      <c r="I310" s="22" t="str">
        <f>IF(INDEX(Veh_Marshal,0,2)="N/A","N/A",'输出-系统进路参数'!L311)</f>
        <v>N/A</v>
      </c>
      <c r="J310" s="22" t="str">
        <f>IF(INDEX(Veh_Marshal,0,2)="N/A","N/A",'输出-系统进路参数'!M311)</f>
        <v>N/A</v>
      </c>
      <c r="K310" s="22" t="str">
        <f>IF(INDEX(Veh_Marshal,0,2)="N/A","N/A",'输出-系统进路参数'!N311)</f>
        <v>N/A</v>
      </c>
      <c r="L310" s="22" t="str">
        <f>IF(INDEX(Veh_Marshal,0,2)="N/A","N/A",'输出-系统进路参数'!O311)</f>
        <v>N/A</v>
      </c>
      <c r="M310" s="22" t="str">
        <f>IF(INDEX(Veh_Marshal,0,2)="N/A","N/A",'输出-系统进路参数'!P311)</f>
        <v>N/A</v>
      </c>
      <c r="N310" s="22" t="str">
        <f>IF(INDEX(Veh_Marshal,0,2)="N/A","N/A",'输出-系统进路参数'!Q311)</f>
        <v>N/A</v>
      </c>
      <c r="O310" s="22" t="str">
        <f>IF(INDEX(Veh_Marshal,0,2)="N/A","N/A",'输出-系统进路参数'!R311)</f>
        <v>N/A</v>
      </c>
      <c r="P310" s="22" t="str">
        <f>IF(INDEX(Veh_Marshal,0,2)="N/A","N/A",'输出-系统进路参数'!S311)</f>
        <v>N/A</v>
      </c>
      <c r="Q310" s="22" t="str">
        <f>IF(INDEX(Veh_Marshal,0,2)="N/A","N/A",'输出-系统进路参数'!T311)</f>
        <v>N/A</v>
      </c>
      <c r="R310" s="22" t="str">
        <f>IF(INDEX(Veh_Marshal,0,2)="N/A","N/A",'输出-系统进路参数'!U311)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IF(INDEX(Veh_Marshal,0,2)="N/A","N/A",'输出-系统进路参数'!B312)</f>
        <v>N/A</v>
      </c>
      <c r="B311" s="22" t="str">
        <f>IF(INDEX(Veh_Marshal,0,2)="N/A","N/A",'输出-系统进路参数'!E312)</f>
        <v>N/A</v>
      </c>
      <c r="C311" s="22" t="str">
        <f>IF(INDEX(Veh_Marshal,0,2)="N/A","N/A",'输出-系统进路参数'!F312)</f>
        <v>N/A</v>
      </c>
      <c r="D311" s="22" t="str">
        <f>IF(INDEX(Veh_Marshal,0,2)="N/A","N/A",'输出-系统进路参数'!G312)</f>
        <v>N/A</v>
      </c>
      <c r="E311" s="22" t="str">
        <f>IF(INDEX(Veh_Marshal,0,2)="N/A","N/A",'输出-系统进路参数'!H312)</f>
        <v>N/A</v>
      </c>
      <c r="F311" s="22" t="str">
        <f>IF(INDEX(Veh_Marshal,0,2)="N/A","N/A",'输出-系统进路参数'!I312)</f>
        <v>N/A</v>
      </c>
      <c r="G311" s="22" t="str">
        <f>IF(INDEX(Veh_Marshal,0,2)="N/A","N/A",'输出-系统进路参数'!J312)</f>
        <v>N/A</v>
      </c>
      <c r="H311" s="22" t="str">
        <f>IF(INDEX(Veh_Marshal,0,2)="N/A","N/A",'输出-系统进路参数'!K312)</f>
        <v>N/A</v>
      </c>
      <c r="I311" s="22" t="str">
        <f>IF(INDEX(Veh_Marshal,0,2)="N/A","N/A",'输出-系统进路参数'!L312)</f>
        <v>N/A</v>
      </c>
      <c r="J311" s="22" t="str">
        <f>IF(INDEX(Veh_Marshal,0,2)="N/A","N/A",'输出-系统进路参数'!M312)</f>
        <v>N/A</v>
      </c>
      <c r="K311" s="22" t="str">
        <f>IF(INDEX(Veh_Marshal,0,2)="N/A","N/A",'输出-系统进路参数'!N312)</f>
        <v>N/A</v>
      </c>
      <c r="L311" s="22" t="str">
        <f>IF(INDEX(Veh_Marshal,0,2)="N/A","N/A",'输出-系统进路参数'!O312)</f>
        <v>N/A</v>
      </c>
      <c r="M311" s="22" t="str">
        <f>IF(INDEX(Veh_Marshal,0,2)="N/A","N/A",'输出-系统进路参数'!P312)</f>
        <v>N/A</v>
      </c>
      <c r="N311" s="22" t="str">
        <f>IF(INDEX(Veh_Marshal,0,2)="N/A","N/A",'输出-系统进路参数'!Q312)</f>
        <v>N/A</v>
      </c>
      <c r="O311" s="22" t="str">
        <f>IF(INDEX(Veh_Marshal,0,2)="N/A","N/A",'输出-系统进路参数'!R312)</f>
        <v>N/A</v>
      </c>
      <c r="P311" s="22" t="str">
        <f>IF(INDEX(Veh_Marshal,0,2)="N/A","N/A",'输出-系统进路参数'!S312)</f>
        <v>N/A</v>
      </c>
      <c r="Q311" s="22" t="str">
        <f>IF(INDEX(Veh_Marshal,0,2)="N/A","N/A",'输出-系统进路参数'!T312)</f>
        <v>N/A</v>
      </c>
      <c r="R311" s="22" t="str">
        <f>IF(INDEX(Veh_Marshal,0,2)="N/A","N/A",'输出-系统进路参数'!U312)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IF(INDEX(Veh_Marshal,0,2)="N/A","N/A",'输出-系统进路参数'!B313)</f>
        <v>N/A</v>
      </c>
      <c r="B312" s="22" t="str">
        <f>IF(INDEX(Veh_Marshal,0,2)="N/A","N/A",'输出-系统进路参数'!E313)</f>
        <v>N/A</v>
      </c>
      <c r="C312" s="22" t="str">
        <f>IF(INDEX(Veh_Marshal,0,2)="N/A","N/A",'输出-系统进路参数'!F313)</f>
        <v>N/A</v>
      </c>
      <c r="D312" s="22" t="str">
        <f>IF(INDEX(Veh_Marshal,0,2)="N/A","N/A",'输出-系统进路参数'!G313)</f>
        <v>N/A</v>
      </c>
      <c r="E312" s="22" t="str">
        <f>IF(INDEX(Veh_Marshal,0,2)="N/A","N/A",'输出-系统进路参数'!H313)</f>
        <v>N/A</v>
      </c>
      <c r="F312" s="22" t="str">
        <f>IF(INDEX(Veh_Marshal,0,2)="N/A","N/A",'输出-系统进路参数'!I313)</f>
        <v>N/A</v>
      </c>
      <c r="G312" s="22" t="str">
        <f>IF(INDEX(Veh_Marshal,0,2)="N/A","N/A",'输出-系统进路参数'!J313)</f>
        <v>N/A</v>
      </c>
      <c r="H312" s="22" t="str">
        <f>IF(INDEX(Veh_Marshal,0,2)="N/A","N/A",'输出-系统进路参数'!K313)</f>
        <v>N/A</v>
      </c>
      <c r="I312" s="22" t="str">
        <f>IF(INDEX(Veh_Marshal,0,2)="N/A","N/A",'输出-系统进路参数'!L313)</f>
        <v>N/A</v>
      </c>
      <c r="J312" s="22" t="str">
        <f>IF(INDEX(Veh_Marshal,0,2)="N/A","N/A",'输出-系统进路参数'!M313)</f>
        <v>N/A</v>
      </c>
      <c r="K312" s="22" t="str">
        <f>IF(INDEX(Veh_Marshal,0,2)="N/A","N/A",'输出-系统进路参数'!N313)</f>
        <v>N/A</v>
      </c>
      <c r="L312" s="22" t="str">
        <f>IF(INDEX(Veh_Marshal,0,2)="N/A","N/A",'输出-系统进路参数'!O313)</f>
        <v>N/A</v>
      </c>
      <c r="M312" s="22" t="str">
        <f>IF(INDEX(Veh_Marshal,0,2)="N/A","N/A",'输出-系统进路参数'!P313)</f>
        <v>N/A</v>
      </c>
      <c r="N312" s="22" t="str">
        <f>IF(INDEX(Veh_Marshal,0,2)="N/A","N/A",'输出-系统进路参数'!Q313)</f>
        <v>N/A</v>
      </c>
      <c r="O312" s="22" t="str">
        <f>IF(INDEX(Veh_Marshal,0,2)="N/A","N/A",'输出-系统进路参数'!R313)</f>
        <v>N/A</v>
      </c>
      <c r="P312" s="22" t="str">
        <f>IF(INDEX(Veh_Marshal,0,2)="N/A","N/A",'输出-系统进路参数'!S313)</f>
        <v>N/A</v>
      </c>
      <c r="Q312" s="22" t="str">
        <f>IF(INDEX(Veh_Marshal,0,2)="N/A","N/A",'输出-系统进路参数'!T313)</f>
        <v>N/A</v>
      </c>
      <c r="R312" s="22" t="str">
        <f>IF(INDEX(Veh_Marshal,0,2)="N/A","N/A",'输出-系统进路参数'!U313)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IF(INDEX(Veh_Marshal,0,2)="N/A","N/A",'输出-系统进路参数'!B314)</f>
        <v>N/A</v>
      </c>
      <c r="B313" s="22" t="str">
        <f>IF(INDEX(Veh_Marshal,0,2)="N/A","N/A",'输出-系统进路参数'!E314)</f>
        <v>N/A</v>
      </c>
      <c r="C313" s="22" t="str">
        <f>IF(INDEX(Veh_Marshal,0,2)="N/A","N/A",'输出-系统进路参数'!F314)</f>
        <v>N/A</v>
      </c>
      <c r="D313" s="22" t="str">
        <f>IF(INDEX(Veh_Marshal,0,2)="N/A","N/A",'输出-系统进路参数'!G314)</f>
        <v>N/A</v>
      </c>
      <c r="E313" s="22" t="str">
        <f>IF(INDEX(Veh_Marshal,0,2)="N/A","N/A",'输出-系统进路参数'!H314)</f>
        <v>N/A</v>
      </c>
      <c r="F313" s="22" t="str">
        <f>IF(INDEX(Veh_Marshal,0,2)="N/A","N/A",'输出-系统进路参数'!I314)</f>
        <v>N/A</v>
      </c>
      <c r="G313" s="22" t="str">
        <f>IF(INDEX(Veh_Marshal,0,2)="N/A","N/A",'输出-系统进路参数'!J314)</f>
        <v>N/A</v>
      </c>
      <c r="H313" s="22" t="str">
        <f>IF(INDEX(Veh_Marshal,0,2)="N/A","N/A",'输出-系统进路参数'!K314)</f>
        <v>N/A</v>
      </c>
      <c r="I313" s="22" t="str">
        <f>IF(INDEX(Veh_Marshal,0,2)="N/A","N/A",'输出-系统进路参数'!L314)</f>
        <v>N/A</v>
      </c>
      <c r="J313" s="22" t="str">
        <f>IF(INDEX(Veh_Marshal,0,2)="N/A","N/A",'输出-系统进路参数'!M314)</f>
        <v>N/A</v>
      </c>
      <c r="K313" s="22" t="str">
        <f>IF(INDEX(Veh_Marshal,0,2)="N/A","N/A",'输出-系统进路参数'!N314)</f>
        <v>N/A</v>
      </c>
      <c r="L313" s="22" t="str">
        <f>IF(INDEX(Veh_Marshal,0,2)="N/A","N/A",'输出-系统进路参数'!O314)</f>
        <v>N/A</v>
      </c>
      <c r="M313" s="22" t="str">
        <f>IF(INDEX(Veh_Marshal,0,2)="N/A","N/A",'输出-系统进路参数'!P314)</f>
        <v>N/A</v>
      </c>
      <c r="N313" s="22" t="str">
        <f>IF(INDEX(Veh_Marshal,0,2)="N/A","N/A",'输出-系统进路参数'!Q314)</f>
        <v>N/A</v>
      </c>
      <c r="O313" s="22" t="str">
        <f>IF(INDEX(Veh_Marshal,0,2)="N/A","N/A",'输出-系统进路参数'!R314)</f>
        <v>N/A</v>
      </c>
      <c r="P313" s="22" t="str">
        <f>IF(INDEX(Veh_Marshal,0,2)="N/A","N/A",'输出-系统进路参数'!S314)</f>
        <v>N/A</v>
      </c>
      <c r="Q313" s="22" t="str">
        <f>IF(INDEX(Veh_Marshal,0,2)="N/A","N/A",'输出-系统进路参数'!T314)</f>
        <v>N/A</v>
      </c>
      <c r="R313" s="22" t="str">
        <f>IF(INDEX(Veh_Marshal,0,2)="N/A","N/A",'输出-系统进路参数'!U314)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IF(INDEX(Veh_Marshal,0,2)="N/A","N/A",'输出-系统进路参数'!B315)</f>
        <v>N/A</v>
      </c>
      <c r="B314" s="22" t="str">
        <f>IF(INDEX(Veh_Marshal,0,2)="N/A","N/A",'输出-系统进路参数'!E315)</f>
        <v>N/A</v>
      </c>
      <c r="C314" s="22" t="str">
        <f>IF(INDEX(Veh_Marshal,0,2)="N/A","N/A",'输出-系统进路参数'!F315)</f>
        <v>N/A</v>
      </c>
      <c r="D314" s="22" t="str">
        <f>IF(INDEX(Veh_Marshal,0,2)="N/A","N/A",'输出-系统进路参数'!G315)</f>
        <v>N/A</v>
      </c>
      <c r="E314" s="22" t="str">
        <f>IF(INDEX(Veh_Marshal,0,2)="N/A","N/A",'输出-系统进路参数'!H315)</f>
        <v>N/A</v>
      </c>
      <c r="F314" s="22" t="str">
        <f>IF(INDEX(Veh_Marshal,0,2)="N/A","N/A",'输出-系统进路参数'!I315)</f>
        <v>N/A</v>
      </c>
      <c r="G314" s="22" t="str">
        <f>IF(INDEX(Veh_Marshal,0,2)="N/A","N/A",'输出-系统进路参数'!J315)</f>
        <v>N/A</v>
      </c>
      <c r="H314" s="22" t="str">
        <f>IF(INDEX(Veh_Marshal,0,2)="N/A","N/A",'输出-系统进路参数'!K315)</f>
        <v>N/A</v>
      </c>
      <c r="I314" s="22" t="str">
        <f>IF(INDEX(Veh_Marshal,0,2)="N/A","N/A",'输出-系统进路参数'!L315)</f>
        <v>N/A</v>
      </c>
      <c r="J314" s="22" t="str">
        <f>IF(INDEX(Veh_Marshal,0,2)="N/A","N/A",'输出-系统进路参数'!M315)</f>
        <v>N/A</v>
      </c>
      <c r="K314" s="22" t="str">
        <f>IF(INDEX(Veh_Marshal,0,2)="N/A","N/A",'输出-系统进路参数'!N315)</f>
        <v>N/A</v>
      </c>
      <c r="L314" s="22" t="str">
        <f>IF(INDEX(Veh_Marshal,0,2)="N/A","N/A",'输出-系统进路参数'!O315)</f>
        <v>N/A</v>
      </c>
      <c r="M314" s="22" t="str">
        <f>IF(INDEX(Veh_Marshal,0,2)="N/A","N/A",'输出-系统进路参数'!P315)</f>
        <v>N/A</v>
      </c>
      <c r="N314" s="22" t="str">
        <f>IF(INDEX(Veh_Marshal,0,2)="N/A","N/A",'输出-系统进路参数'!Q315)</f>
        <v>N/A</v>
      </c>
      <c r="O314" s="22" t="str">
        <f>IF(INDEX(Veh_Marshal,0,2)="N/A","N/A",'输出-系统进路参数'!R315)</f>
        <v>N/A</v>
      </c>
      <c r="P314" s="22" t="str">
        <f>IF(INDEX(Veh_Marshal,0,2)="N/A","N/A",'输出-系统进路参数'!S315)</f>
        <v>N/A</v>
      </c>
      <c r="Q314" s="22" t="str">
        <f>IF(INDEX(Veh_Marshal,0,2)="N/A","N/A",'输出-系统进路参数'!T315)</f>
        <v>N/A</v>
      </c>
      <c r="R314" s="22" t="str">
        <f>IF(INDEX(Veh_Marshal,0,2)="N/A","N/A",'输出-系统进路参数'!U315)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IF(INDEX(Veh_Marshal,0,2)="N/A","N/A",'输出-系统进路参数'!B316)</f>
        <v>N/A</v>
      </c>
      <c r="B315" s="22" t="str">
        <f>IF(INDEX(Veh_Marshal,0,2)="N/A","N/A",'输出-系统进路参数'!E316)</f>
        <v>N/A</v>
      </c>
      <c r="C315" s="22" t="str">
        <f>IF(INDEX(Veh_Marshal,0,2)="N/A","N/A",'输出-系统进路参数'!F316)</f>
        <v>N/A</v>
      </c>
      <c r="D315" s="22" t="str">
        <f>IF(INDEX(Veh_Marshal,0,2)="N/A","N/A",'输出-系统进路参数'!G316)</f>
        <v>N/A</v>
      </c>
      <c r="E315" s="22" t="str">
        <f>IF(INDEX(Veh_Marshal,0,2)="N/A","N/A",'输出-系统进路参数'!H316)</f>
        <v>N/A</v>
      </c>
      <c r="F315" s="22" t="str">
        <f>IF(INDEX(Veh_Marshal,0,2)="N/A","N/A",'输出-系统进路参数'!I316)</f>
        <v>N/A</v>
      </c>
      <c r="G315" s="22" t="str">
        <f>IF(INDEX(Veh_Marshal,0,2)="N/A","N/A",'输出-系统进路参数'!J316)</f>
        <v>N/A</v>
      </c>
      <c r="H315" s="22" t="str">
        <f>IF(INDEX(Veh_Marshal,0,2)="N/A","N/A",'输出-系统进路参数'!K316)</f>
        <v>N/A</v>
      </c>
      <c r="I315" s="22" t="str">
        <f>IF(INDEX(Veh_Marshal,0,2)="N/A","N/A",'输出-系统进路参数'!L316)</f>
        <v>N/A</v>
      </c>
      <c r="J315" s="22" t="str">
        <f>IF(INDEX(Veh_Marshal,0,2)="N/A","N/A",'输出-系统进路参数'!M316)</f>
        <v>N/A</v>
      </c>
      <c r="K315" s="22" t="str">
        <f>IF(INDEX(Veh_Marshal,0,2)="N/A","N/A",'输出-系统进路参数'!N316)</f>
        <v>N/A</v>
      </c>
      <c r="L315" s="22" t="str">
        <f>IF(INDEX(Veh_Marshal,0,2)="N/A","N/A",'输出-系统进路参数'!O316)</f>
        <v>N/A</v>
      </c>
      <c r="M315" s="22" t="str">
        <f>IF(INDEX(Veh_Marshal,0,2)="N/A","N/A",'输出-系统进路参数'!P316)</f>
        <v>N/A</v>
      </c>
      <c r="N315" s="22" t="str">
        <f>IF(INDEX(Veh_Marshal,0,2)="N/A","N/A",'输出-系统进路参数'!Q316)</f>
        <v>N/A</v>
      </c>
      <c r="O315" s="22" t="str">
        <f>IF(INDEX(Veh_Marshal,0,2)="N/A","N/A",'输出-系统进路参数'!R316)</f>
        <v>N/A</v>
      </c>
      <c r="P315" s="22" t="str">
        <f>IF(INDEX(Veh_Marshal,0,2)="N/A","N/A",'输出-系统进路参数'!S316)</f>
        <v>N/A</v>
      </c>
      <c r="Q315" s="22" t="str">
        <f>IF(INDEX(Veh_Marshal,0,2)="N/A","N/A",'输出-系统进路参数'!T316)</f>
        <v>N/A</v>
      </c>
      <c r="R315" s="22" t="str">
        <f>IF(INDEX(Veh_Marshal,0,2)="N/A","N/A",'输出-系统进路参数'!U316)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IF(INDEX(Veh_Marshal,0,2)="N/A","N/A",'输出-系统进路参数'!B317)</f>
        <v>N/A</v>
      </c>
      <c r="B316" s="22" t="str">
        <f>IF(INDEX(Veh_Marshal,0,2)="N/A","N/A",'输出-系统进路参数'!E317)</f>
        <v>N/A</v>
      </c>
      <c r="C316" s="22" t="str">
        <f>IF(INDEX(Veh_Marshal,0,2)="N/A","N/A",'输出-系统进路参数'!F317)</f>
        <v>N/A</v>
      </c>
      <c r="D316" s="22" t="str">
        <f>IF(INDEX(Veh_Marshal,0,2)="N/A","N/A",'输出-系统进路参数'!G317)</f>
        <v>N/A</v>
      </c>
      <c r="E316" s="22" t="str">
        <f>IF(INDEX(Veh_Marshal,0,2)="N/A","N/A",'输出-系统进路参数'!H317)</f>
        <v>N/A</v>
      </c>
      <c r="F316" s="22" t="str">
        <f>IF(INDEX(Veh_Marshal,0,2)="N/A","N/A",'输出-系统进路参数'!I317)</f>
        <v>N/A</v>
      </c>
      <c r="G316" s="22" t="str">
        <f>IF(INDEX(Veh_Marshal,0,2)="N/A","N/A",'输出-系统进路参数'!J317)</f>
        <v>N/A</v>
      </c>
      <c r="H316" s="22" t="str">
        <f>IF(INDEX(Veh_Marshal,0,2)="N/A","N/A",'输出-系统进路参数'!K317)</f>
        <v>N/A</v>
      </c>
      <c r="I316" s="22" t="str">
        <f>IF(INDEX(Veh_Marshal,0,2)="N/A","N/A",'输出-系统进路参数'!L317)</f>
        <v>N/A</v>
      </c>
      <c r="J316" s="22" t="str">
        <f>IF(INDEX(Veh_Marshal,0,2)="N/A","N/A",'输出-系统进路参数'!M317)</f>
        <v>N/A</v>
      </c>
      <c r="K316" s="22" t="str">
        <f>IF(INDEX(Veh_Marshal,0,2)="N/A","N/A",'输出-系统进路参数'!N317)</f>
        <v>N/A</v>
      </c>
      <c r="L316" s="22" t="str">
        <f>IF(INDEX(Veh_Marshal,0,2)="N/A","N/A",'输出-系统进路参数'!O317)</f>
        <v>N/A</v>
      </c>
      <c r="M316" s="22" t="str">
        <f>IF(INDEX(Veh_Marshal,0,2)="N/A","N/A",'输出-系统进路参数'!P317)</f>
        <v>N/A</v>
      </c>
      <c r="N316" s="22" t="str">
        <f>IF(INDEX(Veh_Marshal,0,2)="N/A","N/A",'输出-系统进路参数'!Q317)</f>
        <v>N/A</v>
      </c>
      <c r="O316" s="22" t="str">
        <f>IF(INDEX(Veh_Marshal,0,2)="N/A","N/A",'输出-系统进路参数'!R317)</f>
        <v>N/A</v>
      </c>
      <c r="P316" s="22" t="str">
        <f>IF(INDEX(Veh_Marshal,0,2)="N/A","N/A",'输出-系统进路参数'!S317)</f>
        <v>N/A</v>
      </c>
      <c r="Q316" s="22" t="str">
        <f>IF(INDEX(Veh_Marshal,0,2)="N/A","N/A",'输出-系统进路参数'!T317)</f>
        <v>N/A</v>
      </c>
      <c r="R316" s="22" t="str">
        <f>IF(INDEX(Veh_Marshal,0,2)="N/A","N/A",'输出-系统进路参数'!U317)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IF(INDEX(Veh_Marshal,0,2)="N/A","N/A",'输出-系统进路参数'!B318)</f>
        <v>N/A</v>
      </c>
      <c r="B317" s="22" t="str">
        <f>IF(INDEX(Veh_Marshal,0,2)="N/A","N/A",'输出-系统进路参数'!E318)</f>
        <v>N/A</v>
      </c>
      <c r="C317" s="22" t="str">
        <f>IF(INDEX(Veh_Marshal,0,2)="N/A","N/A",'输出-系统进路参数'!F318)</f>
        <v>N/A</v>
      </c>
      <c r="D317" s="22" t="str">
        <f>IF(INDEX(Veh_Marshal,0,2)="N/A","N/A",'输出-系统进路参数'!G318)</f>
        <v>N/A</v>
      </c>
      <c r="E317" s="22" t="str">
        <f>IF(INDEX(Veh_Marshal,0,2)="N/A","N/A",'输出-系统进路参数'!H318)</f>
        <v>N/A</v>
      </c>
      <c r="F317" s="22" t="str">
        <f>IF(INDEX(Veh_Marshal,0,2)="N/A","N/A",'输出-系统进路参数'!I318)</f>
        <v>N/A</v>
      </c>
      <c r="G317" s="22" t="str">
        <f>IF(INDEX(Veh_Marshal,0,2)="N/A","N/A",'输出-系统进路参数'!J318)</f>
        <v>N/A</v>
      </c>
      <c r="H317" s="22" t="str">
        <f>IF(INDEX(Veh_Marshal,0,2)="N/A","N/A",'输出-系统进路参数'!K318)</f>
        <v>N/A</v>
      </c>
      <c r="I317" s="22" t="str">
        <f>IF(INDEX(Veh_Marshal,0,2)="N/A","N/A",'输出-系统进路参数'!L318)</f>
        <v>N/A</v>
      </c>
      <c r="J317" s="22" t="str">
        <f>IF(INDEX(Veh_Marshal,0,2)="N/A","N/A",'输出-系统进路参数'!M318)</f>
        <v>N/A</v>
      </c>
      <c r="K317" s="22" t="str">
        <f>IF(INDEX(Veh_Marshal,0,2)="N/A","N/A",'输出-系统进路参数'!N318)</f>
        <v>N/A</v>
      </c>
      <c r="L317" s="22" t="str">
        <f>IF(INDEX(Veh_Marshal,0,2)="N/A","N/A",'输出-系统进路参数'!O318)</f>
        <v>N/A</v>
      </c>
      <c r="M317" s="22" t="str">
        <f>IF(INDEX(Veh_Marshal,0,2)="N/A","N/A",'输出-系统进路参数'!P318)</f>
        <v>N/A</v>
      </c>
      <c r="N317" s="22" t="str">
        <f>IF(INDEX(Veh_Marshal,0,2)="N/A","N/A",'输出-系统进路参数'!Q318)</f>
        <v>N/A</v>
      </c>
      <c r="O317" s="22" t="str">
        <f>IF(INDEX(Veh_Marshal,0,2)="N/A","N/A",'输出-系统进路参数'!R318)</f>
        <v>N/A</v>
      </c>
      <c r="P317" s="22" t="str">
        <f>IF(INDEX(Veh_Marshal,0,2)="N/A","N/A",'输出-系统进路参数'!S318)</f>
        <v>N/A</v>
      </c>
      <c r="Q317" s="22" t="str">
        <f>IF(INDEX(Veh_Marshal,0,2)="N/A","N/A",'输出-系统进路参数'!T318)</f>
        <v>N/A</v>
      </c>
      <c r="R317" s="22" t="str">
        <f>IF(INDEX(Veh_Marshal,0,2)="N/A","N/A",'输出-系统进路参数'!U318)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IF(INDEX(Veh_Marshal,0,2)="N/A","N/A",'输出-系统进路参数'!B319)</f>
        <v>N/A</v>
      </c>
      <c r="B318" s="22" t="str">
        <f>IF(INDEX(Veh_Marshal,0,2)="N/A","N/A",'输出-系统进路参数'!E319)</f>
        <v>N/A</v>
      </c>
      <c r="C318" s="22" t="str">
        <f>IF(INDEX(Veh_Marshal,0,2)="N/A","N/A",'输出-系统进路参数'!F319)</f>
        <v>N/A</v>
      </c>
      <c r="D318" s="22" t="str">
        <f>IF(INDEX(Veh_Marshal,0,2)="N/A","N/A",'输出-系统进路参数'!G319)</f>
        <v>N/A</v>
      </c>
      <c r="E318" s="22" t="str">
        <f>IF(INDEX(Veh_Marshal,0,2)="N/A","N/A",'输出-系统进路参数'!H319)</f>
        <v>N/A</v>
      </c>
      <c r="F318" s="22" t="str">
        <f>IF(INDEX(Veh_Marshal,0,2)="N/A","N/A",'输出-系统进路参数'!I319)</f>
        <v>N/A</v>
      </c>
      <c r="G318" s="22" t="str">
        <f>IF(INDEX(Veh_Marshal,0,2)="N/A","N/A",'输出-系统进路参数'!J319)</f>
        <v>N/A</v>
      </c>
      <c r="H318" s="22" t="str">
        <f>IF(INDEX(Veh_Marshal,0,2)="N/A","N/A",'输出-系统进路参数'!K319)</f>
        <v>N/A</v>
      </c>
      <c r="I318" s="22" t="str">
        <f>IF(INDEX(Veh_Marshal,0,2)="N/A","N/A",'输出-系统进路参数'!L319)</f>
        <v>N/A</v>
      </c>
      <c r="J318" s="22" t="str">
        <f>IF(INDEX(Veh_Marshal,0,2)="N/A","N/A",'输出-系统进路参数'!M319)</f>
        <v>N/A</v>
      </c>
      <c r="K318" s="22" t="str">
        <f>IF(INDEX(Veh_Marshal,0,2)="N/A","N/A",'输出-系统进路参数'!N319)</f>
        <v>N/A</v>
      </c>
      <c r="L318" s="22" t="str">
        <f>IF(INDEX(Veh_Marshal,0,2)="N/A","N/A",'输出-系统进路参数'!O319)</f>
        <v>N/A</v>
      </c>
      <c r="M318" s="22" t="str">
        <f>IF(INDEX(Veh_Marshal,0,2)="N/A","N/A",'输出-系统进路参数'!P319)</f>
        <v>N/A</v>
      </c>
      <c r="N318" s="22" t="str">
        <f>IF(INDEX(Veh_Marshal,0,2)="N/A","N/A",'输出-系统进路参数'!Q319)</f>
        <v>N/A</v>
      </c>
      <c r="O318" s="22" t="str">
        <f>IF(INDEX(Veh_Marshal,0,2)="N/A","N/A",'输出-系统进路参数'!R319)</f>
        <v>N/A</v>
      </c>
      <c r="P318" s="22" t="str">
        <f>IF(INDEX(Veh_Marshal,0,2)="N/A","N/A",'输出-系统进路参数'!S319)</f>
        <v>N/A</v>
      </c>
      <c r="Q318" s="22" t="str">
        <f>IF(INDEX(Veh_Marshal,0,2)="N/A","N/A",'输出-系统进路参数'!T319)</f>
        <v>N/A</v>
      </c>
      <c r="R318" s="22" t="str">
        <f>IF(INDEX(Veh_Marshal,0,2)="N/A","N/A",'输出-系统进路参数'!U319)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IF(INDEX(Veh_Marshal,0,2)="N/A","N/A",'输出-系统进路参数'!B320)</f>
        <v>N/A</v>
      </c>
      <c r="B319" s="22" t="str">
        <f>IF(INDEX(Veh_Marshal,0,2)="N/A","N/A",'输出-系统进路参数'!E320)</f>
        <v>N/A</v>
      </c>
      <c r="C319" s="22" t="str">
        <f>IF(INDEX(Veh_Marshal,0,2)="N/A","N/A",'输出-系统进路参数'!F320)</f>
        <v>N/A</v>
      </c>
      <c r="D319" s="22" t="str">
        <f>IF(INDEX(Veh_Marshal,0,2)="N/A","N/A",'输出-系统进路参数'!G320)</f>
        <v>N/A</v>
      </c>
      <c r="E319" s="22" t="str">
        <f>IF(INDEX(Veh_Marshal,0,2)="N/A","N/A",'输出-系统进路参数'!H320)</f>
        <v>N/A</v>
      </c>
      <c r="F319" s="22" t="str">
        <f>IF(INDEX(Veh_Marshal,0,2)="N/A","N/A",'输出-系统进路参数'!I320)</f>
        <v>N/A</v>
      </c>
      <c r="G319" s="22" t="str">
        <f>IF(INDEX(Veh_Marshal,0,2)="N/A","N/A",'输出-系统进路参数'!J320)</f>
        <v>N/A</v>
      </c>
      <c r="H319" s="22" t="str">
        <f>IF(INDEX(Veh_Marshal,0,2)="N/A","N/A",'输出-系统进路参数'!K320)</f>
        <v>N/A</v>
      </c>
      <c r="I319" s="22" t="str">
        <f>IF(INDEX(Veh_Marshal,0,2)="N/A","N/A",'输出-系统进路参数'!L320)</f>
        <v>N/A</v>
      </c>
      <c r="J319" s="22" t="str">
        <f>IF(INDEX(Veh_Marshal,0,2)="N/A","N/A",'输出-系统进路参数'!M320)</f>
        <v>N/A</v>
      </c>
      <c r="K319" s="22" t="str">
        <f>IF(INDEX(Veh_Marshal,0,2)="N/A","N/A",'输出-系统进路参数'!N320)</f>
        <v>N/A</v>
      </c>
      <c r="L319" s="22" t="str">
        <f>IF(INDEX(Veh_Marshal,0,2)="N/A","N/A",'输出-系统进路参数'!O320)</f>
        <v>N/A</v>
      </c>
      <c r="M319" s="22" t="str">
        <f>IF(INDEX(Veh_Marshal,0,2)="N/A","N/A",'输出-系统进路参数'!P320)</f>
        <v>N/A</v>
      </c>
      <c r="N319" s="22" t="str">
        <f>IF(INDEX(Veh_Marshal,0,2)="N/A","N/A",'输出-系统进路参数'!Q320)</f>
        <v>N/A</v>
      </c>
      <c r="O319" s="22" t="str">
        <f>IF(INDEX(Veh_Marshal,0,2)="N/A","N/A",'输出-系统进路参数'!R320)</f>
        <v>N/A</v>
      </c>
      <c r="P319" s="22" t="str">
        <f>IF(INDEX(Veh_Marshal,0,2)="N/A","N/A",'输出-系统进路参数'!S320)</f>
        <v>N/A</v>
      </c>
      <c r="Q319" s="22" t="str">
        <f>IF(INDEX(Veh_Marshal,0,2)="N/A","N/A",'输出-系统进路参数'!T320)</f>
        <v>N/A</v>
      </c>
      <c r="R319" s="22" t="str">
        <f>IF(INDEX(Veh_Marshal,0,2)="N/A","N/A",'输出-系统进路参数'!U320)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IF(INDEX(Veh_Marshal,0,2)="N/A","N/A",'输出-系统进路参数'!B321)</f>
        <v>N/A</v>
      </c>
      <c r="B320" s="22" t="str">
        <f>IF(INDEX(Veh_Marshal,0,2)="N/A","N/A",'输出-系统进路参数'!E321)</f>
        <v>N/A</v>
      </c>
      <c r="C320" s="22" t="str">
        <f>IF(INDEX(Veh_Marshal,0,2)="N/A","N/A",'输出-系统进路参数'!F321)</f>
        <v>N/A</v>
      </c>
      <c r="D320" s="22" t="str">
        <f>IF(INDEX(Veh_Marshal,0,2)="N/A","N/A",'输出-系统进路参数'!G321)</f>
        <v>N/A</v>
      </c>
      <c r="E320" s="22" t="str">
        <f>IF(INDEX(Veh_Marshal,0,2)="N/A","N/A",'输出-系统进路参数'!H321)</f>
        <v>N/A</v>
      </c>
      <c r="F320" s="22" t="str">
        <f>IF(INDEX(Veh_Marshal,0,2)="N/A","N/A",'输出-系统进路参数'!I321)</f>
        <v>N/A</v>
      </c>
      <c r="G320" s="22" t="str">
        <f>IF(INDEX(Veh_Marshal,0,2)="N/A","N/A",'输出-系统进路参数'!J321)</f>
        <v>N/A</v>
      </c>
      <c r="H320" s="22" t="str">
        <f>IF(INDEX(Veh_Marshal,0,2)="N/A","N/A",'输出-系统进路参数'!K321)</f>
        <v>N/A</v>
      </c>
      <c r="I320" s="22" t="str">
        <f>IF(INDEX(Veh_Marshal,0,2)="N/A","N/A",'输出-系统进路参数'!L321)</f>
        <v>N/A</v>
      </c>
      <c r="J320" s="22" t="str">
        <f>IF(INDEX(Veh_Marshal,0,2)="N/A","N/A",'输出-系统进路参数'!M321)</f>
        <v>N/A</v>
      </c>
      <c r="K320" s="22" t="str">
        <f>IF(INDEX(Veh_Marshal,0,2)="N/A","N/A",'输出-系统进路参数'!N321)</f>
        <v>N/A</v>
      </c>
      <c r="L320" s="22" t="str">
        <f>IF(INDEX(Veh_Marshal,0,2)="N/A","N/A",'输出-系统进路参数'!O321)</f>
        <v>N/A</v>
      </c>
      <c r="M320" s="22" t="str">
        <f>IF(INDEX(Veh_Marshal,0,2)="N/A","N/A",'输出-系统进路参数'!P321)</f>
        <v>N/A</v>
      </c>
      <c r="N320" s="22" t="str">
        <f>IF(INDEX(Veh_Marshal,0,2)="N/A","N/A",'输出-系统进路参数'!Q321)</f>
        <v>N/A</v>
      </c>
      <c r="O320" s="22" t="str">
        <f>IF(INDEX(Veh_Marshal,0,2)="N/A","N/A",'输出-系统进路参数'!R321)</f>
        <v>N/A</v>
      </c>
      <c r="P320" s="22" t="str">
        <f>IF(INDEX(Veh_Marshal,0,2)="N/A","N/A",'输出-系统进路参数'!S321)</f>
        <v>N/A</v>
      </c>
      <c r="Q320" s="22" t="str">
        <f>IF(INDEX(Veh_Marshal,0,2)="N/A","N/A",'输出-系统进路参数'!T321)</f>
        <v>N/A</v>
      </c>
      <c r="R320" s="22" t="str">
        <f>IF(INDEX(Veh_Marshal,0,2)="N/A","N/A",'输出-系统进路参数'!U321)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IF(INDEX(Veh_Marshal,0,2)="N/A","N/A",'输出-系统进路参数'!B322)</f>
        <v>N/A</v>
      </c>
      <c r="B321" s="22" t="str">
        <f>IF(INDEX(Veh_Marshal,0,2)="N/A","N/A",'输出-系统进路参数'!E322)</f>
        <v>N/A</v>
      </c>
      <c r="C321" s="22" t="str">
        <f>IF(INDEX(Veh_Marshal,0,2)="N/A","N/A",'输出-系统进路参数'!F322)</f>
        <v>N/A</v>
      </c>
      <c r="D321" s="22" t="str">
        <f>IF(INDEX(Veh_Marshal,0,2)="N/A","N/A",'输出-系统进路参数'!G322)</f>
        <v>N/A</v>
      </c>
      <c r="E321" s="22" t="str">
        <f>IF(INDEX(Veh_Marshal,0,2)="N/A","N/A",'输出-系统进路参数'!H322)</f>
        <v>N/A</v>
      </c>
      <c r="F321" s="22" t="str">
        <f>IF(INDEX(Veh_Marshal,0,2)="N/A","N/A",'输出-系统进路参数'!I322)</f>
        <v>N/A</v>
      </c>
      <c r="G321" s="22" t="str">
        <f>IF(INDEX(Veh_Marshal,0,2)="N/A","N/A",'输出-系统进路参数'!J322)</f>
        <v>N/A</v>
      </c>
      <c r="H321" s="22" t="str">
        <f>IF(INDEX(Veh_Marshal,0,2)="N/A","N/A",'输出-系统进路参数'!K322)</f>
        <v>N/A</v>
      </c>
      <c r="I321" s="22" t="str">
        <f>IF(INDEX(Veh_Marshal,0,2)="N/A","N/A",'输出-系统进路参数'!L322)</f>
        <v>N/A</v>
      </c>
      <c r="J321" s="22" t="str">
        <f>IF(INDEX(Veh_Marshal,0,2)="N/A","N/A",'输出-系统进路参数'!M322)</f>
        <v>N/A</v>
      </c>
      <c r="K321" s="22" t="str">
        <f>IF(INDEX(Veh_Marshal,0,2)="N/A","N/A",'输出-系统进路参数'!N322)</f>
        <v>N/A</v>
      </c>
      <c r="L321" s="22" t="str">
        <f>IF(INDEX(Veh_Marshal,0,2)="N/A","N/A",'输出-系统进路参数'!O322)</f>
        <v>N/A</v>
      </c>
      <c r="M321" s="22" t="str">
        <f>IF(INDEX(Veh_Marshal,0,2)="N/A","N/A",'输出-系统进路参数'!P322)</f>
        <v>N/A</v>
      </c>
      <c r="N321" s="22" t="str">
        <f>IF(INDEX(Veh_Marshal,0,2)="N/A","N/A",'输出-系统进路参数'!Q322)</f>
        <v>N/A</v>
      </c>
      <c r="O321" s="22" t="str">
        <f>IF(INDEX(Veh_Marshal,0,2)="N/A","N/A",'输出-系统进路参数'!R322)</f>
        <v>N/A</v>
      </c>
      <c r="P321" s="22" t="str">
        <f>IF(INDEX(Veh_Marshal,0,2)="N/A","N/A",'输出-系统进路参数'!S322)</f>
        <v>N/A</v>
      </c>
      <c r="Q321" s="22" t="str">
        <f>IF(INDEX(Veh_Marshal,0,2)="N/A","N/A",'输出-系统进路参数'!T322)</f>
        <v>N/A</v>
      </c>
      <c r="R321" s="22" t="str">
        <f>IF(INDEX(Veh_Marshal,0,2)="N/A","N/A",'输出-系统进路参数'!U322)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IF(INDEX(Veh_Marshal,0,2)="N/A","N/A",'输出-系统进路参数'!B323)</f>
        <v>N/A</v>
      </c>
      <c r="B322" s="22" t="str">
        <f>IF(INDEX(Veh_Marshal,0,2)="N/A","N/A",'输出-系统进路参数'!E323)</f>
        <v>N/A</v>
      </c>
      <c r="C322" s="22" t="str">
        <f>IF(INDEX(Veh_Marshal,0,2)="N/A","N/A",'输出-系统进路参数'!F323)</f>
        <v>N/A</v>
      </c>
      <c r="D322" s="22" t="str">
        <f>IF(INDEX(Veh_Marshal,0,2)="N/A","N/A",'输出-系统进路参数'!G323)</f>
        <v>N/A</v>
      </c>
      <c r="E322" s="22" t="str">
        <f>IF(INDEX(Veh_Marshal,0,2)="N/A","N/A",'输出-系统进路参数'!H323)</f>
        <v>N/A</v>
      </c>
      <c r="F322" s="22" t="str">
        <f>IF(INDEX(Veh_Marshal,0,2)="N/A","N/A",'输出-系统进路参数'!I323)</f>
        <v>N/A</v>
      </c>
      <c r="G322" s="22" t="str">
        <f>IF(INDEX(Veh_Marshal,0,2)="N/A","N/A",'输出-系统进路参数'!J323)</f>
        <v>N/A</v>
      </c>
      <c r="H322" s="22" t="str">
        <f>IF(INDEX(Veh_Marshal,0,2)="N/A","N/A",'输出-系统进路参数'!K323)</f>
        <v>N/A</v>
      </c>
      <c r="I322" s="22" t="str">
        <f>IF(INDEX(Veh_Marshal,0,2)="N/A","N/A",'输出-系统进路参数'!L323)</f>
        <v>N/A</v>
      </c>
      <c r="J322" s="22" t="str">
        <f>IF(INDEX(Veh_Marshal,0,2)="N/A","N/A",'输出-系统进路参数'!M323)</f>
        <v>N/A</v>
      </c>
      <c r="K322" s="22" t="str">
        <f>IF(INDEX(Veh_Marshal,0,2)="N/A","N/A",'输出-系统进路参数'!N323)</f>
        <v>N/A</v>
      </c>
      <c r="L322" s="22" t="str">
        <f>IF(INDEX(Veh_Marshal,0,2)="N/A","N/A",'输出-系统进路参数'!O323)</f>
        <v>N/A</v>
      </c>
      <c r="M322" s="22" t="str">
        <f>IF(INDEX(Veh_Marshal,0,2)="N/A","N/A",'输出-系统进路参数'!P323)</f>
        <v>N/A</v>
      </c>
      <c r="N322" s="22" t="str">
        <f>IF(INDEX(Veh_Marshal,0,2)="N/A","N/A",'输出-系统进路参数'!Q323)</f>
        <v>N/A</v>
      </c>
      <c r="O322" s="22" t="str">
        <f>IF(INDEX(Veh_Marshal,0,2)="N/A","N/A",'输出-系统进路参数'!R323)</f>
        <v>N/A</v>
      </c>
      <c r="P322" s="22" t="str">
        <f>IF(INDEX(Veh_Marshal,0,2)="N/A","N/A",'输出-系统进路参数'!S323)</f>
        <v>N/A</v>
      </c>
      <c r="Q322" s="22" t="str">
        <f>IF(INDEX(Veh_Marshal,0,2)="N/A","N/A",'输出-系统进路参数'!T323)</f>
        <v>N/A</v>
      </c>
      <c r="R322" s="22" t="str">
        <f>IF(INDEX(Veh_Marshal,0,2)="N/A","N/A",'输出-系统进路参数'!U323)</f>
        <v>N/A</v>
      </c>
      <c r="S322" s="42" t="str">
        <f t="shared" ref="S322:S385" si="55">IF($A322="N/A","N/A",IF($F322="N/A",CEILING($C322/3.6*(CFG_T_EB_OUT+CFG_T_EB_SETUP)/1000+($C322/3.6)^2/(INDEX(Veh_Gebr,0,2)+$E322/1000*9.8)/2,0.001),$F322))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+Conf_SafeMarginDist+Proj_Sig2AxleDist+INDEX(Veh_Hook2Roller,0,2))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+$C322/3.6/(INDEX(Veh_Gebr,0,2)+$E322/1000*9.8)*1000
+Equ_AxleClearDelay+Conf_VibInTime_CBI)/1000,
10),$V322))</f>
        <v>N/A</v>
      </c>
      <c r="Y322" s="30" t="str">
        <f t="shared" ref="Y322:Y385" si="61">IF($A322="N/A","N/A",
IF($M322="N/A","N/A",
IF($Q322="N/A","N/A",
CEILING(SQRT(2*($O322-INDEX(Veh_Length,0,2)+INDEX(Veh_Hook2Roller,0,2)-Proj_Sp2AxleDist)/(INDEX(Veh_NormDec,0,2)+$P322/1000*9.8))*1000*2,5000)/1000)))</f>
        <v>N/A</v>
      </c>
      <c r="Z322" s="30" t="str">
        <f t="shared" ref="Z322:Z385" si="62">IF($A322="N/A","N/A",
IF($M322="N/A","N/A",
IF($Q322="N/A","N/A",
CEILING(($Y322*1000+CFG_T_EB_OUT+CFG_T_EB_SETUP
+((SQRT((2*INDEX(Veh_Gebr,0,2)*(INDEX(Veh_MaxAcc,0,2)-$P322/1000*9.8)*CFG_T_EB_SETUP/1000)^2
       +4*(INDEX(Veh_Gebr,0,2)+INDEX(Veh_MaxAcc,0,2))*(INDEX(Veh_MaxAcc,0,2)-$P322/1000*9.8)*(INDEX(Veh_Gebr,0,2)*$P322/1000*9.8*(CFG_T_EB_SETUP/1000)^2
           +2*(INDEX(Veh_Gebr,0,2)+$P322/1000*9.8)*($O322-INDEX(Veh_Length,0,2)+INDEX(Veh_Hook2Roller,0,2))))
    -2*INDEX(Veh_Gebr,0,2)*(INDEX(Veh_MaxAcc,0,2)-$P322/1000*9.8)*CFG_T_EB_SETUP/1000)
  /2/(INDEX(Veh_MaxAcc,0,2)+INDEX(Veh_Gebr,0,2))-$P322/1000*9.8*CFG_T_EB_SETUP/1000)/(INDEX(Veh_Gebr,0,2)+$P322/1000*9.8)*1000
+Equ_AxleClearDelay+Conf_VibInTime_CBI)/1000,
10)
)))</f>
        <v>N/A</v>
      </c>
      <c r="AA322" s="30" t="str">
        <f t="shared" ref="AA322:AA385" si="63">IF($A322="N/A","N/A",
IF($Q322="N/A","N/A",
FLOOR((Proj_RmMaxForwSpd/3.6-ATO速度_EB速度余量/3.6)*1000/INDEX(Veh_NormDec,0,2)
+(Proj_RmMaxForwSpd/3.6-ATO速度_EB速度余量/3.6)*1000/INDEX(Veh_MaxAcc,0,2)
+($B322-(Proj_RmMaxForwSpd/3.6-ATO速度_EB速度余量/3.6)^2/(2*INDEX(Veh_NormDec,0,2))-(Proj_RmMaxForwSpd/3.6-ATO速度_EB速度余量/3.6)^2/(2*INDEX(Veh_MaxAcc,0,2)))/(Proj_RmMaxForwSpd/3.6-ATO速度_EB速度余量/3.6)*1000
+$N322*1000,5000)/1000))</f>
        <v>N/A</v>
      </c>
      <c r="AB322" s="30" t="str">
        <f t="shared" ref="AB322:AB385" si="64">IF($A322="N/A","N/A",
IF($Q322="N/A","N/A",
CEILING(($AA322*1000+CFG_T_EB_OUT+CFG_T_EB_SETUP
+$D322/3.6/(INDEX(Veh_Gebr,0,2)+$G322/1000*9.8)*1000
+Equ_AxleClearDelay+Conf_VibInTime_CBI)/1000,
10)
))</f>
        <v>N/A</v>
      </c>
      <c r="AC322" s="30" t="str">
        <f t="shared" ref="AC322:AC385" si="65">IF($A322="N/A","N/A",
CEILING(司机反应时间*1000
+INDEX(Veh_FsbTracCutDelay,0,2)+INDEX(Veh_FsbSetDelay,0,2)+INDEX(Veh_FsbCoastTime,0,2)
+Proj_RmMaxForwSpd/3.6/(INDEX(Veh_Fsbr,0,2)-Proj_MaxLineGrad*9.8/1000)*1000
+Equ_AxleClearDelay
+Conf_VibInTime_CBI,
10000)/1000)</f>
        <v>N/A</v>
      </c>
    </row>
    <row r="323" spans="1:29">
      <c r="A323" s="22" t="str">
        <f>IF(INDEX(Veh_Marshal,0,2)="N/A","N/A",'输出-系统进路参数'!B324)</f>
        <v>N/A</v>
      </c>
      <c r="B323" s="22" t="str">
        <f>IF(INDEX(Veh_Marshal,0,2)="N/A","N/A",'输出-系统进路参数'!E324)</f>
        <v>N/A</v>
      </c>
      <c r="C323" s="22" t="str">
        <f>IF(INDEX(Veh_Marshal,0,2)="N/A","N/A",'输出-系统进路参数'!F324)</f>
        <v>N/A</v>
      </c>
      <c r="D323" s="22" t="str">
        <f>IF(INDEX(Veh_Marshal,0,2)="N/A","N/A",'输出-系统进路参数'!G324)</f>
        <v>N/A</v>
      </c>
      <c r="E323" s="22" t="str">
        <f>IF(INDEX(Veh_Marshal,0,2)="N/A","N/A",'输出-系统进路参数'!H324)</f>
        <v>N/A</v>
      </c>
      <c r="F323" s="22" t="str">
        <f>IF(INDEX(Veh_Marshal,0,2)="N/A","N/A",'输出-系统进路参数'!I324)</f>
        <v>N/A</v>
      </c>
      <c r="G323" s="22" t="str">
        <f>IF(INDEX(Veh_Marshal,0,2)="N/A","N/A",'输出-系统进路参数'!J324)</f>
        <v>N/A</v>
      </c>
      <c r="H323" s="22" t="str">
        <f>IF(INDEX(Veh_Marshal,0,2)="N/A","N/A",'输出-系统进路参数'!K324)</f>
        <v>N/A</v>
      </c>
      <c r="I323" s="22" t="str">
        <f>IF(INDEX(Veh_Marshal,0,2)="N/A","N/A",'输出-系统进路参数'!L324)</f>
        <v>N/A</v>
      </c>
      <c r="J323" s="22" t="str">
        <f>IF(INDEX(Veh_Marshal,0,2)="N/A","N/A",'输出-系统进路参数'!M324)</f>
        <v>N/A</v>
      </c>
      <c r="K323" s="22" t="str">
        <f>IF(INDEX(Veh_Marshal,0,2)="N/A","N/A",'输出-系统进路参数'!N324)</f>
        <v>N/A</v>
      </c>
      <c r="L323" s="22" t="str">
        <f>IF(INDEX(Veh_Marshal,0,2)="N/A","N/A",'输出-系统进路参数'!O324)</f>
        <v>N/A</v>
      </c>
      <c r="M323" s="22" t="str">
        <f>IF(INDEX(Veh_Marshal,0,2)="N/A","N/A",'输出-系统进路参数'!P324)</f>
        <v>N/A</v>
      </c>
      <c r="N323" s="22" t="str">
        <f>IF(INDEX(Veh_Marshal,0,2)="N/A","N/A",'输出-系统进路参数'!Q324)</f>
        <v>N/A</v>
      </c>
      <c r="O323" s="22" t="str">
        <f>IF(INDEX(Veh_Marshal,0,2)="N/A","N/A",'输出-系统进路参数'!R324)</f>
        <v>N/A</v>
      </c>
      <c r="P323" s="22" t="str">
        <f>IF(INDEX(Veh_Marshal,0,2)="N/A","N/A",'输出-系统进路参数'!S324)</f>
        <v>N/A</v>
      </c>
      <c r="Q323" s="22" t="str">
        <f>IF(INDEX(Veh_Marshal,0,2)="N/A","N/A",'输出-系统进路参数'!T324)</f>
        <v>N/A</v>
      </c>
      <c r="R323" s="22" t="str">
        <f>IF(INDEX(Veh_Marshal,0,2)="N/A","N/A",'输出-系统进路参数'!U324)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IF(INDEX(Veh_Marshal,0,2)="N/A","N/A",'输出-系统进路参数'!B325)</f>
        <v>N/A</v>
      </c>
      <c r="B324" s="22" t="str">
        <f>IF(INDEX(Veh_Marshal,0,2)="N/A","N/A",'输出-系统进路参数'!E325)</f>
        <v>N/A</v>
      </c>
      <c r="C324" s="22" t="str">
        <f>IF(INDEX(Veh_Marshal,0,2)="N/A","N/A",'输出-系统进路参数'!F325)</f>
        <v>N/A</v>
      </c>
      <c r="D324" s="22" t="str">
        <f>IF(INDEX(Veh_Marshal,0,2)="N/A","N/A",'输出-系统进路参数'!G325)</f>
        <v>N/A</v>
      </c>
      <c r="E324" s="22" t="str">
        <f>IF(INDEX(Veh_Marshal,0,2)="N/A","N/A",'输出-系统进路参数'!H325)</f>
        <v>N/A</v>
      </c>
      <c r="F324" s="22" t="str">
        <f>IF(INDEX(Veh_Marshal,0,2)="N/A","N/A",'输出-系统进路参数'!I325)</f>
        <v>N/A</v>
      </c>
      <c r="G324" s="22" t="str">
        <f>IF(INDEX(Veh_Marshal,0,2)="N/A","N/A",'输出-系统进路参数'!J325)</f>
        <v>N/A</v>
      </c>
      <c r="H324" s="22" t="str">
        <f>IF(INDEX(Veh_Marshal,0,2)="N/A","N/A",'输出-系统进路参数'!K325)</f>
        <v>N/A</v>
      </c>
      <c r="I324" s="22" t="str">
        <f>IF(INDEX(Veh_Marshal,0,2)="N/A","N/A",'输出-系统进路参数'!L325)</f>
        <v>N/A</v>
      </c>
      <c r="J324" s="22" t="str">
        <f>IF(INDEX(Veh_Marshal,0,2)="N/A","N/A",'输出-系统进路参数'!M325)</f>
        <v>N/A</v>
      </c>
      <c r="K324" s="22" t="str">
        <f>IF(INDEX(Veh_Marshal,0,2)="N/A","N/A",'输出-系统进路参数'!N325)</f>
        <v>N/A</v>
      </c>
      <c r="L324" s="22" t="str">
        <f>IF(INDEX(Veh_Marshal,0,2)="N/A","N/A",'输出-系统进路参数'!O325)</f>
        <v>N/A</v>
      </c>
      <c r="M324" s="22" t="str">
        <f>IF(INDEX(Veh_Marshal,0,2)="N/A","N/A",'输出-系统进路参数'!P325)</f>
        <v>N/A</v>
      </c>
      <c r="N324" s="22" t="str">
        <f>IF(INDEX(Veh_Marshal,0,2)="N/A","N/A",'输出-系统进路参数'!Q325)</f>
        <v>N/A</v>
      </c>
      <c r="O324" s="22" t="str">
        <f>IF(INDEX(Veh_Marshal,0,2)="N/A","N/A",'输出-系统进路参数'!R325)</f>
        <v>N/A</v>
      </c>
      <c r="P324" s="22" t="str">
        <f>IF(INDEX(Veh_Marshal,0,2)="N/A","N/A",'输出-系统进路参数'!S325)</f>
        <v>N/A</v>
      </c>
      <c r="Q324" s="22" t="str">
        <f>IF(INDEX(Veh_Marshal,0,2)="N/A","N/A",'输出-系统进路参数'!T325)</f>
        <v>N/A</v>
      </c>
      <c r="R324" s="22" t="str">
        <f>IF(INDEX(Veh_Marshal,0,2)="N/A","N/A",'输出-系统进路参数'!U325)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IF(INDEX(Veh_Marshal,0,2)="N/A","N/A",'输出-系统进路参数'!B326)</f>
        <v>N/A</v>
      </c>
      <c r="B325" s="22" t="str">
        <f>IF(INDEX(Veh_Marshal,0,2)="N/A","N/A",'输出-系统进路参数'!E326)</f>
        <v>N/A</v>
      </c>
      <c r="C325" s="22" t="str">
        <f>IF(INDEX(Veh_Marshal,0,2)="N/A","N/A",'输出-系统进路参数'!F326)</f>
        <v>N/A</v>
      </c>
      <c r="D325" s="22" t="str">
        <f>IF(INDEX(Veh_Marshal,0,2)="N/A","N/A",'输出-系统进路参数'!G326)</f>
        <v>N/A</v>
      </c>
      <c r="E325" s="22" t="str">
        <f>IF(INDEX(Veh_Marshal,0,2)="N/A","N/A",'输出-系统进路参数'!H326)</f>
        <v>N/A</v>
      </c>
      <c r="F325" s="22" t="str">
        <f>IF(INDEX(Veh_Marshal,0,2)="N/A","N/A",'输出-系统进路参数'!I326)</f>
        <v>N/A</v>
      </c>
      <c r="G325" s="22" t="str">
        <f>IF(INDEX(Veh_Marshal,0,2)="N/A","N/A",'输出-系统进路参数'!J326)</f>
        <v>N/A</v>
      </c>
      <c r="H325" s="22" t="str">
        <f>IF(INDEX(Veh_Marshal,0,2)="N/A","N/A",'输出-系统进路参数'!K326)</f>
        <v>N/A</v>
      </c>
      <c r="I325" s="22" t="str">
        <f>IF(INDEX(Veh_Marshal,0,2)="N/A","N/A",'输出-系统进路参数'!L326)</f>
        <v>N/A</v>
      </c>
      <c r="J325" s="22" t="str">
        <f>IF(INDEX(Veh_Marshal,0,2)="N/A","N/A",'输出-系统进路参数'!M326)</f>
        <v>N/A</v>
      </c>
      <c r="K325" s="22" t="str">
        <f>IF(INDEX(Veh_Marshal,0,2)="N/A","N/A",'输出-系统进路参数'!N326)</f>
        <v>N/A</v>
      </c>
      <c r="L325" s="22" t="str">
        <f>IF(INDEX(Veh_Marshal,0,2)="N/A","N/A",'输出-系统进路参数'!O326)</f>
        <v>N/A</v>
      </c>
      <c r="M325" s="22" t="str">
        <f>IF(INDEX(Veh_Marshal,0,2)="N/A","N/A",'输出-系统进路参数'!P326)</f>
        <v>N/A</v>
      </c>
      <c r="N325" s="22" t="str">
        <f>IF(INDEX(Veh_Marshal,0,2)="N/A","N/A",'输出-系统进路参数'!Q326)</f>
        <v>N/A</v>
      </c>
      <c r="O325" s="22" t="str">
        <f>IF(INDEX(Veh_Marshal,0,2)="N/A","N/A",'输出-系统进路参数'!R326)</f>
        <v>N/A</v>
      </c>
      <c r="P325" s="22" t="str">
        <f>IF(INDEX(Veh_Marshal,0,2)="N/A","N/A",'输出-系统进路参数'!S326)</f>
        <v>N/A</v>
      </c>
      <c r="Q325" s="22" t="str">
        <f>IF(INDEX(Veh_Marshal,0,2)="N/A","N/A",'输出-系统进路参数'!T326)</f>
        <v>N/A</v>
      </c>
      <c r="R325" s="22" t="str">
        <f>IF(INDEX(Veh_Marshal,0,2)="N/A","N/A",'输出-系统进路参数'!U326)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IF(INDEX(Veh_Marshal,0,2)="N/A","N/A",'输出-系统进路参数'!B327)</f>
        <v>N/A</v>
      </c>
      <c r="B326" s="22" t="str">
        <f>IF(INDEX(Veh_Marshal,0,2)="N/A","N/A",'输出-系统进路参数'!E327)</f>
        <v>N/A</v>
      </c>
      <c r="C326" s="22" t="str">
        <f>IF(INDEX(Veh_Marshal,0,2)="N/A","N/A",'输出-系统进路参数'!F327)</f>
        <v>N/A</v>
      </c>
      <c r="D326" s="22" t="str">
        <f>IF(INDEX(Veh_Marshal,0,2)="N/A","N/A",'输出-系统进路参数'!G327)</f>
        <v>N/A</v>
      </c>
      <c r="E326" s="22" t="str">
        <f>IF(INDEX(Veh_Marshal,0,2)="N/A","N/A",'输出-系统进路参数'!H327)</f>
        <v>N/A</v>
      </c>
      <c r="F326" s="22" t="str">
        <f>IF(INDEX(Veh_Marshal,0,2)="N/A","N/A",'输出-系统进路参数'!I327)</f>
        <v>N/A</v>
      </c>
      <c r="G326" s="22" t="str">
        <f>IF(INDEX(Veh_Marshal,0,2)="N/A","N/A",'输出-系统进路参数'!J327)</f>
        <v>N/A</v>
      </c>
      <c r="H326" s="22" t="str">
        <f>IF(INDEX(Veh_Marshal,0,2)="N/A","N/A",'输出-系统进路参数'!K327)</f>
        <v>N/A</v>
      </c>
      <c r="I326" s="22" t="str">
        <f>IF(INDEX(Veh_Marshal,0,2)="N/A","N/A",'输出-系统进路参数'!L327)</f>
        <v>N/A</v>
      </c>
      <c r="J326" s="22" t="str">
        <f>IF(INDEX(Veh_Marshal,0,2)="N/A","N/A",'输出-系统进路参数'!M327)</f>
        <v>N/A</v>
      </c>
      <c r="K326" s="22" t="str">
        <f>IF(INDEX(Veh_Marshal,0,2)="N/A","N/A",'输出-系统进路参数'!N327)</f>
        <v>N/A</v>
      </c>
      <c r="L326" s="22" t="str">
        <f>IF(INDEX(Veh_Marshal,0,2)="N/A","N/A",'输出-系统进路参数'!O327)</f>
        <v>N/A</v>
      </c>
      <c r="M326" s="22" t="str">
        <f>IF(INDEX(Veh_Marshal,0,2)="N/A","N/A",'输出-系统进路参数'!P327)</f>
        <v>N/A</v>
      </c>
      <c r="N326" s="22" t="str">
        <f>IF(INDEX(Veh_Marshal,0,2)="N/A","N/A",'输出-系统进路参数'!Q327)</f>
        <v>N/A</v>
      </c>
      <c r="O326" s="22" t="str">
        <f>IF(INDEX(Veh_Marshal,0,2)="N/A","N/A",'输出-系统进路参数'!R327)</f>
        <v>N/A</v>
      </c>
      <c r="P326" s="22" t="str">
        <f>IF(INDEX(Veh_Marshal,0,2)="N/A","N/A",'输出-系统进路参数'!S327)</f>
        <v>N/A</v>
      </c>
      <c r="Q326" s="22" t="str">
        <f>IF(INDEX(Veh_Marshal,0,2)="N/A","N/A",'输出-系统进路参数'!T327)</f>
        <v>N/A</v>
      </c>
      <c r="R326" s="22" t="str">
        <f>IF(INDEX(Veh_Marshal,0,2)="N/A","N/A",'输出-系统进路参数'!U327)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IF(INDEX(Veh_Marshal,0,2)="N/A","N/A",'输出-系统进路参数'!B328)</f>
        <v>N/A</v>
      </c>
      <c r="B327" s="22" t="str">
        <f>IF(INDEX(Veh_Marshal,0,2)="N/A","N/A",'输出-系统进路参数'!E328)</f>
        <v>N/A</v>
      </c>
      <c r="C327" s="22" t="str">
        <f>IF(INDEX(Veh_Marshal,0,2)="N/A","N/A",'输出-系统进路参数'!F328)</f>
        <v>N/A</v>
      </c>
      <c r="D327" s="22" t="str">
        <f>IF(INDEX(Veh_Marshal,0,2)="N/A","N/A",'输出-系统进路参数'!G328)</f>
        <v>N/A</v>
      </c>
      <c r="E327" s="22" t="str">
        <f>IF(INDEX(Veh_Marshal,0,2)="N/A","N/A",'输出-系统进路参数'!H328)</f>
        <v>N/A</v>
      </c>
      <c r="F327" s="22" t="str">
        <f>IF(INDEX(Veh_Marshal,0,2)="N/A","N/A",'输出-系统进路参数'!I328)</f>
        <v>N/A</v>
      </c>
      <c r="G327" s="22" t="str">
        <f>IF(INDEX(Veh_Marshal,0,2)="N/A","N/A",'输出-系统进路参数'!J328)</f>
        <v>N/A</v>
      </c>
      <c r="H327" s="22" t="str">
        <f>IF(INDEX(Veh_Marshal,0,2)="N/A","N/A",'输出-系统进路参数'!K328)</f>
        <v>N/A</v>
      </c>
      <c r="I327" s="22" t="str">
        <f>IF(INDEX(Veh_Marshal,0,2)="N/A","N/A",'输出-系统进路参数'!L328)</f>
        <v>N/A</v>
      </c>
      <c r="J327" s="22" t="str">
        <f>IF(INDEX(Veh_Marshal,0,2)="N/A","N/A",'输出-系统进路参数'!M328)</f>
        <v>N/A</v>
      </c>
      <c r="K327" s="22" t="str">
        <f>IF(INDEX(Veh_Marshal,0,2)="N/A","N/A",'输出-系统进路参数'!N328)</f>
        <v>N/A</v>
      </c>
      <c r="L327" s="22" t="str">
        <f>IF(INDEX(Veh_Marshal,0,2)="N/A","N/A",'输出-系统进路参数'!O328)</f>
        <v>N/A</v>
      </c>
      <c r="M327" s="22" t="str">
        <f>IF(INDEX(Veh_Marshal,0,2)="N/A","N/A",'输出-系统进路参数'!P328)</f>
        <v>N/A</v>
      </c>
      <c r="N327" s="22" t="str">
        <f>IF(INDEX(Veh_Marshal,0,2)="N/A","N/A",'输出-系统进路参数'!Q328)</f>
        <v>N/A</v>
      </c>
      <c r="O327" s="22" t="str">
        <f>IF(INDEX(Veh_Marshal,0,2)="N/A","N/A",'输出-系统进路参数'!R328)</f>
        <v>N/A</v>
      </c>
      <c r="P327" s="22" t="str">
        <f>IF(INDEX(Veh_Marshal,0,2)="N/A","N/A",'输出-系统进路参数'!S328)</f>
        <v>N/A</v>
      </c>
      <c r="Q327" s="22" t="str">
        <f>IF(INDEX(Veh_Marshal,0,2)="N/A","N/A",'输出-系统进路参数'!T328)</f>
        <v>N/A</v>
      </c>
      <c r="R327" s="22" t="str">
        <f>IF(INDEX(Veh_Marshal,0,2)="N/A","N/A",'输出-系统进路参数'!U328)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IF(INDEX(Veh_Marshal,0,2)="N/A","N/A",'输出-系统进路参数'!B329)</f>
        <v>N/A</v>
      </c>
      <c r="B328" s="22" t="str">
        <f>IF(INDEX(Veh_Marshal,0,2)="N/A","N/A",'输出-系统进路参数'!E329)</f>
        <v>N/A</v>
      </c>
      <c r="C328" s="22" t="str">
        <f>IF(INDEX(Veh_Marshal,0,2)="N/A","N/A",'输出-系统进路参数'!F329)</f>
        <v>N/A</v>
      </c>
      <c r="D328" s="22" t="str">
        <f>IF(INDEX(Veh_Marshal,0,2)="N/A","N/A",'输出-系统进路参数'!G329)</f>
        <v>N/A</v>
      </c>
      <c r="E328" s="22" t="str">
        <f>IF(INDEX(Veh_Marshal,0,2)="N/A","N/A",'输出-系统进路参数'!H329)</f>
        <v>N/A</v>
      </c>
      <c r="F328" s="22" t="str">
        <f>IF(INDEX(Veh_Marshal,0,2)="N/A","N/A",'输出-系统进路参数'!I329)</f>
        <v>N/A</v>
      </c>
      <c r="G328" s="22" t="str">
        <f>IF(INDEX(Veh_Marshal,0,2)="N/A","N/A",'输出-系统进路参数'!J329)</f>
        <v>N/A</v>
      </c>
      <c r="H328" s="22" t="str">
        <f>IF(INDEX(Veh_Marshal,0,2)="N/A","N/A",'输出-系统进路参数'!K329)</f>
        <v>N/A</v>
      </c>
      <c r="I328" s="22" t="str">
        <f>IF(INDEX(Veh_Marshal,0,2)="N/A","N/A",'输出-系统进路参数'!L329)</f>
        <v>N/A</v>
      </c>
      <c r="J328" s="22" t="str">
        <f>IF(INDEX(Veh_Marshal,0,2)="N/A","N/A",'输出-系统进路参数'!M329)</f>
        <v>N/A</v>
      </c>
      <c r="K328" s="22" t="str">
        <f>IF(INDEX(Veh_Marshal,0,2)="N/A","N/A",'输出-系统进路参数'!N329)</f>
        <v>N/A</v>
      </c>
      <c r="L328" s="22" t="str">
        <f>IF(INDEX(Veh_Marshal,0,2)="N/A","N/A",'输出-系统进路参数'!O329)</f>
        <v>N/A</v>
      </c>
      <c r="M328" s="22" t="str">
        <f>IF(INDEX(Veh_Marshal,0,2)="N/A","N/A",'输出-系统进路参数'!P329)</f>
        <v>N/A</v>
      </c>
      <c r="N328" s="22" t="str">
        <f>IF(INDEX(Veh_Marshal,0,2)="N/A","N/A",'输出-系统进路参数'!Q329)</f>
        <v>N/A</v>
      </c>
      <c r="O328" s="22" t="str">
        <f>IF(INDEX(Veh_Marshal,0,2)="N/A","N/A",'输出-系统进路参数'!R329)</f>
        <v>N/A</v>
      </c>
      <c r="P328" s="22" t="str">
        <f>IF(INDEX(Veh_Marshal,0,2)="N/A","N/A",'输出-系统进路参数'!S329)</f>
        <v>N/A</v>
      </c>
      <c r="Q328" s="22" t="str">
        <f>IF(INDEX(Veh_Marshal,0,2)="N/A","N/A",'输出-系统进路参数'!T329)</f>
        <v>N/A</v>
      </c>
      <c r="R328" s="22" t="str">
        <f>IF(INDEX(Veh_Marshal,0,2)="N/A","N/A",'输出-系统进路参数'!U329)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IF(INDEX(Veh_Marshal,0,2)="N/A","N/A",'输出-系统进路参数'!B330)</f>
        <v>N/A</v>
      </c>
      <c r="B329" s="22" t="str">
        <f>IF(INDEX(Veh_Marshal,0,2)="N/A","N/A",'输出-系统进路参数'!E330)</f>
        <v>N/A</v>
      </c>
      <c r="C329" s="22" t="str">
        <f>IF(INDEX(Veh_Marshal,0,2)="N/A","N/A",'输出-系统进路参数'!F330)</f>
        <v>N/A</v>
      </c>
      <c r="D329" s="22" t="str">
        <f>IF(INDEX(Veh_Marshal,0,2)="N/A","N/A",'输出-系统进路参数'!G330)</f>
        <v>N/A</v>
      </c>
      <c r="E329" s="22" t="str">
        <f>IF(INDEX(Veh_Marshal,0,2)="N/A","N/A",'输出-系统进路参数'!H330)</f>
        <v>N/A</v>
      </c>
      <c r="F329" s="22" t="str">
        <f>IF(INDEX(Veh_Marshal,0,2)="N/A","N/A",'输出-系统进路参数'!I330)</f>
        <v>N/A</v>
      </c>
      <c r="G329" s="22" t="str">
        <f>IF(INDEX(Veh_Marshal,0,2)="N/A","N/A",'输出-系统进路参数'!J330)</f>
        <v>N/A</v>
      </c>
      <c r="H329" s="22" t="str">
        <f>IF(INDEX(Veh_Marshal,0,2)="N/A","N/A",'输出-系统进路参数'!K330)</f>
        <v>N/A</v>
      </c>
      <c r="I329" s="22" t="str">
        <f>IF(INDEX(Veh_Marshal,0,2)="N/A","N/A",'输出-系统进路参数'!L330)</f>
        <v>N/A</v>
      </c>
      <c r="J329" s="22" t="str">
        <f>IF(INDEX(Veh_Marshal,0,2)="N/A","N/A",'输出-系统进路参数'!M330)</f>
        <v>N/A</v>
      </c>
      <c r="K329" s="22" t="str">
        <f>IF(INDEX(Veh_Marshal,0,2)="N/A","N/A",'输出-系统进路参数'!N330)</f>
        <v>N/A</v>
      </c>
      <c r="L329" s="22" t="str">
        <f>IF(INDEX(Veh_Marshal,0,2)="N/A","N/A",'输出-系统进路参数'!O330)</f>
        <v>N/A</v>
      </c>
      <c r="M329" s="22" t="str">
        <f>IF(INDEX(Veh_Marshal,0,2)="N/A","N/A",'输出-系统进路参数'!P330)</f>
        <v>N/A</v>
      </c>
      <c r="N329" s="22" t="str">
        <f>IF(INDEX(Veh_Marshal,0,2)="N/A","N/A",'输出-系统进路参数'!Q330)</f>
        <v>N/A</v>
      </c>
      <c r="O329" s="22" t="str">
        <f>IF(INDEX(Veh_Marshal,0,2)="N/A","N/A",'输出-系统进路参数'!R330)</f>
        <v>N/A</v>
      </c>
      <c r="P329" s="22" t="str">
        <f>IF(INDEX(Veh_Marshal,0,2)="N/A","N/A",'输出-系统进路参数'!S330)</f>
        <v>N/A</v>
      </c>
      <c r="Q329" s="22" t="str">
        <f>IF(INDEX(Veh_Marshal,0,2)="N/A","N/A",'输出-系统进路参数'!T330)</f>
        <v>N/A</v>
      </c>
      <c r="R329" s="22" t="str">
        <f>IF(INDEX(Veh_Marshal,0,2)="N/A","N/A",'输出-系统进路参数'!U330)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IF(INDEX(Veh_Marshal,0,2)="N/A","N/A",'输出-系统进路参数'!B331)</f>
        <v>N/A</v>
      </c>
      <c r="B330" s="22" t="str">
        <f>IF(INDEX(Veh_Marshal,0,2)="N/A","N/A",'输出-系统进路参数'!E331)</f>
        <v>N/A</v>
      </c>
      <c r="C330" s="22" t="str">
        <f>IF(INDEX(Veh_Marshal,0,2)="N/A","N/A",'输出-系统进路参数'!F331)</f>
        <v>N/A</v>
      </c>
      <c r="D330" s="22" t="str">
        <f>IF(INDEX(Veh_Marshal,0,2)="N/A","N/A",'输出-系统进路参数'!G331)</f>
        <v>N/A</v>
      </c>
      <c r="E330" s="22" t="str">
        <f>IF(INDEX(Veh_Marshal,0,2)="N/A","N/A",'输出-系统进路参数'!H331)</f>
        <v>N/A</v>
      </c>
      <c r="F330" s="22" t="str">
        <f>IF(INDEX(Veh_Marshal,0,2)="N/A","N/A",'输出-系统进路参数'!I331)</f>
        <v>N/A</v>
      </c>
      <c r="G330" s="22" t="str">
        <f>IF(INDEX(Veh_Marshal,0,2)="N/A","N/A",'输出-系统进路参数'!J331)</f>
        <v>N/A</v>
      </c>
      <c r="H330" s="22" t="str">
        <f>IF(INDEX(Veh_Marshal,0,2)="N/A","N/A",'输出-系统进路参数'!K331)</f>
        <v>N/A</v>
      </c>
      <c r="I330" s="22" t="str">
        <f>IF(INDEX(Veh_Marshal,0,2)="N/A","N/A",'输出-系统进路参数'!L331)</f>
        <v>N/A</v>
      </c>
      <c r="J330" s="22" t="str">
        <f>IF(INDEX(Veh_Marshal,0,2)="N/A","N/A",'输出-系统进路参数'!M331)</f>
        <v>N/A</v>
      </c>
      <c r="K330" s="22" t="str">
        <f>IF(INDEX(Veh_Marshal,0,2)="N/A","N/A",'输出-系统进路参数'!N331)</f>
        <v>N/A</v>
      </c>
      <c r="L330" s="22" t="str">
        <f>IF(INDEX(Veh_Marshal,0,2)="N/A","N/A",'输出-系统进路参数'!O331)</f>
        <v>N/A</v>
      </c>
      <c r="M330" s="22" t="str">
        <f>IF(INDEX(Veh_Marshal,0,2)="N/A","N/A",'输出-系统进路参数'!P331)</f>
        <v>N/A</v>
      </c>
      <c r="N330" s="22" t="str">
        <f>IF(INDEX(Veh_Marshal,0,2)="N/A","N/A",'输出-系统进路参数'!Q331)</f>
        <v>N/A</v>
      </c>
      <c r="O330" s="22" t="str">
        <f>IF(INDEX(Veh_Marshal,0,2)="N/A","N/A",'输出-系统进路参数'!R331)</f>
        <v>N/A</v>
      </c>
      <c r="P330" s="22" t="str">
        <f>IF(INDEX(Veh_Marshal,0,2)="N/A","N/A",'输出-系统进路参数'!S331)</f>
        <v>N/A</v>
      </c>
      <c r="Q330" s="22" t="str">
        <f>IF(INDEX(Veh_Marshal,0,2)="N/A","N/A",'输出-系统进路参数'!T331)</f>
        <v>N/A</v>
      </c>
      <c r="R330" s="22" t="str">
        <f>IF(INDEX(Veh_Marshal,0,2)="N/A","N/A",'输出-系统进路参数'!U331)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IF(INDEX(Veh_Marshal,0,2)="N/A","N/A",'输出-系统进路参数'!B332)</f>
        <v>N/A</v>
      </c>
      <c r="B331" s="22" t="str">
        <f>IF(INDEX(Veh_Marshal,0,2)="N/A","N/A",'输出-系统进路参数'!E332)</f>
        <v>N/A</v>
      </c>
      <c r="C331" s="22" t="str">
        <f>IF(INDEX(Veh_Marshal,0,2)="N/A","N/A",'输出-系统进路参数'!F332)</f>
        <v>N/A</v>
      </c>
      <c r="D331" s="22" t="str">
        <f>IF(INDEX(Veh_Marshal,0,2)="N/A","N/A",'输出-系统进路参数'!G332)</f>
        <v>N/A</v>
      </c>
      <c r="E331" s="22" t="str">
        <f>IF(INDEX(Veh_Marshal,0,2)="N/A","N/A",'输出-系统进路参数'!H332)</f>
        <v>N/A</v>
      </c>
      <c r="F331" s="22" t="str">
        <f>IF(INDEX(Veh_Marshal,0,2)="N/A","N/A",'输出-系统进路参数'!I332)</f>
        <v>N/A</v>
      </c>
      <c r="G331" s="22" t="str">
        <f>IF(INDEX(Veh_Marshal,0,2)="N/A","N/A",'输出-系统进路参数'!J332)</f>
        <v>N/A</v>
      </c>
      <c r="H331" s="22" t="str">
        <f>IF(INDEX(Veh_Marshal,0,2)="N/A","N/A",'输出-系统进路参数'!K332)</f>
        <v>N/A</v>
      </c>
      <c r="I331" s="22" t="str">
        <f>IF(INDEX(Veh_Marshal,0,2)="N/A","N/A",'输出-系统进路参数'!L332)</f>
        <v>N/A</v>
      </c>
      <c r="J331" s="22" t="str">
        <f>IF(INDEX(Veh_Marshal,0,2)="N/A","N/A",'输出-系统进路参数'!M332)</f>
        <v>N/A</v>
      </c>
      <c r="K331" s="22" t="str">
        <f>IF(INDEX(Veh_Marshal,0,2)="N/A","N/A",'输出-系统进路参数'!N332)</f>
        <v>N/A</v>
      </c>
      <c r="L331" s="22" t="str">
        <f>IF(INDEX(Veh_Marshal,0,2)="N/A","N/A",'输出-系统进路参数'!O332)</f>
        <v>N/A</v>
      </c>
      <c r="M331" s="22" t="str">
        <f>IF(INDEX(Veh_Marshal,0,2)="N/A","N/A",'输出-系统进路参数'!P332)</f>
        <v>N/A</v>
      </c>
      <c r="N331" s="22" t="str">
        <f>IF(INDEX(Veh_Marshal,0,2)="N/A","N/A",'输出-系统进路参数'!Q332)</f>
        <v>N/A</v>
      </c>
      <c r="O331" s="22" t="str">
        <f>IF(INDEX(Veh_Marshal,0,2)="N/A","N/A",'输出-系统进路参数'!R332)</f>
        <v>N/A</v>
      </c>
      <c r="P331" s="22" t="str">
        <f>IF(INDEX(Veh_Marshal,0,2)="N/A","N/A",'输出-系统进路参数'!S332)</f>
        <v>N/A</v>
      </c>
      <c r="Q331" s="22" t="str">
        <f>IF(INDEX(Veh_Marshal,0,2)="N/A","N/A",'输出-系统进路参数'!T332)</f>
        <v>N/A</v>
      </c>
      <c r="R331" s="22" t="str">
        <f>IF(INDEX(Veh_Marshal,0,2)="N/A","N/A",'输出-系统进路参数'!U332)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IF(INDEX(Veh_Marshal,0,2)="N/A","N/A",'输出-系统进路参数'!B333)</f>
        <v>N/A</v>
      </c>
      <c r="B332" s="22" t="str">
        <f>IF(INDEX(Veh_Marshal,0,2)="N/A","N/A",'输出-系统进路参数'!E333)</f>
        <v>N/A</v>
      </c>
      <c r="C332" s="22" t="str">
        <f>IF(INDEX(Veh_Marshal,0,2)="N/A","N/A",'输出-系统进路参数'!F333)</f>
        <v>N/A</v>
      </c>
      <c r="D332" s="22" t="str">
        <f>IF(INDEX(Veh_Marshal,0,2)="N/A","N/A",'输出-系统进路参数'!G333)</f>
        <v>N/A</v>
      </c>
      <c r="E332" s="22" t="str">
        <f>IF(INDEX(Veh_Marshal,0,2)="N/A","N/A",'输出-系统进路参数'!H333)</f>
        <v>N/A</v>
      </c>
      <c r="F332" s="22" t="str">
        <f>IF(INDEX(Veh_Marshal,0,2)="N/A","N/A",'输出-系统进路参数'!I333)</f>
        <v>N/A</v>
      </c>
      <c r="G332" s="22" t="str">
        <f>IF(INDEX(Veh_Marshal,0,2)="N/A","N/A",'输出-系统进路参数'!J333)</f>
        <v>N/A</v>
      </c>
      <c r="H332" s="22" t="str">
        <f>IF(INDEX(Veh_Marshal,0,2)="N/A","N/A",'输出-系统进路参数'!K333)</f>
        <v>N/A</v>
      </c>
      <c r="I332" s="22" t="str">
        <f>IF(INDEX(Veh_Marshal,0,2)="N/A","N/A",'输出-系统进路参数'!L333)</f>
        <v>N/A</v>
      </c>
      <c r="J332" s="22" t="str">
        <f>IF(INDEX(Veh_Marshal,0,2)="N/A","N/A",'输出-系统进路参数'!M333)</f>
        <v>N/A</v>
      </c>
      <c r="K332" s="22" t="str">
        <f>IF(INDEX(Veh_Marshal,0,2)="N/A","N/A",'输出-系统进路参数'!N333)</f>
        <v>N/A</v>
      </c>
      <c r="L332" s="22" t="str">
        <f>IF(INDEX(Veh_Marshal,0,2)="N/A","N/A",'输出-系统进路参数'!O333)</f>
        <v>N/A</v>
      </c>
      <c r="M332" s="22" t="str">
        <f>IF(INDEX(Veh_Marshal,0,2)="N/A","N/A",'输出-系统进路参数'!P333)</f>
        <v>N/A</v>
      </c>
      <c r="N332" s="22" t="str">
        <f>IF(INDEX(Veh_Marshal,0,2)="N/A","N/A",'输出-系统进路参数'!Q333)</f>
        <v>N/A</v>
      </c>
      <c r="O332" s="22" t="str">
        <f>IF(INDEX(Veh_Marshal,0,2)="N/A","N/A",'输出-系统进路参数'!R333)</f>
        <v>N/A</v>
      </c>
      <c r="P332" s="22" t="str">
        <f>IF(INDEX(Veh_Marshal,0,2)="N/A","N/A",'输出-系统进路参数'!S333)</f>
        <v>N/A</v>
      </c>
      <c r="Q332" s="22" t="str">
        <f>IF(INDEX(Veh_Marshal,0,2)="N/A","N/A",'输出-系统进路参数'!T333)</f>
        <v>N/A</v>
      </c>
      <c r="R332" s="22" t="str">
        <f>IF(INDEX(Veh_Marshal,0,2)="N/A","N/A",'输出-系统进路参数'!U333)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IF(INDEX(Veh_Marshal,0,2)="N/A","N/A",'输出-系统进路参数'!B334)</f>
        <v>N/A</v>
      </c>
      <c r="B333" s="22" t="str">
        <f>IF(INDEX(Veh_Marshal,0,2)="N/A","N/A",'输出-系统进路参数'!E334)</f>
        <v>N/A</v>
      </c>
      <c r="C333" s="22" t="str">
        <f>IF(INDEX(Veh_Marshal,0,2)="N/A","N/A",'输出-系统进路参数'!F334)</f>
        <v>N/A</v>
      </c>
      <c r="D333" s="22" t="str">
        <f>IF(INDEX(Veh_Marshal,0,2)="N/A","N/A",'输出-系统进路参数'!G334)</f>
        <v>N/A</v>
      </c>
      <c r="E333" s="22" t="str">
        <f>IF(INDEX(Veh_Marshal,0,2)="N/A","N/A",'输出-系统进路参数'!H334)</f>
        <v>N/A</v>
      </c>
      <c r="F333" s="22" t="str">
        <f>IF(INDEX(Veh_Marshal,0,2)="N/A","N/A",'输出-系统进路参数'!I334)</f>
        <v>N/A</v>
      </c>
      <c r="G333" s="22" t="str">
        <f>IF(INDEX(Veh_Marshal,0,2)="N/A","N/A",'输出-系统进路参数'!J334)</f>
        <v>N/A</v>
      </c>
      <c r="H333" s="22" t="str">
        <f>IF(INDEX(Veh_Marshal,0,2)="N/A","N/A",'输出-系统进路参数'!K334)</f>
        <v>N/A</v>
      </c>
      <c r="I333" s="22" t="str">
        <f>IF(INDEX(Veh_Marshal,0,2)="N/A","N/A",'输出-系统进路参数'!L334)</f>
        <v>N/A</v>
      </c>
      <c r="J333" s="22" t="str">
        <f>IF(INDEX(Veh_Marshal,0,2)="N/A","N/A",'输出-系统进路参数'!M334)</f>
        <v>N/A</v>
      </c>
      <c r="K333" s="22" t="str">
        <f>IF(INDEX(Veh_Marshal,0,2)="N/A","N/A",'输出-系统进路参数'!N334)</f>
        <v>N/A</v>
      </c>
      <c r="L333" s="22" t="str">
        <f>IF(INDEX(Veh_Marshal,0,2)="N/A","N/A",'输出-系统进路参数'!O334)</f>
        <v>N/A</v>
      </c>
      <c r="M333" s="22" t="str">
        <f>IF(INDEX(Veh_Marshal,0,2)="N/A","N/A",'输出-系统进路参数'!P334)</f>
        <v>N/A</v>
      </c>
      <c r="N333" s="22" t="str">
        <f>IF(INDEX(Veh_Marshal,0,2)="N/A","N/A",'输出-系统进路参数'!Q334)</f>
        <v>N/A</v>
      </c>
      <c r="O333" s="22" t="str">
        <f>IF(INDEX(Veh_Marshal,0,2)="N/A","N/A",'输出-系统进路参数'!R334)</f>
        <v>N/A</v>
      </c>
      <c r="P333" s="22" t="str">
        <f>IF(INDEX(Veh_Marshal,0,2)="N/A","N/A",'输出-系统进路参数'!S334)</f>
        <v>N/A</v>
      </c>
      <c r="Q333" s="22" t="str">
        <f>IF(INDEX(Veh_Marshal,0,2)="N/A","N/A",'输出-系统进路参数'!T334)</f>
        <v>N/A</v>
      </c>
      <c r="R333" s="22" t="str">
        <f>IF(INDEX(Veh_Marshal,0,2)="N/A","N/A",'输出-系统进路参数'!U334)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IF(INDEX(Veh_Marshal,0,2)="N/A","N/A",'输出-系统进路参数'!B335)</f>
        <v>N/A</v>
      </c>
      <c r="B334" s="22" t="str">
        <f>IF(INDEX(Veh_Marshal,0,2)="N/A","N/A",'输出-系统进路参数'!E335)</f>
        <v>N/A</v>
      </c>
      <c r="C334" s="22" t="str">
        <f>IF(INDEX(Veh_Marshal,0,2)="N/A","N/A",'输出-系统进路参数'!F335)</f>
        <v>N/A</v>
      </c>
      <c r="D334" s="22" t="str">
        <f>IF(INDEX(Veh_Marshal,0,2)="N/A","N/A",'输出-系统进路参数'!G335)</f>
        <v>N/A</v>
      </c>
      <c r="E334" s="22" t="str">
        <f>IF(INDEX(Veh_Marshal,0,2)="N/A","N/A",'输出-系统进路参数'!H335)</f>
        <v>N/A</v>
      </c>
      <c r="F334" s="22" t="str">
        <f>IF(INDEX(Veh_Marshal,0,2)="N/A","N/A",'输出-系统进路参数'!I335)</f>
        <v>N/A</v>
      </c>
      <c r="G334" s="22" t="str">
        <f>IF(INDEX(Veh_Marshal,0,2)="N/A","N/A",'输出-系统进路参数'!J335)</f>
        <v>N/A</v>
      </c>
      <c r="H334" s="22" t="str">
        <f>IF(INDEX(Veh_Marshal,0,2)="N/A","N/A",'输出-系统进路参数'!K335)</f>
        <v>N/A</v>
      </c>
      <c r="I334" s="22" t="str">
        <f>IF(INDEX(Veh_Marshal,0,2)="N/A","N/A",'输出-系统进路参数'!L335)</f>
        <v>N/A</v>
      </c>
      <c r="J334" s="22" t="str">
        <f>IF(INDEX(Veh_Marshal,0,2)="N/A","N/A",'输出-系统进路参数'!M335)</f>
        <v>N/A</v>
      </c>
      <c r="K334" s="22" t="str">
        <f>IF(INDEX(Veh_Marshal,0,2)="N/A","N/A",'输出-系统进路参数'!N335)</f>
        <v>N/A</v>
      </c>
      <c r="L334" s="22" t="str">
        <f>IF(INDEX(Veh_Marshal,0,2)="N/A","N/A",'输出-系统进路参数'!O335)</f>
        <v>N/A</v>
      </c>
      <c r="M334" s="22" t="str">
        <f>IF(INDEX(Veh_Marshal,0,2)="N/A","N/A",'输出-系统进路参数'!P335)</f>
        <v>N/A</v>
      </c>
      <c r="N334" s="22" t="str">
        <f>IF(INDEX(Veh_Marshal,0,2)="N/A","N/A",'输出-系统进路参数'!Q335)</f>
        <v>N/A</v>
      </c>
      <c r="O334" s="22" t="str">
        <f>IF(INDEX(Veh_Marshal,0,2)="N/A","N/A",'输出-系统进路参数'!R335)</f>
        <v>N/A</v>
      </c>
      <c r="P334" s="22" t="str">
        <f>IF(INDEX(Veh_Marshal,0,2)="N/A","N/A",'输出-系统进路参数'!S335)</f>
        <v>N/A</v>
      </c>
      <c r="Q334" s="22" t="str">
        <f>IF(INDEX(Veh_Marshal,0,2)="N/A","N/A",'输出-系统进路参数'!T335)</f>
        <v>N/A</v>
      </c>
      <c r="R334" s="22" t="str">
        <f>IF(INDEX(Veh_Marshal,0,2)="N/A","N/A",'输出-系统进路参数'!U335)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IF(INDEX(Veh_Marshal,0,2)="N/A","N/A",'输出-系统进路参数'!B336)</f>
        <v>N/A</v>
      </c>
      <c r="B335" s="22" t="str">
        <f>IF(INDEX(Veh_Marshal,0,2)="N/A","N/A",'输出-系统进路参数'!E336)</f>
        <v>N/A</v>
      </c>
      <c r="C335" s="22" t="str">
        <f>IF(INDEX(Veh_Marshal,0,2)="N/A","N/A",'输出-系统进路参数'!F336)</f>
        <v>N/A</v>
      </c>
      <c r="D335" s="22" t="str">
        <f>IF(INDEX(Veh_Marshal,0,2)="N/A","N/A",'输出-系统进路参数'!G336)</f>
        <v>N/A</v>
      </c>
      <c r="E335" s="22" t="str">
        <f>IF(INDEX(Veh_Marshal,0,2)="N/A","N/A",'输出-系统进路参数'!H336)</f>
        <v>N/A</v>
      </c>
      <c r="F335" s="22" t="str">
        <f>IF(INDEX(Veh_Marshal,0,2)="N/A","N/A",'输出-系统进路参数'!I336)</f>
        <v>N/A</v>
      </c>
      <c r="G335" s="22" t="str">
        <f>IF(INDEX(Veh_Marshal,0,2)="N/A","N/A",'输出-系统进路参数'!J336)</f>
        <v>N/A</v>
      </c>
      <c r="H335" s="22" t="str">
        <f>IF(INDEX(Veh_Marshal,0,2)="N/A","N/A",'输出-系统进路参数'!K336)</f>
        <v>N/A</v>
      </c>
      <c r="I335" s="22" t="str">
        <f>IF(INDEX(Veh_Marshal,0,2)="N/A","N/A",'输出-系统进路参数'!L336)</f>
        <v>N/A</v>
      </c>
      <c r="J335" s="22" t="str">
        <f>IF(INDEX(Veh_Marshal,0,2)="N/A","N/A",'输出-系统进路参数'!M336)</f>
        <v>N/A</v>
      </c>
      <c r="K335" s="22" t="str">
        <f>IF(INDEX(Veh_Marshal,0,2)="N/A","N/A",'输出-系统进路参数'!N336)</f>
        <v>N/A</v>
      </c>
      <c r="L335" s="22" t="str">
        <f>IF(INDEX(Veh_Marshal,0,2)="N/A","N/A",'输出-系统进路参数'!O336)</f>
        <v>N/A</v>
      </c>
      <c r="M335" s="22" t="str">
        <f>IF(INDEX(Veh_Marshal,0,2)="N/A","N/A",'输出-系统进路参数'!P336)</f>
        <v>N/A</v>
      </c>
      <c r="N335" s="22" t="str">
        <f>IF(INDEX(Veh_Marshal,0,2)="N/A","N/A",'输出-系统进路参数'!Q336)</f>
        <v>N/A</v>
      </c>
      <c r="O335" s="22" t="str">
        <f>IF(INDEX(Veh_Marshal,0,2)="N/A","N/A",'输出-系统进路参数'!R336)</f>
        <v>N/A</v>
      </c>
      <c r="P335" s="22" t="str">
        <f>IF(INDEX(Veh_Marshal,0,2)="N/A","N/A",'输出-系统进路参数'!S336)</f>
        <v>N/A</v>
      </c>
      <c r="Q335" s="22" t="str">
        <f>IF(INDEX(Veh_Marshal,0,2)="N/A","N/A",'输出-系统进路参数'!T336)</f>
        <v>N/A</v>
      </c>
      <c r="R335" s="22" t="str">
        <f>IF(INDEX(Veh_Marshal,0,2)="N/A","N/A",'输出-系统进路参数'!U336)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IF(INDEX(Veh_Marshal,0,2)="N/A","N/A",'输出-系统进路参数'!B337)</f>
        <v>N/A</v>
      </c>
      <c r="B336" s="22" t="str">
        <f>IF(INDEX(Veh_Marshal,0,2)="N/A","N/A",'输出-系统进路参数'!E337)</f>
        <v>N/A</v>
      </c>
      <c r="C336" s="22" t="str">
        <f>IF(INDEX(Veh_Marshal,0,2)="N/A","N/A",'输出-系统进路参数'!F337)</f>
        <v>N/A</v>
      </c>
      <c r="D336" s="22" t="str">
        <f>IF(INDEX(Veh_Marshal,0,2)="N/A","N/A",'输出-系统进路参数'!G337)</f>
        <v>N/A</v>
      </c>
      <c r="E336" s="22" t="str">
        <f>IF(INDEX(Veh_Marshal,0,2)="N/A","N/A",'输出-系统进路参数'!H337)</f>
        <v>N/A</v>
      </c>
      <c r="F336" s="22" t="str">
        <f>IF(INDEX(Veh_Marshal,0,2)="N/A","N/A",'输出-系统进路参数'!I337)</f>
        <v>N/A</v>
      </c>
      <c r="G336" s="22" t="str">
        <f>IF(INDEX(Veh_Marshal,0,2)="N/A","N/A",'输出-系统进路参数'!J337)</f>
        <v>N/A</v>
      </c>
      <c r="H336" s="22" t="str">
        <f>IF(INDEX(Veh_Marshal,0,2)="N/A","N/A",'输出-系统进路参数'!K337)</f>
        <v>N/A</v>
      </c>
      <c r="I336" s="22" t="str">
        <f>IF(INDEX(Veh_Marshal,0,2)="N/A","N/A",'输出-系统进路参数'!L337)</f>
        <v>N/A</v>
      </c>
      <c r="J336" s="22" t="str">
        <f>IF(INDEX(Veh_Marshal,0,2)="N/A","N/A",'输出-系统进路参数'!M337)</f>
        <v>N/A</v>
      </c>
      <c r="K336" s="22" t="str">
        <f>IF(INDEX(Veh_Marshal,0,2)="N/A","N/A",'输出-系统进路参数'!N337)</f>
        <v>N/A</v>
      </c>
      <c r="L336" s="22" t="str">
        <f>IF(INDEX(Veh_Marshal,0,2)="N/A","N/A",'输出-系统进路参数'!O337)</f>
        <v>N/A</v>
      </c>
      <c r="M336" s="22" t="str">
        <f>IF(INDEX(Veh_Marshal,0,2)="N/A","N/A",'输出-系统进路参数'!P337)</f>
        <v>N/A</v>
      </c>
      <c r="N336" s="22" t="str">
        <f>IF(INDEX(Veh_Marshal,0,2)="N/A","N/A",'输出-系统进路参数'!Q337)</f>
        <v>N/A</v>
      </c>
      <c r="O336" s="22" t="str">
        <f>IF(INDEX(Veh_Marshal,0,2)="N/A","N/A",'输出-系统进路参数'!R337)</f>
        <v>N/A</v>
      </c>
      <c r="P336" s="22" t="str">
        <f>IF(INDEX(Veh_Marshal,0,2)="N/A","N/A",'输出-系统进路参数'!S337)</f>
        <v>N/A</v>
      </c>
      <c r="Q336" s="22" t="str">
        <f>IF(INDEX(Veh_Marshal,0,2)="N/A","N/A",'输出-系统进路参数'!T337)</f>
        <v>N/A</v>
      </c>
      <c r="R336" s="22" t="str">
        <f>IF(INDEX(Veh_Marshal,0,2)="N/A","N/A",'输出-系统进路参数'!U337)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IF(INDEX(Veh_Marshal,0,2)="N/A","N/A",'输出-系统进路参数'!B338)</f>
        <v>N/A</v>
      </c>
      <c r="B337" s="22" t="str">
        <f>IF(INDEX(Veh_Marshal,0,2)="N/A","N/A",'输出-系统进路参数'!E338)</f>
        <v>N/A</v>
      </c>
      <c r="C337" s="22" t="str">
        <f>IF(INDEX(Veh_Marshal,0,2)="N/A","N/A",'输出-系统进路参数'!F338)</f>
        <v>N/A</v>
      </c>
      <c r="D337" s="22" t="str">
        <f>IF(INDEX(Veh_Marshal,0,2)="N/A","N/A",'输出-系统进路参数'!G338)</f>
        <v>N/A</v>
      </c>
      <c r="E337" s="22" t="str">
        <f>IF(INDEX(Veh_Marshal,0,2)="N/A","N/A",'输出-系统进路参数'!H338)</f>
        <v>N/A</v>
      </c>
      <c r="F337" s="22" t="str">
        <f>IF(INDEX(Veh_Marshal,0,2)="N/A","N/A",'输出-系统进路参数'!I338)</f>
        <v>N/A</v>
      </c>
      <c r="G337" s="22" t="str">
        <f>IF(INDEX(Veh_Marshal,0,2)="N/A","N/A",'输出-系统进路参数'!J338)</f>
        <v>N/A</v>
      </c>
      <c r="H337" s="22" t="str">
        <f>IF(INDEX(Veh_Marshal,0,2)="N/A","N/A",'输出-系统进路参数'!K338)</f>
        <v>N/A</v>
      </c>
      <c r="I337" s="22" t="str">
        <f>IF(INDEX(Veh_Marshal,0,2)="N/A","N/A",'输出-系统进路参数'!L338)</f>
        <v>N/A</v>
      </c>
      <c r="J337" s="22" t="str">
        <f>IF(INDEX(Veh_Marshal,0,2)="N/A","N/A",'输出-系统进路参数'!M338)</f>
        <v>N/A</v>
      </c>
      <c r="K337" s="22" t="str">
        <f>IF(INDEX(Veh_Marshal,0,2)="N/A","N/A",'输出-系统进路参数'!N338)</f>
        <v>N/A</v>
      </c>
      <c r="L337" s="22" t="str">
        <f>IF(INDEX(Veh_Marshal,0,2)="N/A","N/A",'输出-系统进路参数'!O338)</f>
        <v>N/A</v>
      </c>
      <c r="M337" s="22" t="str">
        <f>IF(INDEX(Veh_Marshal,0,2)="N/A","N/A",'输出-系统进路参数'!P338)</f>
        <v>N/A</v>
      </c>
      <c r="N337" s="22" t="str">
        <f>IF(INDEX(Veh_Marshal,0,2)="N/A","N/A",'输出-系统进路参数'!Q338)</f>
        <v>N/A</v>
      </c>
      <c r="O337" s="22" t="str">
        <f>IF(INDEX(Veh_Marshal,0,2)="N/A","N/A",'输出-系统进路参数'!R338)</f>
        <v>N/A</v>
      </c>
      <c r="P337" s="22" t="str">
        <f>IF(INDEX(Veh_Marshal,0,2)="N/A","N/A",'输出-系统进路参数'!S338)</f>
        <v>N/A</v>
      </c>
      <c r="Q337" s="22" t="str">
        <f>IF(INDEX(Veh_Marshal,0,2)="N/A","N/A",'输出-系统进路参数'!T338)</f>
        <v>N/A</v>
      </c>
      <c r="R337" s="22" t="str">
        <f>IF(INDEX(Veh_Marshal,0,2)="N/A","N/A",'输出-系统进路参数'!U338)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IF(INDEX(Veh_Marshal,0,2)="N/A","N/A",'输出-系统进路参数'!B339)</f>
        <v>N/A</v>
      </c>
      <c r="B338" s="22" t="str">
        <f>IF(INDEX(Veh_Marshal,0,2)="N/A","N/A",'输出-系统进路参数'!E339)</f>
        <v>N/A</v>
      </c>
      <c r="C338" s="22" t="str">
        <f>IF(INDEX(Veh_Marshal,0,2)="N/A","N/A",'输出-系统进路参数'!F339)</f>
        <v>N/A</v>
      </c>
      <c r="D338" s="22" t="str">
        <f>IF(INDEX(Veh_Marshal,0,2)="N/A","N/A",'输出-系统进路参数'!G339)</f>
        <v>N/A</v>
      </c>
      <c r="E338" s="22" t="str">
        <f>IF(INDEX(Veh_Marshal,0,2)="N/A","N/A",'输出-系统进路参数'!H339)</f>
        <v>N/A</v>
      </c>
      <c r="F338" s="22" t="str">
        <f>IF(INDEX(Veh_Marshal,0,2)="N/A","N/A",'输出-系统进路参数'!I339)</f>
        <v>N/A</v>
      </c>
      <c r="G338" s="22" t="str">
        <f>IF(INDEX(Veh_Marshal,0,2)="N/A","N/A",'输出-系统进路参数'!J339)</f>
        <v>N/A</v>
      </c>
      <c r="H338" s="22" t="str">
        <f>IF(INDEX(Veh_Marshal,0,2)="N/A","N/A",'输出-系统进路参数'!K339)</f>
        <v>N/A</v>
      </c>
      <c r="I338" s="22" t="str">
        <f>IF(INDEX(Veh_Marshal,0,2)="N/A","N/A",'输出-系统进路参数'!L339)</f>
        <v>N/A</v>
      </c>
      <c r="J338" s="22" t="str">
        <f>IF(INDEX(Veh_Marshal,0,2)="N/A","N/A",'输出-系统进路参数'!M339)</f>
        <v>N/A</v>
      </c>
      <c r="K338" s="22" t="str">
        <f>IF(INDEX(Veh_Marshal,0,2)="N/A","N/A",'输出-系统进路参数'!N339)</f>
        <v>N/A</v>
      </c>
      <c r="L338" s="22" t="str">
        <f>IF(INDEX(Veh_Marshal,0,2)="N/A","N/A",'输出-系统进路参数'!O339)</f>
        <v>N/A</v>
      </c>
      <c r="M338" s="22" t="str">
        <f>IF(INDEX(Veh_Marshal,0,2)="N/A","N/A",'输出-系统进路参数'!P339)</f>
        <v>N/A</v>
      </c>
      <c r="N338" s="22" t="str">
        <f>IF(INDEX(Veh_Marshal,0,2)="N/A","N/A",'输出-系统进路参数'!Q339)</f>
        <v>N/A</v>
      </c>
      <c r="O338" s="22" t="str">
        <f>IF(INDEX(Veh_Marshal,0,2)="N/A","N/A",'输出-系统进路参数'!R339)</f>
        <v>N/A</v>
      </c>
      <c r="P338" s="22" t="str">
        <f>IF(INDEX(Veh_Marshal,0,2)="N/A","N/A",'输出-系统进路参数'!S339)</f>
        <v>N/A</v>
      </c>
      <c r="Q338" s="22" t="str">
        <f>IF(INDEX(Veh_Marshal,0,2)="N/A","N/A",'输出-系统进路参数'!T339)</f>
        <v>N/A</v>
      </c>
      <c r="R338" s="22" t="str">
        <f>IF(INDEX(Veh_Marshal,0,2)="N/A","N/A",'输出-系统进路参数'!U339)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IF(INDEX(Veh_Marshal,0,2)="N/A","N/A",'输出-系统进路参数'!B340)</f>
        <v>N/A</v>
      </c>
      <c r="B339" s="22" t="str">
        <f>IF(INDEX(Veh_Marshal,0,2)="N/A","N/A",'输出-系统进路参数'!E340)</f>
        <v>N/A</v>
      </c>
      <c r="C339" s="22" t="str">
        <f>IF(INDEX(Veh_Marshal,0,2)="N/A","N/A",'输出-系统进路参数'!F340)</f>
        <v>N/A</v>
      </c>
      <c r="D339" s="22" t="str">
        <f>IF(INDEX(Veh_Marshal,0,2)="N/A","N/A",'输出-系统进路参数'!G340)</f>
        <v>N/A</v>
      </c>
      <c r="E339" s="22" t="str">
        <f>IF(INDEX(Veh_Marshal,0,2)="N/A","N/A",'输出-系统进路参数'!H340)</f>
        <v>N/A</v>
      </c>
      <c r="F339" s="22" t="str">
        <f>IF(INDEX(Veh_Marshal,0,2)="N/A","N/A",'输出-系统进路参数'!I340)</f>
        <v>N/A</v>
      </c>
      <c r="G339" s="22" t="str">
        <f>IF(INDEX(Veh_Marshal,0,2)="N/A","N/A",'输出-系统进路参数'!J340)</f>
        <v>N/A</v>
      </c>
      <c r="H339" s="22" t="str">
        <f>IF(INDEX(Veh_Marshal,0,2)="N/A","N/A",'输出-系统进路参数'!K340)</f>
        <v>N/A</v>
      </c>
      <c r="I339" s="22" t="str">
        <f>IF(INDEX(Veh_Marshal,0,2)="N/A","N/A",'输出-系统进路参数'!L340)</f>
        <v>N/A</v>
      </c>
      <c r="J339" s="22" t="str">
        <f>IF(INDEX(Veh_Marshal,0,2)="N/A","N/A",'输出-系统进路参数'!M340)</f>
        <v>N/A</v>
      </c>
      <c r="K339" s="22" t="str">
        <f>IF(INDEX(Veh_Marshal,0,2)="N/A","N/A",'输出-系统进路参数'!N340)</f>
        <v>N/A</v>
      </c>
      <c r="L339" s="22" t="str">
        <f>IF(INDEX(Veh_Marshal,0,2)="N/A","N/A",'输出-系统进路参数'!O340)</f>
        <v>N/A</v>
      </c>
      <c r="M339" s="22" t="str">
        <f>IF(INDEX(Veh_Marshal,0,2)="N/A","N/A",'输出-系统进路参数'!P340)</f>
        <v>N/A</v>
      </c>
      <c r="N339" s="22" t="str">
        <f>IF(INDEX(Veh_Marshal,0,2)="N/A","N/A",'输出-系统进路参数'!Q340)</f>
        <v>N/A</v>
      </c>
      <c r="O339" s="22" t="str">
        <f>IF(INDEX(Veh_Marshal,0,2)="N/A","N/A",'输出-系统进路参数'!R340)</f>
        <v>N/A</v>
      </c>
      <c r="P339" s="22" t="str">
        <f>IF(INDEX(Veh_Marshal,0,2)="N/A","N/A",'输出-系统进路参数'!S340)</f>
        <v>N/A</v>
      </c>
      <c r="Q339" s="22" t="str">
        <f>IF(INDEX(Veh_Marshal,0,2)="N/A","N/A",'输出-系统进路参数'!T340)</f>
        <v>N/A</v>
      </c>
      <c r="R339" s="22" t="str">
        <f>IF(INDEX(Veh_Marshal,0,2)="N/A","N/A",'输出-系统进路参数'!U340)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IF(INDEX(Veh_Marshal,0,2)="N/A","N/A",'输出-系统进路参数'!B341)</f>
        <v>N/A</v>
      </c>
      <c r="B340" s="22" t="str">
        <f>IF(INDEX(Veh_Marshal,0,2)="N/A","N/A",'输出-系统进路参数'!E341)</f>
        <v>N/A</v>
      </c>
      <c r="C340" s="22" t="str">
        <f>IF(INDEX(Veh_Marshal,0,2)="N/A","N/A",'输出-系统进路参数'!F341)</f>
        <v>N/A</v>
      </c>
      <c r="D340" s="22" t="str">
        <f>IF(INDEX(Veh_Marshal,0,2)="N/A","N/A",'输出-系统进路参数'!G341)</f>
        <v>N/A</v>
      </c>
      <c r="E340" s="22" t="str">
        <f>IF(INDEX(Veh_Marshal,0,2)="N/A","N/A",'输出-系统进路参数'!H341)</f>
        <v>N/A</v>
      </c>
      <c r="F340" s="22" t="str">
        <f>IF(INDEX(Veh_Marshal,0,2)="N/A","N/A",'输出-系统进路参数'!I341)</f>
        <v>N/A</v>
      </c>
      <c r="G340" s="22" t="str">
        <f>IF(INDEX(Veh_Marshal,0,2)="N/A","N/A",'输出-系统进路参数'!J341)</f>
        <v>N/A</v>
      </c>
      <c r="H340" s="22" t="str">
        <f>IF(INDEX(Veh_Marshal,0,2)="N/A","N/A",'输出-系统进路参数'!K341)</f>
        <v>N/A</v>
      </c>
      <c r="I340" s="22" t="str">
        <f>IF(INDEX(Veh_Marshal,0,2)="N/A","N/A",'输出-系统进路参数'!L341)</f>
        <v>N/A</v>
      </c>
      <c r="J340" s="22" t="str">
        <f>IF(INDEX(Veh_Marshal,0,2)="N/A","N/A",'输出-系统进路参数'!M341)</f>
        <v>N/A</v>
      </c>
      <c r="K340" s="22" t="str">
        <f>IF(INDEX(Veh_Marshal,0,2)="N/A","N/A",'输出-系统进路参数'!N341)</f>
        <v>N/A</v>
      </c>
      <c r="L340" s="22" t="str">
        <f>IF(INDEX(Veh_Marshal,0,2)="N/A","N/A",'输出-系统进路参数'!O341)</f>
        <v>N/A</v>
      </c>
      <c r="M340" s="22" t="str">
        <f>IF(INDEX(Veh_Marshal,0,2)="N/A","N/A",'输出-系统进路参数'!P341)</f>
        <v>N/A</v>
      </c>
      <c r="N340" s="22" t="str">
        <f>IF(INDEX(Veh_Marshal,0,2)="N/A","N/A",'输出-系统进路参数'!Q341)</f>
        <v>N/A</v>
      </c>
      <c r="O340" s="22" t="str">
        <f>IF(INDEX(Veh_Marshal,0,2)="N/A","N/A",'输出-系统进路参数'!R341)</f>
        <v>N/A</v>
      </c>
      <c r="P340" s="22" t="str">
        <f>IF(INDEX(Veh_Marshal,0,2)="N/A","N/A",'输出-系统进路参数'!S341)</f>
        <v>N/A</v>
      </c>
      <c r="Q340" s="22" t="str">
        <f>IF(INDEX(Veh_Marshal,0,2)="N/A","N/A",'输出-系统进路参数'!T341)</f>
        <v>N/A</v>
      </c>
      <c r="R340" s="22" t="str">
        <f>IF(INDEX(Veh_Marshal,0,2)="N/A","N/A",'输出-系统进路参数'!U341)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IF(INDEX(Veh_Marshal,0,2)="N/A","N/A",'输出-系统进路参数'!B342)</f>
        <v>N/A</v>
      </c>
      <c r="B341" s="22" t="str">
        <f>IF(INDEX(Veh_Marshal,0,2)="N/A","N/A",'输出-系统进路参数'!E342)</f>
        <v>N/A</v>
      </c>
      <c r="C341" s="22" t="str">
        <f>IF(INDEX(Veh_Marshal,0,2)="N/A","N/A",'输出-系统进路参数'!F342)</f>
        <v>N/A</v>
      </c>
      <c r="D341" s="22" t="str">
        <f>IF(INDEX(Veh_Marshal,0,2)="N/A","N/A",'输出-系统进路参数'!G342)</f>
        <v>N/A</v>
      </c>
      <c r="E341" s="22" t="str">
        <f>IF(INDEX(Veh_Marshal,0,2)="N/A","N/A",'输出-系统进路参数'!H342)</f>
        <v>N/A</v>
      </c>
      <c r="F341" s="22" t="str">
        <f>IF(INDEX(Veh_Marshal,0,2)="N/A","N/A",'输出-系统进路参数'!I342)</f>
        <v>N/A</v>
      </c>
      <c r="G341" s="22" t="str">
        <f>IF(INDEX(Veh_Marshal,0,2)="N/A","N/A",'输出-系统进路参数'!J342)</f>
        <v>N/A</v>
      </c>
      <c r="H341" s="22" t="str">
        <f>IF(INDEX(Veh_Marshal,0,2)="N/A","N/A",'输出-系统进路参数'!K342)</f>
        <v>N/A</v>
      </c>
      <c r="I341" s="22" t="str">
        <f>IF(INDEX(Veh_Marshal,0,2)="N/A","N/A",'输出-系统进路参数'!L342)</f>
        <v>N/A</v>
      </c>
      <c r="J341" s="22" t="str">
        <f>IF(INDEX(Veh_Marshal,0,2)="N/A","N/A",'输出-系统进路参数'!M342)</f>
        <v>N/A</v>
      </c>
      <c r="K341" s="22" t="str">
        <f>IF(INDEX(Veh_Marshal,0,2)="N/A","N/A",'输出-系统进路参数'!N342)</f>
        <v>N/A</v>
      </c>
      <c r="L341" s="22" t="str">
        <f>IF(INDEX(Veh_Marshal,0,2)="N/A","N/A",'输出-系统进路参数'!O342)</f>
        <v>N/A</v>
      </c>
      <c r="M341" s="22" t="str">
        <f>IF(INDEX(Veh_Marshal,0,2)="N/A","N/A",'输出-系统进路参数'!P342)</f>
        <v>N/A</v>
      </c>
      <c r="N341" s="22" t="str">
        <f>IF(INDEX(Veh_Marshal,0,2)="N/A","N/A",'输出-系统进路参数'!Q342)</f>
        <v>N/A</v>
      </c>
      <c r="O341" s="22" t="str">
        <f>IF(INDEX(Veh_Marshal,0,2)="N/A","N/A",'输出-系统进路参数'!R342)</f>
        <v>N/A</v>
      </c>
      <c r="P341" s="22" t="str">
        <f>IF(INDEX(Veh_Marshal,0,2)="N/A","N/A",'输出-系统进路参数'!S342)</f>
        <v>N/A</v>
      </c>
      <c r="Q341" s="22" t="str">
        <f>IF(INDEX(Veh_Marshal,0,2)="N/A","N/A",'输出-系统进路参数'!T342)</f>
        <v>N/A</v>
      </c>
      <c r="R341" s="22" t="str">
        <f>IF(INDEX(Veh_Marshal,0,2)="N/A","N/A",'输出-系统进路参数'!U342)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IF(INDEX(Veh_Marshal,0,2)="N/A","N/A",'输出-系统进路参数'!B343)</f>
        <v>N/A</v>
      </c>
      <c r="B342" s="22" t="str">
        <f>IF(INDEX(Veh_Marshal,0,2)="N/A","N/A",'输出-系统进路参数'!E343)</f>
        <v>N/A</v>
      </c>
      <c r="C342" s="22" t="str">
        <f>IF(INDEX(Veh_Marshal,0,2)="N/A","N/A",'输出-系统进路参数'!F343)</f>
        <v>N/A</v>
      </c>
      <c r="D342" s="22" t="str">
        <f>IF(INDEX(Veh_Marshal,0,2)="N/A","N/A",'输出-系统进路参数'!G343)</f>
        <v>N/A</v>
      </c>
      <c r="E342" s="22" t="str">
        <f>IF(INDEX(Veh_Marshal,0,2)="N/A","N/A",'输出-系统进路参数'!H343)</f>
        <v>N/A</v>
      </c>
      <c r="F342" s="22" t="str">
        <f>IF(INDEX(Veh_Marshal,0,2)="N/A","N/A",'输出-系统进路参数'!I343)</f>
        <v>N/A</v>
      </c>
      <c r="G342" s="22" t="str">
        <f>IF(INDEX(Veh_Marshal,0,2)="N/A","N/A",'输出-系统进路参数'!J343)</f>
        <v>N/A</v>
      </c>
      <c r="H342" s="22" t="str">
        <f>IF(INDEX(Veh_Marshal,0,2)="N/A","N/A",'输出-系统进路参数'!K343)</f>
        <v>N/A</v>
      </c>
      <c r="I342" s="22" t="str">
        <f>IF(INDEX(Veh_Marshal,0,2)="N/A","N/A",'输出-系统进路参数'!L343)</f>
        <v>N/A</v>
      </c>
      <c r="J342" s="22" t="str">
        <f>IF(INDEX(Veh_Marshal,0,2)="N/A","N/A",'输出-系统进路参数'!M343)</f>
        <v>N/A</v>
      </c>
      <c r="K342" s="22" t="str">
        <f>IF(INDEX(Veh_Marshal,0,2)="N/A","N/A",'输出-系统进路参数'!N343)</f>
        <v>N/A</v>
      </c>
      <c r="L342" s="22" t="str">
        <f>IF(INDEX(Veh_Marshal,0,2)="N/A","N/A",'输出-系统进路参数'!O343)</f>
        <v>N/A</v>
      </c>
      <c r="M342" s="22" t="str">
        <f>IF(INDEX(Veh_Marshal,0,2)="N/A","N/A",'输出-系统进路参数'!P343)</f>
        <v>N/A</v>
      </c>
      <c r="N342" s="22" t="str">
        <f>IF(INDEX(Veh_Marshal,0,2)="N/A","N/A",'输出-系统进路参数'!Q343)</f>
        <v>N/A</v>
      </c>
      <c r="O342" s="22" t="str">
        <f>IF(INDEX(Veh_Marshal,0,2)="N/A","N/A",'输出-系统进路参数'!R343)</f>
        <v>N/A</v>
      </c>
      <c r="P342" s="22" t="str">
        <f>IF(INDEX(Veh_Marshal,0,2)="N/A","N/A",'输出-系统进路参数'!S343)</f>
        <v>N/A</v>
      </c>
      <c r="Q342" s="22" t="str">
        <f>IF(INDEX(Veh_Marshal,0,2)="N/A","N/A",'输出-系统进路参数'!T343)</f>
        <v>N/A</v>
      </c>
      <c r="R342" s="22" t="str">
        <f>IF(INDEX(Veh_Marshal,0,2)="N/A","N/A",'输出-系统进路参数'!U343)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IF(INDEX(Veh_Marshal,0,2)="N/A","N/A",'输出-系统进路参数'!B344)</f>
        <v>N/A</v>
      </c>
      <c r="B343" s="22" t="str">
        <f>IF(INDEX(Veh_Marshal,0,2)="N/A","N/A",'输出-系统进路参数'!E344)</f>
        <v>N/A</v>
      </c>
      <c r="C343" s="22" t="str">
        <f>IF(INDEX(Veh_Marshal,0,2)="N/A","N/A",'输出-系统进路参数'!F344)</f>
        <v>N/A</v>
      </c>
      <c r="D343" s="22" t="str">
        <f>IF(INDEX(Veh_Marshal,0,2)="N/A","N/A",'输出-系统进路参数'!G344)</f>
        <v>N/A</v>
      </c>
      <c r="E343" s="22" t="str">
        <f>IF(INDEX(Veh_Marshal,0,2)="N/A","N/A",'输出-系统进路参数'!H344)</f>
        <v>N/A</v>
      </c>
      <c r="F343" s="22" t="str">
        <f>IF(INDEX(Veh_Marshal,0,2)="N/A","N/A",'输出-系统进路参数'!I344)</f>
        <v>N/A</v>
      </c>
      <c r="G343" s="22" t="str">
        <f>IF(INDEX(Veh_Marshal,0,2)="N/A","N/A",'输出-系统进路参数'!J344)</f>
        <v>N/A</v>
      </c>
      <c r="H343" s="22" t="str">
        <f>IF(INDEX(Veh_Marshal,0,2)="N/A","N/A",'输出-系统进路参数'!K344)</f>
        <v>N/A</v>
      </c>
      <c r="I343" s="22" t="str">
        <f>IF(INDEX(Veh_Marshal,0,2)="N/A","N/A",'输出-系统进路参数'!L344)</f>
        <v>N/A</v>
      </c>
      <c r="J343" s="22" t="str">
        <f>IF(INDEX(Veh_Marshal,0,2)="N/A","N/A",'输出-系统进路参数'!M344)</f>
        <v>N/A</v>
      </c>
      <c r="K343" s="22" t="str">
        <f>IF(INDEX(Veh_Marshal,0,2)="N/A","N/A",'输出-系统进路参数'!N344)</f>
        <v>N/A</v>
      </c>
      <c r="L343" s="22" t="str">
        <f>IF(INDEX(Veh_Marshal,0,2)="N/A","N/A",'输出-系统进路参数'!O344)</f>
        <v>N/A</v>
      </c>
      <c r="M343" s="22" t="str">
        <f>IF(INDEX(Veh_Marshal,0,2)="N/A","N/A",'输出-系统进路参数'!P344)</f>
        <v>N/A</v>
      </c>
      <c r="N343" s="22" t="str">
        <f>IF(INDEX(Veh_Marshal,0,2)="N/A","N/A",'输出-系统进路参数'!Q344)</f>
        <v>N/A</v>
      </c>
      <c r="O343" s="22" t="str">
        <f>IF(INDEX(Veh_Marshal,0,2)="N/A","N/A",'输出-系统进路参数'!R344)</f>
        <v>N/A</v>
      </c>
      <c r="P343" s="22" t="str">
        <f>IF(INDEX(Veh_Marshal,0,2)="N/A","N/A",'输出-系统进路参数'!S344)</f>
        <v>N/A</v>
      </c>
      <c r="Q343" s="22" t="str">
        <f>IF(INDEX(Veh_Marshal,0,2)="N/A","N/A",'输出-系统进路参数'!T344)</f>
        <v>N/A</v>
      </c>
      <c r="R343" s="22" t="str">
        <f>IF(INDEX(Veh_Marshal,0,2)="N/A","N/A",'输出-系统进路参数'!U344)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IF(INDEX(Veh_Marshal,0,2)="N/A","N/A",'输出-系统进路参数'!B345)</f>
        <v>N/A</v>
      </c>
      <c r="B344" s="22" t="str">
        <f>IF(INDEX(Veh_Marshal,0,2)="N/A","N/A",'输出-系统进路参数'!E345)</f>
        <v>N/A</v>
      </c>
      <c r="C344" s="22" t="str">
        <f>IF(INDEX(Veh_Marshal,0,2)="N/A","N/A",'输出-系统进路参数'!F345)</f>
        <v>N/A</v>
      </c>
      <c r="D344" s="22" t="str">
        <f>IF(INDEX(Veh_Marshal,0,2)="N/A","N/A",'输出-系统进路参数'!G345)</f>
        <v>N/A</v>
      </c>
      <c r="E344" s="22" t="str">
        <f>IF(INDEX(Veh_Marshal,0,2)="N/A","N/A",'输出-系统进路参数'!H345)</f>
        <v>N/A</v>
      </c>
      <c r="F344" s="22" t="str">
        <f>IF(INDEX(Veh_Marshal,0,2)="N/A","N/A",'输出-系统进路参数'!I345)</f>
        <v>N/A</v>
      </c>
      <c r="G344" s="22" t="str">
        <f>IF(INDEX(Veh_Marshal,0,2)="N/A","N/A",'输出-系统进路参数'!J345)</f>
        <v>N/A</v>
      </c>
      <c r="H344" s="22" t="str">
        <f>IF(INDEX(Veh_Marshal,0,2)="N/A","N/A",'输出-系统进路参数'!K345)</f>
        <v>N/A</v>
      </c>
      <c r="I344" s="22" t="str">
        <f>IF(INDEX(Veh_Marshal,0,2)="N/A","N/A",'输出-系统进路参数'!L345)</f>
        <v>N/A</v>
      </c>
      <c r="J344" s="22" t="str">
        <f>IF(INDEX(Veh_Marshal,0,2)="N/A","N/A",'输出-系统进路参数'!M345)</f>
        <v>N/A</v>
      </c>
      <c r="K344" s="22" t="str">
        <f>IF(INDEX(Veh_Marshal,0,2)="N/A","N/A",'输出-系统进路参数'!N345)</f>
        <v>N/A</v>
      </c>
      <c r="L344" s="22" t="str">
        <f>IF(INDEX(Veh_Marshal,0,2)="N/A","N/A",'输出-系统进路参数'!O345)</f>
        <v>N/A</v>
      </c>
      <c r="M344" s="22" t="str">
        <f>IF(INDEX(Veh_Marshal,0,2)="N/A","N/A",'输出-系统进路参数'!P345)</f>
        <v>N/A</v>
      </c>
      <c r="N344" s="22" t="str">
        <f>IF(INDEX(Veh_Marshal,0,2)="N/A","N/A",'输出-系统进路参数'!Q345)</f>
        <v>N/A</v>
      </c>
      <c r="O344" s="22" t="str">
        <f>IF(INDEX(Veh_Marshal,0,2)="N/A","N/A",'输出-系统进路参数'!R345)</f>
        <v>N/A</v>
      </c>
      <c r="P344" s="22" t="str">
        <f>IF(INDEX(Veh_Marshal,0,2)="N/A","N/A",'输出-系统进路参数'!S345)</f>
        <v>N/A</v>
      </c>
      <c r="Q344" s="22" t="str">
        <f>IF(INDEX(Veh_Marshal,0,2)="N/A","N/A",'输出-系统进路参数'!T345)</f>
        <v>N/A</v>
      </c>
      <c r="R344" s="22" t="str">
        <f>IF(INDEX(Veh_Marshal,0,2)="N/A","N/A",'输出-系统进路参数'!U345)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IF(INDEX(Veh_Marshal,0,2)="N/A","N/A",'输出-系统进路参数'!B346)</f>
        <v>N/A</v>
      </c>
      <c r="B345" s="22" t="str">
        <f>IF(INDEX(Veh_Marshal,0,2)="N/A","N/A",'输出-系统进路参数'!E346)</f>
        <v>N/A</v>
      </c>
      <c r="C345" s="22" t="str">
        <f>IF(INDEX(Veh_Marshal,0,2)="N/A","N/A",'输出-系统进路参数'!F346)</f>
        <v>N/A</v>
      </c>
      <c r="D345" s="22" t="str">
        <f>IF(INDEX(Veh_Marshal,0,2)="N/A","N/A",'输出-系统进路参数'!G346)</f>
        <v>N/A</v>
      </c>
      <c r="E345" s="22" t="str">
        <f>IF(INDEX(Veh_Marshal,0,2)="N/A","N/A",'输出-系统进路参数'!H346)</f>
        <v>N/A</v>
      </c>
      <c r="F345" s="22" t="str">
        <f>IF(INDEX(Veh_Marshal,0,2)="N/A","N/A",'输出-系统进路参数'!I346)</f>
        <v>N/A</v>
      </c>
      <c r="G345" s="22" t="str">
        <f>IF(INDEX(Veh_Marshal,0,2)="N/A","N/A",'输出-系统进路参数'!J346)</f>
        <v>N/A</v>
      </c>
      <c r="H345" s="22" t="str">
        <f>IF(INDEX(Veh_Marshal,0,2)="N/A","N/A",'输出-系统进路参数'!K346)</f>
        <v>N/A</v>
      </c>
      <c r="I345" s="22" t="str">
        <f>IF(INDEX(Veh_Marshal,0,2)="N/A","N/A",'输出-系统进路参数'!L346)</f>
        <v>N/A</v>
      </c>
      <c r="J345" s="22" t="str">
        <f>IF(INDEX(Veh_Marshal,0,2)="N/A","N/A",'输出-系统进路参数'!M346)</f>
        <v>N/A</v>
      </c>
      <c r="K345" s="22" t="str">
        <f>IF(INDEX(Veh_Marshal,0,2)="N/A","N/A",'输出-系统进路参数'!N346)</f>
        <v>N/A</v>
      </c>
      <c r="L345" s="22" t="str">
        <f>IF(INDEX(Veh_Marshal,0,2)="N/A","N/A",'输出-系统进路参数'!O346)</f>
        <v>N/A</v>
      </c>
      <c r="M345" s="22" t="str">
        <f>IF(INDEX(Veh_Marshal,0,2)="N/A","N/A",'输出-系统进路参数'!P346)</f>
        <v>N/A</v>
      </c>
      <c r="N345" s="22" t="str">
        <f>IF(INDEX(Veh_Marshal,0,2)="N/A","N/A",'输出-系统进路参数'!Q346)</f>
        <v>N/A</v>
      </c>
      <c r="O345" s="22" t="str">
        <f>IF(INDEX(Veh_Marshal,0,2)="N/A","N/A",'输出-系统进路参数'!R346)</f>
        <v>N/A</v>
      </c>
      <c r="P345" s="22" t="str">
        <f>IF(INDEX(Veh_Marshal,0,2)="N/A","N/A",'输出-系统进路参数'!S346)</f>
        <v>N/A</v>
      </c>
      <c r="Q345" s="22" t="str">
        <f>IF(INDEX(Veh_Marshal,0,2)="N/A","N/A",'输出-系统进路参数'!T346)</f>
        <v>N/A</v>
      </c>
      <c r="R345" s="22" t="str">
        <f>IF(INDEX(Veh_Marshal,0,2)="N/A","N/A",'输出-系统进路参数'!U346)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IF(INDEX(Veh_Marshal,0,2)="N/A","N/A",'输出-系统进路参数'!B347)</f>
        <v>N/A</v>
      </c>
      <c r="B346" s="22" t="str">
        <f>IF(INDEX(Veh_Marshal,0,2)="N/A","N/A",'输出-系统进路参数'!E347)</f>
        <v>N/A</v>
      </c>
      <c r="C346" s="22" t="str">
        <f>IF(INDEX(Veh_Marshal,0,2)="N/A","N/A",'输出-系统进路参数'!F347)</f>
        <v>N/A</v>
      </c>
      <c r="D346" s="22" t="str">
        <f>IF(INDEX(Veh_Marshal,0,2)="N/A","N/A",'输出-系统进路参数'!G347)</f>
        <v>N/A</v>
      </c>
      <c r="E346" s="22" t="str">
        <f>IF(INDEX(Veh_Marshal,0,2)="N/A","N/A",'输出-系统进路参数'!H347)</f>
        <v>N/A</v>
      </c>
      <c r="F346" s="22" t="str">
        <f>IF(INDEX(Veh_Marshal,0,2)="N/A","N/A",'输出-系统进路参数'!I347)</f>
        <v>N/A</v>
      </c>
      <c r="G346" s="22" t="str">
        <f>IF(INDEX(Veh_Marshal,0,2)="N/A","N/A",'输出-系统进路参数'!J347)</f>
        <v>N/A</v>
      </c>
      <c r="H346" s="22" t="str">
        <f>IF(INDEX(Veh_Marshal,0,2)="N/A","N/A",'输出-系统进路参数'!K347)</f>
        <v>N/A</v>
      </c>
      <c r="I346" s="22" t="str">
        <f>IF(INDEX(Veh_Marshal,0,2)="N/A","N/A",'输出-系统进路参数'!L347)</f>
        <v>N/A</v>
      </c>
      <c r="J346" s="22" t="str">
        <f>IF(INDEX(Veh_Marshal,0,2)="N/A","N/A",'输出-系统进路参数'!M347)</f>
        <v>N/A</v>
      </c>
      <c r="K346" s="22" t="str">
        <f>IF(INDEX(Veh_Marshal,0,2)="N/A","N/A",'输出-系统进路参数'!N347)</f>
        <v>N/A</v>
      </c>
      <c r="L346" s="22" t="str">
        <f>IF(INDEX(Veh_Marshal,0,2)="N/A","N/A",'输出-系统进路参数'!O347)</f>
        <v>N/A</v>
      </c>
      <c r="M346" s="22" t="str">
        <f>IF(INDEX(Veh_Marshal,0,2)="N/A","N/A",'输出-系统进路参数'!P347)</f>
        <v>N/A</v>
      </c>
      <c r="N346" s="22" t="str">
        <f>IF(INDEX(Veh_Marshal,0,2)="N/A","N/A",'输出-系统进路参数'!Q347)</f>
        <v>N/A</v>
      </c>
      <c r="O346" s="22" t="str">
        <f>IF(INDEX(Veh_Marshal,0,2)="N/A","N/A",'输出-系统进路参数'!R347)</f>
        <v>N/A</v>
      </c>
      <c r="P346" s="22" t="str">
        <f>IF(INDEX(Veh_Marshal,0,2)="N/A","N/A",'输出-系统进路参数'!S347)</f>
        <v>N/A</v>
      </c>
      <c r="Q346" s="22" t="str">
        <f>IF(INDEX(Veh_Marshal,0,2)="N/A","N/A",'输出-系统进路参数'!T347)</f>
        <v>N/A</v>
      </c>
      <c r="R346" s="22" t="str">
        <f>IF(INDEX(Veh_Marshal,0,2)="N/A","N/A",'输出-系统进路参数'!U347)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IF(INDEX(Veh_Marshal,0,2)="N/A","N/A",'输出-系统进路参数'!B348)</f>
        <v>N/A</v>
      </c>
      <c r="B347" s="22" t="str">
        <f>IF(INDEX(Veh_Marshal,0,2)="N/A","N/A",'输出-系统进路参数'!E348)</f>
        <v>N/A</v>
      </c>
      <c r="C347" s="22" t="str">
        <f>IF(INDEX(Veh_Marshal,0,2)="N/A","N/A",'输出-系统进路参数'!F348)</f>
        <v>N/A</v>
      </c>
      <c r="D347" s="22" t="str">
        <f>IF(INDEX(Veh_Marshal,0,2)="N/A","N/A",'输出-系统进路参数'!G348)</f>
        <v>N/A</v>
      </c>
      <c r="E347" s="22" t="str">
        <f>IF(INDEX(Veh_Marshal,0,2)="N/A","N/A",'输出-系统进路参数'!H348)</f>
        <v>N/A</v>
      </c>
      <c r="F347" s="22" t="str">
        <f>IF(INDEX(Veh_Marshal,0,2)="N/A","N/A",'输出-系统进路参数'!I348)</f>
        <v>N/A</v>
      </c>
      <c r="G347" s="22" t="str">
        <f>IF(INDEX(Veh_Marshal,0,2)="N/A","N/A",'输出-系统进路参数'!J348)</f>
        <v>N/A</v>
      </c>
      <c r="H347" s="22" t="str">
        <f>IF(INDEX(Veh_Marshal,0,2)="N/A","N/A",'输出-系统进路参数'!K348)</f>
        <v>N/A</v>
      </c>
      <c r="I347" s="22" t="str">
        <f>IF(INDEX(Veh_Marshal,0,2)="N/A","N/A",'输出-系统进路参数'!L348)</f>
        <v>N/A</v>
      </c>
      <c r="J347" s="22" t="str">
        <f>IF(INDEX(Veh_Marshal,0,2)="N/A","N/A",'输出-系统进路参数'!M348)</f>
        <v>N/A</v>
      </c>
      <c r="K347" s="22" t="str">
        <f>IF(INDEX(Veh_Marshal,0,2)="N/A","N/A",'输出-系统进路参数'!N348)</f>
        <v>N/A</v>
      </c>
      <c r="L347" s="22" t="str">
        <f>IF(INDEX(Veh_Marshal,0,2)="N/A","N/A",'输出-系统进路参数'!O348)</f>
        <v>N/A</v>
      </c>
      <c r="M347" s="22" t="str">
        <f>IF(INDEX(Veh_Marshal,0,2)="N/A","N/A",'输出-系统进路参数'!P348)</f>
        <v>N/A</v>
      </c>
      <c r="N347" s="22" t="str">
        <f>IF(INDEX(Veh_Marshal,0,2)="N/A","N/A",'输出-系统进路参数'!Q348)</f>
        <v>N/A</v>
      </c>
      <c r="O347" s="22" t="str">
        <f>IF(INDEX(Veh_Marshal,0,2)="N/A","N/A",'输出-系统进路参数'!R348)</f>
        <v>N/A</v>
      </c>
      <c r="P347" s="22" t="str">
        <f>IF(INDEX(Veh_Marshal,0,2)="N/A","N/A",'输出-系统进路参数'!S348)</f>
        <v>N/A</v>
      </c>
      <c r="Q347" s="22" t="str">
        <f>IF(INDEX(Veh_Marshal,0,2)="N/A","N/A",'输出-系统进路参数'!T348)</f>
        <v>N/A</v>
      </c>
      <c r="R347" s="22" t="str">
        <f>IF(INDEX(Veh_Marshal,0,2)="N/A","N/A",'输出-系统进路参数'!U348)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IF(INDEX(Veh_Marshal,0,2)="N/A","N/A",'输出-系统进路参数'!B349)</f>
        <v>N/A</v>
      </c>
      <c r="B348" s="22" t="str">
        <f>IF(INDEX(Veh_Marshal,0,2)="N/A","N/A",'输出-系统进路参数'!E349)</f>
        <v>N/A</v>
      </c>
      <c r="C348" s="22" t="str">
        <f>IF(INDEX(Veh_Marshal,0,2)="N/A","N/A",'输出-系统进路参数'!F349)</f>
        <v>N/A</v>
      </c>
      <c r="D348" s="22" t="str">
        <f>IF(INDEX(Veh_Marshal,0,2)="N/A","N/A",'输出-系统进路参数'!G349)</f>
        <v>N/A</v>
      </c>
      <c r="E348" s="22" t="str">
        <f>IF(INDEX(Veh_Marshal,0,2)="N/A","N/A",'输出-系统进路参数'!H349)</f>
        <v>N/A</v>
      </c>
      <c r="F348" s="22" t="str">
        <f>IF(INDEX(Veh_Marshal,0,2)="N/A","N/A",'输出-系统进路参数'!I349)</f>
        <v>N/A</v>
      </c>
      <c r="G348" s="22" t="str">
        <f>IF(INDEX(Veh_Marshal,0,2)="N/A","N/A",'输出-系统进路参数'!J349)</f>
        <v>N/A</v>
      </c>
      <c r="H348" s="22" t="str">
        <f>IF(INDEX(Veh_Marshal,0,2)="N/A","N/A",'输出-系统进路参数'!K349)</f>
        <v>N/A</v>
      </c>
      <c r="I348" s="22" t="str">
        <f>IF(INDEX(Veh_Marshal,0,2)="N/A","N/A",'输出-系统进路参数'!L349)</f>
        <v>N/A</v>
      </c>
      <c r="J348" s="22" t="str">
        <f>IF(INDEX(Veh_Marshal,0,2)="N/A","N/A",'输出-系统进路参数'!M349)</f>
        <v>N/A</v>
      </c>
      <c r="K348" s="22" t="str">
        <f>IF(INDEX(Veh_Marshal,0,2)="N/A","N/A",'输出-系统进路参数'!N349)</f>
        <v>N/A</v>
      </c>
      <c r="L348" s="22" t="str">
        <f>IF(INDEX(Veh_Marshal,0,2)="N/A","N/A",'输出-系统进路参数'!O349)</f>
        <v>N/A</v>
      </c>
      <c r="M348" s="22" t="str">
        <f>IF(INDEX(Veh_Marshal,0,2)="N/A","N/A",'输出-系统进路参数'!P349)</f>
        <v>N/A</v>
      </c>
      <c r="N348" s="22" t="str">
        <f>IF(INDEX(Veh_Marshal,0,2)="N/A","N/A",'输出-系统进路参数'!Q349)</f>
        <v>N/A</v>
      </c>
      <c r="O348" s="22" t="str">
        <f>IF(INDEX(Veh_Marshal,0,2)="N/A","N/A",'输出-系统进路参数'!R349)</f>
        <v>N/A</v>
      </c>
      <c r="P348" s="22" t="str">
        <f>IF(INDEX(Veh_Marshal,0,2)="N/A","N/A",'输出-系统进路参数'!S349)</f>
        <v>N/A</v>
      </c>
      <c r="Q348" s="22" t="str">
        <f>IF(INDEX(Veh_Marshal,0,2)="N/A","N/A",'输出-系统进路参数'!T349)</f>
        <v>N/A</v>
      </c>
      <c r="R348" s="22" t="str">
        <f>IF(INDEX(Veh_Marshal,0,2)="N/A","N/A",'输出-系统进路参数'!U349)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IF(INDEX(Veh_Marshal,0,2)="N/A","N/A",'输出-系统进路参数'!B350)</f>
        <v>N/A</v>
      </c>
      <c r="B349" s="22" t="str">
        <f>IF(INDEX(Veh_Marshal,0,2)="N/A","N/A",'输出-系统进路参数'!E350)</f>
        <v>N/A</v>
      </c>
      <c r="C349" s="22" t="str">
        <f>IF(INDEX(Veh_Marshal,0,2)="N/A","N/A",'输出-系统进路参数'!F350)</f>
        <v>N/A</v>
      </c>
      <c r="D349" s="22" t="str">
        <f>IF(INDEX(Veh_Marshal,0,2)="N/A","N/A",'输出-系统进路参数'!G350)</f>
        <v>N/A</v>
      </c>
      <c r="E349" s="22" t="str">
        <f>IF(INDEX(Veh_Marshal,0,2)="N/A","N/A",'输出-系统进路参数'!H350)</f>
        <v>N/A</v>
      </c>
      <c r="F349" s="22" t="str">
        <f>IF(INDEX(Veh_Marshal,0,2)="N/A","N/A",'输出-系统进路参数'!I350)</f>
        <v>N/A</v>
      </c>
      <c r="G349" s="22" t="str">
        <f>IF(INDEX(Veh_Marshal,0,2)="N/A","N/A",'输出-系统进路参数'!J350)</f>
        <v>N/A</v>
      </c>
      <c r="H349" s="22" t="str">
        <f>IF(INDEX(Veh_Marshal,0,2)="N/A","N/A",'输出-系统进路参数'!K350)</f>
        <v>N/A</v>
      </c>
      <c r="I349" s="22" t="str">
        <f>IF(INDEX(Veh_Marshal,0,2)="N/A","N/A",'输出-系统进路参数'!L350)</f>
        <v>N/A</v>
      </c>
      <c r="J349" s="22" t="str">
        <f>IF(INDEX(Veh_Marshal,0,2)="N/A","N/A",'输出-系统进路参数'!M350)</f>
        <v>N/A</v>
      </c>
      <c r="K349" s="22" t="str">
        <f>IF(INDEX(Veh_Marshal,0,2)="N/A","N/A",'输出-系统进路参数'!N350)</f>
        <v>N/A</v>
      </c>
      <c r="L349" s="22" t="str">
        <f>IF(INDEX(Veh_Marshal,0,2)="N/A","N/A",'输出-系统进路参数'!O350)</f>
        <v>N/A</v>
      </c>
      <c r="M349" s="22" t="str">
        <f>IF(INDEX(Veh_Marshal,0,2)="N/A","N/A",'输出-系统进路参数'!P350)</f>
        <v>N/A</v>
      </c>
      <c r="N349" s="22" t="str">
        <f>IF(INDEX(Veh_Marshal,0,2)="N/A","N/A",'输出-系统进路参数'!Q350)</f>
        <v>N/A</v>
      </c>
      <c r="O349" s="22" t="str">
        <f>IF(INDEX(Veh_Marshal,0,2)="N/A","N/A",'输出-系统进路参数'!R350)</f>
        <v>N/A</v>
      </c>
      <c r="P349" s="22" t="str">
        <f>IF(INDEX(Veh_Marshal,0,2)="N/A","N/A",'输出-系统进路参数'!S350)</f>
        <v>N/A</v>
      </c>
      <c r="Q349" s="22" t="str">
        <f>IF(INDEX(Veh_Marshal,0,2)="N/A","N/A",'输出-系统进路参数'!T350)</f>
        <v>N/A</v>
      </c>
      <c r="R349" s="22" t="str">
        <f>IF(INDEX(Veh_Marshal,0,2)="N/A","N/A",'输出-系统进路参数'!U350)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IF(INDEX(Veh_Marshal,0,2)="N/A","N/A",'输出-系统进路参数'!B351)</f>
        <v>N/A</v>
      </c>
      <c r="B350" s="22" t="str">
        <f>IF(INDEX(Veh_Marshal,0,2)="N/A","N/A",'输出-系统进路参数'!E351)</f>
        <v>N/A</v>
      </c>
      <c r="C350" s="22" t="str">
        <f>IF(INDEX(Veh_Marshal,0,2)="N/A","N/A",'输出-系统进路参数'!F351)</f>
        <v>N/A</v>
      </c>
      <c r="D350" s="22" t="str">
        <f>IF(INDEX(Veh_Marshal,0,2)="N/A","N/A",'输出-系统进路参数'!G351)</f>
        <v>N/A</v>
      </c>
      <c r="E350" s="22" t="str">
        <f>IF(INDEX(Veh_Marshal,0,2)="N/A","N/A",'输出-系统进路参数'!H351)</f>
        <v>N/A</v>
      </c>
      <c r="F350" s="22" t="str">
        <f>IF(INDEX(Veh_Marshal,0,2)="N/A","N/A",'输出-系统进路参数'!I351)</f>
        <v>N/A</v>
      </c>
      <c r="G350" s="22" t="str">
        <f>IF(INDEX(Veh_Marshal,0,2)="N/A","N/A",'输出-系统进路参数'!J351)</f>
        <v>N/A</v>
      </c>
      <c r="H350" s="22" t="str">
        <f>IF(INDEX(Veh_Marshal,0,2)="N/A","N/A",'输出-系统进路参数'!K351)</f>
        <v>N/A</v>
      </c>
      <c r="I350" s="22" t="str">
        <f>IF(INDEX(Veh_Marshal,0,2)="N/A","N/A",'输出-系统进路参数'!L351)</f>
        <v>N/A</v>
      </c>
      <c r="J350" s="22" t="str">
        <f>IF(INDEX(Veh_Marshal,0,2)="N/A","N/A",'输出-系统进路参数'!M351)</f>
        <v>N/A</v>
      </c>
      <c r="K350" s="22" t="str">
        <f>IF(INDEX(Veh_Marshal,0,2)="N/A","N/A",'输出-系统进路参数'!N351)</f>
        <v>N/A</v>
      </c>
      <c r="L350" s="22" t="str">
        <f>IF(INDEX(Veh_Marshal,0,2)="N/A","N/A",'输出-系统进路参数'!O351)</f>
        <v>N/A</v>
      </c>
      <c r="M350" s="22" t="str">
        <f>IF(INDEX(Veh_Marshal,0,2)="N/A","N/A",'输出-系统进路参数'!P351)</f>
        <v>N/A</v>
      </c>
      <c r="N350" s="22" t="str">
        <f>IF(INDEX(Veh_Marshal,0,2)="N/A","N/A",'输出-系统进路参数'!Q351)</f>
        <v>N/A</v>
      </c>
      <c r="O350" s="22" t="str">
        <f>IF(INDEX(Veh_Marshal,0,2)="N/A","N/A",'输出-系统进路参数'!R351)</f>
        <v>N/A</v>
      </c>
      <c r="P350" s="22" t="str">
        <f>IF(INDEX(Veh_Marshal,0,2)="N/A","N/A",'输出-系统进路参数'!S351)</f>
        <v>N/A</v>
      </c>
      <c r="Q350" s="22" t="str">
        <f>IF(INDEX(Veh_Marshal,0,2)="N/A","N/A",'输出-系统进路参数'!T351)</f>
        <v>N/A</v>
      </c>
      <c r="R350" s="22" t="str">
        <f>IF(INDEX(Veh_Marshal,0,2)="N/A","N/A",'输出-系统进路参数'!U351)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IF(INDEX(Veh_Marshal,0,2)="N/A","N/A",'输出-系统进路参数'!B352)</f>
        <v>N/A</v>
      </c>
      <c r="B351" s="22" t="str">
        <f>IF(INDEX(Veh_Marshal,0,2)="N/A","N/A",'输出-系统进路参数'!E352)</f>
        <v>N/A</v>
      </c>
      <c r="C351" s="22" t="str">
        <f>IF(INDEX(Veh_Marshal,0,2)="N/A","N/A",'输出-系统进路参数'!F352)</f>
        <v>N/A</v>
      </c>
      <c r="D351" s="22" t="str">
        <f>IF(INDEX(Veh_Marshal,0,2)="N/A","N/A",'输出-系统进路参数'!G352)</f>
        <v>N/A</v>
      </c>
      <c r="E351" s="22" t="str">
        <f>IF(INDEX(Veh_Marshal,0,2)="N/A","N/A",'输出-系统进路参数'!H352)</f>
        <v>N/A</v>
      </c>
      <c r="F351" s="22" t="str">
        <f>IF(INDEX(Veh_Marshal,0,2)="N/A","N/A",'输出-系统进路参数'!I352)</f>
        <v>N/A</v>
      </c>
      <c r="G351" s="22" t="str">
        <f>IF(INDEX(Veh_Marshal,0,2)="N/A","N/A",'输出-系统进路参数'!J352)</f>
        <v>N/A</v>
      </c>
      <c r="H351" s="22" t="str">
        <f>IF(INDEX(Veh_Marshal,0,2)="N/A","N/A",'输出-系统进路参数'!K352)</f>
        <v>N/A</v>
      </c>
      <c r="I351" s="22" t="str">
        <f>IF(INDEX(Veh_Marshal,0,2)="N/A","N/A",'输出-系统进路参数'!L352)</f>
        <v>N/A</v>
      </c>
      <c r="J351" s="22" t="str">
        <f>IF(INDEX(Veh_Marshal,0,2)="N/A","N/A",'输出-系统进路参数'!M352)</f>
        <v>N/A</v>
      </c>
      <c r="K351" s="22" t="str">
        <f>IF(INDEX(Veh_Marshal,0,2)="N/A","N/A",'输出-系统进路参数'!N352)</f>
        <v>N/A</v>
      </c>
      <c r="L351" s="22" t="str">
        <f>IF(INDEX(Veh_Marshal,0,2)="N/A","N/A",'输出-系统进路参数'!O352)</f>
        <v>N/A</v>
      </c>
      <c r="M351" s="22" t="str">
        <f>IF(INDEX(Veh_Marshal,0,2)="N/A","N/A",'输出-系统进路参数'!P352)</f>
        <v>N/A</v>
      </c>
      <c r="N351" s="22" t="str">
        <f>IF(INDEX(Veh_Marshal,0,2)="N/A","N/A",'输出-系统进路参数'!Q352)</f>
        <v>N/A</v>
      </c>
      <c r="O351" s="22" t="str">
        <f>IF(INDEX(Veh_Marshal,0,2)="N/A","N/A",'输出-系统进路参数'!R352)</f>
        <v>N/A</v>
      </c>
      <c r="P351" s="22" t="str">
        <f>IF(INDEX(Veh_Marshal,0,2)="N/A","N/A",'输出-系统进路参数'!S352)</f>
        <v>N/A</v>
      </c>
      <c r="Q351" s="22" t="str">
        <f>IF(INDEX(Veh_Marshal,0,2)="N/A","N/A",'输出-系统进路参数'!T352)</f>
        <v>N/A</v>
      </c>
      <c r="R351" s="22" t="str">
        <f>IF(INDEX(Veh_Marshal,0,2)="N/A","N/A",'输出-系统进路参数'!U352)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IF(INDEX(Veh_Marshal,0,2)="N/A","N/A",'输出-系统进路参数'!B353)</f>
        <v>N/A</v>
      </c>
      <c r="B352" s="22" t="str">
        <f>IF(INDEX(Veh_Marshal,0,2)="N/A","N/A",'输出-系统进路参数'!E353)</f>
        <v>N/A</v>
      </c>
      <c r="C352" s="22" t="str">
        <f>IF(INDEX(Veh_Marshal,0,2)="N/A","N/A",'输出-系统进路参数'!F353)</f>
        <v>N/A</v>
      </c>
      <c r="D352" s="22" t="str">
        <f>IF(INDEX(Veh_Marshal,0,2)="N/A","N/A",'输出-系统进路参数'!G353)</f>
        <v>N/A</v>
      </c>
      <c r="E352" s="22" t="str">
        <f>IF(INDEX(Veh_Marshal,0,2)="N/A","N/A",'输出-系统进路参数'!H353)</f>
        <v>N/A</v>
      </c>
      <c r="F352" s="22" t="str">
        <f>IF(INDEX(Veh_Marshal,0,2)="N/A","N/A",'输出-系统进路参数'!I353)</f>
        <v>N/A</v>
      </c>
      <c r="G352" s="22" t="str">
        <f>IF(INDEX(Veh_Marshal,0,2)="N/A","N/A",'输出-系统进路参数'!J353)</f>
        <v>N/A</v>
      </c>
      <c r="H352" s="22" t="str">
        <f>IF(INDEX(Veh_Marshal,0,2)="N/A","N/A",'输出-系统进路参数'!K353)</f>
        <v>N/A</v>
      </c>
      <c r="I352" s="22" t="str">
        <f>IF(INDEX(Veh_Marshal,0,2)="N/A","N/A",'输出-系统进路参数'!L353)</f>
        <v>N/A</v>
      </c>
      <c r="J352" s="22" t="str">
        <f>IF(INDEX(Veh_Marshal,0,2)="N/A","N/A",'输出-系统进路参数'!M353)</f>
        <v>N/A</v>
      </c>
      <c r="K352" s="22" t="str">
        <f>IF(INDEX(Veh_Marshal,0,2)="N/A","N/A",'输出-系统进路参数'!N353)</f>
        <v>N/A</v>
      </c>
      <c r="L352" s="22" t="str">
        <f>IF(INDEX(Veh_Marshal,0,2)="N/A","N/A",'输出-系统进路参数'!O353)</f>
        <v>N/A</v>
      </c>
      <c r="M352" s="22" t="str">
        <f>IF(INDEX(Veh_Marshal,0,2)="N/A","N/A",'输出-系统进路参数'!P353)</f>
        <v>N/A</v>
      </c>
      <c r="N352" s="22" t="str">
        <f>IF(INDEX(Veh_Marshal,0,2)="N/A","N/A",'输出-系统进路参数'!Q353)</f>
        <v>N/A</v>
      </c>
      <c r="O352" s="22" t="str">
        <f>IF(INDEX(Veh_Marshal,0,2)="N/A","N/A",'输出-系统进路参数'!R353)</f>
        <v>N/A</v>
      </c>
      <c r="P352" s="22" t="str">
        <f>IF(INDEX(Veh_Marshal,0,2)="N/A","N/A",'输出-系统进路参数'!S353)</f>
        <v>N/A</v>
      </c>
      <c r="Q352" s="22" t="str">
        <f>IF(INDEX(Veh_Marshal,0,2)="N/A","N/A",'输出-系统进路参数'!T353)</f>
        <v>N/A</v>
      </c>
      <c r="R352" s="22" t="str">
        <f>IF(INDEX(Veh_Marshal,0,2)="N/A","N/A",'输出-系统进路参数'!U353)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IF(INDEX(Veh_Marshal,0,2)="N/A","N/A",'输出-系统进路参数'!B354)</f>
        <v>N/A</v>
      </c>
      <c r="B353" s="22" t="str">
        <f>IF(INDEX(Veh_Marshal,0,2)="N/A","N/A",'输出-系统进路参数'!E354)</f>
        <v>N/A</v>
      </c>
      <c r="C353" s="22" t="str">
        <f>IF(INDEX(Veh_Marshal,0,2)="N/A","N/A",'输出-系统进路参数'!F354)</f>
        <v>N/A</v>
      </c>
      <c r="D353" s="22" t="str">
        <f>IF(INDEX(Veh_Marshal,0,2)="N/A","N/A",'输出-系统进路参数'!G354)</f>
        <v>N/A</v>
      </c>
      <c r="E353" s="22" t="str">
        <f>IF(INDEX(Veh_Marshal,0,2)="N/A","N/A",'输出-系统进路参数'!H354)</f>
        <v>N/A</v>
      </c>
      <c r="F353" s="22" t="str">
        <f>IF(INDEX(Veh_Marshal,0,2)="N/A","N/A",'输出-系统进路参数'!I354)</f>
        <v>N/A</v>
      </c>
      <c r="G353" s="22" t="str">
        <f>IF(INDEX(Veh_Marshal,0,2)="N/A","N/A",'输出-系统进路参数'!J354)</f>
        <v>N/A</v>
      </c>
      <c r="H353" s="22" t="str">
        <f>IF(INDEX(Veh_Marshal,0,2)="N/A","N/A",'输出-系统进路参数'!K354)</f>
        <v>N/A</v>
      </c>
      <c r="I353" s="22" t="str">
        <f>IF(INDEX(Veh_Marshal,0,2)="N/A","N/A",'输出-系统进路参数'!L354)</f>
        <v>N/A</v>
      </c>
      <c r="J353" s="22" t="str">
        <f>IF(INDEX(Veh_Marshal,0,2)="N/A","N/A",'输出-系统进路参数'!M354)</f>
        <v>N/A</v>
      </c>
      <c r="K353" s="22" t="str">
        <f>IF(INDEX(Veh_Marshal,0,2)="N/A","N/A",'输出-系统进路参数'!N354)</f>
        <v>N/A</v>
      </c>
      <c r="L353" s="22" t="str">
        <f>IF(INDEX(Veh_Marshal,0,2)="N/A","N/A",'输出-系统进路参数'!O354)</f>
        <v>N/A</v>
      </c>
      <c r="M353" s="22" t="str">
        <f>IF(INDEX(Veh_Marshal,0,2)="N/A","N/A",'输出-系统进路参数'!P354)</f>
        <v>N/A</v>
      </c>
      <c r="N353" s="22" t="str">
        <f>IF(INDEX(Veh_Marshal,0,2)="N/A","N/A",'输出-系统进路参数'!Q354)</f>
        <v>N/A</v>
      </c>
      <c r="O353" s="22" t="str">
        <f>IF(INDEX(Veh_Marshal,0,2)="N/A","N/A",'输出-系统进路参数'!R354)</f>
        <v>N/A</v>
      </c>
      <c r="P353" s="22" t="str">
        <f>IF(INDEX(Veh_Marshal,0,2)="N/A","N/A",'输出-系统进路参数'!S354)</f>
        <v>N/A</v>
      </c>
      <c r="Q353" s="22" t="str">
        <f>IF(INDEX(Veh_Marshal,0,2)="N/A","N/A",'输出-系统进路参数'!T354)</f>
        <v>N/A</v>
      </c>
      <c r="R353" s="22" t="str">
        <f>IF(INDEX(Veh_Marshal,0,2)="N/A","N/A",'输出-系统进路参数'!U354)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IF(INDEX(Veh_Marshal,0,2)="N/A","N/A",'输出-系统进路参数'!B355)</f>
        <v>N/A</v>
      </c>
      <c r="B354" s="22" t="str">
        <f>IF(INDEX(Veh_Marshal,0,2)="N/A","N/A",'输出-系统进路参数'!E355)</f>
        <v>N/A</v>
      </c>
      <c r="C354" s="22" t="str">
        <f>IF(INDEX(Veh_Marshal,0,2)="N/A","N/A",'输出-系统进路参数'!F355)</f>
        <v>N/A</v>
      </c>
      <c r="D354" s="22" t="str">
        <f>IF(INDEX(Veh_Marshal,0,2)="N/A","N/A",'输出-系统进路参数'!G355)</f>
        <v>N/A</v>
      </c>
      <c r="E354" s="22" t="str">
        <f>IF(INDEX(Veh_Marshal,0,2)="N/A","N/A",'输出-系统进路参数'!H355)</f>
        <v>N/A</v>
      </c>
      <c r="F354" s="22" t="str">
        <f>IF(INDEX(Veh_Marshal,0,2)="N/A","N/A",'输出-系统进路参数'!I355)</f>
        <v>N/A</v>
      </c>
      <c r="G354" s="22" t="str">
        <f>IF(INDEX(Veh_Marshal,0,2)="N/A","N/A",'输出-系统进路参数'!J355)</f>
        <v>N/A</v>
      </c>
      <c r="H354" s="22" t="str">
        <f>IF(INDEX(Veh_Marshal,0,2)="N/A","N/A",'输出-系统进路参数'!K355)</f>
        <v>N/A</v>
      </c>
      <c r="I354" s="22" t="str">
        <f>IF(INDEX(Veh_Marshal,0,2)="N/A","N/A",'输出-系统进路参数'!L355)</f>
        <v>N/A</v>
      </c>
      <c r="J354" s="22" t="str">
        <f>IF(INDEX(Veh_Marshal,0,2)="N/A","N/A",'输出-系统进路参数'!M355)</f>
        <v>N/A</v>
      </c>
      <c r="K354" s="22" t="str">
        <f>IF(INDEX(Veh_Marshal,0,2)="N/A","N/A",'输出-系统进路参数'!N355)</f>
        <v>N/A</v>
      </c>
      <c r="L354" s="22" t="str">
        <f>IF(INDEX(Veh_Marshal,0,2)="N/A","N/A",'输出-系统进路参数'!O355)</f>
        <v>N/A</v>
      </c>
      <c r="M354" s="22" t="str">
        <f>IF(INDEX(Veh_Marshal,0,2)="N/A","N/A",'输出-系统进路参数'!P355)</f>
        <v>N/A</v>
      </c>
      <c r="N354" s="22" t="str">
        <f>IF(INDEX(Veh_Marshal,0,2)="N/A","N/A",'输出-系统进路参数'!Q355)</f>
        <v>N/A</v>
      </c>
      <c r="O354" s="22" t="str">
        <f>IF(INDEX(Veh_Marshal,0,2)="N/A","N/A",'输出-系统进路参数'!R355)</f>
        <v>N/A</v>
      </c>
      <c r="P354" s="22" t="str">
        <f>IF(INDEX(Veh_Marshal,0,2)="N/A","N/A",'输出-系统进路参数'!S355)</f>
        <v>N/A</v>
      </c>
      <c r="Q354" s="22" t="str">
        <f>IF(INDEX(Veh_Marshal,0,2)="N/A","N/A",'输出-系统进路参数'!T355)</f>
        <v>N/A</v>
      </c>
      <c r="R354" s="22" t="str">
        <f>IF(INDEX(Veh_Marshal,0,2)="N/A","N/A",'输出-系统进路参数'!U355)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IF(INDEX(Veh_Marshal,0,2)="N/A","N/A",'输出-系统进路参数'!B356)</f>
        <v>N/A</v>
      </c>
      <c r="B355" s="22" t="str">
        <f>IF(INDEX(Veh_Marshal,0,2)="N/A","N/A",'输出-系统进路参数'!E356)</f>
        <v>N/A</v>
      </c>
      <c r="C355" s="22" t="str">
        <f>IF(INDEX(Veh_Marshal,0,2)="N/A","N/A",'输出-系统进路参数'!F356)</f>
        <v>N/A</v>
      </c>
      <c r="D355" s="22" t="str">
        <f>IF(INDEX(Veh_Marshal,0,2)="N/A","N/A",'输出-系统进路参数'!G356)</f>
        <v>N/A</v>
      </c>
      <c r="E355" s="22" t="str">
        <f>IF(INDEX(Veh_Marshal,0,2)="N/A","N/A",'输出-系统进路参数'!H356)</f>
        <v>N/A</v>
      </c>
      <c r="F355" s="22" t="str">
        <f>IF(INDEX(Veh_Marshal,0,2)="N/A","N/A",'输出-系统进路参数'!I356)</f>
        <v>N/A</v>
      </c>
      <c r="G355" s="22" t="str">
        <f>IF(INDEX(Veh_Marshal,0,2)="N/A","N/A",'输出-系统进路参数'!J356)</f>
        <v>N/A</v>
      </c>
      <c r="H355" s="22" t="str">
        <f>IF(INDEX(Veh_Marshal,0,2)="N/A","N/A",'输出-系统进路参数'!K356)</f>
        <v>N/A</v>
      </c>
      <c r="I355" s="22" t="str">
        <f>IF(INDEX(Veh_Marshal,0,2)="N/A","N/A",'输出-系统进路参数'!L356)</f>
        <v>N/A</v>
      </c>
      <c r="J355" s="22" t="str">
        <f>IF(INDEX(Veh_Marshal,0,2)="N/A","N/A",'输出-系统进路参数'!M356)</f>
        <v>N/A</v>
      </c>
      <c r="K355" s="22" t="str">
        <f>IF(INDEX(Veh_Marshal,0,2)="N/A","N/A",'输出-系统进路参数'!N356)</f>
        <v>N/A</v>
      </c>
      <c r="L355" s="22" t="str">
        <f>IF(INDEX(Veh_Marshal,0,2)="N/A","N/A",'输出-系统进路参数'!O356)</f>
        <v>N/A</v>
      </c>
      <c r="M355" s="22" t="str">
        <f>IF(INDEX(Veh_Marshal,0,2)="N/A","N/A",'输出-系统进路参数'!P356)</f>
        <v>N/A</v>
      </c>
      <c r="N355" s="22" t="str">
        <f>IF(INDEX(Veh_Marshal,0,2)="N/A","N/A",'输出-系统进路参数'!Q356)</f>
        <v>N/A</v>
      </c>
      <c r="O355" s="22" t="str">
        <f>IF(INDEX(Veh_Marshal,0,2)="N/A","N/A",'输出-系统进路参数'!R356)</f>
        <v>N/A</v>
      </c>
      <c r="P355" s="22" t="str">
        <f>IF(INDEX(Veh_Marshal,0,2)="N/A","N/A",'输出-系统进路参数'!S356)</f>
        <v>N/A</v>
      </c>
      <c r="Q355" s="22" t="str">
        <f>IF(INDEX(Veh_Marshal,0,2)="N/A","N/A",'输出-系统进路参数'!T356)</f>
        <v>N/A</v>
      </c>
      <c r="R355" s="22" t="str">
        <f>IF(INDEX(Veh_Marshal,0,2)="N/A","N/A",'输出-系统进路参数'!U356)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IF(INDEX(Veh_Marshal,0,2)="N/A","N/A",'输出-系统进路参数'!B357)</f>
        <v>N/A</v>
      </c>
      <c r="B356" s="22" t="str">
        <f>IF(INDEX(Veh_Marshal,0,2)="N/A","N/A",'输出-系统进路参数'!E357)</f>
        <v>N/A</v>
      </c>
      <c r="C356" s="22" t="str">
        <f>IF(INDEX(Veh_Marshal,0,2)="N/A","N/A",'输出-系统进路参数'!F357)</f>
        <v>N/A</v>
      </c>
      <c r="D356" s="22" t="str">
        <f>IF(INDEX(Veh_Marshal,0,2)="N/A","N/A",'输出-系统进路参数'!G357)</f>
        <v>N/A</v>
      </c>
      <c r="E356" s="22" t="str">
        <f>IF(INDEX(Veh_Marshal,0,2)="N/A","N/A",'输出-系统进路参数'!H357)</f>
        <v>N/A</v>
      </c>
      <c r="F356" s="22" t="str">
        <f>IF(INDEX(Veh_Marshal,0,2)="N/A","N/A",'输出-系统进路参数'!I357)</f>
        <v>N/A</v>
      </c>
      <c r="G356" s="22" t="str">
        <f>IF(INDEX(Veh_Marshal,0,2)="N/A","N/A",'输出-系统进路参数'!J357)</f>
        <v>N/A</v>
      </c>
      <c r="H356" s="22" t="str">
        <f>IF(INDEX(Veh_Marshal,0,2)="N/A","N/A",'输出-系统进路参数'!K357)</f>
        <v>N/A</v>
      </c>
      <c r="I356" s="22" t="str">
        <f>IF(INDEX(Veh_Marshal,0,2)="N/A","N/A",'输出-系统进路参数'!L357)</f>
        <v>N/A</v>
      </c>
      <c r="J356" s="22" t="str">
        <f>IF(INDEX(Veh_Marshal,0,2)="N/A","N/A",'输出-系统进路参数'!M357)</f>
        <v>N/A</v>
      </c>
      <c r="K356" s="22" t="str">
        <f>IF(INDEX(Veh_Marshal,0,2)="N/A","N/A",'输出-系统进路参数'!N357)</f>
        <v>N/A</v>
      </c>
      <c r="L356" s="22" t="str">
        <f>IF(INDEX(Veh_Marshal,0,2)="N/A","N/A",'输出-系统进路参数'!O357)</f>
        <v>N/A</v>
      </c>
      <c r="M356" s="22" t="str">
        <f>IF(INDEX(Veh_Marshal,0,2)="N/A","N/A",'输出-系统进路参数'!P357)</f>
        <v>N/A</v>
      </c>
      <c r="N356" s="22" t="str">
        <f>IF(INDEX(Veh_Marshal,0,2)="N/A","N/A",'输出-系统进路参数'!Q357)</f>
        <v>N/A</v>
      </c>
      <c r="O356" s="22" t="str">
        <f>IF(INDEX(Veh_Marshal,0,2)="N/A","N/A",'输出-系统进路参数'!R357)</f>
        <v>N/A</v>
      </c>
      <c r="P356" s="22" t="str">
        <f>IF(INDEX(Veh_Marshal,0,2)="N/A","N/A",'输出-系统进路参数'!S357)</f>
        <v>N/A</v>
      </c>
      <c r="Q356" s="22" t="str">
        <f>IF(INDEX(Veh_Marshal,0,2)="N/A","N/A",'输出-系统进路参数'!T357)</f>
        <v>N/A</v>
      </c>
      <c r="R356" s="22" t="str">
        <f>IF(INDEX(Veh_Marshal,0,2)="N/A","N/A",'输出-系统进路参数'!U357)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IF(INDEX(Veh_Marshal,0,2)="N/A","N/A",'输出-系统进路参数'!B358)</f>
        <v>N/A</v>
      </c>
      <c r="B357" s="22" t="str">
        <f>IF(INDEX(Veh_Marshal,0,2)="N/A","N/A",'输出-系统进路参数'!E358)</f>
        <v>N/A</v>
      </c>
      <c r="C357" s="22" t="str">
        <f>IF(INDEX(Veh_Marshal,0,2)="N/A","N/A",'输出-系统进路参数'!F358)</f>
        <v>N/A</v>
      </c>
      <c r="D357" s="22" t="str">
        <f>IF(INDEX(Veh_Marshal,0,2)="N/A","N/A",'输出-系统进路参数'!G358)</f>
        <v>N/A</v>
      </c>
      <c r="E357" s="22" t="str">
        <f>IF(INDEX(Veh_Marshal,0,2)="N/A","N/A",'输出-系统进路参数'!H358)</f>
        <v>N/A</v>
      </c>
      <c r="F357" s="22" t="str">
        <f>IF(INDEX(Veh_Marshal,0,2)="N/A","N/A",'输出-系统进路参数'!I358)</f>
        <v>N/A</v>
      </c>
      <c r="G357" s="22" t="str">
        <f>IF(INDEX(Veh_Marshal,0,2)="N/A","N/A",'输出-系统进路参数'!J358)</f>
        <v>N/A</v>
      </c>
      <c r="H357" s="22" t="str">
        <f>IF(INDEX(Veh_Marshal,0,2)="N/A","N/A",'输出-系统进路参数'!K358)</f>
        <v>N/A</v>
      </c>
      <c r="I357" s="22" t="str">
        <f>IF(INDEX(Veh_Marshal,0,2)="N/A","N/A",'输出-系统进路参数'!L358)</f>
        <v>N/A</v>
      </c>
      <c r="J357" s="22" t="str">
        <f>IF(INDEX(Veh_Marshal,0,2)="N/A","N/A",'输出-系统进路参数'!M358)</f>
        <v>N/A</v>
      </c>
      <c r="K357" s="22" t="str">
        <f>IF(INDEX(Veh_Marshal,0,2)="N/A","N/A",'输出-系统进路参数'!N358)</f>
        <v>N/A</v>
      </c>
      <c r="L357" s="22" t="str">
        <f>IF(INDEX(Veh_Marshal,0,2)="N/A","N/A",'输出-系统进路参数'!O358)</f>
        <v>N/A</v>
      </c>
      <c r="M357" s="22" t="str">
        <f>IF(INDEX(Veh_Marshal,0,2)="N/A","N/A",'输出-系统进路参数'!P358)</f>
        <v>N/A</v>
      </c>
      <c r="N357" s="22" t="str">
        <f>IF(INDEX(Veh_Marshal,0,2)="N/A","N/A",'输出-系统进路参数'!Q358)</f>
        <v>N/A</v>
      </c>
      <c r="O357" s="22" t="str">
        <f>IF(INDEX(Veh_Marshal,0,2)="N/A","N/A",'输出-系统进路参数'!R358)</f>
        <v>N/A</v>
      </c>
      <c r="P357" s="22" t="str">
        <f>IF(INDEX(Veh_Marshal,0,2)="N/A","N/A",'输出-系统进路参数'!S358)</f>
        <v>N/A</v>
      </c>
      <c r="Q357" s="22" t="str">
        <f>IF(INDEX(Veh_Marshal,0,2)="N/A","N/A",'输出-系统进路参数'!T358)</f>
        <v>N/A</v>
      </c>
      <c r="R357" s="22" t="str">
        <f>IF(INDEX(Veh_Marshal,0,2)="N/A","N/A",'输出-系统进路参数'!U358)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IF(INDEX(Veh_Marshal,0,2)="N/A","N/A",'输出-系统进路参数'!B359)</f>
        <v>N/A</v>
      </c>
      <c r="B358" s="22" t="str">
        <f>IF(INDEX(Veh_Marshal,0,2)="N/A","N/A",'输出-系统进路参数'!E359)</f>
        <v>N/A</v>
      </c>
      <c r="C358" s="22" t="str">
        <f>IF(INDEX(Veh_Marshal,0,2)="N/A","N/A",'输出-系统进路参数'!F359)</f>
        <v>N/A</v>
      </c>
      <c r="D358" s="22" t="str">
        <f>IF(INDEX(Veh_Marshal,0,2)="N/A","N/A",'输出-系统进路参数'!G359)</f>
        <v>N/A</v>
      </c>
      <c r="E358" s="22" t="str">
        <f>IF(INDEX(Veh_Marshal,0,2)="N/A","N/A",'输出-系统进路参数'!H359)</f>
        <v>N/A</v>
      </c>
      <c r="F358" s="22" t="str">
        <f>IF(INDEX(Veh_Marshal,0,2)="N/A","N/A",'输出-系统进路参数'!I359)</f>
        <v>N/A</v>
      </c>
      <c r="G358" s="22" t="str">
        <f>IF(INDEX(Veh_Marshal,0,2)="N/A","N/A",'输出-系统进路参数'!J359)</f>
        <v>N/A</v>
      </c>
      <c r="H358" s="22" t="str">
        <f>IF(INDEX(Veh_Marshal,0,2)="N/A","N/A",'输出-系统进路参数'!K359)</f>
        <v>N/A</v>
      </c>
      <c r="I358" s="22" t="str">
        <f>IF(INDEX(Veh_Marshal,0,2)="N/A","N/A",'输出-系统进路参数'!L359)</f>
        <v>N/A</v>
      </c>
      <c r="J358" s="22" t="str">
        <f>IF(INDEX(Veh_Marshal,0,2)="N/A","N/A",'输出-系统进路参数'!M359)</f>
        <v>N/A</v>
      </c>
      <c r="K358" s="22" t="str">
        <f>IF(INDEX(Veh_Marshal,0,2)="N/A","N/A",'输出-系统进路参数'!N359)</f>
        <v>N/A</v>
      </c>
      <c r="L358" s="22" t="str">
        <f>IF(INDEX(Veh_Marshal,0,2)="N/A","N/A",'输出-系统进路参数'!O359)</f>
        <v>N/A</v>
      </c>
      <c r="M358" s="22" t="str">
        <f>IF(INDEX(Veh_Marshal,0,2)="N/A","N/A",'输出-系统进路参数'!P359)</f>
        <v>N/A</v>
      </c>
      <c r="N358" s="22" t="str">
        <f>IF(INDEX(Veh_Marshal,0,2)="N/A","N/A",'输出-系统进路参数'!Q359)</f>
        <v>N/A</v>
      </c>
      <c r="O358" s="22" t="str">
        <f>IF(INDEX(Veh_Marshal,0,2)="N/A","N/A",'输出-系统进路参数'!R359)</f>
        <v>N/A</v>
      </c>
      <c r="P358" s="22" t="str">
        <f>IF(INDEX(Veh_Marshal,0,2)="N/A","N/A",'输出-系统进路参数'!S359)</f>
        <v>N/A</v>
      </c>
      <c r="Q358" s="22" t="str">
        <f>IF(INDEX(Veh_Marshal,0,2)="N/A","N/A",'输出-系统进路参数'!T359)</f>
        <v>N/A</v>
      </c>
      <c r="R358" s="22" t="str">
        <f>IF(INDEX(Veh_Marshal,0,2)="N/A","N/A",'输出-系统进路参数'!U359)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IF(INDEX(Veh_Marshal,0,2)="N/A","N/A",'输出-系统进路参数'!B360)</f>
        <v>N/A</v>
      </c>
      <c r="B359" s="22" t="str">
        <f>IF(INDEX(Veh_Marshal,0,2)="N/A","N/A",'输出-系统进路参数'!E360)</f>
        <v>N/A</v>
      </c>
      <c r="C359" s="22" t="str">
        <f>IF(INDEX(Veh_Marshal,0,2)="N/A","N/A",'输出-系统进路参数'!F360)</f>
        <v>N/A</v>
      </c>
      <c r="D359" s="22" t="str">
        <f>IF(INDEX(Veh_Marshal,0,2)="N/A","N/A",'输出-系统进路参数'!G360)</f>
        <v>N/A</v>
      </c>
      <c r="E359" s="22" t="str">
        <f>IF(INDEX(Veh_Marshal,0,2)="N/A","N/A",'输出-系统进路参数'!H360)</f>
        <v>N/A</v>
      </c>
      <c r="F359" s="22" t="str">
        <f>IF(INDEX(Veh_Marshal,0,2)="N/A","N/A",'输出-系统进路参数'!I360)</f>
        <v>N/A</v>
      </c>
      <c r="G359" s="22" t="str">
        <f>IF(INDEX(Veh_Marshal,0,2)="N/A","N/A",'输出-系统进路参数'!J360)</f>
        <v>N/A</v>
      </c>
      <c r="H359" s="22" t="str">
        <f>IF(INDEX(Veh_Marshal,0,2)="N/A","N/A",'输出-系统进路参数'!K360)</f>
        <v>N/A</v>
      </c>
      <c r="I359" s="22" t="str">
        <f>IF(INDEX(Veh_Marshal,0,2)="N/A","N/A",'输出-系统进路参数'!L360)</f>
        <v>N/A</v>
      </c>
      <c r="J359" s="22" t="str">
        <f>IF(INDEX(Veh_Marshal,0,2)="N/A","N/A",'输出-系统进路参数'!M360)</f>
        <v>N/A</v>
      </c>
      <c r="K359" s="22" t="str">
        <f>IF(INDEX(Veh_Marshal,0,2)="N/A","N/A",'输出-系统进路参数'!N360)</f>
        <v>N/A</v>
      </c>
      <c r="L359" s="22" t="str">
        <f>IF(INDEX(Veh_Marshal,0,2)="N/A","N/A",'输出-系统进路参数'!O360)</f>
        <v>N/A</v>
      </c>
      <c r="M359" s="22" t="str">
        <f>IF(INDEX(Veh_Marshal,0,2)="N/A","N/A",'输出-系统进路参数'!P360)</f>
        <v>N/A</v>
      </c>
      <c r="N359" s="22" t="str">
        <f>IF(INDEX(Veh_Marshal,0,2)="N/A","N/A",'输出-系统进路参数'!Q360)</f>
        <v>N/A</v>
      </c>
      <c r="O359" s="22" t="str">
        <f>IF(INDEX(Veh_Marshal,0,2)="N/A","N/A",'输出-系统进路参数'!R360)</f>
        <v>N/A</v>
      </c>
      <c r="P359" s="22" t="str">
        <f>IF(INDEX(Veh_Marshal,0,2)="N/A","N/A",'输出-系统进路参数'!S360)</f>
        <v>N/A</v>
      </c>
      <c r="Q359" s="22" t="str">
        <f>IF(INDEX(Veh_Marshal,0,2)="N/A","N/A",'输出-系统进路参数'!T360)</f>
        <v>N/A</v>
      </c>
      <c r="R359" s="22" t="str">
        <f>IF(INDEX(Veh_Marshal,0,2)="N/A","N/A",'输出-系统进路参数'!U360)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IF(INDEX(Veh_Marshal,0,2)="N/A","N/A",'输出-系统进路参数'!B361)</f>
        <v>N/A</v>
      </c>
      <c r="B360" s="22" t="str">
        <f>IF(INDEX(Veh_Marshal,0,2)="N/A","N/A",'输出-系统进路参数'!E361)</f>
        <v>N/A</v>
      </c>
      <c r="C360" s="22" t="str">
        <f>IF(INDEX(Veh_Marshal,0,2)="N/A","N/A",'输出-系统进路参数'!F361)</f>
        <v>N/A</v>
      </c>
      <c r="D360" s="22" t="str">
        <f>IF(INDEX(Veh_Marshal,0,2)="N/A","N/A",'输出-系统进路参数'!G361)</f>
        <v>N/A</v>
      </c>
      <c r="E360" s="22" t="str">
        <f>IF(INDEX(Veh_Marshal,0,2)="N/A","N/A",'输出-系统进路参数'!H361)</f>
        <v>N/A</v>
      </c>
      <c r="F360" s="22" t="str">
        <f>IF(INDEX(Veh_Marshal,0,2)="N/A","N/A",'输出-系统进路参数'!I361)</f>
        <v>N/A</v>
      </c>
      <c r="G360" s="22" t="str">
        <f>IF(INDEX(Veh_Marshal,0,2)="N/A","N/A",'输出-系统进路参数'!J361)</f>
        <v>N/A</v>
      </c>
      <c r="H360" s="22" t="str">
        <f>IF(INDEX(Veh_Marshal,0,2)="N/A","N/A",'输出-系统进路参数'!K361)</f>
        <v>N/A</v>
      </c>
      <c r="I360" s="22" t="str">
        <f>IF(INDEX(Veh_Marshal,0,2)="N/A","N/A",'输出-系统进路参数'!L361)</f>
        <v>N/A</v>
      </c>
      <c r="J360" s="22" t="str">
        <f>IF(INDEX(Veh_Marshal,0,2)="N/A","N/A",'输出-系统进路参数'!M361)</f>
        <v>N/A</v>
      </c>
      <c r="K360" s="22" t="str">
        <f>IF(INDEX(Veh_Marshal,0,2)="N/A","N/A",'输出-系统进路参数'!N361)</f>
        <v>N/A</v>
      </c>
      <c r="L360" s="22" t="str">
        <f>IF(INDEX(Veh_Marshal,0,2)="N/A","N/A",'输出-系统进路参数'!O361)</f>
        <v>N/A</v>
      </c>
      <c r="M360" s="22" t="str">
        <f>IF(INDEX(Veh_Marshal,0,2)="N/A","N/A",'输出-系统进路参数'!P361)</f>
        <v>N/A</v>
      </c>
      <c r="N360" s="22" t="str">
        <f>IF(INDEX(Veh_Marshal,0,2)="N/A","N/A",'输出-系统进路参数'!Q361)</f>
        <v>N/A</v>
      </c>
      <c r="O360" s="22" t="str">
        <f>IF(INDEX(Veh_Marshal,0,2)="N/A","N/A",'输出-系统进路参数'!R361)</f>
        <v>N/A</v>
      </c>
      <c r="P360" s="22" t="str">
        <f>IF(INDEX(Veh_Marshal,0,2)="N/A","N/A",'输出-系统进路参数'!S361)</f>
        <v>N/A</v>
      </c>
      <c r="Q360" s="22" t="str">
        <f>IF(INDEX(Veh_Marshal,0,2)="N/A","N/A",'输出-系统进路参数'!T361)</f>
        <v>N/A</v>
      </c>
      <c r="R360" s="22" t="str">
        <f>IF(INDEX(Veh_Marshal,0,2)="N/A","N/A",'输出-系统进路参数'!U361)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IF(INDEX(Veh_Marshal,0,2)="N/A","N/A",'输出-系统进路参数'!B362)</f>
        <v>N/A</v>
      </c>
      <c r="B361" s="22" t="str">
        <f>IF(INDEX(Veh_Marshal,0,2)="N/A","N/A",'输出-系统进路参数'!E362)</f>
        <v>N/A</v>
      </c>
      <c r="C361" s="22" t="str">
        <f>IF(INDEX(Veh_Marshal,0,2)="N/A","N/A",'输出-系统进路参数'!F362)</f>
        <v>N/A</v>
      </c>
      <c r="D361" s="22" t="str">
        <f>IF(INDEX(Veh_Marshal,0,2)="N/A","N/A",'输出-系统进路参数'!G362)</f>
        <v>N/A</v>
      </c>
      <c r="E361" s="22" t="str">
        <f>IF(INDEX(Veh_Marshal,0,2)="N/A","N/A",'输出-系统进路参数'!H362)</f>
        <v>N/A</v>
      </c>
      <c r="F361" s="22" t="str">
        <f>IF(INDEX(Veh_Marshal,0,2)="N/A","N/A",'输出-系统进路参数'!I362)</f>
        <v>N/A</v>
      </c>
      <c r="G361" s="22" t="str">
        <f>IF(INDEX(Veh_Marshal,0,2)="N/A","N/A",'输出-系统进路参数'!J362)</f>
        <v>N/A</v>
      </c>
      <c r="H361" s="22" t="str">
        <f>IF(INDEX(Veh_Marshal,0,2)="N/A","N/A",'输出-系统进路参数'!K362)</f>
        <v>N/A</v>
      </c>
      <c r="I361" s="22" t="str">
        <f>IF(INDEX(Veh_Marshal,0,2)="N/A","N/A",'输出-系统进路参数'!L362)</f>
        <v>N/A</v>
      </c>
      <c r="J361" s="22" t="str">
        <f>IF(INDEX(Veh_Marshal,0,2)="N/A","N/A",'输出-系统进路参数'!M362)</f>
        <v>N/A</v>
      </c>
      <c r="K361" s="22" t="str">
        <f>IF(INDEX(Veh_Marshal,0,2)="N/A","N/A",'输出-系统进路参数'!N362)</f>
        <v>N/A</v>
      </c>
      <c r="L361" s="22" t="str">
        <f>IF(INDEX(Veh_Marshal,0,2)="N/A","N/A",'输出-系统进路参数'!O362)</f>
        <v>N/A</v>
      </c>
      <c r="M361" s="22" t="str">
        <f>IF(INDEX(Veh_Marshal,0,2)="N/A","N/A",'输出-系统进路参数'!P362)</f>
        <v>N/A</v>
      </c>
      <c r="N361" s="22" t="str">
        <f>IF(INDEX(Veh_Marshal,0,2)="N/A","N/A",'输出-系统进路参数'!Q362)</f>
        <v>N/A</v>
      </c>
      <c r="O361" s="22" t="str">
        <f>IF(INDEX(Veh_Marshal,0,2)="N/A","N/A",'输出-系统进路参数'!R362)</f>
        <v>N/A</v>
      </c>
      <c r="P361" s="22" t="str">
        <f>IF(INDEX(Veh_Marshal,0,2)="N/A","N/A",'输出-系统进路参数'!S362)</f>
        <v>N/A</v>
      </c>
      <c r="Q361" s="22" t="str">
        <f>IF(INDEX(Veh_Marshal,0,2)="N/A","N/A",'输出-系统进路参数'!T362)</f>
        <v>N/A</v>
      </c>
      <c r="R361" s="22" t="str">
        <f>IF(INDEX(Veh_Marshal,0,2)="N/A","N/A",'输出-系统进路参数'!U362)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IF(INDEX(Veh_Marshal,0,2)="N/A","N/A",'输出-系统进路参数'!B363)</f>
        <v>N/A</v>
      </c>
      <c r="B362" s="22" t="str">
        <f>IF(INDEX(Veh_Marshal,0,2)="N/A","N/A",'输出-系统进路参数'!E363)</f>
        <v>N/A</v>
      </c>
      <c r="C362" s="22" t="str">
        <f>IF(INDEX(Veh_Marshal,0,2)="N/A","N/A",'输出-系统进路参数'!F363)</f>
        <v>N/A</v>
      </c>
      <c r="D362" s="22" t="str">
        <f>IF(INDEX(Veh_Marshal,0,2)="N/A","N/A",'输出-系统进路参数'!G363)</f>
        <v>N/A</v>
      </c>
      <c r="E362" s="22" t="str">
        <f>IF(INDEX(Veh_Marshal,0,2)="N/A","N/A",'输出-系统进路参数'!H363)</f>
        <v>N/A</v>
      </c>
      <c r="F362" s="22" t="str">
        <f>IF(INDEX(Veh_Marshal,0,2)="N/A","N/A",'输出-系统进路参数'!I363)</f>
        <v>N/A</v>
      </c>
      <c r="G362" s="22" t="str">
        <f>IF(INDEX(Veh_Marshal,0,2)="N/A","N/A",'输出-系统进路参数'!J363)</f>
        <v>N/A</v>
      </c>
      <c r="H362" s="22" t="str">
        <f>IF(INDEX(Veh_Marshal,0,2)="N/A","N/A",'输出-系统进路参数'!K363)</f>
        <v>N/A</v>
      </c>
      <c r="I362" s="22" t="str">
        <f>IF(INDEX(Veh_Marshal,0,2)="N/A","N/A",'输出-系统进路参数'!L363)</f>
        <v>N/A</v>
      </c>
      <c r="J362" s="22" t="str">
        <f>IF(INDEX(Veh_Marshal,0,2)="N/A","N/A",'输出-系统进路参数'!M363)</f>
        <v>N/A</v>
      </c>
      <c r="K362" s="22" t="str">
        <f>IF(INDEX(Veh_Marshal,0,2)="N/A","N/A",'输出-系统进路参数'!N363)</f>
        <v>N/A</v>
      </c>
      <c r="L362" s="22" t="str">
        <f>IF(INDEX(Veh_Marshal,0,2)="N/A","N/A",'输出-系统进路参数'!O363)</f>
        <v>N/A</v>
      </c>
      <c r="M362" s="22" t="str">
        <f>IF(INDEX(Veh_Marshal,0,2)="N/A","N/A",'输出-系统进路参数'!P363)</f>
        <v>N/A</v>
      </c>
      <c r="N362" s="22" t="str">
        <f>IF(INDEX(Veh_Marshal,0,2)="N/A","N/A",'输出-系统进路参数'!Q363)</f>
        <v>N/A</v>
      </c>
      <c r="O362" s="22" t="str">
        <f>IF(INDEX(Veh_Marshal,0,2)="N/A","N/A",'输出-系统进路参数'!R363)</f>
        <v>N/A</v>
      </c>
      <c r="P362" s="22" t="str">
        <f>IF(INDEX(Veh_Marshal,0,2)="N/A","N/A",'输出-系统进路参数'!S363)</f>
        <v>N/A</v>
      </c>
      <c r="Q362" s="22" t="str">
        <f>IF(INDEX(Veh_Marshal,0,2)="N/A","N/A",'输出-系统进路参数'!T363)</f>
        <v>N/A</v>
      </c>
      <c r="R362" s="22" t="str">
        <f>IF(INDEX(Veh_Marshal,0,2)="N/A","N/A",'输出-系统进路参数'!U363)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IF(INDEX(Veh_Marshal,0,2)="N/A","N/A",'输出-系统进路参数'!B364)</f>
        <v>N/A</v>
      </c>
      <c r="B363" s="22" t="str">
        <f>IF(INDEX(Veh_Marshal,0,2)="N/A","N/A",'输出-系统进路参数'!E364)</f>
        <v>N/A</v>
      </c>
      <c r="C363" s="22" t="str">
        <f>IF(INDEX(Veh_Marshal,0,2)="N/A","N/A",'输出-系统进路参数'!F364)</f>
        <v>N/A</v>
      </c>
      <c r="D363" s="22" t="str">
        <f>IF(INDEX(Veh_Marshal,0,2)="N/A","N/A",'输出-系统进路参数'!G364)</f>
        <v>N/A</v>
      </c>
      <c r="E363" s="22" t="str">
        <f>IF(INDEX(Veh_Marshal,0,2)="N/A","N/A",'输出-系统进路参数'!H364)</f>
        <v>N/A</v>
      </c>
      <c r="F363" s="22" t="str">
        <f>IF(INDEX(Veh_Marshal,0,2)="N/A","N/A",'输出-系统进路参数'!I364)</f>
        <v>N/A</v>
      </c>
      <c r="G363" s="22" t="str">
        <f>IF(INDEX(Veh_Marshal,0,2)="N/A","N/A",'输出-系统进路参数'!J364)</f>
        <v>N/A</v>
      </c>
      <c r="H363" s="22" t="str">
        <f>IF(INDEX(Veh_Marshal,0,2)="N/A","N/A",'输出-系统进路参数'!K364)</f>
        <v>N/A</v>
      </c>
      <c r="I363" s="22" t="str">
        <f>IF(INDEX(Veh_Marshal,0,2)="N/A","N/A",'输出-系统进路参数'!L364)</f>
        <v>N/A</v>
      </c>
      <c r="J363" s="22" t="str">
        <f>IF(INDEX(Veh_Marshal,0,2)="N/A","N/A",'输出-系统进路参数'!M364)</f>
        <v>N/A</v>
      </c>
      <c r="K363" s="22" t="str">
        <f>IF(INDEX(Veh_Marshal,0,2)="N/A","N/A",'输出-系统进路参数'!N364)</f>
        <v>N/A</v>
      </c>
      <c r="L363" s="22" t="str">
        <f>IF(INDEX(Veh_Marshal,0,2)="N/A","N/A",'输出-系统进路参数'!O364)</f>
        <v>N/A</v>
      </c>
      <c r="M363" s="22" t="str">
        <f>IF(INDEX(Veh_Marshal,0,2)="N/A","N/A",'输出-系统进路参数'!P364)</f>
        <v>N/A</v>
      </c>
      <c r="N363" s="22" t="str">
        <f>IF(INDEX(Veh_Marshal,0,2)="N/A","N/A",'输出-系统进路参数'!Q364)</f>
        <v>N/A</v>
      </c>
      <c r="O363" s="22" t="str">
        <f>IF(INDEX(Veh_Marshal,0,2)="N/A","N/A",'输出-系统进路参数'!R364)</f>
        <v>N/A</v>
      </c>
      <c r="P363" s="22" t="str">
        <f>IF(INDEX(Veh_Marshal,0,2)="N/A","N/A",'输出-系统进路参数'!S364)</f>
        <v>N/A</v>
      </c>
      <c r="Q363" s="22" t="str">
        <f>IF(INDEX(Veh_Marshal,0,2)="N/A","N/A",'输出-系统进路参数'!T364)</f>
        <v>N/A</v>
      </c>
      <c r="R363" s="22" t="str">
        <f>IF(INDEX(Veh_Marshal,0,2)="N/A","N/A",'输出-系统进路参数'!U364)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IF(INDEX(Veh_Marshal,0,2)="N/A","N/A",'输出-系统进路参数'!B365)</f>
        <v>N/A</v>
      </c>
      <c r="B364" s="22" t="str">
        <f>IF(INDEX(Veh_Marshal,0,2)="N/A","N/A",'输出-系统进路参数'!E365)</f>
        <v>N/A</v>
      </c>
      <c r="C364" s="22" t="str">
        <f>IF(INDEX(Veh_Marshal,0,2)="N/A","N/A",'输出-系统进路参数'!F365)</f>
        <v>N/A</v>
      </c>
      <c r="D364" s="22" t="str">
        <f>IF(INDEX(Veh_Marshal,0,2)="N/A","N/A",'输出-系统进路参数'!G365)</f>
        <v>N/A</v>
      </c>
      <c r="E364" s="22" t="str">
        <f>IF(INDEX(Veh_Marshal,0,2)="N/A","N/A",'输出-系统进路参数'!H365)</f>
        <v>N/A</v>
      </c>
      <c r="F364" s="22" t="str">
        <f>IF(INDEX(Veh_Marshal,0,2)="N/A","N/A",'输出-系统进路参数'!I365)</f>
        <v>N/A</v>
      </c>
      <c r="G364" s="22" t="str">
        <f>IF(INDEX(Veh_Marshal,0,2)="N/A","N/A",'输出-系统进路参数'!J365)</f>
        <v>N/A</v>
      </c>
      <c r="H364" s="22" t="str">
        <f>IF(INDEX(Veh_Marshal,0,2)="N/A","N/A",'输出-系统进路参数'!K365)</f>
        <v>N/A</v>
      </c>
      <c r="I364" s="22" t="str">
        <f>IF(INDEX(Veh_Marshal,0,2)="N/A","N/A",'输出-系统进路参数'!L365)</f>
        <v>N/A</v>
      </c>
      <c r="J364" s="22" t="str">
        <f>IF(INDEX(Veh_Marshal,0,2)="N/A","N/A",'输出-系统进路参数'!M365)</f>
        <v>N/A</v>
      </c>
      <c r="K364" s="22" t="str">
        <f>IF(INDEX(Veh_Marshal,0,2)="N/A","N/A",'输出-系统进路参数'!N365)</f>
        <v>N/A</v>
      </c>
      <c r="L364" s="22" t="str">
        <f>IF(INDEX(Veh_Marshal,0,2)="N/A","N/A",'输出-系统进路参数'!O365)</f>
        <v>N/A</v>
      </c>
      <c r="M364" s="22" t="str">
        <f>IF(INDEX(Veh_Marshal,0,2)="N/A","N/A",'输出-系统进路参数'!P365)</f>
        <v>N/A</v>
      </c>
      <c r="N364" s="22" t="str">
        <f>IF(INDEX(Veh_Marshal,0,2)="N/A","N/A",'输出-系统进路参数'!Q365)</f>
        <v>N/A</v>
      </c>
      <c r="O364" s="22" t="str">
        <f>IF(INDEX(Veh_Marshal,0,2)="N/A","N/A",'输出-系统进路参数'!R365)</f>
        <v>N/A</v>
      </c>
      <c r="P364" s="22" t="str">
        <f>IF(INDEX(Veh_Marshal,0,2)="N/A","N/A",'输出-系统进路参数'!S365)</f>
        <v>N/A</v>
      </c>
      <c r="Q364" s="22" t="str">
        <f>IF(INDEX(Veh_Marshal,0,2)="N/A","N/A",'输出-系统进路参数'!T365)</f>
        <v>N/A</v>
      </c>
      <c r="R364" s="22" t="str">
        <f>IF(INDEX(Veh_Marshal,0,2)="N/A","N/A",'输出-系统进路参数'!U365)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IF(INDEX(Veh_Marshal,0,2)="N/A","N/A",'输出-系统进路参数'!B366)</f>
        <v>N/A</v>
      </c>
      <c r="B365" s="22" t="str">
        <f>IF(INDEX(Veh_Marshal,0,2)="N/A","N/A",'输出-系统进路参数'!E366)</f>
        <v>N/A</v>
      </c>
      <c r="C365" s="22" t="str">
        <f>IF(INDEX(Veh_Marshal,0,2)="N/A","N/A",'输出-系统进路参数'!F366)</f>
        <v>N/A</v>
      </c>
      <c r="D365" s="22" t="str">
        <f>IF(INDEX(Veh_Marshal,0,2)="N/A","N/A",'输出-系统进路参数'!G366)</f>
        <v>N/A</v>
      </c>
      <c r="E365" s="22" t="str">
        <f>IF(INDEX(Veh_Marshal,0,2)="N/A","N/A",'输出-系统进路参数'!H366)</f>
        <v>N/A</v>
      </c>
      <c r="F365" s="22" t="str">
        <f>IF(INDEX(Veh_Marshal,0,2)="N/A","N/A",'输出-系统进路参数'!I366)</f>
        <v>N/A</v>
      </c>
      <c r="G365" s="22" t="str">
        <f>IF(INDEX(Veh_Marshal,0,2)="N/A","N/A",'输出-系统进路参数'!J366)</f>
        <v>N/A</v>
      </c>
      <c r="H365" s="22" t="str">
        <f>IF(INDEX(Veh_Marshal,0,2)="N/A","N/A",'输出-系统进路参数'!K366)</f>
        <v>N/A</v>
      </c>
      <c r="I365" s="22" t="str">
        <f>IF(INDEX(Veh_Marshal,0,2)="N/A","N/A",'输出-系统进路参数'!L366)</f>
        <v>N/A</v>
      </c>
      <c r="J365" s="22" t="str">
        <f>IF(INDEX(Veh_Marshal,0,2)="N/A","N/A",'输出-系统进路参数'!M366)</f>
        <v>N/A</v>
      </c>
      <c r="K365" s="22" t="str">
        <f>IF(INDEX(Veh_Marshal,0,2)="N/A","N/A",'输出-系统进路参数'!N366)</f>
        <v>N/A</v>
      </c>
      <c r="L365" s="22" t="str">
        <f>IF(INDEX(Veh_Marshal,0,2)="N/A","N/A",'输出-系统进路参数'!O366)</f>
        <v>N/A</v>
      </c>
      <c r="M365" s="22" t="str">
        <f>IF(INDEX(Veh_Marshal,0,2)="N/A","N/A",'输出-系统进路参数'!P366)</f>
        <v>N/A</v>
      </c>
      <c r="N365" s="22" t="str">
        <f>IF(INDEX(Veh_Marshal,0,2)="N/A","N/A",'输出-系统进路参数'!Q366)</f>
        <v>N/A</v>
      </c>
      <c r="O365" s="22" t="str">
        <f>IF(INDEX(Veh_Marshal,0,2)="N/A","N/A",'输出-系统进路参数'!R366)</f>
        <v>N/A</v>
      </c>
      <c r="P365" s="22" t="str">
        <f>IF(INDEX(Veh_Marshal,0,2)="N/A","N/A",'输出-系统进路参数'!S366)</f>
        <v>N/A</v>
      </c>
      <c r="Q365" s="22" t="str">
        <f>IF(INDEX(Veh_Marshal,0,2)="N/A","N/A",'输出-系统进路参数'!T366)</f>
        <v>N/A</v>
      </c>
      <c r="R365" s="22" t="str">
        <f>IF(INDEX(Veh_Marshal,0,2)="N/A","N/A",'输出-系统进路参数'!U366)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IF(INDEX(Veh_Marshal,0,2)="N/A","N/A",'输出-系统进路参数'!B367)</f>
        <v>N/A</v>
      </c>
      <c r="B366" s="22" t="str">
        <f>IF(INDEX(Veh_Marshal,0,2)="N/A","N/A",'输出-系统进路参数'!E367)</f>
        <v>N/A</v>
      </c>
      <c r="C366" s="22" t="str">
        <f>IF(INDEX(Veh_Marshal,0,2)="N/A","N/A",'输出-系统进路参数'!F367)</f>
        <v>N/A</v>
      </c>
      <c r="D366" s="22" t="str">
        <f>IF(INDEX(Veh_Marshal,0,2)="N/A","N/A",'输出-系统进路参数'!G367)</f>
        <v>N/A</v>
      </c>
      <c r="E366" s="22" t="str">
        <f>IF(INDEX(Veh_Marshal,0,2)="N/A","N/A",'输出-系统进路参数'!H367)</f>
        <v>N/A</v>
      </c>
      <c r="F366" s="22" t="str">
        <f>IF(INDEX(Veh_Marshal,0,2)="N/A","N/A",'输出-系统进路参数'!I367)</f>
        <v>N/A</v>
      </c>
      <c r="G366" s="22" t="str">
        <f>IF(INDEX(Veh_Marshal,0,2)="N/A","N/A",'输出-系统进路参数'!J367)</f>
        <v>N/A</v>
      </c>
      <c r="H366" s="22" t="str">
        <f>IF(INDEX(Veh_Marshal,0,2)="N/A","N/A",'输出-系统进路参数'!K367)</f>
        <v>N/A</v>
      </c>
      <c r="I366" s="22" t="str">
        <f>IF(INDEX(Veh_Marshal,0,2)="N/A","N/A",'输出-系统进路参数'!L367)</f>
        <v>N/A</v>
      </c>
      <c r="J366" s="22" t="str">
        <f>IF(INDEX(Veh_Marshal,0,2)="N/A","N/A",'输出-系统进路参数'!M367)</f>
        <v>N/A</v>
      </c>
      <c r="K366" s="22" t="str">
        <f>IF(INDEX(Veh_Marshal,0,2)="N/A","N/A",'输出-系统进路参数'!N367)</f>
        <v>N/A</v>
      </c>
      <c r="L366" s="22" t="str">
        <f>IF(INDEX(Veh_Marshal,0,2)="N/A","N/A",'输出-系统进路参数'!O367)</f>
        <v>N/A</v>
      </c>
      <c r="M366" s="22" t="str">
        <f>IF(INDEX(Veh_Marshal,0,2)="N/A","N/A",'输出-系统进路参数'!P367)</f>
        <v>N/A</v>
      </c>
      <c r="N366" s="22" t="str">
        <f>IF(INDEX(Veh_Marshal,0,2)="N/A","N/A",'输出-系统进路参数'!Q367)</f>
        <v>N/A</v>
      </c>
      <c r="O366" s="22" t="str">
        <f>IF(INDEX(Veh_Marshal,0,2)="N/A","N/A",'输出-系统进路参数'!R367)</f>
        <v>N/A</v>
      </c>
      <c r="P366" s="22" t="str">
        <f>IF(INDEX(Veh_Marshal,0,2)="N/A","N/A",'输出-系统进路参数'!S367)</f>
        <v>N/A</v>
      </c>
      <c r="Q366" s="22" t="str">
        <f>IF(INDEX(Veh_Marshal,0,2)="N/A","N/A",'输出-系统进路参数'!T367)</f>
        <v>N/A</v>
      </c>
      <c r="R366" s="22" t="str">
        <f>IF(INDEX(Veh_Marshal,0,2)="N/A","N/A",'输出-系统进路参数'!U367)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IF(INDEX(Veh_Marshal,0,2)="N/A","N/A",'输出-系统进路参数'!B368)</f>
        <v>N/A</v>
      </c>
      <c r="B367" s="22" t="str">
        <f>IF(INDEX(Veh_Marshal,0,2)="N/A","N/A",'输出-系统进路参数'!E368)</f>
        <v>N/A</v>
      </c>
      <c r="C367" s="22" t="str">
        <f>IF(INDEX(Veh_Marshal,0,2)="N/A","N/A",'输出-系统进路参数'!F368)</f>
        <v>N/A</v>
      </c>
      <c r="D367" s="22" t="str">
        <f>IF(INDEX(Veh_Marshal,0,2)="N/A","N/A",'输出-系统进路参数'!G368)</f>
        <v>N/A</v>
      </c>
      <c r="E367" s="22" t="str">
        <f>IF(INDEX(Veh_Marshal,0,2)="N/A","N/A",'输出-系统进路参数'!H368)</f>
        <v>N/A</v>
      </c>
      <c r="F367" s="22" t="str">
        <f>IF(INDEX(Veh_Marshal,0,2)="N/A","N/A",'输出-系统进路参数'!I368)</f>
        <v>N/A</v>
      </c>
      <c r="G367" s="22" t="str">
        <f>IF(INDEX(Veh_Marshal,0,2)="N/A","N/A",'输出-系统进路参数'!J368)</f>
        <v>N/A</v>
      </c>
      <c r="H367" s="22" t="str">
        <f>IF(INDEX(Veh_Marshal,0,2)="N/A","N/A",'输出-系统进路参数'!K368)</f>
        <v>N/A</v>
      </c>
      <c r="I367" s="22" t="str">
        <f>IF(INDEX(Veh_Marshal,0,2)="N/A","N/A",'输出-系统进路参数'!L368)</f>
        <v>N/A</v>
      </c>
      <c r="J367" s="22" t="str">
        <f>IF(INDEX(Veh_Marshal,0,2)="N/A","N/A",'输出-系统进路参数'!M368)</f>
        <v>N/A</v>
      </c>
      <c r="K367" s="22" t="str">
        <f>IF(INDEX(Veh_Marshal,0,2)="N/A","N/A",'输出-系统进路参数'!N368)</f>
        <v>N/A</v>
      </c>
      <c r="L367" s="22" t="str">
        <f>IF(INDEX(Veh_Marshal,0,2)="N/A","N/A",'输出-系统进路参数'!O368)</f>
        <v>N/A</v>
      </c>
      <c r="M367" s="22" t="str">
        <f>IF(INDEX(Veh_Marshal,0,2)="N/A","N/A",'输出-系统进路参数'!P368)</f>
        <v>N/A</v>
      </c>
      <c r="N367" s="22" t="str">
        <f>IF(INDEX(Veh_Marshal,0,2)="N/A","N/A",'输出-系统进路参数'!Q368)</f>
        <v>N/A</v>
      </c>
      <c r="O367" s="22" t="str">
        <f>IF(INDEX(Veh_Marshal,0,2)="N/A","N/A",'输出-系统进路参数'!R368)</f>
        <v>N/A</v>
      </c>
      <c r="P367" s="22" t="str">
        <f>IF(INDEX(Veh_Marshal,0,2)="N/A","N/A",'输出-系统进路参数'!S368)</f>
        <v>N/A</v>
      </c>
      <c r="Q367" s="22" t="str">
        <f>IF(INDEX(Veh_Marshal,0,2)="N/A","N/A",'输出-系统进路参数'!T368)</f>
        <v>N/A</v>
      </c>
      <c r="R367" s="22" t="str">
        <f>IF(INDEX(Veh_Marshal,0,2)="N/A","N/A",'输出-系统进路参数'!U368)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IF(INDEX(Veh_Marshal,0,2)="N/A","N/A",'输出-系统进路参数'!B369)</f>
        <v>N/A</v>
      </c>
      <c r="B368" s="22" t="str">
        <f>IF(INDEX(Veh_Marshal,0,2)="N/A","N/A",'输出-系统进路参数'!E369)</f>
        <v>N/A</v>
      </c>
      <c r="C368" s="22" t="str">
        <f>IF(INDEX(Veh_Marshal,0,2)="N/A","N/A",'输出-系统进路参数'!F369)</f>
        <v>N/A</v>
      </c>
      <c r="D368" s="22" t="str">
        <f>IF(INDEX(Veh_Marshal,0,2)="N/A","N/A",'输出-系统进路参数'!G369)</f>
        <v>N/A</v>
      </c>
      <c r="E368" s="22" t="str">
        <f>IF(INDEX(Veh_Marshal,0,2)="N/A","N/A",'输出-系统进路参数'!H369)</f>
        <v>N/A</v>
      </c>
      <c r="F368" s="22" t="str">
        <f>IF(INDEX(Veh_Marshal,0,2)="N/A","N/A",'输出-系统进路参数'!I369)</f>
        <v>N/A</v>
      </c>
      <c r="G368" s="22" t="str">
        <f>IF(INDEX(Veh_Marshal,0,2)="N/A","N/A",'输出-系统进路参数'!J369)</f>
        <v>N/A</v>
      </c>
      <c r="H368" s="22" t="str">
        <f>IF(INDEX(Veh_Marshal,0,2)="N/A","N/A",'输出-系统进路参数'!K369)</f>
        <v>N/A</v>
      </c>
      <c r="I368" s="22" t="str">
        <f>IF(INDEX(Veh_Marshal,0,2)="N/A","N/A",'输出-系统进路参数'!L369)</f>
        <v>N/A</v>
      </c>
      <c r="J368" s="22" t="str">
        <f>IF(INDEX(Veh_Marshal,0,2)="N/A","N/A",'输出-系统进路参数'!M369)</f>
        <v>N/A</v>
      </c>
      <c r="K368" s="22" t="str">
        <f>IF(INDEX(Veh_Marshal,0,2)="N/A","N/A",'输出-系统进路参数'!N369)</f>
        <v>N/A</v>
      </c>
      <c r="L368" s="22" t="str">
        <f>IF(INDEX(Veh_Marshal,0,2)="N/A","N/A",'输出-系统进路参数'!O369)</f>
        <v>N/A</v>
      </c>
      <c r="M368" s="22" t="str">
        <f>IF(INDEX(Veh_Marshal,0,2)="N/A","N/A",'输出-系统进路参数'!P369)</f>
        <v>N/A</v>
      </c>
      <c r="N368" s="22" t="str">
        <f>IF(INDEX(Veh_Marshal,0,2)="N/A","N/A",'输出-系统进路参数'!Q369)</f>
        <v>N/A</v>
      </c>
      <c r="O368" s="22" t="str">
        <f>IF(INDEX(Veh_Marshal,0,2)="N/A","N/A",'输出-系统进路参数'!R369)</f>
        <v>N/A</v>
      </c>
      <c r="P368" s="22" t="str">
        <f>IF(INDEX(Veh_Marshal,0,2)="N/A","N/A",'输出-系统进路参数'!S369)</f>
        <v>N/A</v>
      </c>
      <c r="Q368" s="22" t="str">
        <f>IF(INDEX(Veh_Marshal,0,2)="N/A","N/A",'输出-系统进路参数'!T369)</f>
        <v>N/A</v>
      </c>
      <c r="R368" s="22" t="str">
        <f>IF(INDEX(Veh_Marshal,0,2)="N/A","N/A",'输出-系统进路参数'!U369)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IF(INDEX(Veh_Marshal,0,2)="N/A","N/A",'输出-系统进路参数'!B370)</f>
        <v>N/A</v>
      </c>
      <c r="B369" s="22" t="str">
        <f>IF(INDEX(Veh_Marshal,0,2)="N/A","N/A",'输出-系统进路参数'!E370)</f>
        <v>N/A</v>
      </c>
      <c r="C369" s="22" t="str">
        <f>IF(INDEX(Veh_Marshal,0,2)="N/A","N/A",'输出-系统进路参数'!F370)</f>
        <v>N/A</v>
      </c>
      <c r="D369" s="22" t="str">
        <f>IF(INDEX(Veh_Marshal,0,2)="N/A","N/A",'输出-系统进路参数'!G370)</f>
        <v>N/A</v>
      </c>
      <c r="E369" s="22" t="str">
        <f>IF(INDEX(Veh_Marshal,0,2)="N/A","N/A",'输出-系统进路参数'!H370)</f>
        <v>N/A</v>
      </c>
      <c r="F369" s="22" t="str">
        <f>IF(INDEX(Veh_Marshal,0,2)="N/A","N/A",'输出-系统进路参数'!I370)</f>
        <v>N/A</v>
      </c>
      <c r="G369" s="22" t="str">
        <f>IF(INDEX(Veh_Marshal,0,2)="N/A","N/A",'输出-系统进路参数'!J370)</f>
        <v>N/A</v>
      </c>
      <c r="H369" s="22" t="str">
        <f>IF(INDEX(Veh_Marshal,0,2)="N/A","N/A",'输出-系统进路参数'!K370)</f>
        <v>N/A</v>
      </c>
      <c r="I369" s="22" t="str">
        <f>IF(INDEX(Veh_Marshal,0,2)="N/A","N/A",'输出-系统进路参数'!L370)</f>
        <v>N/A</v>
      </c>
      <c r="J369" s="22" t="str">
        <f>IF(INDEX(Veh_Marshal,0,2)="N/A","N/A",'输出-系统进路参数'!M370)</f>
        <v>N/A</v>
      </c>
      <c r="K369" s="22" t="str">
        <f>IF(INDEX(Veh_Marshal,0,2)="N/A","N/A",'输出-系统进路参数'!N370)</f>
        <v>N/A</v>
      </c>
      <c r="L369" s="22" t="str">
        <f>IF(INDEX(Veh_Marshal,0,2)="N/A","N/A",'输出-系统进路参数'!O370)</f>
        <v>N/A</v>
      </c>
      <c r="M369" s="22" t="str">
        <f>IF(INDEX(Veh_Marshal,0,2)="N/A","N/A",'输出-系统进路参数'!P370)</f>
        <v>N/A</v>
      </c>
      <c r="N369" s="22" t="str">
        <f>IF(INDEX(Veh_Marshal,0,2)="N/A","N/A",'输出-系统进路参数'!Q370)</f>
        <v>N/A</v>
      </c>
      <c r="O369" s="22" t="str">
        <f>IF(INDEX(Veh_Marshal,0,2)="N/A","N/A",'输出-系统进路参数'!R370)</f>
        <v>N/A</v>
      </c>
      <c r="P369" s="22" t="str">
        <f>IF(INDEX(Veh_Marshal,0,2)="N/A","N/A",'输出-系统进路参数'!S370)</f>
        <v>N/A</v>
      </c>
      <c r="Q369" s="22" t="str">
        <f>IF(INDEX(Veh_Marshal,0,2)="N/A","N/A",'输出-系统进路参数'!T370)</f>
        <v>N/A</v>
      </c>
      <c r="R369" s="22" t="str">
        <f>IF(INDEX(Veh_Marshal,0,2)="N/A","N/A",'输出-系统进路参数'!U370)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IF(INDEX(Veh_Marshal,0,2)="N/A","N/A",'输出-系统进路参数'!B371)</f>
        <v>N/A</v>
      </c>
      <c r="B370" s="22" t="str">
        <f>IF(INDEX(Veh_Marshal,0,2)="N/A","N/A",'输出-系统进路参数'!E371)</f>
        <v>N/A</v>
      </c>
      <c r="C370" s="22" t="str">
        <f>IF(INDEX(Veh_Marshal,0,2)="N/A","N/A",'输出-系统进路参数'!F371)</f>
        <v>N/A</v>
      </c>
      <c r="D370" s="22" t="str">
        <f>IF(INDEX(Veh_Marshal,0,2)="N/A","N/A",'输出-系统进路参数'!G371)</f>
        <v>N/A</v>
      </c>
      <c r="E370" s="22" t="str">
        <f>IF(INDEX(Veh_Marshal,0,2)="N/A","N/A",'输出-系统进路参数'!H371)</f>
        <v>N/A</v>
      </c>
      <c r="F370" s="22" t="str">
        <f>IF(INDEX(Veh_Marshal,0,2)="N/A","N/A",'输出-系统进路参数'!I371)</f>
        <v>N/A</v>
      </c>
      <c r="G370" s="22" t="str">
        <f>IF(INDEX(Veh_Marshal,0,2)="N/A","N/A",'输出-系统进路参数'!J371)</f>
        <v>N/A</v>
      </c>
      <c r="H370" s="22" t="str">
        <f>IF(INDEX(Veh_Marshal,0,2)="N/A","N/A",'输出-系统进路参数'!K371)</f>
        <v>N/A</v>
      </c>
      <c r="I370" s="22" t="str">
        <f>IF(INDEX(Veh_Marshal,0,2)="N/A","N/A",'输出-系统进路参数'!L371)</f>
        <v>N/A</v>
      </c>
      <c r="J370" s="22" t="str">
        <f>IF(INDEX(Veh_Marshal,0,2)="N/A","N/A",'输出-系统进路参数'!M371)</f>
        <v>N/A</v>
      </c>
      <c r="K370" s="22" t="str">
        <f>IF(INDEX(Veh_Marshal,0,2)="N/A","N/A",'输出-系统进路参数'!N371)</f>
        <v>N/A</v>
      </c>
      <c r="L370" s="22" t="str">
        <f>IF(INDEX(Veh_Marshal,0,2)="N/A","N/A",'输出-系统进路参数'!O371)</f>
        <v>N/A</v>
      </c>
      <c r="M370" s="22" t="str">
        <f>IF(INDEX(Veh_Marshal,0,2)="N/A","N/A",'输出-系统进路参数'!P371)</f>
        <v>N/A</v>
      </c>
      <c r="N370" s="22" t="str">
        <f>IF(INDEX(Veh_Marshal,0,2)="N/A","N/A",'输出-系统进路参数'!Q371)</f>
        <v>N/A</v>
      </c>
      <c r="O370" s="22" t="str">
        <f>IF(INDEX(Veh_Marshal,0,2)="N/A","N/A",'输出-系统进路参数'!R371)</f>
        <v>N/A</v>
      </c>
      <c r="P370" s="22" t="str">
        <f>IF(INDEX(Veh_Marshal,0,2)="N/A","N/A",'输出-系统进路参数'!S371)</f>
        <v>N/A</v>
      </c>
      <c r="Q370" s="22" t="str">
        <f>IF(INDEX(Veh_Marshal,0,2)="N/A","N/A",'输出-系统进路参数'!T371)</f>
        <v>N/A</v>
      </c>
      <c r="R370" s="22" t="str">
        <f>IF(INDEX(Veh_Marshal,0,2)="N/A","N/A",'输出-系统进路参数'!U371)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IF(INDEX(Veh_Marshal,0,2)="N/A","N/A",'输出-系统进路参数'!B372)</f>
        <v>N/A</v>
      </c>
      <c r="B371" s="22" t="str">
        <f>IF(INDEX(Veh_Marshal,0,2)="N/A","N/A",'输出-系统进路参数'!E372)</f>
        <v>N/A</v>
      </c>
      <c r="C371" s="22" t="str">
        <f>IF(INDEX(Veh_Marshal,0,2)="N/A","N/A",'输出-系统进路参数'!F372)</f>
        <v>N/A</v>
      </c>
      <c r="D371" s="22" t="str">
        <f>IF(INDEX(Veh_Marshal,0,2)="N/A","N/A",'输出-系统进路参数'!G372)</f>
        <v>N/A</v>
      </c>
      <c r="E371" s="22" t="str">
        <f>IF(INDEX(Veh_Marshal,0,2)="N/A","N/A",'输出-系统进路参数'!H372)</f>
        <v>N/A</v>
      </c>
      <c r="F371" s="22" t="str">
        <f>IF(INDEX(Veh_Marshal,0,2)="N/A","N/A",'输出-系统进路参数'!I372)</f>
        <v>N/A</v>
      </c>
      <c r="G371" s="22" t="str">
        <f>IF(INDEX(Veh_Marshal,0,2)="N/A","N/A",'输出-系统进路参数'!J372)</f>
        <v>N/A</v>
      </c>
      <c r="H371" s="22" t="str">
        <f>IF(INDEX(Veh_Marshal,0,2)="N/A","N/A",'输出-系统进路参数'!K372)</f>
        <v>N/A</v>
      </c>
      <c r="I371" s="22" t="str">
        <f>IF(INDEX(Veh_Marshal,0,2)="N/A","N/A",'输出-系统进路参数'!L372)</f>
        <v>N/A</v>
      </c>
      <c r="J371" s="22" t="str">
        <f>IF(INDEX(Veh_Marshal,0,2)="N/A","N/A",'输出-系统进路参数'!M372)</f>
        <v>N/A</v>
      </c>
      <c r="K371" s="22" t="str">
        <f>IF(INDEX(Veh_Marshal,0,2)="N/A","N/A",'输出-系统进路参数'!N372)</f>
        <v>N/A</v>
      </c>
      <c r="L371" s="22" t="str">
        <f>IF(INDEX(Veh_Marshal,0,2)="N/A","N/A",'输出-系统进路参数'!O372)</f>
        <v>N/A</v>
      </c>
      <c r="M371" s="22" t="str">
        <f>IF(INDEX(Veh_Marshal,0,2)="N/A","N/A",'输出-系统进路参数'!P372)</f>
        <v>N/A</v>
      </c>
      <c r="N371" s="22" t="str">
        <f>IF(INDEX(Veh_Marshal,0,2)="N/A","N/A",'输出-系统进路参数'!Q372)</f>
        <v>N/A</v>
      </c>
      <c r="O371" s="22" t="str">
        <f>IF(INDEX(Veh_Marshal,0,2)="N/A","N/A",'输出-系统进路参数'!R372)</f>
        <v>N/A</v>
      </c>
      <c r="P371" s="22" t="str">
        <f>IF(INDEX(Veh_Marshal,0,2)="N/A","N/A",'输出-系统进路参数'!S372)</f>
        <v>N/A</v>
      </c>
      <c r="Q371" s="22" t="str">
        <f>IF(INDEX(Veh_Marshal,0,2)="N/A","N/A",'输出-系统进路参数'!T372)</f>
        <v>N/A</v>
      </c>
      <c r="R371" s="22" t="str">
        <f>IF(INDEX(Veh_Marshal,0,2)="N/A","N/A",'输出-系统进路参数'!U372)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IF(INDEX(Veh_Marshal,0,2)="N/A","N/A",'输出-系统进路参数'!B373)</f>
        <v>N/A</v>
      </c>
      <c r="B372" s="22" t="str">
        <f>IF(INDEX(Veh_Marshal,0,2)="N/A","N/A",'输出-系统进路参数'!E373)</f>
        <v>N/A</v>
      </c>
      <c r="C372" s="22" t="str">
        <f>IF(INDEX(Veh_Marshal,0,2)="N/A","N/A",'输出-系统进路参数'!F373)</f>
        <v>N/A</v>
      </c>
      <c r="D372" s="22" t="str">
        <f>IF(INDEX(Veh_Marshal,0,2)="N/A","N/A",'输出-系统进路参数'!G373)</f>
        <v>N/A</v>
      </c>
      <c r="E372" s="22" t="str">
        <f>IF(INDEX(Veh_Marshal,0,2)="N/A","N/A",'输出-系统进路参数'!H373)</f>
        <v>N/A</v>
      </c>
      <c r="F372" s="22" t="str">
        <f>IF(INDEX(Veh_Marshal,0,2)="N/A","N/A",'输出-系统进路参数'!I373)</f>
        <v>N/A</v>
      </c>
      <c r="G372" s="22" t="str">
        <f>IF(INDEX(Veh_Marshal,0,2)="N/A","N/A",'输出-系统进路参数'!J373)</f>
        <v>N/A</v>
      </c>
      <c r="H372" s="22" t="str">
        <f>IF(INDEX(Veh_Marshal,0,2)="N/A","N/A",'输出-系统进路参数'!K373)</f>
        <v>N/A</v>
      </c>
      <c r="I372" s="22" t="str">
        <f>IF(INDEX(Veh_Marshal,0,2)="N/A","N/A",'输出-系统进路参数'!L373)</f>
        <v>N/A</v>
      </c>
      <c r="J372" s="22" t="str">
        <f>IF(INDEX(Veh_Marshal,0,2)="N/A","N/A",'输出-系统进路参数'!M373)</f>
        <v>N/A</v>
      </c>
      <c r="K372" s="22" t="str">
        <f>IF(INDEX(Veh_Marshal,0,2)="N/A","N/A",'输出-系统进路参数'!N373)</f>
        <v>N/A</v>
      </c>
      <c r="L372" s="22" t="str">
        <f>IF(INDEX(Veh_Marshal,0,2)="N/A","N/A",'输出-系统进路参数'!O373)</f>
        <v>N/A</v>
      </c>
      <c r="M372" s="22" t="str">
        <f>IF(INDEX(Veh_Marshal,0,2)="N/A","N/A",'输出-系统进路参数'!P373)</f>
        <v>N/A</v>
      </c>
      <c r="N372" s="22" t="str">
        <f>IF(INDEX(Veh_Marshal,0,2)="N/A","N/A",'输出-系统进路参数'!Q373)</f>
        <v>N/A</v>
      </c>
      <c r="O372" s="22" t="str">
        <f>IF(INDEX(Veh_Marshal,0,2)="N/A","N/A",'输出-系统进路参数'!R373)</f>
        <v>N/A</v>
      </c>
      <c r="P372" s="22" t="str">
        <f>IF(INDEX(Veh_Marshal,0,2)="N/A","N/A",'输出-系统进路参数'!S373)</f>
        <v>N/A</v>
      </c>
      <c r="Q372" s="22" t="str">
        <f>IF(INDEX(Veh_Marshal,0,2)="N/A","N/A",'输出-系统进路参数'!T373)</f>
        <v>N/A</v>
      </c>
      <c r="R372" s="22" t="str">
        <f>IF(INDEX(Veh_Marshal,0,2)="N/A","N/A",'输出-系统进路参数'!U373)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IF(INDEX(Veh_Marshal,0,2)="N/A","N/A",'输出-系统进路参数'!B374)</f>
        <v>N/A</v>
      </c>
      <c r="B373" s="22" t="str">
        <f>IF(INDEX(Veh_Marshal,0,2)="N/A","N/A",'输出-系统进路参数'!E374)</f>
        <v>N/A</v>
      </c>
      <c r="C373" s="22" t="str">
        <f>IF(INDEX(Veh_Marshal,0,2)="N/A","N/A",'输出-系统进路参数'!F374)</f>
        <v>N/A</v>
      </c>
      <c r="D373" s="22" t="str">
        <f>IF(INDEX(Veh_Marshal,0,2)="N/A","N/A",'输出-系统进路参数'!G374)</f>
        <v>N/A</v>
      </c>
      <c r="E373" s="22" t="str">
        <f>IF(INDEX(Veh_Marshal,0,2)="N/A","N/A",'输出-系统进路参数'!H374)</f>
        <v>N/A</v>
      </c>
      <c r="F373" s="22" t="str">
        <f>IF(INDEX(Veh_Marshal,0,2)="N/A","N/A",'输出-系统进路参数'!I374)</f>
        <v>N/A</v>
      </c>
      <c r="G373" s="22" t="str">
        <f>IF(INDEX(Veh_Marshal,0,2)="N/A","N/A",'输出-系统进路参数'!J374)</f>
        <v>N/A</v>
      </c>
      <c r="H373" s="22" t="str">
        <f>IF(INDEX(Veh_Marshal,0,2)="N/A","N/A",'输出-系统进路参数'!K374)</f>
        <v>N/A</v>
      </c>
      <c r="I373" s="22" t="str">
        <f>IF(INDEX(Veh_Marshal,0,2)="N/A","N/A",'输出-系统进路参数'!L374)</f>
        <v>N/A</v>
      </c>
      <c r="J373" s="22" t="str">
        <f>IF(INDEX(Veh_Marshal,0,2)="N/A","N/A",'输出-系统进路参数'!M374)</f>
        <v>N/A</v>
      </c>
      <c r="K373" s="22" t="str">
        <f>IF(INDEX(Veh_Marshal,0,2)="N/A","N/A",'输出-系统进路参数'!N374)</f>
        <v>N/A</v>
      </c>
      <c r="L373" s="22" t="str">
        <f>IF(INDEX(Veh_Marshal,0,2)="N/A","N/A",'输出-系统进路参数'!O374)</f>
        <v>N/A</v>
      </c>
      <c r="M373" s="22" t="str">
        <f>IF(INDEX(Veh_Marshal,0,2)="N/A","N/A",'输出-系统进路参数'!P374)</f>
        <v>N/A</v>
      </c>
      <c r="N373" s="22" t="str">
        <f>IF(INDEX(Veh_Marshal,0,2)="N/A","N/A",'输出-系统进路参数'!Q374)</f>
        <v>N/A</v>
      </c>
      <c r="O373" s="22" t="str">
        <f>IF(INDEX(Veh_Marshal,0,2)="N/A","N/A",'输出-系统进路参数'!R374)</f>
        <v>N/A</v>
      </c>
      <c r="P373" s="22" t="str">
        <f>IF(INDEX(Veh_Marshal,0,2)="N/A","N/A",'输出-系统进路参数'!S374)</f>
        <v>N/A</v>
      </c>
      <c r="Q373" s="22" t="str">
        <f>IF(INDEX(Veh_Marshal,0,2)="N/A","N/A",'输出-系统进路参数'!T374)</f>
        <v>N/A</v>
      </c>
      <c r="R373" s="22" t="str">
        <f>IF(INDEX(Veh_Marshal,0,2)="N/A","N/A",'输出-系统进路参数'!U374)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IF(INDEX(Veh_Marshal,0,2)="N/A","N/A",'输出-系统进路参数'!B375)</f>
        <v>N/A</v>
      </c>
      <c r="B374" s="22" t="str">
        <f>IF(INDEX(Veh_Marshal,0,2)="N/A","N/A",'输出-系统进路参数'!E375)</f>
        <v>N/A</v>
      </c>
      <c r="C374" s="22" t="str">
        <f>IF(INDEX(Veh_Marshal,0,2)="N/A","N/A",'输出-系统进路参数'!F375)</f>
        <v>N/A</v>
      </c>
      <c r="D374" s="22" t="str">
        <f>IF(INDEX(Veh_Marshal,0,2)="N/A","N/A",'输出-系统进路参数'!G375)</f>
        <v>N/A</v>
      </c>
      <c r="E374" s="22" t="str">
        <f>IF(INDEX(Veh_Marshal,0,2)="N/A","N/A",'输出-系统进路参数'!H375)</f>
        <v>N/A</v>
      </c>
      <c r="F374" s="22" t="str">
        <f>IF(INDEX(Veh_Marshal,0,2)="N/A","N/A",'输出-系统进路参数'!I375)</f>
        <v>N/A</v>
      </c>
      <c r="G374" s="22" t="str">
        <f>IF(INDEX(Veh_Marshal,0,2)="N/A","N/A",'输出-系统进路参数'!J375)</f>
        <v>N/A</v>
      </c>
      <c r="H374" s="22" t="str">
        <f>IF(INDEX(Veh_Marshal,0,2)="N/A","N/A",'输出-系统进路参数'!K375)</f>
        <v>N/A</v>
      </c>
      <c r="I374" s="22" t="str">
        <f>IF(INDEX(Veh_Marshal,0,2)="N/A","N/A",'输出-系统进路参数'!L375)</f>
        <v>N/A</v>
      </c>
      <c r="J374" s="22" t="str">
        <f>IF(INDEX(Veh_Marshal,0,2)="N/A","N/A",'输出-系统进路参数'!M375)</f>
        <v>N/A</v>
      </c>
      <c r="K374" s="22" t="str">
        <f>IF(INDEX(Veh_Marshal,0,2)="N/A","N/A",'输出-系统进路参数'!N375)</f>
        <v>N/A</v>
      </c>
      <c r="L374" s="22" t="str">
        <f>IF(INDEX(Veh_Marshal,0,2)="N/A","N/A",'输出-系统进路参数'!O375)</f>
        <v>N/A</v>
      </c>
      <c r="M374" s="22" t="str">
        <f>IF(INDEX(Veh_Marshal,0,2)="N/A","N/A",'输出-系统进路参数'!P375)</f>
        <v>N/A</v>
      </c>
      <c r="N374" s="22" t="str">
        <f>IF(INDEX(Veh_Marshal,0,2)="N/A","N/A",'输出-系统进路参数'!Q375)</f>
        <v>N/A</v>
      </c>
      <c r="O374" s="22" t="str">
        <f>IF(INDEX(Veh_Marshal,0,2)="N/A","N/A",'输出-系统进路参数'!R375)</f>
        <v>N/A</v>
      </c>
      <c r="P374" s="22" t="str">
        <f>IF(INDEX(Veh_Marshal,0,2)="N/A","N/A",'输出-系统进路参数'!S375)</f>
        <v>N/A</v>
      </c>
      <c r="Q374" s="22" t="str">
        <f>IF(INDEX(Veh_Marshal,0,2)="N/A","N/A",'输出-系统进路参数'!T375)</f>
        <v>N/A</v>
      </c>
      <c r="R374" s="22" t="str">
        <f>IF(INDEX(Veh_Marshal,0,2)="N/A","N/A",'输出-系统进路参数'!U375)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IF(INDEX(Veh_Marshal,0,2)="N/A","N/A",'输出-系统进路参数'!B376)</f>
        <v>N/A</v>
      </c>
      <c r="B375" s="22" t="str">
        <f>IF(INDEX(Veh_Marshal,0,2)="N/A","N/A",'输出-系统进路参数'!E376)</f>
        <v>N/A</v>
      </c>
      <c r="C375" s="22" t="str">
        <f>IF(INDEX(Veh_Marshal,0,2)="N/A","N/A",'输出-系统进路参数'!F376)</f>
        <v>N/A</v>
      </c>
      <c r="D375" s="22" t="str">
        <f>IF(INDEX(Veh_Marshal,0,2)="N/A","N/A",'输出-系统进路参数'!G376)</f>
        <v>N/A</v>
      </c>
      <c r="E375" s="22" t="str">
        <f>IF(INDEX(Veh_Marshal,0,2)="N/A","N/A",'输出-系统进路参数'!H376)</f>
        <v>N/A</v>
      </c>
      <c r="F375" s="22" t="str">
        <f>IF(INDEX(Veh_Marshal,0,2)="N/A","N/A",'输出-系统进路参数'!I376)</f>
        <v>N/A</v>
      </c>
      <c r="G375" s="22" t="str">
        <f>IF(INDEX(Veh_Marshal,0,2)="N/A","N/A",'输出-系统进路参数'!J376)</f>
        <v>N/A</v>
      </c>
      <c r="H375" s="22" t="str">
        <f>IF(INDEX(Veh_Marshal,0,2)="N/A","N/A",'输出-系统进路参数'!K376)</f>
        <v>N/A</v>
      </c>
      <c r="I375" s="22" t="str">
        <f>IF(INDEX(Veh_Marshal,0,2)="N/A","N/A",'输出-系统进路参数'!L376)</f>
        <v>N/A</v>
      </c>
      <c r="J375" s="22" t="str">
        <f>IF(INDEX(Veh_Marshal,0,2)="N/A","N/A",'输出-系统进路参数'!M376)</f>
        <v>N/A</v>
      </c>
      <c r="K375" s="22" t="str">
        <f>IF(INDEX(Veh_Marshal,0,2)="N/A","N/A",'输出-系统进路参数'!N376)</f>
        <v>N/A</v>
      </c>
      <c r="L375" s="22" t="str">
        <f>IF(INDEX(Veh_Marshal,0,2)="N/A","N/A",'输出-系统进路参数'!O376)</f>
        <v>N/A</v>
      </c>
      <c r="M375" s="22" t="str">
        <f>IF(INDEX(Veh_Marshal,0,2)="N/A","N/A",'输出-系统进路参数'!P376)</f>
        <v>N/A</v>
      </c>
      <c r="N375" s="22" t="str">
        <f>IF(INDEX(Veh_Marshal,0,2)="N/A","N/A",'输出-系统进路参数'!Q376)</f>
        <v>N/A</v>
      </c>
      <c r="O375" s="22" t="str">
        <f>IF(INDEX(Veh_Marshal,0,2)="N/A","N/A",'输出-系统进路参数'!R376)</f>
        <v>N/A</v>
      </c>
      <c r="P375" s="22" t="str">
        <f>IF(INDEX(Veh_Marshal,0,2)="N/A","N/A",'输出-系统进路参数'!S376)</f>
        <v>N/A</v>
      </c>
      <c r="Q375" s="22" t="str">
        <f>IF(INDEX(Veh_Marshal,0,2)="N/A","N/A",'输出-系统进路参数'!T376)</f>
        <v>N/A</v>
      </c>
      <c r="R375" s="22" t="str">
        <f>IF(INDEX(Veh_Marshal,0,2)="N/A","N/A",'输出-系统进路参数'!U376)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IF(INDEX(Veh_Marshal,0,2)="N/A","N/A",'输出-系统进路参数'!B377)</f>
        <v>N/A</v>
      </c>
      <c r="B376" s="22" t="str">
        <f>IF(INDEX(Veh_Marshal,0,2)="N/A","N/A",'输出-系统进路参数'!E377)</f>
        <v>N/A</v>
      </c>
      <c r="C376" s="22" t="str">
        <f>IF(INDEX(Veh_Marshal,0,2)="N/A","N/A",'输出-系统进路参数'!F377)</f>
        <v>N/A</v>
      </c>
      <c r="D376" s="22" t="str">
        <f>IF(INDEX(Veh_Marshal,0,2)="N/A","N/A",'输出-系统进路参数'!G377)</f>
        <v>N/A</v>
      </c>
      <c r="E376" s="22" t="str">
        <f>IF(INDEX(Veh_Marshal,0,2)="N/A","N/A",'输出-系统进路参数'!H377)</f>
        <v>N/A</v>
      </c>
      <c r="F376" s="22" t="str">
        <f>IF(INDEX(Veh_Marshal,0,2)="N/A","N/A",'输出-系统进路参数'!I377)</f>
        <v>N/A</v>
      </c>
      <c r="G376" s="22" t="str">
        <f>IF(INDEX(Veh_Marshal,0,2)="N/A","N/A",'输出-系统进路参数'!J377)</f>
        <v>N/A</v>
      </c>
      <c r="H376" s="22" t="str">
        <f>IF(INDEX(Veh_Marshal,0,2)="N/A","N/A",'输出-系统进路参数'!K377)</f>
        <v>N/A</v>
      </c>
      <c r="I376" s="22" t="str">
        <f>IF(INDEX(Veh_Marshal,0,2)="N/A","N/A",'输出-系统进路参数'!L377)</f>
        <v>N/A</v>
      </c>
      <c r="J376" s="22" t="str">
        <f>IF(INDEX(Veh_Marshal,0,2)="N/A","N/A",'输出-系统进路参数'!M377)</f>
        <v>N/A</v>
      </c>
      <c r="K376" s="22" t="str">
        <f>IF(INDEX(Veh_Marshal,0,2)="N/A","N/A",'输出-系统进路参数'!N377)</f>
        <v>N/A</v>
      </c>
      <c r="L376" s="22" t="str">
        <f>IF(INDEX(Veh_Marshal,0,2)="N/A","N/A",'输出-系统进路参数'!O377)</f>
        <v>N/A</v>
      </c>
      <c r="M376" s="22" t="str">
        <f>IF(INDEX(Veh_Marshal,0,2)="N/A","N/A",'输出-系统进路参数'!P377)</f>
        <v>N/A</v>
      </c>
      <c r="N376" s="22" t="str">
        <f>IF(INDEX(Veh_Marshal,0,2)="N/A","N/A",'输出-系统进路参数'!Q377)</f>
        <v>N/A</v>
      </c>
      <c r="O376" s="22" t="str">
        <f>IF(INDEX(Veh_Marshal,0,2)="N/A","N/A",'输出-系统进路参数'!R377)</f>
        <v>N/A</v>
      </c>
      <c r="P376" s="22" t="str">
        <f>IF(INDEX(Veh_Marshal,0,2)="N/A","N/A",'输出-系统进路参数'!S377)</f>
        <v>N/A</v>
      </c>
      <c r="Q376" s="22" t="str">
        <f>IF(INDEX(Veh_Marshal,0,2)="N/A","N/A",'输出-系统进路参数'!T377)</f>
        <v>N/A</v>
      </c>
      <c r="R376" s="22" t="str">
        <f>IF(INDEX(Veh_Marshal,0,2)="N/A","N/A",'输出-系统进路参数'!U377)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IF(INDEX(Veh_Marshal,0,2)="N/A","N/A",'输出-系统进路参数'!B378)</f>
        <v>N/A</v>
      </c>
      <c r="B377" s="22" t="str">
        <f>IF(INDEX(Veh_Marshal,0,2)="N/A","N/A",'输出-系统进路参数'!E378)</f>
        <v>N/A</v>
      </c>
      <c r="C377" s="22" t="str">
        <f>IF(INDEX(Veh_Marshal,0,2)="N/A","N/A",'输出-系统进路参数'!F378)</f>
        <v>N/A</v>
      </c>
      <c r="D377" s="22" t="str">
        <f>IF(INDEX(Veh_Marshal,0,2)="N/A","N/A",'输出-系统进路参数'!G378)</f>
        <v>N/A</v>
      </c>
      <c r="E377" s="22" t="str">
        <f>IF(INDEX(Veh_Marshal,0,2)="N/A","N/A",'输出-系统进路参数'!H378)</f>
        <v>N/A</v>
      </c>
      <c r="F377" s="22" t="str">
        <f>IF(INDEX(Veh_Marshal,0,2)="N/A","N/A",'输出-系统进路参数'!I378)</f>
        <v>N/A</v>
      </c>
      <c r="G377" s="22" t="str">
        <f>IF(INDEX(Veh_Marshal,0,2)="N/A","N/A",'输出-系统进路参数'!J378)</f>
        <v>N/A</v>
      </c>
      <c r="H377" s="22" t="str">
        <f>IF(INDEX(Veh_Marshal,0,2)="N/A","N/A",'输出-系统进路参数'!K378)</f>
        <v>N/A</v>
      </c>
      <c r="I377" s="22" t="str">
        <f>IF(INDEX(Veh_Marshal,0,2)="N/A","N/A",'输出-系统进路参数'!L378)</f>
        <v>N/A</v>
      </c>
      <c r="J377" s="22" t="str">
        <f>IF(INDEX(Veh_Marshal,0,2)="N/A","N/A",'输出-系统进路参数'!M378)</f>
        <v>N/A</v>
      </c>
      <c r="K377" s="22" t="str">
        <f>IF(INDEX(Veh_Marshal,0,2)="N/A","N/A",'输出-系统进路参数'!N378)</f>
        <v>N/A</v>
      </c>
      <c r="L377" s="22" t="str">
        <f>IF(INDEX(Veh_Marshal,0,2)="N/A","N/A",'输出-系统进路参数'!O378)</f>
        <v>N/A</v>
      </c>
      <c r="M377" s="22" t="str">
        <f>IF(INDEX(Veh_Marshal,0,2)="N/A","N/A",'输出-系统进路参数'!P378)</f>
        <v>N/A</v>
      </c>
      <c r="N377" s="22" t="str">
        <f>IF(INDEX(Veh_Marshal,0,2)="N/A","N/A",'输出-系统进路参数'!Q378)</f>
        <v>N/A</v>
      </c>
      <c r="O377" s="22" t="str">
        <f>IF(INDEX(Veh_Marshal,0,2)="N/A","N/A",'输出-系统进路参数'!R378)</f>
        <v>N/A</v>
      </c>
      <c r="P377" s="22" t="str">
        <f>IF(INDEX(Veh_Marshal,0,2)="N/A","N/A",'输出-系统进路参数'!S378)</f>
        <v>N/A</v>
      </c>
      <c r="Q377" s="22" t="str">
        <f>IF(INDEX(Veh_Marshal,0,2)="N/A","N/A",'输出-系统进路参数'!T378)</f>
        <v>N/A</v>
      </c>
      <c r="R377" s="22" t="str">
        <f>IF(INDEX(Veh_Marshal,0,2)="N/A","N/A",'输出-系统进路参数'!U378)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IF(INDEX(Veh_Marshal,0,2)="N/A","N/A",'输出-系统进路参数'!B379)</f>
        <v>N/A</v>
      </c>
      <c r="B378" s="22" t="str">
        <f>IF(INDEX(Veh_Marshal,0,2)="N/A","N/A",'输出-系统进路参数'!E379)</f>
        <v>N/A</v>
      </c>
      <c r="C378" s="22" t="str">
        <f>IF(INDEX(Veh_Marshal,0,2)="N/A","N/A",'输出-系统进路参数'!F379)</f>
        <v>N/A</v>
      </c>
      <c r="D378" s="22" t="str">
        <f>IF(INDEX(Veh_Marshal,0,2)="N/A","N/A",'输出-系统进路参数'!G379)</f>
        <v>N/A</v>
      </c>
      <c r="E378" s="22" t="str">
        <f>IF(INDEX(Veh_Marshal,0,2)="N/A","N/A",'输出-系统进路参数'!H379)</f>
        <v>N/A</v>
      </c>
      <c r="F378" s="22" t="str">
        <f>IF(INDEX(Veh_Marshal,0,2)="N/A","N/A",'输出-系统进路参数'!I379)</f>
        <v>N/A</v>
      </c>
      <c r="G378" s="22" t="str">
        <f>IF(INDEX(Veh_Marshal,0,2)="N/A","N/A",'输出-系统进路参数'!J379)</f>
        <v>N/A</v>
      </c>
      <c r="H378" s="22" t="str">
        <f>IF(INDEX(Veh_Marshal,0,2)="N/A","N/A",'输出-系统进路参数'!K379)</f>
        <v>N/A</v>
      </c>
      <c r="I378" s="22" t="str">
        <f>IF(INDEX(Veh_Marshal,0,2)="N/A","N/A",'输出-系统进路参数'!L379)</f>
        <v>N/A</v>
      </c>
      <c r="J378" s="22" t="str">
        <f>IF(INDEX(Veh_Marshal,0,2)="N/A","N/A",'输出-系统进路参数'!M379)</f>
        <v>N/A</v>
      </c>
      <c r="K378" s="22" t="str">
        <f>IF(INDEX(Veh_Marshal,0,2)="N/A","N/A",'输出-系统进路参数'!N379)</f>
        <v>N/A</v>
      </c>
      <c r="L378" s="22" t="str">
        <f>IF(INDEX(Veh_Marshal,0,2)="N/A","N/A",'输出-系统进路参数'!O379)</f>
        <v>N/A</v>
      </c>
      <c r="M378" s="22" t="str">
        <f>IF(INDEX(Veh_Marshal,0,2)="N/A","N/A",'输出-系统进路参数'!P379)</f>
        <v>N/A</v>
      </c>
      <c r="N378" s="22" t="str">
        <f>IF(INDEX(Veh_Marshal,0,2)="N/A","N/A",'输出-系统进路参数'!Q379)</f>
        <v>N/A</v>
      </c>
      <c r="O378" s="22" t="str">
        <f>IF(INDEX(Veh_Marshal,0,2)="N/A","N/A",'输出-系统进路参数'!R379)</f>
        <v>N/A</v>
      </c>
      <c r="P378" s="22" t="str">
        <f>IF(INDEX(Veh_Marshal,0,2)="N/A","N/A",'输出-系统进路参数'!S379)</f>
        <v>N/A</v>
      </c>
      <c r="Q378" s="22" t="str">
        <f>IF(INDEX(Veh_Marshal,0,2)="N/A","N/A",'输出-系统进路参数'!T379)</f>
        <v>N/A</v>
      </c>
      <c r="R378" s="22" t="str">
        <f>IF(INDEX(Veh_Marshal,0,2)="N/A","N/A",'输出-系统进路参数'!U379)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IF(INDEX(Veh_Marshal,0,2)="N/A","N/A",'输出-系统进路参数'!B380)</f>
        <v>N/A</v>
      </c>
      <c r="B379" s="22" t="str">
        <f>IF(INDEX(Veh_Marshal,0,2)="N/A","N/A",'输出-系统进路参数'!E380)</f>
        <v>N/A</v>
      </c>
      <c r="C379" s="22" t="str">
        <f>IF(INDEX(Veh_Marshal,0,2)="N/A","N/A",'输出-系统进路参数'!F380)</f>
        <v>N/A</v>
      </c>
      <c r="D379" s="22" t="str">
        <f>IF(INDEX(Veh_Marshal,0,2)="N/A","N/A",'输出-系统进路参数'!G380)</f>
        <v>N/A</v>
      </c>
      <c r="E379" s="22" t="str">
        <f>IF(INDEX(Veh_Marshal,0,2)="N/A","N/A",'输出-系统进路参数'!H380)</f>
        <v>N/A</v>
      </c>
      <c r="F379" s="22" t="str">
        <f>IF(INDEX(Veh_Marshal,0,2)="N/A","N/A",'输出-系统进路参数'!I380)</f>
        <v>N/A</v>
      </c>
      <c r="G379" s="22" t="str">
        <f>IF(INDEX(Veh_Marshal,0,2)="N/A","N/A",'输出-系统进路参数'!J380)</f>
        <v>N/A</v>
      </c>
      <c r="H379" s="22" t="str">
        <f>IF(INDEX(Veh_Marshal,0,2)="N/A","N/A",'输出-系统进路参数'!K380)</f>
        <v>N/A</v>
      </c>
      <c r="I379" s="22" t="str">
        <f>IF(INDEX(Veh_Marshal,0,2)="N/A","N/A",'输出-系统进路参数'!L380)</f>
        <v>N/A</v>
      </c>
      <c r="J379" s="22" t="str">
        <f>IF(INDEX(Veh_Marshal,0,2)="N/A","N/A",'输出-系统进路参数'!M380)</f>
        <v>N/A</v>
      </c>
      <c r="K379" s="22" t="str">
        <f>IF(INDEX(Veh_Marshal,0,2)="N/A","N/A",'输出-系统进路参数'!N380)</f>
        <v>N/A</v>
      </c>
      <c r="L379" s="22" t="str">
        <f>IF(INDEX(Veh_Marshal,0,2)="N/A","N/A",'输出-系统进路参数'!O380)</f>
        <v>N/A</v>
      </c>
      <c r="M379" s="22" t="str">
        <f>IF(INDEX(Veh_Marshal,0,2)="N/A","N/A",'输出-系统进路参数'!P380)</f>
        <v>N/A</v>
      </c>
      <c r="N379" s="22" t="str">
        <f>IF(INDEX(Veh_Marshal,0,2)="N/A","N/A",'输出-系统进路参数'!Q380)</f>
        <v>N/A</v>
      </c>
      <c r="O379" s="22" t="str">
        <f>IF(INDEX(Veh_Marshal,0,2)="N/A","N/A",'输出-系统进路参数'!R380)</f>
        <v>N/A</v>
      </c>
      <c r="P379" s="22" t="str">
        <f>IF(INDEX(Veh_Marshal,0,2)="N/A","N/A",'输出-系统进路参数'!S380)</f>
        <v>N/A</v>
      </c>
      <c r="Q379" s="22" t="str">
        <f>IF(INDEX(Veh_Marshal,0,2)="N/A","N/A",'输出-系统进路参数'!T380)</f>
        <v>N/A</v>
      </c>
      <c r="R379" s="22" t="str">
        <f>IF(INDEX(Veh_Marshal,0,2)="N/A","N/A",'输出-系统进路参数'!U380)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IF(INDEX(Veh_Marshal,0,2)="N/A","N/A",'输出-系统进路参数'!B381)</f>
        <v>N/A</v>
      </c>
      <c r="B380" s="22" t="str">
        <f>IF(INDEX(Veh_Marshal,0,2)="N/A","N/A",'输出-系统进路参数'!E381)</f>
        <v>N/A</v>
      </c>
      <c r="C380" s="22" t="str">
        <f>IF(INDEX(Veh_Marshal,0,2)="N/A","N/A",'输出-系统进路参数'!F381)</f>
        <v>N/A</v>
      </c>
      <c r="D380" s="22" t="str">
        <f>IF(INDEX(Veh_Marshal,0,2)="N/A","N/A",'输出-系统进路参数'!G381)</f>
        <v>N/A</v>
      </c>
      <c r="E380" s="22" t="str">
        <f>IF(INDEX(Veh_Marshal,0,2)="N/A","N/A",'输出-系统进路参数'!H381)</f>
        <v>N/A</v>
      </c>
      <c r="F380" s="22" t="str">
        <f>IF(INDEX(Veh_Marshal,0,2)="N/A","N/A",'输出-系统进路参数'!I381)</f>
        <v>N/A</v>
      </c>
      <c r="G380" s="22" t="str">
        <f>IF(INDEX(Veh_Marshal,0,2)="N/A","N/A",'输出-系统进路参数'!J381)</f>
        <v>N/A</v>
      </c>
      <c r="H380" s="22" t="str">
        <f>IF(INDEX(Veh_Marshal,0,2)="N/A","N/A",'输出-系统进路参数'!K381)</f>
        <v>N/A</v>
      </c>
      <c r="I380" s="22" t="str">
        <f>IF(INDEX(Veh_Marshal,0,2)="N/A","N/A",'输出-系统进路参数'!L381)</f>
        <v>N/A</v>
      </c>
      <c r="J380" s="22" t="str">
        <f>IF(INDEX(Veh_Marshal,0,2)="N/A","N/A",'输出-系统进路参数'!M381)</f>
        <v>N/A</v>
      </c>
      <c r="K380" s="22" t="str">
        <f>IF(INDEX(Veh_Marshal,0,2)="N/A","N/A",'输出-系统进路参数'!N381)</f>
        <v>N/A</v>
      </c>
      <c r="L380" s="22" t="str">
        <f>IF(INDEX(Veh_Marshal,0,2)="N/A","N/A",'输出-系统进路参数'!O381)</f>
        <v>N/A</v>
      </c>
      <c r="M380" s="22" t="str">
        <f>IF(INDEX(Veh_Marshal,0,2)="N/A","N/A",'输出-系统进路参数'!P381)</f>
        <v>N/A</v>
      </c>
      <c r="N380" s="22" t="str">
        <f>IF(INDEX(Veh_Marshal,0,2)="N/A","N/A",'输出-系统进路参数'!Q381)</f>
        <v>N/A</v>
      </c>
      <c r="O380" s="22" t="str">
        <f>IF(INDEX(Veh_Marshal,0,2)="N/A","N/A",'输出-系统进路参数'!R381)</f>
        <v>N/A</v>
      </c>
      <c r="P380" s="22" t="str">
        <f>IF(INDEX(Veh_Marshal,0,2)="N/A","N/A",'输出-系统进路参数'!S381)</f>
        <v>N/A</v>
      </c>
      <c r="Q380" s="22" t="str">
        <f>IF(INDEX(Veh_Marshal,0,2)="N/A","N/A",'输出-系统进路参数'!T381)</f>
        <v>N/A</v>
      </c>
      <c r="R380" s="22" t="str">
        <f>IF(INDEX(Veh_Marshal,0,2)="N/A","N/A",'输出-系统进路参数'!U381)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IF(INDEX(Veh_Marshal,0,2)="N/A","N/A",'输出-系统进路参数'!B382)</f>
        <v>N/A</v>
      </c>
      <c r="B381" s="22" t="str">
        <f>IF(INDEX(Veh_Marshal,0,2)="N/A","N/A",'输出-系统进路参数'!E382)</f>
        <v>N/A</v>
      </c>
      <c r="C381" s="22" t="str">
        <f>IF(INDEX(Veh_Marshal,0,2)="N/A","N/A",'输出-系统进路参数'!F382)</f>
        <v>N/A</v>
      </c>
      <c r="D381" s="22" t="str">
        <f>IF(INDEX(Veh_Marshal,0,2)="N/A","N/A",'输出-系统进路参数'!G382)</f>
        <v>N/A</v>
      </c>
      <c r="E381" s="22" t="str">
        <f>IF(INDEX(Veh_Marshal,0,2)="N/A","N/A",'输出-系统进路参数'!H382)</f>
        <v>N/A</v>
      </c>
      <c r="F381" s="22" t="str">
        <f>IF(INDEX(Veh_Marshal,0,2)="N/A","N/A",'输出-系统进路参数'!I382)</f>
        <v>N/A</v>
      </c>
      <c r="G381" s="22" t="str">
        <f>IF(INDEX(Veh_Marshal,0,2)="N/A","N/A",'输出-系统进路参数'!J382)</f>
        <v>N/A</v>
      </c>
      <c r="H381" s="22" t="str">
        <f>IF(INDEX(Veh_Marshal,0,2)="N/A","N/A",'输出-系统进路参数'!K382)</f>
        <v>N/A</v>
      </c>
      <c r="I381" s="22" t="str">
        <f>IF(INDEX(Veh_Marshal,0,2)="N/A","N/A",'输出-系统进路参数'!L382)</f>
        <v>N/A</v>
      </c>
      <c r="J381" s="22" t="str">
        <f>IF(INDEX(Veh_Marshal,0,2)="N/A","N/A",'输出-系统进路参数'!M382)</f>
        <v>N/A</v>
      </c>
      <c r="K381" s="22" t="str">
        <f>IF(INDEX(Veh_Marshal,0,2)="N/A","N/A",'输出-系统进路参数'!N382)</f>
        <v>N/A</v>
      </c>
      <c r="L381" s="22" t="str">
        <f>IF(INDEX(Veh_Marshal,0,2)="N/A","N/A",'输出-系统进路参数'!O382)</f>
        <v>N/A</v>
      </c>
      <c r="M381" s="22" t="str">
        <f>IF(INDEX(Veh_Marshal,0,2)="N/A","N/A",'输出-系统进路参数'!P382)</f>
        <v>N/A</v>
      </c>
      <c r="N381" s="22" t="str">
        <f>IF(INDEX(Veh_Marshal,0,2)="N/A","N/A",'输出-系统进路参数'!Q382)</f>
        <v>N/A</v>
      </c>
      <c r="O381" s="22" t="str">
        <f>IF(INDEX(Veh_Marshal,0,2)="N/A","N/A",'输出-系统进路参数'!R382)</f>
        <v>N/A</v>
      </c>
      <c r="P381" s="22" t="str">
        <f>IF(INDEX(Veh_Marshal,0,2)="N/A","N/A",'输出-系统进路参数'!S382)</f>
        <v>N/A</v>
      </c>
      <c r="Q381" s="22" t="str">
        <f>IF(INDEX(Veh_Marshal,0,2)="N/A","N/A",'输出-系统进路参数'!T382)</f>
        <v>N/A</v>
      </c>
      <c r="R381" s="22" t="str">
        <f>IF(INDEX(Veh_Marshal,0,2)="N/A","N/A",'输出-系统进路参数'!U382)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IF(INDEX(Veh_Marshal,0,2)="N/A","N/A",'输出-系统进路参数'!B383)</f>
        <v>N/A</v>
      </c>
      <c r="B382" s="22" t="str">
        <f>IF(INDEX(Veh_Marshal,0,2)="N/A","N/A",'输出-系统进路参数'!E383)</f>
        <v>N/A</v>
      </c>
      <c r="C382" s="22" t="str">
        <f>IF(INDEX(Veh_Marshal,0,2)="N/A","N/A",'输出-系统进路参数'!F383)</f>
        <v>N/A</v>
      </c>
      <c r="D382" s="22" t="str">
        <f>IF(INDEX(Veh_Marshal,0,2)="N/A","N/A",'输出-系统进路参数'!G383)</f>
        <v>N/A</v>
      </c>
      <c r="E382" s="22" t="str">
        <f>IF(INDEX(Veh_Marshal,0,2)="N/A","N/A",'输出-系统进路参数'!H383)</f>
        <v>N/A</v>
      </c>
      <c r="F382" s="22" t="str">
        <f>IF(INDEX(Veh_Marshal,0,2)="N/A","N/A",'输出-系统进路参数'!I383)</f>
        <v>N/A</v>
      </c>
      <c r="G382" s="22" t="str">
        <f>IF(INDEX(Veh_Marshal,0,2)="N/A","N/A",'输出-系统进路参数'!J383)</f>
        <v>N/A</v>
      </c>
      <c r="H382" s="22" t="str">
        <f>IF(INDEX(Veh_Marshal,0,2)="N/A","N/A",'输出-系统进路参数'!K383)</f>
        <v>N/A</v>
      </c>
      <c r="I382" s="22" t="str">
        <f>IF(INDEX(Veh_Marshal,0,2)="N/A","N/A",'输出-系统进路参数'!L383)</f>
        <v>N/A</v>
      </c>
      <c r="J382" s="22" t="str">
        <f>IF(INDEX(Veh_Marshal,0,2)="N/A","N/A",'输出-系统进路参数'!M383)</f>
        <v>N/A</v>
      </c>
      <c r="K382" s="22" t="str">
        <f>IF(INDEX(Veh_Marshal,0,2)="N/A","N/A",'输出-系统进路参数'!N383)</f>
        <v>N/A</v>
      </c>
      <c r="L382" s="22" t="str">
        <f>IF(INDEX(Veh_Marshal,0,2)="N/A","N/A",'输出-系统进路参数'!O383)</f>
        <v>N/A</v>
      </c>
      <c r="M382" s="22" t="str">
        <f>IF(INDEX(Veh_Marshal,0,2)="N/A","N/A",'输出-系统进路参数'!P383)</f>
        <v>N/A</v>
      </c>
      <c r="N382" s="22" t="str">
        <f>IF(INDEX(Veh_Marshal,0,2)="N/A","N/A",'输出-系统进路参数'!Q383)</f>
        <v>N/A</v>
      </c>
      <c r="O382" s="22" t="str">
        <f>IF(INDEX(Veh_Marshal,0,2)="N/A","N/A",'输出-系统进路参数'!R383)</f>
        <v>N/A</v>
      </c>
      <c r="P382" s="22" t="str">
        <f>IF(INDEX(Veh_Marshal,0,2)="N/A","N/A",'输出-系统进路参数'!S383)</f>
        <v>N/A</v>
      </c>
      <c r="Q382" s="22" t="str">
        <f>IF(INDEX(Veh_Marshal,0,2)="N/A","N/A",'输出-系统进路参数'!T383)</f>
        <v>N/A</v>
      </c>
      <c r="R382" s="22" t="str">
        <f>IF(INDEX(Veh_Marshal,0,2)="N/A","N/A",'输出-系统进路参数'!U383)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IF(INDEX(Veh_Marshal,0,2)="N/A","N/A",'输出-系统进路参数'!B384)</f>
        <v>N/A</v>
      </c>
      <c r="B383" s="22" t="str">
        <f>IF(INDEX(Veh_Marshal,0,2)="N/A","N/A",'输出-系统进路参数'!E384)</f>
        <v>N/A</v>
      </c>
      <c r="C383" s="22" t="str">
        <f>IF(INDEX(Veh_Marshal,0,2)="N/A","N/A",'输出-系统进路参数'!F384)</f>
        <v>N/A</v>
      </c>
      <c r="D383" s="22" t="str">
        <f>IF(INDEX(Veh_Marshal,0,2)="N/A","N/A",'输出-系统进路参数'!G384)</f>
        <v>N/A</v>
      </c>
      <c r="E383" s="22" t="str">
        <f>IF(INDEX(Veh_Marshal,0,2)="N/A","N/A",'输出-系统进路参数'!H384)</f>
        <v>N/A</v>
      </c>
      <c r="F383" s="22" t="str">
        <f>IF(INDEX(Veh_Marshal,0,2)="N/A","N/A",'输出-系统进路参数'!I384)</f>
        <v>N/A</v>
      </c>
      <c r="G383" s="22" t="str">
        <f>IF(INDEX(Veh_Marshal,0,2)="N/A","N/A",'输出-系统进路参数'!J384)</f>
        <v>N/A</v>
      </c>
      <c r="H383" s="22" t="str">
        <f>IF(INDEX(Veh_Marshal,0,2)="N/A","N/A",'输出-系统进路参数'!K384)</f>
        <v>N/A</v>
      </c>
      <c r="I383" s="22" t="str">
        <f>IF(INDEX(Veh_Marshal,0,2)="N/A","N/A",'输出-系统进路参数'!L384)</f>
        <v>N/A</v>
      </c>
      <c r="J383" s="22" t="str">
        <f>IF(INDEX(Veh_Marshal,0,2)="N/A","N/A",'输出-系统进路参数'!M384)</f>
        <v>N/A</v>
      </c>
      <c r="K383" s="22" t="str">
        <f>IF(INDEX(Veh_Marshal,0,2)="N/A","N/A",'输出-系统进路参数'!N384)</f>
        <v>N/A</v>
      </c>
      <c r="L383" s="22" t="str">
        <f>IF(INDEX(Veh_Marshal,0,2)="N/A","N/A",'输出-系统进路参数'!O384)</f>
        <v>N/A</v>
      </c>
      <c r="M383" s="22" t="str">
        <f>IF(INDEX(Veh_Marshal,0,2)="N/A","N/A",'输出-系统进路参数'!P384)</f>
        <v>N/A</v>
      </c>
      <c r="N383" s="22" t="str">
        <f>IF(INDEX(Veh_Marshal,0,2)="N/A","N/A",'输出-系统进路参数'!Q384)</f>
        <v>N/A</v>
      </c>
      <c r="O383" s="22" t="str">
        <f>IF(INDEX(Veh_Marshal,0,2)="N/A","N/A",'输出-系统进路参数'!R384)</f>
        <v>N/A</v>
      </c>
      <c r="P383" s="22" t="str">
        <f>IF(INDEX(Veh_Marshal,0,2)="N/A","N/A",'输出-系统进路参数'!S384)</f>
        <v>N/A</v>
      </c>
      <c r="Q383" s="22" t="str">
        <f>IF(INDEX(Veh_Marshal,0,2)="N/A","N/A",'输出-系统进路参数'!T384)</f>
        <v>N/A</v>
      </c>
      <c r="R383" s="22" t="str">
        <f>IF(INDEX(Veh_Marshal,0,2)="N/A","N/A",'输出-系统进路参数'!U384)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IF(INDEX(Veh_Marshal,0,2)="N/A","N/A",'输出-系统进路参数'!B385)</f>
        <v>N/A</v>
      </c>
      <c r="B384" s="22" t="str">
        <f>IF(INDEX(Veh_Marshal,0,2)="N/A","N/A",'输出-系统进路参数'!E385)</f>
        <v>N/A</v>
      </c>
      <c r="C384" s="22" t="str">
        <f>IF(INDEX(Veh_Marshal,0,2)="N/A","N/A",'输出-系统进路参数'!F385)</f>
        <v>N/A</v>
      </c>
      <c r="D384" s="22" t="str">
        <f>IF(INDEX(Veh_Marshal,0,2)="N/A","N/A",'输出-系统进路参数'!G385)</f>
        <v>N/A</v>
      </c>
      <c r="E384" s="22" t="str">
        <f>IF(INDEX(Veh_Marshal,0,2)="N/A","N/A",'输出-系统进路参数'!H385)</f>
        <v>N/A</v>
      </c>
      <c r="F384" s="22" t="str">
        <f>IF(INDEX(Veh_Marshal,0,2)="N/A","N/A",'输出-系统进路参数'!I385)</f>
        <v>N/A</v>
      </c>
      <c r="G384" s="22" t="str">
        <f>IF(INDEX(Veh_Marshal,0,2)="N/A","N/A",'输出-系统进路参数'!J385)</f>
        <v>N/A</v>
      </c>
      <c r="H384" s="22" t="str">
        <f>IF(INDEX(Veh_Marshal,0,2)="N/A","N/A",'输出-系统进路参数'!K385)</f>
        <v>N/A</v>
      </c>
      <c r="I384" s="22" t="str">
        <f>IF(INDEX(Veh_Marshal,0,2)="N/A","N/A",'输出-系统进路参数'!L385)</f>
        <v>N/A</v>
      </c>
      <c r="J384" s="22" t="str">
        <f>IF(INDEX(Veh_Marshal,0,2)="N/A","N/A",'输出-系统进路参数'!M385)</f>
        <v>N/A</v>
      </c>
      <c r="K384" s="22" t="str">
        <f>IF(INDEX(Veh_Marshal,0,2)="N/A","N/A",'输出-系统进路参数'!N385)</f>
        <v>N/A</v>
      </c>
      <c r="L384" s="22" t="str">
        <f>IF(INDEX(Veh_Marshal,0,2)="N/A","N/A",'输出-系统进路参数'!O385)</f>
        <v>N/A</v>
      </c>
      <c r="M384" s="22" t="str">
        <f>IF(INDEX(Veh_Marshal,0,2)="N/A","N/A",'输出-系统进路参数'!P385)</f>
        <v>N/A</v>
      </c>
      <c r="N384" s="22" t="str">
        <f>IF(INDEX(Veh_Marshal,0,2)="N/A","N/A",'输出-系统进路参数'!Q385)</f>
        <v>N/A</v>
      </c>
      <c r="O384" s="22" t="str">
        <f>IF(INDEX(Veh_Marshal,0,2)="N/A","N/A",'输出-系统进路参数'!R385)</f>
        <v>N/A</v>
      </c>
      <c r="P384" s="22" t="str">
        <f>IF(INDEX(Veh_Marshal,0,2)="N/A","N/A",'输出-系统进路参数'!S385)</f>
        <v>N/A</v>
      </c>
      <c r="Q384" s="22" t="str">
        <f>IF(INDEX(Veh_Marshal,0,2)="N/A","N/A",'输出-系统进路参数'!T385)</f>
        <v>N/A</v>
      </c>
      <c r="R384" s="22" t="str">
        <f>IF(INDEX(Veh_Marshal,0,2)="N/A","N/A",'输出-系统进路参数'!U385)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IF(INDEX(Veh_Marshal,0,2)="N/A","N/A",'输出-系统进路参数'!B386)</f>
        <v>N/A</v>
      </c>
      <c r="B385" s="22" t="str">
        <f>IF(INDEX(Veh_Marshal,0,2)="N/A","N/A",'输出-系统进路参数'!E386)</f>
        <v>N/A</v>
      </c>
      <c r="C385" s="22" t="str">
        <f>IF(INDEX(Veh_Marshal,0,2)="N/A","N/A",'输出-系统进路参数'!F386)</f>
        <v>N/A</v>
      </c>
      <c r="D385" s="22" t="str">
        <f>IF(INDEX(Veh_Marshal,0,2)="N/A","N/A",'输出-系统进路参数'!G386)</f>
        <v>N/A</v>
      </c>
      <c r="E385" s="22" t="str">
        <f>IF(INDEX(Veh_Marshal,0,2)="N/A","N/A",'输出-系统进路参数'!H386)</f>
        <v>N/A</v>
      </c>
      <c r="F385" s="22" t="str">
        <f>IF(INDEX(Veh_Marshal,0,2)="N/A","N/A",'输出-系统进路参数'!I386)</f>
        <v>N/A</v>
      </c>
      <c r="G385" s="22" t="str">
        <f>IF(INDEX(Veh_Marshal,0,2)="N/A","N/A",'输出-系统进路参数'!J386)</f>
        <v>N/A</v>
      </c>
      <c r="H385" s="22" t="str">
        <f>IF(INDEX(Veh_Marshal,0,2)="N/A","N/A",'输出-系统进路参数'!K386)</f>
        <v>N/A</v>
      </c>
      <c r="I385" s="22" t="str">
        <f>IF(INDEX(Veh_Marshal,0,2)="N/A","N/A",'输出-系统进路参数'!L386)</f>
        <v>N/A</v>
      </c>
      <c r="J385" s="22" t="str">
        <f>IF(INDEX(Veh_Marshal,0,2)="N/A","N/A",'输出-系统进路参数'!M386)</f>
        <v>N/A</v>
      </c>
      <c r="K385" s="22" t="str">
        <f>IF(INDEX(Veh_Marshal,0,2)="N/A","N/A",'输出-系统进路参数'!N386)</f>
        <v>N/A</v>
      </c>
      <c r="L385" s="22" t="str">
        <f>IF(INDEX(Veh_Marshal,0,2)="N/A","N/A",'输出-系统进路参数'!O386)</f>
        <v>N/A</v>
      </c>
      <c r="M385" s="22" t="str">
        <f>IF(INDEX(Veh_Marshal,0,2)="N/A","N/A",'输出-系统进路参数'!P386)</f>
        <v>N/A</v>
      </c>
      <c r="N385" s="22" t="str">
        <f>IF(INDEX(Veh_Marshal,0,2)="N/A","N/A",'输出-系统进路参数'!Q386)</f>
        <v>N/A</v>
      </c>
      <c r="O385" s="22" t="str">
        <f>IF(INDEX(Veh_Marshal,0,2)="N/A","N/A",'输出-系统进路参数'!R386)</f>
        <v>N/A</v>
      </c>
      <c r="P385" s="22" t="str">
        <f>IF(INDEX(Veh_Marshal,0,2)="N/A","N/A",'输出-系统进路参数'!S386)</f>
        <v>N/A</v>
      </c>
      <c r="Q385" s="22" t="str">
        <f>IF(INDEX(Veh_Marshal,0,2)="N/A","N/A",'输出-系统进路参数'!T386)</f>
        <v>N/A</v>
      </c>
      <c r="R385" s="22" t="str">
        <f>IF(INDEX(Veh_Marshal,0,2)="N/A","N/A",'输出-系统进路参数'!U386)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IF(INDEX(Veh_Marshal,0,2)="N/A","N/A",'输出-系统进路参数'!B387)</f>
        <v>N/A</v>
      </c>
      <c r="B386" s="22" t="str">
        <f>IF(INDEX(Veh_Marshal,0,2)="N/A","N/A",'输出-系统进路参数'!E387)</f>
        <v>N/A</v>
      </c>
      <c r="C386" s="22" t="str">
        <f>IF(INDEX(Veh_Marshal,0,2)="N/A","N/A",'输出-系统进路参数'!F387)</f>
        <v>N/A</v>
      </c>
      <c r="D386" s="22" t="str">
        <f>IF(INDEX(Veh_Marshal,0,2)="N/A","N/A",'输出-系统进路参数'!G387)</f>
        <v>N/A</v>
      </c>
      <c r="E386" s="22" t="str">
        <f>IF(INDEX(Veh_Marshal,0,2)="N/A","N/A",'输出-系统进路参数'!H387)</f>
        <v>N/A</v>
      </c>
      <c r="F386" s="22" t="str">
        <f>IF(INDEX(Veh_Marshal,0,2)="N/A","N/A",'输出-系统进路参数'!I387)</f>
        <v>N/A</v>
      </c>
      <c r="G386" s="22" t="str">
        <f>IF(INDEX(Veh_Marshal,0,2)="N/A","N/A",'输出-系统进路参数'!J387)</f>
        <v>N/A</v>
      </c>
      <c r="H386" s="22" t="str">
        <f>IF(INDEX(Veh_Marshal,0,2)="N/A","N/A",'输出-系统进路参数'!K387)</f>
        <v>N/A</v>
      </c>
      <c r="I386" s="22" t="str">
        <f>IF(INDEX(Veh_Marshal,0,2)="N/A","N/A",'输出-系统进路参数'!L387)</f>
        <v>N/A</v>
      </c>
      <c r="J386" s="22" t="str">
        <f>IF(INDEX(Veh_Marshal,0,2)="N/A","N/A",'输出-系统进路参数'!M387)</f>
        <v>N/A</v>
      </c>
      <c r="K386" s="22" t="str">
        <f>IF(INDEX(Veh_Marshal,0,2)="N/A","N/A",'输出-系统进路参数'!N387)</f>
        <v>N/A</v>
      </c>
      <c r="L386" s="22" t="str">
        <f>IF(INDEX(Veh_Marshal,0,2)="N/A","N/A",'输出-系统进路参数'!O387)</f>
        <v>N/A</v>
      </c>
      <c r="M386" s="22" t="str">
        <f>IF(INDEX(Veh_Marshal,0,2)="N/A","N/A",'输出-系统进路参数'!P387)</f>
        <v>N/A</v>
      </c>
      <c r="N386" s="22" t="str">
        <f>IF(INDEX(Veh_Marshal,0,2)="N/A","N/A",'输出-系统进路参数'!Q387)</f>
        <v>N/A</v>
      </c>
      <c r="O386" s="22" t="str">
        <f>IF(INDEX(Veh_Marshal,0,2)="N/A","N/A",'输出-系统进路参数'!R387)</f>
        <v>N/A</v>
      </c>
      <c r="P386" s="22" t="str">
        <f>IF(INDEX(Veh_Marshal,0,2)="N/A","N/A",'输出-系统进路参数'!S387)</f>
        <v>N/A</v>
      </c>
      <c r="Q386" s="22" t="str">
        <f>IF(INDEX(Veh_Marshal,0,2)="N/A","N/A",'输出-系统进路参数'!T387)</f>
        <v>N/A</v>
      </c>
      <c r="R386" s="22" t="str">
        <f>IF(INDEX(Veh_Marshal,0,2)="N/A","N/A",'输出-系统进路参数'!U387)</f>
        <v>N/A</v>
      </c>
      <c r="S386" s="42" t="str">
        <f t="shared" ref="S386:S449" si="66">IF($A386="N/A","N/A",IF($F386="N/A",CEILING($C386/3.6*(CFG_T_EB_OUT+CFG_T_EB_SETUP)/1000+($C386/3.6)^2/(INDEX(Veh_Gebr,0,2)+$E386/1000*9.8)/2,0.001),$F386))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+Conf_SafeMarginDist+Proj_Sig2AxleDist+INDEX(Veh_Hook2Roller,0,2))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+$C386/3.6/(INDEX(Veh_Gebr,0,2)+$E386/1000*9.8)*1000
+Equ_AxleClearDelay+Conf_VibInTime_CBI)/1000,
10),$V386))</f>
        <v>N/A</v>
      </c>
      <c r="Y386" s="30" t="str">
        <f t="shared" ref="Y386:Y449" si="72">IF($A386="N/A","N/A",
IF($M386="N/A","N/A",
IF($Q386="N/A","N/A",
CEILING(SQRT(2*($O386-INDEX(Veh_Length,0,2)+INDEX(Veh_Hook2Roller,0,2)-Proj_Sp2AxleDist)/(INDEX(Veh_NormDec,0,2)+$P386/1000*9.8))*1000*2,5000)/1000)))</f>
        <v>N/A</v>
      </c>
      <c r="Z386" s="30" t="str">
        <f t="shared" ref="Z386:Z449" si="73">IF($A386="N/A","N/A",
IF($M386="N/A","N/A",
IF($Q386="N/A","N/A",
CEILING(($Y386*1000+CFG_T_EB_OUT+CFG_T_EB_SETUP
+((SQRT((2*INDEX(Veh_Gebr,0,2)*(INDEX(Veh_MaxAcc,0,2)-$P386/1000*9.8)*CFG_T_EB_SETUP/1000)^2
       +4*(INDEX(Veh_Gebr,0,2)+INDEX(Veh_MaxAcc,0,2))*(INDEX(Veh_MaxAcc,0,2)-$P386/1000*9.8)*(INDEX(Veh_Gebr,0,2)*$P386/1000*9.8*(CFG_T_EB_SETUP/1000)^2
           +2*(INDEX(Veh_Gebr,0,2)+$P386/1000*9.8)*($O386-INDEX(Veh_Length,0,2)+INDEX(Veh_Hook2Roller,0,2))))
    -2*INDEX(Veh_Gebr,0,2)*(INDEX(Veh_MaxAcc,0,2)-$P386/1000*9.8)*CFG_T_EB_SETUP/1000)
  /2/(INDEX(Veh_MaxAcc,0,2)+INDEX(Veh_Gebr,0,2))-$P386/1000*9.8*CFG_T_EB_SETUP/1000)/(INDEX(Veh_Gebr,0,2)+$P386/1000*9.8)*1000
+Equ_AxleClearDelay+Conf_VibInTime_CBI)/1000,
10)
)))</f>
        <v>N/A</v>
      </c>
      <c r="AA386" s="30" t="str">
        <f t="shared" ref="AA386:AA449" si="74">IF($A386="N/A","N/A",
IF($Q386="N/A","N/A",
FLOOR((Proj_RmMaxForwSpd/3.6-ATO速度_EB速度余量/3.6)*1000/INDEX(Veh_NormDec,0,2)
+(Proj_RmMaxForwSpd/3.6-ATO速度_EB速度余量/3.6)*1000/INDEX(Veh_MaxAcc,0,2)
+($B386-(Proj_RmMaxForwSpd/3.6-ATO速度_EB速度余量/3.6)^2/(2*INDEX(Veh_NormDec,0,2))-(Proj_RmMaxForwSpd/3.6-ATO速度_EB速度余量/3.6)^2/(2*INDEX(Veh_MaxAcc,0,2)))/(Proj_RmMaxForwSpd/3.6-ATO速度_EB速度余量/3.6)*1000
+$N386*1000,5000)/1000))</f>
        <v>N/A</v>
      </c>
      <c r="AB386" s="30" t="str">
        <f t="shared" ref="AB386:AB449" si="75">IF($A386="N/A","N/A",
IF($Q386="N/A","N/A",
CEILING(($AA386*1000+CFG_T_EB_OUT+CFG_T_EB_SETUP
+$D386/3.6/(INDEX(Veh_Gebr,0,2)+$G386/1000*9.8)*1000
+Equ_AxleClearDelay+Conf_VibInTime_CBI)/1000,
10)
))</f>
        <v>N/A</v>
      </c>
      <c r="AC386" s="30" t="str">
        <f t="shared" ref="AC386:AC449" si="76">IF($A386="N/A","N/A",
CEILING(司机反应时间*1000
+INDEX(Veh_FsbTracCutDelay,0,2)+INDEX(Veh_FsbSetDelay,0,2)+INDEX(Veh_FsbCoastTime,0,2)
+Proj_RmMaxForwSpd/3.6/(INDEX(Veh_Fsbr,0,2)-Proj_MaxLineGrad*9.8/1000)*1000
+Equ_AxleClearDelay
+Conf_VibInTime_CBI,
10000)/1000)</f>
        <v>N/A</v>
      </c>
    </row>
    <row r="387" spans="1:29">
      <c r="A387" s="22" t="str">
        <f>IF(INDEX(Veh_Marshal,0,2)="N/A","N/A",'输出-系统进路参数'!B388)</f>
        <v>N/A</v>
      </c>
      <c r="B387" s="22" t="str">
        <f>IF(INDEX(Veh_Marshal,0,2)="N/A","N/A",'输出-系统进路参数'!E388)</f>
        <v>N/A</v>
      </c>
      <c r="C387" s="22" t="str">
        <f>IF(INDEX(Veh_Marshal,0,2)="N/A","N/A",'输出-系统进路参数'!F388)</f>
        <v>N/A</v>
      </c>
      <c r="D387" s="22" t="str">
        <f>IF(INDEX(Veh_Marshal,0,2)="N/A","N/A",'输出-系统进路参数'!G388)</f>
        <v>N/A</v>
      </c>
      <c r="E387" s="22" t="str">
        <f>IF(INDEX(Veh_Marshal,0,2)="N/A","N/A",'输出-系统进路参数'!H388)</f>
        <v>N/A</v>
      </c>
      <c r="F387" s="22" t="str">
        <f>IF(INDEX(Veh_Marshal,0,2)="N/A","N/A",'输出-系统进路参数'!I388)</f>
        <v>N/A</v>
      </c>
      <c r="G387" s="22" t="str">
        <f>IF(INDEX(Veh_Marshal,0,2)="N/A","N/A",'输出-系统进路参数'!J388)</f>
        <v>N/A</v>
      </c>
      <c r="H387" s="22" t="str">
        <f>IF(INDEX(Veh_Marshal,0,2)="N/A","N/A",'输出-系统进路参数'!K388)</f>
        <v>N/A</v>
      </c>
      <c r="I387" s="22" t="str">
        <f>IF(INDEX(Veh_Marshal,0,2)="N/A","N/A",'输出-系统进路参数'!L388)</f>
        <v>N/A</v>
      </c>
      <c r="J387" s="22" t="str">
        <f>IF(INDEX(Veh_Marshal,0,2)="N/A","N/A",'输出-系统进路参数'!M388)</f>
        <v>N/A</v>
      </c>
      <c r="K387" s="22" t="str">
        <f>IF(INDEX(Veh_Marshal,0,2)="N/A","N/A",'输出-系统进路参数'!N388)</f>
        <v>N/A</v>
      </c>
      <c r="L387" s="22" t="str">
        <f>IF(INDEX(Veh_Marshal,0,2)="N/A","N/A",'输出-系统进路参数'!O388)</f>
        <v>N/A</v>
      </c>
      <c r="M387" s="22" t="str">
        <f>IF(INDEX(Veh_Marshal,0,2)="N/A","N/A",'输出-系统进路参数'!P388)</f>
        <v>N/A</v>
      </c>
      <c r="N387" s="22" t="str">
        <f>IF(INDEX(Veh_Marshal,0,2)="N/A","N/A",'输出-系统进路参数'!Q388)</f>
        <v>N/A</v>
      </c>
      <c r="O387" s="22" t="str">
        <f>IF(INDEX(Veh_Marshal,0,2)="N/A","N/A",'输出-系统进路参数'!R388)</f>
        <v>N/A</v>
      </c>
      <c r="P387" s="22" t="str">
        <f>IF(INDEX(Veh_Marshal,0,2)="N/A","N/A",'输出-系统进路参数'!S388)</f>
        <v>N/A</v>
      </c>
      <c r="Q387" s="22" t="str">
        <f>IF(INDEX(Veh_Marshal,0,2)="N/A","N/A",'输出-系统进路参数'!T388)</f>
        <v>N/A</v>
      </c>
      <c r="R387" s="22" t="str">
        <f>IF(INDEX(Veh_Marshal,0,2)="N/A","N/A",'输出-系统进路参数'!U388)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IF(INDEX(Veh_Marshal,0,2)="N/A","N/A",'输出-系统进路参数'!B389)</f>
        <v>N/A</v>
      </c>
      <c r="B388" s="22" t="str">
        <f>IF(INDEX(Veh_Marshal,0,2)="N/A","N/A",'输出-系统进路参数'!E389)</f>
        <v>N/A</v>
      </c>
      <c r="C388" s="22" t="str">
        <f>IF(INDEX(Veh_Marshal,0,2)="N/A","N/A",'输出-系统进路参数'!F389)</f>
        <v>N/A</v>
      </c>
      <c r="D388" s="22" t="str">
        <f>IF(INDEX(Veh_Marshal,0,2)="N/A","N/A",'输出-系统进路参数'!G389)</f>
        <v>N/A</v>
      </c>
      <c r="E388" s="22" t="str">
        <f>IF(INDEX(Veh_Marshal,0,2)="N/A","N/A",'输出-系统进路参数'!H389)</f>
        <v>N/A</v>
      </c>
      <c r="F388" s="22" t="str">
        <f>IF(INDEX(Veh_Marshal,0,2)="N/A","N/A",'输出-系统进路参数'!I389)</f>
        <v>N/A</v>
      </c>
      <c r="G388" s="22" t="str">
        <f>IF(INDEX(Veh_Marshal,0,2)="N/A","N/A",'输出-系统进路参数'!J389)</f>
        <v>N/A</v>
      </c>
      <c r="H388" s="22" t="str">
        <f>IF(INDEX(Veh_Marshal,0,2)="N/A","N/A",'输出-系统进路参数'!K389)</f>
        <v>N/A</v>
      </c>
      <c r="I388" s="22" t="str">
        <f>IF(INDEX(Veh_Marshal,0,2)="N/A","N/A",'输出-系统进路参数'!L389)</f>
        <v>N/A</v>
      </c>
      <c r="J388" s="22" t="str">
        <f>IF(INDEX(Veh_Marshal,0,2)="N/A","N/A",'输出-系统进路参数'!M389)</f>
        <v>N/A</v>
      </c>
      <c r="K388" s="22" t="str">
        <f>IF(INDEX(Veh_Marshal,0,2)="N/A","N/A",'输出-系统进路参数'!N389)</f>
        <v>N/A</v>
      </c>
      <c r="L388" s="22" t="str">
        <f>IF(INDEX(Veh_Marshal,0,2)="N/A","N/A",'输出-系统进路参数'!O389)</f>
        <v>N/A</v>
      </c>
      <c r="M388" s="22" t="str">
        <f>IF(INDEX(Veh_Marshal,0,2)="N/A","N/A",'输出-系统进路参数'!P389)</f>
        <v>N/A</v>
      </c>
      <c r="N388" s="22" t="str">
        <f>IF(INDEX(Veh_Marshal,0,2)="N/A","N/A",'输出-系统进路参数'!Q389)</f>
        <v>N/A</v>
      </c>
      <c r="O388" s="22" t="str">
        <f>IF(INDEX(Veh_Marshal,0,2)="N/A","N/A",'输出-系统进路参数'!R389)</f>
        <v>N/A</v>
      </c>
      <c r="P388" s="22" t="str">
        <f>IF(INDEX(Veh_Marshal,0,2)="N/A","N/A",'输出-系统进路参数'!S389)</f>
        <v>N/A</v>
      </c>
      <c r="Q388" s="22" t="str">
        <f>IF(INDEX(Veh_Marshal,0,2)="N/A","N/A",'输出-系统进路参数'!T389)</f>
        <v>N/A</v>
      </c>
      <c r="R388" s="22" t="str">
        <f>IF(INDEX(Veh_Marshal,0,2)="N/A","N/A",'输出-系统进路参数'!U389)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IF(INDEX(Veh_Marshal,0,2)="N/A","N/A",'输出-系统进路参数'!B390)</f>
        <v>N/A</v>
      </c>
      <c r="B389" s="22" t="str">
        <f>IF(INDEX(Veh_Marshal,0,2)="N/A","N/A",'输出-系统进路参数'!E390)</f>
        <v>N/A</v>
      </c>
      <c r="C389" s="22" t="str">
        <f>IF(INDEX(Veh_Marshal,0,2)="N/A","N/A",'输出-系统进路参数'!F390)</f>
        <v>N/A</v>
      </c>
      <c r="D389" s="22" t="str">
        <f>IF(INDEX(Veh_Marshal,0,2)="N/A","N/A",'输出-系统进路参数'!G390)</f>
        <v>N/A</v>
      </c>
      <c r="E389" s="22" t="str">
        <f>IF(INDEX(Veh_Marshal,0,2)="N/A","N/A",'输出-系统进路参数'!H390)</f>
        <v>N/A</v>
      </c>
      <c r="F389" s="22" t="str">
        <f>IF(INDEX(Veh_Marshal,0,2)="N/A","N/A",'输出-系统进路参数'!I390)</f>
        <v>N/A</v>
      </c>
      <c r="G389" s="22" t="str">
        <f>IF(INDEX(Veh_Marshal,0,2)="N/A","N/A",'输出-系统进路参数'!J390)</f>
        <v>N/A</v>
      </c>
      <c r="H389" s="22" t="str">
        <f>IF(INDEX(Veh_Marshal,0,2)="N/A","N/A",'输出-系统进路参数'!K390)</f>
        <v>N/A</v>
      </c>
      <c r="I389" s="22" t="str">
        <f>IF(INDEX(Veh_Marshal,0,2)="N/A","N/A",'输出-系统进路参数'!L390)</f>
        <v>N/A</v>
      </c>
      <c r="J389" s="22" t="str">
        <f>IF(INDEX(Veh_Marshal,0,2)="N/A","N/A",'输出-系统进路参数'!M390)</f>
        <v>N/A</v>
      </c>
      <c r="K389" s="22" t="str">
        <f>IF(INDEX(Veh_Marshal,0,2)="N/A","N/A",'输出-系统进路参数'!N390)</f>
        <v>N/A</v>
      </c>
      <c r="L389" s="22" t="str">
        <f>IF(INDEX(Veh_Marshal,0,2)="N/A","N/A",'输出-系统进路参数'!O390)</f>
        <v>N/A</v>
      </c>
      <c r="M389" s="22" t="str">
        <f>IF(INDEX(Veh_Marshal,0,2)="N/A","N/A",'输出-系统进路参数'!P390)</f>
        <v>N/A</v>
      </c>
      <c r="N389" s="22" t="str">
        <f>IF(INDEX(Veh_Marshal,0,2)="N/A","N/A",'输出-系统进路参数'!Q390)</f>
        <v>N/A</v>
      </c>
      <c r="O389" s="22" t="str">
        <f>IF(INDEX(Veh_Marshal,0,2)="N/A","N/A",'输出-系统进路参数'!R390)</f>
        <v>N/A</v>
      </c>
      <c r="P389" s="22" t="str">
        <f>IF(INDEX(Veh_Marshal,0,2)="N/A","N/A",'输出-系统进路参数'!S390)</f>
        <v>N/A</v>
      </c>
      <c r="Q389" s="22" t="str">
        <f>IF(INDEX(Veh_Marshal,0,2)="N/A","N/A",'输出-系统进路参数'!T390)</f>
        <v>N/A</v>
      </c>
      <c r="R389" s="22" t="str">
        <f>IF(INDEX(Veh_Marshal,0,2)="N/A","N/A",'输出-系统进路参数'!U390)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IF(INDEX(Veh_Marshal,0,2)="N/A","N/A",'输出-系统进路参数'!B391)</f>
        <v>N/A</v>
      </c>
      <c r="B390" s="22" t="str">
        <f>IF(INDEX(Veh_Marshal,0,2)="N/A","N/A",'输出-系统进路参数'!E391)</f>
        <v>N/A</v>
      </c>
      <c r="C390" s="22" t="str">
        <f>IF(INDEX(Veh_Marshal,0,2)="N/A","N/A",'输出-系统进路参数'!F391)</f>
        <v>N/A</v>
      </c>
      <c r="D390" s="22" t="str">
        <f>IF(INDEX(Veh_Marshal,0,2)="N/A","N/A",'输出-系统进路参数'!G391)</f>
        <v>N/A</v>
      </c>
      <c r="E390" s="22" t="str">
        <f>IF(INDEX(Veh_Marshal,0,2)="N/A","N/A",'输出-系统进路参数'!H391)</f>
        <v>N/A</v>
      </c>
      <c r="F390" s="22" t="str">
        <f>IF(INDEX(Veh_Marshal,0,2)="N/A","N/A",'输出-系统进路参数'!I391)</f>
        <v>N/A</v>
      </c>
      <c r="G390" s="22" t="str">
        <f>IF(INDEX(Veh_Marshal,0,2)="N/A","N/A",'输出-系统进路参数'!J391)</f>
        <v>N/A</v>
      </c>
      <c r="H390" s="22" t="str">
        <f>IF(INDEX(Veh_Marshal,0,2)="N/A","N/A",'输出-系统进路参数'!K391)</f>
        <v>N/A</v>
      </c>
      <c r="I390" s="22" t="str">
        <f>IF(INDEX(Veh_Marshal,0,2)="N/A","N/A",'输出-系统进路参数'!L391)</f>
        <v>N/A</v>
      </c>
      <c r="J390" s="22" t="str">
        <f>IF(INDEX(Veh_Marshal,0,2)="N/A","N/A",'输出-系统进路参数'!M391)</f>
        <v>N/A</v>
      </c>
      <c r="K390" s="22" t="str">
        <f>IF(INDEX(Veh_Marshal,0,2)="N/A","N/A",'输出-系统进路参数'!N391)</f>
        <v>N/A</v>
      </c>
      <c r="L390" s="22" t="str">
        <f>IF(INDEX(Veh_Marshal,0,2)="N/A","N/A",'输出-系统进路参数'!O391)</f>
        <v>N/A</v>
      </c>
      <c r="M390" s="22" t="str">
        <f>IF(INDEX(Veh_Marshal,0,2)="N/A","N/A",'输出-系统进路参数'!P391)</f>
        <v>N/A</v>
      </c>
      <c r="N390" s="22" t="str">
        <f>IF(INDEX(Veh_Marshal,0,2)="N/A","N/A",'输出-系统进路参数'!Q391)</f>
        <v>N/A</v>
      </c>
      <c r="O390" s="22" t="str">
        <f>IF(INDEX(Veh_Marshal,0,2)="N/A","N/A",'输出-系统进路参数'!R391)</f>
        <v>N/A</v>
      </c>
      <c r="P390" s="22" t="str">
        <f>IF(INDEX(Veh_Marshal,0,2)="N/A","N/A",'输出-系统进路参数'!S391)</f>
        <v>N/A</v>
      </c>
      <c r="Q390" s="22" t="str">
        <f>IF(INDEX(Veh_Marshal,0,2)="N/A","N/A",'输出-系统进路参数'!T391)</f>
        <v>N/A</v>
      </c>
      <c r="R390" s="22" t="str">
        <f>IF(INDEX(Veh_Marshal,0,2)="N/A","N/A",'输出-系统进路参数'!U391)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IF(INDEX(Veh_Marshal,0,2)="N/A","N/A",'输出-系统进路参数'!B392)</f>
        <v>N/A</v>
      </c>
      <c r="B391" s="22" t="str">
        <f>IF(INDEX(Veh_Marshal,0,2)="N/A","N/A",'输出-系统进路参数'!E392)</f>
        <v>N/A</v>
      </c>
      <c r="C391" s="22" t="str">
        <f>IF(INDEX(Veh_Marshal,0,2)="N/A","N/A",'输出-系统进路参数'!F392)</f>
        <v>N/A</v>
      </c>
      <c r="D391" s="22" t="str">
        <f>IF(INDEX(Veh_Marshal,0,2)="N/A","N/A",'输出-系统进路参数'!G392)</f>
        <v>N/A</v>
      </c>
      <c r="E391" s="22" t="str">
        <f>IF(INDEX(Veh_Marshal,0,2)="N/A","N/A",'输出-系统进路参数'!H392)</f>
        <v>N/A</v>
      </c>
      <c r="F391" s="22" t="str">
        <f>IF(INDEX(Veh_Marshal,0,2)="N/A","N/A",'输出-系统进路参数'!I392)</f>
        <v>N/A</v>
      </c>
      <c r="G391" s="22" t="str">
        <f>IF(INDEX(Veh_Marshal,0,2)="N/A","N/A",'输出-系统进路参数'!J392)</f>
        <v>N/A</v>
      </c>
      <c r="H391" s="22" t="str">
        <f>IF(INDEX(Veh_Marshal,0,2)="N/A","N/A",'输出-系统进路参数'!K392)</f>
        <v>N/A</v>
      </c>
      <c r="I391" s="22" t="str">
        <f>IF(INDEX(Veh_Marshal,0,2)="N/A","N/A",'输出-系统进路参数'!L392)</f>
        <v>N/A</v>
      </c>
      <c r="J391" s="22" t="str">
        <f>IF(INDEX(Veh_Marshal,0,2)="N/A","N/A",'输出-系统进路参数'!M392)</f>
        <v>N/A</v>
      </c>
      <c r="K391" s="22" t="str">
        <f>IF(INDEX(Veh_Marshal,0,2)="N/A","N/A",'输出-系统进路参数'!N392)</f>
        <v>N/A</v>
      </c>
      <c r="L391" s="22" t="str">
        <f>IF(INDEX(Veh_Marshal,0,2)="N/A","N/A",'输出-系统进路参数'!O392)</f>
        <v>N/A</v>
      </c>
      <c r="M391" s="22" t="str">
        <f>IF(INDEX(Veh_Marshal,0,2)="N/A","N/A",'输出-系统进路参数'!P392)</f>
        <v>N/A</v>
      </c>
      <c r="N391" s="22" t="str">
        <f>IF(INDEX(Veh_Marshal,0,2)="N/A","N/A",'输出-系统进路参数'!Q392)</f>
        <v>N/A</v>
      </c>
      <c r="O391" s="22" t="str">
        <f>IF(INDEX(Veh_Marshal,0,2)="N/A","N/A",'输出-系统进路参数'!R392)</f>
        <v>N/A</v>
      </c>
      <c r="P391" s="22" t="str">
        <f>IF(INDEX(Veh_Marshal,0,2)="N/A","N/A",'输出-系统进路参数'!S392)</f>
        <v>N/A</v>
      </c>
      <c r="Q391" s="22" t="str">
        <f>IF(INDEX(Veh_Marshal,0,2)="N/A","N/A",'输出-系统进路参数'!T392)</f>
        <v>N/A</v>
      </c>
      <c r="R391" s="22" t="str">
        <f>IF(INDEX(Veh_Marshal,0,2)="N/A","N/A",'输出-系统进路参数'!U392)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IF(INDEX(Veh_Marshal,0,2)="N/A","N/A",'输出-系统进路参数'!B393)</f>
        <v>N/A</v>
      </c>
      <c r="B392" s="22" t="str">
        <f>IF(INDEX(Veh_Marshal,0,2)="N/A","N/A",'输出-系统进路参数'!E393)</f>
        <v>N/A</v>
      </c>
      <c r="C392" s="22" t="str">
        <f>IF(INDEX(Veh_Marshal,0,2)="N/A","N/A",'输出-系统进路参数'!F393)</f>
        <v>N/A</v>
      </c>
      <c r="D392" s="22" t="str">
        <f>IF(INDEX(Veh_Marshal,0,2)="N/A","N/A",'输出-系统进路参数'!G393)</f>
        <v>N/A</v>
      </c>
      <c r="E392" s="22" t="str">
        <f>IF(INDEX(Veh_Marshal,0,2)="N/A","N/A",'输出-系统进路参数'!H393)</f>
        <v>N/A</v>
      </c>
      <c r="F392" s="22" t="str">
        <f>IF(INDEX(Veh_Marshal,0,2)="N/A","N/A",'输出-系统进路参数'!I393)</f>
        <v>N/A</v>
      </c>
      <c r="G392" s="22" t="str">
        <f>IF(INDEX(Veh_Marshal,0,2)="N/A","N/A",'输出-系统进路参数'!J393)</f>
        <v>N/A</v>
      </c>
      <c r="H392" s="22" t="str">
        <f>IF(INDEX(Veh_Marshal,0,2)="N/A","N/A",'输出-系统进路参数'!K393)</f>
        <v>N/A</v>
      </c>
      <c r="I392" s="22" t="str">
        <f>IF(INDEX(Veh_Marshal,0,2)="N/A","N/A",'输出-系统进路参数'!L393)</f>
        <v>N/A</v>
      </c>
      <c r="J392" s="22" t="str">
        <f>IF(INDEX(Veh_Marshal,0,2)="N/A","N/A",'输出-系统进路参数'!M393)</f>
        <v>N/A</v>
      </c>
      <c r="K392" s="22" t="str">
        <f>IF(INDEX(Veh_Marshal,0,2)="N/A","N/A",'输出-系统进路参数'!N393)</f>
        <v>N/A</v>
      </c>
      <c r="L392" s="22" t="str">
        <f>IF(INDEX(Veh_Marshal,0,2)="N/A","N/A",'输出-系统进路参数'!O393)</f>
        <v>N/A</v>
      </c>
      <c r="M392" s="22" t="str">
        <f>IF(INDEX(Veh_Marshal,0,2)="N/A","N/A",'输出-系统进路参数'!P393)</f>
        <v>N/A</v>
      </c>
      <c r="N392" s="22" t="str">
        <f>IF(INDEX(Veh_Marshal,0,2)="N/A","N/A",'输出-系统进路参数'!Q393)</f>
        <v>N/A</v>
      </c>
      <c r="O392" s="22" t="str">
        <f>IF(INDEX(Veh_Marshal,0,2)="N/A","N/A",'输出-系统进路参数'!R393)</f>
        <v>N/A</v>
      </c>
      <c r="P392" s="22" t="str">
        <f>IF(INDEX(Veh_Marshal,0,2)="N/A","N/A",'输出-系统进路参数'!S393)</f>
        <v>N/A</v>
      </c>
      <c r="Q392" s="22" t="str">
        <f>IF(INDEX(Veh_Marshal,0,2)="N/A","N/A",'输出-系统进路参数'!T393)</f>
        <v>N/A</v>
      </c>
      <c r="R392" s="22" t="str">
        <f>IF(INDEX(Veh_Marshal,0,2)="N/A","N/A",'输出-系统进路参数'!U393)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IF(INDEX(Veh_Marshal,0,2)="N/A","N/A",'输出-系统进路参数'!B394)</f>
        <v>N/A</v>
      </c>
      <c r="B393" s="22" t="str">
        <f>IF(INDEX(Veh_Marshal,0,2)="N/A","N/A",'输出-系统进路参数'!E394)</f>
        <v>N/A</v>
      </c>
      <c r="C393" s="22" t="str">
        <f>IF(INDEX(Veh_Marshal,0,2)="N/A","N/A",'输出-系统进路参数'!F394)</f>
        <v>N/A</v>
      </c>
      <c r="D393" s="22" t="str">
        <f>IF(INDEX(Veh_Marshal,0,2)="N/A","N/A",'输出-系统进路参数'!G394)</f>
        <v>N/A</v>
      </c>
      <c r="E393" s="22" t="str">
        <f>IF(INDEX(Veh_Marshal,0,2)="N/A","N/A",'输出-系统进路参数'!H394)</f>
        <v>N/A</v>
      </c>
      <c r="F393" s="22" t="str">
        <f>IF(INDEX(Veh_Marshal,0,2)="N/A","N/A",'输出-系统进路参数'!I394)</f>
        <v>N/A</v>
      </c>
      <c r="G393" s="22" t="str">
        <f>IF(INDEX(Veh_Marshal,0,2)="N/A","N/A",'输出-系统进路参数'!J394)</f>
        <v>N/A</v>
      </c>
      <c r="H393" s="22" t="str">
        <f>IF(INDEX(Veh_Marshal,0,2)="N/A","N/A",'输出-系统进路参数'!K394)</f>
        <v>N/A</v>
      </c>
      <c r="I393" s="22" t="str">
        <f>IF(INDEX(Veh_Marshal,0,2)="N/A","N/A",'输出-系统进路参数'!L394)</f>
        <v>N/A</v>
      </c>
      <c r="J393" s="22" t="str">
        <f>IF(INDEX(Veh_Marshal,0,2)="N/A","N/A",'输出-系统进路参数'!M394)</f>
        <v>N/A</v>
      </c>
      <c r="K393" s="22" t="str">
        <f>IF(INDEX(Veh_Marshal,0,2)="N/A","N/A",'输出-系统进路参数'!N394)</f>
        <v>N/A</v>
      </c>
      <c r="L393" s="22" t="str">
        <f>IF(INDEX(Veh_Marshal,0,2)="N/A","N/A",'输出-系统进路参数'!O394)</f>
        <v>N/A</v>
      </c>
      <c r="M393" s="22" t="str">
        <f>IF(INDEX(Veh_Marshal,0,2)="N/A","N/A",'输出-系统进路参数'!P394)</f>
        <v>N/A</v>
      </c>
      <c r="N393" s="22" t="str">
        <f>IF(INDEX(Veh_Marshal,0,2)="N/A","N/A",'输出-系统进路参数'!Q394)</f>
        <v>N/A</v>
      </c>
      <c r="O393" s="22" t="str">
        <f>IF(INDEX(Veh_Marshal,0,2)="N/A","N/A",'输出-系统进路参数'!R394)</f>
        <v>N/A</v>
      </c>
      <c r="P393" s="22" t="str">
        <f>IF(INDEX(Veh_Marshal,0,2)="N/A","N/A",'输出-系统进路参数'!S394)</f>
        <v>N/A</v>
      </c>
      <c r="Q393" s="22" t="str">
        <f>IF(INDEX(Veh_Marshal,0,2)="N/A","N/A",'输出-系统进路参数'!T394)</f>
        <v>N/A</v>
      </c>
      <c r="R393" s="22" t="str">
        <f>IF(INDEX(Veh_Marshal,0,2)="N/A","N/A",'输出-系统进路参数'!U394)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IF(INDEX(Veh_Marshal,0,2)="N/A","N/A",'输出-系统进路参数'!B395)</f>
        <v>N/A</v>
      </c>
      <c r="B394" s="22" t="str">
        <f>IF(INDEX(Veh_Marshal,0,2)="N/A","N/A",'输出-系统进路参数'!E395)</f>
        <v>N/A</v>
      </c>
      <c r="C394" s="22" t="str">
        <f>IF(INDEX(Veh_Marshal,0,2)="N/A","N/A",'输出-系统进路参数'!F395)</f>
        <v>N/A</v>
      </c>
      <c r="D394" s="22" t="str">
        <f>IF(INDEX(Veh_Marshal,0,2)="N/A","N/A",'输出-系统进路参数'!G395)</f>
        <v>N/A</v>
      </c>
      <c r="E394" s="22" t="str">
        <f>IF(INDEX(Veh_Marshal,0,2)="N/A","N/A",'输出-系统进路参数'!H395)</f>
        <v>N/A</v>
      </c>
      <c r="F394" s="22" t="str">
        <f>IF(INDEX(Veh_Marshal,0,2)="N/A","N/A",'输出-系统进路参数'!I395)</f>
        <v>N/A</v>
      </c>
      <c r="G394" s="22" t="str">
        <f>IF(INDEX(Veh_Marshal,0,2)="N/A","N/A",'输出-系统进路参数'!J395)</f>
        <v>N/A</v>
      </c>
      <c r="H394" s="22" t="str">
        <f>IF(INDEX(Veh_Marshal,0,2)="N/A","N/A",'输出-系统进路参数'!K395)</f>
        <v>N/A</v>
      </c>
      <c r="I394" s="22" t="str">
        <f>IF(INDEX(Veh_Marshal,0,2)="N/A","N/A",'输出-系统进路参数'!L395)</f>
        <v>N/A</v>
      </c>
      <c r="J394" s="22" t="str">
        <f>IF(INDEX(Veh_Marshal,0,2)="N/A","N/A",'输出-系统进路参数'!M395)</f>
        <v>N/A</v>
      </c>
      <c r="K394" s="22" t="str">
        <f>IF(INDEX(Veh_Marshal,0,2)="N/A","N/A",'输出-系统进路参数'!N395)</f>
        <v>N/A</v>
      </c>
      <c r="L394" s="22" t="str">
        <f>IF(INDEX(Veh_Marshal,0,2)="N/A","N/A",'输出-系统进路参数'!O395)</f>
        <v>N/A</v>
      </c>
      <c r="M394" s="22" t="str">
        <f>IF(INDEX(Veh_Marshal,0,2)="N/A","N/A",'输出-系统进路参数'!P395)</f>
        <v>N/A</v>
      </c>
      <c r="N394" s="22" t="str">
        <f>IF(INDEX(Veh_Marshal,0,2)="N/A","N/A",'输出-系统进路参数'!Q395)</f>
        <v>N/A</v>
      </c>
      <c r="O394" s="22" t="str">
        <f>IF(INDEX(Veh_Marshal,0,2)="N/A","N/A",'输出-系统进路参数'!R395)</f>
        <v>N/A</v>
      </c>
      <c r="P394" s="22" t="str">
        <f>IF(INDEX(Veh_Marshal,0,2)="N/A","N/A",'输出-系统进路参数'!S395)</f>
        <v>N/A</v>
      </c>
      <c r="Q394" s="22" t="str">
        <f>IF(INDEX(Veh_Marshal,0,2)="N/A","N/A",'输出-系统进路参数'!T395)</f>
        <v>N/A</v>
      </c>
      <c r="R394" s="22" t="str">
        <f>IF(INDEX(Veh_Marshal,0,2)="N/A","N/A",'输出-系统进路参数'!U395)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IF(INDEX(Veh_Marshal,0,2)="N/A","N/A",'输出-系统进路参数'!B396)</f>
        <v>N/A</v>
      </c>
      <c r="B395" s="22" t="str">
        <f>IF(INDEX(Veh_Marshal,0,2)="N/A","N/A",'输出-系统进路参数'!E396)</f>
        <v>N/A</v>
      </c>
      <c r="C395" s="22" t="str">
        <f>IF(INDEX(Veh_Marshal,0,2)="N/A","N/A",'输出-系统进路参数'!F396)</f>
        <v>N/A</v>
      </c>
      <c r="D395" s="22" t="str">
        <f>IF(INDEX(Veh_Marshal,0,2)="N/A","N/A",'输出-系统进路参数'!G396)</f>
        <v>N/A</v>
      </c>
      <c r="E395" s="22" t="str">
        <f>IF(INDEX(Veh_Marshal,0,2)="N/A","N/A",'输出-系统进路参数'!H396)</f>
        <v>N/A</v>
      </c>
      <c r="F395" s="22" t="str">
        <f>IF(INDEX(Veh_Marshal,0,2)="N/A","N/A",'输出-系统进路参数'!I396)</f>
        <v>N/A</v>
      </c>
      <c r="G395" s="22" t="str">
        <f>IF(INDEX(Veh_Marshal,0,2)="N/A","N/A",'输出-系统进路参数'!J396)</f>
        <v>N/A</v>
      </c>
      <c r="H395" s="22" t="str">
        <f>IF(INDEX(Veh_Marshal,0,2)="N/A","N/A",'输出-系统进路参数'!K396)</f>
        <v>N/A</v>
      </c>
      <c r="I395" s="22" t="str">
        <f>IF(INDEX(Veh_Marshal,0,2)="N/A","N/A",'输出-系统进路参数'!L396)</f>
        <v>N/A</v>
      </c>
      <c r="J395" s="22" t="str">
        <f>IF(INDEX(Veh_Marshal,0,2)="N/A","N/A",'输出-系统进路参数'!M396)</f>
        <v>N/A</v>
      </c>
      <c r="K395" s="22" t="str">
        <f>IF(INDEX(Veh_Marshal,0,2)="N/A","N/A",'输出-系统进路参数'!N396)</f>
        <v>N/A</v>
      </c>
      <c r="L395" s="22" t="str">
        <f>IF(INDEX(Veh_Marshal,0,2)="N/A","N/A",'输出-系统进路参数'!O396)</f>
        <v>N/A</v>
      </c>
      <c r="M395" s="22" t="str">
        <f>IF(INDEX(Veh_Marshal,0,2)="N/A","N/A",'输出-系统进路参数'!P396)</f>
        <v>N/A</v>
      </c>
      <c r="N395" s="22" t="str">
        <f>IF(INDEX(Veh_Marshal,0,2)="N/A","N/A",'输出-系统进路参数'!Q396)</f>
        <v>N/A</v>
      </c>
      <c r="O395" s="22" t="str">
        <f>IF(INDEX(Veh_Marshal,0,2)="N/A","N/A",'输出-系统进路参数'!R396)</f>
        <v>N/A</v>
      </c>
      <c r="P395" s="22" t="str">
        <f>IF(INDEX(Veh_Marshal,0,2)="N/A","N/A",'输出-系统进路参数'!S396)</f>
        <v>N/A</v>
      </c>
      <c r="Q395" s="22" t="str">
        <f>IF(INDEX(Veh_Marshal,0,2)="N/A","N/A",'输出-系统进路参数'!T396)</f>
        <v>N/A</v>
      </c>
      <c r="R395" s="22" t="str">
        <f>IF(INDEX(Veh_Marshal,0,2)="N/A","N/A",'输出-系统进路参数'!U396)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IF(INDEX(Veh_Marshal,0,2)="N/A","N/A",'输出-系统进路参数'!B397)</f>
        <v>N/A</v>
      </c>
      <c r="B396" s="22" t="str">
        <f>IF(INDEX(Veh_Marshal,0,2)="N/A","N/A",'输出-系统进路参数'!E397)</f>
        <v>N/A</v>
      </c>
      <c r="C396" s="22" t="str">
        <f>IF(INDEX(Veh_Marshal,0,2)="N/A","N/A",'输出-系统进路参数'!F397)</f>
        <v>N/A</v>
      </c>
      <c r="D396" s="22" t="str">
        <f>IF(INDEX(Veh_Marshal,0,2)="N/A","N/A",'输出-系统进路参数'!G397)</f>
        <v>N/A</v>
      </c>
      <c r="E396" s="22" t="str">
        <f>IF(INDEX(Veh_Marshal,0,2)="N/A","N/A",'输出-系统进路参数'!H397)</f>
        <v>N/A</v>
      </c>
      <c r="F396" s="22" t="str">
        <f>IF(INDEX(Veh_Marshal,0,2)="N/A","N/A",'输出-系统进路参数'!I397)</f>
        <v>N/A</v>
      </c>
      <c r="G396" s="22" t="str">
        <f>IF(INDEX(Veh_Marshal,0,2)="N/A","N/A",'输出-系统进路参数'!J397)</f>
        <v>N/A</v>
      </c>
      <c r="H396" s="22" t="str">
        <f>IF(INDEX(Veh_Marshal,0,2)="N/A","N/A",'输出-系统进路参数'!K397)</f>
        <v>N/A</v>
      </c>
      <c r="I396" s="22" t="str">
        <f>IF(INDEX(Veh_Marshal,0,2)="N/A","N/A",'输出-系统进路参数'!L397)</f>
        <v>N/A</v>
      </c>
      <c r="J396" s="22" t="str">
        <f>IF(INDEX(Veh_Marshal,0,2)="N/A","N/A",'输出-系统进路参数'!M397)</f>
        <v>N/A</v>
      </c>
      <c r="K396" s="22" t="str">
        <f>IF(INDEX(Veh_Marshal,0,2)="N/A","N/A",'输出-系统进路参数'!N397)</f>
        <v>N/A</v>
      </c>
      <c r="L396" s="22" t="str">
        <f>IF(INDEX(Veh_Marshal,0,2)="N/A","N/A",'输出-系统进路参数'!O397)</f>
        <v>N/A</v>
      </c>
      <c r="M396" s="22" t="str">
        <f>IF(INDEX(Veh_Marshal,0,2)="N/A","N/A",'输出-系统进路参数'!P397)</f>
        <v>N/A</v>
      </c>
      <c r="N396" s="22" t="str">
        <f>IF(INDEX(Veh_Marshal,0,2)="N/A","N/A",'输出-系统进路参数'!Q397)</f>
        <v>N/A</v>
      </c>
      <c r="O396" s="22" t="str">
        <f>IF(INDEX(Veh_Marshal,0,2)="N/A","N/A",'输出-系统进路参数'!R397)</f>
        <v>N/A</v>
      </c>
      <c r="P396" s="22" t="str">
        <f>IF(INDEX(Veh_Marshal,0,2)="N/A","N/A",'输出-系统进路参数'!S397)</f>
        <v>N/A</v>
      </c>
      <c r="Q396" s="22" t="str">
        <f>IF(INDEX(Veh_Marshal,0,2)="N/A","N/A",'输出-系统进路参数'!T397)</f>
        <v>N/A</v>
      </c>
      <c r="R396" s="22" t="str">
        <f>IF(INDEX(Veh_Marshal,0,2)="N/A","N/A",'输出-系统进路参数'!U397)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IF(INDEX(Veh_Marshal,0,2)="N/A","N/A",'输出-系统进路参数'!B398)</f>
        <v>N/A</v>
      </c>
      <c r="B397" s="22" t="str">
        <f>IF(INDEX(Veh_Marshal,0,2)="N/A","N/A",'输出-系统进路参数'!E398)</f>
        <v>N/A</v>
      </c>
      <c r="C397" s="22" t="str">
        <f>IF(INDEX(Veh_Marshal,0,2)="N/A","N/A",'输出-系统进路参数'!F398)</f>
        <v>N/A</v>
      </c>
      <c r="D397" s="22" t="str">
        <f>IF(INDEX(Veh_Marshal,0,2)="N/A","N/A",'输出-系统进路参数'!G398)</f>
        <v>N/A</v>
      </c>
      <c r="E397" s="22" t="str">
        <f>IF(INDEX(Veh_Marshal,0,2)="N/A","N/A",'输出-系统进路参数'!H398)</f>
        <v>N/A</v>
      </c>
      <c r="F397" s="22" t="str">
        <f>IF(INDEX(Veh_Marshal,0,2)="N/A","N/A",'输出-系统进路参数'!I398)</f>
        <v>N/A</v>
      </c>
      <c r="G397" s="22" t="str">
        <f>IF(INDEX(Veh_Marshal,0,2)="N/A","N/A",'输出-系统进路参数'!J398)</f>
        <v>N/A</v>
      </c>
      <c r="H397" s="22" t="str">
        <f>IF(INDEX(Veh_Marshal,0,2)="N/A","N/A",'输出-系统进路参数'!K398)</f>
        <v>N/A</v>
      </c>
      <c r="I397" s="22" t="str">
        <f>IF(INDEX(Veh_Marshal,0,2)="N/A","N/A",'输出-系统进路参数'!L398)</f>
        <v>N/A</v>
      </c>
      <c r="J397" s="22" t="str">
        <f>IF(INDEX(Veh_Marshal,0,2)="N/A","N/A",'输出-系统进路参数'!M398)</f>
        <v>N/A</v>
      </c>
      <c r="K397" s="22" t="str">
        <f>IF(INDEX(Veh_Marshal,0,2)="N/A","N/A",'输出-系统进路参数'!N398)</f>
        <v>N/A</v>
      </c>
      <c r="L397" s="22" t="str">
        <f>IF(INDEX(Veh_Marshal,0,2)="N/A","N/A",'输出-系统进路参数'!O398)</f>
        <v>N/A</v>
      </c>
      <c r="M397" s="22" t="str">
        <f>IF(INDEX(Veh_Marshal,0,2)="N/A","N/A",'输出-系统进路参数'!P398)</f>
        <v>N/A</v>
      </c>
      <c r="N397" s="22" t="str">
        <f>IF(INDEX(Veh_Marshal,0,2)="N/A","N/A",'输出-系统进路参数'!Q398)</f>
        <v>N/A</v>
      </c>
      <c r="O397" s="22" t="str">
        <f>IF(INDEX(Veh_Marshal,0,2)="N/A","N/A",'输出-系统进路参数'!R398)</f>
        <v>N/A</v>
      </c>
      <c r="P397" s="22" t="str">
        <f>IF(INDEX(Veh_Marshal,0,2)="N/A","N/A",'输出-系统进路参数'!S398)</f>
        <v>N/A</v>
      </c>
      <c r="Q397" s="22" t="str">
        <f>IF(INDEX(Veh_Marshal,0,2)="N/A","N/A",'输出-系统进路参数'!T398)</f>
        <v>N/A</v>
      </c>
      <c r="R397" s="22" t="str">
        <f>IF(INDEX(Veh_Marshal,0,2)="N/A","N/A",'输出-系统进路参数'!U398)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IF(INDEX(Veh_Marshal,0,2)="N/A","N/A",'输出-系统进路参数'!B399)</f>
        <v>N/A</v>
      </c>
      <c r="B398" s="22" t="str">
        <f>IF(INDEX(Veh_Marshal,0,2)="N/A","N/A",'输出-系统进路参数'!E399)</f>
        <v>N/A</v>
      </c>
      <c r="C398" s="22" t="str">
        <f>IF(INDEX(Veh_Marshal,0,2)="N/A","N/A",'输出-系统进路参数'!F399)</f>
        <v>N/A</v>
      </c>
      <c r="D398" s="22" t="str">
        <f>IF(INDEX(Veh_Marshal,0,2)="N/A","N/A",'输出-系统进路参数'!G399)</f>
        <v>N/A</v>
      </c>
      <c r="E398" s="22" t="str">
        <f>IF(INDEX(Veh_Marshal,0,2)="N/A","N/A",'输出-系统进路参数'!H399)</f>
        <v>N/A</v>
      </c>
      <c r="F398" s="22" t="str">
        <f>IF(INDEX(Veh_Marshal,0,2)="N/A","N/A",'输出-系统进路参数'!I399)</f>
        <v>N/A</v>
      </c>
      <c r="G398" s="22" t="str">
        <f>IF(INDEX(Veh_Marshal,0,2)="N/A","N/A",'输出-系统进路参数'!J399)</f>
        <v>N/A</v>
      </c>
      <c r="H398" s="22" t="str">
        <f>IF(INDEX(Veh_Marshal,0,2)="N/A","N/A",'输出-系统进路参数'!K399)</f>
        <v>N/A</v>
      </c>
      <c r="I398" s="22" t="str">
        <f>IF(INDEX(Veh_Marshal,0,2)="N/A","N/A",'输出-系统进路参数'!L399)</f>
        <v>N/A</v>
      </c>
      <c r="J398" s="22" t="str">
        <f>IF(INDEX(Veh_Marshal,0,2)="N/A","N/A",'输出-系统进路参数'!M399)</f>
        <v>N/A</v>
      </c>
      <c r="K398" s="22" t="str">
        <f>IF(INDEX(Veh_Marshal,0,2)="N/A","N/A",'输出-系统进路参数'!N399)</f>
        <v>N/A</v>
      </c>
      <c r="L398" s="22" t="str">
        <f>IF(INDEX(Veh_Marshal,0,2)="N/A","N/A",'输出-系统进路参数'!O399)</f>
        <v>N/A</v>
      </c>
      <c r="M398" s="22" t="str">
        <f>IF(INDEX(Veh_Marshal,0,2)="N/A","N/A",'输出-系统进路参数'!P399)</f>
        <v>N/A</v>
      </c>
      <c r="N398" s="22" t="str">
        <f>IF(INDEX(Veh_Marshal,0,2)="N/A","N/A",'输出-系统进路参数'!Q399)</f>
        <v>N/A</v>
      </c>
      <c r="O398" s="22" t="str">
        <f>IF(INDEX(Veh_Marshal,0,2)="N/A","N/A",'输出-系统进路参数'!R399)</f>
        <v>N/A</v>
      </c>
      <c r="P398" s="22" t="str">
        <f>IF(INDEX(Veh_Marshal,0,2)="N/A","N/A",'输出-系统进路参数'!S399)</f>
        <v>N/A</v>
      </c>
      <c r="Q398" s="22" t="str">
        <f>IF(INDEX(Veh_Marshal,0,2)="N/A","N/A",'输出-系统进路参数'!T399)</f>
        <v>N/A</v>
      </c>
      <c r="R398" s="22" t="str">
        <f>IF(INDEX(Veh_Marshal,0,2)="N/A","N/A",'输出-系统进路参数'!U399)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IF(INDEX(Veh_Marshal,0,2)="N/A","N/A",'输出-系统进路参数'!B400)</f>
        <v>N/A</v>
      </c>
      <c r="B399" s="22" t="str">
        <f>IF(INDEX(Veh_Marshal,0,2)="N/A","N/A",'输出-系统进路参数'!E400)</f>
        <v>N/A</v>
      </c>
      <c r="C399" s="22" t="str">
        <f>IF(INDEX(Veh_Marshal,0,2)="N/A","N/A",'输出-系统进路参数'!F400)</f>
        <v>N/A</v>
      </c>
      <c r="D399" s="22" t="str">
        <f>IF(INDEX(Veh_Marshal,0,2)="N/A","N/A",'输出-系统进路参数'!G400)</f>
        <v>N/A</v>
      </c>
      <c r="E399" s="22" t="str">
        <f>IF(INDEX(Veh_Marshal,0,2)="N/A","N/A",'输出-系统进路参数'!H400)</f>
        <v>N/A</v>
      </c>
      <c r="F399" s="22" t="str">
        <f>IF(INDEX(Veh_Marshal,0,2)="N/A","N/A",'输出-系统进路参数'!I400)</f>
        <v>N/A</v>
      </c>
      <c r="G399" s="22" t="str">
        <f>IF(INDEX(Veh_Marshal,0,2)="N/A","N/A",'输出-系统进路参数'!J400)</f>
        <v>N/A</v>
      </c>
      <c r="H399" s="22" t="str">
        <f>IF(INDEX(Veh_Marshal,0,2)="N/A","N/A",'输出-系统进路参数'!K400)</f>
        <v>N/A</v>
      </c>
      <c r="I399" s="22" t="str">
        <f>IF(INDEX(Veh_Marshal,0,2)="N/A","N/A",'输出-系统进路参数'!L400)</f>
        <v>N/A</v>
      </c>
      <c r="J399" s="22" t="str">
        <f>IF(INDEX(Veh_Marshal,0,2)="N/A","N/A",'输出-系统进路参数'!M400)</f>
        <v>N/A</v>
      </c>
      <c r="K399" s="22" t="str">
        <f>IF(INDEX(Veh_Marshal,0,2)="N/A","N/A",'输出-系统进路参数'!N400)</f>
        <v>N/A</v>
      </c>
      <c r="L399" s="22" t="str">
        <f>IF(INDEX(Veh_Marshal,0,2)="N/A","N/A",'输出-系统进路参数'!O400)</f>
        <v>N/A</v>
      </c>
      <c r="M399" s="22" t="str">
        <f>IF(INDEX(Veh_Marshal,0,2)="N/A","N/A",'输出-系统进路参数'!P400)</f>
        <v>N/A</v>
      </c>
      <c r="N399" s="22" t="str">
        <f>IF(INDEX(Veh_Marshal,0,2)="N/A","N/A",'输出-系统进路参数'!Q400)</f>
        <v>N/A</v>
      </c>
      <c r="O399" s="22" t="str">
        <f>IF(INDEX(Veh_Marshal,0,2)="N/A","N/A",'输出-系统进路参数'!R400)</f>
        <v>N/A</v>
      </c>
      <c r="P399" s="22" t="str">
        <f>IF(INDEX(Veh_Marshal,0,2)="N/A","N/A",'输出-系统进路参数'!S400)</f>
        <v>N/A</v>
      </c>
      <c r="Q399" s="22" t="str">
        <f>IF(INDEX(Veh_Marshal,0,2)="N/A","N/A",'输出-系统进路参数'!T400)</f>
        <v>N/A</v>
      </c>
      <c r="R399" s="22" t="str">
        <f>IF(INDEX(Veh_Marshal,0,2)="N/A","N/A",'输出-系统进路参数'!U400)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IF(INDEX(Veh_Marshal,0,2)="N/A","N/A",'输出-系统进路参数'!B401)</f>
        <v>N/A</v>
      </c>
      <c r="B400" s="22" t="str">
        <f>IF(INDEX(Veh_Marshal,0,2)="N/A","N/A",'输出-系统进路参数'!E401)</f>
        <v>N/A</v>
      </c>
      <c r="C400" s="22" t="str">
        <f>IF(INDEX(Veh_Marshal,0,2)="N/A","N/A",'输出-系统进路参数'!F401)</f>
        <v>N/A</v>
      </c>
      <c r="D400" s="22" t="str">
        <f>IF(INDEX(Veh_Marshal,0,2)="N/A","N/A",'输出-系统进路参数'!G401)</f>
        <v>N/A</v>
      </c>
      <c r="E400" s="22" t="str">
        <f>IF(INDEX(Veh_Marshal,0,2)="N/A","N/A",'输出-系统进路参数'!H401)</f>
        <v>N/A</v>
      </c>
      <c r="F400" s="22" t="str">
        <f>IF(INDEX(Veh_Marshal,0,2)="N/A","N/A",'输出-系统进路参数'!I401)</f>
        <v>N/A</v>
      </c>
      <c r="G400" s="22" t="str">
        <f>IF(INDEX(Veh_Marshal,0,2)="N/A","N/A",'输出-系统进路参数'!J401)</f>
        <v>N/A</v>
      </c>
      <c r="H400" s="22" t="str">
        <f>IF(INDEX(Veh_Marshal,0,2)="N/A","N/A",'输出-系统进路参数'!K401)</f>
        <v>N/A</v>
      </c>
      <c r="I400" s="22" t="str">
        <f>IF(INDEX(Veh_Marshal,0,2)="N/A","N/A",'输出-系统进路参数'!L401)</f>
        <v>N/A</v>
      </c>
      <c r="J400" s="22" t="str">
        <f>IF(INDEX(Veh_Marshal,0,2)="N/A","N/A",'输出-系统进路参数'!M401)</f>
        <v>N/A</v>
      </c>
      <c r="K400" s="22" t="str">
        <f>IF(INDEX(Veh_Marshal,0,2)="N/A","N/A",'输出-系统进路参数'!N401)</f>
        <v>N/A</v>
      </c>
      <c r="L400" s="22" t="str">
        <f>IF(INDEX(Veh_Marshal,0,2)="N/A","N/A",'输出-系统进路参数'!O401)</f>
        <v>N/A</v>
      </c>
      <c r="M400" s="22" t="str">
        <f>IF(INDEX(Veh_Marshal,0,2)="N/A","N/A",'输出-系统进路参数'!P401)</f>
        <v>N/A</v>
      </c>
      <c r="N400" s="22" t="str">
        <f>IF(INDEX(Veh_Marshal,0,2)="N/A","N/A",'输出-系统进路参数'!Q401)</f>
        <v>N/A</v>
      </c>
      <c r="O400" s="22" t="str">
        <f>IF(INDEX(Veh_Marshal,0,2)="N/A","N/A",'输出-系统进路参数'!R401)</f>
        <v>N/A</v>
      </c>
      <c r="P400" s="22" t="str">
        <f>IF(INDEX(Veh_Marshal,0,2)="N/A","N/A",'输出-系统进路参数'!S401)</f>
        <v>N/A</v>
      </c>
      <c r="Q400" s="22" t="str">
        <f>IF(INDEX(Veh_Marshal,0,2)="N/A","N/A",'输出-系统进路参数'!T401)</f>
        <v>N/A</v>
      </c>
      <c r="R400" s="22" t="str">
        <f>IF(INDEX(Veh_Marshal,0,2)="N/A","N/A",'输出-系统进路参数'!U401)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IF(INDEX(Veh_Marshal,0,2)="N/A","N/A",'输出-系统进路参数'!B402)</f>
        <v>N/A</v>
      </c>
      <c r="B401" s="22" t="str">
        <f>IF(INDEX(Veh_Marshal,0,2)="N/A","N/A",'输出-系统进路参数'!E402)</f>
        <v>N/A</v>
      </c>
      <c r="C401" s="22" t="str">
        <f>IF(INDEX(Veh_Marshal,0,2)="N/A","N/A",'输出-系统进路参数'!F402)</f>
        <v>N/A</v>
      </c>
      <c r="D401" s="22" t="str">
        <f>IF(INDEX(Veh_Marshal,0,2)="N/A","N/A",'输出-系统进路参数'!G402)</f>
        <v>N/A</v>
      </c>
      <c r="E401" s="22" t="str">
        <f>IF(INDEX(Veh_Marshal,0,2)="N/A","N/A",'输出-系统进路参数'!H402)</f>
        <v>N/A</v>
      </c>
      <c r="F401" s="22" t="str">
        <f>IF(INDEX(Veh_Marshal,0,2)="N/A","N/A",'输出-系统进路参数'!I402)</f>
        <v>N/A</v>
      </c>
      <c r="G401" s="22" t="str">
        <f>IF(INDEX(Veh_Marshal,0,2)="N/A","N/A",'输出-系统进路参数'!J402)</f>
        <v>N/A</v>
      </c>
      <c r="H401" s="22" t="str">
        <f>IF(INDEX(Veh_Marshal,0,2)="N/A","N/A",'输出-系统进路参数'!K402)</f>
        <v>N/A</v>
      </c>
      <c r="I401" s="22" t="str">
        <f>IF(INDEX(Veh_Marshal,0,2)="N/A","N/A",'输出-系统进路参数'!L402)</f>
        <v>N/A</v>
      </c>
      <c r="J401" s="22" t="str">
        <f>IF(INDEX(Veh_Marshal,0,2)="N/A","N/A",'输出-系统进路参数'!M402)</f>
        <v>N/A</v>
      </c>
      <c r="K401" s="22" t="str">
        <f>IF(INDEX(Veh_Marshal,0,2)="N/A","N/A",'输出-系统进路参数'!N402)</f>
        <v>N/A</v>
      </c>
      <c r="L401" s="22" t="str">
        <f>IF(INDEX(Veh_Marshal,0,2)="N/A","N/A",'输出-系统进路参数'!O402)</f>
        <v>N/A</v>
      </c>
      <c r="M401" s="22" t="str">
        <f>IF(INDEX(Veh_Marshal,0,2)="N/A","N/A",'输出-系统进路参数'!P402)</f>
        <v>N/A</v>
      </c>
      <c r="N401" s="22" t="str">
        <f>IF(INDEX(Veh_Marshal,0,2)="N/A","N/A",'输出-系统进路参数'!Q402)</f>
        <v>N/A</v>
      </c>
      <c r="O401" s="22" t="str">
        <f>IF(INDEX(Veh_Marshal,0,2)="N/A","N/A",'输出-系统进路参数'!R402)</f>
        <v>N/A</v>
      </c>
      <c r="P401" s="22" t="str">
        <f>IF(INDEX(Veh_Marshal,0,2)="N/A","N/A",'输出-系统进路参数'!S402)</f>
        <v>N/A</v>
      </c>
      <c r="Q401" s="22" t="str">
        <f>IF(INDEX(Veh_Marshal,0,2)="N/A","N/A",'输出-系统进路参数'!T402)</f>
        <v>N/A</v>
      </c>
      <c r="R401" s="22" t="str">
        <f>IF(INDEX(Veh_Marshal,0,2)="N/A","N/A",'输出-系统进路参数'!U402)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IF(INDEX(Veh_Marshal,0,2)="N/A","N/A",'输出-系统进路参数'!B403)</f>
        <v>N/A</v>
      </c>
      <c r="B402" s="22" t="str">
        <f>IF(INDEX(Veh_Marshal,0,2)="N/A","N/A",'输出-系统进路参数'!E403)</f>
        <v>N/A</v>
      </c>
      <c r="C402" s="22" t="str">
        <f>IF(INDEX(Veh_Marshal,0,2)="N/A","N/A",'输出-系统进路参数'!F403)</f>
        <v>N/A</v>
      </c>
      <c r="D402" s="22" t="str">
        <f>IF(INDEX(Veh_Marshal,0,2)="N/A","N/A",'输出-系统进路参数'!G403)</f>
        <v>N/A</v>
      </c>
      <c r="E402" s="22" t="str">
        <f>IF(INDEX(Veh_Marshal,0,2)="N/A","N/A",'输出-系统进路参数'!H403)</f>
        <v>N/A</v>
      </c>
      <c r="F402" s="22" t="str">
        <f>IF(INDEX(Veh_Marshal,0,2)="N/A","N/A",'输出-系统进路参数'!I403)</f>
        <v>N/A</v>
      </c>
      <c r="G402" s="22" t="str">
        <f>IF(INDEX(Veh_Marshal,0,2)="N/A","N/A",'输出-系统进路参数'!J403)</f>
        <v>N/A</v>
      </c>
      <c r="H402" s="22" t="str">
        <f>IF(INDEX(Veh_Marshal,0,2)="N/A","N/A",'输出-系统进路参数'!K403)</f>
        <v>N/A</v>
      </c>
      <c r="I402" s="22" t="str">
        <f>IF(INDEX(Veh_Marshal,0,2)="N/A","N/A",'输出-系统进路参数'!L403)</f>
        <v>N/A</v>
      </c>
      <c r="J402" s="22" t="str">
        <f>IF(INDEX(Veh_Marshal,0,2)="N/A","N/A",'输出-系统进路参数'!M403)</f>
        <v>N/A</v>
      </c>
      <c r="K402" s="22" t="str">
        <f>IF(INDEX(Veh_Marshal,0,2)="N/A","N/A",'输出-系统进路参数'!N403)</f>
        <v>N/A</v>
      </c>
      <c r="L402" s="22" t="str">
        <f>IF(INDEX(Veh_Marshal,0,2)="N/A","N/A",'输出-系统进路参数'!O403)</f>
        <v>N/A</v>
      </c>
      <c r="M402" s="22" t="str">
        <f>IF(INDEX(Veh_Marshal,0,2)="N/A","N/A",'输出-系统进路参数'!P403)</f>
        <v>N/A</v>
      </c>
      <c r="N402" s="22" t="str">
        <f>IF(INDEX(Veh_Marshal,0,2)="N/A","N/A",'输出-系统进路参数'!Q403)</f>
        <v>N/A</v>
      </c>
      <c r="O402" s="22" t="str">
        <f>IF(INDEX(Veh_Marshal,0,2)="N/A","N/A",'输出-系统进路参数'!R403)</f>
        <v>N/A</v>
      </c>
      <c r="P402" s="22" t="str">
        <f>IF(INDEX(Veh_Marshal,0,2)="N/A","N/A",'输出-系统进路参数'!S403)</f>
        <v>N/A</v>
      </c>
      <c r="Q402" s="22" t="str">
        <f>IF(INDEX(Veh_Marshal,0,2)="N/A","N/A",'输出-系统进路参数'!T403)</f>
        <v>N/A</v>
      </c>
      <c r="R402" s="22" t="str">
        <f>IF(INDEX(Veh_Marshal,0,2)="N/A","N/A",'输出-系统进路参数'!U403)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IF(INDEX(Veh_Marshal,0,2)="N/A","N/A",'输出-系统进路参数'!B404)</f>
        <v>N/A</v>
      </c>
      <c r="B403" s="22" t="str">
        <f>IF(INDEX(Veh_Marshal,0,2)="N/A","N/A",'输出-系统进路参数'!E404)</f>
        <v>N/A</v>
      </c>
      <c r="C403" s="22" t="str">
        <f>IF(INDEX(Veh_Marshal,0,2)="N/A","N/A",'输出-系统进路参数'!F404)</f>
        <v>N/A</v>
      </c>
      <c r="D403" s="22" t="str">
        <f>IF(INDEX(Veh_Marshal,0,2)="N/A","N/A",'输出-系统进路参数'!G404)</f>
        <v>N/A</v>
      </c>
      <c r="E403" s="22" t="str">
        <f>IF(INDEX(Veh_Marshal,0,2)="N/A","N/A",'输出-系统进路参数'!H404)</f>
        <v>N/A</v>
      </c>
      <c r="F403" s="22" t="str">
        <f>IF(INDEX(Veh_Marshal,0,2)="N/A","N/A",'输出-系统进路参数'!I404)</f>
        <v>N/A</v>
      </c>
      <c r="G403" s="22" t="str">
        <f>IF(INDEX(Veh_Marshal,0,2)="N/A","N/A",'输出-系统进路参数'!J404)</f>
        <v>N/A</v>
      </c>
      <c r="H403" s="22" t="str">
        <f>IF(INDEX(Veh_Marshal,0,2)="N/A","N/A",'输出-系统进路参数'!K404)</f>
        <v>N/A</v>
      </c>
      <c r="I403" s="22" t="str">
        <f>IF(INDEX(Veh_Marshal,0,2)="N/A","N/A",'输出-系统进路参数'!L404)</f>
        <v>N/A</v>
      </c>
      <c r="J403" s="22" t="str">
        <f>IF(INDEX(Veh_Marshal,0,2)="N/A","N/A",'输出-系统进路参数'!M404)</f>
        <v>N/A</v>
      </c>
      <c r="K403" s="22" t="str">
        <f>IF(INDEX(Veh_Marshal,0,2)="N/A","N/A",'输出-系统进路参数'!N404)</f>
        <v>N/A</v>
      </c>
      <c r="L403" s="22" t="str">
        <f>IF(INDEX(Veh_Marshal,0,2)="N/A","N/A",'输出-系统进路参数'!O404)</f>
        <v>N/A</v>
      </c>
      <c r="M403" s="22" t="str">
        <f>IF(INDEX(Veh_Marshal,0,2)="N/A","N/A",'输出-系统进路参数'!P404)</f>
        <v>N/A</v>
      </c>
      <c r="N403" s="22" t="str">
        <f>IF(INDEX(Veh_Marshal,0,2)="N/A","N/A",'输出-系统进路参数'!Q404)</f>
        <v>N/A</v>
      </c>
      <c r="O403" s="22" t="str">
        <f>IF(INDEX(Veh_Marshal,0,2)="N/A","N/A",'输出-系统进路参数'!R404)</f>
        <v>N/A</v>
      </c>
      <c r="P403" s="22" t="str">
        <f>IF(INDEX(Veh_Marshal,0,2)="N/A","N/A",'输出-系统进路参数'!S404)</f>
        <v>N/A</v>
      </c>
      <c r="Q403" s="22" t="str">
        <f>IF(INDEX(Veh_Marshal,0,2)="N/A","N/A",'输出-系统进路参数'!T404)</f>
        <v>N/A</v>
      </c>
      <c r="R403" s="22" t="str">
        <f>IF(INDEX(Veh_Marshal,0,2)="N/A","N/A",'输出-系统进路参数'!U404)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IF(INDEX(Veh_Marshal,0,2)="N/A","N/A",'输出-系统进路参数'!B405)</f>
        <v>N/A</v>
      </c>
      <c r="B404" s="22" t="str">
        <f>IF(INDEX(Veh_Marshal,0,2)="N/A","N/A",'输出-系统进路参数'!E405)</f>
        <v>N/A</v>
      </c>
      <c r="C404" s="22" t="str">
        <f>IF(INDEX(Veh_Marshal,0,2)="N/A","N/A",'输出-系统进路参数'!F405)</f>
        <v>N/A</v>
      </c>
      <c r="D404" s="22" t="str">
        <f>IF(INDEX(Veh_Marshal,0,2)="N/A","N/A",'输出-系统进路参数'!G405)</f>
        <v>N/A</v>
      </c>
      <c r="E404" s="22" t="str">
        <f>IF(INDEX(Veh_Marshal,0,2)="N/A","N/A",'输出-系统进路参数'!H405)</f>
        <v>N/A</v>
      </c>
      <c r="F404" s="22" t="str">
        <f>IF(INDEX(Veh_Marshal,0,2)="N/A","N/A",'输出-系统进路参数'!I405)</f>
        <v>N/A</v>
      </c>
      <c r="G404" s="22" t="str">
        <f>IF(INDEX(Veh_Marshal,0,2)="N/A","N/A",'输出-系统进路参数'!J405)</f>
        <v>N/A</v>
      </c>
      <c r="H404" s="22" t="str">
        <f>IF(INDEX(Veh_Marshal,0,2)="N/A","N/A",'输出-系统进路参数'!K405)</f>
        <v>N/A</v>
      </c>
      <c r="I404" s="22" t="str">
        <f>IF(INDEX(Veh_Marshal,0,2)="N/A","N/A",'输出-系统进路参数'!L405)</f>
        <v>N/A</v>
      </c>
      <c r="J404" s="22" t="str">
        <f>IF(INDEX(Veh_Marshal,0,2)="N/A","N/A",'输出-系统进路参数'!M405)</f>
        <v>N/A</v>
      </c>
      <c r="K404" s="22" t="str">
        <f>IF(INDEX(Veh_Marshal,0,2)="N/A","N/A",'输出-系统进路参数'!N405)</f>
        <v>N/A</v>
      </c>
      <c r="L404" s="22" t="str">
        <f>IF(INDEX(Veh_Marshal,0,2)="N/A","N/A",'输出-系统进路参数'!O405)</f>
        <v>N/A</v>
      </c>
      <c r="M404" s="22" t="str">
        <f>IF(INDEX(Veh_Marshal,0,2)="N/A","N/A",'输出-系统进路参数'!P405)</f>
        <v>N/A</v>
      </c>
      <c r="N404" s="22" t="str">
        <f>IF(INDEX(Veh_Marshal,0,2)="N/A","N/A",'输出-系统进路参数'!Q405)</f>
        <v>N/A</v>
      </c>
      <c r="O404" s="22" t="str">
        <f>IF(INDEX(Veh_Marshal,0,2)="N/A","N/A",'输出-系统进路参数'!R405)</f>
        <v>N/A</v>
      </c>
      <c r="P404" s="22" t="str">
        <f>IF(INDEX(Veh_Marshal,0,2)="N/A","N/A",'输出-系统进路参数'!S405)</f>
        <v>N/A</v>
      </c>
      <c r="Q404" s="22" t="str">
        <f>IF(INDEX(Veh_Marshal,0,2)="N/A","N/A",'输出-系统进路参数'!T405)</f>
        <v>N/A</v>
      </c>
      <c r="R404" s="22" t="str">
        <f>IF(INDEX(Veh_Marshal,0,2)="N/A","N/A",'输出-系统进路参数'!U405)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IF(INDEX(Veh_Marshal,0,2)="N/A","N/A",'输出-系统进路参数'!B406)</f>
        <v>N/A</v>
      </c>
      <c r="B405" s="22" t="str">
        <f>IF(INDEX(Veh_Marshal,0,2)="N/A","N/A",'输出-系统进路参数'!E406)</f>
        <v>N/A</v>
      </c>
      <c r="C405" s="22" t="str">
        <f>IF(INDEX(Veh_Marshal,0,2)="N/A","N/A",'输出-系统进路参数'!F406)</f>
        <v>N/A</v>
      </c>
      <c r="D405" s="22" t="str">
        <f>IF(INDEX(Veh_Marshal,0,2)="N/A","N/A",'输出-系统进路参数'!G406)</f>
        <v>N/A</v>
      </c>
      <c r="E405" s="22" t="str">
        <f>IF(INDEX(Veh_Marshal,0,2)="N/A","N/A",'输出-系统进路参数'!H406)</f>
        <v>N/A</v>
      </c>
      <c r="F405" s="22" t="str">
        <f>IF(INDEX(Veh_Marshal,0,2)="N/A","N/A",'输出-系统进路参数'!I406)</f>
        <v>N/A</v>
      </c>
      <c r="G405" s="22" t="str">
        <f>IF(INDEX(Veh_Marshal,0,2)="N/A","N/A",'输出-系统进路参数'!J406)</f>
        <v>N/A</v>
      </c>
      <c r="H405" s="22" t="str">
        <f>IF(INDEX(Veh_Marshal,0,2)="N/A","N/A",'输出-系统进路参数'!K406)</f>
        <v>N/A</v>
      </c>
      <c r="I405" s="22" t="str">
        <f>IF(INDEX(Veh_Marshal,0,2)="N/A","N/A",'输出-系统进路参数'!L406)</f>
        <v>N/A</v>
      </c>
      <c r="J405" s="22" t="str">
        <f>IF(INDEX(Veh_Marshal,0,2)="N/A","N/A",'输出-系统进路参数'!M406)</f>
        <v>N/A</v>
      </c>
      <c r="K405" s="22" t="str">
        <f>IF(INDEX(Veh_Marshal,0,2)="N/A","N/A",'输出-系统进路参数'!N406)</f>
        <v>N/A</v>
      </c>
      <c r="L405" s="22" t="str">
        <f>IF(INDEX(Veh_Marshal,0,2)="N/A","N/A",'输出-系统进路参数'!O406)</f>
        <v>N/A</v>
      </c>
      <c r="M405" s="22" t="str">
        <f>IF(INDEX(Veh_Marshal,0,2)="N/A","N/A",'输出-系统进路参数'!P406)</f>
        <v>N/A</v>
      </c>
      <c r="N405" s="22" t="str">
        <f>IF(INDEX(Veh_Marshal,0,2)="N/A","N/A",'输出-系统进路参数'!Q406)</f>
        <v>N/A</v>
      </c>
      <c r="O405" s="22" t="str">
        <f>IF(INDEX(Veh_Marshal,0,2)="N/A","N/A",'输出-系统进路参数'!R406)</f>
        <v>N/A</v>
      </c>
      <c r="P405" s="22" t="str">
        <f>IF(INDEX(Veh_Marshal,0,2)="N/A","N/A",'输出-系统进路参数'!S406)</f>
        <v>N/A</v>
      </c>
      <c r="Q405" s="22" t="str">
        <f>IF(INDEX(Veh_Marshal,0,2)="N/A","N/A",'输出-系统进路参数'!T406)</f>
        <v>N/A</v>
      </c>
      <c r="R405" s="22" t="str">
        <f>IF(INDEX(Veh_Marshal,0,2)="N/A","N/A",'输出-系统进路参数'!U406)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IF(INDEX(Veh_Marshal,0,2)="N/A","N/A",'输出-系统进路参数'!B407)</f>
        <v>N/A</v>
      </c>
      <c r="B406" s="22" t="str">
        <f>IF(INDEX(Veh_Marshal,0,2)="N/A","N/A",'输出-系统进路参数'!E407)</f>
        <v>N/A</v>
      </c>
      <c r="C406" s="22" t="str">
        <f>IF(INDEX(Veh_Marshal,0,2)="N/A","N/A",'输出-系统进路参数'!F407)</f>
        <v>N/A</v>
      </c>
      <c r="D406" s="22" t="str">
        <f>IF(INDEX(Veh_Marshal,0,2)="N/A","N/A",'输出-系统进路参数'!G407)</f>
        <v>N/A</v>
      </c>
      <c r="E406" s="22" t="str">
        <f>IF(INDEX(Veh_Marshal,0,2)="N/A","N/A",'输出-系统进路参数'!H407)</f>
        <v>N/A</v>
      </c>
      <c r="F406" s="22" t="str">
        <f>IF(INDEX(Veh_Marshal,0,2)="N/A","N/A",'输出-系统进路参数'!I407)</f>
        <v>N/A</v>
      </c>
      <c r="G406" s="22" t="str">
        <f>IF(INDEX(Veh_Marshal,0,2)="N/A","N/A",'输出-系统进路参数'!J407)</f>
        <v>N/A</v>
      </c>
      <c r="H406" s="22" t="str">
        <f>IF(INDEX(Veh_Marshal,0,2)="N/A","N/A",'输出-系统进路参数'!K407)</f>
        <v>N/A</v>
      </c>
      <c r="I406" s="22" t="str">
        <f>IF(INDEX(Veh_Marshal,0,2)="N/A","N/A",'输出-系统进路参数'!L407)</f>
        <v>N/A</v>
      </c>
      <c r="J406" s="22" t="str">
        <f>IF(INDEX(Veh_Marshal,0,2)="N/A","N/A",'输出-系统进路参数'!M407)</f>
        <v>N/A</v>
      </c>
      <c r="K406" s="22" t="str">
        <f>IF(INDEX(Veh_Marshal,0,2)="N/A","N/A",'输出-系统进路参数'!N407)</f>
        <v>N/A</v>
      </c>
      <c r="L406" s="22" t="str">
        <f>IF(INDEX(Veh_Marshal,0,2)="N/A","N/A",'输出-系统进路参数'!O407)</f>
        <v>N/A</v>
      </c>
      <c r="M406" s="22" t="str">
        <f>IF(INDEX(Veh_Marshal,0,2)="N/A","N/A",'输出-系统进路参数'!P407)</f>
        <v>N/A</v>
      </c>
      <c r="N406" s="22" t="str">
        <f>IF(INDEX(Veh_Marshal,0,2)="N/A","N/A",'输出-系统进路参数'!Q407)</f>
        <v>N/A</v>
      </c>
      <c r="O406" s="22" t="str">
        <f>IF(INDEX(Veh_Marshal,0,2)="N/A","N/A",'输出-系统进路参数'!R407)</f>
        <v>N/A</v>
      </c>
      <c r="P406" s="22" t="str">
        <f>IF(INDEX(Veh_Marshal,0,2)="N/A","N/A",'输出-系统进路参数'!S407)</f>
        <v>N/A</v>
      </c>
      <c r="Q406" s="22" t="str">
        <f>IF(INDEX(Veh_Marshal,0,2)="N/A","N/A",'输出-系统进路参数'!T407)</f>
        <v>N/A</v>
      </c>
      <c r="R406" s="22" t="str">
        <f>IF(INDEX(Veh_Marshal,0,2)="N/A","N/A",'输出-系统进路参数'!U407)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IF(INDEX(Veh_Marshal,0,2)="N/A","N/A",'输出-系统进路参数'!B408)</f>
        <v>N/A</v>
      </c>
      <c r="B407" s="22" t="str">
        <f>IF(INDEX(Veh_Marshal,0,2)="N/A","N/A",'输出-系统进路参数'!E408)</f>
        <v>N/A</v>
      </c>
      <c r="C407" s="22" t="str">
        <f>IF(INDEX(Veh_Marshal,0,2)="N/A","N/A",'输出-系统进路参数'!F408)</f>
        <v>N/A</v>
      </c>
      <c r="D407" s="22" t="str">
        <f>IF(INDEX(Veh_Marshal,0,2)="N/A","N/A",'输出-系统进路参数'!G408)</f>
        <v>N/A</v>
      </c>
      <c r="E407" s="22" t="str">
        <f>IF(INDEX(Veh_Marshal,0,2)="N/A","N/A",'输出-系统进路参数'!H408)</f>
        <v>N/A</v>
      </c>
      <c r="F407" s="22" t="str">
        <f>IF(INDEX(Veh_Marshal,0,2)="N/A","N/A",'输出-系统进路参数'!I408)</f>
        <v>N/A</v>
      </c>
      <c r="G407" s="22" t="str">
        <f>IF(INDEX(Veh_Marshal,0,2)="N/A","N/A",'输出-系统进路参数'!J408)</f>
        <v>N/A</v>
      </c>
      <c r="H407" s="22" t="str">
        <f>IF(INDEX(Veh_Marshal,0,2)="N/A","N/A",'输出-系统进路参数'!K408)</f>
        <v>N/A</v>
      </c>
      <c r="I407" s="22" t="str">
        <f>IF(INDEX(Veh_Marshal,0,2)="N/A","N/A",'输出-系统进路参数'!L408)</f>
        <v>N/A</v>
      </c>
      <c r="J407" s="22" t="str">
        <f>IF(INDEX(Veh_Marshal,0,2)="N/A","N/A",'输出-系统进路参数'!M408)</f>
        <v>N/A</v>
      </c>
      <c r="K407" s="22" t="str">
        <f>IF(INDEX(Veh_Marshal,0,2)="N/A","N/A",'输出-系统进路参数'!N408)</f>
        <v>N/A</v>
      </c>
      <c r="L407" s="22" t="str">
        <f>IF(INDEX(Veh_Marshal,0,2)="N/A","N/A",'输出-系统进路参数'!O408)</f>
        <v>N/A</v>
      </c>
      <c r="M407" s="22" t="str">
        <f>IF(INDEX(Veh_Marshal,0,2)="N/A","N/A",'输出-系统进路参数'!P408)</f>
        <v>N/A</v>
      </c>
      <c r="N407" s="22" t="str">
        <f>IF(INDEX(Veh_Marshal,0,2)="N/A","N/A",'输出-系统进路参数'!Q408)</f>
        <v>N/A</v>
      </c>
      <c r="O407" s="22" t="str">
        <f>IF(INDEX(Veh_Marshal,0,2)="N/A","N/A",'输出-系统进路参数'!R408)</f>
        <v>N/A</v>
      </c>
      <c r="P407" s="22" t="str">
        <f>IF(INDEX(Veh_Marshal,0,2)="N/A","N/A",'输出-系统进路参数'!S408)</f>
        <v>N/A</v>
      </c>
      <c r="Q407" s="22" t="str">
        <f>IF(INDEX(Veh_Marshal,0,2)="N/A","N/A",'输出-系统进路参数'!T408)</f>
        <v>N/A</v>
      </c>
      <c r="R407" s="22" t="str">
        <f>IF(INDEX(Veh_Marshal,0,2)="N/A","N/A",'输出-系统进路参数'!U408)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IF(INDEX(Veh_Marshal,0,2)="N/A","N/A",'输出-系统进路参数'!B409)</f>
        <v>N/A</v>
      </c>
      <c r="B408" s="22" t="str">
        <f>IF(INDEX(Veh_Marshal,0,2)="N/A","N/A",'输出-系统进路参数'!E409)</f>
        <v>N/A</v>
      </c>
      <c r="C408" s="22" t="str">
        <f>IF(INDEX(Veh_Marshal,0,2)="N/A","N/A",'输出-系统进路参数'!F409)</f>
        <v>N/A</v>
      </c>
      <c r="D408" s="22" t="str">
        <f>IF(INDEX(Veh_Marshal,0,2)="N/A","N/A",'输出-系统进路参数'!G409)</f>
        <v>N/A</v>
      </c>
      <c r="E408" s="22" t="str">
        <f>IF(INDEX(Veh_Marshal,0,2)="N/A","N/A",'输出-系统进路参数'!H409)</f>
        <v>N/A</v>
      </c>
      <c r="F408" s="22" t="str">
        <f>IF(INDEX(Veh_Marshal,0,2)="N/A","N/A",'输出-系统进路参数'!I409)</f>
        <v>N/A</v>
      </c>
      <c r="G408" s="22" t="str">
        <f>IF(INDEX(Veh_Marshal,0,2)="N/A","N/A",'输出-系统进路参数'!J409)</f>
        <v>N/A</v>
      </c>
      <c r="H408" s="22" t="str">
        <f>IF(INDEX(Veh_Marshal,0,2)="N/A","N/A",'输出-系统进路参数'!K409)</f>
        <v>N/A</v>
      </c>
      <c r="I408" s="22" t="str">
        <f>IF(INDEX(Veh_Marshal,0,2)="N/A","N/A",'输出-系统进路参数'!L409)</f>
        <v>N/A</v>
      </c>
      <c r="J408" s="22" t="str">
        <f>IF(INDEX(Veh_Marshal,0,2)="N/A","N/A",'输出-系统进路参数'!M409)</f>
        <v>N/A</v>
      </c>
      <c r="K408" s="22" t="str">
        <f>IF(INDEX(Veh_Marshal,0,2)="N/A","N/A",'输出-系统进路参数'!N409)</f>
        <v>N/A</v>
      </c>
      <c r="L408" s="22" t="str">
        <f>IF(INDEX(Veh_Marshal,0,2)="N/A","N/A",'输出-系统进路参数'!O409)</f>
        <v>N/A</v>
      </c>
      <c r="M408" s="22" t="str">
        <f>IF(INDEX(Veh_Marshal,0,2)="N/A","N/A",'输出-系统进路参数'!P409)</f>
        <v>N/A</v>
      </c>
      <c r="N408" s="22" t="str">
        <f>IF(INDEX(Veh_Marshal,0,2)="N/A","N/A",'输出-系统进路参数'!Q409)</f>
        <v>N/A</v>
      </c>
      <c r="O408" s="22" t="str">
        <f>IF(INDEX(Veh_Marshal,0,2)="N/A","N/A",'输出-系统进路参数'!R409)</f>
        <v>N/A</v>
      </c>
      <c r="P408" s="22" t="str">
        <f>IF(INDEX(Veh_Marshal,0,2)="N/A","N/A",'输出-系统进路参数'!S409)</f>
        <v>N/A</v>
      </c>
      <c r="Q408" s="22" t="str">
        <f>IF(INDEX(Veh_Marshal,0,2)="N/A","N/A",'输出-系统进路参数'!T409)</f>
        <v>N/A</v>
      </c>
      <c r="R408" s="22" t="str">
        <f>IF(INDEX(Veh_Marshal,0,2)="N/A","N/A",'输出-系统进路参数'!U409)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IF(INDEX(Veh_Marshal,0,2)="N/A","N/A",'输出-系统进路参数'!B410)</f>
        <v>N/A</v>
      </c>
      <c r="B409" s="22" t="str">
        <f>IF(INDEX(Veh_Marshal,0,2)="N/A","N/A",'输出-系统进路参数'!E410)</f>
        <v>N/A</v>
      </c>
      <c r="C409" s="22" t="str">
        <f>IF(INDEX(Veh_Marshal,0,2)="N/A","N/A",'输出-系统进路参数'!F410)</f>
        <v>N/A</v>
      </c>
      <c r="D409" s="22" t="str">
        <f>IF(INDEX(Veh_Marshal,0,2)="N/A","N/A",'输出-系统进路参数'!G410)</f>
        <v>N/A</v>
      </c>
      <c r="E409" s="22" t="str">
        <f>IF(INDEX(Veh_Marshal,0,2)="N/A","N/A",'输出-系统进路参数'!H410)</f>
        <v>N/A</v>
      </c>
      <c r="F409" s="22" t="str">
        <f>IF(INDEX(Veh_Marshal,0,2)="N/A","N/A",'输出-系统进路参数'!I410)</f>
        <v>N/A</v>
      </c>
      <c r="G409" s="22" t="str">
        <f>IF(INDEX(Veh_Marshal,0,2)="N/A","N/A",'输出-系统进路参数'!J410)</f>
        <v>N/A</v>
      </c>
      <c r="H409" s="22" t="str">
        <f>IF(INDEX(Veh_Marshal,0,2)="N/A","N/A",'输出-系统进路参数'!K410)</f>
        <v>N/A</v>
      </c>
      <c r="I409" s="22" t="str">
        <f>IF(INDEX(Veh_Marshal,0,2)="N/A","N/A",'输出-系统进路参数'!L410)</f>
        <v>N/A</v>
      </c>
      <c r="J409" s="22" t="str">
        <f>IF(INDEX(Veh_Marshal,0,2)="N/A","N/A",'输出-系统进路参数'!M410)</f>
        <v>N/A</v>
      </c>
      <c r="K409" s="22" t="str">
        <f>IF(INDEX(Veh_Marshal,0,2)="N/A","N/A",'输出-系统进路参数'!N410)</f>
        <v>N/A</v>
      </c>
      <c r="L409" s="22" t="str">
        <f>IF(INDEX(Veh_Marshal,0,2)="N/A","N/A",'输出-系统进路参数'!O410)</f>
        <v>N/A</v>
      </c>
      <c r="M409" s="22" t="str">
        <f>IF(INDEX(Veh_Marshal,0,2)="N/A","N/A",'输出-系统进路参数'!P410)</f>
        <v>N/A</v>
      </c>
      <c r="N409" s="22" t="str">
        <f>IF(INDEX(Veh_Marshal,0,2)="N/A","N/A",'输出-系统进路参数'!Q410)</f>
        <v>N/A</v>
      </c>
      <c r="O409" s="22" t="str">
        <f>IF(INDEX(Veh_Marshal,0,2)="N/A","N/A",'输出-系统进路参数'!R410)</f>
        <v>N/A</v>
      </c>
      <c r="P409" s="22" t="str">
        <f>IF(INDEX(Veh_Marshal,0,2)="N/A","N/A",'输出-系统进路参数'!S410)</f>
        <v>N/A</v>
      </c>
      <c r="Q409" s="22" t="str">
        <f>IF(INDEX(Veh_Marshal,0,2)="N/A","N/A",'输出-系统进路参数'!T410)</f>
        <v>N/A</v>
      </c>
      <c r="R409" s="22" t="str">
        <f>IF(INDEX(Veh_Marshal,0,2)="N/A","N/A",'输出-系统进路参数'!U410)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IF(INDEX(Veh_Marshal,0,2)="N/A","N/A",'输出-系统进路参数'!B411)</f>
        <v>N/A</v>
      </c>
      <c r="B410" s="22" t="str">
        <f>IF(INDEX(Veh_Marshal,0,2)="N/A","N/A",'输出-系统进路参数'!E411)</f>
        <v>N/A</v>
      </c>
      <c r="C410" s="22" t="str">
        <f>IF(INDEX(Veh_Marshal,0,2)="N/A","N/A",'输出-系统进路参数'!F411)</f>
        <v>N/A</v>
      </c>
      <c r="D410" s="22" t="str">
        <f>IF(INDEX(Veh_Marshal,0,2)="N/A","N/A",'输出-系统进路参数'!G411)</f>
        <v>N/A</v>
      </c>
      <c r="E410" s="22" t="str">
        <f>IF(INDEX(Veh_Marshal,0,2)="N/A","N/A",'输出-系统进路参数'!H411)</f>
        <v>N/A</v>
      </c>
      <c r="F410" s="22" t="str">
        <f>IF(INDEX(Veh_Marshal,0,2)="N/A","N/A",'输出-系统进路参数'!I411)</f>
        <v>N/A</v>
      </c>
      <c r="G410" s="22" t="str">
        <f>IF(INDEX(Veh_Marshal,0,2)="N/A","N/A",'输出-系统进路参数'!J411)</f>
        <v>N/A</v>
      </c>
      <c r="H410" s="22" t="str">
        <f>IF(INDEX(Veh_Marshal,0,2)="N/A","N/A",'输出-系统进路参数'!K411)</f>
        <v>N/A</v>
      </c>
      <c r="I410" s="22" t="str">
        <f>IF(INDEX(Veh_Marshal,0,2)="N/A","N/A",'输出-系统进路参数'!L411)</f>
        <v>N/A</v>
      </c>
      <c r="J410" s="22" t="str">
        <f>IF(INDEX(Veh_Marshal,0,2)="N/A","N/A",'输出-系统进路参数'!M411)</f>
        <v>N/A</v>
      </c>
      <c r="K410" s="22" t="str">
        <f>IF(INDEX(Veh_Marshal,0,2)="N/A","N/A",'输出-系统进路参数'!N411)</f>
        <v>N/A</v>
      </c>
      <c r="L410" s="22" t="str">
        <f>IF(INDEX(Veh_Marshal,0,2)="N/A","N/A",'输出-系统进路参数'!O411)</f>
        <v>N/A</v>
      </c>
      <c r="M410" s="22" t="str">
        <f>IF(INDEX(Veh_Marshal,0,2)="N/A","N/A",'输出-系统进路参数'!P411)</f>
        <v>N/A</v>
      </c>
      <c r="N410" s="22" t="str">
        <f>IF(INDEX(Veh_Marshal,0,2)="N/A","N/A",'输出-系统进路参数'!Q411)</f>
        <v>N/A</v>
      </c>
      <c r="O410" s="22" t="str">
        <f>IF(INDEX(Veh_Marshal,0,2)="N/A","N/A",'输出-系统进路参数'!R411)</f>
        <v>N/A</v>
      </c>
      <c r="P410" s="22" t="str">
        <f>IF(INDEX(Veh_Marshal,0,2)="N/A","N/A",'输出-系统进路参数'!S411)</f>
        <v>N/A</v>
      </c>
      <c r="Q410" s="22" t="str">
        <f>IF(INDEX(Veh_Marshal,0,2)="N/A","N/A",'输出-系统进路参数'!T411)</f>
        <v>N/A</v>
      </c>
      <c r="R410" s="22" t="str">
        <f>IF(INDEX(Veh_Marshal,0,2)="N/A","N/A",'输出-系统进路参数'!U411)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IF(INDEX(Veh_Marshal,0,2)="N/A","N/A",'输出-系统进路参数'!B412)</f>
        <v>N/A</v>
      </c>
      <c r="B411" s="22" t="str">
        <f>IF(INDEX(Veh_Marshal,0,2)="N/A","N/A",'输出-系统进路参数'!E412)</f>
        <v>N/A</v>
      </c>
      <c r="C411" s="22" t="str">
        <f>IF(INDEX(Veh_Marshal,0,2)="N/A","N/A",'输出-系统进路参数'!F412)</f>
        <v>N/A</v>
      </c>
      <c r="D411" s="22" t="str">
        <f>IF(INDEX(Veh_Marshal,0,2)="N/A","N/A",'输出-系统进路参数'!G412)</f>
        <v>N/A</v>
      </c>
      <c r="E411" s="22" t="str">
        <f>IF(INDEX(Veh_Marshal,0,2)="N/A","N/A",'输出-系统进路参数'!H412)</f>
        <v>N/A</v>
      </c>
      <c r="F411" s="22" t="str">
        <f>IF(INDEX(Veh_Marshal,0,2)="N/A","N/A",'输出-系统进路参数'!I412)</f>
        <v>N/A</v>
      </c>
      <c r="G411" s="22" t="str">
        <f>IF(INDEX(Veh_Marshal,0,2)="N/A","N/A",'输出-系统进路参数'!J412)</f>
        <v>N/A</v>
      </c>
      <c r="H411" s="22" t="str">
        <f>IF(INDEX(Veh_Marshal,0,2)="N/A","N/A",'输出-系统进路参数'!K412)</f>
        <v>N/A</v>
      </c>
      <c r="I411" s="22" t="str">
        <f>IF(INDEX(Veh_Marshal,0,2)="N/A","N/A",'输出-系统进路参数'!L412)</f>
        <v>N/A</v>
      </c>
      <c r="J411" s="22" t="str">
        <f>IF(INDEX(Veh_Marshal,0,2)="N/A","N/A",'输出-系统进路参数'!M412)</f>
        <v>N/A</v>
      </c>
      <c r="K411" s="22" t="str">
        <f>IF(INDEX(Veh_Marshal,0,2)="N/A","N/A",'输出-系统进路参数'!N412)</f>
        <v>N/A</v>
      </c>
      <c r="L411" s="22" t="str">
        <f>IF(INDEX(Veh_Marshal,0,2)="N/A","N/A",'输出-系统进路参数'!O412)</f>
        <v>N/A</v>
      </c>
      <c r="M411" s="22" t="str">
        <f>IF(INDEX(Veh_Marshal,0,2)="N/A","N/A",'输出-系统进路参数'!P412)</f>
        <v>N/A</v>
      </c>
      <c r="N411" s="22" t="str">
        <f>IF(INDEX(Veh_Marshal,0,2)="N/A","N/A",'输出-系统进路参数'!Q412)</f>
        <v>N/A</v>
      </c>
      <c r="O411" s="22" t="str">
        <f>IF(INDEX(Veh_Marshal,0,2)="N/A","N/A",'输出-系统进路参数'!R412)</f>
        <v>N/A</v>
      </c>
      <c r="P411" s="22" t="str">
        <f>IF(INDEX(Veh_Marshal,0,2)="N/A","N/A",'输出-系统进路参数'!S412)</f>
        <v>N/A</v>
      </c>
      <c r="Q411" s="22" t="str">
        <f>IF(INDEX(Veh_Marshal,0,2)="N/A","N/A",'输出-系统进路参数'!T412)</f>
        <v>N/A</v>
      </c>
      <c r="R411" s="22" t="str">
        <f>IF(INDEX(Veh_Marshal,0,2)="N/A","N/A",'输出-系统进路参数'!U412)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IF(INDEX(Veh_Marshal,0,2)="N/A","N/A",'输出-系统进路参数'!B413)</f>
        <v>N/A</v>
      </c>
      <c r="B412" s="22" t="str">
        <f>IF(INDEX(Veh_Marshal,0,2)="N/A","N/A",'输出-系统进路参数'!E413)</f>
        <v>N/A</v>
      </c>
      <c r="C412" s="22" t="str">
        <f>IF(INDEX(Veh_Marshal,0,2)="N/A","N/A",'输出-系统进路参数'!F413)</f>
        <v>N/A</v>
      </c>
      <c r="D412" s="22" t="str">
        <f>IF(INDEX(Veh_Marshal,0,2)="N/A","N/A",'输出-系统进路参数'!G413)</f>
        <v>N/A</v>
      </c>
      <c r="E412" s="22" t="str">
        <f>IF(INDEX(Veh_Marshal,0,2)="N/A","N/A",'输出-系统进路参数'!H413)</f>
        <v>N/A</v>
      </c>
      <c r="F412" s="22" t="str">
        <f>IF(INDEX(Veh_Marshal,0,2)="N/A","N/A",'输出-系统进路参数'!I413)</f>
        <v>N/A</v>
      </c>
      <c r="G412" s="22" t="str">
        <f>IF(INDEX(Veh_Marshal,0,2)="N/A","N/A",'输出-系统进路参数'!J413)</f>
        <v>N/A</v>
      </c>
      <c r="H412" s="22" t="str">
        <f>IF(INDEX(Veh_Marshal,0,2)="N/A","N/A",'输出-系统进路参数'!K413)</f>
        <v>N/A</v>
      </c>
      <c r="I412" s="22" t="str">
        <f>IF(INDEX(Veh_Marshal,0,2)="N/A","N/A",'输出-系统进路参数'!L413)</f>
        <v>N/A</v>
      </c>
      <c r="J412" s="22" t="str">
        <f>IF(INDEX(Veh_Marshal,0,2)="N/A","N/A",'输出-系统进路参数'!M413)</f>
        <v>N/A</v>
      </c>
      <c r="K412" s="22" t="str">
        <f>IF(INDEX(Veh_Marshal,0,2)="N/A","N/A",'输出-系统进路参数'!N413)</f>
        <v>N/A</v>
      </c>
      <c r="L412" s="22" t="str">
        <f>IF(INDEX(Veh_Marshal,0,2)="N/A","N/A",'输出-系统进路参数'!O413)</f>
        <v>N/A</v>
      </c>
      <c r="M412" s="22" t="str">
        <f>IF(INDEX(Veh_Marshal,0,2)="N/A","N/A",'输出-系统进路参数'!P413)</f>
        <v>N/A</v>
      </c>
      <c r="N412" s="22" t="str">
        <f>IF(INDEX(Veh_Marshal,0,2)="N/A","N/A",'输出-系统进路参数'!Q413)</f>
        <v>N/A</v>
      </c>
      <c r="O412" s="22" t="str">
        <f>IF(INDEX(Veh_Marshal,0,2)="N/A","N/A",'输出-系统进路参数'!R413)</f>
        <v>N/A</v>
      </c>
      <c r="P412" s="22" t="str">
        <f>IF(INDEX(Veh_Marshal,0,2)="N/A","N/A",'输出-系统进路参数'!S413)</f>
        <v>N/A</v>
      </c>
      <c r="Q412" s="22" t="str">
        <f>IF(INDEX(Veh_Marshal,0,2)="N/A","N/A",'输出-系统进路参数'!T413)</f>
        <v>N/A</v>
      </c>
      <c r="R412" s="22" t="str">
        <f>IF(INDEX(Veh_Marshal,0,2)="N/A","N/A",'输出-系统进路参数'!U413)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IF(INDEX(Veh_Marshal,0,2)="N/A","N/A",'输出-系统进路参数'!B414)</f>
        <v>N/A</v>
      </c>
      <c r="B413" s="22" t="str">
        <f>IF(INDEX(Veh_Marshal,0,2)="N/A","N/A",'输出-系统进路参数'!E414)</f>
        <v>N/A</v>
      </c>
      <c r="C413" s="22" t="str">
        <f>IF(INDEX(Veh_Marshal,0,2)="N/A","N/A",'输出-系统进路参数'!F414)</f>
        <v>N/A</v>
      </c>
      <c r="D413" s="22" t="str">
        <f>IF(INDEX(Veh_Marshal,0,2)="N/A","N/A",'输出-系统进路参数'!G414)</f>
        <v>N/A</v>
      </c>
      <c r="E413" s="22" t="str">
        <f>IF(INDEX(Veh_Marshal,0,2)="N/A","N/A",'输出-系统进路参数'!H414)</f>
        <v>N/A</v>
      </c>
      <c r="F413" s="22" t="str">
        <f>IF(INDEX(Veh_Marshal,0,2)="N/A","N/A",'输出-系统进路参数'!I414)</f>
        <v>N/A</v>
      </c>
      <c r="G413" s="22" t="str">
        <f>IF(INDEX(Veh_Marshal,0,2)="N/A","N/A",'输出-系统进路参数'!J414)</f>
        <v>N/A</v>
      </c>
      <c r="H413" s="22" t="str">
        <f>IF(INDEX(Veh_Marshal,0,2)="N/A","N/A",'输出-系统进路参数'!K414)</f>
        <v>N/A</v>
      </c>
      <c r="I413" s="22" t="str">
        <f>IF(INDEX(Veh_Marshal,0,2)="N/A","N/A",'输出-系统进路参数'!L414)</f>
        <v>N/A</v>
      </c>
      <c r="J413" s="22" t="str">
        <f>IF(INDEX(Veh_Marshal,0,2)="N/A","N/A",'输出-系统进路参数'!M414)</f>
        <v>N/A</v>
      </c>
      <c r="K413" s="22" t="str">
        <f>IF(INDEX(Veh_Marshal,0,2)="N/A","N/A",'输出-系统进路参数'!N414)</f>
        <v>N/A</v>
      </c>
      <c r="L413" s="22" t="str">
        <f>IF(INDEX(Veh_Marshal,0,2)="N/A","N/A",'输出-系统进路参数'!O414)</f>
        <v>N/A</v>
      </c>
      <c r="M413" s="22" t="str">
        <f>IF(INDEX(Veh_Marshal,0,2)="N/A","N/A",'输出-系统进路参数'!P414)</f>
        <v>N/A</v>
      </c>
      <c r="N413" s="22" t="str">
        <f>IF(INDEX(Veh_Marshal,0,2)="N/A","N/A",'输出-系统进路参数'!Q414)</f>
        <v>N/A</v>
      </c>
      <c r="O413" s="22" t="str">
        <f>IF(INDEX(Veh_Marshal,0,2)="N/A","N/A",'输出-系统进路参数'!R414)</f>
        <v>N/A</v>
      </c>
      <c r="P413" s="22" t="str">
        <f>IF(INDEX(Veh_Marshal,0,2)="N/A","N/A",'输出-系统进路参数'!S414)</f>
        <v>N/A</v>
      </c>
      <c r="Q413" s="22" t="str">
        <f>IF(INDEX(Veh_Marshal,0,2)="N/A","N/A",'输出-系统进路参数'!T414)</f>
        <v>N/A</v>
      </c>
      <c r="R413" s="22" t="str">
        <f>IF(INDEX(Veh_Marshal,0,2)="N/A","N/A",'输出-系统进路参数'!U414)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IF(INDEX(Veh_Marshal,0,2)="N/A","N/A",'输出-系统进路参数'!B415)</f>
        <v>N/A</v>
      </c>
      <c r="B414" s="22" t="str">
        <f>IF(INDEX(Veh_Marshal,0,2)="N/A","N/A",'输出-系统进路参数'!E415)</f>
        <v>N/A</v>
      </c>
      <c r="C414" s="22" t="str">
        <f>IF(INDEX(Veh_Marshal,0,2)="N/A","N/A",'输出-系统进路参数'!F415)</f>
        <v>N/A</v>
      </c>
      <c r="D414" s="22" t="str">
        <f>IF(INDEX(Veh_Marshal,0,2)="N/A","N/A",'输出-系统进路参数'!G415)</f>
        <v>N/A</v>
      </c>
      <c r="E414" s="22" t="str">
        <f>IF(INDEX(Veh_Marshal,0,2)="N/A","N/A",'输出-系统进路参数'!H415)</f>
        <v>N/A</v>
      </c>
      <c r="F414" s="22" t="str">
        <f>IF(INDEX(Veh_Marshal,0,2)="N/A","N/A",'输出-系统进路参数'!I415)</f>
        <v>N/A</v>
      </c>
      <c r="G414" s="22" t="str">
        <f>IF(INDEX(Veh_Marshal,0,2)="N/A","N/A",'输出-系统进路参数'!J415)</f>
        <v>N/A</v>
      </c>
      <c r="H414" s="22" t="str">
        <f>IF(INDEX(Veh_Marshal,0,2)="N/A","N/A",'输出-系统进路参数'!K415)</f>
        <v>N/A</v>
      </c>
      <c r="I414" s="22" t="str">
        <f>IF(INDEX(Veh_Marshal,0,2)="N/A","N/A",'输出-系统进路参数'!L415)</f>
        <v>N/A</v>
      </c>
      <c r="J414" s="22" t="str">
        <f>IF(INDEX(Veh_Marshal,0,2)="N/A","N/A",'输出-系统进路参数'!M415)</f>
        <v>N/A</v>
      </c>
      <c r="K414" s="22" t="str">
        <f>IF(INDEX(Veh_Marshal,0,2)="N/A","N/A",'输出-系统进路参数'!N415)</f>
        <v>N/A</v>
      </c>
      <c r="L414" s="22" t="str">
        <f>IF(INDEX(Veh_Marshal,0,2)="N/A","N/A",'输出-系统进路参数'!O415)</f>
        <v>N/A</v>
      </c>
      <c r="M414" s="22" t="str">
        <f>IF(INDEX(Veh_Marshal,0,2)="N/A","N/A",'输出-系统进路参数'!P415)</f>
        <v>N/A</v>
      </c>
      <c r="N414" s="22" t="str">
        <f>IF(INDEX(Veh_Marshal,0,2)="N/A","N/A",'输出-系统进路参数'!Q415)</f>
        <v>N/A</v>
      </c>
      <c r="O414" s="22" t="str">
        <f>IF(INDEX(Veh_Marshal,0,2)="N/A","N/A",'输出-系统进路参数'!R415)</f>
        <v>N/A</v>
      </c>
      <c r="P414" s="22" t="str">
        <f>IF(INDEX(Veh_Marshal,0,2)="N/A","N/A",'输出-系统进路参数'!S415)</f>
        <v>N/A</v>
      </c>
      <c r="Q414" s="22" t="str">
        <f>IF(INDEX(Veh_Marshal,0,2)="N/A","N/A",'输出-系统进路参数'!T415)</f>
        <v>N/A</v>
      </c>
      <c r="R414" s="22" t="str">
        <f>IF(INDEX(Veh_Marshal,0,2)="N/A","N/A",'输出-系统进路参数'!U415)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IF(INDEX(Veh_Marshal,0,2)="N/A","N/A",'输出-系统进路参数'!B416)</f>
        <v>N/A</v>
      </c>
      <c r="B415" s="22" t="str">
        <f>IF(INDEX(Veh_Marshal,0,2)="N/A","N/A",'输出-系统进路参数'!E416)</f>
        <v>N/A</v>
      </c>
      <c r="C415" s="22" t="str">
        <f>IF(INDEX(Veh_Marshal,0,2)="N/A","N/A",'输出-系统进路参数'!F416)</f>
        <v>N/A</v>
      </c>
      <c r="D415" s="22" t="str">
        <f>IF(INDEX(Veh_Marshal,0,2)="N/A","N/A",'输出-系统进路参数'!G416)</f>
        <v>N/A</v>
      </c>
      <c r="E415" s="22" t="str">
        <f>IF(INDEX(Veh_Marshal,0,2)="N/A","N/A",'输出-系统进路参数'!H416)</f>
        <v>N/A</v>
      </c>
      <c r="F415" s="22" t="str">
        <f>IF(INDEX(Veh_Marshal,0,2)="N/A","N/A",'输出-系统进路参数'!I416)</f>
        <v>N/A</v>
      </c>
      <c r="G415" s="22" t="str">
        <f>IF(INDEX(Veh_Marshal,0,2)="N/A","N/A",'输出-系统进路参数'!J416)</f>
        <v>N/A</v>
      </c>
      <c r="H415" s="22" t="str">
        <f>IF(INDEX(Veh_Marshal,0,2)="N/A","N/A",'输出-系统进路参数'!K416)</f>
        <v>N/A</v>
      </c>
      <c r="I415" s="22" t="str">
        <f>IF(INDEX(Veh_Marshal,0,2)="N/A","N/A",'输出-系统进路参数'!L416)</f>
        <v>N/A</v>
      </c>
      <c r="J415" s="22" t="str">
        <f>IF(INDEX(Veh_Marshal,0,2)="N/A","N/A",'输出-系统进路参数'!M416)</f>
        <v>N/A</v>
      </c>
      <c r="K415" s="22" t="str">
        <f>IF(INDEX(Veh_Marshal,0,2)="N/A","N/A",'输出-系统进路参数'!N416)</f>
        <v>N/A</v>
      </c>
      <c r="L415" s="22" t="str">
        <f>IF(INDEX(Veh_Marshal,0,2)="N/A","N/A",'输出-系统进路参数'!O416)</f>
        <v>N/A</v>
      </c>
      <c r="M415" s="22" t="str">
        <f>IF(INDEX(Veh_Marshal,0,2)="N/A","N/A",'输出-系统进路参数'!P416)</f>
        <v>N/A</v>
      </c>
      <c r="N415" s="22" t="str">
        <f>IF(INDEX(Veh_Marshal,0,2)="N/A","N/A",'输出-系统进路参数'!Q416)</f>
        <v>N/A</v>
      </c>
      <c r="O415" s="22" t="str">
        <f>IF(INDEX(Veh_Marshal,0,2)="N/A","N/A",'输出-系统进路参数'!R416)</f>
        <v>N/A</v>
      </c>
      <c r="P415" s="22" t="str">
        <f>IF(INDEX(Veh_Marshal,0,2)="N/A","N/A",'输出-系统进路参数'!S416)</f>
        <v>N/A</v>
      </c>
      <c r="Q415" s="22" t="str">
        <f>IF(INDEX(Veh_Marshal,0,2)="N/A","N/A",'输出-系统进路参数'!T416)</f>
        <v>N/A</v>
      </c>
      <c r="R415" s="22" t="str">
        <f>IF(INDEX(Veh_Marshal,0,2)="N/A","N/A",'输出-系统进路参数'!U416)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IF(INDEX(Veh_Marshal,0,2)="N/A","N/A",'输出-系统进路参数'!B417)</f>
        <v>N/A</v>
      </c>
      <c r="B416" s="22" t="str">
        <f>IF(INDEX(Veh_Marshal,0,2)="N/A","N/A",'输出-系统进路参数'!E417)</f>
        <v>N/A</v>
      </c>
      <c r="C416" s="22" t="str">
        <f>IF(INDEX(Veh_Marshal,0,2)="N/A","N/A",'输出-系统进路参数'!F417)</f>
        <v>N/A</v>
      </c>
      <c r="D416" s="22" t="str">
        <f>IF(INDEX(Veh_Marshal,0,2)="N/A","N/A",'输出-系统进路参数'!G417)</f>
        <v>N/A</v>
      </c>
      <c r="E416" s="22" t="str">
        <f>IF(INDEX(Veh_Marshal,0,2)="N/A","N/A",'输出-系统进路参数'!H417)</f>
        <v>N/A</v>
      </c>
      <c r="F416" s="22" t="str">
        <f>IF(INDEX(Veh_Marshal,0,2)="N/A","N/A",'输出-系统进路参数'!I417)</f>
        <v>N/A</v>
      </c>
      <c r="G416" s="22" t="str">
        <f>IF(INDEX(Veh_Marshal,0,2)="N/A","N/A",'输出-系统进路参数'!J417)</f>
        <v>N/A</v>
      </c>
      <c r="H416" s="22" t="str">
        <f>IF(INDEX(Veh_Marshal,0,2)="N/A","N/A",'输出-系统进路参数'!K417)</f>
        <v>N/A</v>
      </c>
      <c r="I416" s="22" t="str">
        <f>IF(INDEX(Veh_Marshal,0,2)="N/A","N/A",'输出-系统进路参数'!L417)</f>
        <v>N/A</v>
      </c>
      <c r="J416" s="22" t="str">
        <f>IF(INDEX(Veh_Marshal,0,2)="N/A","N/A",'输出-系统进路参数'!M417)</f>
        <v>N/A</v>
      </c>
      <c r="K416" s="22" t="str">
        <f>IF(INDEX(Veh_Marshal,0,2)="N/A","N/A",'输出-系统进路参数'!N417)</f>
        <v>N/A</v>
      </c>
      <c r="L416" s="22" t="str">
        <f>IF(INDEX(Veh_Marshal,0,2)="N/A","N/A",'输出-系统进路参数'!O417)</f>
        <v>N/A</v>
      </c>
      <c r="M416" s="22" t="str">
        <f>IF(INDEX(Veh_Marshal,0,2)="N/A","N/A",'输出-系统进路参数'!P417)</f>
        <v>N/A</v>
      </c>
      <c r="N416" s="22" t="str">
        <f>IF(INDEX(Veh_Marshal,0,2)="N/A","N/A",'输出-系统进路参数'!Q417)</f>
        <v>N/A</v>
      </c>
      <c r="O416" s="22" t="str">
        <f>IF(INDEX(Veh_Marshal,0,2)="N/A","N/A",'输出-系统进路参数'!R417)</f>
        <v>N/A</v>
      </c>
      <c r="P416" s="22" t="str">
        <f>IF(INDEX(Veh_Marshal,0,2)="N/A","N/A",'输出-系统进路参数'!S417)</f>
        <v>N/A</v>
      </c>
      <c r="Q416" s="22" t="str">
        <f>IF(INDEX(Veh_Marshal,0,2)="N/A","N/A",'输出-系统进路参数'!T417)</f>
        <v>N/A</v>
      </c>
      <c r="R416" s="22" t="str">
        <f>IF(INDEX(Veh_Marshal,0,2)="N/A","N/A",'输出-系统进路参数'!U417)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IF(INDEX(Veh_Marshal,0,2)="N/A","N/A",'输出-系统进路参数'!B418)</f>
        <v>N/A</v>
      </c>
      <c r="B417" s="22" t="str">
        <f>IF(INDEX(Veh_Marshal,0,2)="N/A","N/A",'输出-系统进路参数'!E418)</f>
        <v>N/A</v>
      </c>
      <c r="C417" s="22" t="str">
        <f>IF(INDEX(Veh_Marshal,0,2)="N/A","N/A",'输出-系统进路参数'!F418)</f>
        <v>N/A</v>
      </c>
      <c r="D417" s="22" t="str">
        <f>IF(INDEX(Veh_Marshal,0,2)="N/A","N/A",'输出-系统进路参数'!G418)</f>
        <v>N/A</v>
      </c>
      <c r="E417" s="22" t="str">
        <f>IF(INDEX(Veh_Marshal,0,2)="N/A","N/A",'输出-系统进路参数'!H418)</f>
        <v>N/A</v>
      </c>
      <c r="F417" s="22" t="str">
        <f>IF(INDEX(Veh_Marshal,0,2)="N/A","N/A",'输出-系统进路参数'!I418)</f>
        <v>N/A</v>
      </c>
      <c r="G417" s="22" t="str">
        <f>IF(INDEX(Veh_Marshal,0,2)="N/A","N/A",'输出-系统进路参数'!J418)</f>
        <v>N/A</v>
      </c>
      <c r="H417" s="22" t="str">
        <f>IF(INDEX(Veh_Marshal,0,2)="N/A","N/A",'输出-系统进路参数'!K418)</f>
        <v>N/A</v>
      </c>
      <c r="I417" s="22" t="str">
        <f>IF(INDEX(Veh_Marshal,0,2)="N/A","N/A",'输出-系统进路参数'!L418)</f>
        <v>N/A</v>
      </c>
      <c r="J417" s="22" t="str">
        <f>IF(INDEX(Veh_Marshal,0,2)="N/A","N/A",'输出-系统进路参数'!M418)</f>
        <v>N/A</v>
      </c>
      <c r="K417" s="22" t="str">
        <f>IF(INDEX(Veh_Marshal,0,2)="N/A","N/A",'输出-系统进路参数'!N418)</f>
        <v>N/A</v>
      </c>
      <c r="L417" s="22" t="str">
        <f>IF(INDEX(Veh_Marshal,0,2)="N/A","N/A",'输出-系统进路参数'!O418)</f>
        <v>N/A</v>
      </c>
      <c r="M417" s="22" t="str">
        <f>IF(INDEX(Veh_Marshal,0,2)="N/A","N/A",'输出-系统进路参数'!P418)</f>
        <v>N/A</v>
      </c>
      <c r="N417" s="22" t="str">
        <f>IF(INDEX(Veh_Marshal,0,2)="N/A","N/A",'输出-系统进路参数'!Q418)</f>
        <v>N/A</v>
      </c>
      <c r="O417" s="22" t="str">
        <f>IF(INDEX(Veh_Marshal,0,2)="N/A","N/A",'输出-系统进路参数'!R418)</f>
        <v>N/A</v>
      </c>
      <c r="P417" s="22" t="str">
        <f>IF(INDEX(Veh_Marshal,0,2)="N/A","N/A",'输出-系统进路参数'!S418)</f>
        <v>N/A</v>
      </c>
      <c r="Q417" s="22" t="str">
        <f>IF(INDEX(Veh_Marshal,0,2)="N/A","N/A",'输出-系统进路参数'!T418)</f>
        <v>N/A</v>
      </c>
      <c r="R417" s="22" t="str">
        <f>IF(INDEX(Veh_Marshal,0,2)="N/A","N/A",'输出-系统进路参数'!U418)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IF(INDEX(Veh_Marshal,0,2)="N/A","N/A",'输出-系统进路参数'!B419)</f>
        <v>N/A</v>
      </c>
      <c r="B418" s="22" t="str">
        <f>IF(INDEX(Veh_Marshal,0,2)="N/A","N/A",'输出-系统进路参数'!E419)</f>
        <v>N/A</v>
      </c>
      <c r="C418" s="22" t="str">
        <f>IF(INDEX(Veh_Marshal,0,2)="N/A","N/A",'输出-系统进路参数'!F419)</f>
        <v>N/A</v>
      </c>
      <c r="D418" s="22" t="str">
        <f>IF(INDEX(Veh_Marshal,0,2)="N/A","N/A",'输出-系统进路参数'!G419)</f>
        <v>N/A</v>
      </c>
      <c r="E418" s="22" t="str">
        <f>IF(INDEX(Veh_Marshal,0,2)="N/A","N/A",'输出-系统进路参数'!H419)</f>
        <v>N/A</v>
      </c>
      <c r="F418" s="22" t="str">
        <f>IF(INDEX(Veh_Marshal,0,2)="N/A","N/A",'输出-系统进路参数'!I419)</f>
        <v>N/A</v>
      </c>
      <c r="G418" s="22" t="str">
        <f>IF(INDEX(Veh_Marshal,0,2)="N/A","N/A",'输出-系统进路参数'!J419)</f>
        <v>N/A</v>
      </c>
      <c r="H418" s="22" t="str">
        <f>IF(INDEX(Veh_Marshal,0,2)="N/A","N/A",'输出-系统进路参数'!K419)</f>
        <v>N/A</v>
      </c>
      <c r="I418" s="22" t="str">
        <f>IF(INDEX(Veh_Marshal,0,2)="N/A","N/A",'输出-系统进路参数'!L419)</f>
        <v>N/A</v>
      </c>
      <c r="J418" s="22" t="str">
        <f>IF(INDEX(Veh_Marshal,0,2)="N/A","N/A",'输出-系统进路参数'!M419)</f>
        <v>N/A</v>
      </c>
      <c r="K418" s="22" t="str">
        <f>IF(INDEX(Veh_Marshal,0,2)="N/A","N/A",'输出-系统进路参数'!N419)</f>
        <v>N/A</v>
      </c>
      <c r="L418" s="22" t="str">
        <f>IF(INDEX(Veh_Marshal,0,2)="N/A","N/A",'输出-系统进路参数'!O419)</f>
        <v>N/A</v>
      </c>
      <c r="M418" s="22" t="str">
        <f>IF(INDEX(Veh_Marshal,0,2)="N/A","N/A",'输出-系统进路参数'!P419)</f>
        <v>N/A</v>
      </c>
      <c r="N418" s="22" t="str">
        <f>IF(INDEX(Veh_Marshal,0,2)="N/A","N/A",'输出-系统进路参数'!Q419)</f>
        <v>N/A</v>
      </c>
      <c r="O418" s="22" t="str">
        <f>IF(INDEX(Veh_Marshal,0,2)="N/A","N/A",'输出-系统进路参数'!R419)</f>
        <v>N/A</v>
      </c>
      <c r="P418" s="22" t="str">
        <f>IF(INDEX(Veh_Marshal,0,2)="N/A","N/A",'输出-系统进路参数'!S419)</f>
        <v>N/A</v>
      </c>
      <c r="Q418" s="22" t="str">
        <f>IF(INDEX(Veh_Marshal,0,2)="N/A","N/A",'输出-系统进路参数'!T419)</f>
        <v>N/A</v>
      </c>
      <c r="R418" s="22" t="str">
        <f>IF(INDEX(Veh_Marshal,0,2)="N/A","N/A",'输出-系统进路参数'!U419)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IF(INDEX(Veh_Marshal,0,2)="N/A","N/A",'输出-系统进路参数'!B420)</f>
        <v>N/A</v>
      </c>
      <c r="B419" s="22" t="str">
        <f>IF(INDEX(Veh_Marshal,0,2)="N/A","N/A",'输出-系统进路参数'!E420)</f>
        <v>N/A</v>
      </c>
      <c r="C419" s="22" t="str">
        <f>IF(INDEX(Veh_Marshal,0,2)="N/A","N/A",'输出-系统进路参数'!F420)</f>
        <v>N/A</v>
      </c>
      <c r="D419" s="22" t="str">
        <f>IF(INDEX(Veh_Marshal,0,2)="N/A","N/A",'输出-系统进路参数'!G420)</f>
        <v>N/A</v>
      </c>
      <c r="E419" s="22" t="str">
        <f>IF(INDEX(Veh_Marshal,0,2)="N/A","N/A",'输出-系统进路参数'!H420)</f>
        <v>N/A</v>
      </c>
      <c r="F419" s="22" t="str">
        <f>IF(INDEX(Veh_Marshal,0,2)="N/A","N/A",'输出-系统进路参数'!I420)</f>
        <v>N/A</v>
      </c>
      <c r="G419" s="22" t="str">
        <f>IF(INDEX(Veh_Marshal,0,2)="N/A","N/A",'输出-系统进路参数'!J420)</f>
        <v>N/A</v>
      </c>
      <c r="H419" s="22" t="str">
        <f>IF(INDEX(Veh_Marshal,0,2)="N/A","N/A",'输出-系统进路参数'!K420)</f>
        <v>N/A</v>
      </c>
      <c r="I419" s="22" t="str">
        <f>IF(INDEX(Veh_Marshal,0,2)="N/A","N/A",'输出-系统进路参数'!L420)</f>
        <v>N/A</v>
      </c>
      <c r="J419" s="22" t="str">
        <f>IF(INDEX(Veh_Marshal,0,2)="N/A","N/A",'输出-系统进路参数'!M420)</f>
        <v>N/A</v>
      </c>
      <c r="K419" s="22" t="str">
        <f>IF(INDEX(Veh_Marshal,0,2)="N/A","N/A",'输出-系统进路参数'!N420)</f>
        <v>N/A</v>
      </c>
      <c r="L419" s="22" t="str">
        <f>IF(INDEX(Veh_Marshal,0,2)="N/A","N/A",'输出-系统进路参数'!O420)</f>
        <v>N/A</v>
      </c>
      <c r="M419" s="22" t="str">
        <f>IF(INDEX(Veh_Marshal,0,2)="N/A","N/A",'输出-系统进路参数'!P420)</f>
        <v>N/A</v>
      </c>
      <c r="N419" s="22" t="str">
        <f>IF(INDEX(Veh_Marshal,0,2)="N/A","N/A",'输出-系统进路参数'!Q420)</f>
        <v>N/A</v>
      </c>
      <c r="O419" s="22" t="str">
        <f>IF(INDEX(Veh_Marshal,0,2)="N/A","N/A",'输出-系统进路参数'!R420)</f>
        <v>N/A</v>
      </c>
      <c r="P419" s="22" t="str">
        <f>IF(INDEX(Veh_Marshal,0,2)="N/A","N/A",'输出-系统进路参数'!S420)</f>
        <v>N/A</v>
      </c>
      <c r="Q419" s="22" t="str">
        <f>IF(INDEX(Veh_Marshal,0,2)="N/A","N/A",'输出-系统进路参数'!T420)</f>
        <v>N/A</v>
      </c>
      <c r="R419" s="22" t="str">
        <f>IF(INDEX(Veh_Marshal,0,2)="N/A","N/A",'输出-系统进路参数'!U420)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IF(INDEX(Veh_Marshal,0,2)="N/A","N/A",'输出-系统进路参数'!B421)</f>
        <v>N/A</v>
      </c>
      <c r="B420" s="22" t="str">
        <f>IF(INDEX(Veh_Marshal,0,2)="N/A","N/A",'输出-系统进路参数'!E421)</f>
        <v>N/A</v>
      </c>
      <c r="C420" s="22" t="str">
        <f>IF(INDEX(Veh_Marshal,0,2)="N/A","N/A",'输出-系统进路参数'!F421)</f>
        <v>N/A</v>
      </c>
      <c r="D420" s="22" t="str">
        <f>IF(INDEX(Veh_Marshal,0,2)="N/A","N/A",'输出-系统进路参数'!G421)</f>
        <v>N/A</v>
      </c>
      <c r="E420" s="22" t="str">
        <f>IF(INDEX(Veh_Marshal,0,2)="N/A","N/A",'输出-系统进路参数'!H421)</f>
        <v>N/A</v>
      </c>
      <c r="F420" s="22" t="str">
        <f>IF(INDEX(Veh_Marshal,0,2)="N/A","N/A",'输出-系统进路参数'!I421)</f>
        <v>N/A</v>
      </c>
      <c r="G420" s="22" t="str">
        <f>IF(INDEX(Veh_Marshal,0,2)="N/A","N/A",'输出-系统进路参数'!J421)</f>
        <v>N/A</v>
      </c>
      <c r="H420" s="22" t="str">
        <f>IF(INDEX(Veh_Marshal,0,2)="N/A","N/A",'输出-系统进路参数'!K421)</f>
        <v>N/A</v>
      </c>
      <c r="I420" s="22" t="str">
        <f>IF(INDEX(Veh_Marshal,0,2)="N/A","N/A",'输出-系统进路参数'!L421)</f>
        <v>N/A</v>
      </c>
      <c r="J420" s="22" t="str">
        <f>IF(INDEX(Veh_Marshal,0,2)="N/A","N/A",'输出-系统进路参数'!M421)</f>
        <v>N/A</v>
      </c>
      <c r="K420" s="22" t="str">
        <f>IF(INDEX(Veh_Marshal,0,2)="N/A","N/A",'输出-系统进路参数'!N421)</f>
        <v>N/A</v>
      </c>
      <c r="L420" s="22" t="str">
        <f>IF(INDEX(Veh_Marshal,0,2)="N/A","N/A",'输出-系统进路参数'!O421)</f>
        <v>N/A</v>
      </c>
      <c r="M420" s="22" t="str">
        <f>IF(INDEX(Veh_Marshal,0,2)="N/A","N/A",'输出-系统进路参数'!P421)</f>
        <v>N/A</v>
      </c>
      <c r="N420" s="22" t="str">
        <f>IF(INDEX(Veh_Marshal,0,2)="N/A","N/A",'输出-系统进路参数'!Q421)</f>
        <v>N/A</v>
      </c>
      <c r="O420" s="22" t="str">
        <f>IF(INDEX(Veh_Marshal,0,2)="N/A","N/A",'输出-系统进路参数'!R421)</f>
        <v>N/A</v>
      </c>
      <c r="P420" s="22" t="str">
        <f>IF(INDEX(Veh_Marshal,0,2)="N/A","N/A",'输出-系统进路参数'!S421)</f>
        <v>N/A</v>
      </c>
      <c r="Q420" s="22" t="str">
        <f>IF(INDEX(Veh_Marshal,0,2)="N/A","N/A",'输出-系统进路参数'!T421)</f>
        <v>N/A</v>
      </c>
      <c r="R420" s="22" t="str">
        <f>IF(INDEX(Veh_Marshal,0,2)="N/A","N/A",'输出-系统进路参数'!U421)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IF(INDEX(Veh_Marshal,0,2)="N/A","N/A",'输出-系统进路参数'!B422)</f>
        <v>N/A</v>
      </c>
      <c r="B421" s="22" t="str">
        <f>IF(INDEX(Veh_Marshal,0,2)="N/A","N/A",'输出-系统进路参数'!E422)</f>
        <v>N/A</v>
      </c>
      <c r="C421" s="22" t="str">
        <f>IF(INDEX(Veh_Marshal,0,2)="N/A","N/A",'输出-系统进路参数'!F422)</f>
        <v>N/A</v>
      </c>
      <c r="D421" s="22" t="str">
        <f>IF(INDEX(Veh_Marshal,0,2)="N/A","N/A",'输出-系统进路参数'!G422)</f>
        <v>N/A</v>
      </c>
      <c r="E421" s="22" t="str">
        <f>IF(INDEX(Veh_Marshal,0,2)="N/A","N/A",'输出-系统进路参数'!H422)</f>
        <v>N/A</v>
      </c>
      <c r="F421" s="22" t="str">
        <f>IF(INDEX(Veh_Marshal,0,2)="N/A","N/A",'输出-系统进路参数'!I422)</f>
        <v>N/A</v>
      </c>
      <c r="G421" s="22" t="str">
        <f>IF(INDEX(Veh_Marshal,0,2)="N/A","N/A",'输出-系统进路参数'!J422)</f>
        <v>N/A</v>
      </c>
      <c r="H421" s="22" t="str">
        <f>IF(INDEX(Veh_Marshal,0,2)="N/A","N/A",'输出-系统进路参数'!K422)</f>
        <v>N/A</v>
      </c>
      <c r="I421" s="22" t="str">
        <f>IF(INDEX(Veh_Marshal,0,2)="N/A","N/A",'输出-系统进路参数'!L422)</f>
        <v>N/A</v>
      </c>
      <c r="J421" s="22" t="str">
        <f>IF(INDEX(Veh_Marshal,0,2)="N/A","N/A",'输出-系统进路参数'!M422)</f>
        <v>N/A</v>
      </c>
      <c r="K421" s="22" t="str">
        <f>IF(INDEX(Veh_Marshal,0,2)="N/A","N/A",'输出-系统进路参数'!N422)</f>
        <v>N/A</v>
      </c>
      <c r="L421" s="22" t="str">
        <f>IF(INDEX(Veh_Marshal,0,2)="N/A","N/A",'输出-系统进路参数'!O422)</f>
        <v>N/A</v>
      </c>
      <c r="M421" s="22" t="str">
        <f>IF(INDEX(Veh_Marshal,0,2)="N/A","N/A",'输出-系统进路参数'!P422)</f>
        <v>N/A</v>
      </c>
      <c r="N421" s="22" t="str">
        <f>IF(INDEX(Veh_Marshal,0,2)="N/A","N/A",'输出-系统进路参数'!Q422)</f>
        <v>N/A</v>
      </c>
      <c r="O421" s="22" t="str">
        <f>IF(INDEX(Veh_Marshal,0,2)="N/A","N/A",'输出-系统进路参数'!R422)</f>
        <v>N/A</v>
      </c>
      <c r="P421" s="22" t="str">
        <f>IF(INDEX(Veh_Marshal,0,2)="N/A","N/A",'输出-系统进路参数'!S422)</f>
        <v>N/A</v>
      </c>
      <c r="Q421" s="22" t="str">
        <f>IF(INDEX(Veh_Marshal,0,2)="N/A","N/A",'输出-系统进路参数'!T422)</f>
        <v>N/A</v>
      </c>
      <c r="R421" s="22" t="str">
        <f>IF(INDEX(Veh_Marshal,0,2)="N/A","N/A",'输出-系统进路参数'!U422)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IF(INDEX(Veh_Marshal,0,2)="N/A","N/A",'输出-系统进路参数'!B423)</f>
        <v>N/A</v>
      </c>
      <c r="B422" s="22" t="str">
        <f>IF(INDEX(Veh_Marshal,0,2)="N/A","N/A",'输出-系统进路参数'!E423)</f>
        <v>N/A</v>
      </c>
      <c r="C422" s="22" t="str">
        <f>IF(INDEX(Veh_Marshal,0,2)="N/A","N/A",'输出-系统进路参数'!F423)</f>
        <v>N/A</v>
      </c>
      <c r="D422" s="22" t="str">
        <f>IF(INDEX(Veh_Marshal,0,2)="N/A","N/A",'输出-系统进路参数'!G423)</f>
        <v>N/A</v>
      </c>
      <c r="E422" s="22" t="str">
        <f>IF(INDEX(Veh_Marshal,0,2)="N/A","N/A",'输出-系统进路参数'!H423)</f>
        <v>N/A</v>
      </c>
      <c r="F422" s="22" t="str">
        <f>IF(INDEX(Veh_Marshal,0,2)="N/A","N/A",'输出-系统进路参数'!I423)</f>
        <v>N/A</v>
      </c>
      <c r="G422" s="22" t="str">
        <f>IF(INDEX(Veh_Marshal,0,2)="N/A","N/A",'输出-系统进路参数'!J423)</f>
        <v>N/A</v>
      </c>
      <c r="H422" s="22" t="str">
        <f>IF(INDEX(Veh_Marshal,0,2)="N/A","N/A",'输出-系统进路参数'!K423)</f>
        <v>N/A</v>
      </c>
      <c r="I422" s="22" t="str">
        <f>IF(INDEX(Veh_Marshal,0,2)="N/A","N/A",'输出-系统进路参数'!L423)</f>
        <v>N/A</v>
      </c>
      <c r="J422" s="22" t="str">
        <f>IF(INDEX(Veh_Marshal,0,2)="N/A","N/A",'输出-系统进路参数'!M423)</f>
        <v>N/A</v>
      </c>
      <c r="K422" s="22" t="str">
        <f>IF(INDEX(Veh_Marshal,0,2)="N/A","N/A",'输出-系统进路参数'!N423)</f>
        <v>N/A</v>
      </c>
      <c r="L422" s="22" t="str">
        <f>IF(INDEX(Veh_Marshal,0,2)="N/A","N/A",'输出-系统进路参数'!O423)</f>
        <v>N/A</v>
      </c>
      <c r="M422" s="22" t="str">
        <f>IF(INDEX(Veh_Marshal,0,2)="N/A","N/A",'输出-系统进路参数'!P423)</f>
        <v>N/A</v>
      </c>
      <c r="N422" s="22" t="str">
        <f>IF(INDEX(Veh_Marshal,0,2)="N/A","N/A",'输出-系统进路参数'!Q423)</f>
        <v>N/A</v>
      </c>
      <c r="O422" s="22" t="str">
        <f>IF(INDEX(Veh_Marshal,0,2)="N/A","N/A",'输出-系统进路参数'!R423)</f>
        <v>N/A</v>
      </c>
      <c r="P422" s="22" t="str">
        <f>IF(INDEX(Veh_Marshal,0,2)="N/A","N/A",'输出-系统进路参数'!S423)</f>
        <v>N/A</v>
      </c>
      <c r="Q422" s="22" t="str">
        <f>IF(INDEX(Veh_Marshal,0,2)="N/A","N/A",'输出-系统进路参数'!T423)</f>
        <v>N/A</v>
      </c>
      <c r="R422" s="22" t="str">
        <f>IF(INDEX(Veh_Marshal,0,2)="N/A","N/A",'输出-系统进路参数'!U423)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IF(INDEX(Veh_Marshal,0,2)="N/A","N/A",'输出-系统进路参数'!B424)</f>
        <v>N/A</v>
      </c>
      <c r="B423" s="22" t="str">
        <f>IF(INDEX(Veh_Marshal,0,2)="N/A","N/A",'输出-系统进路参数'!E424)</f>
        <v>N/A</v>
      </c>
      <c r="C423" s="22" t="str">
        <f>IF(INDEX(Veh_Marshal,0,2)="N/A","N/A",'输出-系统进路参数'!F424)</f>
        <v>N/A</v>
      </c>
      <c r="D423" s="22" t="str">
        <f>IF(INDEX(Veh_Marshal,0,2)="N/A","N/A",'输出-系统进路参数'!G424)</f>
        <v>N/A</v>
      </c>
      <c r="E423" s="22" t="str">
        <f>IF(INDEX(Veh_Marshal,0,2)="N/A","N/A",'输出-系统进路参数'!H424)</f>
        <v>N/A</v>
      </c>
      <c r="F423" s="22" t="str">
        <f>IF(INDEX(Veh_Marshal,0,2)="N/A","N/A",'输出-系统进路参数'!I424)</f>
        <v>N/A</v>
      </c>
      <c r="G423" s="22" t="str">
        <f>IF(INDEX(Veh_Marshal,0,2)="N/A","N/A",'输出-系统进路参数'!J424)</f>
        <v>N/A</v>
      </c>
      <c r="H423" s="22" t="str">
        <f>IF(INDEX(Veh_Marshal,0,2)="N/A","N/A",'输出-系统进路参数'!K424)</f>
        <v>N/A</v>
      </c>
      <c r="I423" s="22" t="str">
        <f>IF(INDEX(Veh_Marshal,0,2)="N/A","N/A",'输出-系统进路参数'!L424)</f>
        <v>N/A</v>
      </c>
      <c r="J423" s="22" t="str">
        <f>IF(INDEX(Veh_Marshal,0,2)="N/A","N/A",'输出-系统进路参数'!M424)</f>
        <v>N/A</v>
      </c>
      <c r="K423" s="22" t="str">
        <f>IF(INDEX(Veh_Marshal,0,2)="N/A","N/A",'输出-系统进路参数'!N424)</f>
        <v>N/A</v>
      </c>
      <c r="L423" s="22" t="str">
        <f>IF(INDEX(Veh_Marshal,0,2)="N/A","N/A",'输出-系统进路参数'!O424)</f>
        <v>N/A</v>
      </c>
      <c r="M423" s="22" t="str">
        <f>IF(INDEX(Veh_Marshal,0,2)="N/A","N/A",'输出-系统进路参数'!P424)</f>
        <v>N/A</v>
      </c>
      <c r="N423" s="22" t="str">
        <f>IF(INDEX(Veh_Marshal,0,2)="N/A","N/A",'输出-系统进路参数'!Q424)</f>
        <v>N/A</v>
      </c>
      <c r="O423" s="22" t="str">
        <f>IF(INDEX(Veh_Marshal,0,2)="N/A","N/A",'输出-系统进路参数'!R424)</f>
        <v>N/A</v>
      </c>
      <c r="P423" s="22" t="str">
        <f>IF(INDEX(Veh_Marshal,0,2)="N/A","N/A",'输出-系统进路参数'!S424)</f>
        <v>N/A</v>
      </c>
      <c r="Q423" s="22" t="str">
        <f>IF(INDEX(Veh_Marshal,0,2)="N/A","N/A",'输出-系统进路参数'!T424)</f>
        <v>N/A</v>
      </c>
      <c r="R423" s="22" t="str">
        <f>IF(INDEX(Veh_Marshal,0,2)="N/A","N/A",'输出-系统进路参数'!U424)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IF(INDEX(Veh_Marshal,0,2)="N/A","N/A",'输出-系统进路参数'!B425)</f>
        <v>N/A</v>
      </c>
      <c r="B424" s="22" t="str">
        <f>IF(INDEX(Veh_Marshal,0,2)="N/A","N/A",'输出-系统进路参数'!E425)</f>
        <v>N/A</v>
      </c>
      <c r="C424" s="22" t="str">
        <f>IF(INDEX(Veh_Marshal,0,2)="N/A","N/A",'输出-系统进路参数'!F425)</f>
        <v>N/A</v>
      </c>
      <c r="D424" s="22" t="str">
        <f>IF(INDEX(Veh_Marshal,0,2)="N/A","N/A",'输出-系统进路参数'!G425)</f>
        <v>N/A</v>
      </c>
      <c r="E424" s="22" t="str">
        <f>IF(INDEX(Veh_Marshal,0,2)="N/A","N/A",'输出-系统进路参数'!H425)</f>
        <v>N/A</v>
      </c>
      <c r="F424" s="22" t="str">
        <f>IF(INDEX(Veh_Marshal,0,2)="N/A","N/A",'输出-系统进路参数'!I425)</f>
        <v>N/A</v>
      </c>
      <c r="G424" s="22" t="str">
        <f>IF(INDEX(Veh_Marshal,0,2)="N/A","N/A",'输出-系统进路参数'!J425)</f>
        <v>N/A</v>
      </c>
      <c r="H424" s="22" t="str">
        <f>IF(INDEX(Veh_Marshal,0,2)="N/A","N/A",'输出-系统进路参数'!K425)</f>
        <v>N/A</v>
      </c>
      <c r="I424" s="22" t="str">
        <f>IF(INDEX(Veh_Marshal,0,2)="N/A","N/A",'输出-系统进路参数'!L425)</f>
        <v>N/A</v>
      </c>
      <c r="J424" s="22" t="str">
        <f>IF(INDEX(Veh_Marshal,0,2)="N/A","N/A",'输出-系统进路参数'!M425)</f>
        <v>N/A</v>
      </c>
      <c r="K424" s="22" t="str">
        <f>IF(INDEX(Veh_Marshal,0,2)="N/A","N/A",'输出-系统进路参数'!N425)</f>
        <v>N/A</v>
      </c>
      <c r="L424" s="22" t="str">
        <f>IF(INDEX(Veh_Marshal,0,2)="N/A","N/A",'输出-系统进路参数'!O425)</f>
        <v>N/A</v>
      </c>
      <c r="M424" s="22" t="str">
        <f>IF(INDEX(Veh_Marshal,0,2)="N/A","N/A",'输出-系统进路参数'!P425)</f>
        <v>N/A</v>
      </c>
      <c r="N424" s="22" t="str">
        <f>IF(INDEX(Veh_Marshal,0,2)="N/A","N/A",'输出-系统进路参数'!Q425)</f>
        <v>N/A</v>
      </c>
      <c r="O424" s="22" t="str">
        <f>IF(INDEX(Veh_Marshal,0,2)="N/A","N/A",'输出-系统进路参数'!R425)</f>
        <v>N/A</v>
      </c>
      <c r="P424" s="22" t="str">
        <f>IF(INDEX(Veh_Marshal,0,2)="N/A","N/A",'输出-系统进路参数'!S425)</f>
        <v>N/A</v>
      </c>
      <c r="Q424" s="22" t="str">
        <f>IF(INDEX(Veh_Marshal,0,2)="N/A","N/A",'输出-系统进路参数'!T425)</f>
        <v>N/A</v>
      </c>
      <c r="R424" s="22" t="str">
        <f>IF(INDEX(Veh_Marshal,0,2)="N/A","N/A",'输出-系统进路参数'!U425)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IF(INDEX(Veh_Marshal,0,2)="N/A","N/A",'输出-系统进路参数'!B426)</f>
        <v>N/A</v>
      </c>
      <c r="B425" s="22" t="str">
        <f>IF(INDEX(Veh_Marshal,0,2)="N/A","N/A",'输出-系统进路参数'!E426)</f>
        <v>N/A</v>
      </c>
      <c r="C425" s="22" t="str">
        <f>IF(INDEX(Veh_Marshal,0,2)="N/A","N/A",'输出-系统进路参数'!F426)</f>
        <v>N/A</v>
      </c>
      <c r="D425" s="22" t="str">
        <f>IF(INDEX(Veh_Marshal,0,2)="N/A","N/A",'输出-系统进路参数'!G426)</f>
        <v>N/A</v>
      </c>
      <c r="E425" s="22" t="str">
        <f>IF(INDEX(Veh_Marshal,0,2)="N/A","N/A",'输出-系统进路参数'!H426)</f>
        <v>N/A</v>
      </c>
      <c r="F425" s="22" t="str">
        <f>IF(INDEX(Veh_Marshal,0,2)="N/A","N/A",'输出-系统进路参数'!I426)</f>
        <v>N/A</v>
      </c>
      <c r="G425" s="22" t="str">
        <f>IF(INDEX(Veh_Marshal,0,2)="N/A","N/A",'输出-系统进路参数'!J426)</f>
        <v>N/A</v>
      </c>
      <c r="H425" s="22" t="str">
        <f>IF(INDEX(Veh_Marshal,0,2)="N/A","N/A",'输出-系统进路参数'!K426)</f>
        <v>N/A</v>
      </c>
      <c r="I425" s="22" t="str">
        <f>IF(INDEX(Veh_Marshal,0,2)="N/A","N/A",'输出-系统进路参数'!L426)</f>
        <v>N/A</v>
      </c>
      <c r="J425" s="22" t="str">
        <f>IF(INDEX(Veh_Marshal,0,2)="N/A","N/A",'输出-系统进路参数'!M426)</f>
        <v>N/A</v>
      </c>
      <c r="K425" s="22" t="str">
        <f>IF(INDEX(Veh_Marshal,0,2)="N/A","N/A",'输出-系统进路参数'!N426)</f>
        <v>N/A</v>
      </c>
      <c r="L425" s="22" t="str">
        <f>IF(INDEX(Veh_Marshal,0,2)="N/A","N/A",'输出-系统进路参数'!O426)</f>
        <v>N/A</v>
      </c>
      <c r="M425" s="22" t="str">
        <f>IF(INDEX(Veh_Marshal,0,2)="N/A","N/A",'输出-系统进路参数'!P426)</f>
        <v>N/A</v>
      </c>
      <c r="N425" s="22" t="str">
        <f>IF(INDEX(Veh_Marshal,0,2)="N/A","N/A",'输出-系统进路参数'!Q426)</f>
        <v>N/A</v>
      </c>
      <c r="O425" s="22" t="str">
        <f>IF(INDEX(Veh_Marshal,0,2)="N/A","N/A",'输出-系统进路参数'!R426)</f>
        <v>N/A</v>
      </c>
      <c r="P425" s="22" t="str">
        <f>IF(INDEX(Veh_Marshal,0,2)="N/A","N/A",'输出-系统进路参数'!S426)</f>
        <v>N/A</v>
      </c>
      <c r="Q425" s="22" t="str">
        <f>IF(INDEX(Veh_Marshal,0,2)="N/A","N/A",'输出-系统进路参数'!T426)</f>
        <v>N/A</v>
      </c>
      <c r="R425" s="22" t="str">
        <f>IF(INDEX(Veh_Marshal,0,2)="N/A","N/A",'输出-系统进路参数'!U426)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IF(INDEX(Veh_Marshal,0,2)="N/A","N/A",'输出-系统进路参数'!B427)</f>
        <v>N/A</v>
      </c>
      <c r="B426" s="22" t="str">
        <f>IF(INDEX(Veh_Marshal,0,2)="N/A","N/A",'输出-系统进路参数'!E427)</f>
        <v>N/A</v>
      </c>
      <c r="C426" s="22" t="str">
        <f>IF(INDEX(Veh_Marshal,0,2)="N/A","N/A",'输出-系统进路参数'!F427)</f>
        <v>N/A</v>
      </c>
      <c r="D426" s="22" t="str">
        <f>IF(INDEX(Veh_Marshal,0,2)="N/A","N/A",'输出-系统进路参数'!G427)</f>
        <v>N/A</v>
      </c>
      <c r="E426" s="22" t="str">
        <f>IF(INDEX(Veh_Marshal,0,2)="N/A","N/A",'输出-系统进路参数'!H427)</f>
        <v>N/A</v>
      </c>
      <c r="F426" s="22" t="str">
        <f>IF(INDEX(Veh_Marshal,0,2)="N/A","N/A",'输出-系统进路参数'!I427)</f>
        <v>N/A</v>
      </c>
      <c r="G426" s="22" t="str">
        <f>IF(INDEX(Veh_Marshal,0,2)="N/A","N/A",'输出-系统进路参数'!J427)</f>
        <v>N/A</v>
      </c>
      <c r="H426" s="22" t="str">
        <f>IF(INDEX(Veh_Marshal,0,2)="N/A","N/A",'输出-系统进路参数'!K427)</f>
        <v>N/A</v>
      </c>
      <c r="I426" s="22" t="str">
        <f>IF(INDEX(Veh_Marshal,0,2)="N/A","N/A",'输出-系统进路参数'!L427)</f>
        <v>N/A</v>
      </c>
      <c r="J426" s="22" t="str">
        <f>IF(INDEX(Veh_Marshal,0,2)="N/A","N/A",'输出-系统进路参数'!M427)</f>
        <v>N/A</v>
      </c>
      <c r="K426" s="22" t="str">
        <f>IF(INDEX(Veh_Marshal,0,2)="N/A","N/A",'输出-系统进路参数'!N427)</f>
        <v>N/A</v>
      </c>
      <c r="L426" s="22" t="str">
        <f>IF(INDEX(Veh_Marshal,0,2)="N/A","N/A",'输出-系统进路参数'!O427)</f>
        <v>N/A</v>
      </c>
      <c r="M426" s="22" t="str">
        <f>IF(INDEX(Veh_Marshal,0,2)="N/A","N/A",'输出-系统进路参数'!P427)</f>
        <v>N/A</v>
      </c>
      <c r="N426" s="22" t="str">
        <f>IF(INDEX(Veh_Marshal,0,2)="N/A","N/A",'输出-系统进路参数'!Q427)</f>
        <v>N/A</v>
      </c>
      <c r="O426" s="22" t="str">
        <f>IF(INDEX(Veh_Marshal,0,2)="N/A","N/A",'输出-系统进路参数'!R427)</f>
        <v>N/A</v>
      </c>
      <c r="P426" s="22" t="str">
        <f>IF(INDEX(Veh_Marshal,0,2)="N/A","N/A",'输出-系统进路参数'!S427)</f>
        <v>N/A</v>
      </c>
      <c r="Q426" s="22" t="str">
        <f>IF(INDEX(Veh_Marshal,0,2)="N/A","N/A",'输出-系统进路参数'!T427)</f>
        <v>N/A</v>
      </c>
      <c r="R426" s="22" t="str">
        <f>IF(INDEX(Veh_Marshal,0,2)="N/A","N/A",'输出-系统进路参数'!U427)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IF(INDEX(Veh_Marshal,0,2)="N/A","N/A",'输出-系统进路参数'!B428)</f>
        <v>N/A</v>
      </c>
      <c r="B427" s="22" t="str">
        <f>IF(INDEX(Veh_Marshal,0,2)="N/A","N/A",'输出-系统进路参数'!E428)</f>
        <v>N/A</v>
      </c>
      <c r="C427" s="22" t="str">
        <f>IF(INDEX(Veh_Marshal,0,2)="N/A","N/A",'输出-系统进路参数'!F428)</f>
        <v>N/A</v>
      </c>
      <c r="D427" s="22" t="str">
        <f>IF(INDEX(Veh_Marshal,0,2)="N/A","N/A",'输出-系统进路参数'!G428)</f>
        <v>N/A</v>
      </c>
      <c r="E427" s="22" t="str">
        <f>IF(INDEX(Veh_Marshal,0,2)="N/A","N/A",'输出-系统进路参数'!H428)</f>
        <v>N/A</v>
      </c>
      <c r="F427" s="22" t="str">
        <f>IF(INDEX(Veh_Marshal,0,2)="N/A","N/A",'输出-系统进路参数'!I428)</f>
        <v>N/A</v>
      </c>
      <c r="G427" s="22" t="str">
        <f>IF(INDEX(Veh_Marshal,0,2)="N/A","N/A",'输出-系统进路参数'!J428)</f>
        <v>N/A</v>
      </c>
      <c r="H427" s="22" t="str">
        <f>IF(INDEX(Veh_Marshal,0,2)="N/A","N/A",'输出-系统进路参数'!K428)</f>
        <v>N/A</v>
      </c>
      <c r="I427" s="22" t="str">
        <f>IF(INDEX(Veh_Marshal,0,2)="N/A","N/A",'输出-系统进路参数'!L428)</f>
        <v>N/A</v>
      </c>
      <c r="J427" s="22" t="str">
        <f>IF(INDEX(Veh_Marshal,0,2)="N/A","N/A",'输出-系统进路参数'!M428)</f>
        <v>N/A</v>
      </c>
      <c r="K427" s="22" t="str">
        <f>IF(INDEX(Veh_Marshal,0,2)="N/A","N/A",'输出-系统进路参数'!N428)</f>
        <v>N/A</v>
      </c>
      <c r="L427" s="22" t="str">
        <f>IF(INDEX(Veh_Marshal,0,2)="N/A","N/A",'输出-系统进路参数'!O428)</f>
        <v>N/A</v>
      </c>
      <c r="M427" s="22" t="str">
        <f>IF(INDEX(Veh_Marshal,0,2)="N/A","N/A",'输出-系统进路参数'!P428)</f>
        <v>N/A</v>
      </c>
      <c r="N427" s="22" t="str">
        <f>IF(INDEX(Veh_Marshal,0,2)="N/A","N/A",'输出-系统进路参数'!Q428)</f>
        <v>N/A</v>
      </c>
      <c r="O427" s="22" t="str">
        <f>IF(INDEX(Veh_Marshal,0,2)="N/A","N/A",'输出-系统进路参数'!R428)</f>
        <v>N/A</v>
      </c>
      <c r="P427" s="22" t="str">
        <f>IF(INDEX(Veh_Marshal,0,2)="N/A","N/A",'输出-系统进路参数'!S428)</f>
        <v>N/A</v>
      </c>
      <c r="Q427" s="22" t="str">
        <f>IF(INDEX(Veh_Marshal,0,2)="N/A","N/A",'输出-系统进路参数'!T428)</f>
        <v>N/A</v>
      </c>
      <c r="R427" s="22" t="str">
        <f>IF(INDEX(Veh_Marshal,0,2)="N/A","N/A",'输出-系统进路参数'!U428)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IF(INDEX(Veh_Marshal,0,2)="N/A","N/A",'输出-系统进路参数'!B429)</f>
        <v>N/A</v>
      </c>
      <c r="B428" s="22" t="str">
        <f>IF(INDEX(Veh_Marshal,0,2)="N/A","N/A",'输出-系统进路参数'!E429)</f>
        <v>N/A</v>
      </c>
      <c r="C428" s="22" t="str">
        <f>IF(INDEX(Veh_Marshal,0,2)="N/A","N/A",'输出-系统进路参数'!F429)</f>
        <v>N/A</v>
      </c>
      <c r="D428" s="22" t="str">
        <f>IF(INDEX(Veh_Marshal,0,2)="N/A","N/A",'输出-系统进路参数'!G429)</f>
        <v>N/A</v>
      </c>
      <c r="E428" s="22" t="str">
        <f>IF(INDEX(Veh_Marshal,0,2)="N/A","N/A",'输出-系统进路参数'!H429)</f>
        <v>N/A</v>
      </c>
      <c r="F428" s="22" t="str">
        <f>IF(INDEX(Veh_Marshal,0,2)="N/A","N/A",'输出-系统进路参数'!I429)</f>
        <v>N/A</v>
      </c>
      <c r="G428" s="22" t="str">
        <f>IF(INDEX(Veh_Marshal,0,2)="N/A","N/A",'输出-系统进路参数'!J429)</f>
        <v>N/A</v>
      </c>
      <c r="H428" s="22" t="str">
        <f>IF(INDEX(Veh_Marshal,0,2)="N/A","N/A",'输出-系统进路参数'!K429)</f>
        <v>N/A</v>
      </c>
      <c r="I428" s="22" t="str">
        <f>IF(INDEX(Veh_Marshal,0,2)="N/A","N/A",'输出-系统进路参数'!L429)</f>
        <v>N/A</v>
      </c>
      <c r="J428" s="22" t="str">
        <f>IF(INDEX(Veh_Marshal,0,2)="N/A","N/A",'输出-系统进路参数'!M429)</f>
        <v>N/A</v>
      </c>
      <c r="K428" s="22" t="str">
        <f>IF(INDEX(Veh_Marshal,0,2)="N/A","N/A",'输出-系统进路参数'!N429)</f>
        <v>N/A</v>
      </c>
      <c r="L428" s="22" t="str">
        <f>IF(INDEX(Veh_Marshal,0,2)="N/A","N/A",'输出-系统进路参数'!O429)</f>
        <v>N/A</v>
      </c>
      <c r="M428" s="22" t="str">
        <f>IF(INDEX(Veh_Marshal,0,2)="N/A","N/A",'输出-系统进路参数'!P429)</f>
        <v>N/A</v>
      </c>
      <c r="N428" s="22" t="str">
        <f>IF(INDEX(Veh_Marshal,0,2)="N/A","N/A",'输出-系统进路参数'!Q429)</f>
        <v>N/A</v>
      </c>
      <c r="O428" s="22" t="str">
        <f>IF(INDEX(Veh_Marshal,0,2)="N/A","N/A",'输出-系统进路参数'!R429)</f>
        <v>N/A</v>
      </c>
      <c r="P428" s="22" t="str">
        <f>IF(INDEX(Veh_Marshal,0,2)="N/A","N/A",'输出-系统进路参数'!S429)</f>
        <v>N/A</v>
      </c>
      <c r="Q428" s="22" t="str">
        <f>IF(INDEX(Veh_Marshal,0,2)="N/A","N/A",'输出-系统进路参数'!T429)</f>
        <v>N/A</v>
      </c>
      <c r="R428" s="22" t="str">
        <f>IF(INDEX(Veh_Marshal,0,2)="N/A","N/A",'输出-系统进路参数'!U429)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IF(INDEX(Veh_Marshal,0,2)="N/A","N/A",'输出-系统进路参数'!B430)</f>
        <v>N/A</v>
      </c>
      <c r="B429" s="22" t="str">
        <f>IF(INDEX(Veh_Marshal,0,2)="N/A","N/A",'输出-系统进路参数'!E430)</f>
        <v>N/A</v>
      </c>
      <c r="C429" s="22" t="str">
        <f>IF(INDEX(Veh_Marshal,0,2)="N/A","N/A",'输出-系统进路参数'!F430)</f>
        <v>N/A</v>
      </c>
      <c r="D429" s="22" t="str">
        <f>IF(INDEX(Veh_Marshal,0,2)="N/A","N/A",'输出-系统进路参数'!G430)</f>
        <v>N/A</v>
      </c>
      <c r="E429" s="22" t="str">
        <f>IF(INDEX(Veh_Marshal,0,2)="N/A","N/A",'输出-系统进路参数'!H430)</f>
        <v>N/A</v>
      </c>
      <c r="F429" s="22" t="str">
        <f>IF(INDEX(Veh_Marshal,0,2)="N/A","N/A",'输出-系统进路参数'!I430)</f>
        <v>N/A</v>
      </c>
      <c r="G429" s="22" t="str">
        <f>IF(INDEX(Veh_Marshal,0,2)="N/A","N/A",'输出-系统进路参数'!J430)</f>
        <v>N/A</v>
      </c>
      <c r="H429" s="22" t="str">
        <f>IF(INDEX(Veh_Marshal,0,2)="N/A","N/A",'输出-系统进路参数'!K430)</f>
        <v>N/A</v>
      </c>
      <c r="I429" s="22" t="str">
        <f>IF(INDEX(Veh_Marshal,0,2)="N/A","N/A",'输出-系统进路参数'!L430)</f>
        <v>N/A</v>
      </c>
      <c r="J429" s="22" t="str">
        <f>IF(INDEX(Veh_Marshal,0,2)="N/A","N/A",'输出-系统进路参数'!M430)</f>
        <v>N/A</v>
      </c>
      <c r="K429" s="22" t="str">
        <f>IF(INDEX(Veh_Marshal,0,2)="N/A","N/A",'输出-系统进路参数'!N430)</f>
        <v>N/A</v>
      </c>
      <c r="L429" s="22" t="str">
        <f>IF(INDEX(Veh_Marshal,0,2)="N/A","N/A",'输出-系统进路参数'!O430)</f>
        <v>N/A</v>
      </c>
      <c r="M429" s="22" t="str">
        <f>IF(INDEX(Veh_Marshal,0,2)="N/A","N/A",'输出-系统进路参数'!P430)</f>
        <v>N/A</v>
      </c>
      <c r="N429" s="22" t="str">
        <f>IF(INDEX(Veh_Marshal,0,2)="N/A","N/A",'输出-系统进路参数'!Q430)</f>
        <v>N/A</v>
      </c>
      <c r="O429" s="22" t="str">
        <f>IF(INDEX(Veh_Marshal,0,2)="N/A","N/A",'输出-系统进路参数'!R430)</f>
        <v>N/A</v>
      </c>
      <c r="P429" s="22" t="str">
        <f>IF(INDEX(Veh_Marshal,0,2)="N/A","N/A",'输出-系统进路参数'!S430)</f>
        <v>N/A</v>
      </c>
      <c r="Q429" s="22" t="str">
        <f>IF(INDEX(Veh_Marshal,0,2)="N/A","N/A",'输出-系统进路参数'!T430)</f>
        <v>N/A</v>
      </c>
      <c r="R429" s="22" t="str">
        <f>IF(INDEX(Veh_Marshal,0,2)="N/A","N/A",'输出-系统进路参数'!U430)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IF(INDEX(Veh_Marshal,0,2)="N/A","N/A",'输出-系统进路参数'!B431)</f>
        <v>N/A</v>
      </c>
      <c r="B430" s="22" t="str">
        <f>IF(INDEX(Veh_Marshal,0,2)="N/A","N/A",'输出-系统进路参数'!E431)</f>
        <v>N/A</v>
      </c>
      <c r="C430" s="22" t="str">
        <f>IF(INDEX(Veh_Marshal,0,2)="N/A","N/A",'输出-系统进路参数'!F431)</f>
        <v>N/A</v>
      </c>
      <c r="D430" s="22" t="str">
        <f>IF(INDEX(Veh_Marshal,0,2)="N/A","N/A",'输出-系统进路参数'!G431)</f>
        <v>N/A</v>
      </c>
      <c r="E430" s="22" t="str">
        <f>IF(INDEX(Veh_Marshal,0,2)="N/A","N/A",'输出-系统进路参数'!H431)</f>
        <v>N/A</v>
      </c>
      <c r="F430" s="22" t="str">
        <f>IF(INDEX(Veh_Marshal,0,2)="N/A","N/A",'输出-系统进路参数'!I431)</f>
        <v>N/A</v>
      </c>
      <c r="G430" s="22" t="str">
        <f>IF(INDEX(Veh_Marshal,0,2)="N/A","N/A",'输出-系统进路参数'!J431)</f>
        <v>N/A</v>
      </c>
      <c r="H430" s="22" t="str">
        <f>IF(INDEX(Veh_Marshal,0,2)="N/A","N/A",'输出-系统进路参数'!K431)</f>
        <v>N/A</v>
      </c>
      <c r="I430" s="22" t="str">
        <f>IF(INDEX(Veh_Marshal,0,2)="N/A","N/A",'输出-系统进路参数'!L431)</f>
        <v>N/A</v>
      </c>
      <c r="J430" s="22" t="str">
        <f>IF(INDEX(Veh_Marshal,0,2)="N/A","N/A",'输出-系统进路参数'!M431)</f>
        <v>N/A</v>
      </c>
      <c r="K430" s="22" t="str">
        <f>IF(INDEX(Veh_Marshal,0,2)="N/A","N/A",'输出-系统进路参数'!N431)</f>
        <v>N/A</v>
      </c>
      <c r="L430" s="22" t="str">
        <f>IF(INDEX(Veh_Marshal,0,2)="N/A","N/A",'输出-系统进路参数'!O431)</f>
        <v>N/A</v>
      </c>
      <c r="M430" s="22" t="str">
        <f>IF(INDEX(Veh_Marshal,0,2)="N/A","N/A",'输出-系统进路参数'!P431)</f>
        <v>N/A</v>
      </c>
      <c r="N430" s="22" t="str">
        <f>IF(INDEX(Veh_Marshal,0,2)="N/A","N/A",'输出-系统进路参数'!Q431)</f>
        <v>N/A</v>
      </c>
      <c r="O430" s="22" t="str">
        <f>IF(INDEX(Veh_Marshal,0,2)="N/A","N/A",'输出-系统进路参数'!R431)</f>
        <v>N/A</v>
      </c>
      <c r="P430" s="22" t="str">
        <f>IF(INDEX(Veh_Marshal,0,2)="N/A","N/A",'输出-系统进路参数'!S431)</f>
        <v>N/A</v>
      </c>
      <c r="Q430" s="22" t="str">
        <f>IF(INDEX(Veh_Marshal,0,2)="N/A","N/A",'输出-系统进路参数'!T431)</f>
        <v>N/A</v>
      </c>
      <c r="R430" s="22" t="str">
        <f>IF(INDEX(Veh_Marshal,0,2)="N/A","N/A",'输出-系统进路参数'!U431)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IF(INDEX(Veh_Marshal,0,2)="N/A","N/A",'输出-系统进路参数'!B432)</f>
        <v>N/A</v>
      </c>
      <c r="B431" s="22" t="str">
        <f>IF(INDEX(Veh_Marshal,0,2)="N/A","N/A",'输出-系统进路参数'!E432)</f>
        <v>N/A</v>
      </c>
      <c r="C431" s="22" t="str">
        <f>IF(INDEX(Veh_Marshal,0,2)="N/A","N/A",'输出-系统进路参数'!F432)</f>
        <v>N/A</v>
      </c>
      <c r="D431" s="22" t="str">
        <f>IF(INDEX(Veh_Marshal,0,2)="N/A","N/A",'输出-系统进路参数'!G432)</f>
        <v>N/A</v>
      </c>
      <c r="E431" s="22" t="str">
        <f>IF(INDEX(Veh_Marshal,0,2)="N/A","N/A",'输出-系统进路参数'!H432)</f>
        <v>N/A</v>
      </c>
      <c r="F431" s="22" t="str">
        <f>IF(INDEX(Veh_Marshal,0,2)="N/A","N/A",'输出-系统进路参数'!I432)</f>
        <v>N/A</v>
      </c>
      <c r="G431" s="22" t="str">
        <f>IF(INDEX(Veh_Marshal,0,2)="N/A","N/A",'输出-系统进路参数'!J432)</f>
        <v>N/A</v>
      </c>
      <c r="H431" s="22" t="str">
        <f>IF(INDEX(Veh_Marshal,0,2)="N/A","N/A",'输出-系统进路参数'!K432)</f>
        <v>N/A</v>
      </c>
      <c r="I431" s="22" t="str">
        <f>IF(INDEX(Veh_Marshal,0,2)="N/A","N/A",'输出-系统进路参数'!L432)</f>
        <v>N/A</v>
      </c>
      <c r="J431" s="22" t="str">
        <f>IF(INDEX(Veh_Marshal,0,2)="N/A","N/A",'输出-系统进路参数'!M432)</f>
        <v>N/A</v>
      </c>
      <c r="K431" s="22" t="str">
        <f>IF(INDEX(Veh_Marshal,0,2)="N/A","N/A",'输出-系统进路参数'!N432)</f>
        <v>N/A</v>
      </c>
      <c r="L431" s="22" t="str">
        <f>IF(INDEX(Veh_Marshal,0,2)="N/A","N/A",'输出-系统进路参数'!O432)</f>
        <v>N/A</v>
      </c>
      <c r="M431" s="22" t="str">
        <f>IF(INDEX(Veh_Marshal,0,2)="N/A","N/A",'输出-系统进路参数'!P432)</f>
        <v>N/A</v>
      </c>
      <c r="N431" s="22" t="str">
        <f>IF(INDEX(Veh_Marshal,0,2)="N/A","N/A",'输出-系统进路参数'!Q432)</f>
        <v>N/A</v>
      </c>
      <c r="O431" s="22" t="str">
        <f>IF(INDEX(Veh_Marshal,0,2)="N/A","N/A",'输出-系统进路参数'!R432)</f>
        <v>N/A</v>
      </c>
      <c r="P431" s="22" t="str">
        <f>IF(INDEX(Veh_Marshal,0,2)="N/A","N/A",'输出-系统进路参数'!S432)</f>
        <v>N/A</v>
      </c>
      <c r="Q431" s="22" t="str">
        <f>IF(INDEX(Veh_Marshal,0,2)="N/A","N/A",'输出-系统进路参数'!T432)</f>
        <v>N/A</v>
      </c>
      <c r="R431" s="22" t="str">
        <f>IF(INDEX(Veh_Marshal,0,2)="N/A","N/A",'输出-系统进路参数'!U432)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IF(INDEX(Veh_Marshal,0,2)="N/A","N/A",'输出-系统进路参数'!B433)</f>
        <v>N/A</v>
      </c>
      <c r="B432" s="22" t="str">
        <f>IF(INDEX(Veh_Marshal,0,2)="N/A","N/A",'输出-系统进路参数'!E433)</f>
        <v>N/A</v>
      </c>
      <c r="C432" s="22" t="str">
        <f>IF(INDEX(Veh_Marshal,0,2)="N/A","N/A",'输出-系统进路参数'!F433)</f>
        <v>N/A</v>
      </c>
      <c r="D432" s="22" t="str">
        <f>IF(INDEX(Veh_Marshal,0,2)="N/A","N/A",'输出-系统进路参数'!G433)</f>
        <v>N/A</v>
      </c>
      <c r="E432" s="22" t="str">
        <f>IF(INDEX(Veh_Marshal,0,2)="N/A","N/A",'输出-系统进路参数'!H433)</f>
        <v>N/A</v>
      </c>
      <c r="F432" s="22" t="str">
        <f>IF(INDEX(Veh_Marshal,0,2)="N/A","N/A",'输出-系统进路参数'!I433)</f>
        <v>N/A</v>
      </c>
      <c r="G432" s="22" t="str">
        <f>IF(INDEX(Veh_Marshal,0,2)="N/A","N/A",'输出-系统进路参数'!J433)</f>
        <v>N/A</v>
      </c>
      <c r="H432" s="22" t="str">
        <f>IF(INDEX(Veh_Marshal,0,2)="N/A","N/A",'输出-系统进路参数'!K433)</f>
        <v>N/A</v>
      </c>
      <c r="I432" s="22" t="str">
        <f>IF(INDEX(Veh_Marshal,0,2)="N/A","N/A",'输出-系统进路参数'!L433)</f>
        <v>N/A</v>
      </c>
      <c r="J432" s="22" t="str">
        <f>IF(INDEX(Veh_Marshal,0,2)="N/A","N/A",'输出-系统进路参数'!M433)</f>
        <v>N/A</v>
      </c>
      <c r="K432" s="22" t="str">
        <f>IF(INDEX(Veh_Marshal,0,2)="N/A","N/A",'输出-系统进路参数'!N433)</f>
        <v>N/A</v>
      </c>
      <c r="L432" s="22" t="str">
        <f>IF(INDEX(Veh_Marshal,0,2)="N/A","N/A",'输出-系统进路参数'!O433)</f>
        <v>N/A</v>
      </c>
      <c r="M432" s="22" t="str">
        <f>IF(INDEX(Veh_Marshal,0,2)="N/A","N/A",'输出-系统进路参数'!P433)</f>
        <v>N/A</v>
      </c>
      <c r="N432" s="22" t="str">
        <f>IF(INDEX(Veh_Marshal,0,2)="N/A","N/A",'输出-系统进路参数'!Q433)</f>
        <v>N/A</v>
      </c>
      <c r="O432" s="22" t="str">
        <f>IF(INDEX(Veh_Marshal,0,2)="N/A","N/A",'输出-系统进路参数'!R433)</f>
        <v>N/A</v>
      </c>
      <c r="P432" s="22" t="str">
        <f>IF(INDEX(Veh_Marshal,0,2)="N/A","N/A",'输出-系统进路参数'!S433)</f>
        <v>N/A</v>
      </c>
      <c r="Q432" s="22" t="str">
        <f>IF(INDEX(Veh_Marshal,0,2)="N/A","N/A",'输出-系统进路参数'!T433)</f>
        <v>N/A</v>
      </c>
      <c r="R432" s="22" t="str">
        <f>IF(INDEX(Veh_Marshal,0,2)="N/A","N/A",'输出-系统进路参数'!U433)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IF(INDEX(Veh_Marshal,0,2)="N/A","N/A",'输出-系统进路参数'!B434)</f>
        <v>N/A</v>
      </c>
      <c r="B433" s="22" t="str">
        <f>IF(INDEX(Veh_Marshal,0,2)="N/A","N/A",'输出-系统进路参数'!E434)</f>
        <v>N/A</v>
      </c>
      <c r="C433" s="22" t="str">
        <f>IF(INDEX(Veh_Marshal,0,2)="N/A","N/A",'输出-系统进路参数'!F434)</f>
        <v>N/A</v>
      </c>
      <c r="D433" s="22" t="str">
        <f>IF(INDEX(Veh_Marshal,0,2)="N/A","N/A",'输出-系统进路参数'!G434)</f>
        <v>N/A</v>
      </c>
      <c r="E433" s="22" t="str">
        <f>IF(INDEX(Veh_Marshal,0,2)="N/A","N/A",'输出-系统进路参数'!H434)</f>
        <v>N/A</v>
      </c>
      <c r="F433" s="22" t="str">
        <f>IF(INDEX(Veh_Marshal,0,2)="N/A","N/A",'输出-系统进路参数'!I434)</f>
        <v>N/A</v>
      </c>
      <c r="G433" s="22" t="str">
        <f>IF(INDEX(Veh_Marshal,0,2)="N/A","N/A",'输出-系统进路参数'!J434)</f>
        <v>N/A</v>
      </c>
      <c r="H433" s="22" t="str">
        <f>IF(INDEX(Veh_Marshal,0,2)="N/A","N/A",'输出-系统进路参数'!K434)</f>
        <v>N/A</v>
      </c>
      <c r="I433" s="22" t="str">
        <f>IF(INDEX(Veh_Marshal,0,2)="N/A","N/A",'输出-系统进路参数'!L434)</f>
        <v>N/A</v>
      </c>
      <c r="J433" s="22" t="str">
        <f>IF(INDEX(Veh_Marshal,0,2)="N/A","N/A",'输出-系统进路参数'!M434)</f>
        <v>N/A</v>
      </c>
      <c r="K433" s="22" t="str">
        <f>IF(INDEX(Veh_Marshal,0,2)="N/A","N/A",'输出-系统进路参数'!N434)</f>
        <v>N/A</v>
      </c>
      <c r="L433" s="22" t="str">
        <f>IF(INDEX(Veh_Marshal,0,2)="N/A","N/A",'输出-系统进路参数'!O434)</f>
        <v>N/A</v>
      </c>
      <c r="M433" s="22" t="str">
        <f>IF(INDEX(Veh_Marshal,0,2)="N/A","N/A",'输出-系统进路参数'!P434)</f>
        <v>N/A</v>
      </c>
      <c r="N433" s="22" t="str">
        <f>IF(INDEX(Veh_Marshal,0,2)="N/A","N/A",'输出-系统进路参数'!Q434)</f>
        <v>N/A</v>
      </c>
      <c r="O433" s="22" t="str">
        <f>IF(INDEX(Veh_Marshal,0,2)="N/A","N/A",'输出-系统进路参数'!R434)</f>
        <v>N/A</v>
      </c>
      <c r="P433" s="22" t="str">
        <f>IF(INDEX(Veh_Marshal,0,2)="N/A","N/A",'输出-系统进路参数'!S434)</f>
        <v>N/A</v>
      </c>
      <c r="Q433" s="22" t="str">
        <f>IF(INDEX(Veh_Marshal,0,2)="N/A","N/A",'输出-系统进路参数'!T434)</f>
        <v>N/A</v>
      </c>
      <c r="R433" s="22" t="str">
        <f>IF(INDEX(Veh_Marshal,0,2)="N/A","N/A",'输出-系统进路参数'!U434)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IF(INDEX(Veh_Marshal,0,2)="N/A","N/A",'输出-系统进路参数'!B435)</f>
        <v>N/A</v>
      </c>
      <c r="B434" s="22" t="str">
        <f>IF(INDEX(Veh_Marshal,0,2)="N/A","N/A",'输出-系统进路参数'!E435)</f>
        <v>N/A</v>
      </c>
      <c r="C434" s="22" t="str">
        <f>IF(INDEX(Veh_Marshal,0,2)="N/A","N/A",'输出-系统进路参数'!F435)</f>
        <v>N/A</v>
      </c>
      <c r="D434" s="22" t="str">
        <f>IF(INDEX(Veh_Marshal,0,2)="N/A","N/A",'输出-系统进路参数'!G435)</f>
        <v>N/A</v>
      </c>
      <c r="E434" s="22" t="str">
        <f>IF(INDEX(Veh_Marshal,0,2)="N/A","N/A",'输出-系统进路参数'!H435)</f>
        <v>N/A</v>
      </c>
      <c r="F434" s="22" t="str">
        <f>IF(INDEX(Veh_Marshal,0,2)="N/A","N/A",'输出-系统进路参数'!I435)</f>
        <v>N/A</v>
      </c>
      <c r="G434" s="22" t="str">
        <f>IF(INDEX(Veh_Marshal,0,2)="N/A","N/A",'输出-系统进路参数'!J435)</f>
        <v>N/A</v>
      </c>
      <c r="H434" s="22" t="str">
        <f>IF(INDEX(Veh_Marshal,0,2)="N/A","N/A",'输出-系统进路参数'!K435)</f>
        <v>N/A</v>
      </c>
      <c r="I434" s="22" t="str">
        <f>IF(INDEX(Veh_Marshal,0,2)="N/A","N/A",'输出-系统进路参数'!L435)</f>
        <v>N/A</v>
      </c>
      <c r="J434" s="22" t="str">
        <f>IF(INDEX(Veh_Marshal,0,2)="N/A","N/A",'输出-系统进路参数'!M435)</f>
        <v>N/A</v>
      </c>
      <c r="K434" s="22" t="str">
        <f>IF(INDEX(Veh_Marshal,0,2)="N/A","N/A",'输出-系统进路参数'!N435)</f>
        <v>N/A</v>
      </c>
      <c r="L434" s="22" t="str">
        <f>IF(INDEX(Veh_Marshal,0,2)="N/A","N/A",'输出-系统进路参数'!O435)</f>
        <v>N/A</v>
      </c>
      <c r="M434" s="22" t="str">
        <f>IF(INDEX(Veh_Marshal,0,2)="N/A","N/A",'输出-系统进路参数'!P435)</f>
        <v>N/A</v>
      </c>
      <c r="N434" s="22" t="str">
        <f>IF(INDEX(Veh_Marshal,0,2)="N/A","N/A",'输出-系统进路参数'!Q435)</f>
        <v>N/A</v>
      </c>
      <c r="O434" s="22" t="str">
        <f>IF(INDEX(Veh_Marshal,0,2)="N/A","N/A",'输出-系统进路参数'!R435)</f>
        <v>N/A</v>
      </c>
      <c r="P434" s="22" t="str">
        <f>IF(INDEX(Veh_Marshal,0,2)="N/A","N/A",'输出-系统进路参数'!S435)</f>
        <v>N/A</v>
      </c>
      <c r="Q434" s="22" t="str">
        <f>IF(INDEX(Veh_Marshal,0,2)="N/A","N/A",'输出-系统进路参数'!T435)</f>
        <v>N/A</v>
      </c>
      <c r="R434" s="22" t="str">
        <f>IF(INDEX(Veh_Marshal,0,2)="N/A","N/A",'输出-系统进路参数'!U435)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IF(INDEX(Veh_Marshal,0,2)="N/A","N/A",'输出-系统进路参数'!B436)</f>
        <v>N/A</v>
      </c>
      <c r="B435" s="22" t="str">
        <f>IF(INDEX(Veh_Marshal,0,2)="N/A","N/A",'输出-系统进路参数'!E436)</f>
        <v>N/A</v>
      </c>
      <c r="C435" s="22" t="str">
        <f>IF(INDEX(Veh_Marshal,0,2)="N/A","N/A",'输出-系统进路参数'!F436)</f>
        <v>N/A</v>
      </c>
      <c r="D435" s="22" t="str">
        <f>IF(INDEX(Veh_Marshal,0,2)="N/A","N/A",'输出-系统进路参数'!G436)</f>
        <v>N/A</v>
      </c>
      <c r="E435" s="22" t="str">
        <f>IF(INDEX(Veh_Marshal,0,2)="N/A","N/A",'输出-系统进路参数'!H436)</f>
        <v>N/A</v>
      </c>
      <c r="F435" s="22" t="str">
        <f>IF(INDEX(Veh_Marshal,0,2)="N/A","N/A",'输出-系统进路参数'!I436)</f>
        <v>N/A</v>
      </c>
      <c r="G435" s="22" t="str">
        <f>IF(INDEX(Veh_Marshal,0,2)="N/A","N/A",'输出-系统进路参数'!J436)</f>
        <v>N/A</v>
      </c>
      <c r="H435" s="22" t="str">
        <f>IF(INDEX(Veh_Marshal,0,2)="N/A","N/A",'输出-系统进路参数'!K436)</f>
        <v>N/A</v>
      </c>
      <c r="I435" s="22" t="str">
        <f>IF(INDEX(Veh_Marshal,0,2)="N/A","N/A",'输出-系统进路参数'!L436)</f>
        <v>N/A</v>
      </c>
      <c r="J435" s="22" t="str">
        <f>IF(INDEX(Veh_Marshal,0,2)="N/A","N/A",'输出-系统进路参数'!M436)</f>
        <v>N/A</v>
      </c>
      <c r="K435" s="22" t="str">
        <f>IF(INDEX(Veh_Marshal,0,2)="N/A","N/A",'输出-系统进路参数'!N436)</f>
        <v>N/A</v>
      </c>
      <c r="L435" s="22" t="str">
        <f>IF(INDEX(Veh_Marshal,0,2)="N/A","N/A",'输出-系统进路参数'!O436)</f>
        <v>N/A</v>
      </c>
      <c r="M435" s="22" t="str">
        <f>IF(INDEX(Veh_Marshal,0,2)="N/A","N/A",'输出-系统进路参数'!P436)</f>
        <v>N/A</v>
      </c>
      <c r="N435" s="22" t="str">
        <f>IF(INDEX(Veh_Marshal,0,2)="N/A","N/A",'输出-系统进路参数'!Q436)</f>
        <v>N/A</v>
      </c>
      <c r="O435" s="22" t="str">
        <f>IF(INDEX(Veh_Marshal,0,2)="N/A","N/A",'输出-系统进路参数'!R436)</f>
        <v>N/A</v>
      </c>
      <c r="P435" s="22" t="str">
        <f>IF(INDEX(Veh_Marshal,0,2)="N/A","N/A",'输出-系统进路参数'!S436)</f>
        <v>N/A</v>
      </c>
      <c r="Q435" s="22" t="str">
        <f>IF(INDEX(Veh_Marshal,0,2)="N/A","N/A",'输出-系统进路参数'!T436)</f>
        <v>N/A</v>
      </c>
      <c r="R435" s="22" t="str">
        <f>IF(INDEX(Veh_Marshal,0,2)="N/A","N/A",'输出-系统进路参数'!U436)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IF(INDEX(Veh_Marshal,0,2)="N/A","N/A",'输出-系统进路参数'!B437)</f>
        <v>N/A</v>
      </c>
      <c r="B436" s="22" t="str">
        <f>IF(INDEX(Veh_Marshal,0,2)="N/A","N/A",'输出-系统进路参数'!E437)</f>
        <v>N/A</v>
      </c>
      <c r="C436" s="22" t="str">
        <f>IF(INDEX(Veh_Marshal,0,2)="N/A","N/A",'输出-系统进路参数'!F437)</f>
        <v>N/A</v>
      </c>
      <c r="D436" s="22" t="str">
        <f>IF(INDEX(Veh_Marshal,0,2)="N/A","N/A",'输出-系统进路参数'!G437)</f>
        <v>N/A</v>
      </c>
      <c r="E436" s="22" t="str">
        <f>IF(INDEX(Veh_Marshal,0,2)="N/A","N/A",'输出-系统进路参数'!H437)</f>
        <v>N/A</v>
      </c>
      <c r="F436" s="22" t="str">
        <f>IF(INDEX(Veh_Marshal,0,2)="N/A","N/A",'输出-系统进路参数'!I437)</f>
        <v>N/A</v>
      </c>
      <c r="G436" s="22" t="str">
        <f>IF(INDEX(Veh_Marshal,0,2)="N/A","N/A",'输出-系统进路参数'!J437)</f>
        <v>N/A</v>
      </c>
      <c r="H436" s="22" t="str">
        <f>IF(INDEX(Veh_Marshal,0,2)="N/A","N/A",'输出-系统进路参数'!K437)</f>
        <v>N/A</v>
      </c>
      <c r="I436" s="22" t="str">
        <f>IF(INDEX(Veh_Marshal,0,2)="N/A","N/A",'输出-系统进路参数'!L437)</f>
        <v>N/A</v>
      </c>
      <c r="J436" s="22" t="str">
        <f>IF(INDEX(Veh_Marshal,0,2)="N/A","N/A",'输出-系统进路参数'!M437)</f>
        <v>N/A</v>
      </c>
      <c r="K436" s="22" t="str">
        <f>IF(INDEX(Veh_Marshal,0,2)="N/A","N/A",'输出-系统进路参数'!N437)</f>
        <v>N/A</v>
      </c>
      <c r="L436" s="22" t="str">
        <f>IF(INDEX(Veh_Marshal,0,2)="N/A","N/A",'输出-系统进路参数'!O437)</f>
        <v>N/A</v>
      </c>
      <c r="M436" s="22" t="str">
        <f>IF(INDEX(Veh_Marshal,0,2)="N/A","N/A",'输出-系统进路参数'!P437)</f>
        <v>N/A</v>
      </c>
      <c r="N436" s="22" t="str">
        <f>IF(INDEX(Veh_Marshal,0,2)="N/A","N/A",'输出-系统进路参数'!Q437)</f>
        <v>N/A</v>
      </c>
      <c r="O436" s="22" t="str">
        <f>IF(INDEX(Veh_Marshal,0,2)="N/A","N/A",'输出-系统进路参数'!R437)</f>
        <v>N/A</v>
      </c>
      <c r="P436" s="22" t="str">
        <f>IF(INDEX(Veh_Marshal,0,2)="N/A","N/A",'输出-系统进路参数'!S437)</f>
        <v>N/A</v>
      </c>
      <c r="Q436" s="22" t="str">
        <f>IF(INDEX(Veh_Marshal,0,2)="N/A","N/A",'输出-系统进路参数'!T437)</f>
        <v>N/A</v>
      </c>
      <c r="R436" s="22" t="str">
        <f>IF(INDEX(Veh_Marshal,0,2)="N/A","N/A",'输出-系统进路参数'!U437)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IF(INDEX(Veh_Marshal,0,2)="N/A","N/A",'输出-系统进路参数'!B438)</f>
        <v>N/A</v>
      </c>
      <c r="B437" s="22" t="str">
        <f>IF(INDEX(Veh_Marshal,0,2)="N/A","N/A",'输出-系统进路参数'!E438)</f>
        <v>N/A</v>
      </c>
      <c r="C437" s="22" t="str">
        <f>IF(INDEX(Veh_Marshal,0,2)="N/A","N/A",'输出-系统进路参数'!F438)</f>
        <v>N/A</v>
      </c>
      <c r="D437" s="22" t="str">
        <f>IF(INDEX(Veh_Marshal,0,2)="N/A","N/A",'输出-系统进路参数'!G438)</f>
        <v>N/A</v>
      </c>
      <c r="E437" s="22" t="str">
        <f>IF(INDEX(Veh_Marshal,0,2)="N/A","N/A",'输出-系统进路参数'!H438)</f>
        <v>N/A</v>
      </c>
      <c r="F437" s="22" t="str">
        <f>IF(INDEX(Veh_Marshal,0,2)="N/A","N/A",'输出-系统进路参数'!I438)</f>
        <v>N/A</v>
      </c>
      <c r="G437" s="22" t="str">
        <f>IF(INDEX(Veh_Marshal,0,2)="N/A","N/A",'输出-系统进路参数'!J438)</f>
        <v>N/A</v>
      </c>
      <c r="H437" s="22" t="str">
        <f>IF(INDEX(Veh_Marshal,0,2)="N/A","N/A",'输出-系统进路参数'!K438)</f>
        <v>N/A</v>
      </c>
      <c r="I437" s="22" t="str">
        <f>IF(INDEX(Veh_Marshal,0,2)="N/A","N/A",'输出-系统进路参数'!L438)</f>
        <v>N/A</v>
      </c>
      <c r="J437" s="22" t="str">
        <f>IF(INDEX(Veh_Marshal,0,2)="N/A","N/A",'输出-系统进路参数'!M438)</f>
        <v>N/A</v>
      </c>
      <c r="K437" s="22" t="str">
        <f>IF(INDEX(Veh_Marshal,0,2)="N/A","N/A",'输出-系统进路参数'!N438)</f>
        <v>N/A</v>
      </c>
      <c r="L437" s="22" t="str">
        <f>IF(INDEX(Veh_Marshal,0,2)="N/A","N/A",'输出-系统进路参数'!O438)</f>
        <v>N/A</v>
      </c>
      <c r="M437" s="22" t="str">
        <f>IF(INDEX(Veh_Marshal,0,2)="N/A","N/A",'输出-系统进路参数'!P438)</f>
        <v>N/A</v>
      </c>
      <c r="N437" s="22" t="str">
        <f>IF(INDEX(Veh_Marshal,0,2)="N/A","N/A",'输出-系统进路参数'!Q438)</f>
        <v>N/A</v>
      </c>
      <c r="O437" s="22" t="str">
        <f>IF(INDEX(Veh_Marshal,0,2)="N/A","N/A",'输出-系统进路参数'!R438)</f>
        <v>N/A</v>
      </c>
      <c r="P437" s="22" t="str">
        <f>IF(INDEX(Veh_Marshal,0,2)="N/A","N/A",'输出-系统进路参数'!S438)</f>
        <v>N/A</v>
      </c>
      <c r="Q437" s="22" t="str">
        <f>IF(INDEX(Veh_Marshal,0,2)="N/A","N/A",'输出-系统进路参数'!T438)</f>
        <v>N/A</v>
      </c>
      <c r="R437" s="22" t="str">
        <f>IF(INDEX(Veh_Marshal,0,2)="N/A","N/A",'输出-系统进路参数'!U438)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IF(INDEX(Veh_Marshal,0,2)="N/A","N/A",'输出-系统进路参数'!B439)</f>
        <v>N/A</v>
      </c>
      <c r="B438" s="22" t="str">
        <f>IF(INDEX(Veh_Marshal,0,2)="N/A","N/A",'输出-系统进路参数'!E439)</f>
        <v>N/A</v>
      </c>
      <c r="C438" s="22" t="str">
        <f>IF(INDEX(Veh_Marshal,0,2)="N/A","N/A",'输出-系统进路参数'!F439)</f>
        <v>N/A</v>
      </c>
      <c r="D438" s="22" t="str">
        <f>IF(INDEX(Veh_Marshal,0,2)="N/A","N/A",'输出-系统进路参数'!G439)</f>
        <v>N/A</v>
      </c>
      <c r="E438" s="22" t="str">
        <f>IF(INDEX(Veh_Marshal,0,2)="N/A","N/A",'输出-系统进路参数'!H439)</f>
        <v>N/A</v>
      </c>
      <c r="F438" s="22" t="str">
        <f>IF(INDEX(Veh_Marshal,0,2)="N/A","N/A",'输出-系统进路参数'!I439)</f>
        <v>N/A</v>
      </c>
      <c r="G438" s="22" t="str">
        <f>IF(INDEX(Veh_Marshal,0,2)="N/A","N/A",'输出-系统进路参数'!J439)</f>
        <v>N/A</v>
      </c>
      <c r="H438" s="22" t="str">
        <f>IF(INDEX(Veh_Marshal,0,2)="N/A","N/A",'输出-系统进路参数'!K439)</f>
        <v>N/A</v>
      </c>
      <c r="I438" s="22" t="str">
        <f>IF(INDEX(Veh_Marshal,0,2)="N/A","N/A",'输出-系统进路参数'!L439)</f>
        <v>N/A</v>
      </c>
      <c r="J438" s="22" t="str">
        <f>IF(INDEX(Veh_Marshal,0,2)="N/A","N/A",'输出-系统进路参数'!M439)</f>
        <v>N/A</v>
      </c>
      <c r="K438" s="22" t="str">
        <f>IF(INDEX(Veh_Marshal,0,2)="N/A","N/A",'输出-系统进路参数'!N439)</f>
        <v>N/A</v>
      </c>
      <c r="L438" s="22" t="str">
        <f>IF(INDEX(Veh_Marshal,0,2)="N/A","N/A",'输出-系统进路参数'!O439)</f>
        <v>N/A</v>
      </c>
      <c r="M438" s="22" t="str">
        <f>IF(INDEX(Veh_Marshal,0,2)="N/A","N/A",'输出-系统进路参数'!P439)</f>
        <v>N/A</v>
      </c>
      <c r="N438" s="22" t="str">
        <f>IF(INDEX(Veh_Marshal,0,2)="N/A","N/A",'输出-系统进路参数'!Q439)</f>
        <v>N/A</v>
      </c>
      <c r="O438" s="22" t="str">
        <f>IF(INDEX(Veh_Marshal,0,2)="N/A","N/A",'输出-系统进路参数'!R439)</f>
        <v>N/A</v>
      </c>
      <c r="P438" s="22" t="str">
        <f>IF(INDEX(Veh_Marshal,0,2)="N/A","N/A",'输出-系统进路参数'!S439)</f>
        <v>N/A</v>
      </c>
      <c r="Q438" s="22" t="str">
        <f>IF(INDEX(Veh_Marshal,0,2)="N/A","N/A",'输出-系统进路参数'!T439)</f>
        <v>N/A</v>
      </c>
      <c r="R438" s="22" t="str">
        <f>IF(INDEX(Veh_Marshal,0,2)="N/A","N/A",'输出-系统进路参数'!U439)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IF(INDEX(Veh_Marshal,0,2)="N/A","N/A",'输出-系统进路参数'!B440)</f>
        <v>N/A</v>
      </c>
      <c r="B439" s="22" t="str">
        <f>IF(INDEX(Veh_Marshal,0,2)="N/A","N/A",'输出-系统进路参数'!E440)</f>
        <v>N/A</v>
      </c>
      <c r="C439" s="22" t="str">
        <f>IF(INDEX(Veh_Marshal,0,2)="N/A","N/A",'输出-系统进路参数'!F440)</f>
        <v>N/A</v>
      </c>
      <c r="D439" s="22" t="str">
        <f>IF(INDEX(Veh_Marshal,0,2)="N/A","N/A",'输出-系统进路参数'!G440)</f>
        <v>N/A</v>
      </c>
      <c r="E439" s="22" t="str">
        <f>IF(INDEX(Veh_Marshal,0,2)="N/A","N/A",'输出-系统进路参数'!H440)</f>
        <v>N/A</v>
      </c>
      <c r="F439" s="22" t="str">
        <f>IF(INDEX(Veh_Marshal,0,2)="N/A","N/A",'输出-系统进路参数'!I440)</f>
        <v>N/A</v>
      </c>
      <c r="G439" s="22" t="str">
        <f>IF(INDEX(Veh_Marshal,0,2)="N/A","N/A",'输出-系统进路参数'!J440)</f>
        <v>N/A</v>
      </c>
      <c r="H439" s="22" t="str">
        <f>IF(INDEX(Veh_Marshal,0,2)="N/A","N/A",'输出-系统进路参数'!K440)</f>
        <v>N/A</v>
      </c>
      <c r="I439" s="22" t="str">
        <f>IF(INDEX(Veh_Marshal,0,2)="N/A","N/A",'输出-系统进路参数'!L440)</f>
        <v>N/A</v>
      </c>
      <c r="J439" s="22" t="str">
        <f>IF(INDEX(Veh_Marshal,0,2)="N/A","N/A",'输出-系统进路参数'!M440)</f>
        <v>N/A</v>
      </c>
      <c r="K439" s="22" t="str">
        <f>IF(INDEX(Veh_Marshal,0,2)="N/A","N/A",'输出-系统进路参数'!N440)</f>
        <v>N/A</v>
      </c>
      <c r="L439" s="22" t="str">
        <f>IF(INDEX(Veh_Marshal,0,2)="N/A","N/A",'输出-系统进路参数'!O440)</f>
        <v>N/A</v>
      </c>
      <c r="M439" s="22" t="str">
        <f>IF(INDEX(Veh_Marshal,0,2)="N/A","N/A",'输出-系统进路参数'!P440)</f>
        <v>N/A</v>
      </c>
      <c r="N439" s="22" t="str">
        <f>IF(INDEX(Veh_Marshal,0,2)="N/A","N/A",'输出-系统进路参数'!Q440)</f>
        <v>N/A</v>
      </c>
      <c r="O439" s="22" t="str">
        <f>IF(INDEX(Veh_Marshal,0,2)="N/A","N/A",'输出-系统进路参数'!R440)</f>
        <v>N/A</v>
      </c>
      <c r="P439" s="22" t="str">
        <f>IF(INDEX(Veh_Marshal,0,2)="N/A","N/A",'输出-系统进路参数'!S440)</f>
        <v>N/A</v>
      </c>
      <c r="Q439" s="22" t="str">
        <f>IF(INDEX(Veh_Marshal,0,2)="N/A","N/A",'输出-系统进路参数'!T440)</f>
        <v>N/A</v>
      </c>
      <c r="R439" s="22" t="str">
        <f>IF(INDEX(Veh_Marshal,0,2)="N/A","N/A",'输出-系统进路参数'!U440)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IF(INDEX(Veh_Marshal,0,2)="N/A","N/A",'输出-系统进路参数'!B441)</f>
        <v>N/A</v>
      </c>
      <c r="B440" s="22" t="str">
        <f>IF(INDEX(Veh_Marshal,0,2)="N/A","N/A",'输出-系统进路参数'!E441)</f>
        <v>N/A</v>
      </c>
      <c r="C440" s="22" t="str">
        <f>IF(INDEX(Veh_Marshal,0,2)="N/A","N/A",'输出-系统进路参数'!F441)</f>
        <v>N/A</v>
      </c>
      <c r="D440" s="22" t="str">
        <f>IF(INDEX(Veh_Marshal,0,2)="N/A","N/A",'输出-系统进路参数'!G441)</f>
        <v>N/A</v>
      </c>
      <c r="E440" s="22" t="str">
        <f>IF(INDEX(Veh_Marshal,0,2)="N/A","N/A",'输出-系统进路参数'!H441)</f>
        <v>N/A</v>
      </c>
      <c r="F440" s="22" t="str">
        <f>IF(INDEX(Veh_Marshal,0,2)="N/A","N/A",'输出-系统进路参数'!I441)</f>
        <v>N/A</v>
      </c>
      <c r="G440" s="22" t="str">
        <f>IF(INDEX(Veh_Marshal,0,2)="N/A","N/A",'输出-系统进路参数'!J441)</f>
        <v>N/A</v>
      </c>
      <c r="H440" s="22" t="str">
        <f>IF(INDEX(Veh_Marshal,0,2)="N/A","N/A",'输出-系统进路参数'!K441)</f>
        <v>N/A</v>
      </c>
      <c r="I440" s="22" t="str">
        <f>IF(INDEX(Veh_Marshal,0,2)="N/A","N/A",'输出-系统进路参数'!L441)</f>
        <v>N/A</v>
      </c>
      <c r="J440" s="22" t="str">
        <f>IF(INDEX(Veh_Marshal,0,2)="N/A","N/A",'输出-系统进路参数'!M441)</f>
        <v>N/A</v>
      </c>
      <c r="K440" s="22" t="str">
        <f>IF(INDEX(Veh_Marshal,0,2)="N/A","N/A",'输出-系统进路参数'!N441)</f>
        <v>N/A</v>
      </c>
      <c r="L440" s="22" t="str">
        <f>IF(INDEX(Veh_Marshal,0,2)="N/A","N/A",'输出-系统进路参数'!O441)</f>
        <v>N/A</v>
      </c>
      <c r="M440" s="22" t="str">
        <f>IF(INDEX(Veh_Marshal,0,2)="N/A","N/A",'输出-系统进路参数'!P441)</f>
        <v>N/A</v>
      </c>
      <c r="N440" s="22" t="str">
        <f>IF(INDEX(Veh_Marshal,0,2)="N/A","N/A",'输出-系统进路参数'!Q441)</f>
        <v>N/A</v>
      </c>
      <c r="O440" s="22" t="str">
        <f>IF(INDEX(Veh_Marshal,0,2)="N/A","N/A",'输出-系统进路参数'!R441)</f>
        <v>N/A</v>
      </c>
      <c r="P440" s="22" t="str">
        <f>IF(INDEX(Veh_Marshal,0,2)="N/A","N/A",'输出-系统进路参数'!S441)</f>
        <v>N/A</v>
      </c>
      <c r="Q440" s="22" t="str">
        <f>IF(INDEX(Veh_Marshal,0,2)="N/A","N/A",'输出-系统进路参数'!T441)</f>
        <v>N/A</v>
      </c>
      <c r="R440" s="22" t="str">
        <f>IF(INDEX(Veh_Marshal,0,2)="N/A","N/A",'输出-系统进路参数'!U441)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IF(INDEX(Veh_Marshal,0,2)="N/A","N/A",'输出-系统进路参数'!B442)</f>
        <v>N/A</v>
      </c>
      <c r="B441" s="22" t="str">
        <f>IF(INDEX(Veh_Marshal,0,2)="N/A","N/A",'输出-系统进路参数'!E442)</f>
        <v>N/A</v>
      </c>
      <c r="C441" s="22" t="str">
        <f>IF(INDEX(Veh_Marshal,0,2)="N/A","N/A",'输出-系统进路参数'!F442)</f>
        <v>N/A</v>
      </c>
      <c r="D441" s="22" t="str">
        <f>IF(INDEX(Veh_Marshal,0,2)="N/A","N/A",'输出-系统进路参数'!G442)</f>
        <v>N/A</v>
      </c>
      <c r="E441" s="22" t="str">
        <f>IF(INDEX(Veh_Marshal,0,2)="N/A","N/A",'输出-系统进路参数'!H442)</f>
        <v>N/A</v>
      </c>
      <c r="F441" s="22" t="str">
        <f>IF(INDEX(Veh_Marshal,0,2)="N/A","N/A",'输出-系统进路参数'!I442)</f>
        <v>N/A</v>
      </c>
      <c r="G441" s="22" t="str">
        <f>IF(INDEX(Veh_Marshal,0,2)="N/A","N/A",'输出-系统进路参数'!J442)</f>
        <v>N/A</v>
      </c>
      <c r="H441" s="22" t="str">
        <f>IF(INDEX(Veh_Marshal,0,2)="N/A","N/A",'输出-系统进路参数'!K442)</f>
        <v>N/A</v>
      </c>
      <c r="I441" s="22" t="str">
        <f>IF(INDEX(Veh_Marshal,0,2)="N/A","N/A",'输出-系统进路参数'!L442)</f>
        <v>N/A</v>
      </c>
      <c r="J441" s="22" t="str">
        <f>IF(INDEX(Veh_Marshal,0,2)="N/A","N/A",'输出-系统进路参数'!M442)</f>
        <v>N/A</v>
      </c>
      <c r="K441" s="22" t="str">
        <f>IF(INDEX(Veh_Marshal,0,2)="N/A","N/A",'输出-系统进路参数'!N442)</f>
        <v>N/A</v>
      </c>
      <c r="L441" s="22" t="str">
        <f>IF(INDEX(Veh_Marshal,0,2)="N/A","N/A",'输出-系统进路参数'!O442)</f>
        <v>N/A</v>
      </c>
      <c r="M441" s="22" t="str">
        <f>IF(INDEX(Veh_Marshal,0,2)="N/A","N/A",'输出-系统进路参数'!P442)</f>
        <v>N/A</v>
      </c>
      <c r="N441" s="22" t="str">
        <f>IF(INDEX(Veh_Marshal,0,2)="N/A","N/A",'输出-系统进路参数'!Q442)</f>
        <v>N/A</v>
      </c>
      <c r="O441" s="22" t="str">
        <f>IF(INDEX(Veh_Marshal,0,2)="N/A","N/A",'输出-系统进路参数'!R442)</f>
        <v>N/A</v>
      </c>
      <c r="P441" s="22" t="str">
        <f>IF(INDEX(Veh_Marshal,0,2)="N/A","N/A",'输出-系统进路参数'!S442)</f>
        <v>N/A</v>
      </c>
      <c r="Q441" s="22" t="str">
        <f>IF(INDEX(Veh_Marshal,0,2)="N/A","N/A",'输出-系统进路参数'!T442)</f>
        <v>N/A</v>
      </c>
      <c r="R441" s="22" t="str">
        <f>IF(INDEX(Veh_Marshal,0,2)="N/A","N/A",'输出-系统进路参数'!U442)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IF(INDEX(Veh_Marshal,0,2)="N/A","N/A",'输出-系统进路参数'!B443)</f>
        <v>N/A</v>
      </c>
      <c r="B442" s="22" t="str">
        <f>IF(INDEX(Veh_Marshal,0,2)="N/A","N/A",'输出-系统进路参数'!E443)</f>
        <v>N/A</v>
      </c>
      <c r="C442" s="22" t="str">
        <f>IF(INDEX(Veh_Marshal,0,2)="N/A","N/A",'输出-系统进路参数'!F443)</f>
        <v>N/A</v>
      </c>
      <c r="D442" s="22" t="str">
        <f>IF(INDEX(Veh_Marshal,0,2)="N/A","N/A",'输出-系统进路参数'!G443)</f>
        <v>N/A</v>
      </c>
      <c r="E442" s="22" t="str">
        <f>IF(INDEX(Veh_Marshal,0,2)="N/A","N/A",'输出-系统进路参数'!H443)</f>
        <v>N/A</v>
      </c>
      <c r="F442" s="22" t="str">
        <f>IF(INDEX(Veh_Marshal,0,2)="N/A","N/A",'输出-系统进路参数'!I443)</f>
        <v>N/A</v>
      </c>
      <c r="G442" s="22" t="str">
        <f>IF(INDEX(Veh_Marshal,0,2)="N/A","N/A",'输出-系统进路参数'!J443)</f>
        <v>N/A</v>
      </c>
      <c r="H442" s="22" t="str">
        <f>IF(INDEX(Veh_Marshal,0,2)="N/A","N/A",'输出-系统进路参数'!K443)</f>
        <v>N/A</v>
      </c>
      <c r="I442" s="22" t="str">
        <f>IF(INDEX(Veh_Marshal,0,2)="N/A","N/A",'输出-系统进路参数'!L443)</f>
        <v>N/A</v>
      </c>
      <c r="J442" s="22" t="str">
        <f>IF(INDEX(Veh_Marshal,0,2)="N/A","N/A",'输出-系统进路参数'!M443)</f>
        <v>N/A</v>
      </c>
      <c r="K442" s="22" t="str">
        <f>IF(INDEX(Veh_Marshal,0,2)="N/A","N/A",'输出-系统进路参数'!N443)</f>
        <v>N/A</v>
      </c>
      <c r="L442" s="22" t="str">
        <f>IF(INDEX(Veh_Marshal,0,2)="N/A","N/A",'输出-系统进路参数'!O443)</f>
        <v>N/A</v>
      </c>
      <c r="M442" s="22" t="str">
        <f>IF(INDEX(Veh_Marshal,0,2)="N/A","N/A",'输出-系统进路参数'!P443)</f>
        <v>N/A</v>
      </c>
      <c r="N442" s="22" t="str">
        <f>IF(INDEX(Veh_Marshal,0,2)="N/A","N/A",'输出-系统进路参数'!Q443)</f>
        <v>N/A</v>
      </c>
      <c r="O442" s="22" t="str">
        <f>IF(INDEX(Veh_Marshal,0,2)="N/A","N/A",'输出-系统进路参数'!R443)</f>
        <v>N/A</v>
      </c>
      <c r="P442" s="22" t="str">
        <f>IF(INDEX(Veh_Marshal,0,2)="N/A","N/A",'输出-系统进路参数'!S443)</f>
        <v>N/A</v>
      </c>
      <c r="Q442" s="22" t="str">
        <f>IF(INDEX(Veh_Marshal,0,2)="N/A","N/A",'输出-系统进路参数'!T443)</f>
        <v>N/A</v>
      </c>
      <c r="R442" s="22" t="str">
        <f>IF(INDEX(Veh_Marshal,0,2)="N/A","N/A",'输出-系统进路参数'!U443)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IF(INDEX(Veh_Marshal,0,2)="N/A","N/A",'输出-系统进路参数'!B444)</f>
        <v>N/A</v>
      </c>
      <c r="B443" s="22" t="str">
        <f>IF(INDEX(Veh_Marshal,0,2)="N/A","N/A",'输出-系统进路参数'!E444)</f>
        <v>N/A</v>
      </c>
      <c r="C443" s="22" t="str">
        <f>IF(INDEX(Veh_Marshal,0,2)="N/A","N/A",'输出-系统进路参数'!F444)</f>
        <v>N/A</v>
      </c>
      <c r="D443" s="22" t="str">
        <f>IF(INDEX(Veh_Marshal,0,2)="N/A","N/A",'输出-系统进路参数'!G444)</f>
        <v>N/A</v>
      </c>
      <c r="E443" s="22" t="str">
        <f>IF(INDEX(Veh_Marshal,0,2)="N/A","N/A",'输出-系统进路参数'!H444)</f>
        <v>N/A</v>
      </c>
      <c r="F443" s="22" t="str">
        <f>IF(INDEX(Veh_Marshal,0,2)="N/A","N/A",'输出-系统进路参数'!I444)</f>
        <v>N/A</v>
      </c>
      <c r="G443" s="22" t="str">
        <f>IF(INDEX(Veh_Marshal,0,2)="N/A","N/A",'输出-系统进路参数'!J444)</f>
        <v>N/A</v>
      </c>
      <c r="H443" s="22" t="str">
        <f>IF(INDEX(Veh_Marshal,0,2)="N/A","N/A",'输出-系统进路参数'!K444)</f>
        <v>N/A</v>
      </c>
      <c r="I443" s="22" t="str">
        <f>IF(INDEX(Veh_Marshal,0,2)="N/A","N/A",'输出-系统进路参数'!L444)</f>
        <v>N/A</v>
      </c>
      <c r="J443" s="22" t="str">
        <f>IF(INDEX(Veh_Marshal,0,2)="N/A","N/A",'输出-系统进路参数'!M444)</f>
        <v>N/A</v>
      </c>
      <c r="K443" s="22" t="str">
        <f>IF(INDEX(Veh_Marshal,0,2)="N/A","N/A",'输出-系统进路参数'!N444)</f>
        <v>N/A</v>
      </c>
      <c r="L443" s="22" t="str">
        <f>IF(INDEX(Veh_Marshal,0,2)="N/A","N/A",'输出-系统进路参数'!O444)</f>
        <v>N/A</v>
      </c>
      <c r="M443" s="22" t="str">
        <f>IF(INDEX(Veh_Marshal,0,2)="N/A","N/A",'输出-系统进路参数'!P444)</f>
        <v>N/A</v>
      </c>
      <c r="N443" s="22" t="str">
        <f>IF(INDEX(Veh_Marshal,0,2)="N/A","N/A",'输出-系统进路参数'!Q444)</f>
        <v>N/A</v>
      </c>
      <c r="O443" s="22" t="str">
        <f>IF(INDEX(Veh_Marshal,0,2)="N/A","N/A",'输出-系统进路参数'!R444)</f>
        <v>N/A</v>
      </c>
      <c r="P443" s="22" t="str">
        <f>IF(INDEX(Veh_Marshal,0,2)="N/A","N/A",'输出-系统进路参数'!S444)</f>
        <v>N/A</v>
      </c>
      <c r="Q443" s="22" t="str">
        <f>IF(INDEX(Veh_Marshal,0,2)="N/A","N/A",'输出-系统进路参数'!T444)</f>
        <v>N/A</v>
      </c>
      <c r="R443" s="22" t="str">
        <f>IF(INDEX(Veh_Marshal,0,2)="N/A","N/A",'输出-系统进路参数'!U444)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IF(INDEX(Veh_Marshal,0,2)="N/A","N/A",'输出-系统进路参数'!B445)</f>
        <v>N/A</v>
      </c>
      <c r="B444" s="22" t="str">
        <f>IF(INDEX(Veh_Marshal,0,2)="N/A","N/A",'输出-系统进路参数'!E445)</f>
        <v>N/A</v>
      </c>
      <c r="C444" s="22" t="str">
        <f>IF(INDEX(Veh_Marshal,0,2)="N/A","N/A",'输出-系统进路参数'!F445)</f>
        <v>N/A</v>
      </c>
      <c r="D444" s="22" t="str">
        <f>IF(INDEX(Veh_Marshal,0,2)="N/A","N/A",'输出-系统进路参数'!G445)</f>
        <v>N/A</v>
      </c>
      <c r="E444" s="22" t="str">
        <f>IF(INDEX(Veh_Marshal,0,2)="N/A","N/A",'输出-系统进路参数'!H445)</f>
        <v>N/A</v>
      </c>
      <c r="F444" s="22" t="str">
        <f>IF(INDEX(Veh_Marshal,0,2)="N/A","N/A",'输出-系统进路参数'!I445)</f>
        <v>N/A</v>
      </c>
      <c r="G444" s="22" t="str">
        <f>IF(INDEX(Veh_Marshal,0,2)="N/A","N/A",'输出-系统进路参数'!J445)</f>
        <v>N/A</v>
      </c>
      <c r="H444" s="22" t="str">
        <f>IF(INDEX(Veh_Marshal,0,2)="N/A","N/A",'输出-系统进路参数'!K445)</f>
        <v>N/A</v>
      </c>
      <c r="I444" s="22" t="str">
        <f>IF(INDEX(Veh_Marshal,0,2)="N/A","N/A",'输出-系统进路参数'!L445)</f>
        <v>N/A</v>
      </c>
      <c r="J444" s="22" t="str">
        <f>IF(INDEX(Veh_Marshal,0,2)="N/A","N/A",'输出-系统进路参数'!M445)</f>
        <v>N/A</v>
      </c>
      <c r="K444" s="22" t="str">
        <f>IF(INDEX(Veh_Marshal,0,2)="N/A","N/A",'输出-系统进路参数'!N445)</f>
        <v>N/A</v>
      </c>
      <c r="L444" s="22" t="str">
        <f>IF(INDEX(Veh_Marshal,0,2)="N/A","N/A",'输出-系统进路参数'!O445)</f>
        <v>N/A</v>
      </c>
      <c r="M444" s="22" t="str">
        <f>IF(INDEX(Veh_Marshal,0,2)="N/A","N/A",'输出-系统进路参数'!P445)</f>
        <v>N/A</v>
      </c>
      <c r="N444" s="22" t="str">
        <f>IF(INDEX(Veh_Marshal,0,2)="N/A","N/A",'输出-系统进路参数'!Q445)</f>
        <v>N/A</v>
      </c>
      <c r="O444" s="22" t="str">
        <f>IF(INDEX(Veh_Marshal,0,2)="N/A","N/A",'输出-系统进路参数'!R445)</f>
        <v>N/A</v>
      </c>
      <c r="P444" s="22" t="str">
        <f>IF(INDEX(Veh_Marshal,0,2)="N/A","N/A",'输出-系统进路参数'!S445)</f>
        <v>N/A</v>
      </c>
      <c r="Q444" s="22" t="str">
        <f>IF(INDEX(Veh_Marshal,0,2)="N/A","N/A",'输出-系统进路参数'!T445)</f>
        <v>N/A</v>
      </c>
      <c r="R444" s="22" t="str">
        <f>IF(INDEX(Veh_Marshal,0,2)="N/A","N/A",'输出-系统进路参数'!U445)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IF(INDEX(Veh_Marshal,0,2)="N/A","N/A",'输出-系统进路参数'!B446)</f>
        <v>N/A</v>
      </c>
      <c r="B445" s="22" t="str">
        <f>IF(INDEX(Veh_Marshal,0,2)="N/A","N/A",'输出-系统进路参数'!E446)</f>
        <v>N/A</v>
      </c>
      <c r="C445" s="22" t="str">
        <f>IF(INDEX(Veh_Marshal,0,2)="N/A","N/A",'输出-系统进路参数'!F446)</f>
        <v>N/A</v>
      </c>
      <c r="D445" s="22" t="str">
        <f>IF(INDEX(Veh_Marshal,0,2)="N/A","N/A",'输出-系统进路参数'!G446)</f>
        <v>N/A</v>
      </c>
      <c r="E445" s="22" t="str">
        <f>IF(INDEX(Veh_Marshal,0,2)="N/A","N/A",'输出-系统进路参数'!H446)</f>
        <v>N/A</v>
      </c>
      <c r="F445" s="22" t="str">
        <f>IF(INDEX(Veh_Marshal,0,2)="N/A","N/A",'输出-系统进路参数'!I446)</f>
        <v>N/A</v>
      </c>
      <c r="G445" s="22" t="str">
        <f>IF(INDEX(Veh_Marshal,0,2)="N/A","N/A",'输出-系统进路参数'!J446)</f>
        <v>N/A</v>
      </c>
      <c r="H445" s="22" t="str">
        <f>IF(INDEX(Veh_Marshal,0,2)="N/A","N/A",'输出-系统进路参数'!K446)</f>
        <v>N/A</v>
      </c>
      <c r="I445" s="22" t="str">
        <f>IF(INDEX(Veh_Marshal,0,2)="N/A","N/A",'输出-系统进路参数'!L446)</f>
        <v>N/A</v>
      </c>
      <c r="J445" s="22" t="str">
        <f>IF(INDEX(Veh_Marshal,0,2)="N/A","N/A",'输出-系统进路参数'!M446)</f>
        <v>N/A</v>
      </c>
      <c r="K445" s="22" t="str">
        <f>IF(INDEX(Veh_Marshal,0,2)="N/A","N/A",'输出-系统进路参数'!N446)</f>
        <v>N/A</v>
      </c>
      <c r="L445" s="22" t="str">
        <f>IF(INDEX(Veh_Marshal,0,2)="N/A","N/A",'输出-系统进路参数'!O446)</f>
        <v>N/A</v>
      </c>
      <c r="M445" s="22" t="str">
        <f>IF(INDEX(Veh_Marshal,0,2)="N/A","N/A",'输出-系统进路参数'!P446)</f>
        <v>N/A</v>
      </c>
      <c r="N445" s="22" t="str">
        <f>IF(INDEX(Veh_Marshal,0,2)="N/A","N/A",'输出-系统进路参数'!Q446)</f>
        <v>N/A</v>
      </c>
      <c r="O445" s="22" t="str">
        <f>IF(INDEX(Veh_Marshal,0,2)="N/A","N/A",'输出-系统进路参数'!R446)</f>
        <v>N/A</v>
      </c>
      <c r="P445" s="22" t="str">
        <f>IF(INDEX(Veh_Marshal,0,2)="N/A","N/A",'输出-系统进路参数'!S446)</f>
        <v>N/A</v>
      </c>
      <c r="Q445" s="22" t="str">
        <f>IF(INDEX(Veh_Marshal,0,2)="N/A","N/A",'输出-系统进路参数'!T446)</f>
        <v>N/A</v>
      </c>
      <c r="R445" s="22" t="str">
        <f>IF(INDEX(Veh_Marshal,0,2)="N/A","N/A",'输出-系统进路参数'!U446)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IF(INDEX(Veh_Marshal,0,2)="N/A","N/A",'输出-系统进路参数'!B447)</f>
        <v>N/A</v>
      </c>
      <c r="B446" s="22" t="str">
        <f>IF(INDEX(Veh_Marshal,0,2)="N/A","N/A",'输出-系统进路参数'!E447)</f>
        <v>N/A</v>
      </c>
      <c r="C446" s="22" t="str">
        <f>IF(INDEX(Veh_Marshal,0,2)="N/A","N/A",'输出-系统进路参数'!F447)</f>
        <v>N/A</v>
      </c>
      <c r="D446" s="22" t="str">
        <f>IF(INDEX(Veh_Marshal,0,2)="N/A","N/A",'输出-系统进路参数'!G447)</f>
        <v>N/A</v>
      </c>
      <c r="E446" s="22" t="str">
        <f>IF(INDEX(Veh_Marshal,0,2)="N/A","N/A",'输出-系统进路参数'!H447)</f>
        <v>N/A</v>
      </c>
      <c r="F446" s="22" t="str">
        <f>IF(INDEX(Veh_Marshal,0,2)="N/A","N/A",'输出-系统进路参数'!I447)</f>
        <v>N/A</v>
      </c>
      <c r="G446" s="22" t="str">
        <f>IF(INDEX(Veh_Marshal,0,2)="N/A","N/A",'输出-系统进路参数'!J447)</f>
        <v>N/A</v>
      </c>
      <c r="H446" s="22" t="str">
        <f>IF(INDEX(Veh_Marshal,0,2)="N/A","N/A",'输出-系统进路参数'!K447)</f>
        <v>N/A</v>
      </c>
      <c r="I446" s="22" t="str">
        <f>IF(INDEX(Veh_Marshal,0,2)="N/A","N/A",'输出-系统进路参数'!L447)</f>
        <v>N/A</v>
      </c>
      <c r="J446" s="22" t="str">
        <f>IF(INDEX(Veh_Marshal,0,2)="N/A","N/A",'输出-系统进路参数'!M447)</f>
        <v>N/A</v>
      </c>
      <c r="K446" s="22" t="str">
        <f>IF(INDEX(Veh_Marshal,0,2)="N/A","N/A",'输出-系统进路参数'!N447)</f>
        <v>N/A</v>
      </c>
      <c r="L446" s="22" t="str">
        <f>IF(INDEX(Veh_Marshal,0,2)="N/A","N/A",'输出-系统进路参数'!O447)</f>
        <v>N/A</v>
      </c>
      <c r="M446" s="22" t="str">
        <f>IF(INDEX(Veh_Marshal,0,2)="N/A","N/A",'输出-系统进路参数'!P447)</f>
        <v>N/A</v>
      </c>
      <c r="N446" s="22" t="str">
        <f>IF(INDEX(Veh_Marshal,0,2)="N/A","N/A",'输出-系统进路参数'!Q447)</f>
        <v>N/A</v>
      </c>
      <c r="O446" s="22" t="str">
        <f>IF(INDEX(Veh_Marshal,0,2)="N/A","N/A",'输出-系统进路参数'!R447)</f>
        <v>N/A</v>
      </c>
      <c r="P446" s="22" t="str">
        <f>IF(INDEX(Veh_Marshal,0,2)="N/A","N/A",'输出-系统进路参数'!S447)</f>
        <v>N/A</v>
      </c>
      <c r="Q446" s="22" t="str">
        <f>IF(INDEX(Veh_Marshal,0,2)="N/A","N/A",'输出-系统进路参数'!T447)</f>
        <v>N/A</v>
      </c>
      <c r="R446" s="22" t="str">
        <f>IF(INDEX(Veh_Marshal,0,2)="N/A","N/A",'输出-系统进路参数'!U447)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IF(INDEX(Veh_Marshal,0,2)="N/A","N/A",'输出-系统进路参数'!B448)</f>
        <v>N/A</v>
      </c>
      <c r="B447" s="22" t="str">
        <f>IF(INDEX(Veh_Marshal,0,2)="N/A","N/A",'输出-系统进路参数'!E448)</f>
        <v>N/A</v>
      </c>
      <c r="C447" s="22" t="str">
        <f>IF(INDEX(Veh_Marshal,0,2)="N/A","N/A",'输出-系统进路参数'!F448)</f>
        <v>N/A</v>
      </c>
      <c r="D447" s="22" t="str">
        <f>IF(INDEX(Veh_Marshal,0,2)="N/A","N/A",'输出-系统进路参数'!G448)</f>
        <v>N/A</v>
      </c>
      <c r="E447" s="22" t="str">
        <f>IF(INDEX(Veh_Marshal,0,2)="N/A","N/A",'输出-系统进路参数'!H448)</f>
        <v>N/A</v>
      </c>
      <c r="F447" s="22" t="str">
        <f>IF(INDEX(Veh_Marshal,0,2)="N/A","N/A",'输出-系统进路参数'!I448)</f>
        <v>N/A</v>
      </c>
      <c r="G447" s="22" t="str">
        <f>IF(INDEX(Veh_Marshal,0,2)="N/A","N/A",'输出-系统进路参数'!J448)</f>
        <v>N/A</v>
      </c>
      <c r="H447" s="22" t="str">
        <f>IF(INDEX(Veh_Marshal,0,2)="N/A","N/A",'输出-系统进路参数'!K448)</f>
        <v>N/A</v>
      </c>
      <c r="I447" s="22" t="str">
        <f>IF(INDEX(Veh_Marshal,0,2)="N/A","N/A",'输出-系统进路参数'!L448)</f>
        <v>N/A</v>
      </c>
      <c r="J447" s="22" t="str">
        <f>IF(INDEX(Veh_Marshal,0,2)="N/A","N/A",'输出-系统进路参数'!M448)</f>
        <v>N/A</v>
      </c>
      <c r="K447" s="22" t="str">
        <f>IF(INDEX(Veh_Marshal,0,2)="N/A","N/A",'输出-系统进路参数'!N448)</f>
        <v>N/A</v>
      </c>
      <c r="L447" s="22" t="str">
        <f>IF(INDEX(Veh_Marshal,0,2)="N/A","N/A",'输出-系统进路参数'!O448)</f>
        <v>N/A</v>
      </c>
      <c r="M447" s="22" t="str">
        <f>IF(INDEX(Veh_Marshal,0,2)="N/A","N/A",'输出-系统进路参数'!P448)</f>
        <v>N/A</v>
      </c>
      <c r="N447" s="22" t="str">
        <f>IF(INDEX(Veh_Marshal,0,2)="N/A","N/A",'输出-系统进路参数'!Q448)</f>
        <v>N/A</v>
      </c>
      <c r="O447" s="22" t="str">
        <f>IF(INDEX(Veh_Marshal,0,2)="N/A","N/A",'输出-系统进路参数'!R448)</f>
        <v>N/A</v>
      </c>
      <c r="P447" s="22" t="str">
        <f>IF(INDEX(Veh_Marshal,0,2)="N/A","N/A",'输出-系统进路参数'!S448)</f>
        <v>N/A</v>
      </c>
      <c r="Q447" s="22" t="str">
        <f>IF(INDEX(Veh_Marshal,0,2)="N/A","N/A",'输出-系统进路参数'!T448)</f>
        <v>N/A</v>
      </c>
      <c r="R447" s="22" t="str">
        <f>IF(INDEX(Veh_Marshal,0,2)="N/A","N/A",'输出-系统进路参数'!U448)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IF(INDEX(Veh_Marshal,0,2)="N/A","N/A",'输出-系统进路参数'!B449)</f>
        <v>N/A</v>
      </c>
      <c r="B448" s="22" t="str">
        <f>IF(INDEX(Veh_Marshal,0,2)="N/A","N/A",'输出-系统进路参数'!E449)</f>
        <v>N/A</v>
      </c>
      <c r="C448" s="22" t="str">
        <f>IF(INDEX(Veh_Marshal,0,2)="N/A","N/A",'输出-系统进路参数'!F449)</f>
        <v>N/A</v>
      </c>
      <c r="D448" s="22" t="str">
        <f>IF(INDEX(Veh_Marshal,0,2)="N/A","N/A",'输出-系统进路参数'!G449)</f>
        <v>N/A</v>
      </c>
      <c r="E448" s="22" t="str">
        <f>IF(INDEX(Veh_Marshal,0,2)="N/A","N/A",'输出-系统进路参数'!H449)</f>
        <v>N/A</v>
      </c>
      <c r="F448" s="22" t="str">
        <f>IF(INDEX(Veh_Marshal,0,2)="N/A","N/A",'输出-系统进路参数'!I449)</f>
        <v>N/A</v>
      </c>
      <c r="G448" s="22" t="str">
        <f>IF(INDEX(Veh_Marshal,0,2)="N/A","N/A",'输出-系统进路参数'!J449)</f>
        <v>N/A</v>
      </c>
      <c r="H448" s="22" t="str">
        <f>IF(INDEX(Veh_Marshal,0,2)="N/A","N/A",'输出-系统进路参数'!K449)</f>
        <v>N/A</v>
      </c>
      <c r="I448" s="22" t="str">
        <f>IF(INDEX(Veh_Marshal,0,2)="N/A","N/A",'输出-系统进路参数'!L449)</f>
        <v>N/A</v>
      </c>
      <c r="J448" s="22" t="str">
        <f>IF(INDEX(Veh_Marshal,0,2)="N/A","N/A",'输出-系统进路参数'!M449)</f>
        <v>N/A</v>
      </c>
      <c r="K448" s="22" t="str">
        <f>IF(INDEX(Veh_Marshal,0,2)="N/A","N/A",'输出-系统进路参数'!N449)</f>
        <v>N/A</v>
      </c>
      <c r="L448" s="22" t="str">
        <f>IF(INDEX(Veh_Marshal,0,2)="N/A","N/A",'输出-系统进路参数'!O449)</f>
        <v>N/A</v>
      </c>
      <c r="M448" s="22" t="str">
        <f>IF(INDEX(Veh_Marshal,0,2)="N/A","N/A",'输出-系统进路参数'!P449)</f>
        <v>N/A</v>
      </c>
      <c r="N448" s="22" t="str">
        <f>IF(INDEX(Veh_Marshal,0,2)="N/A","N/A",'输出-系统进路参数'!Q449)</f>
        <v>N/A</v>
      </c>
      <c r="O448" s="22" t="str">
        <f>IF(INDEX(Veh_Marshal,0,2)="N/A","N/A",'输出-系统进路参数'!R449)</f>
        <v>N/A</v>
      </c>
      <c r="P448" s="22" t="str">
        <f>IF(INDEX(Veh_Marshal,0,2)="N/A","N/A",'输出-系统进路参数'!S449)</f>
        <v>N/A</v>
      </c>
      <c r="Q448" s="22" t="str">
        <f>IF(INDEX(Veh_Marshal,0,2)="N/A","N/A",'输出-系统进路参数'!T449)</f>
        <v>N/A</v>
      </c>
      <c r="R448" s="22" t="str">
        <f>IF(INDEX(Veh_Marshal,0,2)="N/A","N/A",'输出-系统进路参数'!U449)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IF(INDEX(Veh_Marshal,0,2)="N/A","N/A",'输出-系统进路参数'!B450)</f>
        <v>N/A</v>
      </c>
      <c r="B449" s="22" t="str">
        <f>IF(INDEX(Veh_Marshal,0,2)="N/A","N/A",'输出-系统进路参数'!E450)</f>
        <v>N/A</v>
      </c>
      <c r="C449" s="22" t="str">
        <f>IF(INDEX(Veh_Marshal,0,2)="N/A","N/A",'输出-系统进路参数'!F450)</f>
        <v>N/A</v>
      </c>
      <c r="D449" s="22" t="str">
        <f>IF(INDEX(Veh_Marshal,0,2)="N/A","N/A",'输出-系统进路参数'!G450)</f>
        <v>N/A</v>
      </c>
      <c r="E449" s="22" t="str">
        <f>IF(INDEX(Veh_Marshal,0,2)="N/A","N/A",'输出-系统进路参数'!H450)</f>
        <v>N/A</v>
      </c>
      <c r="F449" s="22" t="str">
        <f>IF(INDEX(Veh_Marshal,0,2)="N/A","N/A",'输出-系统进路参数'!I450)</f>
        <v>N/A</v>
      </c>
      <c r="G449" s="22" t="str">
        <f>IF(INDEX(Veh_Marshal,0,2)="N/A","N/A",'输出-系统进路参数'!J450)</f>
        <v>N/A</v>
      </c>
      <c r="H449" s="22" t="str">
        <f>IF(INDEX(Veh_Marshal,0,2)="N/A","N/A",'输出-系统进路参数'!K450)</f>
        <v>N/A</v>
      </c>
      <c r="I449" s="22" t="str">
        <f>IF(INDEX(Veh_Marshal,0,2)="N/A","N/A",'输出-系统进路参数'!L450)</f>
        <v>N/A</v>
      </c>
      <c r="J449" s="22" t="str">
        <f>IF(INDEX(Veh_Marshal,0,2)="N/A","N/A",'输出-系统进路参数'!M450)</f>
        <v>N/A</v>
      </c>
      <c r="K449" s="22" t="str">
        <f>IF(INDEX(Veh_Marshal,0,2)="N/A","N/A",'输出-系统进路参数'!N450)</f>
        <v>N/A</v>
      </c>
      <c r="L449" s="22" t="str">
        <f>IF(INDEX(Veh_Marshal,0,2)="N/A","N/A",'输出-系统进路参数'!O450)</f>
        <v>N/A</v>
      </c>
      <c r="M449" s="22" t="str">
        <f>IF(INDEX(Veh_Marshal,0,2)="N/A","N/A",'输出-系统进路参数'!P450)</f>
        <v>N/A</v>
      </c>
      <c r="N449" s="22" t="str">
        <f>IF(INDEX(Veh_Marshal,0,2)="N/A","N/A",'输出-系统进路参数'!Q450)</f>
        <v>N/A</v>
      </c>
      <c r="O449" s="22" t="str">
        <f>IF(INDEX(Veh_Marshal,0,2)="N/A","N/A",'输出-系统进路参数'!R450)</f>
        <v>N/A</v>
      </c>
      <c r="P449" s="22" t="str">
        <f>IF(INDEX(Veh_Marshal,0,2)="N/A","N/A",'输出-系统进路参数'!S450)</f>
        <v>N/A</v>
      </c>
      <c r="Q449" s="22" t="str">
        <f>IF(INDEX(Veh_Marshal,0,2)="N/A","N/A",'输出-系统进路参数'!T450)</f>
        <v>N/A</v>
      </c>
      <c r="R449" s="22" t="str">
        <f>IF(INDEX(Veh_Marshal,0,2)="N/A","N/A",'输出-系统进路参数'!U450)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IF(INDEX(Veh_Marshal,0,2)="N/A","N/A",'输出-系统进路参数'!B451)</f>
        <v>N/A</v>
      </c>
      <c r="B450" s="22" t="str">
        <f>IF(INDEX(Veh_Marshal,0,2)="N/A","N/A",'输出-系统进路参数'!E451)</f>
        <v>N/A</v>
      </c>
      <c r="C450" s="22" t="str">
        <f>IF(INDEX(Veh_Marshal,0,2)="N/A","N/A",'输出-系统进路参数'!F451)</f>
        <v>N/A</v>
      </c>
      <c r="D450" s="22" t="str">
        <f>IF(INDEX(Veh_Marshal,0,2)="N/A","N/A",'输出-系统进路参数'!G451)</f>
        <v>N/A</v>
      </c>
      <c r="E450" s="22" t="str">
        <f>IF(INDEX(Veh_Marshal,0,2)="N/A","N/A",'输出-系统进路参数'!H451)</f>
        <v>N/A</v>
      </c>
      <c r="F450" s="22" t="str">
        <f>IF(INDEX(Veh_Marshal,0,2)="N/A","N/A",'输出-系统进路参数'!I451)</f>
        <v>N/A</v>
      </c>
      <c r="G450" s="22" t="str">
        <f>IF(INDEX(Veh_Marshal,0,2)="N/A","N/A",'输出-系统进路参数'!J451)</f>
        <v>N/A</v>
      </c>
      <c r="H450" s="22" t="str">
        <f>IF(INDEX(Veh_Marshal,0,2)="N/A","N/A",'输出-系统进路参数'!K451)</f>
        <v>N/A</v>
      </c>
      <c r="I450" s="22" t="str">
        <f>IF(INDEX(Veh_Marshal,0,2)="N/A","N/A",'输出-系统进路参数'!L451)</f>
        <v>N/A</v>
      </c>
      <c r="J450" s="22" t="str">
        <f>IF(INDEX(Veh_Marshal,0,2)="N/A","N/A",'输出-系统进路参数'!M451)</f>
        <v>N/A</v>
      </c>
      <c r="K450" s="22" t="str">
        <f>IF(INDEX(Veh_Marshal,0,2)="N/A","N/A",'输出-系统进路参数'!N451)</f>
        <v>N/A</v>
      </c>
      <c r="L450" s="22" t="str">
        <f>IF(INDEX(Veh_Marshal,0,2)="N/A","N/A",'输出-系统进路参数'!O451)</f>
        <v>N/A</v>
      </c>
      <c r="M450" s="22" t="str">
        <f>IF(INDEX(Veh_Marshal,0,2)="N/A","N/A",'输出-系统进路参数'!P451)</f>
        <v>N/A</v>
      </c>
      <c r="N450" s="22" t="str">
        <f>IF(INDEX(Veh_Marshal,0,2)="N/A","N/A",'输出-系统进路参数'!Q451)</f>
        <v>N/A</v>
      </c>
      <c r="O450" s="22" t="str">
        <f>IF(INDEX(Veh_Marshal,0,2)="N/A","N/A",'输出-系统进路参数'!R451)</f>
        <v>N/A</v>
      </c>
      <c r="P450" s="22" t="str">
        <f>IF(INDEX(Veh_Marshal,0,2)="N/A","N/A",'输出-系统进路参数'!S451)</f>
        <v>N/A</v>
      </c>
      <c r="Q450" s="22" t="str">
        <f>IF(INDEX(Veh_Marshal,0,2)="N/A","N/A",'输出-系统进路参数'!T451)</f>
        <v>N/A</v>
      </c>
      <c r="R450" s="22" t="str">
        <f>IF(INDEX(Veh_Marshal,0,2)="N/A","N/A",'输出-系统进路参数'!U451)</f>
        <v>N/A</v>
      </c>
      <c r="S450" s="42" t="str">
        <f t="shared" ref="S450:S513" si="77">IF($A450="N/A","N/A",IF($F450="N/A",CEILING($C450/3.6*(CFG_T_EB_OUT+CFG_T_EB_SETUP)/1000+($C450/3.6)^2/(INDEX(Veh_Gebr,0,2)+$E450/1000*9.8)/2,0.001),$F450))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+Conf_SafeMarginDist+Proj_Sig2AxleDist+INDEX(Veh_Hook2Roller,0,2))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+$C450/3.6/(INDEX(Veh_Gebr,0,2)+$E450/1000*9.8)*1000
+Equ_AxleClearDelay+Conf_VibInTime_CBI)/1000,
10),$V450))</f>
        <v>N/A</v>
      </c>
      <c r="Y450" s="30" t="str">
        <f t="shared" ref="Y450:Y513" si="83">IF($A450="N/A","N/A",
IF($M450="N/A","N/A",
IF($Q450="N/A","N/A",
CEILING(SQRT(2*($O450-INDEX(Veh_Length,0,2)+INDEX(Veh_Hook2Roller,0,2)-Proj_Sp2AxleDist)/(INDEX(Veh_NormDec,0,2)+$P450/1000*9.8))*1000*2,5000)/1000)))</f>
        <v>N/A</v>
      </c>
      <c r="Z450" s="30" t="str">
        <f t="shared" ref="Z450:Z513" si="84">IF($A450="N/A","N/A",
IF($M450="N/A","N/A",
IF($Q450="N/A","N/A",
CEILING(($Y450*1000+CFG_T_EB_OUT+CFG_T_EB_SETUP
+((SQRT((2*INDEX(Veh_Gebr,0,2)*(INDEX(Veh_MaxAcc,0,2)-$P450/1000*9.8)*CFG_T_EB_SETUP/1000)^2
       +4*(INDEX(Veh_Gebr,0,2)+INDEX(Veh_MaxAcc,0,2))*(INDEX(Veh_MaxAcc,0,2)-$P450/1000*9.8)*(INDEX(Veh_Gebr,0,2)*$P450/1000*9.8*(CFG_T_EB_SETUP/1000)^2
           +2*(INDEX(Veh_Gebr,0,2)+$P450/1000*9.8)*($O450-INDEX(Veh_Length,0,2)+INDEX(Veh_Hook2Roller,0,2))))
    -2*INDEX(Veh_Gebr,0,2)*(INDEX(Veh_MaxAcc,0,2)-$P450/1000*9.8)*CFG_T_EB_SETUP/1000)
  /2/(INDEX(Veh_MaxAcc,0,2)+INDEX(Veh_Gebr,0,2))-$P450/1000*9.8*CFG_T_EB_SETUP/1000)/(INDEX(Veh_Gebr,0,2)+$P450/1000*9.8)*1000
+Equ_AxleClearDelay+Conf_VibInTime_CBI)/1000,
10)
)))</f>
        <v>N/A</v>
      </c>
      <c r="AA450" s="30" t="str">
        <f t="shared" ref="AA450:AA513" si="85">IF($A450="N/A","N/A",
IF($Q450="N/A","N/A",
FLOOR((Proj_RmMaxForwSpd/3.6-ATO速度_EB速度余量/3.6)*1000/INDEX(Veh_NormDec,0,2)
+(Proj_RmMaxForwSpd/3.6-ATO速度_EB速度余量/3.6)*1000/INDEX(Veh_MaxAcc,0,2)
+($B450-(Proj_RmMaxForwSpd/3.6-ATO速度_EB速度余量/3.6)^2/(2*INDEX(Veh_NormDec,0,2))-(Proj_RmMaxForwSpd/3.6-ATO速度_EB速度余量/3.6)^2/(2*INDEX(Veh_MaxAcc,0,2)))/(Proj_RmMaxForwSpd/3.6-ATO速度_EB速度余量/3.6)*1000
+$N450*1000,5000)/1000))</f>
        <v>N/A</v>
      </c>
      <c r="AB450" s="30" t="str">
        <f t="shared" ref="AB450:AB513" si="86">IF($A450="N/A","N/A",
IF($Q450="N/A","N/A",
CEILING(($AA450*1000+CFG_T_EB_OUT+CFG_T_EB_SETUP
+$D450/3.6/(INDEX(Veh_Gebr,0,2)+$G450/1000*9.8)*1000
+Equ_AxleClearDelay+Conf_VibInTime_CBI)/1000,
10)
))</f>
        <v>N/A</v>
      </c>
      <c r="AC450" s="30" t="str">
        <f t="shared" ref="AC450:AC513" si="87">IF($A450="N/A","N/A",
CEILING(司机反应时间*1000
+INDEX(Veh_FsbTracCutDelay,0,2)+INDEX(Veh_FsbSetDelay,0,2)+INDEX(Veh_FsbCoastTime,0,2)
+Proj_RmMaxForwSpd/3.6/(INDEX(Veh_Fsbr,0,2)-Proj_MaxLineGrad*9.8/1000)*1000
+Equ_AxleClearDelay
+Conf_VibInTime_CBI,
10000)/1000)</f>
        <v>N/A</v>
      </c>
    </row>
    <row r="451" spans="1:29">
      <c r="A451" s="22" t="str">
        <f>IF(INDEX(Veh_Marshal,0,2)="N/A","N/A",'输出-系统进路参数'!B452)</f>
        <v>N/A</v>
      </c>
      <c r="B451" s="22" t="str">
        <f>IF(INDEX(Veh_Marshal,0,2)="N/A","N/A",'输出-系统进路参数'!E452)</f>
        <v>N/A</v>
      </c>
      <c r="C451" s="22" t="str">
        <f>IF(INDEX(Veh_Marshal,0,2)="N/A","N/A",'输出-系统进路参数'!F452)</f>
        <v>N/A</v>
      </c>
      <c r="D451" s="22" t="str">
        <f>IF(INDEX(Veh_Marshal,0,2)="N/A","N/A",'输出-系统进路参数'!G452)</f>
        <v>N/A</v>
      </c>
      <c r="E451" s="22" t="str">
        <f>IF(INDEX(Veh_Marshal,0,2)="N/A","N/A",'输出-系统进路参数'!H452)</f>
        <v>N/A</v>
      </c>
      <c r="F451" s="22" t="str">
        <f>IF(INDEX(Veh_Marshal,0,2)="N/A","N/A",'输出-系统进路参数'!I452)</f>
        <v>N/A</v>
      </c>
      <c r="G451" s="22" t="str">
        <f>IF(INDEX(Veh_Marshal,0,2)="N/A","N/A",'输出-系统进路参数'!J452)</f>
        <v>N/A</v>
      </c>
      <c r="H451" s="22" t="str">
        <f>IF(INDEX(Veh_Marshal,0,2)="N/A","N/A",'输出-系统进路参数'!K452)</f>
        <v>N/A</v>
      </c>
      <c r="I451" s="22" t="str">
        <f>IF(INDEX(Veh_Marshal,0,2)="N/A","N/A",'输出-系统进路参数'!L452)</f>
        <v>N/A</v>
      </c>
      <c r="J451" s="22" t="str">
        <f>IF(INDEX(Veh_Marshal,0,2)="N/A","N/A",'输出-系统进路参数'!M452)</f>
        <v>N/A</v>
      </c>
      <c r="K451" s="22" t="str">
        <f>IF(INDEX(Veh_Marshal,0,2)="N/A","N/A",'输出-系统进路参数'!N452)</f>
        <v>N/A</v>
      </c>
      <c r="L451" s="22" t="str">
        <f>IF(INDEX(Veh_Marshal,0,2)="N/A","N/A",'输出-系统进路参数'!O452)</f>
        <v>N/A</v>
      </c>
      <c r="M451" s="22" t="str">
        <f>IF(INDEX(Veh_Marshal,0,2)="N/A","N/A",'输出-系统进路参数'!P452)</f>
        <v>N/A</v>
      </c>
      <c r="N451" s="22" t="str">
        <f>IF(INDEX(Veh_Marshal,0,2)="N/A","N/A",'输出-系统进路参数'!Q452)</f>
        <v>N/A</v>
      </c>
      <c r="O451" s="22" t="str">
        <f>IF(INDEX(Veh_Marshal,0,2)="N/A","N/A",'输出-系统进路参数'!R452)</f>
        <v>N/A</v>
      </c>
      <c r="P451" s="22" t="str">
        <f>IF(INDEX(Veh_Marshal,0,2)="N/A","N/A",'输出-系统进路参数'!S452)</f>
        <v>N/A</v>
      </c>
      <c r="Q451" s="22" t="str">
        <f>IF(INDEX(Veh_Marshal,0,2)="N/A","N/A",'输出-系统进路参数'!T452)</f>
        <v>N/A</v>
      </c>
      <c r="R451" s="22" t="str">
        <f>IF(INDEX(Veh_Marshal,0,2)="N/A","N/A",'输出-系统进路参数'!U452)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IF(INDEX(Veh_Marshal,0,2)="N/A","N/A",'输出-系统进路参数'!B453)</f>
        <v>N/A</v>
      </c>
      <c r="B452" s="22" t="str">
        <f>IF(INDEX(Veh_Marshal,0,2)="N/A","N/A",'输出-系统进路参数'!E453)</f>
        <v>N/A</v>
      </c>
      <c r="C452" s="22" t="str">
        <f>IF(INDEX(Veh_Marshal,0,2)="N/A","N/A",'输出-系统进路参数'!F453)</f>
        <v>N/A</v>
      </c>
      <c r="D452" s="22" t="str">
        <f>IF(INDEX(Veh_Marshal,0,2)="N/A","N/A",'输出-系统进路参数'!G453)</f>
        <v>N/A</v>
      </c>
      <c r="E452" s="22" t="str">
        <f>IF(INDEX(Veh_Marshal,0,2)="N/A","N/A",'输出-系统进路参数'!H453)</f>
        <v>N/A</v>
      </c>
      <c r="F452" s="22" t="str">
        <f>IF(INDEX(Veh_Marshal,0,2)="N/A","N/A",'输出-系统进路参数'!I453)</f>
        <v>N/A</v>
      </c>
      <c r="G452" s="22" t="str">
        <f>IF(INDEX(Veh_Marshal,0,2)="N/A","N/A",'输出-系统进路参数'!J453)</f>
        <v>N/A</v>
      </c>
      <c r="H452" s="22" t="str">
        <f>IF(INDEX(Veh_Marshal,0,2)="N/A","N/A",'输出-系统进路参数'!K453)</f>
        <v>N/A</v>
      </c>
      <c r="I452" s="22" t="str">
        <f>IF(INDEX(Veh_Marshal,0,2)="N/A","N/A",'输出-系统进路参数'!L453)</f>
        <v>N/A</v>
      </c>
      <c r="J452" s="22" t="str">
        <f>IF(INDEX(Veh_Marshal,0,2)="N/A","N/A",'输出-系统进路参数'!M453)</f>
        <v>N/A</v>
      </c>
      <c r="K452" s="22" t="str">
        <f>IF(INDEX(Veh_Marshal,0,2)="N/A","N/A",'输出-系统进路参数'!N453)</f>
        <v>N/A</v>
      </c>
      <c r="L452" s="22" t="str">
        <f>IF(INDEX(Veh_Marshal,0,2)="N/A","N/A",'输出-系统进路参数'!O453)</f>
        <v>N/A</v>
      </c>
      <c r="M452" s="22" t="str">
        <f>IF(INDEX(Veh_Marshal,0,2)="N/A","N/A",'输出-系统进路参数'!P453)</f>
        <v>N/A</v>
      </c>
      <c r="N452" s="22" t="str">
        <f>IF(INDEX(Veh_Marshal,0,2)="N/A","N/A",'输出-系统进路参数'!Q453)</f>
        <v>N/A</v>
      </c>
      <c r="O452" s="22" t="str">
        <f>IF(INDEX(Veh_Marshal,0,2)="N/A","N/A",'输出-系统进路参数'!R453)</f>
        <v>N/A</v>
      </c>
      <c r="P452" s="22" t="str">
        <f>IF(INDEX(Veh_Marshal,0,2)="N/A","N/A",'输出-系统进路参数'!S453)</f>
        <v>N/A</v>
      </c>
      <c r="Q452" s="22" t="str">
        <f>IF(INDEX(Veh_Marshal,0,2)="N/A","N/A",'输出-系统进路参数'!T453)</f>
        <v>N/A</v>
      </c>
      <c r="R452" s="22" t="str">
        <f>IF(INDEX(Veh_Marshal,0,2)="N/A","N/A",'输出-系统进路参数'!U453)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IF(INDEX(Veh_Marshal,0,2)="N/A","N/A",'输出-系统进路参数'!B454)</f>
        <v>N/A</v>
      </c>
      <c r="B453" s="22" t="str">
        <f>IF(INDEX(Veh_Marshal,0,2)="N/A","N/A",'输出-系统进路参数'!E454)</f>
        <v>N/A</v>
      </c>
      <c r="C453" s="22" t="str">
        <f>IF(INDEX(Veh_Marshal,0,2)="N/A","N/A",'输出-系统进路参数'!F454)</f>
        <v>N/A</v>
      </c>
      <c r="D453" s="22" t="str">
        <f>IF(INDEX(Veh_Marshal,0,2)="N/A","N/A",'输出-系统进路参数'!G454)</f>
        <v>N/A</v>
      </c>
      <c r="E453" s="22" t="str">
        <f>IF(INDEX(Veh_Marshal,0,2)="N/A","N/A",'输出-系统进路参数'!H454)</f>
        <v>N/A</v>
      </c>
      <c r="F453" s="22" t="str">
        <f>IF(INDEX(Veh_Marshal,0,2)="N/A","N/A",'输出-系统进路参数'!I454)</f>
        <v>N/A</v>
      </c>
      <c r="G453" s="22" t="str">
        <f>IF(INDEX(Veh_Marshal,0,2)="N/A","N/A",'输出-系统进路参数'!J454)</f>
        <v>N/A</v>
      </c>
      <c r="H453" s="22" t="str">
        <f>IF(INDEX(Veh_Marshal,0,2)="N/A","N/A",'输出-系统进路参数'!K454)</f>
        <v>N/A</v>
      </c>
      <c r="I453" s="22" t="str">
        <f>IF(INDEX(Veh_Marshal,0,2)="N/A","N/A",'输出-系统进路参数'!L454)</f>
        <v>N/A</v>
      </c>
      <c r="J453" s="22" t="str">
        <f>IF(INDEX(Veh_Marshal,0,2)="N/A","N/A",'输出-系统进路参数'!M454)</f>
        <v>N/A</v>
      </c>
      <c r="K453" s="22" t="str">
        <f>IF(INDEX(Veh_Marshal,0,2)="N/A","N/A",'输出-系统进路参数'!N454)</f>
        <v>N/A</v>
      </c>
      <c r="L453" s="22" t="str">
        <f>IF(INDEX(Veh_Marshal,0,2)="N/A","N/A",'输出-系统进路参数'!O454)</f>
        <v>N/A</v>
      </c>
      <c r="M453" s="22" t="str">
        <f>IF(INDEX(Veh_Marshal,0,2)="N/A","N/A",'输出-系统进路参数'!P454)</f>
        <v>N/A</v>
      </c>
      <c r="N453" s="22" t="str">
        <f>IF(INDEX(Veh_Marshal,0,2)="N/A","N/A",'输出-系统进路参数'!Q454)</f>
        <v>N/A</v>
      </c>
      <c r="O453" s="22" t="str">
        <f>IF(INDEX(Veh_Marshal,0,2)="N/A","N/A",'输出-系统进路参数'!R454)</f>
        <v>N/A</v>
      </c>
      <c r="P453" s="22" t="str">
        <f>IF(INDEX(Veh_Marshal,0,2)="N/A","N/A",'输出-系统进路参数'!S454)</f>
        <v>N/A</v>
      </c>
      <c r="Q453" s="22" t="str">
        <f>IF(INDEX(Veh_Marshal,0,2)="N/A","N/A",'输出-系统进路参数'!T454)</f>
        <v>N/A</v>
      </c>
      <c r="R453" s="22" t="str">
        <f>IF(INDEX(Veh_Marshal,0,2)="N/A","N/A",'输出-系统进路参数'!U454)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IF(INDEX(Veh_Marshal,0,2)="N/A","N/A",'输出-系统进路参数'!B455)</f>
        <v>N/A</v>
      </c>
      <c r="B454" s="22" t="str">
        <f>IF(INDEX(Veh_Marshal,0,2)="N/A","N/A",'输出-系统进路参数'!E455)</f>
        <v>N/A</v>
      </c>
      <c r="C454" s="22" t="str">
        <f>IF(INDEX(Veh_Marshal,0,2)="N/A","N/A",'输出-系统进路参数'!F455)</f>
        <v>N/A</v>
      </c>
      <c r="D454" s="22" t="str">
        <f>IF(INDEX(Veh_Marshal,0,2)="N/A","N/A",'输出-系统进路参数'!G455)</f>
        <v>N/A</v>
      </c>
      <c r="E454" s="22" t="str">
        <f>IF(INDEX(Veh_Marshal,0,2)="N/A","N/A",'输出-系统进路参数'!H455)</f>
        <v>N/A</v>
      </c>
      <c r="F454" s="22" t="str">
        <f>IF(INDEX(Veh_Marshal,0,2)="N/A","N/A",'输出-系统进路参数'!I455)</f>
        <v>N/A</v>
      </c>
      <c r="G454" s="22" t="str">
        <f>IF(INDEX(Veh_Marshal,0,2)="N/A","N/A",'输出-系统进路参数'!J455)</f>
        <v>N/A</v>
      </c>
      <c r="H454" s="22" t="str">
        <f>IF(INDEX(Veh_Marshal,0,2)="N/A","N/A",'输出-系统进路参数'!K455)</f>
        <v>N/A</v>
      </c>
      <c r="I454" s="22" t="str">
        <f>IF(INDEX(Veh_Marshal,0,2)="N/A","N/A",'输出-系统进路参数'!L455)</f>
        <v>N/A</v>
      </c>
      <c r="J454" s="22" t="str">
        <f>IF(INDEX(Veh_Marshal,0,2)="N/A","N/A",'输出-系统进路参数'!M455)</f>
        <v>N/A</v>
      </c>
      <c r="K454" s="22" t="str">
        <f>IF(INDEX(Veh_Marshal,0,2)="N/A","N/A",'输出-系统进路参数'!N455)</f>
        <v>N/A</v>
      </c>
      <c r="L454" s="22" t="str">
        <f>IF(INDEX(Veh_Marshal,0,2)="N/A","N/A",'输出-系统进路参数'!O455)</f>
        <v>N/A</v>
      </c>
      <c r="M454" s="22" t="str">
        <f>IF(INDEX(Veh_Marshal,0,2)="N/A","N/A",'输出-系统进路参数'!P455)</f>
        <v>N/A</v>
      </c>
      <c r="N454" s="22" t="str">
        <f>IF(INDEX(Veh_Marshal,0,2)="N/A","N/A",'输出-系统进路参数'!Q455)</f>
        <v>N/A</v>
      </c>
      <c r="O454" s="22" t="str">
        <f>IF(INDEX(Veh_Marshal,0,2)="N/A","N/A",'输出-系统进路参数'!R455)</f>
        <v>N/A</v>
      </c>
      <c r="P454" s="22" t="str">
        <f>IF(INDEX(Veh_Marshal,0,2)="N/A","N/A",'输出-系统进路参数'!S455)</f>
        <v>N/A</v>
      </c>
      <c r="Q454" s="22" t="str">
        <f>IF(INDEX(Veh_Marshal,0,2)="N/A","N/A",'输出-系统进路参数'!T455)</f>
        <v>N/A</v>
      </c>
      <c r="R454" s="22" t="str">
        <f>IF(INDEX(Veh_Marshal,0,2)="N/A","N/A",'输出-系统进路参数'!U455)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IF(INDEX(Veh_Marshal,0,2)="N/A","N/A",'输出-系统进路参数'!B456)</f>
        <v>N/A</v>
      </c>
      <c r="B455" s="22" t="str">
        <f>IF(INDEX(Veh_Marshal,0,2)="N/A","N/A",'输出-系统进路参数'!E456)</f>
        <v>N/A</v>
      </c>
      <c r="C455" s="22" t="str">
        <f>IF(INDEX(Veh_Marshal,0,2)="N/A","N/A",'输出-系统进路参数'!F456)</f>
        <v>N/A</v>
      </c>
      <c r="D455" s="22" t="str">
        <f>IF(INDEX(Veh_Marshal,0,2)="N/A","N/A",'输出-系统进路参数'!G456)</f>
        <v>N/A</v>
      </c>
      <c r="E455" s="22" t="str">
        <f>IF(INDEX(Veh_Marshal,0,2)="N/A","N/A",'输出-系统进路参数'!H456)</f>
        <v>N/A</v>
      </c>
      <c r="F455" s="22" t="str">
        <f>IF(INDEX(Veh_Marshal,0,2)="N/A","N/A",'输出-系统进路参数'!I456)</f>
        <v>N/A</v>
      </c>
      <c r="G455" s="22" t="str">
        <f>IF(INDEX(Veh_Marshal,0,2)="N/A","N/A",'输出-系统进路参数'!J456)</f>
        <v>N/A</v>
      </c>
      <c r="H455" s="22" t="str">
        <f>IF(INDEX(Veh_Marshal,0,2)="N/A","N/A",'输出-系统进路参数'!K456)</f>
        <v>N/A</v>
      </c>
      <c r="I455" s="22" t="str">
        <f>IF(INDEX(Veh_Marshal,0,2)="N/A","N/A",'输出-系统进路参数'!L456)</f>
        <v>N/A</v>
      </c>
      <c r="J455" s="22" t="str">
        <f>IF(INDEX(Veh_Marshal,0,2)="N/A","N/A",'输出-系统进路参数'!M456)</f>
        <v>N/A</v>
      </c>
      <c r="K455" s="22" t="str">
        <f>IF(INDEX(Veh_Marshal,0,2)="N/A","N/A",'输出-系统进路参数'!N456)</f>
        <v>N/A</v>
      </c>
      <c r="L455" s="22" t="str">
        <f>IF(INDEX(Veh_Marshal,0,2)="N/A","N/A",'输出-系统进路参数'!O456)</f>
        <v>N/A</v>
      </c>
      <c r="M455" s="22" t="str">
        <f>IF(INDEX(Veh_Marshal,0,2)="N/A","N/A",'输出-系统进路参数'!P456)</f>
        <v>N/A</v>
      </c>
      <c r="N455" s="22" t="str">
        <f>IF(INDEX(Veh_Marshal,0,2)="N/A","N/A",'输出-系统进路参数'!Q456)</f>
        <v>N/A</v>
      </c>
      <c r="O455" s="22" t="str">
        <f>IF(INDEX(Veh_Marshal,0,2)="N/A","N/A",'输出-系统进路参数'!R456)</f>
        <v>N/A</v>
      </c>
      <c r="P455" s="22" t="str">
        <f>IF(INDEX(Veh_Marshal,0,2)="N/A","N/A",'输出-系统进路参数'!S456)</f>
        <v>N/A</v>
      </c>
      <c r="Q455" s="22" t="str">
        <f>IF(INDEX(Veh_Marshal,0,2)="N/A","N/A",'输出-系统进路参数'!T456)</f>
        <v>N/A</v>
      </c>
      <c r="R455" s="22" t="str">
        <f>IF(INDEX(Veh_Marshal,0,2)="N/A","N/A",'输出-系统进路参数'!U456)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IF(INDEX(Veh_Marshal,0,2)="N/A","N/A",'输出-系统进路参数'!B457)</f>
        <v>N/A</v>
      </c>
      <c r="B456" s="22" t="str">
        <f>IF(INDEX(Veh_Marshal,0,2)="N/A","N/A",'输出-系统进路参数'!E457)</f>
        <v>N/A</v>
      </c>
      <c r="C456" s="22" t="str">
        <f>IF(INDEX(Veh_Marshal,0,2)="N/A","N/A",'输出-系统进路参数'!F457)</f>
        <v>N/A</v>
      </c>
      <c r="D456" s="22" t="str">
        <f>IF(INDEX(Veh_Marshal,0,2)="N/A","N/A",'输出-系统进路参数'!G457)</f>
        <v>N/A</v>
      </c>
      <c r="E456" s="22" t="str">
        <f>IF(INDEX(Veh_Marshal,0,2)="N/A","N/A",'输出-系统进路参数'!H457)</f>
        <v>N/A</v>
      </c>
      <c r="F456" s="22" t="str">
        <f>IF(INDEX(Veh_Marshal,0,2)="N/A","N/A",'输出-系统进路参数'!I457)</f>
        <v>N/A</v>
      </c>
      <c r="G456" s="22" t="str">
        <f>IF(INDEX(Veh_Marshal,0,2)="N/A","N/A",'输出-系统进路参数'!J457)</f>
        <v>N/A</v>
      </c>
      <c r="H456" s="22" t="str">
        <f>IF(INDEX(Veh_Marshal,0,2)="N/A","N/A",'输出-系统进路参数'!K457)</f>
        <v>N/A</v>
      </c>
      <c r="I456" s="22" t="str">
        <f>IF(INDEX(Veh_Marshal,0,2)="N/A","N/A",'输出-系统进路参数'!L457)</f>
        <v>N/A</v>
      </c>
      <c r="J456" s="22" t="str">
        <f>IF(INDEX(Veh_Marshal,0,2)="N/A","N/A",'输出-系统进路参数'!M457)</f>
        <v>N/A</v>
      </c>
      <c r="K456" s="22" t="str">
        <f>IF(INDEX(Veh_Marshal,0,2)="N/A","N/A",'输出-系统进路参数'!N457)</f>
        <v>N/A</v>
      </c>
      <c r="L456" s="22" t="str">
        <f>IF(INDEX(Veh_Marshal,0,2)="N/A","N/A",'输出-系统进路参数'!O457)</f>
        <v>N/A</v>
      </c>
      <c r="M456" s="22" t="str">
        <f>IF(INDEX(Veh_Marshal,0,2)="N/A","N/A",'输出-系统进路参数'!P457)</f>
        <v>N/A</v>
      </c>
      <c r="N456" s="22" t="str">
        <f>IF(INDEX(Veh_Marshal,0,2)="N/A","N/A",'输出-系统进路参数'!Q457)</f>
        <v>N/A</v>
      </c>
      <c r="O456" s="22" t="str">
        <f>IF(INDEX(Veh_Marshal,0,2)="N/A","N/A",'输出-系统进路参数'!R457)</f>
        <v>N/A</v>
      </c>
      <c r="P456" s="22" t="str">
        <f>IF(INDEX(Veh_Marshal,0,2)="N/A","N/A",'输出-系统进路参数'!S457)</f>
        <v>N/A</v>
      </c>
      <c r="Q456" s="22" t="str">
        <f>IF(INDEX(Veh_Marshal,0,2)="N/A","N/A",'输出-系统进路参数'!T457)</f>
        <v>N/A</v>
      </c>
      <c r="R456" s="22" t="str">
        <f>IF(INDEX(Veh_Marshal,0,2)="N/A","N/A",'输出-系统进路参数'!U457)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IF(INDEX(Veh_Marshal,0,2)="N/A","N/A",'输出-系统进路参数'!B458)</f>
        <v>N/A</v>
      </c>
      <c r="B457" s="22" t="str">
        <f>IF(INDEX(Veh_Marshal,0,2)="N/A","N/A",'输出-系统进路参数'!E458)</f>
        <v>N/A</v>
      </c>
      <c r="C457" s="22" t="str">
        <f>IF(INDEX(Veh_Marshal,0,2)="N/A","N/A",'输出-系统进路参数'!F458)</f>
        <v>N/A</v>
      </c>
      <c r="D457" s="22" t="str">
        <f>IF(INDEX(Veh_Marshal,0,2)="N/A","N/A",'输出-系统进路参数'!G458)</f>
        <v>N/A</v>
      </c>
      <c r="E457" s="22" t="str">
        <f>IF(INDEX(Veh_Marshal,0,2)="N/A","N/A",'输出-系统进路参数'!H458)</f>
        <v>N/A</v>
      </c>
      <c r="F457" s="22" t="str">
        <f>IF(INDEX(Veh_Marshal,0,2)="N/A","N/A",'输出-系统进路参数'!I458)</f>
        <v>N/A</v>
      </c>
      <c r="G457" s="22" t="str">
        <f>IF(INDEX(Veh_Marshal,0,2)="N/A","N/A",'输出-系统进路参数'!J458)</f>
        <v>N/A</v>
      </c>
      <c r="H457" s="22" t="str">
        <f>IF(INDEX(Veh_Marshal,0,2)="N/A","N/A",'输出-系统进路参数'!K458)</f>
        <v>N/A</v>
      </c>
      <c r="I457" s="22" t="str">
        <f>IF(INDEX(Veh_Marshal,0,2)="N/A","N/A",'输出-系统进路参数'!L458)</f>
        <v>N/A</v>
      </c>
      <c r="J457" s="22" t="str">
        <f>IF(INDEX(Veh_Marshal,0,2)="N/A","N/A",'输出-系统进路参数'!M458)</f>
        <v>N/A</v>
      </c>
      <c r="K457" s="22" t="str">
        <f>IF(INDEX(Veh_Marshal,0,2)="N/A","N/A",'输出-系统进路参数'!N458)</f>
        <v>N/A</v>
      </c>
      <c r="L457" s="22" t="str">
        <f>IF(INDEX(Veh_Marshal,0,2)="N/A","N/A",'输出-系统进路参数'!O458)</f>
        <v>N/A</v>
      </c>
      <c r="M457" s="22" t="str">
        <f>IF(INDEX(Veh_Marshal,0,2)="N/A","N/A",'输出-系统进路参数'!P458)</f>
        <v>N/A</v>
      </c>
      <c r="N457" s="22" t="str">
        <f>IF(INDEX(Veh_Marshal,0,2)="N/A","N/A",'输出-系统进路参数'!Q458)</f>
        <v>N/A</v>
      </c>
      <c r="O457" s="22" t="str">
        <f>IF(INDEX(Veh_Marshal,0,2)="N/A","N/A",'输出-系统进路参数'!R458)</f>
        <v>N/A</v>
      </c>
      <c r="P457" s="22" t="str">
        <f>IF(INDEX(Veh_Marshal,0,2)="N/A","N/A",'输出-系统进路参数'!S458)</f>
        <v>N/A</v>
      </c>
      <c r="Q457" s="22" t="str">
        <f>IF(INDEX(Veh_Marshal,0,2)="N/A","N/A",'输出-系统进路参数'!T458)</f>
        <v>N/A</v>
      </c>
      <c r="R457" s="22" t="str">
        <f>IF(INDEX(Veh_Marshal,0,2)="N/A","N/A",'输出-系统进路参数'!U458)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IF(INDEX(Veh_Marshal,0,2)="N/A","N/A",'输出-系统进路参数'!B459)</f>
        <v>N/A</v>
      </c>
      <c r="B458" s="22" t="str">
        <f>IF(INDEX(Veh_Marshal,0,2)="N/A","N/A",'输出-系统进路参数'!E459)</f>
        <v>N/A</v>
      </c>
      <c r="C458" s="22" t="str">
        <f>IF(INDEX(Veh_Marshal,0,2)="N/A","N/A",'输出-系统进路参数'!F459)</f>
        <v>N/A</v>
      </c>
      <c r="D458" s="22" t="str">
        <f>IF(INDEX(Veh_Marshal,0,2)="N/A","N/A",'输出-系统进路参数'!G459)</f>
        <v>N/A</v>
      </c>
      <c r="E458" s="22" t="str">
        <f>IF(INDEX(Veh_Marshal,0,2)="N/A","N/A",'输出-系统进路参数'!H459)</f>
        <v>N/A</v>
      </c>
      <c r="F458" s="22" t="str">
        <f>IF(INDEX(Veh_Marshal,0,2)="N/A","N/A",'输出-系统进路参数'!I459)</f>
        <v>N/A</v>
      </c>
      <c r="G458" s="22" t="str">
        <f>IF(INDEX(Veh_Marshal,0,2)="N/A","N/A",'输出-系统进路参数'!J459)</f>
        <v>N/A</v>
      </c>
      <c r="H458" s="22" t="str">
        <f>IF(INDEX(Veh_Marshal,0,2)="N/A","N/A",'输出-系统进路参数'!K459)</f>
        <v>N/A</v>
      </c>
      <c r="I458" s="22" t="str">
        <f>IF(INDEX(Veh_Marshal,0,2)="N/A","N/A",'输出-系统进路参数'!L459)</f>
        <v>N/A</v>
      </c>
      <c r="J458" s="22" t="str">
        <f>IF(INDEX(Veh_Marshal,0,2)="N/A","N/A",'输出-系统进路参数'!M459)</f>
        <v>N/A</v>
      </c>
      <c r="K458" s="22" t="str">
        <f>IF(INDEX(Veh_Marshal,0,2)="N/A","N/A",'输出-系统进路参数'!N459)</f>
        <v>N/A</v>
      </c>
      <c r="L458" s="22" t="str">
        <f>IF(INDEX(Veh_Marshal,0,2)="N/A","N/A",'输出-系统进路参数'!O459)</f>
        <v>N/A</v>
      </c>
      <c r="M458" s="22" t="str">
        <f>IF(INDEX(Veh_Marshal,0,2)="N/A","N/A",'输出-系统进路参数'!P459)</f>
        <v>N/A</v>
      </c>
      <c r="N458" s="22" t="str">
        <f>IF(INDEX(Veh_Marshal,0,2)="N/A","N/A",'输出-系统进路参数'!Q459)</f>
        <v>N/A</v>
      </c>
      <c r="O458" s="22" t="str">
        <f>IF(INDEX(Veh_Marshal,0,2)="N/A","N/A",'输出-系统进路参数'!R459)</f>
        <v>N/A</v>
      </c>
      <c r="P458" s="22" t="str">
        <f>IF(INDEX(Veh_Marshal,0,2)="N/A","N/A",'输出-系统进路参数'!S459)</f>
        <v>N/A</v>
      </c>
      <c r="Q458" s="22" t="str">
        <f>IF(INDEX(Veh_Marshal,0,2)="N/A","N/A",'输出-系统进路参数'!T459)</f>
        <v>N/A</v>
      </c>
      <c r="R458" s="22" t="str">
        <f>IF(INDEX(Veh_Marshal,0,2)="N/A","N/A",'输出-系统进路参数'!U459)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IF(INDEX(Veh_Marshal,0,2)="N/A","N/A",'输出-系统进路参数'!B460)</f>
        <v>N/A</v>
      </c>
      <c r="B459" s="22" t="str">
        <f>IF(INDEX(Veh_Marshal,0,2)="N/A","N/A",'输出-系统进路参数'!E460)</f>
        <v>N/A</v>
      </c>
      <c r="C459" s="22" t="str">
        <f>IF(INDEX(Veh_Marshal,0,2)="N/A","N/A",'输出-系统进路参数'!F460)</f>
        <v>N/A</v>
      </c>
      <c r="D459" s="22" t="str">
        <f>IF(INDEX(Veh_Marshal,0,2)="N/A","N/A",'输出-系统进路参数'!G460)</f>
        <v>N/A</v>
      </c>
      <c r="E459" s="22" t="str">
        <f>IF(INDEX(Veh_Marshal,0,2)="N/A","N/A",'输出-系统进路参数'!H460)</f>
        <v>N/A</v>
      </c>
      <c r="F459" s="22" t="str">
        <f>IF(INDEX(Veh_Marshal,0,2)="N/A","N/A",'输出-系统进路参数'!I460)</f>
        <v>N/A</v>
      </c>
      <c r="G459" s="22" t="str">
        <f>IF(INDEX(Veh_Marshal,0,2)="N/A","N/A",'输出-系统进路参数'!J460)</f>
        <v>N/A</v>
      </c>
      <c r="H459" s="22" t="str">
        <f>IF(INDEX(Veh_Marshal,0,2)="N/A","N/A",'输出-系统进路参数'!K460)</f>
        <v>N/A</v>
      </c>
      <c r="I459" s="22" t="str">
        <f>IF(INDEX(Veh_Marshal,0,2)="N/A","N/A",'输出-系统进路参数'!L460)</f>
        <v>N/A</v>
      </c>
      <c r="J459" s="22" t="str">
        <f>IF(INDEX(Veh_Marshal,0,2)="N/A","N/A",'输出-系统进路参数'!M460)</f>
        <v>N/A</v>
      </c>
      <c r="K459" s="22" t="str">
        <f>IF(INDEX(Veh_Marshal,0,2)="N/A","N/A",'输出-系统进路参数'!N460)</f>
        <v>N/A</v>
      </c>
      <c r="L459" s="22" t="str">
        <f>IF(INDEX(Veh_Marshal,0,2)="N/A","N/A",'输出-系统进路参数'!O460)</f>
        <v>N/A</v>
      </c>
      <c r="M459" s="22" t="str">
        <f>IF(INDEX(Veh_Marshal,0,2)="N/A","N/A",'输出-系统进路参数'!P460)</f>
        <v>N/A</v>
      </c>
      <c r="N459" s="22" t="str">
        <f>IF(INDEX(Veh_Marshal,0,2)="N/A","N/A",'输出-系统进路参数'!Q460)</f>
        <v>N/A</v>
      </c>
      <c r="O459" s="22" t="str">
        <f>IF(INDEX(Veh_Marshal,0,2)="N/A","N/A",'输出-系统进路参数'!R460)</f>
        <v>N/A</v>
      </c>
      <c r="P459" s="22" t="str">
        <f>IF(INDEX(Veh_Marshal,0,2)="N/A","N/A",'输出-系统进路参数'!S460)</f>
        <v>N/A</v>
      </c>
      <c r="Q459" s="22" t="str">
        <f>IF(INDEX(Veh_Marshal,0,2)="N/A","N/A",'输出-系统进路参数'!T460)</f>
        <v>N/A</v>
      </c>
      <c r="R459" s="22" t="str">
        <f>IF(INDEX(Veh_Marshal,0,2)="N/A","N/A",'输出-系统进路参数'!U460)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IF(INDEX(Veh_Marshal,0,2)="N/A","N/A",'输出-系统进路参数'!B461)</f>
        <v>N/A</v>
      </c>
      <c r="B460" s="22" t="str">
        <f>IF(INDEX(Veh_Marshal,0,2)="N/A","N/A",'输出-系统进路参数'!E461)</f>
        <v>N/A</v>
      </c>
      <c r="C460" s="22" t="str">
        <f>IF(INDEX(Veh_Marshal,0,2)="N/A","N/A",'输出-系统进路参数'!F461)</f>
        <v>N/A</v>
      </c>
      <c r="D460" s="22" t="str">
        <f>IF(INDEX(Veh_Marshal,0,2)="N/A","N/A",'输出-系统进路参数'!G461)</f>
        <v>N/A</v>
      </c>
      <c r="E460" s="22" t="str">
        <f>IF(INDEX(Veh_Marshal,0,2)="N/A","N/A",'输出-系统进路参数'!H461)</f>
        <v>N/A</v>
      </c>
      <c r="F460" s="22" t="str">
        <f>IF(INDEX(Veh_Marshal,0,2)="N/A","N/A",'输出-系统进路参数'!I461)</f>
        <v>N/A</v>
      </c>
      <c r="G460" s="22" t="str">
        <f>IF(INDEX(Veh_Marshal,0,2)="N/A","N/A",'输出-系统进路参数'!J461)</f>
        <v>N/A</v>
      </c>
      <c r="H460" s="22" t="str">
        <f>IF(INDEX(Veh_Marshal,0,2)="N/A","N/A",'输出-系统进路参数'!K461)</f>
        <v>N/A</v>
      </c>
      <c r="I460" s="22" t="str">
        <f>IF(INDEX(Veh_Marshal,0,2)="N/A","N/A",'输出-系统进路参数'!L461)</f>
        <v>N/A</v>
      </c>
      <c r="J460" s="22" t="str">
        <f>IF(INDEX(Veh_Marshal,0,2)="N/A","N/A",'输出-系统进路参数'!M461)</f>
        <v>N/A</v>
      </c>
      <c r="K460" s="22" t="str">
        <f>IF(INDEX(Veh_Marshal,0,2)="N/A","N/A",'输出-系统进路参数'!N461)</f>
        <v>N/A</v>
      </c>
      <c r="L460" s="22" t="str">
        <f>IF(INDEX(Veh_Marshal,0,2)="N/A","N/A",'输出-系统进路参数'!O461)</f>
        <v>N/A</v>
      </c>
      <c r="M460" s="22" t="str">
        <f>IF(INDEX(Veh_Marshal,0,2)="N/A","N/A",'输出-系统进路参数'!P461)</f>
        <v>N/A</v>
      </c>
      <c r="N460" s="22" t="str">
        <f>IF(INDEX(Veh_Marshal,0,2)="N/A","N/A",'输出-系统进路参数'!Q461)</f>
        <v>N/A</v>
      </c>
      <c r="O460" s="22" t="str">
        <f>IF(INDEX(Veh_Marshal,0,2)="N/A","N/A",'输出-系统进路参数'!R461)</f>
        <v>N/A</v>
      </c>
      <c r="P460" s="22" t="str">
        <f>IF(INDEX(Veh_Marshal,0,2)="N/A","N/A",'输出-系统进路参数'!S461)</f>
        <v>N/A</v>
      </c>
      <c r="Q460" s="22" t="str">
        <f>IF(INDEX(Veh_Marshal,0,2)="N/A","N/A",'输出-系统进路参数'!T461)</f>
        <v>N/A</v>
      </c>
      <c r="R460" s="22" t="str">
        <f>IF(INDEX(Veh_Marshal,0,2)="N/A","N/A",'输出-系统进路参数'!U461)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IF(INDEX(Veh_Marshal,0,2)="N/A","N/A",'输出-系统进路参数'!B462)</f>
        <v>N/A</v>
      </c>
      <c r="B461" s="22" t="str">
        <f>IF(INDEX(Veh_Marshal,0,2)="N/A","N/A",'输出-系统进路参数'!E462)</f>
        <v>N/A</v>
      </c>
      <c r="C461" s="22" t="str">
        <f>IF(INDEX(Veh_Marshal,0,2)="N/A","N/A",'输出-系统进路参数'!F462)</f>
        <v>N/A</v>
      </c>
      <c r="D461" s="22" t="str">
        <f>IF(INDEX(Veh_Marshal,0,2)="N/A","N/A",'输出-系统进路参数'!G462)</f>
        <v>N/A</v>
      </c>
      <c r="E461" s="22" t="str">
        <f>IF(INDEX(Veh_Marshal,0,2)="N/A","N/A",'输出-系统进路参数'!H462)</f>
        <v>N/A</v>
      </c>
      <c r="F461" s="22" t="str">
        <f>IF(INDEX(Veh_Marshal,0,2)="N/A","N/A",'输出-系统进路参数'!I462)</f>
        <v>N/A</v>
      </c>
      <c r="G461" s="22" t="str">
        <f>IF(INDEX(Veh_Marshal,0,2)="N/A","N/A",'输出-系统进路参数'!J462)</f>
        <v>N/A</v>
      </c>
      <c r="H461" s="22" t="str">
        <f>IF(INDEX(Veh_Marshal,0,2)="N/A","N/A",'输出-系统进路参数'!K462)</f>
        <v>N/A</v>
      </c>
      <c r="I461" s="22" t="str">
        <f>IF(INDEX(Veh_Marshal,0,2)="N/A","N/A",'输出-系统进路参数'!L462)</f>
        <v>N/A</v>
      </c>
      <c r="J461" s="22" t="str">
        <f>IF(INDEX(Veh_Marshal,0,2)="N/A","N/A",'输出-系统进路参数'!M462)</f>
        <v>N/A</v>
      </c>
      <c r="K461" s="22" t="str">
        <f>IF(INDEX(Veh_Marshal,0,2)="N/A","N/A",'输出-系统进路参数'!N462)</f>
        <v>N/A</v>
      </c>
      <c r="L461" s="22" t="str">
        <f>IF(INDEX(Veh_Marshal,0,2)="N/A","N/A",'输出-系统进路参数'!O462)</f>
        <v>N/A</v>
      </c>
      <c r="M461" s="22" t="str">
        <f>IF(INDEX(Veh_Marshal,0,2)="N/A","N/A",'输出-系统进路参数'!P462)</f>
        <v>N/A</v>
      </c>
      <c r="N461" s="22" t="str">
        <f>IF(INDEX(Veh_Marshal,0,2)="N/A","N/A",'输出-系统进路参数'!Q462)</f>
        <v>N/A</v>
      </c>
      <c r="O461" s="22" t="str">
        <f>IF(INDEX(Veh_Marshal,0,2)="N/A","N/A",'输出-系统进路参数'!R462)</f>
        <v>N/A</v>
      </c>
      <c r="P461" s="22" t="str">
        <f>IF(INDEX(Veh_Marshal,0,2)="N/A","N/A",'输出-系统进路参数'!S462)</f>
        <v>N/A</v>
      </c>
      <c r="Q461" s="22" t="str">
        <f>IF(INDEX(Veh_Marshal,0,2)="N/A","N/A",'输出-系统进路参数'!T462)</f>
        <v>N/A</v>
      </c>
      <c r="R461" s="22" t="str">
        <f>IF(INDEX(Veh_Marshal,0,2)="N/A","N/A",'输出-系统进路参数'!U462)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IF(INDEX(Veh_Marshal,0,2)="N/A","N/A",'输出-系统进路参数'!B463)</f>
        <v>N/A</v>
      </c>
      <c r="B462" s="22" t="str">
        <f>IF(INDEX(Veh_Marshal,0,2)="N/A","N/A",'输出-系统进路参数'!E463)</f>
        <v>N/A</v>
      </c>
      <c r="C462" s="22" t="str">
        <f>IF(INDEX(Veh_Marshal,0,2)="N/A","N/A",'输出-系统进路参数'!F463)</f>
        <v>N/A</v>
      </c>
      <c r="D462" s="22" t="str">
        <f>IF(INDEX(Veh_Marshal,0,2)="N/A","N/A",'输出-系统进路参数'!G463)</f>
        <v>N/A</v>
      </c>
      <c r="E462" s="22" t="str">
        <f>IF(INDEX(Veh_Marshal,0,2)="N/A","N/A",'输出-系统进路参数'!H463)</f>
        <v>N/A</v>
      </c>
      <c r="F462" s="22" t="str">
        <f>IF(INDEX(Veh_Marshal,0,2)="N/A","N/A",'输出-系统进路参数'!I463)</f>
        <v>N/A</v>
      </c>
      <c r="G462" s="22" t="str">
        <f>IF(INDEX(Veh_Marshal,0,2)="N/A","N/A",'输出-系统进路参数'!J463)</f>
        <v>N/A</v>
      </c>
      <c r="H462" s="22" t="str">
        <f>IF(INDEX(Veh_Marshal,0,2)="N/A","N/A",'输出-系统进路参数'!K463)</f>
        <v>N/A</v>
      </c>
      <c r="I462" s="22" t="str">
        <f>IF(INDEX(Veh_Marshal,0,2)="N/A","N/A",'输出-系统进路参数'!L463)</f>
        <v>N/A</v>
      </c>
      <c r="J462" s="22" t="str">
        <f>IF(INDEX(Veh_Marshal,0,2)="N/A","N/A",'输出-系统进路参数'!M463)</f>
        <v>N/A</v>
      </c>
      <c r="K462" s="22" t="str">
        <f>IF(INDEX(Veh_Marshal,0,2)="N/A","N/A",'输出-系统进路参数'!N463)</f>
        <v>N/A</v>
      </c>
      <c r="L462" s="22" t="str">
        <f>IF(INDEX(Veh_Marshal,0,2)="N/A","N/A",'输出-系统进路参数'!O463)</f>
        <v>N/A</v>
      </c>
      <c r="M462" s="22" t="str">
        <f>IF(INDEX(Veh_Marshal,0,2)="N/A","N/A",'输出-系统进路参数'!P463)</f>
        <v>N/A</v>
      </c>
      <c r="N462" s="22" t="str">
        <f>IF(INDEX(Veh_Marshal,0,2)="N/A","N/A",'输出-系统进路参数'!Q463)</f>
        <v>N/A</v>
      </c>
      <c r="O462" s="22" t="str">
        <f>IF(INDEX(Veh_Marshal,0,2)="N/A","N/A",'输出-系统进路参数'!R463)</f>
        <v>N/A</v>
      </c>
      <c r="P462" s="22" t="str">
        <f>IF(INDEX(Veh_Marshal,0,2)="N/A","N/A",'输出-系统进路参数'!S463)</f>
        <v>N/A</v>
      </c>
      <c r="Q462" s="22" t="str">
        <f>IF(INDEX(Veh_Marshal,0,2)="N/A","N/A",'输出-系统进路参数'!T463)</f>
        <v>N/A</v>
      </c>
      <c r="R462" s="22" t="str">
        <f>IF(INDEX(Veh_Marshal,0,2)="N/A","N/A",'输出-系统进路参数'!U463)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IF(INDEX(Veh_Marshal,0,2)="N/A","N/A",'输出-系统进路参数'!B464)</f>
        <v>N/A</v>
      </c>
      <c r="B463" s="22" t="str">
        <f>IF(INDEX(Veh_Marshal,0,2)="N/A","N/A",'输出-系统进路参数'!E464)</f>
        <v>N/A</v>
      </c>
      <c r="C463" s="22" t="str">
        <f>IF(INDEX(Veh_Marshal,0,2)="N/A","N/A",'输出-系统进路参数'!F464)</f>
        <v>N/A</v>
      </c>
      <c r="D463" s="22" t="str">
        <f>IF(INDEX(Veh_Marshal,0,2)="N/A","N/A",'输出-系统进路参数'!G464)</f>
        <v>N/A</v>
      </c>
      <c r="E463" s="22" t="str">
        <f>IF(INDEX(Veh_Marshal,0,2)="N/A","N/A",'输出-系统进路参数'!H464)</f>
        <v>N/A</v>
      </c>
      <c r="F463" s="22" t="str">
        <f>IF(INDEX(Veh_Marshal,0,2)="N/A","N/A",'输出-系统进路参数'!I464)</f>
        <v>N/A</v>
      </c>
      <c r="G463" s="22" t="str">
        <f>IF(INDEX(Veh_Marshal,0,2)="N/A","N/A",'输出-系统进路参数'!J464)</f>
        <v>N/A</v>
      </c>
      <c r="H463" s="22" t="str">
        <f>IF(INDEX(Veh_Marshal,0,2)="N/A","N/A",'输出-系统进路参数'!K464)</f>
        <v>N/A</v>
      </c>
      <c r="I463" s="22" t="str">
        <f>IF(INDEX(Veh_Marshal,0,2)="N/A","N/A",'输出-系统进路参数'!L464)</f>
        <v>N/A</v>
      </c>
      <c r="J463" s="22" t="str">
        <f>IF(INDEX(Veh_Marshal,0,2)="N/A","N/A",'输出-系统进路参数'!M464)</f>
        <v>N/A</v>
      </c>
      <c r="K463" s="22" t="str">
        <f>IF(INDEX(Veh_Marshal,0,2)="N/A","N/A",'输出-系统进路参数'!N464)</f>
        <v>N/A</v>
      </c>
      <c r="L463" s="22" t="str">
        <f>IF(INDEX(Veh_Marshal,0,2)="N/A","N/A",'输出-系统进路参数'!O464)</f>
        <v>N/A</v>
      </c>
      <c r="M463" s="22" t="str">
        <f>IF(INDEX(Veh_Marshal,0,2)="N/A","N/A",'输出-系统进路参数'!P464)</f>
        <v>N/A</v>
      </c>
      <c r="N463" s="22" t="str">
        <f>IF(INDEX(Veh_Marshal,0,2)="N/A","N/A",'输出-系统进路参数'!Q464)</f>
        <v>N/A</v>
      </c>
      <c r="O463" s="22" t="str">
        <f>IF(INDEX(Veh_Marshal,0,2)="N/A","N/A",'输出-系统进路参数'!R464)</f>
        <v>N/A</v>
      </c>
      <c r="P463" s="22" t="str">
        <f>IF(INDEX(Veh_Marshal,0,2)="N/A","N/A",'输出-系统进路参数'!S464)</f>
        <v>N/A</v>
      </c>
      <c r="Q463" s="22" t="str">
        <f>IF(INDEX(Veh_Marshal,0,2)="N/A","N/A",'输出-系统进路参数'!T464)</f>
        <v>N/A</v>
      </c>
      <c r="R463" s="22" t="str">
        <f>IF(INDEX(Veh_Marshal,0,2)="N/A","N/A",'输出-系统进路参数'!U464)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IF(INDEX(Veh_Marshal,0,2)="N/A","N/A",'输出-系统进路参数'!B465)</f>
        <v>N/A</v>
      </c>
      <c r="B464" s="22" t="str">
        <f>IF(INDEX(Veh_Marshal,0,2)="N/A","N/A",'输出-系统进路参数'!E465)</f>
        <v>N/A</v>
      </c>
      <c r="C464" s="22" t="str">
        <f>IF(INDEX(Veh_Marshal,0,2)="N/A","N/A",'输出-系统进路参数'!F465)</f>
        <v>N/A</v>
      </c>
      <c r="D464" s="22" t="str">
        <f>IF(INDEX(Veh_Marshal,0,2)="N/A","N/A",'输出-系统进路参数'!G465)</f>
        <v>N/A</v>
      </c>
      <c r="E464" s="22" t="str">
        <f>IF(INDEX(Veh_Marshal,0,2)="N/A","N/A",'输出-系统进路参数'!H465)</f>
        <v>N/A</v>
      </c>
      <c r="F464" s="22" t="str">
        <f>IF(INDEX(Veh_Marshal,0,2)="N/A","N/A",'输出-系统进路参数'!I465)</f>
        <v>N/A</v>
      </c>
      <c r="G464" s="22" t="str">
        <f>IF(INDEX(Veh_Marshal,0,2)="N/A","N/A",'输出-系统进路参数'!J465)</f>
        <v>N/A</v>
      </c>
      <c r="H464" s="22" t="str">
        <f>IF(INDEX(Veh_Marshal,0,2)="N/A","N/A",'输出-系统进路参数'!K465)</f>
        <v>N/A</v>
      </c>
      <c r="I464" s="22" t="str">
        <f>IF(INDEX(Veh_Marshal,0,2)="N/A","N/A",'输出-系统进路参数'!L465)</f>
        <v>N/A</v>
      </c>
      <c r="J464" s="22" t="str">
        <f>IF(INDEX(Veh_Marshal,0,2)="N/A","N/A",'输出-系统进路参数'!M465)</f>
        <v>N/A</v>
      </c>
      <c r="K464" s="22" t="str">
        <f>IF(INDEX(Veh_Marshal,0,2)="N/A","N/A",'输出-系统进路参数'!N465)</f>
        <v>N/A</v>
      </c>
      <c r="L464" s="22" t="str">
        <f>IF(INDEX(Veh_Marshal,0,2)="N/A","N/A",'输出-系统进路参数'!O465)</f>
        <v>N/A</v>
      </c>
      <c r="M464" s="22" t="str">
        <f>IF(INDEX(Veh_Marshal,0,2)="N/A","N/A",'输出-系统进路参数'!P465)</f>
        <v>N/A</v>
      </c>
      <c r="N464" s="22" t="str">
        <f>IF(INDEX(Veh_Marshal,0,2)="N/A","N/A",'输出-系统进路参数'!Q465)</f>
        <v>N/A</v>
      </c>
      <c r="O464" s="22" t="str">
        <f>IF(INDEX(Veh_Marshal,0,2)="N/A","N/A",'输出-系统进路参数'!R465)</f>
        <v>N/A</v>
      </c>
      <c r="P464" s="22" t="str">
        <f>IF(INDEX(Veh_Marshal,0,2)="N/A","N/A",'输出-系统进路参数'!S465)</f>
        <v>N/A</v>
      </c>
      <c r="Q464" s="22" t="str">
        <f>IF(INDEX(Veh_Marshal,0,2)="N/A","N/A",'输出-系统进路参数'!T465)</f>
        <v>N/A</v>
      </c>
      <c r="R464" s="22" t="str">
        <f>IF(INDEX(Veh_Marshal,0,2)="N/A","N/A",'输出-系统进路参数'!U465)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IF(INDEX(Veh_Marshal,0,2)="N/A","N/A",'输出-系统进路参数'!B466)</f>
        <v>N/A</v>
      </c>
      <c r="B465" s="22" t="str">
        <f>IF(INDEX(Veh_Marshal,0,2)="N/A","N/A",'输出-系统进路参数'!E466)</f>
        <v>N/A</v>
      </c>
      <c r="C465" s="22" t="str">
        <f>IF(INDEX(Veh_Marshal,0,2)="N/A","N/A",'输出-系统进路参数'!F466)</f>
        <v>N/A</v>
      </c>
      <c r="D465" s="22" t="str">
        <f>IF(INDEX(Veh_Marshal,0,2)="N/A","N/A",'输出-系统进路参数'!G466)</f>
        <v>N/A</v>
      </c>
      <c r="E465" s="22" t="str">
        <f>IF(INDEX(Veh_Marshal,0,2)="N/A","N/A",'输出-系统进路参数'!H466)</f>
        <v>N/A</v>
      </c>
      <c r="F465" s="22" t="str">
        <f>IF(INDEX(Veh_Marshal,0,2)="N/A","N/A",'输出-系统进路参数'!I466)</f>
        <v>N/A</v>
      </c>
      <c r="G465" s="22" t="str">
        <f>IF(INDEX(Veh_Marshal,0,2)="N/A","N/A",'输出-系统进路参数'!J466)</f>
        <v>N/A</v>
      </c>
      <c r="H465" s="22" t="str">
        <f>IF(INDEX(Veh_Marshal,0,2)="N/A","N/A",'输出-系统进路参数'!K466)</f>
        <v>N/A</v>
      </c>
      <c r="I465" s="22" t="str">
        <f>IF(INDEX(Veh_Marshal,0,2)="N/A","N/A",'输出-系统进路参数'!L466)</f>
        <v>N/A</v>
      </c>
      <c r="J465" s="22" t="str">
        <f>IF(INDEX(Veh_Marshal,0,2)="N/A","N/A",'输出-系统进路参数'!M466)</f>
        <v>N/A</v>
      </c>
      <c r="K465" s="22" t="str">
        <f>IF(INDEX(Veh_Marshal,0,2)="N/A","N/A",'输出-系统进路参数'!N466)</f>
        <v>N/A</v>
      </c>
      <c r="L465" s="22" t="str">
        <f>IF(INDEX(Veh_Marshal,0,2)="N/A","N/A",'输出-系统进路参数'!O466)</f>
        <v>N/A</v>
      </c>
      <c r="M465" s="22" t="str">
        <f>IF(INDEX(Veh_Marshal,0,2)="N/A","N/A",'输出-系统进路参数'!P466)</f>
        <v>N/A</v>
      </c>
      <c r="N465" s="22" t="str">
        <f>IF(INDEX(Veh_Marshal,0,2)="N/A","N/A",'输出-系统进路参数'!Q466)</f>
        <v>N/A</v>
      </c>
      <c r="O465" s="22" t="str">
        <f>IF(INDEX(Veh_Marshal,0,2)="N/A","N/A",'输出-系统进路参数'!R466)</f>
        <v>N/A</v>
      </c>
      <c r="P465" s="22" t="str">
        <f>IF(INDEX(Veh_Marshal,0,2)="N/A","N/A",'输出-系统进路参数'!S466)</f>
        <v>N/A</v>
      </c>
      <c r="Q465" s="22" t="str">
        <f>IF(INDEX(Veh_Marshal,0,2)="N/A","N/A",'输出-系统进路参数'!T466)</f>
        <v>N/A</v>
      </c>
      <c r="R465" s="22" t="str">
        <f>IF(INDEX(Veh_Marshal,0,2)="N/A","N/A",'输出-系统进路参数'!U466)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IF(INDEX(Veh_Marshal,0,2)="N/A","N/A",'输出-系统进路参数'!B467)</f>
        <v>N/A</v>
      </c>
      <c r="B466" s="22" t="str">
        <f>IF(INDEX(Veh_Marshal,0,2)="N/A","N/A",'输出-系统进路参数'!E467)</f>
        <v>N/A</v>
      </c>
      <c r="C466" s="22" t="str">
        <f>IF(INDEX(Veh_Marshal,0,2)="N/A","N/A",'输出-系统进路参数'!F467)</f>
        <v>N/A</v>
      </c>
      <c r="D466" s="22" t="str">
        <f>IF(INDEX(Veh_Marshal,0,2)="N/A","N/A",'输出-系统进路参数'!G467)</f>
        <v>N/A</v>
      </c>
      <c r="E466" s="22" t="str">
        <f>IF(INDEX(Veh_Marshal,0,2)="N/A","N/A",'输出-系统进路参数'!H467)</f>
        <v>N/A</v>
      </c>
      <c r="F466" s="22" t="str">
        <f>IF(INDEX(Veh_Marshal,0,2)="N/A","N/A",'输出-系统进路参数'!I467)</f>
        <v>N/A</v>
      </c>
      <c r="G466" s="22" t="str">
        <f>IF(INDEX(Veh_Marshal,0,2)="N/A","N/A",'输出-系统进路参数'!J467)</f>
        <v>N/A</v>
      </c>
      <c r="H466" s="22" t="str">
        <f>IF(INDEX(Veh_Marshal,0,2)="N/A","N/A",'输出-系统进路参数'!K467)</f>
        <v>N/A</v>
      </c>
      <c r="I466" s="22" t="str">
        <f>IF(INDEX(Veh_Marshal,0,2)="N/A","N/A",'输出-系统进路参数'!L467)</f>
        <v>N/A</v>
      </c>
      <c r="J466" s="22" t="str">
        <f>IF(INDEX(Veh_Marshal,0,2)="N/A","N/A",'输出-系统进路参数'!M467)</f>
        <v>N/A</v>
      </c>
      <c r="K466" s="22" t="str">
        <f>IF(INDEX(Veh_Marshal,0,2)="N/A","N/A",'输出-系统进路参数'!N467)</f>
        <v>N/A</v>
      </c>
      <c r="L466" s="22" t="str">
        <f>IF(INDEX(Veh_Marshal,0,2)="N/A","N/A",'输出-系统进路参数'!O467)</f>
        <v>N/A</v>
      </c>
      <c r="M466" s="22" t="str">
        <f>IF(INDEX(Veh_Marshal,0,2)="N/A","N/A",'输出-系统进路参数'!P467)</f>
        <v>N/A</v>
      </c>
      <c r="N466" s="22" t="str">
        <f>IF(INDEX(Veh_Marshal,0,2)="N/A","N/A",'输出-系统进路参数'!Q467)</f>
        <v>N/A</v>
      </c>
      <c r="O466" s="22" t="str">
        <f>IF(INDEX(Veh_Marshal,0,2)="N/A","N/A",'输出-系统进路参数'!R467)</f>
        <v>N/A</v>
      </c>
      <c r="P466" s="22" t="str">
        <f>IF(INDEX(Veh_Marshal,0,2)="N/A","N/A",'输出-系统进路参数'!S467)</f>
        <v>N/A</v>
      </c>
      <c r="Q466" s="22" t="str">
        <f>IF(INDEX(Veh_Marshal,0,2)="N/A","N/A",'输出-系统进路参数'!T467)</f>
        <v>N/A</v>
      </c>
      <c r="R466" s="22" t="str">
        <f>IF(INDEX(Veh_Marshal,0,2)="N/A","N/A",'输出-系统进路参数'!U467)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IF(INDEX(Veh_Marshal,0,2)="N/A","N/A",'输出-系统进路参数'!B468)</f>
        <v>N/A</v>
      </c>
      <c r="B467" s="22" t="str">
        <f>IF(INDEX(Veh_Marshal,0,2)="N/A","N/A",'输出-系统进路参数'!E468)</f>
        <v>N/A</v>
      </c>
      <c r="C467" s="22" t="str">
        <f>IF(INDEX(Veh_Marshal,0,2)="N/A","N/A",'输出-系统进路参数'!F468)</f>
        <v>N/A</v>
      </c>
      <c r="D467" s="22" t="str">
        <f>IF(INDEX(Veh_Marshal,0,2)="N/A","N/A",'输出-系统进路参数'!G468)</f>
        <v>N/A</v>
      </c>
      <c r="E467" s="22" t="str">
        <f>IF(INDEX(Veh_Marshal,0,2)="N/A","N/A",'输出-系统进路参数'!H468)</f>
        <v>N/A</v>
      </c>
      <c r="F467" s="22" t="str">
        <f>IF(INDEX(Veh_Marshal,0,2)="N/A","N/A",'输出-系统进路参数'!I468)</f>
        <v>N/A</v>
      </c>
      <c r="G467" s="22" t="str">
        <f>IF(INDEX(Veh_Marshal,0,2)="N/A","N/A",'输出-系统进路参数'!J468)</f>
        <v>N/A</v>
      </c>
      <c r="H467" s="22" t="str">
        <f>IF(INDEX(Veh_Marshal,0,2)="N/A","N/A",'输出-系统进路参数'!K468)</f>
        <v>N/A</v>
      </c>
      <c r="I467" s="22" t="str">
        <f>IF(INDEX(Veh_Marshal,0,2)="N/A","N/A",'输出-系统进路参数'!L468)</f>
        <v>N/A</v>
      </c>
      <c r="J467" s="22" t="str">
        <f>IF(INDEX(Veh_Marshal,0,2)="N/A","N/A",'输出-系统进路参数'!M468)</f>
        <v>N/A</v>
      </c>
      <c r="K467" s="22" t="str">
        <f>IF(INDEX(Veh_Marshal,0,2)="N/A","N/A",'输出-系统进路参数'!N468)</f>
        <v>N/A</v>
      </c>
      <c r="L467" s="22" t="str">
        <f>IF(INDEX(Veh_Marshal,0,2)="N/A","N/A",'输出-系统进路参数'!O468)</f>
        <v>N/A</v>
      </c>
      <c r="M467" s="22" t="str">
        <f>IF(INDEX(Veh_Marshal,0,2)="N/A","N/A",'输出-系统进路参数'!P468)</f>
        <v>N/A</v>
      </c>
      <c r="N467" s="22" t="str">
        <f>IF(INDEX(Veh_Marshal,0,2)="N/A","N/A",'输出-系统进路参数'!Q468)</f>
        <v>N/A</v>
      </c>
      <c r="O467" s="22" t="str">
        <f>IF(INDEX(Veh_Marshal,0,2)="N/A","N/A",'输出-系统进路参数'!R468)</f>
        <v>N/A</v>
      </c>
      <c r="P467" s="22" t="str">
        <f>IF(INDEX(Veh_Marshal,0,2)="N/A","N/A",'输出-系统进路参数'!S468)</f>
        <v>N/A</v>
      </c>
      <c r="Q467" s="22" t="str">
        <f>IF(INDEX(Veh_Marshal,0,2)="N/A","N/A",'输出-系统进路参数'!T468)</f>
        <v>N/A</v>
      </c>
      <c r="R467" s="22" t="str">
        <f>IF(INDEX(Veh_Marshal,0,2)="N/A","N/A",'输出-系统进路参数'!U468)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IF(INDEX(Veh_Marshal,0,2)="N/A","N/A",'输出-系统进路参数'!B469)</f>
        <v>N/A</v>
      </c>
      <c r="B468" s="22" t="str">
        <f>IF(INDEX(Veh_Marshal,0,2)="N/A","N/A",'输出-系统进路参数'!E469)</f>
        <v>N/A</v>
      </c>
      <c r="C468" s="22" t="str">
        <f>IF(INDEX(Veh_Marshal,0,2)="N/A","N/A",'输出-系统进路参数'!F469)</f>
        <v>N/A</v>
      </c>
      <c r="D468" s="22" t="str">
        <f>IF(INDEX(Veh_Marshal,0,2)="N/A","N/A",'输出-系统进路参数'!G469)</f>
        <v>N/A</v>
      </c>
      <c r="E468" s="22" t="str">
        <f>IF(INDEX(Veh_Marshal,0,2)="N/A","N/A",'输出-系统进路参数'!H469)</f>
        <v>N/A</v>
      </c>
      <c r="F468" s="22" t="str">
        <f>IF(INDEX(Veh_Marshal,0,2)="N/A","N/A",'输出-系统进路参数'!I469)</f>
        <v>N/A</v>
      </c>
      <c r="G468" s="22" t="str">
        <f>IF(INDEX(Veh_Marshal,0,2)="N/A","N/A",'输出-系统进路参数'!J469)</f>
        <v>N/A</v>
      </c>
      <c r="H468" s="22" t="str">
        <f>IF(INDEX(Veh_Marshal,0,2)="N/A","N/A",'输出-系统进路参数'!K469)</f>
        <v>N/A</v>
      </c>
      <c r="I468" s="22" t="str">
        <f>IF(INDEX(Veh_Marshal,0,2)="N/A","N/A",'输出-系统进路参数'!L469)</f>
        <v>N/A</v>
      </c>
      <c r="J468" s="22" t="str">
        <f>IF(INDEX(Veh_Marshal,0,2)="N/A","N/A",'输出-系统进路参数'!M469)</f>
        <v>N/A</v>
      </c>
      <c r="K468" s="22" t="str">
        <f>IF(INDEX(Veh_Marshal,0,2)="N/A","N/A",'输出-系统进路参数'!N469)</f>
        <v>N/A</v>
      </c>
      <c r="L468" s="22" t="str">
        <f>IF(INDEX(Veh_Marshal,0,2)="N/A","N/A",'输出-系统进路参数'!O469)</f>
        <v>N/A</v>
      </c>
      <c r="M468" s="22" t="str">
        <f>IF(INDEX(Veh_Marshal,0,2)="N/A","N/A",'输出-系统进路参数'!P469)</f>
        <v>N/A</v>
      </c>
      <c r="N468" s="22" t="str">
        <f>IF(INDEX(Veh_Marshal,0,2)="N/A","N/A",'输出-系统进路参数'!Q469)</f>
        <v>N/A</v>
      </c>
      <c r="O468" s="22" t="str">
        <f>IF(INDEX(Veh_Marshal,0,2)="N/A","N/A",'输出-系统进路参数'!R469)</f>
        <v>N/A</v>
      </c>
      <c r="P468" s="22" t="str">
        <f>IF(INDEX(Veh_Marshal,0,2)="N/A","N/A",'输出-系统进路参数'!S469)</f>
        <v>N/A</v>
      </c>
      <c r="Q468" s="22" t="str">
        <f>IF(INDEX(Veh_Marshal,0,2)="N/A","N/A",'输出-系统进路参数'!T469)</f>
        <v>N/A</v>
      </c>
      <c r="R468" s="22" t="str">
        <f>IF(INDEX(Veh_Marshal,0,2)="N/A","N/A",'输出-系统进路参数'!U469)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IF(INDEX(Veh_Marshal,0,2)="N/A","N/A",'输出-系统进路参数'!B470)</f>
        <v>N/A</v>
      </c>
      <c r="B469" s="22" t="str">
        <f>IF(INDEX(Veh_Marshal,0,2)="N/A","N/A",'输出-系统进路参数'!E470)</f>
        <v>N/A</v>
      </c>
      <c r="C469" s="22" t="str">
        <f>IF(INDEX(Veh_Marshal,0,2)="N/A","N/A",'输出-系统进路参数'!F470)</f>
        <v>N/A</v>
      </c>
      <c r="D469" s="22" t="str">
        <f>IF(INDEX(Veh_Marshal,0,2)="N/A","N/A",'输出-系统进路参数'!G470)</f>
        <v>N/A</v>
      </c>
      <c r="E469" s="22" t="str">
        <f>IF(INDEX(Veh_Marshal,0,2)="N/A","N/A",'输出-系统进路参数'!H470)</f>
        <v>N/A</v>
      </c>
      <c r="F469" s="22" t="str">
        <f>IF(INDEX(Veh_Marshal,0,2)="N/A","N/A",'输出-系统进路参数'!I470)</f>
        <v>N/A</v>
      </c>
      <c r="G469" s="22" t="str">
        <f>IF(INDEX(Veh_Marshal,0,2)="N/A","N/A",'输出-系统进路参数'!J470)</f>
        <v>N/A</v>
      </c>
      <c r="H469" s="22" t="str">
        <f>IF(INDEX(Veh_Marshal,0,2)="N/A","N/A",'输出-系统进路参数'!K470)</f>
        <v>N/A</v>
      </c>
      <c r="I469" s="22" t="str">
        <f>IF(INDEX(Veh_Marshal,0,2)="N/A","N/A",'输出-系统进路参数'!L470)</f>
        <v>N/A</v>
      </c>
      <c r="J469" s="22" t="str">
        <f>IF(INDEX(Veh_Marshal,0,2)="N/A","N/A",'输出-系统进路参数'!M470)</f>
        <v>N/A</v>
      </c>
      <c r="K469" s="22" t="str">
        <f>IF(INDEX(Veh_Marshal,0,2)="N/A","N/A",'输出-系统进路参数'!N470)</f>
        <v>N/A</v>
      </c>
      <c r="L469" s="22" t="str">
        <f>IF(INDEX(Veh_Marshal,0,2)="N/A","N/A",'输出-系统进路参数'!O470)</f>
        <v>N/A</v>
      </c>
      <c r="M469" s="22" t="str">
        <f>IF(INDEX(Veh_Marshal,0,2)="N/A","N/A",'输出-系统进路参数'!P470)</f>
        <v>N/A</v>
      </c>
      <c r="N469" s="22" t="str">
        <f>IF(INDEX(Veh_Marshal,0,2)="N/A","N/A",'输出-系统进路参数'!Q470)</f>
        <v>N/A</v>
      </c>
      <c r="O469" s="22" t="str">
        <f>IF(INDEX(Veh_Marshal,0,2)="N/A","N/A",'输出-系统进路参数'!R470)</f>
        <v>N/A</v>
      </c>
      <c r="P469" s="22" t="str">
        <f>IF(INDEX(Veh_Marshal,0,2)="N/A","N/A",'输出-系统进路参数'!S470)</f>
        <v>N/A</v>
      </c>
      <c r="Q469" s="22" t="str">
        <f>IF(INDEX(Veh_Marshal,0,2)="N/A","N/A",'输出-系统进路参数'!T470)</f>
        <v>N/A</v>
      </c>
      <c r="R469" s="22" t="str">
        <f>IF(INDEX(Veh_Marshal,0,2)="N/A","N/A",'输出-系统进路参数'!U470)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IF(INDEX(Veh_Marshal,0,2)="N/A","N/A",'输出-系统进路参数'!B471)</f>
        <v>N/A</v>
      </c>
      <c r="B470" s="22" t="str">
        <f>IF(INDEX(Veh_Marshal,0,2)="N/A","N/A",'输出-系统进路参数'!E471)</f>
        <v>N/A</v>
      </c>
      <c r="C470" s="22" t="str">
        <f>IF(INDEX(Veh_Marshal,0,2)="N/A","N/A",'输出-系统进路参数'!F471)</f>
        <v>N/A</v>
      </c>
      <c r="D470" s="22" t="str">
        <f>IF(INDEX(Veh_Marshal,0,2)="N/A","N/A",'输出-系统进路参数'!G471)</f>
        <v>N/A</v>
      </c>
      <c r="E470" s="22" t="str">
        <f>IF(INDEX(Veh_Marshal,0,2)="N/A","N/A",'输出-系统进路参数'!H471)</f>
        <v>N/A</v>
      </c>
      <c r="F470" s="22" t="str">
        <f>IF(INDEX(Veh_Marshal,0,2)="N/A","N/A",'输出-系统进路参数'!I471)</f>
        <v>N/A</v>
      </c>
      <c r="G470" s="22" t="str">
        <f>IF(INDEX(Veh_Marshal,0,2)="N/A","N/A",'输出-系统进路参数'!J471)</f>
        <v>N/A</v>
      </c>
      <c r="H470" s="22" t="str">
        <f>IF(INDEX(Veh_Marshal,0,2)="N/A","N/A",'输出-系统进路参数'!K471)</f>
        <v>N/A</v>
      </c>
      <c r="I470" s="22" t="str">
        <f>IF(INDEX(Veh_Marshal,0,2)="N/A","N/A",'输出-系统进路参数'!L471)</f>
        <v>N/A</v>
      </c>
      <c r="J470" s="22" t="str">
        <f>IF(INDEX(Veh_Marshal,0,2)="N/A","N/A",'输出-系统进路参数'!M471)</f>
        <v>N/A</v>
      </c>
      <c r="K470" s="22" t="str">
        <f>IF(INDEX(Veh_Marshal,0,2)="N/A","N/A",'输出-系统进路参数'!N471)</f>
        <v>N/A</v>
      </c>
      <c r="L470" s="22" t="str">
        <f>IF(INDEX(Veh_Marshal,0,2)="N/A","N/A",'输出-系统进路参数'!O471)</f>
        <v>N/A</v>
      </c>
      <c r="M470" s="22" t="str">
        <f>IF(INDEX(Veh_Marshal,0,2)="N/A","N/A",'输出-系统进路参数'!P471)</f>
        <v>N/A</v>
      </c>
      <c r="N470" s="22" t="str">
        <f>IF(INDEX(Veh_Marshal,0,2)="N/A","N/A",'输出-系统进路参数'!Q471)</f>
        <v>N/A</v>
      </c>
      <c r="O470" s="22" t="str">
        <f>IF(INDEX(Veh_Marshal,0,2)="N/A","N/A",'输出-系统进路参数'!R471)</f>
        <v>N/A</v>
      </c>
      <c r="P470" s="22" t="str">
        <f>IF(INDEX(Veh_Marshal,0,2)="N/A","N/A",'输出-系统进路参数'!S471)</f>
        <v>N/A</v>
      </c>
      <c r="Q470" s="22" t="str">
        <f>IF(INDEX(Veh_Marshal,0,2)="N/A","N/A",'输出-系统进路参数'!T471)</f>
        <v>N/A</v>
      </c>
      <c r="R470" s="22" t="str">
        <f>IF(INDEX(Veh_Marshal,0,2)="N/A","N/A",'输出-系统进路参数'!U471)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IF(INDEX(Veh_Marshal,0,2)="N/A","N/A",'输出-系统进路参数'!B472)</f>
        <v>N/A</v>
      </c>
      <c r="B471" s="22" t="str">
        <f>IF(INDEX(Veh_Marshal,0,2)="N/A","N/A",'输出-系统进路参数'!E472)</f>
        <v>N/A</v>
      </c>
      <c r="C471" s="22" t="str">
        <f>IF(INDEX(Veh_Marshal,0,2)="N/A","N/A",'输出-系统进路参数'!F472)</f>
        <v>N/A</v>
      </c>
      <c r="D471" s="22" t="str">
        <f>IF(INDEX(Veh_Marshal,0,2)="N/A","N/A",'输出-系统进路参数'!G472)</f>
        <v>N/A</v>
      </c>
      <c r="E471" s="22" t="str">
        <f>IF(INDEX(Veh_Marshal,0,2)="N/A","N/A",'输出-系统进路参数'!H472)</f>
        <v>N/A</v>
      </c>
      <c r="F471" s="22" t="str">
        <f>IF(INDEX(Veh_Marshal,0,2)="N/A","N/A",'输出-系统进路参数'!I472)</f>
        <v>N/A</v>
      </c>
      <c r="G471" s="22" t="str">
        <f>IF(INDEX(Veh_Marshal,0,2)="N/A","N/A",'输出-系统进路参数'!J472)</f>
        <v>N/A</v>
      </c>
      <c r="H471" s="22" t="str">
        <f>IF(INDEX(Veh_Marshal,0,2)="N/A","N/A",'输出-系统进路参数'!K472)</f>
        <v>N/A</v>
      </c>
      <c r="I471" s="22" t="str">
        <f>IF(INDEX(Veh_Marshal,0,2)="N/A","N/A",'输出-系统进路参数'!L472)</f>
        <v>N/A</v>
      </c>
      <c r="J471" s="22" t="str">
        <f>IF(INDEX(Veh_Marshal,0,2)="N/A","N/A",'输出-系统进路参数'!M472)</f>
        <v>N/A</v>
      </c>
      <c r="K471" s="22" t="str">
        <f>IF(INDEX(Veh_Marshal,0,2)="N/A","N/A",'输出-系统进路参数'!N472)</f>
        <v>N/A</v>
      </c>
      <c r="L471" s="22" t="str">
        <f>IF(INDEX(Veh_Marshal,0,2)="N/A","N/A",'输出-系统进路参数'!O472)</f>
        <v>N/A</v>
      </c>
      <c r="M471" s="22" t="str">
        <f>IF(INDEX(Veh_Marshal,0,2)="N/A","N/A",'输出-系统进路参数'!P472)</f>
        <v>N/A</v>
      </c>
      <c r="N471" s="22" t="str">
        <f>IF(INDEX(Veh_Marshal,0,2)="N/A","N/A",'输出-系统进路参数'!Q472)</f>
        <v>N/A</v>
      </c>
      <c r="O471" s="22" t="str">
        <f>IF(INDEX(Veh_Marshal,0,2)="N/A","N/A",'输出-系统进路参数'!R472)</f>
        <v>N/A</v>
      </c>
      <c r="P471" s="22" t="str">
        <f>IF(INDEX(Veh_Marshal,0,2)="N/A","N/A",'输出-系统进路参数'!S472)</f>
        <v>N/A</v>
      </c>
      <c r="Q471" s="22" t="str">
        <f>IF(INDEX(Veh_Marshal,0,2)="N/A","N/A",'输出-系统进路参数'!T472)</f>
        <v>N/A</v>
      </c>
      <c r="R471" s="22" t="str">
        <f>IF(INDEX(Veh_Marshal,0,2)="N/A","N/A",'输出-系统进路参数'!U472)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IF(INDEX(Veh_Marshal,0,2)="N/A","N/A",'输出-系统进路参数'!B473)</f>
        <v>N/A</v>
      </c>
      <c r="B472" s="22" t="str">
        <f>IF(INDEX(Veh_Marshal,0,2)="N/A","N/A",'输出-系统进路参数'!E473)</f>
        <v>N/A</v>
      </c>
      <c r="C472" s="22" t="str">
        <f>IF(INDEX(Veh_Marshal,0,2)="N/A","N/A",'输出-系统进路参数'!F473)</f>
        <v>N/A</v>
      </c>
      <c r="D472" s="22" t="str">
        <f>IF(INDEX(Veh_Marshal,0,2)="N/A","N/A",'输出-系统进路参数'!G473)</f>
        <v>N/A</v>
      </c>
      <c r="E472" s="22" t="str">
        <f>IF(INDEX(Veh_Marshal,0,2)="N/A","N/A",'输出-系统进路参数'!H473)</f>
        <v>N/A</v>
      </c>
      <c r="F472" s="22" t="str">
        <f>IF(INDEX(Veh_Marshal,0,2)="N/A","N/A",'输出-系统进路参数'!I473)</f>
        <v>N/A</v>
      </c>
      <c r="G472" s="22" t="str">
        <f>IF(INDEX(Veh_Marshal,0,2)="N/A","N/A",'输出-系统进路参数'!J473)</f>
        <v>N/A</v>
      </c>
      <c r="H472" s="22" t="str">
        <f>IF(INDEX(Veh_Marshal,0,2)="N/A","N/A",'输出-系统进路参数'!K473)</f>
        <v>N/A</v>
      </c>
      <c r="I472" s="22" t="str">
        <f>IF(INDEX(Veh_Marshal,0,2)="N/A","N/A",'输出-系统进路参数'!L473)</f>
        <v>N/A</v>
      </c>
      <c r="J472" s="22" t="str">
        <f>IF(INDEX(Veh_Marshal,0,2)="N/A","N/A",'输出-系统进路参数'!M473)</f>
        <v>N/A</v>
      </c>
      <c r="K472" s="22" t="str">
        <f>IF(INDEX(Veh_Marshal,0,2)="N/A","N/A",'输出-系统进路参数'!N473)</f>
        <v>N/A</v>
      </c>
      <c r="L472" s="22" t="str">
        <f>IF(INDEX(Veh_Marshal,0,2)="N/A","N/A",'输出-系统进路参数'!O473)</f>
        <v>N/A</v>
      </c>
      <c r="M472" s="22" t="str">
        <f>IF(INDEX(Veh_Marshal,0,2)="N/A","N/A",'输出-系统进路参数'!P473)</f>
        <v>N/A</v>
      </c>
      <c r="N472" s="22" t="str">
        <f>IF(INDEX(Veh_Marshal,0,2)="N/A","N/A",'输出-系统进路参数'!Q473)</f>
        <v>N/A</v>
      </c>
      <c r="O472" s="22" t="str">
        <f>IF(INDEX(Veh_Marshal,0,2)="N/A","N/A",'输出-系统进路参数'!R473)</f>
        <v>N/A</v>
      </c>
      <c r="P472" s="22" t="str">
        <f>IF(INDEX(Veh_Marshal,0,2)="N/A","N/A",'输出-系统进路参数'!S473)</f>
        <v>N/A</v>
      </c>
      <c r="Q472" s="22" t="str">
        <f>IF(INDEX(Veh_Marshal,0,2)="N/A","N/A",'输出-系统进路参数'!T473)</f>
        <v>N/A</v>
      </c>
      <c r="R472" s="22" t="str">
        <f>IF(INDEX(Veh_Marshal,0,2)="N/A","N/A",'输出-系统进路参数'!U473)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IF(INDEX(Veh_Marshal,0,2)="N/A","N/A",'输出-系统进路参数'!B474)</f>
        <v>N/A</v>
      </c>
      <c r="B473" s="22" t="str">
        <f>IF(INDEX(Veh_Marshal,0,2)="N/A","N/A",'输出-系统进路参数'!E474)</f>
        <v>N/A</v>
      </c>
      <c r="C473" s="22" t="str">
        <f>IF(INDEX(Veh_Marshal,0,2)="N/A","N/A",'输出-系统进路参数'!F474)</f>
        <v>N/A</v>
      </c>
      <c r="D473" s="22" t="str">
        <f>IF(INDEX(Veh_Marshal,0,2)="N/A","N/A",'输出-系统进路参数'!G474)</f>
        <v>N/A</v>
      </c>
      <c r="E473" s="22" t="str">
        <f>IF(INDEX(Veh_Marshal,0,2)="N/A","N/A",'输出-系统进路参数'!H474)</f>
        <v>N/A</v>
      </c>
      <c r="F473" s="22" t="str">
        <f>IF(INDEX(Veh_Marshal,0,2)="N/A","N/A",'输出-系统进路参数'!I474)</f>
        <v>N/A</v>
      </c>
      <c r="G473" s="22" t="str">
        <f>IF(INDEX(Veh_Marshal,0,2)="N/A","N/A",'输出-系统进路参数'!J474)</f>
        <v>N/A</v>
      </c>
      <c r="H473" s="22" t="str">
        <f>IF(INDEX(Veh_Marshal,0,2)="N/A","N/A",'输出-系统进路参数'!K474)</f>
        <v>N/A</v>
      </c>
      <c r="I473" s="22" t="str">
        <f>IF(INDEX(Veh_Marshal,0,2)="N/A","N/A",'输出-系统进路参数'!L474)</f>
        <v>N/A</v>
      </c>
      <c r="J473" s="22" t="str">
        <f>IF(INDEX(Veh_Marshal,0,2)="N/A","N/A",'输出-系统进路参数'!M474)</f>
        <v>N/A</v>
      </c>
      <c r="K473" s="22" t="str">
        <f>IF(INDEX(Veh_Marshal,0,2)="N/A","N/A",'输出-系统进路参数'!N474)</f>
        <v>N/A</v>
      </c>
      <c r="L473" s="22" t="str">
        <f>IF(INDEX(Veh_Marshal,0,2)="N/A","N/A",'输出-系统进路参数'!O474)</f>
        <v>N/A</v>
      </c>
      <c r="M473" s="22" t="str">
        <f>IF(INDEX(Veh_Marshal,0,2)="N/A","N/A",'输出-系统进路参数'!P474)</f>
        <v>N/A</v>
      </c>
      <c r="N473" s="22" t="str">
        <f>IF(INDEX(Veh_Marshal,0,2)="N/A","N/A",'输出-系统进路参数'!Q474)</f>
        <v>N/A</v>
      </c>
      <c r="O473" s="22" t="str">
        <f>IF(INDEX(Veh_Marshal,0,2)="N/A","N/A",'输出-系统进路参数'!R474)</f>
        <v>N/A</v>
      </c>
      <c r="P473" s="22" t="str">
        <f>IF(INDEX(Veh_Marshal,0,2)="N/A","N/A",'输出-系统进路参数'!S474)</f>
        <v>N/A</v>
      </c>
      <c r="Q473" s="22" t="str">
        <f>IF(INDEX(Veh_Marshal,0,2)="N/A","N/A",'输出-系统进路参数'!T474)</f>
        <v>N/A</v>
      </c>
      <c r="R473" s="22" t="str">
        <f>IF(INDEX(Veh_Marshal,0,2)="N/A","N/A",'输出-系统进路参数'!U474)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IF(INDEX(Veh_Marshal,0,2)="N/A","N/A",'输出-系统进路参数'!B475)</f>
        <v>N/A</v>
      </c>
      <c r="B474" s="22" t="str">
        <f>IF(INDEX(Veh_Marshal,0,2)="N/A","N/A",'输出-系统进路参数'!E475)</f>
        <v>N/A</v>
      </c>
      <c r="C474" s="22" t="str">
        <f>IF(INDEX(Veh_Marshal,0,2)="N/A","N/A",'输出-系统进路参数'!F475)</f>
        <v>N/A</v>
      </c>
      <c r="D474" s="22" t="str">
        <f>IF(INDEX(Veh_Marshal,0,2)="N/A","N/A",'输出-系统进路参数'!G475)</f>
        <v>N/A</v>
      </c>
      <c r="E474" s="22" t="str">
        <f>IF(INDEX(Veh_Marshal,0,2)="N/A","N/A",'输出-系统进路参数'!H475)</f>
        <v>N/A</v>
      </c>
      <c r="F474" s="22" t="str">
        <f>IF(INDEX(Veh_Marshal,0,2)="N/A","N/A",'输出-系统进路参数'!I475)</f>
        <v>N/A</v>
      </c>
      <c r="G474" s="22" t="str">
        <f>IF(INDEX(Veh_Marshal,0,2)="N/A","N/A",'输出-系统进路参数'!J475)</f>
        <v>N/A</v>
      </c>
      <c r="H474" s="22" t="str">
        <f>IF(INDEX(Veh_Marshal,0,2)="N/A","N/A",'输出-系统进路参数'!K475)</f>
        <v>N/A</v>
      </c>
      <c r="I474" s="22" t="str">
        <f>IF(INDEX(Veh_Marshal,0,2)="N/A","N/A",'输出-系统进路参数'!L475)</f>
        <v>N/A</v>
      </c>
      <c r="J474" s="22" t="str">
        <f>IF(INDEX(Veh_Marshal,0,2)="N/A","N/A",'输出-系统进路参数'!M475)</f>
        <v>N/A</v>
      </c>
      <c r="K474" s="22" t="str">
        <f>IF(INDEX(Veh_Marshal,0,2)="N/A","N/A",'输出-系统进路参数'!N475)</f>
        <v>N/A</v>
      </c>
      <c r="L474" s="22" t="str">
        <f>IF(INDEX(Veh_Marshal,0,2)="N/A","N/A",'输出-系统进路参数'!O475)</f>
        <v>N/A</v>
      </c>
      <c r="M474" s="22" t="str">
        <f>IF(INDEX(Veh_Marshal,0,2)="N/A","N/A",'输出-系统进路参数'!P475)</f>
        <v>N/A</v>
      </c>
      <c r="N474" s="22" t="str">
        <f>IF(INDEX(Veh_Marshal,0,2)="N/A","N/A",'输出-系统进路参数'!Q475)</f>
        <v>N/A</v>
      </c>
      <c r="O474" s="22" t="str">
        <f>IF(INDEX(Veh_Marshal,0,2)="N/A","N/A",'输出-系统进路参数'!R475)</f>
        <v>N/A</v>
      </c>
      <c r="P474" s="22" t="str">
        <f>IF(INDEX(Veh_Marshal,0,2)="N/A","N/A",'输出-系统进路参数'!S475)</f>
        <v>N/A</v>
      </c>
      <c r="Q474" s="22" t="str">
        <f>IF(INDEX(Veh_Marshal,0,2)="N/A","N/A",'输出-系统进路参数'!T475)</f>
        <v>N/A</v>
      </c>
      <c r="R474" s="22" t="str">
        <f>IF(INDEX(Veh_Marshal,0,2)="N/A","N/A",'输出-系统进路参数'!U475)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IF(INDEX(Veh_Marshal,0,2)="N/A","N/A",'输出-系统进路参数'!B476)</f>
        <v>N/A</v>
      </c>
      <c r="B475" s="22" t="str">
        <f>IF(INDEX(Veh_Marshal,0,2)="N/A","N/A",'输出-系统进路参数'!E476)</f>
        <v>N/A</v>
      </c>
      <c r="C475" s="22" t="str">
        <f>IF(INDEX(Veh_Marshal,0,2)="N/A","N/A",'输出-系统进路参数'!F476)</f>
        <v>N/A</v>
      </c>
      <c r="D475" s="22" t="str">
        <f>IF(INDEX(Veh_Marshal,0,2)="N/A","N/A",'输出-系统进路参数'!G476)</f>
        <v>N/A</v>
      </c>
      <c r="E475" s="22" t="str">
        <f>IF(INDEX(Veh_Marshal,0,2)="N/A","N/A",'输出-系统进路参数'!H476)</f>
        <v>N/A</v>
      </c>
      <c r="F475" s="22" t="str">
        <f>IF(INDEX(Veh_Marshal,0,2)="N/A","N/A",'输出-系统进路参数'!I476)</f>
        <v>N/A</v>
      </c>
      <c r="G475" s="22" t="str">
        <f>IF(INDEX(Veh_Marshal,0,2)="N/A","N/A",'输出-系统进路参数'!J476)</f>
        <v>N/A</v>
      </c>
      <c r="H475" s="22" t="str">
        <f>IF(INDEX(Veh_Marshal,0,2)="N/A","N/A",'输出-系统进路参数'!K476)</f>
        <v>N/A</v>
      </c>
      <c r="I475" s="22" t="str">
        <f>IF(INDEX(Veh_Marshal,0,2)="N/A","N/A",'输出-系统进路参数'!L476)</f>
        <v>N/A</v>
      </c>
      <c r="J475" s="22" t="str">
        <f>IF(INDEX(Veh_Marshal,0,2)="N/A","N/A",'输出-系统进路参数'!M476)</f>
        <v>N/A</v>
      </c>
      <c r="K475" s="22" t="str">
        <f>IF(INDEX(Veh_Marshal,0,2)="N/A","N/A",'输出-系统进路参数'!N476)</f>
        <v>N/A</v>
      </c>
      <c r="L475" s="22" t="str">
        <f>IF(INDEX(Veh_Marshal,0,2)="N/A","N/A",'输出-系统进路参数'!O476)</f>
        <v>N/A</v>
      </c>
      <c r="M475" s="22" t="str">
        <f>IF(INDEX(Veh_Marshal,0,2)="N/A","N/A",'输出-系统进路参数'!P476)</f>
        <v>N/A</v>
      </c>
      <c r="N475" s="22" t="str">
        <f>IF(INDEX(Veh_Marshal,0,2)="N/A","N/A",'输出-系统进路参数'!Q476)</f>
        <v>N/A</v>
      </c>
      <c r="O475" s="22" t="str">
        <f>IF(INDEX(Veh_Marshal,0,2)="N/A","N/A",'输出-系统进路参数'!R476)</f>
        <v>N/A</v>
      </c>
      <c r="P475" s="22" t="str">
        <f>IF(INDEX(Veh_Marshal,0,2)="N/A","N/A",'输出-系统进路参数'!S476)</f>
        <v>N/A</v>
      </c>
      <c r="Q475" s="22" t="str">
        <f>IF(INDEX(Veh_Marshal,0,2)="N/A","N/A",'输出-系统进路参数'!T476)</f>
        <v>N/A</v>
      </c>
      <c r="R475" s="22" t="str">
        <f>IF(INDEX(Veh_Marshal,0,2)="N/A","N/A",'输出-系统进路参数'!U476)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IF(INDEX(Veh_Marshal,0,2)="N/A","N/A",'输出-系统进路参数'!B477)</f>
        <v>N/A</v>
      </c>
      <c r="B476" s="22" t="str">
        <f>IF(INDEX(Veh_Marshal,0,2)="N/A","N/A",'输出-系统进路参数'!E477)</f>
        <v>N/A</v>
      </c>
      <c r="C476" s="22" t="str">
        <f>IF(INDEX(Veh_Marshal,0,2)="N/A","N/A",'输出-系统进路参数'!F477)</f>
        <v>N/A</v>
      </c>
      <c r="D476" s="22" t="str">
        <f>IF(INDEX(Veh_Marshal,0,2)="N/A","N/A",'输出-系统进路参数'!G477)</f>
        <v>N/A</v>
      </c>
      <c r="E476" s="22" t="str">
        <f>IF(INDEX(Veh_Marshal,0,2)="N/A","N/A",'输出-系统进路参数'!H477)</f>
        <v>N/A</v>
      </c>
      <c r="F476" s="22" t="str">
        <f>IF(INDEX(Veh_Marshal,0,2)="N/A","N/A",'输出-系统进路参数'!I477)</f>
        <v>N/A</v>
      </c>
      <c r="G476" s="22" t="str">
        <f>IF(INDEX(Veh_Marshal,0,2)="N/A","N/A",'输出-系统进路参数'!J477)</f>
        <v>N/A</v>
      </c>
      <c r="H476" s="22" t="str">
        <f>IF(INDEX(Veh_Marshal,0,2)="N/A","N/A",'输出-系统进路参数'!K477)</f>
        <v>N/A</v>
      </c>
      <c r="I476" s="22" t="str">
        <f>IF(INDEX(Veh_Marshal,0,2)="N/A","N/A",'输出-系统进路参数'!L477)</f>
        <v>N/A</v>
      </c>
      <c r="J476" s="22" t="str">
        <f>IF(INDEX(Veh_Marshal,0,2)="N/A","N/A",'输出-系统进路参数'!M477)</f>
        <v>N/A</v>
      </c>
      <c r="K476" s="22" t="str">
        <f>IF(INDEX(Veh_Marshal,0,2)="N/A","N/A",'输出-系统进路参数'!N477)</f>
        <v>N/A</v>
      </c>
      <c r="L476" s="22" t="str">
        <f>IF(INDEX(Veh_Marshal,0,2)="N/A","N/A",'输出-系统进路参数'!O477)</f>
        <v>N/A</v>
      </c>
      <c r="M476" s="22" t="str">
        <f>IF(INDEX(Veh_Marshal,0,2)="N/A","N/A",'输出-系统进路参数'!P477)</f>
        <v>N/A</v>
      </c>
      <c r="N476" s="22" t="str">
        <f>IF(INDEX(Veh_Marshal,0,2)="N/A","N/A",'输出-系统进路参数'!Q477)</f>
        <v>N/A</v>
      </c>
      <c r="O476" s="22" t="str">
        <f>IF(INDEX(Veh_Marshal,0,2)="N/A","N/A",'输出-系统进路参数'!R477)</f>
        <v>N/A</v>
      </c>
      <c r="P476" s="22" t="str">
        <f>IF(INDEX(Veh_Marshal,0,2)="N/A","N/A",'输出-系统进路参数'!S477)</f>
        <v>N/A</v>
      </c>
      <c r="Q476" s="22" t="str">
        <f>IF(INDEX(Veh_Marshal,0,2)="N/A","N/A",'输出-系统进路参数'!T477)</f>
        <v>N/A</v>
      </c>
      <c r="R476" s="22" t="str">
        <f>IF(INDEX(Veh_Marshal,0,2)="N/A","N/A",'输出-系统进路参数'!U477)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IF(INDEX(Veh_Marshal,0,2)="N/A","N/A",'输出-系统进路参数'!B478)</f>
        <v>N/A</v>
      </c>
      <c r="B477" s="22" t="str">
        <f>IF(INDEX(Veh_Marshal,0,2)="N/A","N/A",'输出-系统进路参数'!E478)</f>
        <v>N/A</v>
      </c>
      <c r="C477" s="22" t="str">
        <f>IF(INDEX(Veh_Marshal,0,2)="N/A","N/A",'输出-系统进路参数'!F478)</f>
        <v>N/A</v>
      </c>
      <c r="D477" s="22" t="str">
        <f>IF(INDEX(Veh_Marshal,0,2)="N/A","N/A",'输出-系统进路参数'!G478)</f>
        <v>N/A</v>
      </c>
      <c r="E477" s="22" t="str">
        <f>IF(INDEX(Veh_Marshal,0,2)="N/A","N/A",'输出-系统进路参数'!H478)</f>
        <v>N/A</v>
      </c>
      <c r="F477" s="22" t="str">
        <f>IF(INDEX(Veh_Marshal,0,2)="N/A","N/A",'输出-系统进路参数'!I478)</f>
        <v>N/A</v>
      </c>
      <c r="G477" s="22" t="str">
        <f>IF(INDEX(Veh_Marshal,0,2)="N/A","N/A",'输出-系统进路参数'!J478)</f>
        <v>N/A</v>
      </c>
      <c r="H477" s="22" t="str">
        <f>IF(INDEX(Veh_Marshal,0,2)="N/A","N/A",'输出-系统进路参数'!K478)</f>
        <v>N/A</v>
      </c>
      <c r="I477" s="22" t="str">
        <f>IF(INDEX(Veh_Marshal,0,2)="N/A","N/A",'输出-系统进路参数'!L478)</f>
        <v>N/A</v>
      </c>
      <c r="J477" s="22" t="str">
        <f>IF(INDEX(Veh_Marshal,0,2)="N/A","N/A",'输出-系统进路参数'!M478)</f>
        <v>N/A</v>
      </c>
      <c r="K477" s="22" t="str">
        <f>IF(INDEX(Veh_Marshal,0,2)="N/A","N/A",'输出-系统进路参数'!N478)</f>
        <v>N/A</v>
      </c>
      <c r="L477" s="22" t="str">
        <f>IF(INDEX(Veh_Marshal,0,2)="N/A","N/A",'输出-系统进路参数'!O478)</f>
        <v>N/A</v>
      </c>
      <c r="M477" s="22" t="str">
        <f>IF(INDEX(Veh_Marshal,0,2)="N/A","N/A",'输出-系统进路参数'!P478)</f>
        <v>N/A</v>
      </c>
      <c r="N477" s="22" t="str">
        <f>IF(INDEX(Veh_Marshal,0,2)="N/A","N/A",'输出-系统进路参数'!Q478)</f>
        <v>N/A</v>
      </c>
      <c r="O477" s="22" t="str">
        <f>IF(INDEX(Veh_Marshal,0,2)="N/A","N/A",'输出-系统进路参数'!R478)</f>
        <v>N/A</v>
      </c>
      <c r="P477" s="22" t="str">
        <f>IF(INDEX(Veh_Marshal,0,2)="N/A","N/A",'输出-系统进路参数'!S478)</f>
        <v>N/A</v>
      </c>
      <c r="Q477" s="22" t="str">
        <f>IF(INDEX(Veh_Marshal,0,2)="N/A","N/A",'输出-系统进路参数'!T478)</f>
        <v>N/A</v>
      </c>
      <c r="R477" s="22" t="str">
        <f>IF(INDEX(Veh_Marshal,0,2)="N/A","N/A",'输出-系统进路参数'!U478)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IF(INDEX(Veh_Marshal,0,2)="N/A","N/A",'输出-系统进路参数'!B479)</f>
        <v>N/A</v>
      </c>
      <c r="B478" s="22" t="str">
        <f>IF(INDEX(Veh_Marshal,0,2)="N/A","N/A",'输出-系统进路参数'!E479)</f>
        <v>N/A</v>
      </c>
      <c r="C478" s="22" t="str">
        <f>IF(INDEX(Veh_Marshal,0,2)="N/A","N/A",'输出-系统进路参数'!F479)</f>
        <v>N/A</v>
      </c>
      <c r="D478" s="22" t="str">
        <f>IF(INDEX(Veh_Marshal,0,2)="N/A","N/A",'输出-系统进路参数'!G479)</f>
        <v>N/A</v>
      </c>
      <c r="E478" s="22" t="str">
        <f>IF(INDEX(Veh_Marshal,0,2)="N/A","N/A",'输出-系统进路参数'!H479)</f>
        <v>N/A</v>
      </c>
      <c r="F478" s="22" t="str">
        <f>IF(INDEX(Veh_Marshal,0,2)="N/A","N/A",'输出-系统进路参数'!I479)</f>
        <v>N/A</v>
      </c>
      <c r="G478" s="22" t="str">
        <f>IF(INDEX(Veh_Marshal,0,2)="N/A","N/A",'输出-系统进路参数'!J479)</f>
        <v>N/A</v>
      </c>
      <c r="H478" s="22" t="str">
        <f>IF(INDEX(Veh_Marshal,0,2)="N/A","N/A",'输出-系统进路参数'!K479)</f>
        <v>N/A</v>
      </c>
      <c r="I478" s="22" t="str">
        <f>IF(INDEX(Veh_Marshal,0,2)="N/A","N/A",'输出-系统进路参数'!L479)</f>
        <v>N/A</v>
      </c>
      <c r="J478" s="22" t="str">
        <f>IF(INDEX(Veh_Marshal,0,2)="N/A","N/A",'输出-系统进路参数'!M479)</f>
        <v>N/A</v>
      </c>
      <c r="K478" s="22" t="str">
        <f>IF(INDEX(Veh_Marshal,0,2)="N/A","N/A",'输出-系统进路参数'!N479)</f>
        <v>N/A</v>
      </c>
      <c r="L478" s="22" t="str">
        <f>IF(INDEX(Veh_Marshal,0,2)="N/A","N/A",'输出-系统进路参数'!O479)</f>
        <v>N/A</v>
      </c>
      <c r="M478" s="22" t="str">
        <f>IF(INDEX(Veh_Marshal,0,2)="N/A","N/A",'输出-系统进路参数'!P479)</f>
        <v>N/A</v>
      </c>
      <c r="N478" s="22" t="str">
        <f>IF(INDEX(Veh_Marshal,0,2)="N/A","N/A",'输出-系统进路参数'!Q479)</f>
        <v>N/A</v>
      </c>
      <c r="O478" s="22" t="str">
        <f>IF(INDEX(Veh_Marshal,0,2)="N/A","N/A",'输出-系统进路参数'!R479)</f>
        <v>N/A</v>
      </c>
      <c r="P478" s="22" t="str">
        <f>IF(INDEX(Veh_Marshal,0,2)="N/A","N/A",'输出-系统进路参数'!S479)</f>
        <v>N/A</v>
      </c>
      <c r="Q478" s="22" t="str">
        <f>IF(INDEX(Veh_Marshal,0,2)="N/A","N/A",'输出-系统进路参数'!T479)</f>
        <v>N/A</v>
      </c>
      <c r="R478" s="22" t="str">
        <f>IF(INDEX(Veh_Marshal,0,2)="N/A","N/A",'输出-系统进路参数'!U479)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IF(INDEX(Veh_Marshal,0,2)="N/A","N/A",'输出-系统进路参数'!B480)</f>
        <v>N/A</v>
      </c>
      <c r="B479" s="22" t="str">
        <f>IF(INDEX(Veh_Marshal,0,2)="N/A","N/A",'输出-系统进路参数'!E480)</f>
        <v>N/A</v>
      </c>
      <c r="C479" s="22" t="str">
        <f>IF(INDEX(Veh_Marshal,0,2)="N/A","N/A",'输出-系统进路参数'!F480)</f>
        <v>N/A</v>
      </c>
      <c r="D479" s="22" t="str">
        <f>IF(INDEX(Veh_Marshal,0,2)="N/A","N/A",'输出-系统进路参数'!G480)</f>
        <v>N/A</v>
      </c>
      <c r="E479" s="22" t="str">
        <f>IF(INDEX(Veh_Marshal,0,2)="N/A","N/A",'输出-系统进路参数'!H480)</f>
        <v>N/A</v>
      </c>
      <c r="F479" s="22" t="str">
        <f>IF(INDEX(Veh_Marshal,0,2)="N/A","N/A",'输出-系统进路参数'!I480)</f>
        <v>N/A</v>
      </c>
      <c r="G479" s="22" t="str">
        <f>IF(INDEX(Veh_Marshal,0,2)="N/A","N/A",'输出-系统进路参数'!J480)</f>
        <v>N/A</v>
      </c>
      <c r="H479" s="22" t="str">
        <f>IF(INDEX(Veh_Marshal,0,2)="N/A","N/A",'输出-系统进路参数'!K480)</f>
        <v>N/A</v>
      </c>
      <c r="I479" s="22" t="str">
        <f>IF(INDEX(Veh_Marshal,0,2)="N/A","N/A",'输出-系统进路参数'!L480)</f>
        <v>N/A</v>
      </c>
      <c r="J479" s="22" t="str">
        <f>IF(INDEX(Veh_Marshal,0,2)="N/A","N/A",'输出-系统进路参数'!M480)</f>
        <v>N/A</v>
      </c>
      <c r="K479" s="22" t="str">
        <f>IF(INDEX(Veh_Marshal,0,2)="N/A","N/A",'输出-系统进路参数'!N480)</f>
        <v>N/A</v>
      </c>
      <c r="L479" s="22" t="str">
        <f>IF(INDEX(Veh_Marshal,0,2)="N/A","N/A",'输出-系统进路参数'!O480)</f>
        <v>N/A</v>
      </c>
      <c r="M479" s="22" t="str">
        <f>IF(INDEX(Veh_Marshal,0,2)="N/A","N/A",'输出-系统进路参数'!P480)</f>
        <v>N/A</v>
      </c>
      <c r="N479" s="22" t="str">
        <f>IF(INDEX(Veh_Marshal,0,2)="N/A","N/A",'输出-系统进路参数'!Q480)</f>
        <v>N/A</v>
      </c>
      <c r="O479" s="22" t="str">
        <f>IF(INDEX(Veh_Marshal,0,2)="N/A","N/A",'输出-系统进路参数'!R480)</f>
        <v>N/A</v>
      </c>
      <c r="P479" s="22" t="str">
        <f>IF(INDEX(Veh_Marshal,0,2)="N/A","N/A",'输出-系统进路参数'!S480)</f>
        <v>N/A</v>
      </c>
      <c r="Q479" s="22" t="str">
        <f>IF(INDEX(Veh_Marshal,0,2)="N/A","N/A",'输出-系统进路参数'!T480)</f>
        <v>N/A</v>
      </c>
      <c r="R479" s="22" t="str">
        <f>IF(INDEX(Veh_Marshal,0,2)="N/A","N/A",'输出-系统进路参数'!U480)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IF(INDEX(Veh_Marshal,0,2)="N/A","N/A",'输出-系统进路参数'!B481)</f>
        <v>N/A</v>
      </c>
      <c r="B480" s="22" t="str">
        <f>IF(INDEX(Veh_Marshal,0,2)="N/A","N/A",'输出-系统进路参数'!E481)</f>
        <v>N/A</v>
      </c>
      <c r="C480" s="22" t="str">
        <f>IF(INDEX(Veh_Marshal,0,2)="N/A","N/A",'输出-系统进路参数'!F481)</f>
        <v>N/A</v>
      </c>
      <c r="D480" s="22" t="str">
        <f>IF(INDEX(Veh_Marshal,0,2)="N/A","N/A",'输出-系统进路参数'!G481)</f>
        <v>N/A</v>
      </c>
      <c r="E480" s="22" t="str">
        <f>IF(INDEX(Veh_Marshal,0,2)="N/A","N/A",'输出-系统进路参数'!H481)</f>
        <v>N/A</v>
      </c>
      <c r="F480" s="22" t="str">
        <f>IF(INDEX(Veh_Marshal,0,2)="N/A","N/A",'输出-系统进路参数'!I481)</f>
        <v>N/A</v>
      </c>
      <c r="G480" s="22" t="str">
        <f>IF(INDEX(Veh_Marshal,0,2)="N/A","N/A",'输出-系统进路参数'!J481)</f>
        <v>N/A</v>
      </c>
      <c r="H480" s="22" t="str">
        <f>IF(INDEX(Veh_Marshal,0,2)="N/A","N/A",'输出-系统进路参数'!K481)</f>
        <v>N/A</v>
      </c>
      <c r="I480" s="22" t="str">
        <f>IF(INDEX(Veh_Marshal,0,2)="N/A","N/A",'输出-系统进路参数'!L481)</f>
        <v>N/A</v>
      </c>
      <c r="J480" s="22" t="str">
        <f>IF(INDEX(Veh_Marshal,0,2)="N/A","N/A",'输出-系统进路参数'!M481)</f>
        <v>N/A</v>
      </c>
      <c r="K480" s="22" t="str">
        <f>IF(INDEX(Veh_Marshal,0,2)="N/A","N/A",'输出-系统进路参数'!N481)</f>
        <v>N/A</v>
      </c>
      <c r="L480" s="22" t="str">
        <f>IF(INDEX(Veh_Marshal,0,2)="N/A","N/A",'输出-系统进路参数'!O481)</f>
        <v>N/A</v>
      </c>
      <c r="M480" s="22" t="str">
        <f>IF(INDEX(Veh_Marshal,0,2)="N/A","N/A",'输出-系统进路参数'!P481)</f>
        <v>N/A</v>
      </c>
      <c r="N480" s="22" t="str">
        <f>IF(INDEX(Veh_Marshal,0,2)="N/A","N/A",'输出-系统进路参数'!Q481)</f>
        <v>N/A</v>
      </c>
      <c r="O480" s="22" t="str">
        <f>IF(INDEX(Veh_Marshal,0,2)="N/A","N/A",'输出-系统进路参数'!R481)</f>
        <v>N/A</v>
      </c>
      <c r="P480" s="22" t="str">
        <f>IF(INDEX(Veh_Marshal,0,2)="N/A","N/A",'输出-系统进路参数'!S481)</f>
        <v>N/A</v>
      </c>
      <c r="Q480" s="22" t="str">
        <f>IF(INDEX(Veh_Marshal,0,2)="N/A","N/A",'输出-系统进路参数'!T481)</f>
        <v>N/A</v>
      </c>
      <c r="R480" s="22" t="str">
        <f>IF(INDEX(Veh_Marshal,0,2)="N/A","N/A",'输出-系统进路参数'!U481)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IF(INDEX(Veh_Marshal,0,2)="N/A","N/A",'输出-系统进路参数'!B482)</f>
        <v>N/A</v>
      </c>
      <c r="B481" s="22" t="str">
        <f>IF(INDEX(Veh_Marshal,0,2)="N/A","N/A",'输出-系统进路参数'!E482)</f>
        <v>N/A</v>
      </c>
      <c r="C481" s="22" t="str">
        <f>IF(INDEX(Veh_Marshal,0,2)="N/A","N/A",'输出-系统进路参数'!F482)</f>
        <v>N/A</v>
      </c>
      <c r="D481" s="22" t="str">
        <f>IF(INDEX(Veh_Marshal,0,2)="N/A","N/A",'输出-系统进路参数'!G482)</f>
        <v>N/A</v>
      </c>
      <c r="E481" s="22" t="str">
        <f>IF(INDEX(Veh_Marshal,0,2)="N/A","N/A",'输出-系统进路参数'!H482)</f>
        <v>N/A</v>
      </c>
      <c r="F481" s="22" t="str">
        <f>IF(INDEX(Veh_Marshal,0,2)="N/A","N/A",'输出-系统进路参数'!I482)</f>
        <v>N/A</v>
      </c>
      <c r="G481" s="22" t="str">
        <f>IF(INDEX(Veh_Marshal,0,2)="N/A","N/A",'输出-系统进路参数'!J482)</f>
        <v>N/A</v>
      </c>
      <c r="H481" s="22" t="str">
        <f>IF(INDEX(Veh_Marshal,0,2)="N/A","N/A",'输出-系统进路参数'!K482)</f>
        <v>N/A</v>
      </c>
      <c r="I481" s="22" t="str">
        <f>IF(INDEX(Veh_Marshal,0,2)="N/A","N/A",'输出-系统进路参数'!L482)</f>
        <v>N/A</v>
      </c>
      <c r="J481" s="22" t="str">
        <f>IF(INDEX(Veh_Marshal,0,2)="N/A","N/A",'输出-系统进路参数'!M482)</f>
        <v>N/A</v>
      </c>
      <c r="K481" s="22" t="str">
        <f>IF(INDEX(Veh_Marshal,0,2)="N/A","N/A",'输出-系统进路参数'!N482)</f>
        <v>N/A</v>
      </c>
      <c r="L481" s="22" t="str">
        <f>IF(INDEX(Veh_Marshal,0,2)="N/A","N/A",'输出-系统进路参数'!O482)</f>
        <v>N/A</v>
      </c>
      <c r="M481" s="22" t="str">
        <f>IF(INDEX(Veh_Marshal,0,2)="N/A","N/A",'输出-系统进路参数'!P482)</f>
        <v>N/A</v>
      </c>
      <c r="N481" s="22" t="str">
        <f>IF(INDEX(Veh_Marshal,0,2)="N/A","N/A",'输出-系统进路参数'!Q482)</f>
        <v>N/A</v>
      </c>
      <c r="O481" s="22" t="str">
        <f>IF(INDEX(Veh_Marshal,0,2)="N/A","N/A",'输出-系统进路参数'!R482)</f>
        <v>N/A</v>
      </c>
      <c r="P481" s="22" t="str">
        <f>IF(INDEX(Veh_Marshal,0,2)="N/A","N/A",'输出-系统进路参数'!S482)</f>
        <v>N/A</v>
      </c>
      <c r="Q481" s="22" t="str">
        <f>IF(INDEX(Veh_Marshal,0,2)="N/A","N/A",'输出-系统进路参数'!T482)</f>
        <v>N/A</v>
      </c>
      <c r="R481" s="22" t="str">
        <f>IF(INDEX(Veh_Marshal,0,2)="N/A","N/A",'输出-系统进路参数'!U482)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IF(INDEX(Veh_Marshal,0,2)="N/A","N/A",'输出-系统进路参数'!B483)</f>
        <v>N/A</v>
      </c>
      <c r="B482" s="22" t="str">
        <f>IF(INDEX(Veh_Marshal,0,2)="N/A","N/A",'输出-系统进路参数'!E483)</f>
        <v>N/A</v>
      </c>
      <c r="C482" s="22" t="str">
        <f>IF(INDEX(Veh_Marshal,0,2)="N/A","N/A",'输出-系统进路参数'!F483)</f>
        <v>N/A</v>
      </c>
      <c r="D482" s="22" t="str">
        <f>IF(INDEX(Veh_Marshal,0,2)="N/A","N/A",'输出-系统进路参数'!G483)</f>
        <v>N/A</v>
      </c>
      <c r="E482" s="22" t="str">
        <f>IF(INDEX(Veh_Marshal,0,2)="N/A","N/A",'输出-系统进路参数'!H483)</f>
        <v>N/A</v>
      </c>
      <c r="F482" s="22" t="str">
        <f>IF(INDEX(Veh_Marshal,0,2)="N/A","N/A",'输出-系统进路参数'!I483)</f>
        <v>N/A</v>
      </c>
      <c r="G482" s="22" t="str">
        <f>IF(INDEX(Veh_Marshal,0,2)="N/A","N/A",'输出-系统进路参数'!J483)</f>
        <v>N/A</v>
      </c>
      <c r="H482" s="22" t="str">
        <f>IF(INDEX(Veh_Marshal,0,2)="N/A","N/A",'输出-系统进路参数'!K483)</f>
        <v>N/A</v>
      </c>
      <c r="I482" s="22" t="str">
        <f>IF(INDEX(Veh_Marshal,0,2)="N/A","N/A",'输出-系统进路参数'!L483)</f>
        <v>N/A</v>
      </c>
      <c r="J482" s="22" t="str">
        <f>IF(INDEX(Veh_Marshal,0,2)="N/A","N/A",'输出-系统进路参数'!M483)</f>
        <v>N/A</v>
      </c>
      <c r="K482" s="22" t="str">
        <f>IF(INDEX(Veh_Marshal,0,2)="N/A","N/A",'输出-系统进路参数'!N483)</f>
        <v>N/A</v>
      </c>
      <c r="L482" s="22" t="str">
        <f>IF(INDEX(Veh_Marshal,0,2)="N/A","N/A",'输出-系统进路参数'!O483)</f>
        <v>N/A</v>
      </c>
      <c r="M482" s="22" t="str">
        <f>IF(INDEX(Veh_Marshal,0,2)="N/A","N/A",'输出-系统进路参数'!P483)</f>
        <v>N/A</v>
      </c>
      <c r="N482" s="22" t="str">
        <f>IF(INDEX(Veh_Marshal,0,2)="N/A","N/A",'输出-系统进路参数'!Q483)</f>
        <v>N/A</v>
      </c>
      <c r="O482" s="22" t="str">
        <f>IF(INDEX(Veh_Marshal,0,2)="N/A","N/A",'输出-系统进路参数'!R483)</f>
        <v>N/A</v>
      </c>
      <c r="P482" s="22" t="str">
        <f>IF(INDEX(Veh_Marshal,0,2)="N/A","N/A",'输出-系统进路参数'!S483)</f>
        <v>N/A</v>
      </c>
      <c r="Q482" s="22" t="str">
        <f>IF(INDEX(Veh_Marshal,0,2)="N/A","N/A",'输出-系统进路参数'!T483)</f>
        <v>N/A</v>
      </c>
      <c r="R482" s="22" t="str">
        <f>IF(INDEX(Veh_Marshal,0,2)="N/A","N/A",'输出-系统进路参数'!U483)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IF(INDEX(Veh_Marshal,0,2)="N/A","N/A",'输出-系统进路参数'!B484)</f>
        <v>N/A</v>
      </c>
      <c r="B483" s="22" t="str">
        <f>IF(INDEX(Veh_Marshal,0,2)="N/A","N/A",'输出-系统进路参数'!E484)</f>
        <v>N/A</v>
      </c>
      <c r="C483" s="22" t="str">
        <f>IF(INDEX(Veh_Marshal,0,2)="N/A","N/A",'输出-系统进路参数'!F484)</f>
        <v>N/A</v>
      </c>
      <c r="D483" s="22" t="str">
        <f>IF(INDEX(Veh_Marshal,0,2)="N/A","N/A",'输出-系统进路参数'!G484)</f>
        <v>N/A</v>
      </c>
      <c r="E483" s="22" t="str">
        <f>IF(INDEX(Veh_Marshal,0,2)="N/A","N/A",'输出-系统进路参数'!H484)</f>
        <v>N/A</v>
      </c>
      <c r="F483" s="22" t="str">
        <f>IF(INDEX(Veh_Marshal,0,2)="N/A","N/A",'输出-系统进路参数'!I484)</f>
        <v>N/A</v>
      </c>
      <c r="G483" s="22" t="str">
        <f>IF(INDEX(Veh_Marshal,0,2)="N/A","N/A",'输出-系统进路参数'!J484)</f>
        <v>N/A</v>
      </c>
      <c r="H483" s="22" t="str">
        <f>IF(INDEX(Veh_Marshal,0,2)="N/A","N/A",'输出-系统进路参数'!K484)</f>
        <v>N/A</v>
      </c>
      <c r="I483" s="22" t="str">
        <f>IF(INDEX(Veh_Marshal,0,2)="N/A","N/A",'输出-系统进路参数'!L484)</f>
        <v>N/A</v>
      </c>
      <c r="J483" s="22" t="str">
        <f>IF(INDEX(Veh_Marshal,0,2)="N/A","N/A",'输出-系统进路参数'!M484)</f>
        <v>N/A</v>
      </c>
      <c r="K483" s="22" t="str">
        <f>IF(INDEX(Veh_Marshal,0,2)="N/A","N/A",'输出-系统进路参数'!N484)</f>
        <v>N/A</v>
      </c>
      <c r="L483" s="22" t="str">
        <f>IF(INDEX(Veh_Marshal,0,2)="N/A","N/A",'输出-系统进路参数'!O484)</f>
        <v>N/A</v>
      </c>
      <c r="M483" s="22" t="str">
        <f>IF(INDEX(Veh_Marshal,0,2)="N/A","N/A",'输出-系统进路参数'!P484)</f>
        <v>N/A</v>
      </c>
      <c r="N483" s="22" t="str">
        <f>IF(INDEX(Veh_Marshal,0,2)="N/A","N/A",'输出-系统进路参数'!Q484)</f>
        <v>N/A</v>
      </c>
      <c r="O483" s="22" t="str">
        <f>IF(INDEX(Veh_Marshal,0,2)="N/A","N/A",'输出-系统进路参数'!R484)</f>
        <v>N/A</v>
      </c>
      <c r="P483" s="22" t="str">
        <f>IF(INDEX(Veh_Marshal,0,2)="N/A","N/A",'输出-系统进路参数'!S484)</f>
        <v>N/A</v>
      </c>
      <c r="Q483" s="22" t="str">
        <f>IF(INDEX(Veh_Marshal,0,2)="N/A","N/A",'输出-系统进路参数'!T484)</f>
        <v>N/A</v>
      </c>
      <c r="R483" s="22" t="str">
        <f>IF(INDEX(Veh_Marshal,0,2)="N/A","N/A",'输出-系统进路参数'!U484)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IF(INDEX(Veh_Marshal,0,2)="N/A","N/A",'输出-系统进路参数'!B485)</f>
        <v>N/A</v>
      </c>
      <c r="B484" s="22" t="str">
        <f>IF(INDEX(Veh_Marshal,0,2)="N/A","N/A",'输出-系统进路参数'!E485)</f>
        <v>N/A</v>
      </c>
      <c r="C484" s="22" t="str">
        <f>IF(INDEX(Veh_Marshal,0,2)="N/A","N/A",'输出-系统进路参数'!F485)</f>
        <v>N/A</v>
      </c>
      <c r="D484" s="22" t="str">
        <f>IF(INDEX(Veh_Marshal,0,2)="N/A","N/A",'输出-系统进路参数'!G485)</f>
        <v>N/A</v>
      </c>
      <c r="E484" s="22" t="str">
        <f>IF(INDEX(Veh_Marshal,0,2)="N/A","N/A",'输出-系统进路参数'!H485)</f>
        <v>N/A</v>
      </c>
      <c r="F484" s="22" t="str">
        <f>IF(INDEX(Veh_Marshal,0,2)="N/A","N/A",'输出-系统进路参数'!I485)</f>
        <v>N/A</v>
      </c>
      <c r="G484" s="22" t="str">
        <f>IF(INDEX(Veh_Marshal,0,2)="N/A","N/A",'输出-系统进路参数'!J485)</f>
        <v>N/A</v>
      </c>
      <c r="H484" s="22" t="str">
        <f>IF(INDEX(Veh_Marshal,0,2)="N/A","N/A",'输出-系统进路参数'!K485)</f>
        <v>N/A</v>
      </c>
      <c r="I484" s="22" t="str">
        <f>IF(INDEX(Veh_Marshal,0,2)="N/A","N/A",'输出-系统进路参数'!L485)</f>
        <v>N/A</v>
      </c>
      <c r="J484" s="22" t="str">
        <f>IF(INDEX(Veh_Marshal,0,2)="N/A","N/A",'输出-系统进路参数'!M485)</f>
        <v>N/A</v>
      </c>
      <c r="K484" s="22" t="str">
        <f>IF(INDEX(Veh_Marshal,0,2)="N/A","N/A",'输出-系统进路参数'!N485)</f>
        <v>N/A</v>
      </c>
      <c r="L484" s="22" t="str">
        <f>IF(INDEX(Veh_Marshal,0,2)="N/A","N/A",'输出-系统进路参数'!O485)</f>
        <v>N/A</v>
      </c>
      <c r="M484" s="22" t="str">
        <f>IF(INDEX(Veh_Marshal,0,2)="N/A","N/A",'输出-系统进路参数'!P485)</f>
        <v>N/A</v>
      </c>
      <c r="N484" s="22" t="str">
        <f>IF(INDEX(Veh_Marshal,0,2)="N/A","N/A",'输出-系统进路参数'!Q485)</f>
        <v>N/A</v>
      </c>
      <c r="O484" s="22" t="str">
        <f>IF(INDEX(Veh_Marshal,0,2)="N/A","N/A",'输出-系统进路参数'!R485)</f>
        <v>N/A</v>
      </c>
      <c r="P484" s="22" t="str">
        <f>IF(INDEX(Veh_Marshal,0,2)="N/A","N/A",'输出-系统进路参数'!S485)</f>
        <v>N/A</v>
      </c>
      <c r="Q484" s="22" t="str">
        <f>IF(INDEX(Veh_Marshal,0,2)="N/A","N/A",'输出-系统进路参数'!T485)</f>
        <v>N/A</v>
      </c>
      <c r="R484" s="22" t="str">
        <f>IF(INDEX(Veh_Marshal,0,2)="N/A","N/A",'输出-系统进路参数'!U485)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IF(INDEX(Veh_Marshal,0,2)="N/A","N/A",'输出-系统进路参数'!B486)</f>
        <v>N/A</v>
      </c>
      <c r="B485" s="22" t="str">
        <f>IF(INDEX(Veh_Marshal,0,2)="N/A","N/A",'输出-系统进路参数'!E486)</f>
        <v>N/A</v>
      </c>
      <c r="C485" s="22" t="str">
        <f>IF(INDEX(Veh_Marshal,0,2)="N/A","N/A",'输出-系统进路参数'!F486)</f>
        <v>N/A</v>
      </c>
      <c r="D485" s="22" t="str">
        <f>IF(INDEX(Veh_Marshal,0,2)="N/A","N/A",'输出-系统进路参数'!G486)</f>
        <v>N/A</v>
      </c>
      <c r="E485" s="22" t="str">
        <f>IF(INDEX(Veh_Marshal,0,2)="N/A","N/A",'输出-系统进路参数'!H486)</f>
        <v>N/A</v>
      </c>
      <c r="F485" s="22" t="str">
        <f>IF(INDEX(Veh_Marshal,0,2)="N/A","N/A",'输出-系统进路参数'!I486)</f>
        <v>N/A</v>
      </c>
      <c r="G485" s="22" t="str">
        <f>IF(INDEX(Veh_Marshal,0,2)="N/A","N/A",'输出-系统进路参数'!J486)</f>
        <v>N/A</v>
      </c>
      <c r="H485" s="22" t="str">
        <f>IF(INDEX(Veh_Marshal,0,2)="N/A","N/A",'输出-系统进路参数'!K486)</f>
        <v>N/A</v>
      </c>
      <c r="I485" s="22" t="str">
        <f>IF(INDEX(Veh_Marshal,0,2)="N/A","N/A",'输出-系统进路参数'!L486)</f>
        <v>N/A</v>
      </c>
      <c r="J485" s="22" t="str">
        <f>IF(INDEX(Veh_Marshal,0,2)="N/A","N/A",'输出-系统进路参数'!M486)</f>
        <v>N/A</v>
      </c>
      <c r="K485" s="22" t="str">
        <f>IF(INDEX(Veh_Marshal,0,2)="N/A","N/A",'输出-系统进路参数'!N486)</f>
        <v>N/A</v>
      </c>
      <c r="L485" s="22" t="str">
        <f>IF(INDEX(Veh_Marshal,0,2)="N/A","N/A",'输出-系统进路参数'!O486)</f>
        <v>N/A</v>
      </c>
      <c r="M485" s="22" t="str">
        <f>IF(INDEX(Veh_Marshal,0,2)="N/A","N/A",'输出-系统进路参数'!P486)</f>
        <v>N/A</v>
      </c>
      <c r="N485" s="22" t="str">
        <f>IF(INDEX(Veh_Marshal,0,2)="N/A","N/A",'输出-系统进路参数'!Q486)</f>
        <v>N/A</v>
      </c>
      <c r="O485" s="22" t="str">
        <f>IF(INDEX(Veh_Marshal,0,2)="N/A","N/A",'输出-系统进路参数'!R486)</f>
        <v>N/A</v>
      </c>
      <c r="P485" s="22" t="str">
        <f>IF(INDEX(Veh_Marshal,0,2)="N/A","N/A",'输出-系统进路参数'!S486)</f>
        <v>N/A</v>
      </c>
      <c r="Q485" s="22" t="str">
        <f>IF(INDEX(Veh_Marshal,0,2)="N/A","N/A",'输出-系统进路参数'!T486)</f>
        <v>N/A</v>
      </c>
      <c r="R485" s="22" t="str">
        <f>IF(INDEX(Veh_Marshal,0,2)="N/A","N/A",'输出-系统进路参数'!U486)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IF(INDEX(Veh_Marshal,0,2)="N/A","N/A",'输出-系统进路参数'!B487)</f>
        <v>N/A</v>
      </c>
      <c r="B486" s="22" t="str">
        <f>IF(INDEX(Veh_Marshal,0,2)="N/A","N/A",'输出-系统进路参数'!E487)</f>
        <v>N/A</v>
      </c>
      <c r="C486" s="22" t="str">
        <f>IF(INDEX(Veh_Marshal,0,2)="N/A","N/A",'输出-系统进路参数'!F487)</f>
        <v>N/A</v>
      </c>
      <c r="D486" s="22" t="str">
        <f>IF(INDEX(Veh_Marshal,0,2)="N/A","N/A",'输出-系统进路参数'!G487)</f>
        <v>N/A</v>
      </c>
      <c r="E486" s="22" t="str">
        <f>IF(INDEX(Veh_Marshal,0,2)="N/A","N/A",'输出-系统进路参数'!H487)</f>
        <v>N/A</v>
      </c>
      <c r="F486" s="22" t="str">
        <f>IF(INDEX(Veh_Marshal,0,2)="N/A","N/A",'输出-系统进路参数'!I487)</f>
        <v>N/A</v>
      </c>
      <c r="G486" s="22" t="str">
        <f>IF(INDEX(Veh_Marshal,0,2)="N/A","N/A",'输出-系统进路参数'!J487)</f>
        <v>N/A</v>
      </c>
      <c r="H486" s="22" t="str">
        <f>IF(INDEX(Veh_Marshal,0,2)="N/A","N/A",'输出-系统进路参数'!K487)</f>
        <v>N/A</v>
      </c>
      <c r="I486" s="22" t="str">
        <f>IF(INDEX(Veh_Marshal,0,2)="N/A","N/A",'输出-系统进路参数'!L487)</f>
        <v>N/A</v>
      </c>
      <c r="J486" s="22" t="str">
        <f>IF(INDEX(Veh_Marshal,0,2)="N/A","N/A",'输出-系统进路参数'!M487)</f>
        <v>N/A</v>
      </c>
      <c r="K486" s="22" t="str">
        <f>IF(INDEX(Veh_Marshal,0,2)="N/A","N/A",'输出-系统进路参数'!N487)</f>
        <v>N/A</v>
      </c>
      <c r="L486" s="22" t="str">
        <f>IF(INDEX(Veh_Marshal,0,2)="N/A","N/A",'输出-系统进路参数'!O487)</f>
        <v>N/A</v>
      </c>
      <c r="M486" s="22" t="str">
        <f>IF(INDEX(Veh_Marshal,0,2)="N/A","N/A",'输出-系统进路参数'!P487)</f>
        <v>N/A</v>
      </c>
      <c r="N486" s="22" t="str">
        <f>IF(INDEX(Veh_Marshal,0,2)="N/A","N/A",'输出-系统进路参数'!Q487)</f>
        <v>N/A</v>
      </c>
      <c r="O486" s="22" t="str">
        <f>IF(INDEX(Veh_Marshal,0,2)="N/A","N/A",'输出-系统进路参数'!R487)</f>
        <v>N/A</v>
      </c>
      <c r="P486" s="22" t="str">
        <f>IF(INDEX(Veh_Marshal,0,2)="N/A","N/A",'输出-系统进路参数'!S487)</f>
        <v>N/A</v>
      </c>
      <c r="Q486" s="22" t="str">
        <f>IF(INDEX(Veh_Marshal,0,2)="N/A","N/A",'输出-系统进路参数'!T487)</f>
        <v>N/A</v>
      </c>
      <c r="R486" s="22" t="str">
        <f>IF(INDEX(Veh_Marshal,0,2)="N/A","N/A",'输出-系统进路参数'!U487)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IF(INDEX(Veh_Marshal,0,2)="N/A","N/A",'输出-系统进路参数'!B488)</f>
        <v>N/A</v>
      </c>
      <c r="B487" s="22" t="str">
        <f>IF(INDEX(Veh_Marshal,0,2)="N/A","N/A",'输出-系统进路参数'!E488)</f>
        <v>N/A</v>
      </c>
      <c r="C487" s="22" t="str">
        <f>IF(INDEX(Veh_Marshal,0,2)="N/A","N/A",'输出-系统进路参数'!F488)</f>
        <v>N/A</v>
      </c>
      <c r="D487" s="22" t="str">
        <f>IF(INDEX(Veh_Marshal,0,2)="N/A","N/A",'输出-系统进路参数'!G488)</f>
        <v>N/A</v>
      </c>
      <c r="E487" s="22" t="str">
        <f>IF(INDEX(Veh_Marshal,0,2)="N/A","N/A",'输出-系统进路参数'!H488)</f>
        <v>N/A</v>
      </c>
      <c r="F487" s="22" t="str">
        <f>IF(INDEX(Veh_Marshal,0,2)="N/A","N/A",'输出-系统进路参数'!I488)</f>
        <v>N/A</v>
      </c>
      <c r="G487" s="22" t="str">
        <f>IF(INDEX(Veh_Marshal,0,2)="N/A","N/A",'输出-系统进路参数'!J488)</f>
        <v>N/A</v>
      </c>
      <c r="H487" s="22" t="str">
        <f>IF(INDEX(Veh_Marshal,0,2)="N/A","N/A",'输出-系统进路参数'!K488)</f>
        <v>N/A</v>
      </c>
      <c r="I487" s="22" t="str">
        <f>IF(INDEX(Veh_Marshal,0,2)="N/A","N/A",'输出-系统进路参数'!L488)</f>
        <v>N/A</v>
      </c>
      <c r="J487" s="22" t="str">
        <f>IF(INDEX(Veh_Marshal,0,2)="N/A","N/A",'输出-系统进路参数'!M488)</f>
        <v>N/A</v>
      </c>
      <c r="K487" s="22" t="str">
        <f>IF(INDEX(Veh_Marshal,0,2)="N/A","N/A",'输出-系统进路参数'!N488)</f>
        <v>N/A</v>
      </c>
      <c r="L487" s="22" t="str">
        <f>IF(INDEX(Veh_Marshal,0,2)="N/A","N/A",'输出-系统进路参数'!O488)</f>
        <v>N/A</v>
      </c>
      <c r="M487" s="22" t="str">
        <f>IF(INDEX(Veh_Marshal,0,2)="N/A","N/A",'输出-系统进路参数'!P488)</f>
        <v>N/A</v>
      </c>
      <c r="N487" s="22" t="str">
        <f>IF(INDEX(Veh_Marshal,0,2)="N/A","N/A",'输出-系统进路参数'!Q488)</f>
        <v>N/A</v>
      </c>
      <c r="O487" s="22" t="str">
        <f>IF(INDEX(Veh_Marshal,0,2)="N/A","N/A",'输出-系统进路参数'!R488)</f>
        <v>N/A</v>
      </c>
      <c r="P487" s="22" t="str">
        <f>IF(INDEX(Veh_Marshal,0,2)="N/A","N/A",'输出-系统进路参数'!S488)</f>
        <v>N/A</v>
      </c>
      <c r="Q487" s="22" t="str">
        <f>IF(INDEX(Veh_Marshal,0,2)="N/A","N/A",'输出-系统进路参数'!T488)</f>
        <v>N/A</v>
      </c>
      <c r="R487" s="22" t="str">
        <f>IF(INDEX(Veh_Marshal,0,2)="N/A","N/A",'输出-系统进路参数'!U488)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IF(INDEX(Veh_Marshal,0,2)="N/A","N/A",'输出-系统进路参数'!B489)</f>
        <v>N/A</v>
      </c>
      <c r="B488" s="22" t="str">
        <f>IF(INDEX(Veh_Marshal,0,2)="N/A","N/A",'输出-系统进路参数'!E489)</f>
        <v>N/A</v>
      </c>
      <c r="C488" s="22" t="str">
        <f>IF(INDEX(Veh_Marshal,0,2)="N/A","N/A",'输出-系统进路参数'!F489)</f>
        <v>N/A</v>
      </c>
      <c r="D488" s="22" t="str">
        <f>IF(INDEX(Veh_Marshal,0,2)="N/A","N/A",'输出-系统进路参数'!G489)</f>
        <v>N/A</v>
      </c>
      <c r="E488" s="22" t="str">
        <f>IF(INDEX(Veh_Marshal,0,2)="N/A","N/A",'输出-系统进路参数'!H489)</f>
        <v>N/A</v>
      </c>
      <c r="F488" s="22" t="str">
        <f>IF(INDEX(Veh_Marshal,0,2)="N/A","N/A",'输出-系统进路参数'!I489)</f>
        <v>N/A</v>
      </c>
      <c r="G488" s="22" t="str">
        <f>IF(INDEX(Veh_Marshal,0,2)="N/A","N/A",'输出-系统进路参数'!J489)</f>
        <v>N/A</v>
      </c>
      <c r="H488" s="22" t="str">
        <f>IF(INDEX(Veh_Marshal,0,2)="N/A","N/A",'输出-系统进路参数'!K489)</f>
        <v>N/A</v>
      </c>
      <c r="I488" s="22" t="str">
        <f>IF(INDEX(Veh_Marshal,0,2)="N/A","N/A",'输出-系统进路参数'!L489)</f>
        <v>N/A</v>
      </c>
      <c r="J488" s="22" t="str">
        <f>IF(INDEX(Veh_Marshal,0,2)="N/A","N/A",'输出-系统进路参数'!M489)</f>
        <v>N/A</v>
      </c>
      <c r="K488" s="22" t="str">
        <f>IF(INDEX(Veh_Marshal,0,2)="N/A","N/A",'输出-系统进路参数'!N489)</f>
        <v>N/A</v>
      </c>
      <c r="L488" s="22" t="str">
        <f>IF(INDEX(Veh_Marshal,0,2)="N/A","N/A",'输出-系统进路参数'!O489)</f>
        <v>N/A</v>
      </c>
      <c r="M488" s="22" t="str">
        <f>IF(INDEX(Veh_Marshal,0,2)="N/A","N/A",'输出-系统进路参数'!P489)</f>
        <v>N/A</v>
      </c>
      <c r="N488" s="22" t="str">
        <f>IF(INDEX(Veh_Marshal,0,2)="N/A","N/A",'输出-系统进路参数'!Q489)</f>
        <v>N/A</v>
      </c>
      <c r="O488" s="22" t="str">
        <f>IF(INDEX(Veh_Marshal,0,2)="N/A","N/A",'输出-系统进路参数'!R489)</f>
        <v>N/A</v>
      </c>
      <c r="P488" s="22" t="str">
        <f>IF(INDEX(Veh_Marshal,0,2)="N/A","N/A",'输出-系统进路参数'!S489)</f>
        <v>N/A</v>
      </c>
      <c r="Q488" s="22" t="str">
        <f>IF(INDEX(Veh_Marshal,0,2)="N/A","N/A",'输出-系统进路参数'!T489)</f>
        <v>N/A</v>
      </c>
      <c r="R488" s="22" t="str">
        <f>IF(INDEX(Veh_Marshal,0,2)="N/A","N/A",'输出-系统进路参数'!U489)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IF(INDEX(Veh_Marshal,0,2)="N/A","N/A",'输出-系统进路参数'!B490)</f>
        <v>N/A</v>
      </c>
      <c r="B489" s="22" t="str">
        <f>IF(INDEX(Veh_Marshal,0,2)="N/A","N/A",'输出-系统进路参数'!E490)</f>
        <v>N/A</v>
      </c>
      <c r="C489" s="22" t="str">
        <f>IF(INDEX(Veh_Marshal,0,2)="N/A","N/A",'输出-系统进路参数'!F490)</f>
        <v>N/A</v>
      </c>
      <c r="D489" s="22" t="str">
        <f>IF(INDEX(Veh_Marshal,0,2)="N/A","N/A",'输出-系统进路参数'!G490)</f>
        <v>N/A</v>
      </c>
      <c r="E489" s="22" t="str">
        <f>IF(INDEX(Veh_Marshal,0,2)="N/A","N/A",'输出-系统进路参数'!H490)</f>
        <v>N/A</v>
      </c>
      <c r="F489" s="22" t="str">
        <f>IF(INDEX(Veh_Marshal,0,2)="N/A","N/A",'输出-系统进路参数'!I490)</f>
        <v>N/A</v>
      </c>
      <c r="G489" s="22" t="str">
        <f>IF(INDEX(Veh_Marshal,0,2)="N/A","N/A",'输出-系统进路参数'!J490)</f>
        <v>N/A</v>
      </c>
      <c r="H489" s="22" t="str">
        <f>IF(INDEX(Veh_Marshal,0,2)="N/A","N/A",'输出-系统进路参数'!K490)</f>
        <v>N/A</v>
      </c>
      <c r="I489" s="22" t="str">
        <f>IF(INDEX(Veh_Marshal,0,2)="N/A","N/A",'输出-系统进路参数'!L490)</f>
        <v>N/A</v>
      </c>
      <c r="J489" s="22" t="str">
        <f>IF(INDEX(Veh_Marshal,0,2)="N/A","N/A",'输出-系统进路参数'!M490)</f>
        <v>N/A</v>
      </c>
      <c r="K489" s="22" t="str">
        <f>IF(INDEX(Veh_Marshal,0,2)="N/A","N/A",'输出-系统进路参数'!N490)</f>
        <v>N/A</v>
      </c>
      <c r="L489" s="22" t="str">
        <f>IF(INDEX(Veh_Marshal,0,2)="N/A","N/A",'输出-系统进路参数'!O490)</f>
        <v>N/A</v>
      </c>
      <c r="M489" s="22" t="str">
        <f>IF(INDEX(Veh_Marshal,0,2)="N/A","N/A",'输出-系统进路参数'!P490)</f>
        <v>N/A</v>
      </c>
      <c r="N489" s="22" t="str">
        <f>IF(INDEX(Veh_Marshal,0,2)="N/A","N/A",'输出-系统进路参数'!Q490)</f>
        <v>N/A</v>
      </c>
      <c r="O489" s="22" t="str">
        <f>IF(INDEX(Veh_Marshal,0,2)="N/A","N/A",'输出-系统进路参数'!R490)</f>
        <v>N/A</v>
      </c>
      <c r="P489" s="22" t="str">
        <f>IF(INDEX(Veh_Marshal,0,2)="N/A","N/A",'输出-系统进路参数'!S490)</f>
        <v>N/A</v>
      </c>
      <c r="Q489" s="22" t="str">
        <f>IF(INDEX(Veh_Marshal,0,2)="N/A","N/A",'输出-系统进路参数'!T490)</f>
        <v>N/A</v>
      </c>
      <c r="R489" s="22" t="str">
        <f>IF(INDEX(Veh_Marshal,0,2)="N/A","N/A",'输出-系统进路参数'!U490)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IF(INDEX(Veh_Marshal,0,2)="N/A","N/A",'输出-系统进路参数'!B491)</f>
        <v>N/A</v>
      </c>
      <c r="B490" s="22" t="str">
        <f>IF(INDEX(Veh_Marshal,0,2)="N/A","N/A",'输出-系统进路参数'!E491)</f>
        <v>N/A</v>
      </c>
      <c r="C490" s="22" t="str">
        <f>IF(INDEX(Veh_Marshal,0,2)="N/A","N/A",'输出-系统进路参数'!F491)</f>
        <v>N/A</v>
      </c>
      <c r="D490" s="22" t="str">
        <f>IF(INDEX(Veh_Marshal,0,2)="N/A","N/A",'输出-系统进路参数'!G491)</f>
        <v>N/A</v>
      </c>
      <c r="E490" s="22" t="str">
        <f>IF(INDEX(Veh_Marshal,0,2)="N/A","N/A",'输出-系统进路参数'!H491)</f>
        <v>N/A</v>
      </c>
      <c r="F490" s="22" t="str">
        <f>IF(INDEX(Veh_Marshal,0,2)="N/A","N/A",'输出-系统进路参数'!I491)</f>
        <v>N/A</v>
      </c>
      <c r="G490" s="22" t="str">
        <f>IF(INDEX(Veh_Marshal,0,2)="N/A","N/A",'输出-系统进路参数'!J491)</f>
        <v>N/A</v>
      </c>
      <c r="H490" s="22" t="str">
        <f>IF(INDEX(Veh_Marshal,0,2)="N/A","N/A",'输出-系统进路参数'!K491)</f>
        <v>N/A</v>
      </c>
      <c r="I490" s="22" t="str">
        <f>IF(INDEX(Veh_Marshal,0,2)="N/A","N/A",'输出-系统进路参数'!L491)</f>
        <v>N/A</v>
      </c>
      <c r="J490" s="22" t="str">
        <f>IF(INDEX(Veh_Marshal,0,2)="N/A","N/A",'输出-系统进路参数'!M491)</f>
        <v>N/A</v>
      </c>
      <c r="K490" s="22" t="str">
        <f>IF(INDEX(Veh_Marshal,0,2)="N/A","N/A",'输出-系统进路参数'!N491)</f>
        <v>N/A</v>
      </c>
      <c r="L490" s="22" t="str">
        <f>IF(INDEX(Veh_Marshal,0,2)="N/A","N/A",'输出-系统进路参数'!O491)</f>
        <v>N/A</v>
      </c>
      <c r="M490" s="22" t="str">
        <f>IF(INDEX(Veh_Marshal,0,2)="N/A","N/A",'输出-系统进路参数'!P491)</f>
        <v>N/A</v>
      </c>
      <c r="N490" s="22" t="str">
        <f>IF(INDEX(Veh_Marshal,0,2)="N/A","N/A",'输出-系统进路参数'!Q491)</f>
        <v>N/A</v>
      </c>
      <c r="O490" s="22" t="str">
        <f>IF(INDEX(Veh_Marshal,0,2)="N/A","N/A",'输出-系统进路参数'!R491)</f>
        <v>N/A</v>
      </c>
      <c r="P490" s="22" t="str">
        <f>IF(INDEX(Veh_Marshal,0,2)="N/A","N/A",'输出-系统进路参数'!S491)</f>
        <v>N/A</v>
      </c>
      <c r="Q490" s="22" t="str">
        <f>IF(INDEX(Veh_Marshal,0,2)="N/A","N/A",'输出-系统进路参数'!T491)</f>
        <v>N/A</v>
      </c>
      <c r="R490" s="22" t="str">
        <f>IF(INDEX(Veh_Marshal,0,2)="N/A","N/A",'输出-系统进路参数'!U491)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IF(INDEX(Veh_Marshal,0,2)="N/A","N/A",'输出-系统进路参数'!B492)</f>
        <v>N/A</v>
      </c>
      <c r="B491" s="22" t="str">
        <f>IF(INDEX(Veh_Marshal,0,2)="N/A","N/A",'输出-系统进路参数'!E492)</f>
        <v>N/A</v>
      </c>
      <c r="C491" s="22" t="str">
        <f>IF(INDEX(Veh_Marshal,0,2)="N/A","N/A",'输出-系统进路参数'!F492)</f>
        <v>N/A</v>
      </c>
      <c r="D491" s="22" t="str">
        <f>IF(INDEX(Veh_Marshal,0,2)="N/A","N/A",'输出-系统进路参数'!G492)</f>
        <v>N/A</v>
      </c>
      <c r="E491" s="22" t="str">
        <f>IF(INDEX(Veh_Marshal,0,2)="N/A","N/A",'输出-系统进路参数'!H492)</f>
        <v>N/A</v>
      </c>
      <c r="F491" s="22" t="str">
        <f>IF(INDEX(Veh_Marshal,0,2)="N/A","N/A",'输出-系统进路参数'!I492)</f>
        <v>N/A</v>
      </c>
      <c r="G491" s="22" t="str">
        <f>IF(INDEX(Veh_Marshal,0,2)="N/A","N/A",'输出-系统进路参数'!J492)</f>
        <v>N/A</v>
      </c>
      <c r="H491" s="22" t="str">
        <f>IF(INDEX(Veh_Marshal,0,2)="N/A","N/A",'输出-系统进路参数'!K492)</f>
        <v>N/A</v>
      </c>
      <c r="I491" s="22" t="str">
        <f>IF(INDEX(Veh_Marshal,0,2)="N/A","N/A",'输出-系统进路参数'!L492)</f>
        <v>N/A</v>
      </c>
      <c r="J491" s="22" t="str">
        <f>IF(INDEX(Veh_Marshal,0,2)="N/A","N/A",'输出-系统进路参数'!M492)</f>
        <v>N/A</v>
      </c>
      <c r="K491" s="22" t="str">
        <f>IF(INDEX(Veh_Marshal,0,2)="N/A","N/A",'输出-系统进路参数'!N492)</f>
        <v>N/A</v>
      </c>
      <c r="L491" s="22" t="str">
        <f>IF(INDEX(Veh_Marshal,0,2)="N/A","N/A",'输出-系统进路参数'!O492)</f>
        <v>N/A</v>
      </c>
      <c r="M491" s="22" t="str">
        <f>IF(INDEX(Veh_Marshal,0,2)="N/A","N/A",'输出-系统进路参数'!P492)</f>
        <v>N/A</v>
      </c>
      <c r="N491" s="22" t="str">
        <f>IF(INDEX(Veh_Marshal,0,2)="N/A","N/A",'输出-系统进路参数'!Q492)</f>
        <v>N/A</v>
      </c>
      <c r="O491" s="22" t="str">
        <f>IF(INDEX(Veh_Marshal,0,2)="N/A","N/A",'输出-系统进路参数'!R492)</f>
        <v>N/A</v>
      </c>
      <c r="P491" s="22" t="str">
        <f>IF(INDEX(Veh_Marshal,0,2)="N/A","N/A",'输出-系统进路参数'!S492)</f>
        <v>N/A</v>
      </c>
      <c r="Q491" s="22" t="str">
        <f>IF(INDEX(Veh_Marshal,0,2)="N/A","N/A",'输出-系统进路参数'!T492)</f>
        <v>N/A</v>
      </c>
      <c r="R491" s="22" t="str">
        <f>IF(INDEX(Veh_Marshal,0,2)="N/A","N/A",'输出-系统进路参数'!U492)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IF(INDEX(Veh_Marshal,0,2)="N/A","N/A",'输出-系统进路参数'!B493)</f>
        <v>N/A</v>
      </c>
      <c r="B492" s="22" t="str">
        <f>IF(INDEX(Veh_Marshal,0,2)="N/A","N/A",'输出-系统进路参数'!E493)</f>
        <v>N/A</v>
      </c>
      <c r="C492" s="22" t="str">
        <f>IF(INDEX(Veh_Marshal,0,2)="N/A","N/A",'输出-系统进路参数'!F493)</f>
        <v>N/A</v>
      </c>
      <c r="D492" s="22" t="str">
        <f>IF(INDEX(Veh_Marshal,0,2)="N/A","N/A",'输出-系统进路参数'!G493)</f>
        <v>N/A</v>
      </c>
      <c r="E492" s="22" t="str">
        <f>IF(INDEX(Veh_Marshal,0,2)="N/A","N/A",'输出-系统进路参数'!H493)</f>
        <v>N/A</v>
      </c>
      <c r="F492" s="22" t="str">
        <f>IF(INDEX(Veh_Marshal,0,2)="N/A","N/A",'输出-系统进路参数'!I493)</f>
        <v>N/A</v>
      </c>
      <c r="G492" s="22" t="str">
        <f>IF(INDEX(Veh_Marshal,0,2)="N/A","N/A",'输出-系统进路参数'!J493)</f>
        <v>N/A</v>
      </c>
      <c r="H492" s="22" t="str">
        <f>IF(INDEX(Veh_Marshal,0,2)="N/A","N/A",'输出-系统进路参数'!K493)</f>
        <v>N/A</v>
      </c>
      <c r="I492" s="22" t="str">
        <f>IF(INDEX(Veh_Marshal,0,2)="N/A","N/A",'输出-系统进路参数'!L493)</f>
        <v>N/A</v>
      </c>
      <c r="J492" s="22" t="str">
        <f>IF(INDEX(Veh_Marshal,0,2)="N/A","N/A",'输出-系统进路参数'!M493)</f>
        <v>N/A</v>
      </c>
      <c r="K492" s="22" t="str">
        <f>IF(INDEX(Veh_Marshal,0,2)="N/A","N/A",'输出-系统进路参数'!N493)</f>
        <v>N/A</v>
      </c>
      <c r="L492" s="22" t="str">
        <f>IF(INDEX(Veh_Marshal,0,2)="N/A","N/A",'输出-系统进路参数'!O493)</f>
        <v>N/A</v>
      </c>
      <c r="M492" s="22" t="str">
        <f>IF(INDEX(Veh_Marshal,0,2)="N/A","N/A",'输出-系统进路参数'!P493)</f>
        <v>N/A</v>
      </c>
      <c r="N492" s="22" t="str">
        <f>IF(INDEX(Veh_Marshal,0,2)="N/A","N/A",'输出-系统进路参数'!Q493)</f>
        <v>N/A</v>
      </c>
      <c r="O492" s="22" t="str">
        <f>IF(INDEX(Veh_Marshal,0,2)="N/A","N/A",'输出-系统进路参数'!R493)</f>
        <v>N/A</v>
      </c>
      <c r="P492" s="22" t="str">
        <f>IF(INDEX(Veh_Marshal,0,2)="N/A","N/A",'输出-系统进路参数'!S493)</f>
        <v>N/A</v>
      </c>
      <c r="Q492" s="22" t="str">
        <f>IF(INDEX(Veh_Marshal,0,2)="N/A","N/A",'输出-系统进路参数'!T493)</f>
        <v>N/A</v>
      </c>
      <c r="R492" s="22" t="str">
        <f>IF(INDEX(Veh_Marshal,0,2)="N/A","N/A",'输出-系统进路参数'!U493)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IF(INDEX(Veh_Marshal,0,2)="N/A","N/A",'输出-系统进路参数'!B494)</f>
        <v>N/A</v>
      </c>
      <c r="B493" s="22" t="str">
        <f>IF(INDEX(Veh_Marshal,0,2)="N/A","N/A",'输出-系统进路参数'!E494)</f>
        <v>N/A</v>
      </c>
      <c r="C493" s="22" t="str">
        <f>IF(INDEX(Veh_Marshal,0,2)="N/A","N/A",'输出-系统进路参数'!F494)</f>
        <v>N/A</v>
      </c>
      <c r="D493" s="22" t="str">
        <f>IF(INDEX(Veh_Marshal,0,2)="N/A","N/A",'输出-系统进路参数'!G494)</f>
        <v>N/A</v>
      </c>
      <c r="E493" s="22" t="str">
        <f>IF(INDEX(Veh_Marshal,0,2)="N/A","N/A",'输出-系统进路参数'!H494)</f>
        <v>N/A</v>
      </c>
      <c r="F493" s="22" t="str">
        <f>IF(INDEX(Veh_Marshal,0,2)="N/A","N/A",'输出-系统进路参数'!I494)</f>
        <v>N/A</v>
      </c>
      <c r="G493" s="22" t="str">
        <f>IF(INDEX(Veh_Marshal,0,2)="N/A","N/A",'输出-系统进路参数'!J494)</f>
        <v>N/A</v>
      </c>
      <c r="H493" s="22" t="str">
        <f>IF(INDEX(Veh_Marshal,0,2)="N/A","N/A",'输出-系统进路参数'!K494)</f>
        <v>N/A</v>
      </c>
      <c r="I493" s="22" t="str">
        <f>IF(INDEX(Veh_Marshal,0,2)="N/A","N/A",'输出-系统进路参数'!L494)</f>
        <v>N/A</v>
      </c>
      <c r="J493" s="22" t="str">
        <f>IF(INDEX(Veh_Marshal,0,2)="N/A","N/A",'输出-系统进路参数'!M494)</f>
        <v>N/A</v>
      </c>
      <c r="K493" s="22" t="str">
        <f>IF(INDEX(Veh_Marshal,0,2)="N/A","N/A",'输出-系统进路参数'!N494)</f>
        <v>N/A</v>
      </c>
      <c r="L493" s="22" t="str">
        <f>IF(INDEX(Veh_Marshal,0,2)="N/A","N/A",'输出-系统进路参数'!O494)</f>
        <v>N/A</v>
      </c>
      <c r="M493" s="22" t="str">
        <f>IF(INDEX(Veh_Marshal,0,2)="N/A","N/A",'输出-系统进路参数'!P494)</f>
        <v>N/A</v>
      </c>
      <c r="N493" s="22" t="str">
        <f>IF(INDEX(Veh_Marshal,0,2)="N/A","N/A",'输出-系统进路参数'!Q494)</f>
        <v>N/A</v>
      </c>
      <c r="O493" s="22" t="str">
        <f>IF(INDEX(Veh_Marshal,0,2)="N/A","N/A",'输出-系统进路参数'!R494)</f>
        <v>N/A</v>
      </c>
      <c r="P493" s="22" t="str">
        <f>IF(INDEX(Veh_Marshal,0,2)="N/A","N/A",'输出-系统进路参数'!S494)</f>
        <v>N/A</v>
      </c>
      <c r="Q493" s="22" t="str">
        <f>IF(INDEX(Veh_Marshal,0,2)="N/A","N/A",'输出-系统进路参数'!T494)</f>
        <v>N/A</v>
      </c>
      <c r="R493" s="22" t="str">
        <f>IF(INDEX(Veh_Marshal,0,2)="N/A","N/A",'输出-系统进路参数'!U494)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IF(INDEX(Veh_Marshal,0,2)="N/A","N/A",'输出-系统进路参数'!B495)</f>
        <v>N/A</v>
      </c>
      <c r="B494" s="22" t="str">
        <f>IF(INDEX(Veh_Marshal,0,2)="N/A","N/A",'输出-系统进路参数'!E495)</f>
        <v>N/A</v>
      </c>
      <c r="C494" s="22" t="str">
        <f>IF(INDEX(Veh_Marshal,0,2)="N/A","N/A",'输出-系统进路参数'!F495)</f>
        <v>N/A</v>
      </c>
      <c r="D494" s="22" t="str">
        <f>IF(INDEX(Veh_Marshal,0,2)="N/A","N/A",'输出-系统进路参数'!G495)</f>
        <v>N/A</v>
      </c>
      <c r="E494" s="22" t="str">
        <f>IF(INDEX(Veh_Marshal,0,2)="N/A","N/A",'输出-系统进路参数'!H495)</f>
        <v>N/A</v>
      </c>
      <c r="F494" s="22" t="str">
        <f>IF(INDEX(Veh_Marshal,0,2)="N/A","N/A",'输出-系统进路参数'!I495)</f>
        <v>N/A</v>
      </c>
      <c r="G494" s="22" t="str">
        <f>IF(INDEX(Veh_Marshal,0,2)="N/A","N/A",'输出-系统进路参数'!J495)</f>
        <v>N/A</v>
      </c>
      <c r="H494" s="22" t="str">
        <f>IF(INDEX(Veh_Marshal,0,2)="N/A","N/A",'输出-系统进路参数'!K495)</f>
        <v>N/A</v>
      </c>
      <c r="I494" s="22" t="str">
        <f>IF(INDEX(Veh_Marshal,0,2)="N/A","N/A",'输出-系统进路参数'!L495)</f>
        <v>N/A</v>
      </c>
      <c r="J494" s="22" t="str">
        <f>IF(INDEX(Veh_Marshal,0,2)="N/A","N/A",'输出-系统进路参数'!M495)</f>
        <v>N/A</v>
      </c>
      <c r="K494" s="22" t="str">
        <f>IF(INDEX(Veh_Marshal,0,2)="N/A","N/A",'输出-系统进路参数'!N495)</f>
        <v>N/A</v>
      </c>
      <c r="L494" s="22" t="str">
        <f>IF(INDEX(Veh_Marshal,0,2)="N/A","N/A",'输出-系统进路参数'!O495)</f>
        <v>N/A</v>
      </c>
      <c r="M494" s="22" t="str">
        <f>IF(INDEX(Veh_Marshal,0,2)="N/A","N/A",'输出-系统进路参数'!P495)</f>
        <v>N/A</v>
      </c>
      <c r="N494" s="22" t="str">
        <f>IF(INDEX(Veh_Marshal,0,2)="N/A","N/A",'输出-系统进路参数'!Q495)</f>
        <v>N/A</v>
      </c>
      <c r="O494" s="22" t="str">
        <f>IF(INDEX(Veh_Marshal,0,2)="N/A","N/A",'输出-系统进路参数'!R495)</f>
        <v>N/A</v>
      </c>
      <c r="P494" s="22" t="str">
        <f>IF(INDEX(Veh_Marshal,0,2)="N/A","N/A",'输出-系统进路参数'!S495)</f>
        <v>N/A</v>
      </c>
      <c r="Q494" s="22" t="str">
        <f>IF(INDEX(Veh_Marshal,0,2)="N/A","N/A",'输出-系统进路参数'!T495)</f>
        <v>N/A</v>
      </c>
      <c r="R494" s="22" t="str">
        <f>IF(INDEX(Veh_Marshal,0,2)="N/A","N/A",'输出-系统进路参数'!U495)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IF(INDEX(Veh_Marshal,0,2)="N/A","N/A",'输出-系统进路参数'!B496)</f>
        <v>N/A</v>
      </c>
      <c r="B495" s="22" t="str">
        <f>IF(INDEX(Veh_Marshal,0,2)="N/A","N/A",'输出-系统进路参数'!E496)</f>
        <v>N/A</v>
      </c>
      <c r="C495" s="22" t="str">
        <f>IF(INDEX(Veh_Marshal,0,2)="N/A","N/A",'输出-系统进路参数'!F496)</f>
        <v>N/A</v>
      </c>
      <c r="D495" s="22" t="str">
        <f>IF(INDEX(Veh_Marshal,0,2)="N/A","N/A",'输出-系统进路参数'!G496)</f>
        <v>N/A</v>
      </c>
      <c r="E495" s="22" t="str">
        <f>IF(INDEX(Veh_Marshal,0,2)="N/A","N/A",'输出-系统进路参数'!H496)</f>
        <v>N/A</v>
      </c>
      <c r="F495" s="22" t="str">
        <f>IF(INDEX(Veh_Marshal,0,2)="N/A","N/A",'输出-系统进路参数'!I496)</f>
        <v>N/A</v>
      </c>
      <c r="G495" s="22" t="str">
        <f>IF(INDEX(Veh_Marshal,0,2)="N/A","N/A",'输出-系统进路参数'!J496)</f>
        <v>N/A</v>
      </c>
      <c r="H495" s="22" t="str">
        <f>IF(INDEX(Veh_Marshal,0,2)="N/A","N/A",'输出-系统进路参数'!K496)</f>
        <v>N/A</v>
      </c>
      <c r="I495" s="22" t="str">
        <f>IF(INDEX(Veh_Marshal,0,2)="N/A","N/A",'输出-系统进路参数'!L496)</f>
        <v>N/A</v>
      </c>
      <c r="J495" s="22" t="str">
        <f>IF(INDEX(Veh_Marshal,0,2)="N/A","N/A",'输出-系统进路参数'!M496)</f>
        <v>N/A</v>
      </c>
      <c r="K495" s="22" t="str">
        <f>IF(INDEX(Veh_Marshal,0,2)="N/A","N/A",'输出-系统进路参数'!N496)</f>
        <v>N/A</v>
      </c>
      <c r="L495" s="22" t="str">
        <f>IF(INDEX(Veh_Marshal,0,2)="N/A","N/A",'输出-系统进路参数'!O496)</f>
        <v>N/A</v>
      </c>
      <c r="M495" s="22" t="str">
        <f>IF(INDEX(Veh_Marshal,0,2)="N/A","N/A",'输出-系统进路参数'!P496)</f>
        <v>N/A</v>
      </c>
      <c r="N495" s="22" t="str">
        <f>IF(INDEX(Veh_Marshal,0,2)="N/A","N/A",'输出-系统进路参数'!Q496)</f>
        <v>N/A</v>
      </c>
      <c r="O495" s="22" t="str">
        <f>IF(INDEX(Veh_Marshal,0,2)="N/A","N/A",'输出-系统进路参数'!R496)</f>
        <v>N/A</v>
      </c>
      <c r="P495" s="22" t="str">
        <f>IF(INDEX(Veh_Marshal,0,2)="N/A","N/A",'输出-系统进路参数'!S496)</f>
        <v>N/A</v>
      </c>
      <c r="Q495" s="22" t="str">
        <f>IF(INDEX(Veh_Marshal,0,2)="N/A","N/A",'输出-系统进路参数'!T496)</f>
        <v>N/A</v>
      </c>
      <c r="R495" s="22" t="str">
        <f>IF(INDEX(Veh_Marshal,0,2)="N/A","N/A",'输出-系统进路参数'!U496)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IF(INDEX(Veh_Marshal,0,2)="N/A","N/A",'输出-系统进路参数'!B497)</f>
        <v>N/A</v>
      </c>
      <c r="B496" s="22" t="str">
        <f>IF(INDEX(Veh_Marshal,0,2)="N/A","N/A",'输出-系统进路参数'!E497)</f>
        <v>N/A</v>
      </c>
      <c r="C496" s="22" t="str">
        <f>IF(INDEX(Veh_Marshal,0,2)="N/A","N/A",'输出-系统进路参数'!F497)</f>
        <v>N/A</v>
      </c>
      <c r="D496" s="22" t="str">
        <f>IF(INDEX(Veh_Marshal,0,2)="N/A","N/A",'输出-系统进路参数'!G497)</f>
        <v>N/A</v>
      </c>
      <c r="E496" s="22" t="str">
        <f>IF(INDEX(Veh_Marshal,0,2)="N/A","N/A",'输出-系统进路参数'!H497)</f>
        <v>N/A</v>
      </c>
      <c r="F496" s="22" t="str">
        <f>IF(INDEX(Veh_Marshal,0,2)="N/A","N/A",'输出-系统进路参数'!I497)</f>
        <v>N/A</v>
      </c>
      <c r="G496" s="22" t="str">
        <f>IF(INDEX(Veh_Marshal,0,2)="N/A","N/A",'输出-系统进路参数'!J497)</f>
        <v>N/A</v>
      </c>
      <c r="H496" s="22" t="str">
        <f>IF(INDEX(Veh_Marshal,0,2)="N/A","N/A",'输出-系统进路参数'!K497)</f>
        <v>N/A</v>
      </c>
      <c r="I496" s="22" t="str">
        <f>IF(INDEX(Veh_Marshal,0,2)="N/A","N/A",'输出-系统进路参数'!L497)</f>
        <v>N/A</v>
      </c>
      <c r="J496" s="22" t="str">
        <f>IF(INDEX(Veh_Marshal,0,2)="N/A","N/A",'输出-系统进路参数'!M497)</f>
        <v>N/A</v>
      </c>
      <c r="K496" s="22" t="str">
        <f>IF(INDEX(Veh_Marshal,0,2)="N/A","N/A",'输出-系统进路参数'!N497)</f>
        <v>N/A</v>
      </c>
      <c r="L496" s="22" t="str">
        <f>IF(INDEX(Veh_Marshal,0,2)="N/A","N/A",'输出-系统进路参数'!O497)</f>
        <v>N/A</v>
      </c>
      <c r="M496" s="22" t="str">
        <f>IF(INDEX(Veh_Marshal,0,2)="N/A","N/A",'输出-系统进路参数'!P497)</f>
        <v>N/A</v>
      </c>
      <c r="N496" s="22" t="str">
        <f>IF(INDEX(Veh_Marshal,0,2)="N/A","N/A",'输出-系统进路参数'!Q497)</f>
        <v>N/A</v>
      </c>
      <c r="O496" s="22" t="str">
        <f>IF(INDEX(Veh_Marshal,0,2)="N/A","N/A",'输出-系统进路参数'!R497)</f>
        <v>N/A</v>
      </c>
      <c r="P496" s="22" t="str">
        <f>IF(INDEX(Veh_Marshal,0,2)="N/A","N/A",'输出-系统进路参数'!S497)</f>
        <v>N/A</v>
      </c>
      <c r="Q496" s="22" t="str">
        <f>IF(INDEX(Veh_Marshal,0,2)="N/A","N/A",'输出-系统进路参数'!T497)</f>
        <v>N/A</v>
      </c>
      <c r="R496" s="22" t="str">
        <f>IF(INDEX(Veh_Marshal,0,2)="N/A","N/A",'输出-系统进路参数'!U497)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IF(INDEX(Veh_Marshal,0,2)="N/A","N/A",'输出-系统进路参数'!B498)</f>
        <v>N/A</v>
      </c>
      <c r="B497" s="22" t="str">
        <f>IF(INDEX(Veh_Marshal,0,2)="N/A","N/A",'输出-系统进路参数'!E498)</f>
        <v>N/A</v>
      </c>
      <c r="C497" s="22" t="str">
        <f>IF(INDEX(Veh_Marshal,0,2)="N/A","N/A",'输出-系统进路参数'!F498)</f>
        <v>N/A</v>
      </c>
      <c r="D497" s="22" t="str">
        <f>IF(INDEX(Veh_Marshal,0,2)="N/A","N/A",'输出-系统进路参数'!G498)</f>
        <v>N/A</v>
      </c>
      <c r="E497" s="22" t="str">
        <f>IF(INDEX(Veh_Marshal,0,2)="N/A","N/A",'输出-系统进路参数'!H498)</f>
        <v>N/A</v>
      </c>
      <c r="F497" s="22" t="str">
        <f>IF(INDEX(Veh_Marshal,0,2)="N/A","N/A",'输出-系统进路参数'!I498)</f>
        <v>N/A</v>
      </c>
      <c r="G497" s="22" t="str">
        <f>IF(INDEX(Veh_Marshal,0,2)="N/A","N/A",'输出-系统进路参数'!J498)</f>
        <v>N/A</v>
      </c>
      <c r="H497" s="22" t="str">
        <f>IF(INDEX(Veh_Marshal,0,2)="N/A","N/A",'输出-系统进路参数'!K498)</f>
        <v>N/A</v>
      </c>
      <c r="I497" s="22" t="str">
        <f>IF(INDEX(Veh_Marshal,0,2)="N/A","N/A",'输出-系统进路参数'!L498)</f>
        <v>N/A</v>
      </c>
      <c r="J497" s="22" t="str">
        <f>IF(INDEX(Veh_Marshal,0,2)="N/A","N/A",'输出-系统进路参数'!M498)</f>
        <v>N/A</v>
      </c>
      <c r="K497" s="22" t="str">
        <f>IF(INDEX(Veh_Marshal,0,2)="N/A","N/A",'输出-系统进路参数'!N498)</f>
        <v>N/A</v>
      </c>
      <c r="L497" s="22" t="str">
        <f>IF(INDEX(Veh_Marshal,0,2)="N/A","N/A",'输出-系统进路参数'!O498)</f>
        <v>N/A</v>
      </c>
      <c r="M497" s="22" t="str">
        <f>IF(INDEX(Veh_Marshal,0,2)="N/A","N/A",'输出-系统进路参数'!P498)</f>
        <v>N/A</v>
      </c>
      <c r="N497" s="22" t="str">
        <f>IF(INDEX(Veh_Marshal,0,2)="N/A","N/A",'输出-系统进路参数'!Q498)</f>
        <v>N/A</v>
      </c>
      <c r="O497" s="22" t="str">
        <f>IF(INDEX(Veh_Marshal,0,2)="N/A","N/A",'输出-系统进路参数'!R498)</f>
        <v>N/A</v>
      </c>
      <c r="P497" s="22" t="str">
        <f>IF(INDEX(Veh_Marshal,0,2)="N/A","N/A",'输出-系统进路参数'!S498)</f>
        <v>N/A</v>
      </c>
      <c r="Q497" s="22" t="str">
        <f>IF(INDEX(Veh_Marshal,0,2)="N/A","N/A",'输出-系统进路参数'!T498)</f>
        <v>N/A</v>
      </c>
      <c r="R497" s="22" t="str">
        <f>IF(INDEX(Veh_Marshal,0,2)="N/A","N/A",'输出-系统进路参数'!U498)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IF(INDEX(Veh_Marshal,0,2)="N/A","N/A",'输出-系统进路参数'!B499)</f>
        <v>N/A</v>
      </c>
      <c r="B498" s="22" t="str">
        <f>IF(INDEX(Veh_Marshal,0,2)="N/A","N/A",'输出-系统进路参数'!E499)</f>
        <v>N/A</v>
      </c>
      <c r="C498" s="22" t="str">
        <f>IF(INDEX(Veh_Marshal,0,2)="N/A","N/A",'输出-系统进路参数'!F499)</f>
        <v>N/A</v>
      </c>
      <c r="D498" s="22" t="str">
        <f>IF(INDEX(Veh_Marshal,0,2)="N/A","N/A",'输出-系统进路参数'!G499)</f>
        <v>N/A</v>
      </c>
      <c r="E498" s="22" t="str">
        <f>IF(INDEX(Veh_Marshal,0,2)="N/A","N/A",'输出-系统进路参数'!H499)</f>
        <v>N/A</v>
      </c>
      <c r="F498" s="22" t="str">
        <f>IF(INDEX(Veh_Marshal,0,2)="N/A","N/A",'输出-系统进路参数'!I499)</f>
        <v>N/A</v>
      </c>
      <c r="G498" s="22" t="str">
        <f>IF(INDEX(Veh_Marshal,0,2)="N/A","N/A",'输出-系统进路参数'!J499)</f>
        <v>N/A</v>
      </c>
      <c r="H498" s="22" t="str">
        <f>IF(INDEX(Veh_Marshal,0,2)="N/A","N/A",'输出-系统进路参数'!K499)</f>
        <v>N/A</v>
      </c>
      <c r="I498" s="22" t="str">
        <f>IF(INDEX(Veh_Marshal,0,2)="N/A","N/A",'输出-系统进路参数'!L499)</f>
        <v>N/A</v>
      </c>
      <c r="J498" s="22" t="str">
        <f>IF(INDEX(Veh_Marshal,0,2)="N/A","N/A",'输出-系统进路参数'!M499)</f>
        <v>N/A</v>
      </c>
      <c r="K498" s="22" t="str">
        <f>IF(INDEX(Veh_Marshal,0,2)="N/A","N/A",'输出-系统进路参数'!N499)</f>
        <v>N/A</v>
      </c>
      <c r="L498" s="22" t="str">
        <f>IF(INDEX(Veh_Marshal,0,2)="N/A","N/A",'输出-系统进路参数'!O499)</f>
        <v>N/A</v>
      </c>
      <c r="M498" s="22" t="str">
        <f>IF(INDEX(Veh_Marshal,0,2)="N/A","N/A",'输出-系统进路参数'!P499)</f>
        <v>N/A</v>
      </c>
      <c r="N498" s="22" t="str">
        <f>IF(INDEX(Veh_Marshal,0,2)="N/A","N/A",'输出-系统进路参数'!Q499)</f>
        <v>N/A</v>
      </c>
      <c r="O498" s="22" t="str">
        <f>IF(INDEX(Veh_Marshal,0,2)="N/A","N/A",'输出-系统进路参数'!R499)</f>
        <v>N/A</v>
      </c>
      <c r="P498" s="22" t="str">
        <f>IF(INDEX(Veh_Marshal,0,2)="N/A","N/A",'输出-系统进路参数'!S499)</f>
        <v>N/A</v>
      </c>
      <c r="Q498" s="22" t="str">
        <f>IF(INDEX(Veh_Marshal,0,2)="N/A","N/A",'输出-系统进路参数'!T499)</f>
        <v>N/A</v>
      </c>
      <c r="R498" s="22" t="str">
        <f>IF(INDEX(Veh_Marshal,0,2)="N/A","N/A",'输出-系统进路参数'!U499)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IF(INDEX(Veh_Marshal,0,2)="N/A","N/A",'输出-系统进路参数'!B500)</f>
        <v>N/A</v>
      </c>
      <c r="B499" s="22" t="str">
        <f>IF(INDEX(Veh_Marshal,0,2)="N/A","N/A",'输出-系统进路参数'!E500)</f>
        <v>N/A</v>
      </c>
      <c r="C499" s="22" t="str">
        <f>IF(INDEX(Veh_Marshal,0,2)="N/A","N/A",'输出-系统进路参数'!F500)</f>
        <v>N/A</v>
      </c>
      <c r="D499" s="22" t="str">
        <f>IF(INDEX(Veh_Marshal,0,2)="N/A","N/A",'输出-系统进路参数'!G500)</f>
        <v>N/A</v>
      </c>
      <c r="E499" s="22" t="str">
        <f>IF(INDEX(Veh_Marshal,0,2)="N/A","N/A",'输出-系统进路参数'!H500)</f>
        <v>N/A</v>
      </c>
      <c r="F499" s="22" t="str">
        <f>IF(INDEX(Veh_Marshal,0,2)="N/A","N/A",'输出-系统进路参数'!I500)</f>
        <v>N/A</v>
      </c>
      <c r="G499" s="22" t="str">
        <f>IF(INDEX(Veh_Marshal,0,2)="N/A","N/A",'输出-系统进路参数'!J500)</f>
        <v>N/A</v>
      </c>
      <c r="H499" s="22" t="str">
        <f>IF(INDEX(Veh_Marshal,0,2)="N/A","N/A",'输出-系统进路参数'!K500)</f>
        <v>N/A</v>
      </c>
      <c r="I499" s="22" t="str">
        <f>IF(INDEX(Veh_Marshal,0,2)="N/A","N/A",'输出-系统进路参数'!L500)</f>
        <v>N/A</v>
      </c>
      <c r="J499" s="22" t="str">
        <f>IF(INDEX(Veh_Marshal,0,2)="N/A","N/A",'输出-系统进路参数'!M500)</f>
        <v>N/A</v>
      </c>
      <c r="K499" s="22" t="str">
        <f>IF(INDEX(Veh_Marshal,0,2)="N/A","N/A",'输出-系统进路参数'!N500)</f>
        <v>N/A</v>
      </c>
      <c r="L499" s="22" t="str">
        <f>IF(INDEX(Veh_Marshal,0,2)="N/A","N/A",'输出-系统进路参数'!O500)</f>
        <v>N/A</v>
      </c>
      <c r="M499" s="22" t="str">
        <f>IF(INDEX(Veh_Marshal,0,2)="N/A","N/A",'输出-系统进路参数'!P500)</f>
        <v>N/A</v>
      </c>
      <c r="N499" s="22" t="str">
        <f>IF(INDEX(Veh_Marshal,0,2)="N/A","N/A",'输出-系统进路参数'!Q500)</f>
        <v>N/A</v>
      </c>
      <c r="O499" s="22" t="str">
        <f>IF(INDEX(Veh_Marshal,0,2)="N/A","N/A",'输出-系统进路参数'!R500)</f>
        <v>N/A</v>
      </c>
      <c r="P499" s="22" t="str">
        <f>IF(INDEX(Veh_Marshal,0,2)="N/A","N/A",'输出-系统进路参数'!S500)</f>
        <v>N/A</v>
      </c>
      <c r="Q499" s="22" t="str">
        <f>IF(INDEX(Veh_Marshal,0,2)="N/A","N/A",'输出-系统进路参数'!T500)</f>
        <v>N/A</v>
      </c>
      <c r="R499" s="22" t="str">
        <f>IF(INDEX(Veh_Marshal,0,2)="N/A","N/A",'输出-系统进路参数'!U500)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IF(INDEX(Veh_Marshal,0,2)="N/A","N/A",'输出-系统进路参数'!B501)</f>
        <v>N/A</v>
      </c>
      <c r="B500" s="22" t="str">
        <f>IF(INDEX(Veh_Marshal,0,2)="N/A","N/A",'输出-系统进路参数'!E501)</f>
        <v>N/A</v>
      </c>
      <c r="C500" s="22" t="str">
        <f>IF(INDEX(Veh_Marshal,0,2)="N/A","N/A",'输出-系统进路参数'!F501)</f>
        <v>N/A</v>
      </c>
      <c r="D500" s="22" t="str">
        <f>IF(INDEX(Veh_Marshal,0,2)="N/A","N/A",'输出-系统进路参数'!G501)</f>
        <v>N/A</v>
      </c>
      <c r="E500" s="22" t="str">
        <f>IF(INDEX(Veh_Marshal,0,2)="N/A","N/A",'输出-系统进路参数'!H501)</f>
        <v>N/A</v>
      </c>
      <c r="F500" s="22" t="str">
        <f>IF(INDEX(Veh_Marshal,0,2)="N/A","N/A",'输出-系统进路参数'!I501)</f>
        <v>N/A</v>
      </c>
      <c r="G500" s="22" t="str">
        <f>IF(INDEX(Veh_Marshal,0,2)="N/A","N/A",'输出-系统进路参数'!J501)</f>
        <v>N/A</v>
      </c>
      <c r="H500" s="22" t="str">
        <f>IF(INDEX(Veh_Marshal,0,2)="N/A","N/A",'输出-系统进路参数'!K501)</f>
        <v>N/A</v>
      </c>
      <c r="I500" s="22" t="str">
        <f>IF(INDEX(Veh_Marshal,0,2)="N/A","N/A",'输出-系统进路参数'!L501)</f>
        <v>N/A</v>
      </c>
      <c r="J500" s="22" t="str">
        <f>IF(INDEX(Veh_Marshal,0,2)="N/A","N/A",'输出-系统进路参数'!M501)</f>
        <v>N/A</v>
      </c>
      <c r="K500" s="22" t="str">
        <f>IF(INDEX(Veh_Marshal,0,2)="N/A","N/A",'输出-系统进路参数'!N501)</f>
        <v>N/A</v>
      </c>
      <c r="L500" s="22" t="str">
        <f>IF(INDEX(Veh_Marshal,0,2)="N/A","N/A",'输出-系统进路参数'!O501)</f>
        <v>N/A</v>
      </c>
      <c r="M500" s="22" t="str">
        <f>IF(INDEX(Veh_Marshal,0,2)="N/A","N/A",'输出-系统进路参数'!P501)</f>
        <v>N/A</v>
      </c>
      <c r="N500" s="22" t="str">
        <f>IF(INDEX(Veh_Marshal,0,2)="N/A","N/A",'输出-系统进路参数'!Q501)</f>
        <v>N/A</v>
      </c>
      <c r="O500" s="22" t="str">
        <f>IF(INDEX(Veh_Marshal,0,2)="N/A","N/A",'输出-系统进路参数'!R501)</f>
        <v>N/A</v>
      </c>
      <c r="P500" s="22" t="str">
        <f>IF(INDEX(Veh_Marshal,0,2)="N/A","N/A",'输出-系统进路参数'!S501)</f>
        <v>N/A</v>
      </c>
      <c r="Q500" s="22" t="str">
        <f>IF(INDEX(Veh_Marshal,0,2)="N/A","N/A",'输出-系统进路参数'!T501)</f>
        <v>N/A</v>
      </c>
      <c r="R500" s="22" t="str">
        <f>IF(INDEX(Veh_Marshal,0,2)="N/A","N/A",'输出-系统进路参数'!U501)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IF(INDEX(Veh_Marshal,0,2)="N/A","N/A",'输出-系统进路参数'!B502)</f>
        <v>N/A</v>
      </c>
      <c r="B501" s="22" t="str">
        <f>IF(INDEX(Veh_Marshal,0,2)="N/A","N/A",'输出-系统进路参数'!E502)</f>
        <v>N/A</v>
      </c>
      <c r="C501" s="22" t="str">
        <f>IF(INDEX(Veh_Marshal,0,2)="N/A","N/A",'输出-系统进路参数'!F502)</f>
        <v>N/A</v>
      </c>
      <c r="D501" s="22" t="str">
        <f>IF(INDEX(Veh_Marshal,0,2)="N/A","N/A",'输出-系统进路参数'!G502)</f>
        <v>N/A</v>
      </c>
      <c r="E501" s="22" t="str">
        <f>IF(INDEX(Veh_Marshal,0,2)="N/A","N/A",'输出-系统进路参数'!H502)</f>
        <v>N/A</v>
      </c>
      <c r="F501" s="22" t="str">
        <f>IF(INDEX(Veh_Marshal,0,2)="N/A","N/A",'输出-系统进路参数'!I502)</f>
        <v>N/A</v>
      </c>
      <c r="G501" s="22" t="str">
        <f>IF(INDEX(Veh_Marshal,0,2)="N/A","N/A",'输出-系统进路参数'!J502)</f>
        <v>N/A</v>
      </c>
      <c r="H501" s="22" t="str">
        <f>IF(INDEX(Veh_Marshal,0,2)="N/A","N/A",'输出-系统进路参数'!K502)</f>
        <v>N/A</v>
      </c>
      <c r="I501" s="22" t="str">
        <f>IF(INDEX(Veh_Marshal,0,2)="N/A","N/A",'输出-系统进路参数'!L502)</f>
        <v>N/A</v>
      </c>
      <c r="J501" s="22" t="str">
        <f>IF(INDEX(Veh_Marshal,0,2)="N/A","N/A",'输出-系统进路参数'!M502)</f>
        <v>N/A</v>
      </c>
      <c r="K501" s="22" t="str">
        <f>IF(INDEX(Veh_Marshal,0,2)="N/A","N/A",'输出-系统进路参数'!N502)</f>
        <v>N/A</v>
      </c>
      <c r="L501" s="22" t="str">
        <f>IF(INDEX(Veh_Marshal,0,2)="N/A","N/A",'输出-系统进路参数'!O502)</f>
        <v>N/A</v>
      </c>
      <c r="M501" s="22" t="str">
        <f>IF(INDEX(Veh_Marshal,0,2)="N/A","N/A",'输出-系统进路参数'!P502)</f>
        <v>N/A</v>
      </c>
      <c r="N501" s="22" t="str">
        <f>IF(INDEX(Veh_Marshal,0,2)="N/A","N/A",'输出-系统进路参数'!Q502)</f>
        <v>N/A</v>
      </c>
      <c r="O501" s="22" t="str">
        <f>IF(INDEX(Veh_Marshal,0,2)="N/A","N/A",'输出-系统进路参数'!R502)</f>
        <v>N/A</v>
      </c>
      <c r="P501" s="22" t="str">
        <f>IF(INDEX(Veh_Marshal,0,2)="N/A","N/A",'输出-系统进路参数'!S502)</f>
        <v>N/A</v>
      </c>
      <c r="Q501" s="22" t="str">
        <f>IF(INDEX(Veh_Marshal,0,2)="N/A","N/A",'输出-系统进路参数'!T502)</f>
        <v>N/A</v>
      </c>
      <c r="R501" s="22" t="str">
        <f>IF(INDEX(Veh_Marshal,0,2)="N/A","N/A",'输出-系统进路参数'!U502)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IF(INDEX(Veh_Marshal,0,2)="N/A","N/A",'输出-系统进路参数'!B503)</f>
        <v>N/A</v>
      </c>
      <c r="B502" s="22" t="str">
        <f>IF(INDEX(Veh_Marshal,0,2)="N/A","N/A",'输出-系统进路参数'!E503)</f>
        <v>N/A</v>
      </c>
      <c r="C502" s="22" t="str">
        <f>IF(INDEX(Veh_Marshal,0,2)="N/A","N/A",'输出-系统进路参数'!F503)</f>
        <v>N/A</v>
      </c>
      <c r="D502" s="22" t="str">
        <f>IF(INDEX(Veh_Marshal,0,2)="N/A","N/A",'输出-系统进路参数'!G503)</f>
        <v>N/A</v>
      </c>
      <c r="E502" s="22" t="str">
        <f>IF(INDEX(Veh_Marshal,0,2)="N/A","N/A",'输出-系统进路参数'!H503)</f>
        <v>N/A</v>
      </c>
      <c r="F502" s="22" t="str">
        <f>IF(INDEX(Veh_Marshal,0,2)="N/A","N/A",'输出-系统进路参数'!I503)</f>
        <v>N/A</v>
      </c>
      <c r="G502" s="22" t="str">
        <f>IF(INDEX(Veh_Marshal,0,2)="N/A","N/A",'输出-系统进路参数'!J503)</f>
        <v>N/A</v>
      </c>
      <c r="H502" s="22" t="str">
        <f>IF(INDEX(Veh_Marshal,0,2)="N/A","N/A",'输出-系统进路参数'!K503)</f>
        <v>N/A</v>
      </c>
      <c r="I502" s="22" t="str">
        <f>IF(INDEX(Veh_Marshal,0,2)="N/A","N/A",'输出-系统进路参数'!L503)</f>
        <v>N/A</v>
      </c>
      <c r="J502" s="22" t="str">
        <f>IF(INDEX(Veh_Marshal,0,2)="N/A","N/A",'输出-系统进路参数'!M503)</f>
        <v>N/A</v>
      </c>
      <c r="K502" s="22" t="str">
        <f>IF(INDEX(Veh_Marshal,0,2)="N/A","N/A",'输出-系统进路参数'!N503)</f>
        <v>N/A</v>
      </c>
      <c r="L502" s="22" t="str">
        <f>IF(INDEX(Veh_Marshal,0,2)="N/A","N/A",'输出-系统进路参数'!O503)</f>
        <v>N/A</v>
      </c>
      <c r="M502" s="22" t="str">
        <f>IF(INDEX(Veh_Marshal,0,2)="N/A","N/A",'输出-系统进路参数'!P503)</f>
        <v>N/A</v>
      </c>
      <c r="N502" s="22" t="str">
        <f>IF(INDEX(Veh_Marshal,0,2)="N/A","N/A",'输出-系统进路参数'!Q503)</f>
        <v>N/A</v>
      </c>
      <c r="O502" s="22" t="str">
        <f>IF(INDEX(Veh_Marshal,0,2)="N/A","N/A",'输出-系统进路参数'!R503)</f>
        <v>N/A</v>
      </c>
      <c r="P502" s="22" t="str">
        <f>IF(INDEX(Veh_Marshal,0,2)="N/A","N/A",'输出-系统进路参数'!S503)</f>
        <v>N/A</v>
      </c>
      <c r="Q502" s="22" t="str">
        <f>IF(INDEX(Veh_Marshal,0,2)="N/A","N/A",'输出-系统进路参数'!T503)</f>
        <v>N/A</v>
      </c>
      <c r="R502" s="22" t="str">
        <f>IF(INDEX(Veh_Marshal,0,2)="N/A","N/A",'输出-系统进路参数'!U503)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IF(INDEX(Veh_Marshal,0,2)="N/A","N/A",'输出-系统进路参数'!B504)</f>
        <v>N/A</v>
      </c>
      <c r="B503" s="22" t="str">
        <f>IF(INDEX(Veh_Marshal,0,2)="N/A","N/A",'输出-系统进路参数'!E504)</f>
        <v>N/A</v>
      </c>
      <c r="C503" s="22" t="str">
        <f>IF(INDEX(Veh_Marshal,0,2)="N/A","N/A",'输出-系统进路参数'!F504)</f>
        <v>N/A</v>
      </c>
      <c r="D503" s="22" t="str">
        <f>IF(INDEX(Veh_Marshal,0,2)="N/A","N/A",'输出-系统进路参数'!G504)</f>
        <v>N/A</v>
      </c>
      <c r="E503" s="22" t="str">
        <f>IF(INDEX(Veh_Marshal,0,2)="N/A","N/A",'输出-系统进路参数'!H504)</f>
        <v>N/A</v>
      </c>
      <c r="F503" s="22" t="str">
        <f>IF(INDEX(Veh_Marshal,0,2)="N/A","N/A",'输出-系统进路参数'!I504)</f>
        <v>N/A</v>
      </c>
      <c r="G503" s="22" t="str">
        <f>IF(INDEX(Veh_Marshal,0,2)="N/A","N/A",'输出-系统进路参数'!J504)</f>
        <v>N/A</v>
      </c>
      <c r="H503" s="22" t="str">
        <f>IF(INDEX(Veh_Marshal,0,2)="N/A","N/A",'输出-系统进路参数'!K504)</f>
        <v>N/A</v>
      </c>
      <c r="I503" s="22" t="str">
        <f>IF(INDEX(Veh_Marshal,0,2)="N/A","N/A",'输出-系统进路参数'!L504)</f>
        <v>N/A</v>
      </c>
      <c r="J503" s="22" t="str">
        <f>IF(INDEX(Veh_Marshal,0,2)="N/A","N/A",'输出-系统进路参数'!M504)</f>
        <v>N/A</v>
      </c>
      <c r="K503" s="22" t="str">
        <f>IF(INDEX(Veh_Marshal,0,2)="N/A","N/A",'输出-系统进路参数'!N504)</f>
        <v>N/A</v>
      </c>
      <c r="L503" s="22" t="str">
        <f>IF(INDEX(Veh_Marshal,0,2)="N/A","N/A",'输出-系统进路参数'!O504)</f>
        <v>N/A</v>
      </c>
      <c r="M503" s="22" t="str">
        <f>IF(INDEX(Veh_Marshal,0,2)="N/A","N/A",'输出-系统进路参数'!P504)</f>
        <v>N/A</v>
      </c>
      <c r="N503" s="22" t="str">
        <f>IF(INDEX(Veh_Marshal,0,2)="N/A","N/A",'输出-系统进路参数'!Q504)</f>
        <v>N/A</v>
      </c>
      <c r="O503" s="22" t="str">
        <f>IF(INDEX(Veh_Marshal,0,2)="N/A","N/A",'输出-系统进路参数'!R504)</f>
        <v>N/A</v>
      </c>
      <c r="P503" s="22" t="str">
        <f>IF(INDEX(Veh_Marshal,0,2)="N/A","N/A",'输出-系统进路参数'!S504)</f>
        <v>N/A</v>
      </c>
      <c r="Q503" s="22" t="str">
        <f>IF(INDEX(Veh_Marshal,0,2)="N/A","N/A",'输出-系统进路参数'!T504)</f>
        <v>N/A</v>
      </c>
      <c r="R503" s="22" t="str">
        <f>IF(INDEX(Veh_Marshal,0,2)="N/A","N/A",'输出-系统进路参数'!U504)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IF(INDEX(Veh_Marshal,0,2)="N/A","N/A",'输出-系统进路参数'!B505)</f>
        <v>N/A</v>
      </c>
      <c r="B504" s="22" t="str">
        <f>IF(INDEX(Veh_Marshal,0,2)="N/A","N/A",'输出-系统进路参数'!E505)</f>
        <v>N/A</v>
      </c>
      <c r="C504" s="22" t="str">
        <f>IF(INDEX(Veh_Marshal,0,2)="N/A","N/A",'输出-系统进路参数'!F505)</f>
        <v>N/A</v>
      </c>
      <c r="D504" s="22" t="str">
        <f>IF(INDEX(Veh_Marshal,0,2)="N/A","N/A",'输出-系统进路参数'!G505)</f>
        <v>N/A</v>
      </c>
      <c r="E504" s="22" t="str">
        <f>IF(INDEX(Veh_Marshal,0,2)="N/A","N/A",'输出-系统进路参数'!H505)</f>
        <v>N/A</v>
      </c>
      <c r="F504" s="22" t="str">
        <f>IF(INDEX(Veh_Marshal,0,2)="N/A","N/A",'输出-系统进路参数'!I505)</f>
        <v>N/A</v>
      </c>
      <c r="G504" s="22" t="str">
        <f>IF(INDEX(Veh_Marshal,0,2)="N/A","N/A",'输出-系统进路参数'!J505)</f>
        <v>N/A</v>
      </c>
      <c r="H504" s="22" t="str">
        <f>IF(INDEX(Veh_Marshal,0,2)="N/A","N/A",'输出-系统进路参数'!K505)</f>
        <v>N/A</v>
      </c>
      <c r="I504" s="22" t="str">
        <f>IF(INDEX(Veh_Marshal,0,2)="N/A","N/A",'输出-系统进路参数'!L505)</f>
        <v>N/A</v>
      </c>
      <c r="J504" s="22" t="str">
        <f>IF(INDEX(Veh_Marshal,0,2)="N/A","N/A",'输出-系统进路参数'!M505)</f>
        <v>N/A</v>
      </c>
      <c r="K504" s="22" t="str">
        <f>IF(INDEX(Veh_Marshal,0,2)="N/A","N/A",'输出-系统进路参数'!N505)</f>
        <v>N/A</v>
      </c>
      <c r="L504" s="22" t="str">
        <f>IF(INDEX(Veh_Marshal,0,2)="N/A","N/A",'输出-系统进路参数'!O505)</f>
        <v>N/A</v>
      </c>
      <c r="M504" s="22" t="str">
        <f>IF(INDEX(Veh_Marshal,0,2)="N/A","N/A",'输出-系统进路参数'!P505)</f>
        <v>N/A</v>
      </c>
      <c r="N504" s="22" t="str">
        <f>IF(INDEX(Veh_Marshal,0,2)="N/A","N/A",'输出-系统进路参数'!Q505)</f>
        <v>N/A</v>
      </c>
      <c r="O504" s="22" t="str">
        <f>IF(INDEX(Veh_Marshal,0,2)="N/A","N/A",'输出-系统进路参数'!R505)</f>
        <v>N/A</v>
      </c>
      <c r="P504" s="22" t="str">
        <f>IF(INDEX(Veh_Marshal,0,2)="N/A","N/A",'输出-系统进路参数'!S505)</f>
        <v>N/A</v>
      </c>
      <c r="Q504" s="22" t="str">
        <f>IF(INDEX(Veh_Marshal,0,2)="N/A","N/A",'输出-系统进路参数'!T505)</f>
        <v>N/A</v>
      </c>
      <c r="R504" s="22" t="str">
        <f>IF(INDEX(Veh_Marshal,0,2)="N/A","N/A",'输出-系统进路参数'!U505)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IF(INDEX(Veh_Marshal,0,2)="N/A","N/A",'输出-系统进路参数'!B506)</f>
        <v>N/A</v>
      </c>
      <c r="B505" s="22" t="str">
        <f>IF(INDEX(Veh_Marshal,0,2)="N/A","N/A",'输出-系统进路参数'!E506)</f>
        <v>N/A</v>
      </c>
      <c r="C505" s="22" t="str">
        <f>IF(INDEX(Veh_Marshal,0,2)="N/A","N/A",'输出-系统进路参数'!F506)</f>
        <v>N/A</v>
      </c>
      <c r="D505" s="22" t="str">
        <f>IF(INDEX(Veh_Marshal,0,2)="N/A","N/A",'输出-系统进路参数'!G506)</f>
        <v>N/A</v>
      </c>
      <c r="E505" s="22" t="str">
        <f>IF(INDEX(Veh_Marshal,0,2)="N/A","N/A",'输出-系统进路参数'!H506)</f>
        <v>N/A</v>
      </c>
      <c r="F505" s="22" t="str">
        <f>IF(INDEX(Veh_Marshal,0,2)="N/A","N/A",'输出-系统进路参数'!I506)</f>
        <v>N/A</v>
      </c>
      <c r="G505" s="22" t="str">
        <f>IF(INDEX(Veh_Marshal,0,2)="N/A","N/A",'输出-系统进路参数'!J506)</f>
        <v>N/A</v>
      </c>
      <c r="H505" s="22" t="str">
        <f>IF(INDEX(Veh_Marshal,0,2)="N/A","N/A",'输出-系统进路参数'!K506)</f>
        <v>N/A</v>
      </c>
      <c r="I505" s="22" t="str">
        <f>IF(INDEX(Veh_Marshal,0,2)="N/A","N/A",'输出-系统进路参数'!L506)</f>
        <v>N/A</v>
      </c>
      <c r="J505" s="22" t="str">
        <f>IF(INDEX(Veh_Marshal,0,2)="N/A","N/A",'输出-系统进路参数'!M506)</f>
        <v>N/A</v>
      </c>
      <c r="K505" s="22" t="str">
        <f>IF(INDEX(Veh_Marshal,0,2)="N/A","N/A",'输出-系统进路参数'!N506)</f>
        <v>N/A</v>
      </c>
      <c r="L505" s="22" t="str">
        <f>IF(INDEX(Veh_Marshal,0,2)="N/A","N/A",'输出-系统进路参数'!O506)</f>
        <v>N/A</v>
      </c>
      <c r="M505" s="22" t="str">
        <f>IF(INDEX(Veh_Marshal,0,2)="N/A","N/A",'输出-系统进路参数'!P506)</f>
        <v>N/A</v>
      </c>
      <c r="N505" s="22" t="str">
        <f>IF(INDEX(Veh_Marshal,0,2)="N/A","N/A",'输出-系统进路参数'!Q506)</f>
        <v>N/A</v>
      </c>
      <c r="O505" s="22" t="str">
        <f>IF(INDEX(Veh_Marshal,0,2)="N/A","N/A",'输出-系统进路参数'!R506)</f>
        <v>N/A</v>
      </c>
      <c r="P505" s="22" t="str">
        <f>IF(INDEX(Veh_Marshal,0,2)="N/A","N/A",'输出-系统进路参数'!S506)</f>
        <v>N/A</v>
      </c>
      <c r="Q505" s="22" t="str">
        <f>IF(INDEX(Veh_Marshal,0,2)="N/A","N/A",'输出-系统进路参数'!T506)</f>
        <v>N/A</v>
      </c>
      <c r="R505" s="22" t="str">
        <f>IF(INDEX(Veh_Marshal,0,2)="N/A","N/A",'输出-系统进路参数'!U506)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IF(INDEX(Veh_Marshal,0,2)="N/A","N/A",'输出-系统进路参数'!B507)</f>
        <v>N/A</v>
      </c>
      <c r="B506" s="22" t="str">
        <f>IF(INDEX(Veh_Marshal,0,2)="N/A","N/A",'输出-系统进路参数'!E507)</f>
        <v>N/A</v>
      </c>
      <c r="C506" s="22" t="str">
        <f>IF(INDEX(Veh_Marshal,0,2)="N/A","N/A",'输出-系统进路参数'!F507)</f>
        <v>N/A</v>
      </c>
      <c r="D506" s="22" t="str">
        <f>IF(INDEX(Veh_Marshal,0,2)="N/A","N/A",'输出-系统进路参数'!G507)</f>
        <v>N/A</v>
      </c>
      <c r="E506" s="22" t="str">
        <f>IF(INDEX(Veh_Marshal,0,2)="N/A","N/A",'输出-系统进路参数'!H507)</f>
        <v>N/A</v>
      </c>
      <c r="F506" s="22" t="str">
        <f>IF(INDEX(Veh_Marshal,0,2)="N/A","N/A",'输出-系统进路参数'!I507)</f>
        <v>N/A</v>
      </c>
      <c r="G506" s="22" t="str">
        <f>IF(INDEX(Veh_Marshal,0,2)="N/A","N/A",'输出-系统进路参数'!J507)</f>
        <v>N/A</v>
      </c>
      <c r="H506" s="22" t="str">
        <f>IF(INDEX(Veh_Marshal,0,2)="N/A","N/A",'输出-系统进路参数'!K507)</f>
        <v>N/A</v>
      </c>
      <c r="I506" s="22" t="str">
        <f>IF(INDEX(Veh_Marshal,0,2)="N/A","N/A",'输出-系统进路参数'!L507)</f>
        <v>N/A</v>
      </c>
      <c r="J506" s="22" t="str">
        <f>IF(INDEX(Veh_Marshal,0,2)="N/A","N/A",'输出-系统进路参数'!M507)</f>
        <v>N/A</v>
      </c>
      <c r="K506" s="22" t="str">
        <f>IF(INDEX(Veh_Marshal,0,2)="N/A","N/A",'输出-系统进路参数'!N507)</f>
        <v>N/A</v>
      </c>
      <c r="L506" s="22" t="str">
        <f>IF(INDEX(Veh_Marshal,0,2)="N/A","N/A",'输出-系统进路参数'!O507)</f>
        <v>N/A</v>
      </c>
      <c r="M506" s="22" t="str">
        <f>IF(INDEX(Veh_Marshal,0,2)="N/A","N/A",'输出-系统进路参数'!P507)</f>
        <v>N/A</v>
      </c>
      <c r="N506" s="22" t="str">
        <f>IF(INDEX(Veh_Marshal,0,2)="N/A","N/A",'输出-系统进路参数'!Q507)</f>
        <v>N/A</v>
      </c>
      <c r="O506" s="22" t="str">
        <f>IF(INDEX(Veh_Marshal,0,2)="N/A","N/A",'输出-系统进路参数'!R507)</f>
        <v>N/A</v>
      </c>
      <c r="P506" s="22" t="str">
        <f>IF(INDEX(Veh_Marshal,0,2)="N/A","N/A",'输出-系统进路参数'!S507)</f>
        <v>N/A</v>
      </c>
      <c r="Q506" s="22" t="str">
        <f>IF(INDEX(Veh_Marshal,0,2)="N/A","N/A",'输出-系统进路参数'!T507)</f>
        <v>N/A</v>
      </c>
      <c r="R506" s="22" t="str">
        <f>IF(INDEX(Veh_Marshal,0,2)="N/A","N/A",'输出-系统进路参数'!U507)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IF(INDEX(Veh_Marshal,0,2)="N/A","N/A",'输出-系统进路参数'!B508)</f>
        <v>N/A</v>
      </c>
      <c r="B507" s="22" t="str">
        <f>IF(INDEX(Veh_Marshal,0,2)="N/A","N/A",'输出-系统进路参数'!E508)</f>
        <v>N/A</v>
      </c>
      <c r="C507" s="22" t="str">
        <f>IF(INDEX(Veh_Marshal,0,2)="N/A","N/A",'输出-系统进路参数'!F508)</f>
        <v>N/A</v>
      </c>
      <c r="D507" s="22" t="str">
        <f>IF(INDEX(Veh_Marshal,0,2)="N/A","N/A",'输出-系统进路参数'!G508)</f>
        <v>N/A</v>
      </c>
      <c r="E507" s="22" t="str">
        <f>IF(INDEX(Veh_Marshal,0,2)="N/A","N/A",'输出-系统进路参数'!H508)</f>
        <v>N/A</v>
      </c>
      <c r="F507" s="22" t="str">
        <f>IF(INDEX(Veh_Marshal,0,2)="N/A","N/A",'输出-系统进路参数'!I508)</f>
        <v>N/A</v>
      </c>
      <c r="G507" s="22" t="str">
        <f>IF(INDEX(Veh_Marshal,0,2)="N/A","N/A",'输出-系统进路参数'!J508)</f>
        <v>N/A</v>
      </c>
      <c r="H507" s="22" t="str">
        <f>IF(INDEX(Veh_Marshal,0,2)="N/A","N/A",'输出-系统进路参数'!K508)</f>
        <v>N/A</v>
      </c>
      <c r="I507" s="22" t="str">
        <f>IF(INDEX(Veh_Marshal,0,2)="N/A","N/A",'输出-系统进路参数'!L508)</f>
        <v>N/A</v>
      </c>
      <c r="J507" s="22" t="str">
        <f>IF(INDEX(Veh_Marshal,0,2)="N/A","N/A",'输出-系统进路参数'!M508)</f>
        <v>N/A</v>
      </c>
      <c r="K507" s="22" t="str">
        <f>IF(INDEX(Veh_Marshal,0,2)="N/A","N/A",'输出-系统进路参数'!N508)</f>
        <v>N/A</v>
      </c>
      <c r="L507" s="22" t="str">
        <f>IF(INDEX(Veh_Marshal,0,2)="N/A","N/A",'输出-系统进路参数'!O508)</f>
        <v>N/A</v>
      </c>
      <c r="M507" s="22" t="str">
        <f>IF(INDEX(Veh_Marshal,0,2)="N/A","N/A",'输出-系统进路参数'!P508)</f>
        <v>N/A</v>
      </c>
      <c r="N507" s="22" t="str">
        <f>IF(INDEX(Veh_Marshal,0,2)="N/A","N/A",'输出-系统进路参数'!Q508)</f>
        <v>N/A</v>
      </c>
      <c r="O507" s="22" t="str">
        <f>IF(INDEX(Veh_Marshal,0,2)="N/A","N/A",'输出-系统进路参数'!R508)</f>
        <v>N/A</v>
      </c>
      <c r="P507" s="22" t="str">
        <f>IF(INDEX(Veh_Marshal,0,2)="N/A","N/A",'输出-系统进路参数'!S508)</f>
        <v>N/A</v>
      </c>
      <c r="Q507" s="22" t="str">
        <f>IF(INDEX(Veh_Marshal,0,2)="N/A","N/A",'输出-系统进路参数'!T508)</f>
        <v>N/A</v>
      </c>
      <c r="R507" s="22" t="str">
        <f>IF(INDEX(Veh_Marshal,0,2)="N/A","N/A",'输出-系统进路参数'!U508)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IF(INDEX(Veh_Marshal,0,2)="N/A","N/A",'输出-系统进路参数'!B509)</f>
        <v>N/A</v>
      </c>
      <c r="B508" s="22" t="str">
        <f>IF(INDEX(Veh_Marshal,0,2)="N/A","N/A",'输出-系统进路参数'!E509)</f>
        <v>N/A</v>
      </c>
      <c r="C508" s="22" t="str">
        <f>IF(INDEX(Veh_Marshal,0,2)="N/A","N/A",'输出-系统进路参数'!F509)</f>
        <v>N/A</v>
      </c>
      <c r="D508" s="22" t="str">
        <f>IF(INDEX(Veh_Marshal,0,2)="N/A","N/A",'输出-系统进路参数'!G509)</f>
        <v>N/A</v>
      </c>
      <c r="E508" s="22" t="str">
        <f>IF(INDEX(Veh_Marshal,0,2)="N/A","N/A",'输出-系统进路参数'!H509)</f>
        <v>N/A</v>
      </c>
      <c r="F508" s="22" t="str">
        <f>IF(INDEX(Veh_Marshal,0,2)="N/A","N/A",'输出-系统进路参数'!I509)</f>
        <v>N/A</v>
      </c>
      <c r="G508" s="22" t="str">
        <f>IF(INDEX(Veh_Marshal,0,2)="N/A","N/A",'输出-系统进路参数'!J509)</f>
        <v>N/A</v>
      </c>
      <c r="H508" s="22" t="str">
        <f>IF(INDEX(Veh_Marshal,0,2)="N/A","N/A",'输出-系统进路参数'!K509)</f>
        <v>N/A</v>
      </c>
      <c r="I508" s="22" t="str">
        <f>IF(INDEX(Veh_Marshal,0,2)="N/A","N/A",'输出-系统进路参数'!L509)</f>
        <v>N/A</v>
      </c>
      <c r="J508" s="22" t="str">
        <f>IF(INDEX(Veh_Marshal,0,2)="N/A","N/A",'输出-系统进路参数'!M509)</f>
        <v>N/A</v>
      </c>
      <c r="K508" s="22" t="str">
        <f>IF(INDEX(Veh_Marshal,0,2)="N/A","N/A",'输出-系统进路参数'!N509)</f>
        <v>N/A</v>
      </c>
      <c r="L508" s="22" t="str">
        <f>IF(INDEX(Veh_Marshal,0,2)="N/A","N/A",'输出-系统进路参数'!O509)</f>
        <v>N/A</v>
      </c>
      <c r="M508" s="22" t="str">
        <f>IF(INDEX(Veh_Marshal,0,2)="N/A","N/A",'输出-系统进路参数'!P509)</f>
        <v>N/A</v>
      </c>
      <c r="N508" s="22" t="str">
        <f>IF(INDEX(Veh_Marshal,0,2)="N/A","N/A",'输出-系统进路参数'!Q509)</f>
        <v>N/A</v>
      </c>
      <c r="O508" s="22" t="str">
        <f>IF(INDEX(Veh_Marshal,0,2)="N/A","N/A",'输出-系统进路参数'!R509)</f>
        <v>N/A</v>
      </c>
      <c r="P508" s="22" t="str">
        <f>IF(INDEX(Veh_Marshal,0,2)="N/A","N/A",'输出-系统进路参数'!S509)</f>
        <v>N/A</v>
      </c>
      <c r="Q508" s="22" t="str">
        <f>IF(INDEX(Veh_Marshal,0,2)="N/A","N/A",'输出-系统进路参数'!T509)</f>
        <v>N/A</v>
      </c>
      <c r="R508" s="22" t="str">
        <f>IF(INDEX(Veh_Marshal,0,2)="N/A","N/A",'输出-系统进路参数'!U509)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IF(INDEX(Veh_Marshal,0,2)="N/A","N/A",'输出-系统进路参数'!B510)</f>
        <v>N/A</v>
      </c>
      <c r="B509" s="22" t="str">
        <f>IF(INDEX(Veh_Marshal,0,2)="N/A","N/A",'输出-系统进路参数'!E510)</f>
        <v>N/A</v>
      </c>
      <c r="C509" s="22" t="str">
        <f>IF(INDEX(Veh_Marshal,0,2)="N/A","N/A",'输出-系统进路参数'!F510)</f>
        <v>N/A</v>
      </c>
      <c r="D509" s="22" t="str">
        <f>IF(INDEX(Veh_Marshal,0,2)="N/A","N/A",'输出-系统进路参数'!G510)</f>
        <v>N/A</v>
      </c>
      <c r="E509" s="22" t="str">
        <f>IF(INDEX(Veh_Marshal,0,2)="N/A","N/A",'输出-系统进路参数'!H510)</f>
        <v>N/A</v>
      </c>
      <c r="F509" s="22" t="str">
        <f>IF(INDEX(Veh_Marshal,0,2)="N/A","N/A",'输出-系统进路参数'!I510)</f>
        <v>N/A</v>
      </c>
      <c r="G509" s="22" t="str">
        <f>IF(INDEX(Veh_Marshal,0,2)="N/A","N/A",'输出-系统进路参数'!J510)</f>
        <v>N/A</v>
      </c>
      <c r="H509" s="22" t="str">
        <f>IF(INDEX(Veh_Marshal,0,2)="N/A","N/A",'输出-系统进路参数'!K510)</f>
        <v>N/A</v>
      </c>
      <c r="I509" s="22" t="str">
        <f>IF(INDEX(Veh_Marshal,0,2)="N/A","N/A",'输出-系统进路参数'!L510)</f>
        <v>N/A</v>
      </c>
      <c r="J509" s="22" t="str">
        <f>IF(INDEX(Veh_Marshal,0,2)="N/A","N/A",'输出-系统进路参数'!M510)</f>
        <v>N/A</v>
      </c>
      <c r="K509" s="22" t="str">
        <f>IF(INDEX(Veh_Marshal,0,2)="N/A","N/A",'输出-系统进路参数'!N510)</f>
        <v>N/A</v>
      </c>
      <c r="L509" s="22" t="str">
        <f>IF(INDEX(Veh_Marshal,0,2)="N/A","N/A",'输出-系统进路参数'!O510)</f>
        <v>N/A</v>
      </c>
      <c r="M509" s="22" t="str">
        <f>IF(INDEX(Veh_Marshal,0,2)="N/A","N/A",'输出-系统进路参数'!P510)</f>
        <v>N/A</v>
      </c>
      <c r="N509" s="22" t="str">
        <f>IF(INDEX(Veh_Marshal,0,2)="N/A","N/A",'输出-系统进路参数'!Q510)</f>
        <v>N/A</v>
      </c>
      <c r="O509" s="22" t="str">
        <f>IF(INDEX(Veh_Marshal,0,2)="N/A","N/A",'输出-系统进路参数'!R510)</f>
        <v>N/A</v>
      </c>
      <c r="P509" s="22" t="str">
        <f>IF(INDEX(Veh_Marshal,0,2)="N/A","N/A",'输出-系统进路参数'!S510)</f>
        <v>N/A</v>
      </c>
      <c r="Q509" s="22" t="str">
        <f>IF(INDEX(Veh_Marshal,0,2)="N/A","N/A",'输出-系统进路参数'!T510)</f>
        <v>N/A</v>
      </c>
      <c r="R509" s="22" t="str">
        <f>IF(INDEX(Veh_Marshal,0,2)="N/A","N/A",'输出-系统进路参数'!U510)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IF(INDEX(Veh_Marshal,0,2)="N/A","N/A",'输出-系统进路参数'!B511)</f>
        <v>N/A</v>
      </c>
      <c r="B510" s="22" t="str">
        <f>IF(INDEX(Veh_Marshal,0,2)="N/A","N/A",'输出-系统进路参数'!E511)</f>
        <v>N/A</v>
      </c>
      <c r="C510" s="22" t="str">
        <f>IF(INDEX(Veh_Marshal,0,2)="N/A","N/A",'输出-系统进路参数'!F511)</f>
        <v>N/A</v>
      </c>
      <c r="D510" s="22" t="str">
        <f>IF(INDEX(Veh_Marshal,0,2)="N/A","N/A",'输出-系统进路参数'!G511)</f>
        <v>N/A</v>
      </c>
      <c r="E510" s="22" t="str">
        <f>IF(INDEX(Veh_Marshal,0,2)="N/A","N/A",'输出-系统进路参数'!H511)</f>
        <v>N/A</v>
      </c>
      <c r="F510" s="22" t="str">
        <f>IF(INDEX(Veh_Marshal,0,2)="N/A","N/A",'输出-系统进路参数'!I511)</f>
        <v>N/A</v>
      </c>
      <c r="G510" s="22" t="str">
        <f>IF(INDEX(Veh_Marshal,0,2)="N/A","N/A",'输出-系统进路参数'!J511)</f>
        <v>N/A</v>
      </c>
      <c r="H510" s="22" t="str">
        <f>IF(INDEX(Veh_Marshal,0,2)="N/A","N/A",'输出-系统进路参数'!K511)</f>
        <v>N/A</v>
      </c>
      <c r="I510" s="22" t="str">
        <f>IF(INDEX(Veh_Marshal,0,2)="N/A","N/A",'输出-系统进路参数'!L511)</f>
        <v>N/A</v>
      </c>
      <c r="J510" s="22" t="str">
        <f>IF(INDEX(Veh_Marshal,0,2)="N/A","N/A",'输出-系统进路参数'!M511)</f>
        <v>N/A</v>
      </c>
      <c r="K510" s="22" t="str">
        <f>IF(INDEX(Veh_Marshal,0,2)="N/A","N/A",'输出-系统进路参数'!N511)</f>
        <v>N/A</v>
      </c>
      <c r="L510" s="22" t="str">
        <f>IF(INDEX(Veh_Marshal,0,2)="N/A","N/A",'输出-系统进路参数'!O511)</f>
        <v>N/A</v>
      </c>
      <c r="M510" s="22" t="str">
        <f>IF(INDEX(Veh_Marshal,0,2)="N/A","N/A",'输出-系统进路参数'!P511)</f>
        <v>N/A</v>
      </c>
      <c r="N510" s="22" t="str">
        <f>IF(INDEX(Veh_Marshal,0,2)="N/A","N/A",'输出-系统进路参数'!Q511)</f>
        <v>N/A</v>
      </c>
      <c r="O510" s="22" t="str">
        <f>IF(INDEX(Veh_Marshal,0,2)="N/A","N/A",'输出-系统进路参数'!R511)</f>
        <v>N/A</v>
      </c>
      <c r="P510" s="22" t="str">
        <f>IF(INDEX(Veh_Marshal,0,2)="N/A","N/A",'输出-系统进路参数'!S511)</f>
        <v>N/A</v>
      </c>
      <c r="Q510" s="22" t="str">
        <f>IF(INDEX(Veh_Marshal,0,2)="N/A","N/A",'输出-系统进路参数'!T511)</f>
        <v>N/A</v>
      </c>
      <c r="R510" s="22" t="str">
        <f>IF(INDEX(Veh_Marshal,0,2)="N/A","N/A",'输出-系统进路参数'!U511)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IF(INDEX(Veh_Marshal,0,2)="N/A","N/A",'输出-系统进路参数'!B512)</f>
        <v>N/A</v>
      </c>
      <c r="B511" s="22" t="str">
        <f>IF(INDEX(Veh_Marshal,0,2)="N/A","N/A",'输出-系统进路参数'!E512)</f>
        <v>N/A</v>
      </c>
      <c r="C511" s="22" t="str">
        <f>IF(INDEX(Veh_Marshal,0,2)="N/A","N/A",'输出-系统进路参数'!F512)</f>
        <v>N/A</v>
      </c>
      <c r="D511" s="22" t="str">
        <f>IF(INDEX(Veh_Marshal,0,2)="N/A","N/A",'输出-系统进路参数'!G512)</f>
        <v>N/A</v>
      </c>
      <c r="E511" s="22" t="str">
        <f>IF(INDEX(Veh_Marshal,0,2)="N/A","N/A",'输出-系统进路参数'!H512)</f>
        <v>N/A</v>
      </c>
      <c r="F511" s="22" t="str">
        <f>IF(INDEX(Veh_Marshal,0,2)="N/A","N/A",'输出-系统进路参数'!I512)</f>
        <v>N/A</v>
      </c>
      <c r="G511" s="22" t="str">
        <f>IF(INDEX(Veh_Marshal,0,2)="N/A","N/A",'输出-系统进路参数'!J512)</f>
        <v>N/A</v>
      </c>
      <c r="H511" s="22" t="str">
        <f>IF(INDEX(Veh_Marshal,0,2)="N/A","N/A",'输出-系统进路参数'!K512)</f>
        <v>N/A</v>
      </c>
      <c r="I511" s="22" t="str">
        <f>IF(INDEX(Veh_Marshal,0,2)="N/A","N/A",'输出-系统进路参数'!L512)</f>
        <v>N/A</v>
      </c>
      <c r="J511" s="22" t="str">
        <f>IF(INDEX(Veh_Marshal,0,2)="N/A","N/A",'输出-系统进路参数'!M512)</f>
        <v>N/A</v>
      </c>
      <c r="K511" s="22" t="str">
        <f>IF(INDEX(Veh_Marshal,0,2)="N/A","N/A",'输出-系统进路参数'!N512)</f>
        <v>N/A</v>
      </c>
      <c r="L511" s="22" t="str">
        <f>IF(INDEX(Veh_Marshal,0,2)="N/A","N/A",'输出-系统进路参数'!O512)</f>
        <v>N/A</v>
      </c>
      <c r="M511" s="22" t="str">
        <f>IF(INDEX(Veh_Marshal,0,2)="N/A","N/A",'输出-系统进路参数'!P512)</f>
        <v>N/A</v>
      </c>
      <c r="N511" s="22" t="str">
        <f>IF(INDEX(Veh_Marshal,0,2)="N/A","N/A",'输出-系统进路参数'!Q512)</f>
        <v>N/A</v>
      </c>
      <c r="O511" s="22" t="str">
        <f>IF(INDEX(Veh_Marshal,0,2)="N/A","N/A",'输出-系统进路参数'!R512)</f>
        <v>N/A</v>
      </c>
      <c r="P511" s="22" t="str">
        <f>IF(INDEX(Veh_Marshal,0,2)="N/A","N/A",'输出-系统进路参数'!S512)</f>
        <v>N/A</v>
      </c>
      <c r="Q511" s="22" t="str">
        <f>IF(INDEX(Veh_Marshal,0,2)="N/A","N/A",'输出-系统进路参数'!T512)</f>
        <v>N/A</v>
      </c>
      <c r="R511" s="22" t="str">
        <f>IF(INDEX(Veh_Marshal,0,2)="N/A","N/A",'输出-系统进路参数'!U512)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IF(INDEX(Veh_Marshal,0,2)="N/A","N/A",'输出-系统进路参数'!B513)</f>
        <v>N/A</v>
      </c>
      <c r="B512" s="22" t="str">
        <f>IF(INDEX(Veh_Marshal,0,2)="N/A","N/A",'输出-系统进路参数'!E513)</f>
        <v>N/A</v>
      </c>
      <c r="C512" s="22" t="str">
        <f>IF(INDEX(Veh_Marshal,0,2)="N/A","N/A",'输出-系统进路参数'!F513)</f>
        <v>N/A</v>
      </c>
      <c r="D512" s="22" t="str">
        <f>IF(INDEX(Veh_Marshal,0,2)="N/A","N/A",'输出-系统进路参数'!G513)</f>
        <v>N/A</v>
      </c>
      <c r="E512" s="22" t="str">
        <f>IF(INDEX(Veh_Marshal,0,2)="N/A","N/A",'输出-系统进路参数'!H513)</f>
        <v>N/A</v>
      </c>
      <c r="F512" s="22" t="str">
        <f>IF(INDEX(Veh_Marshal,0,2)="N/A","N/A",'输出-系统进路参数'!I513)</f>
        <v>N/A</v>
      </c>
      <c r="G512" s="22" t="str">
        <f>IF(INDEX(Veh_Marshal,0,2)="N/A","N/A",'输出-系统进路参数'!J513)</f>
        <v>N/A</v>
      </c>
      <c r="H512" s="22" t="str">
        <f>IF(INDEX(Veh_Marshal,0,2)="N/A","N/A",'输出-系统进路参数'!K513)</f>
        <v>N/A</v>
      </c>
      <c r="I512" s="22" t="str">
        <f>IF(INDEX(Veh_Marshal,0,2)="N/A","N/A",'输出-系统进路参数'!L513)</f>
        <v>N/A</v>
      </c>
      <c r="J512" s="22" t="str">
        <f>IF(INDEX(Veh_Marshal,0,2)="N/A","N/A",'输出-系统进路参数'!M513)</f>
        <v>N/A</v>
      </c>
      <c r="K512" s="22" t="str">
        <f>IF(INDEX(Veh_Marshal,0,2)="N/A","N/A",'输出-系统进路参数'!N513)</f>
        <v>N/A</v>
      </c>
      <c r="L512" s="22" t="str">
        <f>IF(INDEX(Veh_Marshal,0,2)="N/A","N/A",'输出-系统进路参数'!O513)</f>
        <v>N/A</v>
      </c>
      <c r="M512" s="22" t="str">
        <f>IF(INDEX(Veh_Marshal,0,2)="N/A","N/A",'输出-系统进路参数'!P513)</f>
        <v>N/A</v>
      </c>
      <c r="N512" s="22" t="str">
        <f>IF(INDEX(Veh_Marshal,0,2)="N/A","N/A",'输出-系统进路参数'!Q513)</f>
        <v>N/A</v>
      </c>
      <c r="O512" s="22" t="str">
        <f>IF(INDEX(Veh_Marshal,0,2)="N/A","N/A",'输出-系统进路参数'!R513)</f>
        <v>N/A</v>
      </c>
      <c r="P512" s="22" t="str">
        <f>IF(INDEX(Veh_Marshal,0,2)="N/A","N/A",'输出-系统进路参数'!S513)</f>
        <v>N/A</v>
      </c>
      <c r="Q512" s="22" t="str">
        <f>IF(INDEX(Veh_Marshal,0,2)="N/A","N/A",'输出-系统进路参数'!T513)</f>
        <v>N/A</v>
      </c>
      <c r="R512" s="22" t="str">
        <f>IF(INDEX(Veh_Marshal,0,2)="N/A","N/A",'输出-系统进路参数'!U513)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IF(INDEX(Veh_Marshal,0,2)="N/A","N/A",'输出-系统进路参数'!B514)</f>
        <v>N/A</v>
      </c>
      <c r="B513" s="22" t="str">
        <f>IF(INDEX(Veh_Marshal,0,2)="N/A","N/A",'输出-系统进路参数'!E514)</f>
        <v>N/A</v>
      </c>
      <c r="C513" s="22" t="str">
        <f>IF(INDEX(Veh_Marshal,0,2)="N/A","N/A",'输出-系统进路参数'!F514)</f>
        <v>N/A</v>
      </c>
      <c r="D513" s="22" t="str">
        <f>IF(INDEX(Veh_Marshal,0,2)="N/A","N/A",'输出-系统进路参数'!G514)</f>
        <v>N/A</v>
      </c>
      <c r="E513" s="22" t="str">
        <f>IF(INDEX(Veh_Marshal,0,2)="N/A","N/A",'输出-系统进路参数'!H514)</f>
        <v>N/A</v>
      </c>
      <c r="F513" s="22" t="str">
        <f>IF(INDEX(Veh_Marshal,0,2)="N/A","N/A",'输出-系统进路参数'!I514)</f>
        <v>N/A</v>
      </c>
      <c r="G513" s="22" t="str">
        <f>IF(INDEX(Veh_Marshal,0,2)="N/A","N/A",'输出-系统进路参数'!J514)</f>
        <v>N/A</v>
      </c>
      <c r="H513" s="22" t="str">
        <f>IF(INDEX(Veh_Marshal,0,2)="N/A","N/A",'输出-系统进路参数'!K514)</f>
        <v>N/A</v>
      </c>
      <c r="I513" s="22" t="str">
        <f>IF(INDEX(Veh_Marshal,0,2)="N/A","N/A",'输出-系统进路参数'!L514)</f>
        <v>N/A</v>
      </c>
      <c r="J513" s="22" t="str">
        <f>IF(INDEX(Veh_Marshal,0,2)="N/A","N/A",'输出-系统进路参数'!M514)</f>
        <v>N/A</v>
      </c>
      <c r="K513" s="22" t="str">
        <f>IF(INDEX(Veh_Marshal,0,2)="N/A","N/A",'输出-系统进路参数'!N514)</f>
        <v>N/A</v>
      </c>
      <c r="L513" s="22" t="str">
        <f>IF(INDEX(Veh_Marshal,0,2)="N/A","N/A",'输出-系统进路参数'!O514)</f>
        <v>N/A</v>
      </c>
      <c r="M513" s="22" t="str">
        <f>IF(INDEX(Veh_Marshal,0,2)="N/A","N/A",'输出-系统进路参数'!P514)</f>
        <v>N/A</v>
      </c>
      <c r="N513" s="22" t="str">
        <f>IF(INDEX(Veh_Marshal,0,2)="N/A","N/A",'输出-系统进路参数'!Q514)</f>
        <v>N/A</v>
      </c>
      <c r="O513" s="22" t="str">
        <f>IF(INDEX(Veh_Marshal,0,2)="N/A","N/A",'输出-系统进路参数'!R514)</f>
        <v>N/A</v>
      </c>
      <c r="P513" s="22" t="str">
        <f>IF(INDEX(Veh_Marshal,0,2)="N/A","N/A",'输出-系统进路参数'!S514)</f>
        <v>N/A</v>
      </c>
      <c r="Q513" s="22" t="str">
        <f>IF(INDEX(Veh_Marshal,0,2)="N/A","N/A",'输出-系统进路参数'!T514)</f>
        <v>N/A</v>
      </c>
      <c r="R513" s="22" t="str">
        <f>IF(INDEX(Veh_Marshal,0,2)="N/A","N/A",'输出-系统进路参数'!U514)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IF(INDEX(Veh_Marshal,0,2)="N/A","N/A",'输出-系统进路参数'!B515)</f>
        <v>N/A</v>
      </c>
      <c r="B514" s="22" t="str">
        <f>IF(INDEX(Veh_Marshal,0,2)="N/A","N/A",'输出-系统进路参数'!E515)</f>
        <v>N/A</v>
      </c>
      <c r="C514" s="22" t="str">
        <f>IF(INDEX(Veh_Marshal,0,2)="N/A","N/A",'输出-系统进路参数'!F515)</f>
        <v>N/A</v>
      </c>
      <c r="D514" s="22" t="str">
        <f>IF(INDEX(Veh_Marshal,0,2)="N/A","N/A",'输出-系统进路参数'!G515)</f>
        <v>N/A</v>
      </c>
      <c r="E514" s="22" t="str">
        <f>IF(INDEX(Veh_Marshal,0,2)="N/A","N/A",'输出-系统进路参数'!H515)</f>
        <v>N/A</v>
      </c>
      <c r="F514" s="22" t="str">
        <f>IF(INDEX(Veh_Marshal,0,2)="N/A","N/A",'输出-系统进路参数'!I515)</f>
        <v>N/A</v>
      </c>
      <c r="G514" s="22" t="str">
        <f>IF(INDEX(Veh_Marshal,0,2)="N/A","N/A",'输出-系统进路参数'!J515)</f>
        <v>N/A</v>
      </c>
      <c r="H514" s="22" t="str">
        <f>IF(INDEX(Veh_Marshal,0,2)="N/A","N/A",'输出-系统进路参数'!K515)</f>
        <v>N/A</v>
      </c>
      <c r="I514" s="22" t="str">
        <f>IF(INDEX(Veh_Marshal,0,2)="N/A","N/A",'输出-系统进路参数'!L515)</f>
        <v>N/A</v>
      </c>
      <c r="J514" s="22" t="str">
        <f>IF(INDEX(Veh_Marshal,0,2)="N/A","N/A",'输出-系统进路参数'!M515)</f>
        <v>N/A</v>
      </c>
      <c r="K514" s="22" t="str">
        <f>IF(INDEX(Veh_Marshal,0,2)="N/A","N/A",'输出-系统进路参数'!N515)</f>
        <v>N/A</v>
      </c>
      <c r="L514" s="22" t="str">
        <f>IF(INDEX(Veh_Marshal,0,2)="N/A","N/A",'输出-系统进路参数'!O515)</f>
        <v>N/A</v>
      </c>
      <c r="M514" s="22" t="str">
        <f>IF(INDEX(Veh_Marshal,0,2)="N/A","N/A",'输出-系统进路参数'!P515)</f>
        <v>N/A</v>
      </c>
      <c r="N514" s="22" t="str">
        <f>IF(INDEX(Veh_Marshal,0,2)="N/A","N/A",'输出-系统进路参数'!Q515)</f>
        <v>N/A</v>
      </c>
      <c r="O514" s="22" t="str">
        <f>IF(INDEX(Veh_Marshal,0,2)="N/A","N/A",'输出-系统进路参数'!R515)</f>
        <v>N/A</v>
      </c>
      <c r="P514" s="22" t="str">
        <f>IF(INDEX(Veh_Marshal,0,2)="N/A","N/A",'输出-系统进路参数'!S515)</f>
        <v>N/A</v>
      </c>
      <c r="Q514" s="22" t="str">
        <f>IF(INDEX(Veh_Marshal,0,2)="N/A","N/A",'输出-系统进路参数'!T515)</f>
        <v>N/A</v>
      </c>
      <c r="R514" s="22" t="str">
        <f>IF(INDEX(Veh_Marshal,0,2)="N/A","N/A",'输出-系统进路参数'!U515)</f>
        <v>N/A</v>
      </c>
      <c r="S514" s="42" t="str">
        <f t="shared" ref="S514:S577" si="88">IF($A514="N/A","N/A",IF($F514="N/A",CEILING($C514/3.6*(CFG_T_EB_OUT+CFG_T_EB_SETUP)/1000+($C514/3.6)^2/(INDEX(Veh_Gebr,0,2)+$E514/1000*9.8)/2,0.001),$F514))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+Conf_SafeMarginDist+Proj_Sig2AxleDist+INDEX(Veh_Hook2Roller,0,2))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+$C514/3.6/(INDEX(Veh_Gebr,0,2)+$E514/1000*9.8)*1000
+Equ_AxleClearDelay+Conf_VibInTime_CBI)/1000,
10),$V514))</f>
        <v>N/A</v>
      </c>
      <c r="Y514" s="30" t="str">
        <f t="shared" ref="Y514:Y577" si="94">IF($A514="N/A","N/A",
IF($M514="N/A","N/A",
IF($Q514="N/A","N/A",
CEILING(SQRT(2*($O514-INDEX(Veh_Length,0,2)+INDEX(Veh_Hook2Roller,0,2)-Proj_Sp2AxleDist)/(INDEX(Veh_NormDec,0,2)+$P514/1000*9.8))*1000*2,5000)/1000)))</f>
        <v>N/A</v>
      </c>
      <c r="Z514" s="30" t="str">
        <f t="shared" ref="Z514:Z577" si="95">IF($A514="N/A","N/A",
IF($M514="N/A","N/A",
IF($Q514="N/A","N/A",
CEILING(($Y514*1000+CFG_T_EB_OUT+CFG_T_EB_SETUP
+((SQRT((2*INDEX(Veh_Gebr,0,2)*(INDEX(Veh_MaxAcc,0,2)-$P514/1000*9.8)*CFG_T_EB_SETUP/1000)^2
       +4*(INDEX(Veh_Gebr,0,2)+INDEX(Veh_MaxAcc,0,2))*(INDEX(Veh_MaxAcc,0,2)-$P514/1000*9.8)*(INDEX(Veh_Gebr,0,2)*$P514/1000*9.8*(CFG_T_EB_SETUP/1000)^2
           +2*(INDEX(Veh_Gebr,0,2)+$P514/1000*9.8)*($O514-INDEX(Veh_Length,0,2)+INDEX(Veh_Hook2Roller,0,2))))
    -2*INDEX(Veh_Gebr,0,2)*(INDEX(Veh_MaxAcc,0,2)-$P514/1000*9.8)*CFG_T_EB_SETUP/1000)
  /2/(INDEX(Veh_MaxAcc,0,2)+INDEX(Veh_Gebr,0,2))-$P514/1000*9.8*CFG_T_EB_SETUP/1000)/(INDEX(Veh_Gebr,0,2)+$P514/1000*9.8)*1000
+Equ_AxleClearDelay+Conf_VibInTime_CBI)/1000,
10)
)))</f>
        <v>N/A</v>
      </c>
      <c r="AA514" s="30" t="str">
        <f t="shared" ref="AA514:AA577" si="96">IF($A514="N/A","N/A",
IF($Q514="N/A","N/A",
FLOOR((Proj_RmMaxForwSpd/3.6-ATO速度_EB速度余量/3.6)*1000/INDEX(Veh_NormDec,0,2)
+(Proj_RmMaxForwSpd/3.6-ATO速度_EB速度余量/3.6)*1000/INDEX(Veh_MaxAcc,0,2)
+($B514-(Proj_RmMaxForwSpd/3.6-ATO速度_EB速度余量/3.6)^2/(2*INDEX(Veh_NormDec,0,2))-(Proj_RmMaxForwSpd/3.6-ATO速度_EB速度余量/3.6)^2/(2*INDEX(Veh_MaxAcc,0,2)))/(Proj_RmMaxForwSpd/3.6-ATO速度_EB速度余量/3.6)*1000
+$N514*1000,5000)/1000))</f>
        <v>N/A</v>
      </c>
      <c r="AB514" s="30" t="str">
        <f t="shared" ref="AB514:AB577" si="97">IF($A514="N/A","N/A",
IF($Q514="N/A","N/A",
CEILING(($AA514*1000+CFG_T_EB_OUT+CFG_T_EB_SETUP
+$D514/3.6/(INDEX(Veh_Gebr,0,2)+$G514/1000*9.8)*1000
+Equ_AxleClearDelay+Conf_VibInTime_CBI)/1000,
10)
))</f>
        <v>N/A</v>
      </c>
      <c r="AC514" s="30" t="str">
        <f t="shared" ref="AC514:AC577" si="98">IF($A514="N/A","N/A",
CEILING(司机反应时间*1000
+INDEX(Veh_FsbTracCutDelay,0,2)+INDEX(Veh_FsbSetDelay,0,2)+INDEX(Veh_FsbCoastTime,0,2)
+Proj_RmMaxForwSpd/3.6/(INDEX(Veh_Fsbr,0,2)-Proj_MaxLineGrad*9.8/1000)*1000
+Equ_AxleClearDelay
+Conf_VibInTime_CBI,
10000)/1000)</f>
        <v>N/A</v>
      </c>
    </row>
    <row r="515" spans="1:29">
      <c r="A515" s="22" t="str">
        <f>IF(INDEX(Veh_Marshal,0,2)="N/A","N/A",'输出-系统进路参数'!B516)</f>
        <v>N/A</v>
      </c>
      <c r="B515" s="22" t="str">
        <f>IF(INDEX(Veh_Marshal,0,2)="N/A","N/A",'输出-系统进路参数'!E516)</f>
        <v>N/A</v>
      </c>
      <c r="C515" s="22" t="str">
        <f>IF(INDEX(Veh_Marshal,0,2)="N/A","N/A",'输出-系统进路参数'!F516)</f>
        <v>N/A</v>
      </c>
      <c r="D515" s="22" t="str">
        <f>IF(INDEX(Veh_Marshal,0,2)="N/A","N/A",'输出-系统进路参数'!G516)</f>
        <v>N/A</v>
      </c>
      <c r="E515" s="22" t="str">
        <f>IF(INDEX(Veh_Marshal,0,2)="N/A","N/A",'输出-系统进路参数'!H516)</f>
        <v>N/A</v>
      </c>
      <c r="F515" s="22" t="str">
        <f>IF(INDEX(Veh_Marshal,0,2)="N/A","N/A",'输出-系统进路参数'!I516)</f>
        <v>N/A</v>
      </c>
      <c r="G515" s="22" t="str">
        <f>IF(INDEX(Veh_Marshal,0,2)="N/A","N/A",'输出-系统进路参数'!J516)</f>
        <v>N/A</v>
      </c>
      <c r="H515" s="22" t="str">
        <f>IF(INDEX(Veh_Marshal,0,2)="N/A","N/A",'输出-系统进路参数'!K516)</f>
        <v>N/A</v>
      </c>
      <c r="I515" s="22" t="str">
        <f>IF(INDEX(Veh_Marshal,0,2)="N/A","N/A",'输出-系统进路参数'!L516)</f>
        <v>N/A</v>
      </c>
      <c r="J515" s="22" t="str">
        <f>IF(INDEX(Veh_Marshal,0,2)="N/A","N/A",'输出-系统进路参数'!M516)</f>
        <v>N/A</v>
      </c>
      <c r="K515" s="22" t="str">
        <f>IF(INDEX(Veh_Marshal,0,2)="N/A","N/A",'输出-系统进路参数'!N516)</f>
        <v>N/A</v>
      </c>
      <c r="L515" s="22" t="str">
        <f>IF(INDEX(Veh_Marshal,0,2)="N/A","N/A",'输出-系统进路参数'!O516)</f>
        <v>N/A</v>
      </c>
      <c r="M515" s="22" t="str">
        <f>IF(INDEX(Veh_Marshal,0,2)="N/A","N/A",'输出-系统进路参数'!P516)</f>
        <v>N/A</v>
      </c>
      <c r="N515" s="22" t="str">
        <f>IF(INDEX(Veh_Marshal,0,2)="N/A","N/A",'输出-系统进路参数'!Q516)</f>
        <v>N/A</v>
      </c>
      <c r="O515" s="22" t="str">
        <f>IF(INDEX(Veh_Marshal,0,2)="N/A","N/A",'输出-系统进路参数'!R516)</f>
        <v>N/A</v>
      </c>
      <c r="P515" s="22" t="str">
        <f>IF(INDEX(Veh_Marshal,0,2)="N/A","N/A",'输出-系统进路参数'!S516)</f>
        <v>N/A</v>
      </c>
      <c r="Q515" s="22" t="str">
        <f>IF(INDEX(Veh_Marshal,0,2)="N/A","N/A",'输出-系统进路参数'!T516)</f>
        <v>N/A</v>
      </c>
      <c r="R515" s="22" t="str">
        <f>IF(INDEX(Veh_Marshal,0,2)="N/A","N/A",'输出-系统进路参数'!U516)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IF(INDEX(Veh_Marshal,0,2)="N/A","N/A",'输出-系统进路参数'!B517)</f>
        <v>N/A</v>
      </c>
      <c r="B516" s="22" t="str">
        <f>IF(INDEX(Veh_Marshal,0,2)="N/A","N/A",'输出-系统进路参数'!E517)</f>
        <v>N/A</v>
      </c>
      <c r="C516" s="22" t="str">
        <f>IF(INDEX(Veh_Marshal,0,2)="N/A","N/A",'输出-系统进路参数'!F517)</f>
        <v>N/A</v>
      </c>
      <c r="D516" s="22" t="str">
        <f>IF(INDEX(Veh_Marshal,0,2)="N/A","N/A",'输出-系统进路参数'!G517)</f>
        <v>N/A</v>
      </c>
      <c r="E516" s="22" t="str">
        <f>IF(INDEX(Veh_Marshal,0,2)="N/A","N/A",'输出-系统进路参数'!H517)</f>
        <v>N/A</v>
      </c>
      <c r="F516" s="22" t="str">
        <f>IF(INDEX(Veh_Marshal,0,2)="N/A","N/A",'输出-系统进路参数'!I517)</f>
        <v>N/A</v>
      </c>
      <c r="G516" s="22" t="str">
        <f>IF(INDEX(Veh_Marshal,0,2)="N/A","N/A",'输出-系统进路参数'!J517)</f>
        <v>N/A</v>
      </c>
      <c r="H516" s="22" t="str">
        <f>IF(INDEX(Veh_Marshal,0,2)="N/A","N/A",'输出-系统进路参数'!K517)</f>
        <v>N/A</v>
      </c>
      <c r="I516" s="22" t="str">
        <f>IF(INDEX(Veh_Marshal,0,2)="N/A","N/A",'输出-系统进路参数'!L517)</f>
        <v>N/A</v>
      </c>
      <c r="J516" s="22" t="str">
        <f>IF(INDEX(Veh_Marshal,0,2)="N/A","N/A",'输出-系统进路参数'!M517)</f>
        <v>N/A</v>
      </c>
      <c r="K516" s="22" t="str">
        <f>IF(INDEX(Veh_Marshal,0,2)="N/A","N/A",'输出-系统进路参数'!N517)</f>
        <v>N/A</v>
      </c>
      <c r="L516" s="22" t="str">
        <f>IF(INDEX(Veh_Marshal,0,2)="N/A","N/A",'输出-系统进路参数'!O517)</f>
        <v>N/A</v>
      </c>
      <c r="M516" s="22" t="str">
        <f>IF(INDEX(Veh_Marshal,0,2)="N/A","N/A",'输出-系统进路参数'!P517)</f>
        <v>N/A</v>
      </c>
      <c r="N516" s="22" t="str">
        <f>IF(INDEX(Veh_Marshal,0,2)="N/A","N/A",'输出-系统进路参数'!Q517)</f>
        <v>N/A</v>
      </c>
      <c r="O516" s="22" t="str">
        <f>IF(INDEX(Veh_Marshal,0,2)="N/A","N/A",'输出-系统进路参数'!R517)</f>
        <v>N/A</v>
      </c>
      <c r="P516" s="22" t="str">
        <f>IF(INDEX(Veh_Marshal,0,2)="N/A","N/A",'输出-系统进路参数'!S517)</f>
        <v>N/A</v>
      </c>
      <c r="Q516" s="22" t="str">
        <f>IF(INDEX(Veh_Marshal,0,2)="N/A","N/A",'输出-系统进路参数'!T517)</f>
        <v>N/A</v>
      </c>
      <c r="R516" s="22" t="str">
        <f>IF(INDEX(Veh_Marshal,0,2)="N/A","N/A",'输出-系统进路参数'!U517)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IF(INDEX(Veh_Marshal,0,2)="N/A","N/A",'输出-系统进路参数'!B518)</f>
        <v>N/A</v>
      </c>
      <c r="B517" s="22" t="str">
        <f>IF(INDEX(Veh_Marshal,0,2)="N/A","N/A",'输出-系统进路参数'!E518)</f>
        <v>N/A</v>
      </c>
      <c r="C517" s="22" t="str">
        <f>IF(INDEX(Veh_Marshal,0,2)="N/A","N/A",'输出-系统进路参数'!F518)</f>
        <v>N/A</v>
      </c>
      <c r="D517" s="22" t="str">
        <f>IF(INDEX(Veh_Marshal,0,2)="N/A","N/A",'输出-系统进路参数'!G518)</f>
        <v>N/A</v>
      </c>
      <c r="E517" s="22" t="str">
        <f>IF(INDEX(Veh_Marshal,0,2)="N/A","N/A",'输出-系统进路参数'!H518)</f>
        <v>N/A</v>
      </c>
      <c r="F517" s="22" t="str">
        <f>IF(INDEX(Veh_Marshal,0,2)="N/A","N/A",'输出-系统进路参数'!I518)</f>
        <v>N/A</v>
      </c>
      <c r="G517" s="22" t="str">
        <f>IF(INDEX(Veh_Marshal,0,2)="N/A","N/A",'输出-系统进路参数'!J518)</f>
        <v>N/A</v>
      </c>
      <c r="H517" s="22" t="str">
        <f>IF(INDEX(Veh_Marshal,0,2)="N/A","N/A",'输出-系统进路参数'!K518)</f>
        <v>N/A</v>
      </c>
      <c r="I517" s="22" t="str">
        <f>IF(INDEX(Veh_Marshal,0,2)="N/A","N/A",'输出-系统进路参数'!L518)</f>
        <v>N/A</v>
      </c>
      <c r="J517" s="22" t="str">
        <f>IF(INDEX(Veh_Marshal,0,2)="N/A","N/A",'输出-系统进路参数'!M518)</f>
        <v>N/A</v>
      </c>
      <c r="K517" s="22" t="str">
        <f>IF(INDEX(Veh_Marshal,0,2)="N/A","N/A",'输出-系统进路参数'!N518)</f>
        <v>N/A</v>
      </c>
      <c r="L517" s="22" t="str">
        <f>IF(INDEX(Veh_Marshal,0,2)="N/A","N/A",'输出-系统进路参数'!O518)</f>
        <v>N/A</v>
      </c>
      <c r="M517" s="22" t="str">
        <f>IF(INDEX(Veh_Marshal,0,2)="N/A","N/A",'输出-系统进路参数'!P518)</f>
        <v>N/A</v>
      </c>
      <c r="N517" s="22" t="str">
        <f>IF(INDEX(Veh_Marshal,0,2)="N/A","N/A",'输出-系统进路参数'!Q518)</f>
        <v>N/A</v>
      </c>
      <c r="O517" s="22" t="str">
        <f>IF(INDEX(Veh_Marshal,0,2)="N/A","N/A",'输出-系统进路参数'!R518)</f>
        <v>N/A</v>
      </c>
      <c r="P517" s="22" t="str">
        <f>IF(INDEX(Veh_Marshal,0,2)="N/A","N/A",'输出-系统进路参数'!S518)</f>
        <v>N/A</v>
      </c>
      <c r="Q517" s="22" t="str">
        <f>IF(INDEX(Veh_Marshal,0,2)="N/A","N/A",'输出-系统进路参数'!T518)</f>
        <v>N/A</v>
      </c>
      <c r="R517" s="22" t="str">
        <f>IF(INDEX(Veh_Marshal,0,2)="N/A","N/A",'输出-系统进路参数'!U518)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IF(INDEX(Veh_Marshal,0,2)="N/A","N/A",'输出-系统进路参数'!B519)</f>
        <v>N/A</v>
      </c>
      <c r="B518" s="22" t="str">
        <f>IF(INDEX(Veh_Marshal,0,2)="N/A","N/A",'输出-系统进路参数'!E519)</f>
        <v>N/A</v>
      </c>
      <c r="C518" s="22" t="str">
        <f>IF(INDEX(Veh_Marshal,0,2)="N/A","N/A",'输出-系统进路参数'!F519)</f>
        <v>N/A</v>
      </c>
      <c r="D518" s="22" t="str">
        <f>IF(INDEX(Veh_Marshal,0,2)="N/A","N/A",'输出-系统进路参数'!G519)</f>
        <v>N/A</v>
      </c>
      <c r="E518" s="22" t="str">
        <f>IF(INDEX(Veh_Marshal,0,2)="N/A","N/A",'输出-系统进路参数'!H519)</f>
        <v>N/A</v>
      </c>
      <c r="F518" s="22" t="str">
        <f>IF(INDEX(Veh_Marshal,0,2)="N/A","N/A",'输出-系统进路参数'!I519)</f>
        <v>N/A</v>
      </c>
      <c r="G518" s="22" t="str">
        <f>IF(INDEX(Veh_Marshal,0,2)="N/A","N/A",'输出-系统进路参数'!J519)</f>
        <v>N/A</v>
      </c>
      <c r="H518" s="22" t="str">
        <f>IF(INDEX(Veh_Marshal,0,2)="N/A","N/A",'输出-系统进路参数'!K519)</f>
        <v>N/A</v>
      </c>
      <c r="I518" s="22" t="str">
        <f>IF(INDEX(Veh_Marshal,0,2)="N/A","N/A",'输出-系统进路参数'!L519)</f>
        <v>N/A</v>
      </c>
      <c r="J518" s="22" t="str">
        <f>IF(INDEX(Veh_Marshal,0,2)="N/A","N/A",'输出-系统进路参数'!M519)</f>
        <v>N/A</v>
      </c>
      <c r="K518" s="22" t="str">
        <f>IF(INDEX(Veh_Marshal,0,2)="N/A","N/A",'输出-系统进路参数'!N519)</f>
        <v>N/A</v>
      </c>
      <c r="L518" s="22" t="str">
        <f>IF(INDEX(Veh_Marshal,0,2)="N/A","N/A",'输出-系统进路参数'!O519)</f>
        <v>N/A</v>
      </c>
      <c r="M518" s="22" t="str">
        <f>IF(INDEX(Veh_Marshal,0,2)="N/A","N/A",'输出-系统进路参数'!P519)</f>
        <v>N/A</v>
      </c>
      <c r="N518" s="22" t="str">
        <f>IF(INDEX(Veh_Marshal,0,2)="N/A","N/A",'输出-系统进路参数'!Q519)</f>
        <v>N/A</v>
      </c>
      <c r="O518" s="22" t="str">
        <f>IF(INDEX(Veh_Marshal,0,2)="N/A","N/A",'输出-系统进路参数'!R519)</f>
        <v>N/A</v>
      </c>
      <c r="P518" s="22" t="str">
        <f>IF(INDEX(Veh_Marshal,0,2)="N/A","N/A",'输出-系统进路参数'!S519)</f>
        <v>N/A</v>
      </c>
      <c r="Q518" s="22" t="str">
        <f>IF(INDEX(Veh_Marshal,0,2)="N/A","N/A",'输出-系统进路参数'!T519)</f>
        <v>N/A</v>
      </c>
      <c r="R518" s="22" t="str">
        <f>IF(INDEX(Veh_Marshal,0,2)="N/A","N/A",'输出-系统进路参数'!U519)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IF(INDEX(Veh_Marshal,0,2)="N/A","N/A",'输出-系统进路参数'!B520)</f>
        <v>N/A</v>
      </c>
      <c r="B519" s="22" t="str">
        <f>IF(INDEX(Veh_Marshal,0,2)="N/A","N/A",'输出-系统进路参数'!E520)</f>
        <v>N/A</v>
      </c>
      <c r="C519" s="22" t="str">
        <f>IF(INDEX(Veh_Marshal,0,2)="N/A","N/A",'输出-系统进路参数'!F520)</f>
        <v>N/A</v>
      </c>
      <c r="D519" s="22" t="str">
        <f>IF(INDEX(Veh_Marshal,0,2)="N/A","N/A",'输出-系统进路参数'!G520)</f>
        <v>N/A</v>
      </c>
      <c r="E519" s="22" t="str">
        <f>IF(INDEX(Veh_Marshal,0,2)="N/A","N/A",'输出-系统进路参数'!H520)</f>
        <v>N/A</v>
      </c>
      <c r="F519" s="22" t="str">
        <f>IF(INDEX(Veh_Marshal,0,2)="N/A","N/A",'输出-系统进路参数'!I520)</f>
        <v>N/A</v>
      </c>
      <c r="G519" s="22" t="str">
        <f>IF(INDEX(Veh_Marshal,0,2)="N/A","N/A",'输出-系统进路参数'!J520)</f>
        <v>N/A</v>
      </c>
      <c r="H519" s="22" t="str">
        <f>IF(INDEX(Veh_Marshal,0,2)="N/A","N/A",'输出-系统进路参数'!K520)</f>
        <v>N/A</v>
      </c>
      <c r="I519" s="22" t="str">
        <f>IF(INDEX(Veh_Marshal,0,2)="N/A","N/A",'输出-系统进路参数'!L520)</f>
        <v>N/A</v>
      </c>
      <c r="J519" s="22" t="str">
        <f>IF(INDEX(Veh_Marshal,0,2)="N/A","N/A",'输出-系统进路参数'!M520)</f>
        <v>N/A</v>
      </c>
      <c r="K519" s="22" t="str">
        <f>IF(INDEX(Veh_Marshal,0,2)="N/A","N/A",'输出-系统进路参数'!N520)</f>
        <v>N/A</v>
      </c>
      <c r="L519" s="22" t="str">
        <f>IF(INDEX(Veh_Marshal,0,2)="N/A","N/A",'输出-系统进路参数'!O520)</f>
        <v>N/A</v>
      </c>
      <c r="M519" s="22" t="str">
        <f>IF(INDEX(Veh_Marshal,0,2)="N/A","N/A",'输出-系统进路参数'!P520)</f>
        <v>N/A</v>
      </c>
      <c r="N519" s="22" t="str">
        <f>IF(INDEX(Veh_Marshal,0,2)="N/A","N/A",'输出-系统进路参数'!Q520)</f>
        <v>N/A</v>
      </c>
      <c r="O519" s="22" t="str">
        <f>IF(INDEX(Veh_Marshal,0,2)="N/A","N/A",'输出-系统进路参数'!R520)</f>
        <v>N/A</v>
      </c>
      <c r="P519" s="22" t="str">
        <f>IF(INDEX(Veh_Marshal,0,2)="N/A","N/A",'输出-系统进路参数'!S520)</f>
        <v>N/A</v>
      </c>
      <c r="Q519" s="22" t="str">
        <f>IF(INDEX(Veh_Marshal,0,2)="N/A","N/A",'输出-系统进路参数'!T520)</f>
        <v>N/A</v>
      </c>
      <c r="R519" s="22" t="str">
        <f>IF(INDEX(Veh_Marshal,0,2)="N/A","N/A",'输出-系统进路参数'!U520)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IF(INDEX(Veh_Marshal,0,2)="N/A","N/A",'输出-系统进路参数'!B521)</f>
        <v>N/A</v>
      </c>
      <c r="B520" s="22" t="str">
        <f>IF(INDEX(Veh_Marshal,0,2)="N/A","N/A",'输出-系统进路参数'!E521)</f>
        <v>N/A</v>
      </c>
      <c r="C520" s="22" t="str">
        <f>IF(INDEX(Veh_Marshal,0,2)="N/A","N/A",'输出-系统进路参数'!F521)</f>
        <v>N/A</v>
      </c>
      <c r="D520" s="22" t="str">
        <f>IF(INDEX(Veh_Marshal,0,2)="N/A","N/A",'输出-系统进路参数'!G521)</f>
        <v>N/A</v>
      </c>
      <c r="E520" s="22" t="str">
        <f>IF(INDEX(Veh_Marshal,0,2)="N/A","N/A",'输出-系统进路参数'!H521)</f>
        <v>N/A</v>
      </c>
      <c r="F520" s="22" t="str">
        <f>IF(INDEX(Veh_Marshal,0,2)="N/A","N/A",'输出-系统进路参数'!I521)</f>
        <v>N/A</v>
      </c>
      <c r="G520" s="22" t="str">
        <f>IF(INDEX(Veh_Marshal,0,2)="N/A","N/A",'输出-系统进路参数'!J521)</f>
        <v>N/A</v>
      </c>
      <c r="H520" s="22" t="str">
        <f>IF(INDEX(Veh_Marshal,0,2)="N/A","N/A",'输出-系统进路参数'!K521)</f>
        <v>N/A</v>
      </c>
      <c r="I520" s="22" t="str">
        <f>IF(INDEX(Veh_Marshal,0,2)="N/A","N/A",'输出-系统进路参数'!L521)</f>
        <v>N/A</v>
      </c>
      <c r="J520" s="22" t="str">
        <f>IF(INDEX(Veh_Marshal,0,2)="N/A","N/A",'输出-系统进路参数'!M521)</f>
        <v>N/A</v>
      </c>
      <c r="K520" s="22" t="str">
        <f>IF(INDEX(Veh_Marshal,0,2)="N/A","N/A",'输出-系统进路参数'!N521)</f>
        <v>N/A</v>
      </c>
      <c r="L520" s="22" t="str">
        <f>IF(INDEX(Veh_Marshal,0,2)="N/A","N/A",'输出-系统进路参数'!O521)</f>
        <v>N/A</v>
      </c>
      <c r="M520" s="22" t="str">
        <f>IF(INDEX(Veh_Marshal,0,2)="N/A","N/A",'输出-系统进路参数'!P521)</f>
        <v>N/A</v>
      </c>
      <c r="N520" s="22" t="str">
        <f>IF(INDEX(Veh_Marshal,0,2)="N/A","N/A",'输出-系统进路参数'!Q521)</f>
        <v>N/A</v>
      </c>
      <c r="O520" s="22" t="str">
        <f>IF(INDEX(Veh_Marshal,0,2)="N/A","N/A",'输出-系统进路参数'!R521)</f>
        <v>N/A</v>
      </c>
      <c r="P520" s="22" t="str">
        <f>IF(INDEX(Veh_Marshal,0,2)="N/A","N/A",'输出-系统进路参数'!S521)</f>
        <v>N/A</v>
      </c>
      <c r="Q520" s="22" t="str">
        <f>IF(INDEX(Veh_Marshal,0,2)="N/A","N/A",'输出-系统进路参数'!T521)</f>
        <v>N/A</v>
      </c>
      <c r="R520" s="22" t="str">
        <f>IF(INDEX(Veh_Marshal,0,2)="N/A","N/A",'输出-系统进路参数'!U521)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IF(INDEX(Veh_Marshal,0,2)="N/A","N/A",'输出-系统进路参数'!B522)</f>
        <v>N/A</v>
      </c>
      <c r="B521" s="22" t="str">
        <f>IF(INDEX(Veh_Marshal,0,2)="N/A","N/A",'输出-系统进路参数'!E522)</f>
        <v>N/A</v>
      </c>
      <c r="C521" s="22" t="str">
        <f>IF(INDEX(Veh_Marshal,0,2)="N/A","N/A",'输出-系统进路参数'!F522)</f>
        <v>N/A</v>
      </c>
      <c r="D521" s="22" t="str">
        <f>IF(INDEX(Veh_Marshal,0,2)="N/A","N/A",'输出-系统进路参数'!G522)</f>
        <v>N/A</v>
      </c>
      <c r="E521" s="22" t="str">
        <f>IF(INDEX(Veh_Marshal,0,2)="N/A","N/A",'输出-系统进路参数'!H522)</f>
        <v>N/A</v>
      </c>
      <c r="F521" s="22" t="str">
        <f>IF(INDEX(Veh_Marshal,0,2)="N/A","N/A",'输出-系统进路参数'!I522)</f>
        <v>N/A</v>
      </c>
      <c r="G521" s="22" t="str">
        <f>IF(INDEX(Veh_Marshal,0,2)="N/A","N/A",'输出-系统进路参数'!J522)</f>
        <v>N/A</v>
      </c>
      <c r="H521" s="22" t="str">
        <f>IF(INDEX(Veh_Marshal,0,2)="N/A","N/A",'输出-系统进路参数'!K522)</f>
        <v>N/A</v>
      </c>
      <c r="I521" s="22" t="str">
        <f>IF(INDEX(Veh_Marshal,0,2)="N/A","N/A",'输出-系统进路参数'!L522)</f>
        <v>N/A</v>
      </c>
      <c r="J521" s="22" t="str">
        <f>IF(INDEX(Veh_Marshal,0,2)="N/A","N/A",'输出-系统进路参数'!M522)</f>
        <v>N/A</v>
      </c>
      <c r="K521" s="22" t="str">
        <f>IF(INDEX(Veh_Marshal,0,2)="N/A","N/A",'输出-系统进路参数'!N522)</f>
        <v>N/A</v>
      </c>
      <c r="L521" s="22" t="str">
        <f>IF(INDEX(Veh_Marshal,0,2)="N/A","N/A",'输出-系统进路参数'!O522)</f>
        <v>N/A</v>
      </c>
      <c r="M521" s="22" t="str">
        <f>IF(INDEX(Veh_Marshal,0,2)="N/A","N/A",'输出-系统进路参数'!P522)</f>
        <v>N/A</v>
      </c>
      <c r="N521" s="22" t="str">
        <f>IF(INDEX(Veh_Marshal,0,2)="N/A","N/A",'输出-系统进路参数'!Q522)</f>
        <v>N/A</v>
      </c>
      <c r="O521" s="22" t="str">
        <f>IF(INDEX(Veh_Marshal,0,2)="N/A","N/A",'输出-系统进路参数'!R522)</f>
        <v>N/A</v>
      </c>
      <c r="P521" s="22" t="str">
        <f>IF(INDEX(Veh_Marshal,0,2)="N/A","N/A",'输出-系统进路参数'!S522)</f>
        <v>N/A</v>
      </c>
      <c r="Q521" s="22" t="str">
        <f>IF(INDEX(Veh_Marshal,0,2)="N/A","N/A",'输出-系统进路参数'!T522)</f>
        <v>N/A</v>
      </c>
      <c r="R521" s="22" t="str">
        <f>IF(INDEX(Veh_Marshal,0,2)="N/A","N/A",'输出-系统进路参数'!U522)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IF(INDEX(Veh_Marshal,0,2)="N/A","N/A",'输出-系统进路参数'!B523)</f>
        <v>N/A</v>
      </c>
      <c r="B522" s="22" t="str">
        <f>IF(INDEX(Veh_Marshal,0,2)="N/A","N/A",'输出-系统进路参数'!E523)</f>
        <v>N/A</v>
      </c>
      <c r="C522" s="22" t="str">
        <f>IF(INDEX(Veh_Marshal,0,2)="N/A","N/A",'输出-系统进路参数'!F523)</f>
        <v>N/A</v>
      </c>
      <c r="D522" s="22" t="str">
        <f>IF(INDEX(Veh_Marshal,0,2)="N/A","N/A",'输出-系统进路参数'!G523)</f>
        <v>N/A</v>
      </c>
      <c r="E522" s="22" t="str">
        <f>IF(INDEX(Veh_Marshal,0,2)="N/A","N/A",'输出-系统进路参数'!H523)</f>
        <v>N/A</v>
      </c>
      <c r="F522" s="22" t="str">
        <f>IF(INDEX(Veh_Marshal,0,2)="N/A","N/A",'输出-系统进路参数'!I523)</f>
        <v>N/A</v>
      </c>
      <c r="G522" s="22" t="str">
        <f>IF(INDEX(Veh_Marshal,0,2)="N/A","N/A",'输出-系统进路参数'!J523)</f>
        <v>N/A</v>
      </c>
      <c r="H522" s="22" t="str">
        <f>IF(INDEX(Veh_Marshal,0,2)="N/A","N/A",'输出-系统进路参数'!K523)</f>
        <v>N/A</v>
      </c>
      <c r="I522" s="22" t="str">
        <f>IF(INDEX(Veh_Marshal,0,2)="N/A","N/A",'输出-系统进路参数'!L523)</f>
        <v>N/A</v>
      </c>
      <c r="J522" s="22" t="str">
        <f>IF(INDEX(Veh_Marshal,0,2)="N/A","N/A",'输出-系统进路参数'!M523)</f>
        <v>N/A</v>
      </c>
      <c r="K522" s="22" t="str">
        <f>IF(INDEX(Veh_Marshal,0,2)="N/A","N/A",'输出-系统进路参数'!N523)</f>
        <v>N/A</v>
      </c>
      <c r="L522" s="22" t="str">
        <f>IF(INDEX(Veh_Marshal,0,2)="N/A","N/A",'输出-系统进路参数'!O523)</f>
        <v>N/A</v>
      </c>
      <c r="M522" s="22" t="str">
        <f>IF(INDEX(Veh_Marshal,0,2)="N/A","N/A",'输出-系统进路参数'!P523)</f>
        <v>N/A</v>
      </c>
      <c r="N522" s="22" t="str">
        <f>IF(INDEX(Veh_Marshal,0,2)="N/A","N/A",'输出-系统进路参数'!Q523)</f>
        <v>N/A</v>
      </c>
      <c r="O522" s="22" t="str">
        <f>IF(INDEX(Veh_Marshal,0,2)="N/A","N/A",'输出-系统进路参数'!R523)</f>
        <v>N/A</v>
      </c>
      <c r="P522" s="22" t="str">
        <f>IF(INDEX(Veh_Marshal,0,2)="N/A","N/A",'输出-系统进路参数'!S523)</f>
        <v>N/A</v>
      </c>
      <c r="Q522" s="22" t="str">
        <f>IF(INDEX(Veh_Marshal,0,2)="N/A","N/A",'输出-系统进路参数'!T523)</f>
        <v>N/A</v>
      </c>
      <c r="R522" s="22" t="str">
        <f>IF(INDEX(Veh_Marshal,0,2)="N/A","N/A",'输出-系统进路参数'!U523)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IF(INDEX(Veh_Marshal,0,2)="N/A","N/A",'输出-系统进路参数'!B524)</f>
        <v>N/A</v>
      </c>
      <c r="B523" s="22" t="str">
        <f>IF(INDEX(Veh_Marshal,0,2)="N/A","N/A",'输出-系统进路参数'!E524)</f>
        <v>N/A</v>
      </c>
      <c r="C523" s="22" t="str">
        <f>IF(INDEX(Veh_Marshal,0,2)="N/A","N/A",'输出-系统进路参数'!F524)</f>
        <v>N/A</v>
      </c>
      <c r="D523" s="22" t="str">
        <f>IF(INDEX(Veh_Marshal,0,2)="N/A","N/A",'输出-系统进路参数'!G524)</f>
        <v>N/A</v>
      </c>
      <c r="E523" s="22" t="str">
        <f>IF(INDEX(Veh_Marshal,0,2)="N/A","N/A",'输出-系统进路参数'!H524)</f>
        <v>N/A</v>
      </c>
      <c r="F523" s="22" t="str">
        <f>IF(INDEX(Veh_Marshal,0,2)="N/A","N/A",'输出-系统进路参数'!I524)</f>
        <v>N/A</v>
      </c>
      <c r="G523" s="22" t="str">
        <f>IF(INDEX(Veh_Marshal,0,2)="N/A","N/A",'输出-系统进路参数'!J524)</f>
        <v>N/A</v>
      </c>
      <c r="H523" s="22" t="str">
        <f>IF(INDEX(Veh_Marshal,0,2)="N/A","N/A",'输出-系统进路参数'!K524)</f>
        <v>N/A</v>
      </c>
      <c r="I523" s="22" t="str">
        <f>IF(INDEX(Veh_Marshal,0,2)="N/A","N/A",'输出-系统进路参数'!L524)</f>
        <v>N/A</v>
      </c>
      <c r="J523" s="22" t="str">
        <f>IF(INDEX(Veh_Marshal,0,2)="N/A","N/A",'输出-系统进路参数'!M524)</f>
        <v>N/A</v>
      </c>
      <c r="K523" s="22" t="str">
        <f>IF(INDEX(Veh_Marshal,0,2)="N/A","N/A",'输出-系统进路参数'!N524)</f>
        <v>N/A</v>
      </c>
      <c r="L523" s="22" t="str">
        <f>IF(INDEX(Veh_Marshal,0,2)="N/A","N/A",'输出-系统进路参数'!O524)</f>
        <v>N/A</v>
      </c>
      <c r="M523" s="22" t="str">
        <f>IF(INDEX(Veh_Marshal,0,2)="N/A","N/A",'输出-系统进路参数'!P524)</f>
        <v>N/A</v>
      </c>
      <c r="N523" s="22" t="str">
        <f>IF(INDEX(Veh_Marshal,0,2)="N/A","N/A",'输出-系统进路参数'!Q524)</f>
        <v>N/A</v>
      </c>
      <c r="O523" s="22" t="str">
        <f>IF(INDEX(Veh_Marshal,0,2)="N/A","N/A",'输出-系统进路参数'!R524)</f>
        <v>N/A</v>
      </c>
      <c r="P523" s="22" t="str">
        <f>IF(INDEX(Veh_Marshal,0,2)="N/A","N/A",'输出-系统进路参数'!S524)</f>
        <v>N/A</v>
      </c>
      <c r="Q523" s="22" t="str">
        <f>IF(INDEX(Veh_Marshal,0,2)="N/A","N/A",'输出-系统进路参数'!T524)</f>
        <v>N/A</v>
      </c>
      <c r="R523" s="22" t="str">
        <f>IF(INDEX(Veh_Marshal,0,2)="N/A","N/A",'输出-系统进路参数'!U524)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IF(INDEX(Veh_Marshal,0,2)="N/A","N/A",'输出-系统进路参数'!B525)</f>
        <v>N/A</v>
      </c>
      <c r="B524" s="22" t="str">
        <f>IF(INDEX(Veh_Marshal,0,2)="N/A","N/A",'输出-系统进路参数'!E525)</f>
        <v>N/A</v>
      </c>
      <c r="C524" s="22" t="str">
        <f>IF(INDEX(Veh_Marshal,0,2)="N/A","N/A",'输出-系统进路参数'!F525)</f>
        <v>N/A</v>
      </c>
      <c r="D524" s="22" t="str">
        <f>IF(INDEX(Veh_Marshal,0,2)="N/A","N/A",'输出-系统进路参数'!G525)</f>
        <v>N/A</v>
      </c>
      <c r="E524" s="22" t="str">
        <f>IF(INDEX(Veh_Marshal,0,2)="N/A","N/A",'输出-系统进路参数'!H525)</f>
        <v>N/A</v>
      </c>
      <c r="F524" s="22" t="str">
        <f>IF(INDEX(Veh_Marshal,0,2)="N/A","N/A",'输出-系统进路参数'!I525)</f>
        <v>N/A</v>
      </c>
      <c r="G524" s="22" t="str">
        <f>IF(INDEX(Veh_Marshal,0,2)="N/A","N/A",'输出-系统进路参数'!J525)</f>
        <v>N/A</v>
      </c>
      <c r="H524" s="22" t="str">
        <f>IF(INDEX(Veh_Marshal,0,2)="N/A","N/A",'输出-系统进路参数'!K525)</f>
        <v>N/A</v>
      </c>
      <c r="I524" s="22" t="str">
        <f>IF(INDEX(Veh_Marshal,0,2)="N/A","N/A",'输出-系统进路参数'!L525)</f>
        <v>N/A</v>
      </c>
      <c r="J524" s="22" t="str">
        <f>IF(INDEX(Veh_Marshal,0,2)="N/A","N/A",'输出-系统进路参数'!M525)</f>
        <v>N/A</v>
      </c>
      <c r="K524" s="22" t="str">
        <f>IF(INDEX(Veh_Marshal,0,2)="N/A","N/A",'输出-系统进路参数'!N525)</f>
        <v>N/A</v>
      </c>
      <c r="L524" s="22" t="str">
        <f>IF(INDEX(Veh_Marshal,0,2)="N/A","N/A",'输出-系统进路参数'!O525)</f>
        <v>N/A</v>
      </c>
      <c r="M524" s="22" t="str">
        <f>IF(INDEX(Veh_Marshal,0,2)="N/A","N/A",'输出-系统进路参数'!P525)</f>
        <v>N/A</v>
      </c>
      <c r="N524" s="22" t="str">
        <f>IF(INDEX(Veh_Marshal,0,2)="N/A","N/A",'输出-系统进路参数'!Q525)</f>
        <v>N/A</v>
      </c>
      <c r="O524" s="22" t="str">
        <f>IF(INDEX(Veh_Marshal,0,2)="N/A","N/A",'输出-系统进路参数'!R525)</f>
        <v>N/A</v>
      </c>
      <c r="P524" s="22" t="str">
        <f>IF(INDEX(Veh_Marshal,0,2)="N/A","N/A",'输出-系统进路参数'!S525)</f>
        <v>N/A</v>
      </c>
      <c r="Q524" s="22" t="str">
        <f>IF(INDEX(Veh_Marshal,0,2)="N/A","N/A",'输出-系统进路参数'!T525)</f>
        <v>N/A</v>
      </c>
      <c r="R524" s="22" t="str">
        <f>IF(INDEX(Veh_Marshal,0,2)="N/A","N/A",'输出-系统进路参数'!U525)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IF(INDEX(Veh_Marshal,0,2)="N/A","N/A",'输出-系统进路参数'!B526)</f>
        <v>N/A</v>
      </c>
      <c r="B525" s="22" t="str">
        <f>IF(INDEX(Veh_Marshal,0,2)="N/A","N/A",'输出-系统进路参数'!E526)</f>
        <v>N/A</v>
      </c>
      <c r="C525" s="22" t="str">
        <f>IF(INDEX(Veh_Marshal,0,2)="N/A","N/A",'输出-系统进路参数'!F526)</f>
        <v>N/A</v>
      </c>
      <c r="D525" s="22" t="str">
        <f>IF(INDEX(Veh_Marshal,0,2)="N/A","N/A",'输出-系统进路参数'!G526)</f>
        <v>N/A</v>
      </c>
      <c r="E525" s="22" t="str">
        <f>IF(INDEX(Veh_Marshal,0,2)="N/A","N/A",'输出-系统进路参数'!H526)</f>
        <v>N/A</v>
      </c>
      <c r="F525" s="22" t="str">
        <f>IF(INDEX(Veh_Marshal,0,2)="N/A","N/A",'输出-系统进路参数'!I526)</f>
        <v>N/A</v>
      </c>
      <c r="G525" s="22" t="str">
        <f>IF(INDEX(Veh_Marshal,0,2)="N/A","N/A",'输出-系统进路参数'!J526)</f>
        <v>N/A</v>
      </c>
      <c r="H525" s="22" t="str">
        <f>IF(INDEX(Veh_Marshal,0,2)="N/A","N/A",'输出-系统进路参数'!K526)</f>
        <v>N/A</v>
      </c>
      <c r="I525" s="22" t="str">
        <f>IF(INDEX(Veh_Marshal,0,2)="N/A","N/A",'输出-系统进路参数'!L526)</f>
        <v>N/A</v>
      </c>
      <c r="J525" s="22" t="str">
        <f>IF(INDEX(Veh_Marshal,0,2)="N/A","N/A",'输出-系统进路参数'!M526)</f>
        <v>N/A</v>
      </c>
      <c r="K525" s="22" t="str">
        <f>IF(INDEX(Veh_Marshal,0,2)="N/A","N/A",'输出-系统进路参数'!N526)</f>
        <v>N/A</v>
      </c>
      <c r="L525" s="22" t="str">
        <f>IF(INDEX(Veh_Marshal,0,2)="N/A","N/A",'输出-系统进路参数'!O526)</f>
        <v>N/A</v>
      </c>
      <c r="M525" s="22" t="str">
        <f>IF(INDEX(Veh_Marshal,0,2)="N/A","N/A",'输出-系统进路参数'!P526)</f>
        <v>N/A</v>
      </c>
      <c r="N525" s="22" t="str">
        <f>IF(INDEX(Veh_Marshal,0,2)="N/A","N/A",'输出-系统进路参数'!Q526)</f>
        <v>N/A</v>
      </c>
      <c r="O525" s="22" t="str">
        <f>IF(INDEX(Veh_Marshal,0,2)="N/A","N/A",'输出-系统进路参数'!R526)</f>
        <v>N/A</v>
      </c>
      <c r="P525" s="22" t="str">
        <f>IF(INDEX(Veh_Marshal,0,2)="N/A","N/A",'输出-系统进路参数'!S526)</f>
        <v>N/A</v>
      </c>
      <c r="Q525" s="22" t="str">
        <f>IF(INDEX(Veh_Marshal,0,2)="N/A","N/A",'输出-系统进路参数'!T526)</f>
        <v>N/A</v>
      </c>
      <c r="R525" s="22" t="str">
        <f>IF(INDEX(Veh_Marshal,0,2)="N/A","N/A",'输出-系统进路参数'!U526)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IF(INDEX(Veh_Marshal,0,2)="N/A","N/A",'输出-系统进路参数'!B527)</f>
        <v>N/A</v>
      </c>
      <c r="B526" s="22" t="str">
        <f>IF(INDEX(Veh_Marshal,0,2)="N/A","N/A",'输出-系统进路参数'!E527)</f>
        <v>N/A</v>
      </c>
      <c r="C526" s="22" t="str">
        <f>IF(INDEX(Veh_Marshal,0,2)="N/A","N/A",'输出-系统进路参数'!F527)</f>
        <v>N/A</v>
      </c>
      <c r="D526" s="22" t="str">
        <f>IF(INDEX(Veh_Marshal,0,2)="N/A","N/A",'输出-系统进路参数'!G527)</f>
        <v>N/A</v>
      </c>
      <c r="E526" s="22" t="str">
        <f>IF(INDEX(Veh_Marshal,0,2)="N/A","N/A",'输出-系统进路参数'!H527)</f>
        <v>N/A</v>
      </c>
      <c r="F526" s="22" t="str">
        <f>IF(INDEX(Veh_Marshal,0,2)="N/A","N/A",'输出-系统进路参数'!I527)</f>
        <v>N/A</v>
      </c>
      <c r="G526" s="22" t="str">
        <f>IF(INDEX(Veh_Marshal,0,2)="N/A","N/A",'输出-系统进路参数'!J527)</f>
        <v>N/A</v>
      </c>
      <c r="H526" s="22" t="str">
        <f>IF(INDEX(Veh_Marshal,0,2)="N/A","N/A",'输出-系统进路参数'!K527)</f>
        <v>N/A</v>
      </c>
      <c r="I526" s="22" t="str">
        <f>IF(INDEX(Veh_Marshal,0,2)="N/A","N/A",'输出-系统进路参数'!L527)</f>
        <v>N/A</v>
      </c>
      <c r="J526" s="22" t="str">
        <f>IF(INDEX(Veh_Marshal,0,2)="N/A","N/A",'输出-系统进路参数'!M527)</f>
        <v>N/A</v>
      </c>
      <c r="K526" s="22" t="str">
        <f>IF(INDEX(Veh_Marshal,0,2)="N/A","N/A",'输出-系统进路参数'!N527)</f>
        <v>N/A</v>
      </c>
      <c r="L526" s="22" t="str">
        <f>IF(INDEX(Veh_Marshal,0,2)="N/A","N/A",'输出-系统进路参数'!O527)</f>
        <v>N/A</v>
      </c>
      <c r="M526" s="22" t="str">
        <f>IF(INDEX(Veh_Marshal,0,2)="N/A","N/A",'输出-系统进路参数'!P527)</f>
        <v>N/A</v>
      </c>
      <c r="N526" s="22" t="str">
        <f>IF(INDEX(Veh_Marshal,0,2)="N/A","N/A",'输出-系统进路参数'!Q527)</f>
        <v>N/A</v>
      </c>
      <c r="O526" s="22" t="str">
        <f>IF(INDEX(Veh_Marshal,0,2)="N/A","N/A",'输出-系统进路参数'!R527)</f>
        <v>N/A</v>
      </c>
      <c r="P526" s="22" t="str">
        <f>IF(INDEX(Veh_Marshal,0,2)="N/A","N/A",'输出-系统进路参数'!S527)</f>
        <v>N/A</v>
      </c>
      <c r="Q526" s="22" t="str">
        <f>IF(INDEX(Veh_Marshal,0,2)="N/A","N/A",'输出-系统进路参数'!T527)</f>
        <v>N/A</v>
      </c>
      <c r="R526" s="22" t="str">
        <f>IF(INDEX(Veh_Marshal,0,2)="N/A","N/A",'输出-系统进路参数'!U527)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IF(INDEX(Veh_Marshal,0,2)="N/A","N/A",'输出-系统进路参数'!B528)</f>
        <v>N/A</v>
      </c>
      <c r="B527" s="22" t="str">
        <f>IF(INDEX(Veh_Marshal,0,2)="N/A","N/A",'输出-系统进路参数'!E528)</f>
        <v>N/A</v>
      </c>
      <c r="C527" s="22" t="str">
        <f>IF(INDEX(Veh_Marshal,0,2)="N/A","N/A",'输出-系统进路参数'!F528)</f>
        <v>N/A</v>
      </c>
      <c r="D527" s="22" t="str">
        <f>IF(INDEX(Veh_Marshal,0,2)="N/A","N/A",'输出-系统进路参数'!G528)</f>
        <v>N/A</v>
      </c>
      <c r="E527" s="22" t="str">
        <f>IF(INDEX(Veh_Marshal,0,2)="N/A","N/A",'输出-系统进路参数'!H528)</f>
        <v>N/A</v>
      </c>
      <c r="F527" s="22" t="str">
        <f>IF(INDEX(Veh_Marshal,0,2)="N/A","N/A",'输出-系统进路参数'!I528)</f>
        <v>N/A</v>
      </c>
      <c r="G527" s="22" t="str">
        <f>IF(INDEX(Veh_Marshal,0,2)="N/A","N/A",'输出-系统进路参数'!J528)</f>
        <v>N/A</v>
      </c>
      <c r="H527" s="22" t="str">
        <f>IF(INDEX(Veh_Marshal,0,2)="N/A","N/A",'输出-系统进路参数'!K528)</f>
        <v>N/A</v>
      </c>
      <c r="I527" s="22" t="str">
        <f>IF(INDEX(Veh_Marshal,0,2)="N/A","N/A",'输出-系统进路参数'!L528)</f>
        <v>N/A</v>
      </c>
      <c r="J527" s="22" t="str">
        <f>IF(INDEX(Veh_Marshal,0,2)="N/A","N/A",'输出-系统进路参数'!M528)</f>
        <v>N/A</v>
      </c>
      <c r="K527" s="22" t="str">
        <f>IF(INDEX(Veh_Marshal,0,2)="N/A","N/A",'输出-系统进路参数'!N528)</f>
        <v>N/A</v>
      </c>
      <c r="L527" s="22" t="str">
        <f>IF(INDEX(Veh_Marshal,0,2)="N/A","N/A",'输出-系统进路参数'!O528)</f>
        <v>N/A</v>
      </c>
      <c r="M527" s="22" t="str">
        <f>IF(INDEX(Veh_Marshal,0,2)="N/A","N/A",'输出-系统进路参数'!P528)</f>
        <v>N/A</v>
      </c>
      <c r="N527" s="22" t="str">
        <f>IF(INDEX(Veh_Marshal,0,2)="N/A","N/A",'输出-系统进路参数'!Q528)</f>
        <v>N/A</v>
      </c>
      <c r="O527" s="22" t="str">
        <f>IF(INDEX(Veh_Marshal,0,2)="N/A","N/A",'输出-系统进路参数'!R528)</f>
        <v>N/A</v>
      </c>
      <c r="P527" s="22" t="str">
        <f>IF(INDEX(Veh_Marshal,0,2)="N/A","N/A",'输出-系统进路参数'!S528)</f>
        <v>N/A</v>
      </c>
      <c r="Q527" s="22" t="str">
        <f>IF(INDEX(Veh_Marshal,0,2)="N/A","N/A",'输出-系统进路参数'!T528)</f>
        <v>N/A</v>
      </c>
      <c r="R527" s="22" t="str">
        <f>IF(INDEX(Veh_Marshal,0,2)="N/A","N/A",'输出-系统进路参数'!U528)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IF(INDEX(Veh_Marshal,0,2)="N/A","N/A",'输出-系统进路参数'!B529)</f>
        <v>N/A</v>
      </c>
      <c r="B528" s="22" t="str">
        <f>IF(INDEX(Veh_Marshal,0,2)="N/A","N/A",'输出-系统进路参数'!E529)</f>
        <v>N/A</v>
      </c>
      <c r="C528" s="22" t="str">
        <f>IF(INDEX(Veh_Marshal,0,2)="N/A","N/A",'输出-系统进路参数'!F529)</f>
        <v>N/A</v>
      </c>
      <c r="D528" s="22" t="str">
        <f>IF(INDEX(Veh_Marshal,0,2)="N/A","N/A",'输出-系统进路参数'!G529)</f>
        <v>N/A</v>
      </c>
      <c r="E528" s="22" t="str">
        <f>IF(INDEX(Veh_Marshal,0,2)="N/A","N/A",'输出-系统进路参数'!H529)</f>
        <v>N/A</v>
      </c>
      <c r="F528" s="22" t="str">
        <f>IF(INDEX(Veh_Marshal,0,2)="N/A","N/A",'输出-系统进路参数'!I529)</f>
        <v>N/A</v>
      </c>
      <c r="G528" s="22" t="str">
        <f>IF(INDEX(Veh_Marshal,0,2)="N/A","N/A",'输出-系统进路参数'!J529)</f>
        <v>N/A</v>
      </c>
      <c r="H528" s="22" t="str">
        <f>IF(INDEX(Veh_Marshal,0,2)="N/A","N/A",'输出-系统进路参数'!K529)</f>
        <v>N/A</v>
      </c>
      <c r="I528" s="22" t="str">
        <f>IF(INDEX(Veh_Marshal,0,2)="N/A","N/A",'输出-系统进路参数'!L529)</f>
        <v>N/A</v>
      </c>
      <c r="J528" s="22" t="str">
        <f>IF(INDEX(Veh_Marshal,0,2)="N/A","N/A",'输出-系统进路参数'!M529)</f>
        <v>N/A</v>
      </c>
      <c r="K528" s="22" t="str">
        <f>IF(INDEX(Veh_Marshal,0,2)="N/A","N/A",'输出-系统进路参数'!N529)</f>
        <v>N/A</v>
      </c>
      <c r="L528" s="22" t="str">
        <f>IF(INDEX(Veh_Marshal,0,2)="N/A","N/A",'输出-系统进路参数'!O529)</f>
        <v>N/A</v>
      </c>
      <c r="M528" s="22" t="str">
        <f>IF(INDEX(Veh_Marshal,0,2)="N/A","N/A",'输出-系统进路参数'!P529)</f>
        <v>N/A</v>
      </c>
      <c r="N528" s="22" t="str">
        <f>IF(INDEX(Veh_Marshal,0,2)="N/A","N/A",'输出-系统进路参数'!Q529)</f>
        <v>N/A</v>
      </c>
      <c r="O528" s="22" t="str">
        <f>IF(INDEX(Veh_Marshal,0,2)="N/A","N/A",'输出-系统进路参数'!R529)</f>
        <v>N/A</v>
      </c>
      <c r="P528" s="22" t="str">
        <f>IF(INDEX(Veh_Marshal,0,2)="N/A","N/A",'输出-系统进路参数'!S529)</f>
        <v>N/A</v>
      </c>
      <c r="Q528" s="22" t="str">
        <f>IF(INDEX(Veh_Marshal,0,2)="N/A","N/A",'输出-系统进路参数'!T529)</f>
        <v>N/A</v>
      </c>
      <c r="R528" s="22" t="str">
        <f>IF(INDEX(Veh_Marshal,0,2)="N/A","N/A",'输出-系统进路参数'!U529)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IF(INDEX(Veh_Marshal,0,2)="N/A","N/A",'输出-系统进路参数'!B530)</f>
        <v>N/A</v>
      </c>
      <c r="B529" s="22" t="str">
        <f>IF(INDEX(Veh_Marshal,0,2)="N/A","N/A",'输出-系统进路参数'!E530)</f>
        <v>N/A</v>
      </c>
      <c r="C529" s="22" t="str">
        <f>IF(INDEX(Veh_Marshal,0,2)="N/A","N/A",'输出-系统进路参数'!F530)</f>
        <v>N/A</v>
      </c>
      <c r="D529" s="22" t="str">
        <f>IF(INDEX(Veh_Marshal,0,2)="N/A","N/A",'输出-系统进路参数'!G530)</f>
        <v>N/A</v>
      </c>
      <c r="E529" s="22" t="str">
        <f>IF(INDEX(Veh_Marshal,0,2)="N/A","N/A",'输出-系统进路参数'!H530)</f>
        <v>N/A</v>
      </c>
      <c r="F529" s="22" t="str">
        <f>IF(INDEX(Veh_Marshal,0,2)="N/A","N/A",'输出-系统进路参数'!I530)</f>
        <v>N/A</v>
      </c>
      <c r="G529" s="22" t="str">
        <f>IF(INDEX(Veh_Marshal,0,2)="N/A","N/A",'输出-系统进路参数'!J530)</f>
        <v>N/A</v>
      </c>
      <c r="H529" s="22" t="str">
        <f>IF(INDEX(Veh_Marshal,0,2)="N/A","N/A",'输出-系统进路参数'!K530)</f>
        <v>N/A</v>
      </c>
      <c r="I529" s="22" t="str">
        <f>IF(INDEX(Veh_Marshal,0,2)="N/A","N/A",'输出-系统进路参数'!L530)</f>
        <v>N/A</v>
      </c>
      <c r="J529" s="22" t="str">
        <f>IF(INDEX(Veh_Marshal,0,2)="N/A","N/A",'输出-系统进路参数'!M530)</f>
        <v>N/A</v>
      </c>
      <c r="K529" s="22" t="str">
        <f>IF(INDEX(Veh_Marshal,0,2)="N/A","N/A",'输出-系统进路参数'!N530)</f>
        <v>N/A</v>
      </c>
      <c r="L529" s="22" t="str">
        <f>IF(INDEX(Veh_Marshal,0,2)="N/A","N/A",'输出-系统进路参数'!O530)</f>
        <v>N/A</v>
      </c>
      <c r="M529" s="22" t="str">
        <f>IF(INDEX(Veh_Marshal,0,2)="N/A","N/A",'输出-系统进路参数'!P530)</f>
        <v>N/A</v>
      </c>
      <c r="N529" s="22" t="str">
        <f>IF(INDEX(Veh_Marshal,0,2)="N/A","N/A",'输出-系统进路参数'!Q530)</f>
        <v>N/A</v>
      </c>
      <c r="O529" s="22" t="str">
        <f>IF(INDEX(Veh_Marshal,0,2)="N/A","N/A",'输出-系统进路参数'!R530)</f>
        <v>N/A</v>
      </c>
      <c r="P529" s="22" t="str">
        <f>IF(INDEX(Veh_Marshal,0,2)="N/A","N/A",'输出-系统进路参数'!S530)</f>
        <v>N/A</v>
      </c>
      <c r="Q529" s="22" t="str">
        <f>IF(INDEX(Veh_Marshal,0,2)="N/A","N/A",'输出-系统进路参数'!T530)</f>
        <v>N/A</v>
      </c>
      <c r="R529" s="22" t="str">
        <f>IF(INDEX(Veh_Marshal,0,2)="N/A","N/A",'输出-系统进路参数'!U530)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IF(INDEX(Veh_Marshal,0,2)="N/A","N/A",'输出-系统进路参数'!B531)</f>
        <v>N/A</v>
      </c>
      <c r="B530" s="22" t="str">
        <f>IF(INDEX(Veh_Marshal,0,2)="N/A","N/A",'输出-系统进路参数'!E531)</f>
        <v>N/A</v>
      </c>
      <c r="C530" s="22" t="str">
        <f>IF(INDEX(Veh_Marshal,0,2)="N/A","N/A",'输出-系统进路参数'!F531)</f>
        <v>N/A</v>
      </c>
      <c r="D530" s="22" t="str">
        <f>IF(INDEX(Veh_Marshal,0,2)="N/A","N/A",'输出-系统进路参数'!G531)</f>
        <v>N/A</v>
      </c>
      <c r="E530" s="22" t="str">
        <f>IF(INDEX(Veh_Marshal,0,2)="N/A","N/A",'输出-系统进路参数'!H531)</f>
        <v>N/A</v>
      </c>
      <c r="F530" s="22" t="str">
        <f>IF(INDEX(Veh_Marshal,0,2)="N/A","N/A",'输出-系统进路参数'!I531)</f>
        <v>N/A</v>
      </c>
      <c r="G530" s="22" t="str">
        <f>IF(INDEX(Veh_Marshal,0,2)="N/A","N/A",'输出-系统进路参数'!J531)</f>
        <v>N/A</v>
      </c>
      <c r="H530" s="22" t="str">
        <f>IF(INDEX(Veh_Marshal,0,2)="N/A","N/A",'输出-系统进路参数'!K531)</f>
        <v>N/A</v>
      </c>
      <c r="I530" s="22" t="str">
        <f>IF(INDEX(Veh_Marshal,0,2)="N/A","N/A",'输出-系统进路参数'!L531)</f>
        <v>N/A</v>
      </c>
      <c r="J530" s="22" t="str">
        <f>IF(INDEX(Veh_Marshal,0,2)="N/A","N/A",'输出-系统进路参数'!M531)</f>
        <v>N/A</v>
      </c>
      <c r="K530" s="22" t="str">
        <f>IF(INDEX(Veh_Marshal,0,2)="N/A","N/A",'输出-系统进路参数'!N531)</f>
        <v>N/A</v>
      </c>
      <c r="L530" s="22" t="str">
        <f>IF(INDEX(Veh_Marshal,0,2)="N/A","N/A",'输出-系统进路参数'!O531)</f>
        <v>N/A</v>
      </c>
      <c r="M530" s="22" t="str">
        <f>IF(INDEX(Veh_Marshal,0,2)="N/A","N/A",'输出-系统进路参数'!P531)</f>
        <v>N/A</v>
      </c>
      <c r="N530" s="22" t="str">
        <f>IF(INDEX(Veh_Marshal,0,2)="N/A","N/A",'输出-系统进路参数'!Q531)</f>
        <v>N/A</v>
      </c>
      <c r="O530" s="22" t="str">
        <f>IF(INDEX(Veh_Marshal,0,2)="N/A","N/A",'输出-系统进路参数'!R531)</f>
        <v>N/A</v>
      </c>
      <c r="P530" s="22" t="str">
        <f>IF(INDEX(Veh_Marshal,0,2)="N/A","N/A",'输出-系统进路参数'!S531)</f>
        <v>N/A</v>
      </c>
      <c r="Q530" s="22" t="str">
        <f>IF(INDEX(Veh_Marshal,0,2)="N/A","N/A",'输出-系统进路参数'!T531)</f>
        <v>N/A</v>
      </c>
      <c r="R530" s="22" t="str">
        <f>IF(INDEX(Veh_Marshal,0,2)="N/A","N/A",'输出-系统进路参数'!U531)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IF(INDEX(Veh_Marshal,0,2)="N/A","N/A",'输出-系统进路参数'!B532)</f>
        <v>N/A</v>
      </c>
      <c r="B531" s="22" t="str">
        <f>IF(INDEX(Veh_Marshal,0,2)="N/A","N/A",'输出-系统进路参数'!E532)</f>
        <v>N/A</v>
      </c>
      <c r="C531" s="22" t="str">
        <f>IF(INDEX(Veh_Marshal,0,2)="N/A","N/A",'输出-系统进路参数'!F532)</f>
        <v>N/A</v>
      </c>
      <c r="D531" s="22" t="str">
        <f>IF(INDEX(Veh_Marshal,0,2)="N/A","N/A",'输出-系统进路参数'!G532)</f>
        <v>N/A</v>
      </c>
      <c r="E531" s="22" t="str">
        <f>IF(INDEX(Veh_Marshal,0,2)="N/A","N/A",'输出-系统进路参数'!H532)</f>
        <v>N/A</v>
      </c>
      <c r="F531" s="22" t="str">
        <f>IF(INDEX(Veh_Marshal,0,2)="N/A","N/A",'输出-系统进路参数'!I532)</f>
        <v>N/A</v>
      </c>
      <c r="G531" s="22" t="str">
        <f>IF(INDEX(Veh_Marshal,0,2)="N/A","N/A",'输出-系统进路参数'!J532)</f>
        <v>N/A</v>
      </c>
      <c r="H531" s="22" t="str">
        <f>IF(INDEX(Veh_Marshal,0,2)="N/A","N/A",'输出-系统进路参数'!K532)</f>
        <v>N/A</v>
      </c>
      <c r="I531" s="22" t="str">
        <f>IF(INDEX(Veh_Marshal,0,2)="N/A","N/A",'输出-系统进路参数'!L532)</f>
        <v>N/A</v>
      </c>
      <c r="J531" s="22" t="str">
        <f>IF(INDEX(Veh_Marshal,0,2)="N/A","N/A",'输出-系统进路参数'!M532)</f>
        <v>N/A</v>
      </c>
      <c r="K531" s="22" t="str">
        <f>IF(INDEX(Veh_Marshal,0,2)="N/A","N/A",'输出-系统进路参数'!N532)</f>
        <v>N/A</v>
      </c>
      <c r="L531" s="22" t="str">
        <f>IF(INDEX(Veh_Marshal,0,2)="N/A","N/A",'输出-系统进路参数'!O532)</f>
        <v>N/A</v>
      </c>
      <c r="M531" s="22" t="str">
        <f>IF(INDEX(Veh_Marshal,0,2)="N/A","N/A",'输出-系统进路参数'!P532)</f>
        <v>N/A</v>
      </c>
      <c r="N531" s="22" t="str">
        <f>IF(INDEX(Veh_Marshal,0,2)="N/A","N/A",'输出-系统进路参数'!Q532)</f>
        <v>N/A</v>
      </c>
      <c r="O531" s="22" t="str">
        <f>IF(INDEX(Veh_Marshal,0,2)="N/A","N/A",'输出-系统进路参数'!R532)</f>
        <v>N/A</v>
      </c>
      <c r="P531" s="22" t="str">
        <f>IF(INDEX(Veh_Marshal,0,2)="N/A","N/A",'输出-系统进路参数'!S532)</f>
        <v>N/A</v>
      </c>
      <c r="Q531" s="22" t="str">
        <f>IF(INDEX(Veh_Marshal,0,2)="N/A","N/A",'输出-系统进路参数'!T532)</f>
        <v>N/A</v>
      </c>
      <c r="R531" s="22" t="str">
        <f>IF(INDEX(Veh_Marshal,0,2)="N/A","N/A",'输出-系统进路参数'!U532)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IF(INDEX(Veh_Marshal,0,2)="N/A","N/A",'输出-系统进路参数'!B533)</f>
        <v>N/A</v>
      </c>
      <c r="B532" s="22" t="str">
        <f>IF(INDEX(Veh_Marshal,0,2)="N/A","N/A",'输出-系统进路参数'!E533)</f>
        <v>N/A</v>
      </c>
      <c r="C532" s="22" t="str">
        <f>IF(INDEX(Veh_Marshal,0,2)="N/A","N/A",'输出-系统进路参数'!F533)</f>
        <v>N/A</v>
      </c>
      <c r="D532" s="22" t="str">
        <f>IF(INDEX(Veh_Marshal,0,2)="N/A","N/A",'输出-系统进路参数'!G533)</f>
        <v>N/A</v>
      </c>
      <c r="E532" s="22" t="str">
        <f>IF(INDEX(Veh_Marshal,0,2)="N/A","N/A",'输出-系统进路参数'!H533)</f>
        <v>N/A</v>
      </c>
      <c r="F532" s="22" t="str">
        <f>IF(INDEX(Veh_Marshal,0,2)="N/A","N/A",'输出-系统进路参数'!I533)</f>
        <v>N/A</v>
      </c>
      <c r="G532" s="22" t="str">
        <f>IF(INDEX(Veh_Marshal,0,2)="N/A","N/A",'输出-系统进路参数'!J533)</f>
        <v>N/A</v>
      </c>
      <c r="H532" s="22" t="str">
        <f>IF(INDEX(Veh_Marshal,0,2)="N/A","N/A",'输出-系统进路参数'!K533)</f>
        <v>N/A</v>
      </c>
      <c r="I532" s="22" t="str">
        <f>IF(INDEX(Veh_Marshal,0,2)="N/A","N/A",'输出-系统进路参数'!L533)</f>
        <v>N/A</v>
      </c>
      <c r="J532" s="22" t="str">
        <f>IF(INDEX(Veh_Marshal,0,2)="N/A","N/A",'输出-系统进路参数'!M533)</f>
        <v>N/A</v>
      </c>
      <c r="K532" s="22" t="str">
        <f>IF(INDEX(Veh_Marshal,0,2)="N/A","N/A",'输出-系统进路参数'!N533)</f>
        <v>N/A</v>
      </c>
      <c r="L532" s="22" t="str">
        <f>IF(INDEX(Veh_Marshal,0,2)="N/A","N/A",'输出-系统进路参数'!O533)</f>
        <v>N/A</v>
      </c>
      <c r="M532" s="22" t="str">
        <f>IF(INDEX(Veh_Marshal,0,2)="N/A","N/A",'输出-系统进路参数'!P533)</f>
        <v>N/A</v>
      </c>
      <c r="N532" s="22" t="str">
        <f>IF(INDEX(Veh_Marshal,0,2)="N/A","N/A",'输出-系统进路参数'!Q533)</f>
        <v>N/A</v>
      </c>
      <c r="O532" s="22" t="str">
        <f>IF(INDEX(Veh_Marshal,0,2)="N/A","N/A",'输出-系统进路参数'!R533)</f>
        <v>N/A</v>
      </c>
      <c r="P532" s="22" t="str">
        <f>IF(INDEX(Veh_Marshal,0,2)="N/A","N/A",'输出-系统进路参数'!S533)</f>
        <v>N/A</v>
      </c>
      <c r="Q532" s="22" t="str">
        <f>IF(INDEX(Veh_Marshal,0,2)="N/A","N/A",'输出-系统进路参数'!T533)</f>
        <v>N/A</v>
      </c>
      <c r="R532" s="22" t="str">
        <f>IF(INDEX(Veh_Marshal,0,2)="N/A","N/A",'输出-系统进路参数'!U533)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IF(INDEX(Veh_Marshal,0,2)="N/A","N/A",'输出-系统进路参数'!B534)</f>
        <v>N/A</v>
      </c>
      <c r="B533" s="22" t="str">
        <f>IF(INDEX(Veh_Marshal,0,2)="N/A","N/A",'输出-系统进路参数'!E534)</f>
        <v>N/A</v>
      </c>
      <c r="C533" s="22" t="str">
        <f>IF(INDEX(Veh_Marshal,0,2)="N/A","N/A",'输出-系统进路参数'!F534)</f>
        <v>N/A</v>
      </c>
      <c r="D533" s="22" t="str">
        <f>IF(INDEX(Veh_Marshal,0,2)="N/A","N/A",'输出-系统进路参数'!G534)</f>
        <v>N/A</v>
      </c>
      <c r="E533" s="22" t="str">
        <f>IF(INDEX(Veh_Marshal,0,2)="N/A","N/A",'输出-系统进路参数'!H534)</f>
        <v>N/A</v>
      </c>
      <c r="F533" s="22" t="str">
        <f>IF(INDEX(Veh_Marshal,0,2)="N/A","N/A",'输出-系统进路参数'!I534)</f>
        <v>N/A</v>
      </c>
      <c r="G533" s="22" t="str">
        <f>IF(INDEX(Veh_Marshal,0,2)="N/A","N/A",'输出-系统进路参数'!J534)</f>
        <v>N/A</v>
      </c>
      <c r="H533" s="22" t="str">
        <f>IF(INDEX(Veh_Marshal,0,2)="N/A","N/A",'输出-系统进路参数'!K534)</f>
        <v>N/A</v>
      </c>
      <c r="I533" s="22" t="str">
        <f>IF(INDEX(Veh_Marshal,0,2)="N/A","N/A",'输出-系统进路参数'!L534)</f>
        <v>N/A</v>
      </c>
      <c r="J533" s="22" t="str">
        <f>IF(INDEX(Veh_Marshal,0,2)="N/A","N/A",'输出-系统进路参数'!M534)</f>
        <v>N/A</v>
      </c>
      <c r="K533" s="22" t="str">
        <f>IF(INDEX(Veh_Marshal,0,2)="N/A","N/A",'输出-系统进路参数'!N534)</f>
        <v>N/A</v>
      </c>
      <c r="L533" s="22" t="str">
        <f>IF(INDEX(Veh_Marshal,0,2)="N/A","N/A",'输出-系统进路参数'!O534)</f>
        <v>N/A</v>
      </c>
      <c r="M533" s="22" t="str">
        <f>IF(INDEX(Veh_Marshal,0,2)="N/A","N/A",'输出-系统进路参数'!P534)</f>
        <v>N/A</v>
      </c>
      <c r="N533" s="22" t="str">
        <f>IF(INDEX(Veh_Marshal,0,2)="N/A","N/A",'输出-系统进路参数'!Q534)</f>
        <v>N/A</v>
      </c>
      <c r="O533" s="22" t="str">
        <f>IF(INDEX(Veh_Marshal,0,2)="N/A","N/A",'输出-系统进路参数'!R534)</f>
        <v>N/A</v>
      </c>
      <c r="P533" s="22" t="str">
        <f>IF(INDEX(Veh_Marshal,0,2)="N/A","N/A",'输出-系统进路参数'!S534)</f>
        <v>N/A</v>
      </c>
      <c r="Q533" s="22" t="str">
        <f>IF(INDEX(Veh_Marshal,0,2)="N/A","N/A",'输出-系统进路参数'!T534)</f>
        <v>N/A</v>
      </c>
      <c r="R533" s="22" t="str">
        <f>IF(INDEX(Veh_Marshal,0,2)="N/A","N/A",'输出-系统进路参数'!U534)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IF(INDEX(Veh_Marshal,0,2)="N/A","N/A",'输出-系统进路参数'!B535)</f>
        <v>N/A</v>
      </c>
      <c r="B534" s="22" t="str">
        <f>IF(INDEX(Veh_Marshal,0,2)="N/A","N/A",'输出-系统进路参数'!E535)</f>
        <v>N/A</v>
      </c>
      <c r="C534" s="22" t="str">
        <f>IF(INDEX(Veh_Marshal,0,2)="N/A","N/A",'输出-系统进路参数'!F535)</f>
        <v>N/A</v>
      </c>
      <c r="D534" s="22" t="str">
        <f>IF(INDEX(Veh_Marshal,0,2)="N/A","N/A",'输出-系统进路参数'!G535)</f>
        <v>N/A</v>
      </c>
      <c r="E534" s="22" t="str">
        <f>IF(INDEX(Veh_Marshal,0,2)="N/A","N/A",'输出-系统进路参数'!H535)</f>
        <v>N/A</v>
      </c>
      <c r="F534" s="22" t="str">
        <f>IF(INDEX(Veh_Marshal,0,2)="N/A","N/A",'输出-系统进路参数'!I535)</f>
        <v>N/A</v>
      </c>
      <c r="G534" s="22" t="str">
        <f>IF(INDEX(Veh_Marshal,0,2)="N/A","N/A",'输出-系统进路参数'!J535)</f>
        <v>N/A</v>
      </c>
      <c r="H534" s="22" t="str">
        <f>IF(INDEX(Veh_Marshal,0,2)="N/A","N/A",'输出-系统进路参数'!K535)</f>
        <v>N/A</v>
      </c>
      <c r="I534" s="22" t="str">
        <f>IF(INDEX(Veh_Marshal,0,2)="N/A","N/A",'输出-系统进路参数'!L535)</f>
        <v>N/A</v>
      </c>
      <c r="J534" s="22" t="str">
        <f>IF(INDEX(Veh_Marshal,0,2)="N/A","N/A",'输出-系统进路参数'!M535)</f>
        <v>N/A</v>
      </c>
      <c r="K534" s="22" t="str">
        <f>IF(INDEX(Veh_Marshal,0,2)="N/A","N/A",'输出-系统进路参数'!N535)</f>
        <v>N/A</v>
      </c>
      <c r="L534" s="22" t="str">
        <f>IF(INDEX(Veh_Marshal,0,2)="N/A","N/A",'输出-系统进路参数'!O535)</f>
        <v>N/A</v>
      </c>
      <c r="M534" s="22" t="str">
        <f>IF(INDEX(Veh_Marshal,0,2)="N/A","N/A",'输出-系统进路参数'!P535)</f>
        <v>N/A</v>
      </c>
      <c r="N534" s="22" t="str">
        <f>IF(INDEX(Veh_Marshal,0,2)="N/A","N/A",'输出-系统进路参数'!Q535)</f>
        <v>N/A</v>
      </c>
      <c r="O534" s="22" t="str">
        <f>IF(INDEX(Veh_Marshal,0,2)="N/A","N/A",'输出-系统进路参数'!R535)</f>
        <v>N/A</v>
      </c>
      <c r="P534" s="22" t="str">
        <f>IF(INDEX(Veh_Marshal,0,2)="N/A","N/A",'输出-系统进路参数'!S535)</f>
        <v>N/A</v>
      </c>
      <c r="Q534" s="22" t="str">
        <f>IF(INDEX(Veh_Marshal,0,2)="N/A","N/A",'输出-系统进路参数'!T535)</f>
        <v>N/A</v>
      </c>
      <c r="R534" s="22" t="str">
        <f>IF(INDEX(Veh_Marshal,0,2)="N/A","N/A",'输出-系统进路参数'!U535)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IF(INDEX(Veh_Marshal,0,2)="N/A","N/A",'输出-系统进路参数'!B536)</f>
        <v>N/A</v>
      </c>
      <c r="B535" s="22" t="str">
        <f>IF(INDEX(Veh_Marshal,0,2)="N/A","N/A",'输出-系统进路参数'!E536)</f>
        <v>N/A</v>
      </c>
      <c r="C535" s="22" t="str">
        <f>IF(INDEX(Veh_Marshal,0,2)="N/A","N/A",'输出-系统进路参数'!F536)</f>
        <v>N/A</v>
      </c>
      <c r="D535" s="22" t="str">
        <f>IF(INDEX(Veh_Marshal,0,2)="N/A","N/A",'输出-系统进路参数'!G536)</f>
        <v>N/A</v>
      </c>
      <c r="E535" s="22" t="str">
        <f>IF(INDEX(Veh_Marshal,0,2)="N/A","N/A",'输出-系统进路参数'!H536)</f>
        <v>N/A</v>
      </c>
      <c r="F535" s="22" t="str">
        <f>IF(INDEX(Veh_Marshal,0,2)="N/A","N/A",'输出-系统进路参数'!I536)</f>
        <v>N/A</v>
      </c>
      <c r="G535" s="22" t="str">
        <f>IF(INDEX(Veh_Marshal,0,2)="N/A","N/A",'输出-系统进路参数'!J536)</f>
        <v>N/A</v>
      </c>
      <c r="H535" s="22" t="str">
        <f>IF(INDEX(Veh_Marshal,0,2)="N/A","N/A",'输出-系统进路参数'!K536)</f>
        <v>N/A</v>
      </c>
      <c r="I535" s="22" t="str">
        <f>IF(INDEX(Veh_Marshal,0,2)="N/A","N/A",'输出-系统进路参数'!L536)</f>
        <v>N/A</v>
      </c>
      <c r="J535" s="22" t="str">
        <f>IF(INDEX(Veh_Marshal,0,2)="N/A","N/A",'输出-系统进路参数'!M536)</f>
        <v>N/A</v>
      </c>
      <c r="K535" s="22" t="str">
        <f>IF(INDEX(Veh_Marshal,0,2)="N/A","N/A",'输出-系统进路参数'!N536)</f>
        <v>N/A</v>
      </c>
      <c r="L535" s="22" t="str">
        <f>IF(INDEX(Veh_Marshal,0,2)="N/A","N/A",'输出-系统进路参数'!O536)</f>
        <v>N/A</v>
      </c>
      <c r="M535" s="22" t="str">
        <f>IF(INDEX(Veh_Marshal,0,2)="N/A","N/A",'输出-系统进路参数'!P536)</f>
        <v>N/A</v>
      </c>
      <c r="N535" s="22" t="str">
        <f>IF(INDEX(Veh_Marshal,0,2)="N/A","N/A",'输出-系统进路参数'!Q536)</f>
        <v>N/A</v>
      </c>
      <c r="O535" s="22" t="str">
        <f>IF(INDEX(Veh_Marshal,0,2)="N/A","N/A",'输出-系统进路参数'!R536)</f>
        <v>N/A</v>
      </c>
      <c r="P535" s="22" t="str">
        <f>IF(INDEX(Veh_Marshal,0,2)="N/A","N/A",'输出-系统进路参数'!S536)</f>
        <v>N/A</v>
      </c>
      <c r="Q535" s="22" t="str">
        <f>IF(INDEX(Veh_Marshal,0,2)="N/A","N/A",'输出-系统进路参数'!T536)</f>
        <v>N/A</v>
      </c>
      <c r="R535" s="22" t="str">
        <f>IF(INDEX(Veh_Marshal,0,2)="N/A","N/A",'输出-系统进路参数'!U536)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IF(INDEX(Veh_Marshal,0,2)="N/A","N/A",'输出-系统进路参数'!B537)</f>
        <v>N/A</v>
      </c>
      <c r="B536" s="22" t="str">
        <f>IF(INDEX(Veh_Marshal,0,2)="N/A","N/A",'输出-系统进路参数'!E537)</f>
        <v>N/A</v>
      </c>
      <c r="C536" s="22" t="str">
        <f>IF(INDEX(Veh_Marshal,0,2)="N/A","N/A",'输出-系统进路参数'!F537)</f>
        <v>N/A</v>
      </c>
      <c r="D536" s="22" t="str">
        <f>IF(INDEX(Veh_Marshal,0,2)="N/A","N/A",'输出-系统进路参数'!G537)</f>
        <v>N/A</v>
      </c>
      <c r="E536" s="22" t="str">
        <f>IF(INDEX(Veh_Marshal,0,2)="N/A","N/A",'输出-系统进路参数'!H537)</f>
        <v>N/A</v>
      </c>
      <c r="F536" s="22" t="str">
        <f>IF(INDEX(Veh_Marshal,0,2)="N/A","N/A",'输出-系统进路参数'!I537)</f>
        <v>N/A</v>
      </c>
      <c r="G536" s="22" t="str">
        <f>IF(INDEX(Veh_Marshal,0,2)="N/A","N/A",'输出-系统进路参数'!J537)</f>
        <v>N/A</v>
      </c>
      <c r="H536" s="22" t="str">
        <f>IF(INDEX(Veh_Marshal,0,2)="N/A","N/A",'输出-系统进路参数'!K537)</f>
        <v>N/A</v>
      </c>
      <c r="I536" s="22" t="str">
        <f>IF(INDEX(Veh_Marshal,0,2)="N/A","N/A",'输出-系统进路参数'!L537)</f>
        <v>N/A</v>
      </c>
      <c r="J536" s="22" t="str">
        <f>IF(INDEX(Veh_Marshal,0,2)="N/A","N/A",'输出-系统进路参数'!M537)</f>
        <v>N/A</v>
      </c>
      <c r="K536" s="22" t="str">
        <f>IF(INDEX(Veh_Marshal,0,2)="N/A","N/A",'输出-系统进路参数'!N537)</f>
        <v>N/A</v>
      </c>
      <c r="L536" s="22" t="str">
        <f>IF(INDEX(Veh_Marshal,0,2)="N/A","N/A",'输出-系统进路参数'!O537)</f>
        <v>N/A</v>
      </c>
      <c r="M536" s="22" t="str">
        <f>IF(INDEX(Veh_Marshal,0,2)="N/A","N/A",'输出-系统进路参数'!P537)</f>
        <v>N/A</v>
      </c>
      <c r="N536" s="22" t="str">
        <f>IF(INDEX(Veh_Marshal,0,2)="N/A","N/A",'输出-系统进路参数'!Q537)</f>
        <v>N/A</v>
      </c>
      <c r="O536" s="22" t="str">
        <f>IF(INDEX(Veh_Marshal,0,2)="N/A","N/A",'输出-系统进路参数'!R537)</f>
        <v>N/A</v>
      </c>
      <c r="P536" s="22" t="str">
        <f>IF(INDEX(Veh_Marshal,0,2)="N/A","N/A",'输出-系统进路参数'!S537)</f>
        <v>N/A</v>
      </c>
      <c r="Q536" s="22" t="str">
        <f>IF(INDEX(Veh_Marshal,0,2)="N/A","N/A",'输出-系统进路参数'!T537)</f>
        <v>N/A</v>
      </c>
      <c r="R536" s="22" t="str">
        <f>IF(INDEX(Veh_Marshal,0,2)="N/A","N/A",'输出-系统进路参数'!U537)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IF(INDEX(Veh_Marshal,0,2)="N/A","N/A",'输出-系统进路参数'!B538)</f>
        <v>N/A</v>
      </c>
      <c r="B537" s="22" t="str">
        <f>IF(INDEX(Veh_Marshal,0,2)="N/A","N/A",'输出-系统进路参数'!E538)</f>
        <v>N/A</v>
      </c>
      <c r="C537" s="22" t="str">
        <f>IF(INDEX(Veh_Marshal,0,2)="N/A","N/A",'输出-系统进路参数'!F538)</f>
        <v>N/A</v>
      </c>
      <c r="D537" s="22" t="str">
        <f>IF(INDEX(Veh_Marshal,0,2)="N/A","N/A",'输出-系统进路参数'!G538)</f>
        <v>N/A</v>
      </c>
      <c r="E537" s="22" t="str">
        <f>IF(INDEX(Veh_Marshal,0,2)="N/A","N/A",'输出-系统进路参数'!H538)</f>
        <v>N/A</v>
      </c>
      <c r="F537" s="22" t="str">
        <f>IF(INDEX(Veh_Marshal,0,2)="N/A","N/A",'输出-系统进路参数'!I538)</f>
        <v>N/A</v>
      </c>
      <c r="G537" s="22" t="str">
        <f>IF(INDEX(Veh_Marshal,0,2)="N/A","N/A",'输出-系统进路参数'!J538)</f>
        <v>N/A</v>
      </c>
      <c r="H537" s="22" t="str">
        <f>IF(INDEX(Veh_Marshal,0,2)="N/A","N/A",'输出-系统进路参数'!K538)</f>
        <v>N/A</v>
      </c>
      <c r="I537" s="22" t="str">
        <f>IF(INDEX(Veh_Marshal,0,2)="N/A","N/A",'输出-系统进路参数'!L538)</f>
        <v>N/A</v>
      </c>
      <c r="J537" s="22" t="str">
        <f>IF(INDEX(Veh_Marshal,0,2)="N/A","N/A",'输出-系统进路参数'!M538)</f>
        <v>N/A</v>
      </c>
      <c r="K537" s="22" t="str">
        <f>IF(INDEX(Veh_Marshal,0,2)="N/A","N/A",'输出-系统进路参数'!N538)</f>
        <v>N/A</v>
      </c>
      <c r="L537" s="22" t="str">
        <f>IF(INDEX(Veh_Marshal,0,2)="N/A","N/A",'输出-系统进路参数'!O538)</f>
        <v>N/A</v>
      </c>
      <c r="M537" s="22" t="str">
        <f>IF(INDEX(Veh_Marshal,0,2)="N/A","N/A",'输出-系统进路参数'!P538)</f>
        <v>N/A</v>
      </c>
      <c r="N537" s="22" t="str">
        <f>IF(INDEX(Veh_Marshal,0,2)="N/A","N/A",'输出-系统进路参数'!Q538)</f>
        <v>N/A</v>
      </c>
      <c r="O537" s="22" t="str">
        <f>IF(INDEX(Veh_Marshal,0,2)="N/A","N/A",'输出-系统进路参数'!R538)</f>
        <v>N/A</v>
      </c>
      <c r="P537" s="22" t="str">
        <f>IF(INDEX(Veh_Marshal,0,2)="N/A","N/A",'输出-系统进路参数'!S538)</f>
        <v>N/A</v>
      </c>
      <c r="Q537" s="22" t="str">
        <f>IF(INDEX(Veh_Marshal,0,2)="N/A","N/A",'输出-系统进路参数'!T538)</f>
        <v>N/A</v>
      </c>
      <c r="R537" s="22" t="str">
        <f>IF(INDEX(Veh_Marshal,0,2)="N/A","N/A",'输出-系统进路参数'!U538)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IF(INDEX(Veh_Marshal,0,2)="N/A","N/A",'输出-系统进路参数'!B539)</f>
        <v>N/A</v>
      </c>
      <c r="B538" s="22" t="str">
        <f>IF(INDEX(Veh_Marshal,0,2)="N/A","N/A",'输出-系统进路参数'!E539)</f>
        <v>N/A</v>
      </c>
      <c r="C538" s="22" t="str">
        <f>IF(INDEX(Veh_Marshal,0,2)="N/A","N/A",'输出-系统进路参数'!F539)</f>
        <v>N/A</v>
      </c>
      <c r="D538" s="22" t="str">
        <f>IF(INDEX(Veh_Marshal,0,2)="N/A","N/A",'输出-系统进路参数'!G539)</f>
        <v>N/A</v>
      </c>
      <c r="E538" s="22" t="str">
        <f>IF(INDEX(Veh_Marshal,0,2)="N/A","N/A",'输出-系统进路参数'!H539)</f>
        <v>N/A</v>
      </c>
      <c r="F538" s="22" t="str">
        <f>IF(INDEX(Veh_Marshal,0,2)="N/A","N/A",'输出-系统进路参数'!I539)</f>
        <v>N/A</v>
      </c>
      <c r="G538" s="22" t="str">
        <f>IF(INDEX(Veh_Marshal,0,2)="N/A","N/A",'输出-系统进路参数'!J539)</f>
        <v>N/A</v>
      </c>
      <c r="H538" s="22" t="str">
        <f>IF(INDEX(Veh_Marshal,0,2)="N/A","N/A",'输出-系统进路参数'!K539)</f>
        <v>N/A</v>
      </c>
      <c r="I538" s="22" t="str">
        <f>IF(INDEX(Veh_Marshal,0,2)="N/A","N/A",'输出-系统进路参数'!L539)</f>
        <v>N/A</v>
      </c>
      <c r="J538" s="22" t="str">
        <f>IF(INDEX(Veh_Marshal,0,2)="N/A","N/A",'输出-系统进路参数'!M539)</f>
        <v>N/A</v>
      </c>
      <c r="K538" s="22" t="str">
        <f>IF(INDEX(Veh_Marshal,0,2)="N/A","N/A",'输出-系统进路参数'!N539)</f>
        <v>N/A</v>
      </c>
      <c r="L538" s="22" t="str">
        <f>IF(INDEX(Veh_Marshal,0,2)="N/A","N/A",'输出-系统进路参数'!O539)</f>
        <v>N/A</v>
      </c>
      <c r="M538" s="22" t="str">
        <f>IF(INDEX(Veh_Marshal,0,2)="N/A","N/A",'输出-系统进路参数'!P539)</f>
        <v>N/A</v>
      </c>
      <c r="N538" s="22" t="str">
        <f>IF(INDEX(Veh_Marshal,0,2)="N/A","N/A",'输出-系统进路参数'!Q539)</f>
        <v>N/A</v>
      </c>
      <c r="O538" s="22" t="str">
        <f>IF(INDEX(Veh_Marshal,0,2)="N/A","N/A",'输出-系统进路参数'!R539)</f>
        <v>N/A</v>
      </c>
      <c r="P538" s="22" t="str">
        <f>IF(INDEX(Veh_Marshal,0,2)="N/A","N/A",'输出-系统进路参数'!S539)</f>
        <v>N/A</v>
      </c>
      <c r="Q538" s="22" t="str">
        <f>IF(INDEX(Veh_Marshal,0,2)="N/A","N/A",'输出-系统进路参数'!T539)</f>
        <v>N/A</v>
      </c>
      <c r="R538" s="22" t="str">
        <f>IF(INDEX(Veh_Marshal,0,2)="N/A","N/A",'输出-系统进路参数'!U539)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IF(INDEX(Veh_Marshal,0,2)="N/A","N/A",'输出-系统进路参数'!B540)</f>
        <v>N/A</v>
      </c>
      <c r="B539" s="22" t="str">
        <f>IF(INDEX(Veh_Marshal,0,2)="N/A","N/A",'输出-系统进路参数'!E540)</f>
        <v>N/A</v>
      </c>
      <c r="C539" s="22" t="str">
        <f>IF(INDEX(Veh_Marshal,0,2)="N/A","N/A",'输出-系统进路参数'!F540)</f>
        <v>N/A</v>
      </c>
      <c r="D539" s="22" t="str">
        <f>IF(INDEX(Veh_Marshal,0,2)="N/A","N/A",'输出-系统进路参数'!G540)</f>
        <v>N/A</v>
      </c>
      <c r="E539" s="22" t="str">
        <f>IF(INDEX(Veh_Marshal,0,2)="N/A","N/A",'输出-系统进路参数'!H540)</f>
        <v>N/A</v>
      </c>
      <c r="F539" s="22" t="str">
        <f>IF(INDEX(Veh_Marshal,0,2)="N/A","N/A",'输出-系统进路参数'!I540)</f>
        <v>N/A</v>
      </c>
      <c r="G539" s="22" t="str">
        <f>IF(INDEX(Veh_Marshal,0,2)="N/A","N/A",'输出-系统进路参数'!J540)</f>
        <v>N/A</v>
      </c>
      <c r="H539" s="22" t="str">
        <f>IF(INDEX(Veh_Marshal,0,2)="N/A","N/A",'输出-系统进路参数'!K540)</f>
        <v>N/A</v>
      </c>
      <c r="I539" s="22" t="str">
        <f>IF(INDEX(Veh_Marshal,0,2)="N/A","N/A",'输出-系统进路参数'!L540)</f>
        <v>N/A</v>
      </c>
      <c r="J539" s="22" t="str">
        <f>IF(INDEX(Veh_Marshal,0,2)="N/A","N/A",'输出-系统进路参数'!M540)</f>
        <v>N/A</v>
      </c>
      <c r="K539" s="22" t="str">
        <f>IF(INDEX(Veh_Marshal,0,2)="N/A","N/A",'输出-系统进路参数'!N540)</f>
        <v>N/A</v>
      </c>
      <c r="L539" s="22" t="str">
        <f>IF(INDEX(Veh_Marshal,0,2)="N/A","N/A",'输出-系统进路参数'!O540)</f>
        <v>N/A</v>
      </c>
      <c r="M539" s="22" t="str">
        <f>IF(INDEX(Veh_Marshal,0,2)="N/A","N/A",'输出-系统进路参数'!P540)</f>
        <v>N/A</v>
      </c>
      <c r="N539" s="22" t="str">
        <f>IF(INDEX(Veh_Marshal,0,2)="N/A","N/A",'输出-系统进路参数'!Q540)</f>
        <v>N/A</v>
      </c>
      <c r="O539" s="22" t="str">
        <f>IF(INDEX(Veh_Marshal,0,2)="N/A","N/A",'输出-系统进路参数'!R540)</f>
        <v>N/A</v>
      </c>
      <c r="P539" s="22" t="str">
        <f>IF(INDEX(Veh_Marshal,0,2)="N/A","N/A",'输出-系统进路参数'!S540)</f>
        <v>N/A</v>
      </c>
      <c r="Q539" s="22" t="str">
        <f>IF(INDEX(Veh_Marshal,0,2)="N/A","N/A",'输出-系统进路参数'!T540)</f>
        <v>N/A</v>
      </c>
      <c r="R539" s="22" t="str">
        <f>IF(INDEX(Veh_Marshal,0,2)="N/A","N/A",'输出-系统进路参数'!U540)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IF(INDEX(Veh_Marshal,0,2)="N/A","N/A",'输出-系统进路参数'!B541)</f>
        <v>N/A</v>
      </c>
      <c r="B540" s="22" t="str">
        <f>IF(INDEX(Veh_Marshal,0,2)="N/A","N/A",'输出-系统进路参数'!E541)</f>
        <v>N/A</v>
      </c>
      <c r="C540" s="22" t="str">
        <f>IF(INDEX(Veh_Marshal,0,2)="N/A","N/A",'输出-系统进路参数'!F541)</f>
        <v>N/A</v>
      </c>
      <c r="D540" s="22" t="str">
        <f>IF(INDEX(Veh_Marshal,0,2)="N/A","N/A",'输出-系统进路参数'!G541)</f>
        <v>N/A</v>
      </c>
      <c r="E540" s="22" t="str">
        <f>IF(INDEX(Veh_Marshal,0,2)="N/A","N/A",'输出-系统进路参数'!H541)</f>
        <v>N/A</v>
      </c>
      <c r="F540" s="22" t="str">
        <f>IF(INDEX(Veh_Marshal,0,2)="N/A","N/A",'输出-系统进路参数'!I541)</f>
        <v>N/A</v>
      </c>
      <c r="G540" s="22" t="str">
        <f>IF(INDEX(Veh_Marshal,0,2)="N/A","N/A",'输出-系统进路参数'!J541)</f>
        <v>N/A</v>
      </c>
      <c r="H540" s="22" t="str">
        <f>IF(INDEX(Veh_Marshal,0,2)="N/A","N/A",'输出-系统进路参数'!K541)</f>
        <v>N/A</v>
      </c>
      <c r="I540" s="22" t="str">
        <f>IF(INDEX(Veh_Marshal,0,2)="N/A","N/A",'输出-系统进路参数'!L541)</f>
        <v>N/A</v>
      </c>
      <c r="J540" s="22" t="str">
        <f>IF(INDEX(Veh_Marshal,0,2)="N/A","N/A",'输出-系统进路参数'!M541)</f>
        <v>N/A</v>
      </c>
      <c r="K540" s="22" t="str">
        <f>IF(INDEX(Veh_Marshal,0,2)="N/A","N/A",'输出-系统进路参数'!N541)</f>
        <v>N/A</v>
      </c>
      <c r="L540" s="22" t="str">
        <f>IF(INDEX(Veh_Marshal,0,2)="N/A","N/A",'输出-系统进路参数'!O541)</f>
        <v>N/A</v>
      </c>
      <c r="M540" s="22" t="str">
        <f>IF(INDEX(Veh_Marshal,0,2)="N/A","N/A",'输出-系统进路参数'!P541)</f>
        <v>N/A</v>
      </c>
      <c r="N540" s="22" t="str">
        <f>IF(INDEX(Veh_Marshal,0,2)="N/A","N/A",'输出-系统进路参数'!Q541)</f>
        <v>N/A</v>
      </c>
      <c r="O540" s="22" t="str">
        <f>IF(INDEX(Veh_Marshal,0,2)="N/A","N/A",'输出-系统进路参数'!R541)</f>
        <v>N/A</v>
      </c>
      <c r="P540" s="22" t="str">
        <f>IF(INDEX(Veh_Marshal,0,2)="N/A","N/A",'输出-系统进路参数'!S541)</f>
        <v>N/A</v>
      </c>
      <c r="Q540" s="22" t="str">
        <f>IF(INDEX(Veh_Marshal,0,2)="N/A","N/A",'输出-系统进路参数'!T541)</f>
        <v>N/A</v>
      </c>
      <c r="R540" s="22" t="str">
        <f>IF(INDEX(Veh_Marshal,0,2)="N/A","N/A",'输出-系统进路参数'!U541)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IF(INDEX(Veh_Marshal,0,2)="N/A","N/A",'输出-系统进路参数'!B542)</f>
        <v>N/A</v>
      </c>
      <c r="B541" s="22" t="str">
        <f>IF(INDEX(Veh_Marshal,0,2)="N/A","N/A",'输出-系统进路参数'!E542)</f>
        <v>N/A</v>
      </c>
      <c r="C541" s="22" t="str">
        <f>IF(INDEX(Veh_Marshal,0,2)="N/A","N/A",'输出-系统进路参数'!F542)</f>
        <v>N/A</v>
      </c>
      <c r="D541" s="22" t="str">
        <f>IF(INDEX(Veh_Marshal,0,2)="N/A","N/A",'输出-系统进路参数'!G542)</f>
        <v>N/A</v>
      </c>
      <c r="E541" s="22" t="str">
        <f>IF(INDEX(Veh_Marshal,0,2)="N/A","N/A",'输出-系统进路参数'!H542)</f>
        <v>N/A</v>
      </c>
      <c r="F541" s="22" t="str">
        <f>IF(INDEX(Veh_Marshal,0,2)="N/A","N/A",'输出-系统进路参数'!I542)</f>
        <v>N/A</v>
      </c>
      <c r="G541" s="22" t="str">
        <f>IF(INDEX(Veh_Marshal,0,2)="N/A","N/A",'输出-系统进路参数'!J542)</f>
        <v>N/A</v>
      </c>
      <c r="H541" s="22" t="str">
        <f>IF(INDEX(Veh_Marshal,0,2)="N/A","N/A",'输出-系统进路参数'!K542)</f>
        <v>N/A</v>
      </c>
      <c r="I541" s="22" t="str">
        <f>IF(INDEX(Veh_Marshal,0,2)="N/A","N/A",'输出-系统进路参数'!L542)</f>
        <v>N/A</v>
      </c>
      <c r="J541" s="22" t="str">
        <f>IF(INDEX(Veh_Marshal,0,2)="N/A","N/A",'输出-系统进路参数'!M542)</f>
        <v>N/A</v>
      </c>
      <c r="K541" s="22" t="str">
        <f>IF(INDEX(Veh_Marshal,0,2)="N/A","N/A",'输出-系统进路参数'!N542)</f>
        <v>N/A</v>
      </c>
      <c r="L541" s="22" t="str">
        <f>IF(INDEX(Veh_Marshal,0,2)="N/A","N/A",'输出-系统进路参数'!O542)</f>
        <v>N/A</v>
      </c>
      <c r="M541" s="22" t="str">
        <f>IF(INDEX(Veh_Marshal,0,2)="N/A","N/A",'输出-系统进路参数'!P542)</f>
        <v>N/A</v>
      </c>
      <c r="N541" s="22" t="str">
        <f>IF(INDEX(Veh_Marshal,0,2)="N/A","N/A",'输出-系统进路参数'!Q542)</f>
        <v>N/A</v>
      </c>
      <c r="O541" s="22" t="str">
        <f>IF(INDEX(Veh_Marshal,0,2)="N/A","N/A",'输出-系统进路参数'!R542)</f>
        <v>N/A</v>
      </c>
      <c r="P541" s="22" t="str">
        <f>IF(INDEX(Veh_Marshal,0,2)="N/A","N/A",'输出-系统进路参数'!S542)</f>
        <v>N/A</v>
      </c>
      <c r="Q541" s="22" t="str">
        <f>IF(INDEX(Veh_Marshal,0,2)="N/A","N/A",'输出-系统进路参数'!T542)</f>
        <v>N/A</v>
      </c>
      <c r="R541" s="22" t="str">
        <f>IF(INDEX(Veh_Marshal,0,2)="N/A","N/A",'输出-系统进路参数'!U542)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IF(INDEX(Veh_Marshal,0,2)="N/A","N/A",'输出-系统进路参数'!B543)</f>
        <v>N/A</v>
      </c>
      <c r="B542" s="22" t="str">
        <f>IF(INDEX(Veh_Marshal,0,2)="N/A","N/A",'输出-系统进路参数'!E543)</f>
        <v>N/A</v>
      </c>
      <c r="C542" s="22" t="str">
        <f>IF(INDEX(Veh_Marshal,0,2)="N/A","N/A",'输出-系统进路参数'!F543)</f>
        <v>N/A</v>
      </c>
      <c r="D542" s="22" t="str">
        <f>IF(INDEX(Veh_Marshal,0,2)="N/A","N/A",'输出-系统进路参数'!G543)</f>
        <v>N/A</v>
      </c>
      <c r="E542" s="22" t="str">
        <f>IF(INDEX(Veh_Marshal,0,2)="N/A","N/A",'输出-系统进路参数'!H543)</f>
        <v>N/A</v>
      </c>
      <c r="F542" s="22" t="str">
        <f>IF(INDEX(Veh_Marshal,0,2)="N/A","N/A",'输出-系统进路参数'!I543)</f>
        <v>N/A</v>
      </c>
      <c r="G542" s="22" t="str">
        <f>IF(INDEX(Veh_Marshal,0,2)="N/A","N/A",'输出-系统进路参数'!J543)</f>
        <v>N/A</v>
      </c>
      <c r="H542" s="22" t="str">
        <f>IF(INDEX(Veh_Marshal,0,2)="N/A","N/A",'输出-系统进路参数'!K543)</f>
        <v>N/A</v>
      </c>
      <c r="I542" s="22" t="str">
        <f>IF(INDEX(Veh_Marshal,0,2)="N/A","N/A",'输出-系统进路参数'!L543)</f>
        <v>N/A</v>
      </c>
      <c r="J542" s="22" t="str">
        <f>IF(INDEX(Veh_Marshal,0,2)="N/A","N/A",'输出-系统进路参数'!M543)</f>
        <v>N/A</v>
      </c>
      <c r="K542" s="22" t="str">
        <f>IF(INDEX(Veh_Marshal,0,2)="N/A","N/A",'输出-系统进路参数'!N543)</f>
        <v>N/A</v>
      </c>
      <c r="L542" s="22" t="str">
        <f>IF(INDEX(Veh_Marshal,0,2)="N/A","N/A",'输出-系统进路参数'!O543)</f>
        <v>N/A</v>
      </c>
      <c r="M542" s="22" t="str">
        <f>IF(INDEX(Veh_Marshal,0,2)="N/A","N/A",'输出-系统进路参数'!P543)</f>
        <v>N/A</v>
      </c>
      <c r="N542" s="22" t="str">
        <f>IF(INDEX(Veh_Marshal,0,2)="N/A","N/A",'输出-系统进路参数'!Q543)</f>
        <v>N/A</v>
      </c>
      <c r="O542" s="22" t="str">
        <f>IF(INDEX(Veh_Marshal,0,2)="N/A","N/A",'输出-系统进路参数'!R543)</f>
        <v>N/A</v>
      </c>
      <c r="P542" s="22" t="str">
        <f>IF(INDEX(Veh_Marshal,0,2)="N/A","N/A",'输出-系统进路参数'!S543)</f>
        <v>N/A</v>
      </c>
      <c r="Q542" s="22" t="str">
        <f>IF(INDEX(Veh_Marshal,0,2)="N/A","N/A",'输出-系统进路参数'!T543)</f>
        <v>N/A</v>
      </c>
      <c r="R542" s="22" t="str">
        <f>IF(INDEX(Veh_Marshal,0,2)="N/A","N/A",'输出-系统进路参数'!U543)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IF(INDEX(Veh_Marshal,0,2)="N/A","N/A",'输出-系统进路参数'!B544)</f>
        <v>N/A</v>
      </c>
      <c r="B543" s="22" t="str">
        <f>IF(INDEX(Veh_Marshal,0,2)="N/A","N/A",'输出-系统进路参数'!E544)</f>
        <v>N/A</v>
      </c>
      <c r="C543" s="22" t="str">
        <f>IF(INDEX(Veh_Marshal,0,2)="N/A","N/A",'输出-系统进路参数'!F544)</f>
        <v>N/A</v>
      </c>
      <c r="D543" s="22" t="str">
        <f>IF(INDEX(Veh_Marshal,0,2)="N/A","N/A",'输出-系统进路参数'!G544)</f>
        <v>N/A</v>
      </c>
      <c r="E543" s="22" t="str">
        <f>IF(INDEX(Veh_Marshal,0,2)="N/A","N/A",'输出-系统进路参数'!H544)</f>
        <v>N/A</v>
      </c>
      <c r="F543" s="22" t="str">
        <f>IF(INDEX(Veh_Marshal,0,2)="N/A","N/A",'输出-系统进路参数'!I544)</f>
        <v>N/A</v>
      </c>
      <c r="G543" s="22" t="str">
        <f>IF(INDEX(Veh_Marshal,0,2)="N/A","N/A",'输出-系统进路参数'!J544)</f>
        <v>N/A</v>
      </c>
      <c r="H543" s="22" t="str">
        <f>IF(INDEX(Veh_Marshal,0,2)="N/A","N/A",'输出-系统进路参数'!K544)</f>
        <v>N/A</v>
      </c>
      <c r="I543" s="22" t="str">
        <f>IF(INDEX(Veh_Marshal,0,2)="N/A","N/A",'输出-系统进路参数'!L544)</f>
        <v>N/A</v>
      </c>
      <c r="J543" s="22" t="str">
        <f>IF(INDEX(Veh_Marshal,0,2)="N/A","N/A",'输出-系统进路参数'!M544)</f>
        <v>N/A</v>
      </c>
      <c r="K543" s="22" t="str">
        <f>IF(INDEX(Veh_Marshal,0,2)="N/A","N/A",'输出-系统进路参数'!N544)</f>
        <v>N/A</v>
      </c>
      <c r="L543" s="22" t="str">
        <f>IF(INDEX(Veh_Marshal,0,2)="N/A","N/A",'输出-系统进路参数'!O544)</f>
        <v>N/A</v>
      </c>
      <c r="M543" s="22" t="str">
        <f>IF(INDEX(Veh_Marshal,0,2)="N/A","N/A",'输出-系统进路参数'!P544)</f>
        <v>N/A</v>
      </c>
      <c r="N543" s="22" t="str">
        <f>IF(INDEX(Veh_Marshal,0,2)="N/A","N/A",'输出-系统进路参数'!Q544)</f>
        <v>N/A</v>
      </c>
      <c r="O543" s="22" t="str">
        <f>IF(INDEX(Veh_Marshal,0,2)="N/A","N/A",'输出-系统进路参数'!R544)</f>
        <v>N/A</v>
      </c>
      <c r="P543" s="22" t="str">
        <f>IF(INDEX(Veh_Marshal,0,2)="N/A","N/A",'输出-系统进路参数'!S544)</f>
        <v>N/A</v>
      </c>
      <c r="Q543" s="22" t="str">
        <f>IF(INDEX(Veh_Marshal,0,2)="N/A","N/A",'输出-系统进路参数'!T544)</f>
        <v>N/A</v>
      </c>
      <c r="R543" s="22" t="str">
        <f>IF(INDEX(Veh_Marshal,0,2)="N/A","N/A",'输出-系统进路参数'!U544)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IF(INDEX(Veh_Marshal,0,2)="N/A","N/A",'输出-系统进路参数'!B545)</f>
        <v>N/A</v>
      </c>
      <c r="B544" s="22" t="str">
        <f>IF(INDEX(Veh_Marshal,0,2)="N/A","N/A",'输出-系统进路参数'!E545)</f>
        <v>N/A</v>
      </c>
      <c r="C544" s="22" t="str">
        <f>IF(INDEX(Veh_Marshal,0,2)="N/A","N/A",'输出-系统进路参数'!F545)</f>
        <v>N/A</v>
      </c>
      <c r="D544" s="22" t="str">
        <f>IF(INDEX(Veh_Marshal,0,2)="N/A","N/A",'输出-系统进路参数'!G545)</f>
        <v>N/A</v>
      </c>
      <c r="E544" s="22" t="str">
        <f>IF(INDEX(Veh_Marshal,0,2)="N/A","N/A",'输出-系统进路参数'!H545)</f>
        <v>N/A</v>
      </c>
      <c r="F544" s="22" t="str">
        <f>IF(INDEX(Veh_Marshal,0,2)="N/A","N/A",'输出-系统进路参数'!I545)</f>
        <v>N/A</v>
      </c>
      <c r="G544" s="22" t="str">
        <f>IF(INDEX(Veh_Marshal,0,2)="N/A","N/A",'输出-系统进路参数'!J545)</f>
        <v>N/A</v>
      </c>
      <c r="H544" s="22" t="str">
        <f>IF(INDEX(Veh_Marshal,0,2)="N/A","N/A",'输出-系统进路参数'!K545)</f>
        <v>N/A</v>
      </c>
      <c r="I544" s="22" t="str">
        <f>IF(INDEX(Veh_Marshal,0,2)="N/A","N/A",'输出-系统进路参数'!L545)</f>
        <v>N/A</v>
      </c>
      <c r="J544" s="22" t="str">
        <f>IF(INDEX(Veh_Marshal,0,2)="N/A","N/A",'输出-系统进路参数'!M545)</f>
        <v>N/A</v>
      </c>
      <c r="K544" s="22" t="str">
        <f>IF(INDEX(Veh_Marshal,0,2)="N/A","N/A",'输出-系统进路参数'!N545)</f>
        <v>N/A</v>
      </c>
      <c r="L544" s="22" t="str">
        <f>IF(INDEX(Veh_Marshal,0,2)="N/A","N/A",'输出-系统进路参数'!O545)</f>
        <v>N/A</v>
      </c>
      <c r="M544" s="22" t="str">
        <f>IF(INDEX(Veh_Marshal,0,2)="N/A","N/A",'输出-系统进路参数'!P545)</f>
        <v>N/A</v>
      </c>
      <c r="N544" s="22" t="str">
        <f>IF(INDEX(Veh_Marshal,0,2)="N/A","N/A",'输出-系统进路参数'!Q545)</f>
        <v>N/A</v>
      </c>
      <c r="O544" s="22" t="str">
        <f>IF(INDEX(Veh_Marshal,0,2)="N/A","N/A",'输出-系统进路参数'!R545)</f>
        <v>N/A</v>
      </c>
      <c r="P544" s="22" t="str">
        <f>IF(INDEX(Veh_Marshal,0,2)="N/A","N/A",'输出-系统进路参数'!S545)</f>
        <v>N/A</v>
      </c>
      <c r="Q544" s="22" t="str">
        <f>IF(INDEX(Veh_Marshal,0,2)="N/A","N/A",'输出-系统进路参数'!T545)</f>
        <v>N/A</v>
      </c>
      <c r="R544" s="22" t="str">
        <f>IF(INDEX(Veh_Marshal,0,2)="N/A","N/A",'输出-系统进路参数'!U545)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IF(INDEX(Veh_Marshal,0,2)="N/A","N/A",'输出-系统进路参数'!B546)</f>
        <v>N/A</v>
      </c>
      <c r="B545" s="22" t="str">
        <f>IF(INDEX(Veh_Marshal,0,2)="N/A","N/A",'输出-系统进路参数'!E546)</f>
        <v>N/A</v>
      </c>
      <c r="C545" s="22" t="str">
        <f>IF(INDEX(Veh_Marshal,0,2)="N/A","N/A",'输出-系统进路参数'!F546)</f>
        <v>N/A</v>
      </c>
      <c r="D545" s="22" t="str">
        <f>IF(INDEX(Veh_Marshal,0,2)="N/A","N/A",'输出-系统进路参数'!G546)</f>
        <v>N/A</v>
      </c>
      <c r="E545" s="22" t="str">
        <f>IF(INDEX(Veh_Marshal,0,2)="N/A","N/A",'输出-系统进路参数'!H546)</f>
        <v>N/A</v>
      </c>
      <c r="F545" s="22" t="str">
        <f>IF(INDEX(Veh_Marshal,0,2)="N/A","N/A",'输出-系统进路参数'!I546)</f>
        <v>N/A</v>
      </c>
      <c r="G545" s="22" t="str">
        <f>IF(INDEX(Veh_Marshal,0,2)="N/A","N/A",'输出-系统进路参数'!J546)</f>
        <v>N/A</v>
      </c>
      <c r="H545" s="22" t="str">
        <f>IF(INDEX(Veh_Marshal,0,2)="N/A","N/A",'输出-系统进路参数'!K546)</f>
        <v>N/A</v>
      </c>
      <c r="I545" s="22" t="str">
        <f>IF(INDEX(Veh_Marshal,0,2)="N/A","N/A",'输出-系统进路参数'!L546)</f>
        <v>N/A</v>
      </c>
      <c r="J545" s="22" t="str">
        <f>IF(INDEX(Veh_Marshal,0,2)="N/A","N/A",'输出-系统进路参数'!M546)</f>
        <v>N/A</v>
      </c>
      <c r="K545" s="22" t="str">
        <f>IF(INDEX(Veh_Marshal,0,2)="N/A","N/A",'输出-系统进路参数'!N546)</f>
        <v>N/A</v>
      </c>
      <c r="L545" s="22" t="str">
        <f>IF(INDEX(Veh_Marshal,0,2)="N/A","N/A",'输出-系统进路参数'!O546)</f>
        <v>N/A</v>
      </c>
      <c r="M545" s="22" t="str">
        <f>IF(INDEX(Veh_Marshal,0,2)="N/A","N/A",'输出-系统进路参数'!P546)</f>
        <v>N/A</v>
      </c>
      <c r="N545" s="22" t="str">
        <f>IF(INDEX(Veh_Marshal,0,2)="N/A","N/A",'输出-系统进路参数'!Q546)</f>
        <v>N/A</v>
      </c>
      <c r="O545" s="22" t="str">
        <f>IF(INDEX(Veh_Marshal,0,2)="N/A","N/A",'输出-系统进路参数'!R546)</f>
        <v>N/A</v>
      </c>
      <c r="P545" s="22" t="str">
        <f>IF(INDEX(Veh_Marshal,0,2)="N/A","N/A",'输出-系统进路参数'!S546)</f>
        <v>N/A</v>
      </c>
      <c r="Q545" s="22" t="str">
        <f>IF(INDEX(Veh_Marshal,0,2)="N/A","N/A",'输出-系统进路参数'!T546)</f>
        <v>N/A</v>
      </c>
      <c r="R545" s="22" t="str">
        <f>IF(INDEX(Veh_Marshal,0,2)="N/A","N/A",'输出-系统进路参数'!U546)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IF(INDEX(Veh_Marshal,0,2)="N/A","N/A",'输出-系统进路参数'!B547)</f>
        <v>N/A</v>
      </c>
      <c r="B546" s="22" t="str">
        <f>IF(INDEX(Veh_Marshal,0,2)="N/A","N/A",'输出-系统进路参数'!E547)</f>
        <v>N/A</v>
      </c>
      <c r="C546" s="22" t="str">
        <f>IF(INDEX(Veh_Marshal,0,2)="N/A","N/A",'输出-系统进路参数'!F547)</f>
        <v>N/A</v>
      </c>
      <c r="D546" s="22" t="str">
        <f>IF(INDEX(Veh_Marshal,0,2)="N/A","N/A",'输出-系统进路参数'!G547)</f>
        <v>N/A</v>
      </c>
      <c r="E546" s="22" t="str">
        <f>IF(INDEX(Veh_Marshal,0,2)="N/A","N/A",'输出-系统进路参数'!H547)</f>
        <v>N/A</v>
      </c>
      <c r="F546" s="22" t="str">
        <f>IF(INDEX(Veh_Marshal,0,2)="N/A","N/A",'输出-系统进路参数'!I547)</f>
        <v>N/A</v>
      </c>
      <c r="G546" s="22" t="str">
        <f>IF(INDEX(Veh_Marshal,0,2)="N/A","N/A",'输出-系统进路参数'!J547)</f>
        <v>N/A</v>
      </c>
      <c r="H546" s="22" t="str">
        <f>IF(INDEX(Veh_Marshal,0,2)="N/A","N/A",'输出-系统进路参数'!K547)</f>
        <v>N/A</v>
      </c>
      <c r="I546" s="22" t="str">
        <f>IF(INDEX(Veh_Marshal,0,2)="N/A","N/A",'输出-系统进路参数'!L547)</f>
        <v>N/A</v>
      </c>
      <c r="J546" s="22" t="str">
        <f>IF(INDEX(Veh_Marshal,0,2)="N/A","N/A",'输出-系统进路参数'!M547)</f>
        <v>N/A</v>
      </c>
      <c r="K546" s="22" t="str">
        <f>IF(INDEX(Veh_Marshal,0,2)="N/A","N/A",'输出-系统进路参数'!N547)</f>
        <v>N/A</v>
      </c>
      <c r="L546" s="22" t="str">
        <f>IF(INDEX(Veh_Marshal,0,2)="N/A","N/A",'输出-系统进路参数'!O547)</f>
        <v>N/A</v>
      </c>
      <c r="M546" s="22" t="str">
        <f>IF(INDEX(Veh_Marshal,0,2)="N/A","N/A",'输出-系统进路参数'!P547)</f>
        <v>N/A</v>
      </c>
      <c r="N546" s="22" t="str">
        <f>IF(INDEX(Veh_Marshal,0,2)="N/A","N/A",'输出-系统进路参数'!Q547)</f>
        <v>N/A</v>
      </c>
      <c r="O546" s="22" t="str">
        <f>IF(INDEX(Veh_Marshal,0,2)="N/A","N/A",'输出-系统进路参数'!R547)</f>
        <v>N/A</v>
      </c>
      <c r="P546" s="22" t="str">
        <f>IF(INDEX(Veh_Marshal,0,2)="N/A","N/A",'输出-系统进路参数'!S547)</f>
        <v>N/A</v>
      </c>
      <c r="Q546" s="22" t="str">
        <f>IF(INDEX(Veh_Marshal,0,2)="N/A","N/A",'输出-系统进路参数'!T547)</f>
        <v>N/A</v>
      </c>
      <c r="R546" s="22" t="str">
        <f>IF(INDEX(Veh_Marshal,0,2)="N/A","N/A",'输出-系统进路参数'!U547)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IF(INDEX(Veh_Marshal,0,2)="N/A","N/A",'输出-系统进路参数'!B548)</f>
        <v>N/A</v>
      </c>
      <c r="B547" s="22" t="str">
        <f>IF(INDEX(Veh_Marshal,0,2)="N/A","N/A",'输出-系统进路参数'!E548)</f>
        <v>N/A</v>
      </c>
      <c r="C547" s="22" t="str">
        <f>IF(INDEX(Veh_Marshal,0,2)="N/A","N/A",'输出-系统进路参数'!F548)</f>
        <v>N/A</v>
      </c>
      <c r="D547" s="22" t="str">
        <f>IF(INDEX(Veh_Marshal,0,2)="N/A","N/A",'输出-系统进路参数'!G548)</f>
        <v>N/A</v>
      </c>
      <c r="E547" s="22" t="str">
        <f>IF(INDEX(Veh_Marshal,0,2)="N/A","N/A",'输出-系统进路参数'!H548)</f>
        <v>N/A</v>
      </c>
      <c r="F547" s="22" t="str">
        <f>IF(INDEX(Veh_Marshal,0,2)="N/A","N/A",'输出-系统进路参数'!I548)</f>
        <v>N/A</v>
      </c>
      <c r="G547" s="22" t="str">
        <f>IF(INDEX(Veh_Marshal,0,2)="N/A","N/A",'输出-系统进路参数'!J548)</f>
        <v>N/A</v>
      </c>
      <c r="H547" s="22" t="str">
        <f>IF(INDEX(Veh_Marshal,0,2)="N/A","N/A",'输出-系统进路参数'!K548)</f>
        <v>N/A</v>
      </c>
      <c r="I547" s="22" t="str">
        <f>IF(INDEX(Veh_Marshal,0,2)="N/A","N/A",'输出-系统进路参数'!L548)</f>
        <v>N/A</v>
      </c>
      <c r="J547" s="22" t="str">
        <f>IF(INDEX(Veh_Marshal,0,2)="N/A","N/A",'输出-系统进路参数'!M548)</f>
        <v>N/A</v>
      </c>
      <c r="K547" s="22" t="str">
        <f>IF(INDEX(Veh_Marshal,0,2)="N/A","N/A",'输出-系统进路参数'!N548)</f>
        <v>N/A</v>
      </c>
      <c r="L547" s="22" t="str">
        <f>IF(INDEX(Veh_Marshal,0,2)="N/A","N/A",'输出-系统进路参数'!O548)</f>
        <v>N/A</v>
      </c>
      <c r="M547" s="22" t="str">
        <f>IF(INDEX(Veh_Marshal,0,2)="N/A","N/A",'输出-系统进路参数'!P548)</f>
        <v>N/A</v>
      </c>
      <c r="N547" s="22" t="str">
        <f>IF(INDEX(Veh_Marshal,0,2)="N/A","N/A",'输出-系统进路参数'!Q548)</f>
        <v>N/A</v>
      </c>
      <c r="O547" s="22" t="str">
        <f>IF(INDEX(Veh_Marshal,0,2)="N/A","N/A",'输出-系统进路参数'!R548)</f>
        <v>N/A</v>
      </c>
      <c r="P547" s="22" t="str">
        <f>IF(INDEX(Veh_Marshal,0,2)="N/A","N/A",'输出-系统进路参数'!S548)</f>
        <v>N/A</v>
      </c>
      <c r="Q547" s="22" t="str">
        <f>IF(INDEX(Veh_Marshal,0,2)="N/A","N/A",'输出-系统进路参数'!T548)</f>
        <v>N/A</v>
      </c>
      <c r="R547" s="22" t="str">
        <f>IF(INDEX(Veh_Marshal,0,2)="N/A","N/A",'输出-系统进路参数'!U548)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IF(INDEX(Veh_Marshal,0,2)="N/A","N/A",'输出-系统进路参数'!B549)</f>
        <v>N/A</v>
      </c>
      <c r="B548" s="22" t="str">
        <f>IF(INDEX(Veh_Marshal,0,2)="N/A","N/A",'输出-系统进路参数'!E549)</f>
        <v>N/A</v>
      </c>
      <c r="C548" s="22" t="str">
        <f>IF(INDEX(Veh_Marshal,0,2)="N/A","N/A",'输出-系统进路参数'!F549)</f>
        <v>N/A</v>
      </c>
      <c r="D548" s="22" t="str">
        <f>IF(INDEX(Veh_Marshal,0,2)="N/A","N/A",'输出-系统进路参数'!G549)</f>
        <v>N/A</v>
      </c>
      <c r="E548" s="22" t="str">
        <f>IF(INDEX(Veh_Marshal,0,2)="N/A","N/A",'输出-系统进路参数'!H549)</f>
        <v>N/A</v>
      </c>
      <c r="F548" s="22" t="str">
        <f>IF(INDEX(Veh_Marshal,0,2)="N/A","N/A",'输出-系统进路参数'!I549)</f>
        <v>N/A</v>
      </c>
      <c r="G548" s="22" t="str">
        <f>IF(INDEX(Veh_Marshal,0,2)="N/A","N/A",'输出-系统进路参数'!J549)</f>
        <v>N/A</v>
      </c>
      <c r="H548" s="22" t="str">
        <f>IF(INDEX(Veh_Marshal,0,2)="N/A","N/A",'输出-系统进路参数'!K549)</f>
        <v>N/A</v>
      </c>
      <c r="I548" s="22" t="str">
        <f>IF(INDEX(Veh_Marshal,0,2)="N/A","N/A",'输出-系统进路参数'!L549)</f>
        <v>N/A</v>
      </c>
      <c r="J548" s="22" t="str">
        <f>IF(INDEX(Veh_Marshal,0,2)="N/A","N/A",'输出-系统进路参数'!M549)</f>
        <v>N/A</v>
      </c>
      <c r="K548" s="22" t="str">
        <f>IF(INDEX(Veh_Marshal,0,2)="N/A","N/A",'输出-系统进路参数'!N549)</f>
        <v>N/A</v>
      </c>
      <c r="L548" s="22" t="str">
        <f>IF(INDEX(Veh_Marshal,0,2)="N/A","N/A",'输出-系统进路参数'!O549)</f>
        <v>N/A</v>
      </c>
      <c r="M548" s="22" t="str">
        <f>IF(INDEX(Veh_Marshal,0,2)="N/A","N/A",'输出-系统进路参数'!P549)</f>
        <v>N/A</v>
      </c>
      <c r="N548" s="22" t="str">
        <f>IF(INDEX(Veh_Marshal,0,2)="N/A","N/A",'输出-系统进路参数'!Q549)</f>
        <v>N/A</v>
      </c>
      <c r="O548" s="22" t="str">
        <f>IF(INDEX(Veh_Marshal,0,2)="N/A","N/A",'输出-系统进路参数'!R549)</f>
        <v>N/A</v>
      </c>
      <c r="P548" s="22" t="str">
        <f>IF(INDEX(Veh_Marshal,0,2)="N/A","N/A",'输出-系统进路参数'!S549)</f>
        <v>N/A</v>
      </c>
      <c r="Q548" s="22" t="str">
        <f>IF(INDEX(Veh_Marshal,0,2)="N/A","N/A",'输出-系统进路参数'!T549)</f>
        <v>N/A</v>
      </c>
      <c r="R548" s="22" t="str">
        <f>IF(INDEX(Veh_Marshal,0,2)="N/A","N/A",'输出-系统进路参数'!U549)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IF(INDEX(Veh_Marshal,0,2)="N/A","N/A",'输出-系统进路参数'!B550)</f>
        <v>N/A</v>
      </c>
      <c r="B549" s="22" t="str">
        <f>IF(INDEX(Veh_Marshal,0,2)="N/A","N/A",'输出-系统进路参数'!E550)</f>
        <v>N/A</v>
      </c>
      <c r="C549" s="22" t="str">
        <f>IF(INDEX(Veh_Marshal,0,2)="N/A","N/A",'输出-系统进路参数'!F550)</f>
        <v>N/A</v>
      </c>
      <c r="D549" s="22" t="str">
        <f>IF(INDEX(Veh_Marshal,0,2)="N/A","N/A",'输出-系统进路参数'!G550)</f>
        <v>N/A</v>
      </c>
      <c r="E549" s="22" t="str">
        <f>IF(INDEX(Veh_Marshal,0,2)="N/A","N/A",'输出-系统进路参数'!H550)</f>
        <v>N/A</v>
      </c>
      <c r="F549" s="22" t="str">
        <f>IF(INDEX(Veh_Marshal,0,2)="N/A","N/A",'输出-系统进路参数'!I550)</f>
        <v>N/A</v>
      </c>
      <c r="G549" s="22" t="str">
        <f>IF(INDEX(Veh_Marshal,0,2)="N/A","N/A",'输出-系统进路参数'!J550)</f>
        <v>N/A</v>
      </c>
      <c r="H549" s="22" t="str">
        <f>IF(INDEX(Veh_Marshal,0,2)="N/A","N/A",'输出-系统进路参数'!K550)</f>
        <v>N/A</v>
      </c>
      <c r="I549" s="22" t="str">
        <f>IF(INDEX(Veh_Marshal,0,2)="N/A","N/A",'输出-系统进路参数'!L550)</f>
        <v>N/A</v>
      </c>
      <c r="J549" s="22" t="str">
        <f>IF(INDEX(Veh_Marshal,0,2)="N/A","N/A",'输出-系统进路参数'!M550)</f>
        <v>N/A</v>
      </c>
      <c r="K549" s="22" t="str">
        <f>IF(INDEX(Veh_Marshal,0,2)="N/A","N/A",'输出-系统进路参数'!N550)</f>
        <v>N/A</v>
      </c>
      <c r="L549" s="22" t="str">
        <f>IF(INDEX(Veh_Marshal,0,2)="N/A","N/A",'输出-系统进路参数'!O550)</f>
        <v>N/A</v>
      </c>
      <c r="M549" s="22" t="str">
        <f>IF(INDEX(Veh_Marshal,0,2)="N/A","N/A",'输出-系统进路参数'!P550)</f>
        <v>N/A</v>
      </c>
      <c r="N549" s="22" t="str">
        <f>IF(INDEX(Veh_Marshal,0,2)="N/A","N/A",'输出-系统进路参数'!Q550)</f>
        <v>N/A</v>
      </c>
      <c r="O549" s="22" t="str">
        <f>IF(INDEX(Veh_Marshal,0,2)="N/A","N/A",'输出-系统进路参数'!R550)</f>
        <v>N/A</v>
      </c>
      <c r="P549" s="22" t="str">
        <f>IF(INDEX(Veh_Marshal,0,2)="N/A","N/A",'输出-系统进路参数'!S550)</f>
        <v>N/A</v>
      </c>
      <c r="Q549" s="22" t="str">
        <f>IF(INDEX(Veh_Marshal,0,2)="N/A","N/A",'输出-系统进路参数'!T550)</f>
        <v>N/A</v>
      </c>
      <c r="R549" s="22" t="str">
        <f>IF(INDEX(Veh_Marshal,0,2)="N/A","N/A",'输出-系统进路参数'!U550)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IF(INDEX(Veh_Marshal,0,2)="N/A","N/A",'输出-系统进路参数'!B551)</f>
        <v>N/A</v>
      </c>
      <c r="B550" s="22" t="str">
        <f>IF(INDEX(Veh_Marshal,0,2)="N/A","N/A",'输出-系统进路参数'!E551)</f>
        <v>N/A</v>
      </c>
      <c r="C550" s="22" t="str">
        <f>IF(INDEX(Veh_Marshal,0,2)="N/A","N/A",'输出-系统进路参数'!F551)</f>
        <v>N/A</v>
      </c>
      <c r="D550" s="22" t="str">
        <f>IF(INDEX(Veh_Marshal,0,2)="N/A","N/A",'输出-系统进路参数'!G551)</f>
        <v>N/A</v>
      </c>
      <c r="E550" s="22" t="str">
        <f>IF(INDEX(Veh_Marshal,0,2)="N/A","N/A",'输出-系统进路参数'!H551)</f>
        <v>N/A</v>
      </c>
      <c r="F550" s="22" t="str">
        <f>IF(INDEX(Veh_Marshal,0,2)="N/A","N/A",'输出-系统进路参数'!I551)</f>
        <v>N/A</v>
      </c>
      <c r="G550" s="22" t="str">
        <f>IF(INDEX(Veh_Marshal,0,2)="N/A","N/A",'输出-系统进路参数'!J551)</f>
        <v>N/A</v>
      </c>
      <c r="H550" s="22" t="str">
        <f>IF(INDEX(Veh_Marshal,0,2)="N/A","N/A",'输出-系统进路参数'!K551)</f>
        <v>N/A</v>
      </c>
      <c r="I550" s="22" t="str">
        <f>IF(INDEX(Veh_Marshal,0,2)="N/A","N/A",'输出-系统进路参数'!L551)</f>
        <v>N/A</v>
      </c>
      <c r="J550" s="22" t="str">
        <f>IF(INDEX(Veh_Marshal,0,2)="N/A","N/A",'输出-系统进路参数'!M551)</f>
        <v>N/A</v>
      </c>
      <c r="K550" s="22" t="str">
        <f>IF(INDEX(Veh_Marshal,0,2)="N/A","N/A",'输出-系统进路参数'!N551)</f>
        <v>N/A</v>
      </c>
      <c r="L550" s="22" t="str">
        <f>IF(INDEX(Veh_Marshal,0,2)="N/A","N/A",'输出-系统进路参数'!O551)</f>
        <v>N/A</v>
      </c>
      <c r="M550" s="22" t="str">
        <f>IF(INDEX(Veh_Marshal,0,2)="N/A","N/A",'输出-系统进路参数'!P551)</f>
        <v>N/A</v>
      </c>
      <c r="N550" s="22" t="str">
        <f>IF(INDEX(Veh_Marshal,0,2)="N/A","N/A",'输出-系统进路参数'!Q551)</f>
        <v>N/A</v>
      </c>
      <c r="O550" s="22" t="str">
        <f>IF(INDEX(Veh_Marshal,0,2)="N/A","N/A",'输出-系统进路参数'!R551)</f>
        <v>N/A</v>
      </c>
      <c r="P550" s="22" t="str">
        <f>IF(INDEX(Veh_Marshal,0,2)="N/A","N/A",'输出-系统进路参数'!S551)</f>
        <v>N/A</v>
      </c>
      <c r="Q550" s="22" t="str">
        <f>IF(INDEX(Veh_Marshal,0,2)="N/A","N/A",'输出-系统进路参数'!T551)</f>
        <v>N/A</v>
      </c>
      <c r="R550" s="22" t="str">
        <f>IF(INDEX(Veh_Marshal,0,2)="N/A","N/A",'输出-系统进路参数'!U551)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IF(INDEX(Veh_Marshal,0,2)="N/A","N/A",'输出-系统进路参数'!B552)</f>
        <v>N/A</v>
      </c>
      <c r="B551" s="22" t="str">
        <f>IF(INDEX(Veh_Marshal,0,2)="N/A","N/A",'输出-系统进路参数'!E552)</f>
        <v>N/A</v>
      </c>
      <c r="C551" s="22" t="str">
        <f>IF(INDEX(Veh_Marshal,0,2)="N/A","N/A",'输出-系统进路参数'!F552)</f>
        <v>N/A</v>
      </c>
      <c r="D551" s="22" t="str">
        <f>IF(INDEX(Veh_Marshal,0,2)="N/A","N/A",'输出-系统进路参数'!G552)</f>
        <v>N/A</v>
      </c>
      <c r="E551" s="22" t="str">
        <f>IF(INDEX(Veh_Marshal,0,2)="N/A","N/A",'输出-系统进路参数'!H552)</f>
        <v>N/A</v>
      </c>
      <c r="F551" s="22" t="str">
        <f>IF(INDEX(Veh_Marshal,0,2)="N/A","N/A",'输出-系统进路参数'!I552)</f>
        <v>N/A</v>
      </c>
      <c r="G551" s="22" t="str">
        <f>IF(INDEX(Veh_Marshal,0,2)="N/A","N/A",'输出-系统进路参数'!J552)</f>
        <v>N/A</v>
      </c>
      <c r="H551" s="22" t="str">
        <f>IF(INDEX(Veh_Marshal,0,2)="N/A","N/A",'输出-系统进路参数'!K552)</f>
        <v>N/A</v>
      </c>
      <c r="I551" s="22" t="str">
        <f>IF(INDEX(Veh_Marshal,0,2)="N/A","N/A",'输出-系统进路参数'!L552)</f>
        <v>N/A</v>
      </c>
      <c r="J551" s="22" t="str">
        <f>IF(INDEX(Veh_Marshal,0,2)="N/A","N/A",'输出-系统进路参数'!M552)</f>
        <v>N/A</v>
      </c>
      <c r="K551" s="22" t="str">
        <f>IF(INDEX(Veh_Marshal,0,2)="N/A","N/A",'输出-系统进路参数'!N552)</f>
        <v>N/A</v>
      </c>
      <c r="L551" s="22" t="str">
        <f>IF(INDEX(Veh_Marshal,0,2)="N/A","N/A",'输出-系统进路参数'!O552)</f>
        <v>N/A</v>
      </c>
      <c r="M551" s="22" t="str">
        <f>IF(INDEX(Veh_Marshal,0,2)="N/A","N/A",'输出-系统进路参数'!P552)</f>
        <v>N/A</v>
      </c>
      <c r="N551" s="22" t="str">
        <f>IF(INDEX(Veh_Marshal,0,2)="N/A","N/A",'输出-系统进路参数'!Q552)</f>
        <v>N/A</v>
      </c>
      <c r="O551" s="22" t="str">
        <f>IF(INDEX(Veh_Marshal,0,2)="N/A","N/A",'输出-系统进路参数'!R552)</f>
        <v>N/A</v>
      </c>
      <c r="P551" s="22" t="str">
        <f>IF(INDEX(Veh_Marshal,0,2)="N/A","N/A",'输出-系统进路参数'!S552)</f>
        <v>N/A</v>
      </c>
      <c r="Q551" s="22" t="str">
        <f>IF(INDEX(Veh_Marshal,0,2)="N/A","N/A",'输出-系统进路参数'!T552)</f>
        <v>N/A</v>
      </c>
      <c r="R551" s="22" t="str">
        <f>IF(INDEX(Veh_Marshal,0,2)="N/A","N/A",'输出-系统进路参数'!U552)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IF(INDEX(Veh_Marshal,0,2)="N/A","N/A",'输出-系统进路参数'!B553)</f>
        <v>N/A</v>
      </c>
      <c r="B552" s="22" t="str">
        <f>IF(INDEX(Veh_Marshal,0,2)="N/A","N/A",'输出-系统进路参数'!E553)</f>
        <v>N/A</v>
      </c>
      <c r="C552" s="22" t="str">
        <f>IF(INDEX(Veh_Marshal,0,2)="N/A","N/A",'输出-系统进路参数'!F553)</f>
        <v>N/A</v>
      </c>
      <c r="D552" s="22" t="str">
        <f>IF(INDEX(Veh_Marshal,0,2)="N/A","N/A",'输出-系统进路参数'!G553)</f>
        <v>N/A</v>
      </c>
      <c r="E552" s="22" t="str">
        <f>IF(INDEX(Veh_Marshal,0,2)="N/A","N/A",'输出-系统进路参数'!H553)</f>
        <v>N/A</v>
      </c>
      <c r="F552" s="22" t="str">
        <f>IF(INDEX(Veh_Marshal,0,2)="N/A","N/A",'输出-系统进路参数'!I553)</f>
        <v>N/A</v>
      </c>
      <c r="G552" s="22" t="str">
        <f>IF(INDEX(Veh_Marshal,0,2)="N/A","N/A",'输出-系统进路参数'!J553)</f>
        <v>N/A</v>
      </c>
      <c r="H552" s="22" t="str">
        <f>IF(INDEX(Veh_Marshal,0,2)="N/A","N/A",'输出-系统进路参数'!K553)</f>
        <v>N/A</v>
      </c>
      <c r="I552" s="22" t="str">
        <f>IF(INDEX(Veh_Marshal,0,2)="N/A","N/A",'输出-系统进路参数'!L553)</f>
        <v>N/A</v>
      </c>
      <c r="J552" s="22" t="str">
        <f>IF(INDEX(Veh_Marshal,0,2)="N/A","N/A",'输出-系统进路参数'!M553)</f>
        <v>N/A</v>
      </c>
      <c r="K552" s="22" t="str">
        <f>IF(INDEX(Veh_Marshal,0,2)="N/A","N/A",'输出-系统进路参数'!N553)</f>
        <v>N/A</v>
      </c>
      <c r="L552" s="22" t="str">
        <f>IF(INDEX(Veh_Marshal,0,2)="N/A","N/A",'输出-系统进路参数'!O553)</f>
        <v>N/A</v>
      </c>
      <c r="M552" s="22" t="str">
        <f>IF(INDEX(Veh_Marshal,0,2)="N/A","N/A",'输出-系统进路参数'!P553)</f>
        <v>N/A</v>
      </c>
      <c r="N552" s="22" t="str">
        <f>IF(INDEX(Veh_Marshal,0,2)="N/A","N/A",'输出-系统进路参数'!Q553)</f>
        <v>N/A</v>
      </c>
      <c r="O552" s="22" t="str">
        <f>IF(INDEX(Veh_Marshal,0,2)="N/A","N/A",'输出-系统进路参数'!R553)</f>
        <v>N/A</v>
      </c>
      <c r="P552" s="22" t="str">
        <f>IF(INDEX(Veh_Marshal,0,2)="N/A","N/A",'输出-系统进路参数'!S553)</f>
        <v>N/A</v>
      </c>
      <c r="Q552" s="22" t="str">
        <f>IF(INDEX(Veh_Marshal,0,2)="N/A","N/A",'输出-系统进路参数'!T553)</f>
        <v>N/A</v>
      </c>
      <c r="R552" s="22" t="str">
        <f>IF(INDEX(Veh_Marshal,0,2)="N/A","N/A",'输出-系统进路参数'!U553)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IF(INDEX(Veh_Marshal,0,2)="N/A","N/A",'输出-系统进路参数'!B554)</f>
        <v>N/A</v>
      </c>
      <c r="B553" s="22" t="str">
        <f>IF(INDEX(Veh_Marshal,0,2)="N/A","N/A",'输出-系统进路参数'!E554)</f>
        <v>N/A</v>
      </c>
      <c r="C553" s="22" t="str">
        <f>IF(INDEX(Veh_Marshal,0,2)="N/A","N/A",'输出-系统进路参数'!F554)</f>
        <v>N/A</v>
      </c>
      <c r="D553" s="22" t="str">
        <f>IF(INDEX(Veh_Marshal,0,2)="N/A","N/A",'输出-系统进路参数'!G554)</f>
        <v>N/A</v>
      </c>
      <c r="E553" s="22" t="str">
        <f>IF(INDEX(Veh_Marshal,0,2)="N/A","N/A",'输出-系统进路参数'!H554)</f>
        <v>N/A</v>
      </c>
      <c r="F553" s="22" t="str">
        <f>IF(INDEX(Veh_Marshal,0,2)="N/A","N/A",'输出-系统进路参数'!I554)</f>
        <v>N/A</v>
      </c>
      <c r="G553" s="22" t="str">
        <f>IF(INDEX(Veh_Marshal,0,2)="N/A","N/A",'输出-系统进路参数'!J554)</f>
        <v>N/A</v>
      </c>
      <c r="H553" s="22" t="str">
        <f>IF(INDEX(Veh_Marshal,0,2)="N/A","N/A",'输出-系统进路参数'!K554)</f>
        <v>N/A</v>
      </c>
      <c r="I553" s="22" t="str">
        <f>IF(INDEX(Veh_Marshal,0,2)="N/A","N/A",'输出-系统进路参数'!L554)</f>
        <v>N/A</v>
      </c>
      <c r="J553" s="22" t="str">
        <f>IF(INDEX(Veh_Marshal,0,2)="N/A","N/A",'输出-系统进路参数'!M554)</f>
        <v>N/A</v>
      </c>
      <c r="K553" s="22" t="str">
        <f>IF(INDEX(Veh_Marshal,0,2)="N/A","N/A",'输出-系统进路参数'!N554)</f>
        <v>N/A</v>
      </c>
      <c r="L553" s="22" t="str">
        <f>IF(INDEX(Veh_Marshal,0,2)="N/A","N/A",'输出-系统进路参数'!O554)</f>
        <v>N/A</v>
      </c>
      <c r="M553" s="22" t="str">
        <f>IF(INDEX(Veh_Marshal,0,2)="N/A","N/A",'输出-系统进路参数'!P554)</f>
        <v>N/A</v>
      </c>
      <c r="N553" s="22" t="str">
        <f>IF(INDEX(Veh_Marshal,0,2)="N/A","N/A",'输出-系统进路参数'!Q554)</f>
        <v>N/A</v>
      </c>
      <c r="O553" s="22" t="str">
        <f>IF(INDEX(Veh_Marshal,0,2)="N/A","N/A",'输出-系统进路参数'!R554)</f>
        <v>N/A</v>
      </c>
      <c r="P553" s="22" t="str">
        <f>IF(INDEX(Veh_Marshal,0,2)="N/A","N/A",'输出-系统进路参数'!S554)</f>
        <v>N/A</v>
      </c>
      <c r="Q553" s="22" t="str">
        <f>IF(INDEX(Veh_Marshal,0,2)="N/A","N/A",'输出-系统进路参数'!T554)</f>
        <v>N/A</v>
      </c>
      <c r="R553" s="22" t="str">
        <f>IF(INDEX(Veh_Marshal,0,2)="N/A","N/A",'输出-系统进路参数'!U554)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IF(INDEX(Veh_Marshal,0,2)="N/A","N/A",'输出-系统进路参数'!B555)</f>
        <v>N/A</v>
      </c>
      <c r="B554" s="22" t="str">
        <f>IF(INDEX(Veh_Marshal,0,2)="N/A","N/A",'输出-系统进路参数'!E555)</f>
        <v>N/A</v>
      </c>
      <c r="C554" s="22" t="str">
        <f>IF(INDEX(Veh_Marshal,0,2)="N/A","N/A",'输出-系统进路参数'!F555)</f>
        <v>N/A</v>
      </c>
      <c r="D554" s="22" t="str">
        <f>IF(INDEX(Veh_Marshal,0,2)="N/A","N/A",'输出-系统进路参数'!G555)</f>
        <v>N/A</v>
      </c>
      <c r="E554" s="22" t="str">
        <f>IF(INDEX(Veh_Marshal,0,2)="N/A","N/A",'输出-系统进路参数'!H555)</f>
        <v>N/A</v>
      </c>
      <c r="F554" s="22" t="str">
        <f>IF(INDEX(Veh_Marshal,0,2)="N/A","N/A",'输出-系统进路参数'!I555)</f>
        <v>N/A</v>
      </c>
      <c r="G554" s="22" t="str">
        <f>IF(INDEX(Veh_Marshal,0,2)="N/A","N/A",'输出-系统进路参数'!J555)</f>
        <v>N/A</v>
      </c>
      <c r="H554" s="22" t="str">
        <f>IF(INDEX(Veh_Marshal,0,2)="N/A","N/A",'输出-系统进路参数'!K555)</f>
        <v>N/A</v>
      </c>
      <c r="I554" s="22" t="str">
        <f>IF(INDEX(Veh_Marshal,0,2)="N/A","N/A",'输出-系统进路参数'!L555)</f>
        <v>N/A</v>
      </c>
      <c r="J554" s="22" t="str">
        <f>IF(INDEX(Veh_Marshal,0,2)="N/A","N/A",'输出-系统进路参数'!M555)</f>
        <v>N/A</v>
      </c>
      <c r="K554" s="22" t="str">
        <f>IF(INDEX(Veh_Marshal,0,2)="N/A","N/A",'输出-系统进路参数'!N555)</f>
        <v>N/A</v>
      </c>
      <c r="L554" s="22" t="str">
        <f>IF(INDEX(Veh_Marshal,0,2)="N/A","N/A",'输出-系统进路参数'!O555)</f>
        <v>N/A</v>
      </c>
      <c r="M554" s="22" t="str">
        <f>IF(INDEX(Veh_Marshal,0,2)="N/A","N/A",'输出-系统进路参数'!P555)</f>
        <v>N/A</v>
      </c>
      <c r="N554" s="22" t="str">
        <f>IF(INDEX(Veh_Marshal,0,2)="N/A","N/A",'输出-系统进路参数'!Q555)</f>
        <v>N/A</v>
      </c>
      <c r="O554" s="22" t="str">
        <f>IF(INDEX(Veh_Marshal,0,2)="N/A","N/A",'输出-系统进路参数'!R555)</f>
        <v>N/A</v>
      </c>
      <c r="P554" s="22" t="str">
        <f>IF(INDEX(Veh_Marshal,0,2)="N/A","N/A",'输出-系统进路参数'!S555)</f>
        <v>N/A</v>
      </c>
      <c r="Q554" s="22" t="str">
        <f>IF(INDEX(Veh_Marshal,0,2)="N/A","N/A",'输出-系统进路参数'!T555)</f>
        <v>N/A</v>
      </c>
      <c r="R554" s="22" t="str">
        <f>IF(INDEX(Veh_Marshal,0,2)="N/A","N/A",'输出-系统进路参数'!U555)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IF(INDEX(Veh_Marshal,0,2)="N/A","N/A",'输出-系统进路参数'!B556)</f>
        <v>N/A</v>
      </c>
      <c r="B555" s="22" t="str">
        <f>IF(INDEX(Veh_Marshal,0,2)="N/A","N/A",'输出-系统进路参数'!E556)</f>
        <v>N/A</v>
      </c>
      <c r="C555" s="22" t="str">
        <f>IF(INDEX(Veh_Marshal,0,2)="N/A","N/A",'输出-系统进路参数'!F556)</f>
        <v>N/A</v>
      </c>
      <c r="D555" s="22" t="str">
        <f>IF(INDEX(Veh_Marshal,0,2)="N/A","N/A",'输出-系统进路参数'!G556)</f>
        <v>N/A</v>
      </c>
      <c r="E555" s="22" t="str">
        <f>IF(INDEX(Veh_Marshal,0,2)="N/A","N/A",'输出-系统进路参数'!H556)</f>
        <v>N/A</v>
      </c>
      <c r="F555" s="22" t="str">
        <f>IF(INDEX(Veh_Marshal,0,2)="N/A","N/A",'输出-系统进路参数'!I556)</f>
        <v>N/A</v>
      </c>
      <c r="G555" s="22" t="str">
        <f>IF(INDEX(Veh_Marshal,0,2)="N/A","N/A",'输出-系统进路参数'!J556)</f>
        <v>N/A</v>
      </c>
      <c r="H555" s="22" t="str">
        <f>IF(INDEX(Veh_Marshal,0,2)="N/A","N/A",'输出-系统进路参数'!K556)</f>
        <v>N/A</v>
      </c>
      <c r="I555" s="22" t="str">
        <f>IF(INDEX(Veh_Marshal,0,2)="N/A","N/A",'输出-系统进路参数'!L556)</f>
        <v>N/A</v>
      </c>
      <c r="J555" s="22" t="str">
        <f>IF(INDEX(Veh_Marshal,0,2)="N/A","N/A",'输出-系统进路参数'!M556)</f>
        <v>N/A</v>
      </c>
      <c r="K555" s="22" t="str">
        <f>IF(INDEX(Veh_Marshal,0,2)="N/A","N/A",'输出-系统进路参数'!N556)</f>
        <v>N/A</v>
      </c>
      <c r="L555" s="22" t="str">
        <f>IF(INDEX(Veh_Marshal,0,2)="N/A","N/A",'输出-系统进路参数'!O556)</f>
        <v>N/A</v>
      </c>
      <c r="M555" s="22" t="str">
        <f>IF(INDEX(Veh_Marshal,0,2)="N/A","N/A",'输出-系统进路参数'!P556)</f>
        <v>N/A</v>
      </c>
      <c r="N555" s="22" t="str">
        <f>IF(INDEX(Veh_Marshal,0,2)="N/A","N/A",'输出-系统进路参数'!Q556)</f>
        <v>N/A</v>
      </c>
      <c r="O555" s="22" t="str">
        <f>IF(INDEX(Veh_Marshal,0,2)="N/A","N/A",'输出-系统进路参数'!R556)</f>
        <v>N/A</v>
      </c>
      <c r="P555" s="22" t="str">
        <f>IF(INDEX(Veh_Marshal,0,2)="N/A","N/A",'输出-系统进路参数'!S556)</f>
        <v>N/A</v>
      </c>
      <c r="Q555" s="22" t="str">
        <f>IF(INDEX(Veh_Marshal,0,2)="N/A","N/A",'输出-系统进路参数'!T556)</f>
        <v>N/A</v>
      </c>
      <c r="R555" s="22" t="str">
        <f>IF(INDEX(Veh_Marshal,0,2)="N/A","N/A",'输出-系统进路参数'!U556)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IF(INDEX(Veh_Marshal,0,2)="N/A","N/A",'输出-系统进路参数'!B557)</f>
        <v>N/A</v>
      </c>
      <c r="B556" s="22" t="str">
        <f>IF(INDEX(Veh_Marshal,0,2)="N/A","N/A",'输出-系统进路参数'!E557)</f>
        <v>N/A</v>
      </c>
      <c r="C556" s="22" t="str">
        <f>IF(INDEX(Veh_Marshal,0,2)="N/A","N/A",'输出-系统进路参数'!F557)</f>
        <v>N/A</v>
      </c>
      <c r="D556" s="22" t="str">
        <f>IF(INDEX(Veh_Marshal,0,2)="N/A","N/A",'输出-系统进路参数'!G557)</f>
        <v>N/A</v>
      </c>
      <c r="E556" s="22" t="str">
        <f>IF(INDEX(Veh_Marshal,0,2)="N/A","N/A",'输出-系统进路参数'!H557)</f>
        <v>N/A</v>
      </c>
      <c r="F556" s="22" t="str">
        <f>IF(INDEX(Veh_Marshal,0,2)="N/A","N/A",'输出-系统进路参数'!I557)</f>
        <v>N/A</v>
      </c>
      <c r="G556" s="22" t="str">
        <f>IF(INDEX(Veh_Marshal,0,2)="N/A","N/A",'输出-系统进路参数'!J557)</f>
        <v>N/A</v>
      </c>
      <c r="H556" s="22" t="str">
        <f>IF(INDEX(Veh_Marshal,0,2)="N/A","N/A",'输出-系统进路参数'!K557)</f>
        <v>N/A</v>
      </c>
      <c r="I556" s="22" t="str">
        <f>IF(INDEX(Veh_Marshal,0,2)="N/A","N/A",'输出-系统进路参数'!L557)</f>
        <v>N/A</v>
      </c>
      <c r="J556" s="22" t="str">
        <f>IF(INDEX(Veh_Marshal,0,2)="N/A","N/A",'输出-系统进路参数'!M557)</f>
        <v>N/A</v>
      </c>
      <c r="K556" s="22" t="str">
        <f>IF(INDEX(Veh_Marshal,0,2)="N/A","N/A",'输出-系统进路参数'!N557)</f>
        <v>N/A</v>
      </c>
      <c r="L556" s="22" t="str">
        <f>IF(INDEX(Veh_Marshal,0,2)="N/A","N/A",'输出-系统进路参数'!O557)</f>
        <v>N/A</v>
      </c>
      <c r="M556" s="22" t="str">
        <f>IF(INDEX(Veh_Marshal,0,2)="N/A","N/A",'输出-系统进路参数'!P557)</f>
        <v>N/A</v>
      </c>
      <c r="N556" s="22" t="str">
        <f>IF(INDEX(Veh_Marshal,0,2)="N/A","N/A",'输出-系统进路参数'!Q557)</f>
        <v>N/A</v>
      </c>
      <c r="O556" s="22" t="str">
        <f>IF(INDEX(Veh_Marshal,0,2)="N/A","N/A",'输出-系统进路参数'!R557)</f>
        <v>N/A</v>
      </c>
      <c r="P556" s="22" t="str">
        <f>IF(INDEX(Veh_Marshal,0,2)="N/A","N/A",'输出-系统进路参数'!S557)</f>
        <v>N/A</v>
      </c>
      <c r="Q556" s="22" t="str">
        <f>IF(INDEX(Veh_Marshal,0,2)="N/A","N/A",'输出-系统进路参数'!T557)</f>
        <v>N/A</v>
      </c>
      <c r="R556" s="22" t="str">
        <f>IF(INDEX(Veh_Marshal,0,2)="N/A","N/A",'输出-系统进路参数'!U557)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IF(INDEX(Veh_Marshal,0,2)="N/A","N/A",'输出-系统进路参数'!B558)</f>
        <v>N/A</v>
      </c>
      <c r="B557" s="22" t="str">
        <f>IF(INDEX(Veh_Marshal,0,2)="N/A","N/A",'输出-系统进路参数'!E558)</f>
        <v>N/A</v>
      </c>
      <c r="C557" s="22" t="str">
        <f>IF(INDEX(Veh_Marshal,0,2)="N/A","N/A",'输出-系统进路参数'!F558)</f>
        <v>N/A</v>
      </c>
      <c r="D557" s="22" t="str">
        <f>IF(INDEX(Veh_Marshal,0,2)="N/A","N/A",'输出-系统进路参数'!G558)</f>
        <v>N/A</v>
      </c>
      <c r="E557" s="22" t="str">
        <f>IF(INDEX(Veh_Marshal,0,2)="N/A","N/A",'输出-系统进路参数'!H558)</f>
        <v>N/A</v>
      </c>
      <c r="F557" s="22" t="str">
        <f>IF(INDEX(Veh_Marshal,0,2)="N/A","N/A",'输出-系统进路参数'!I558)</f>
        <v>N/A</v>
      </c>
      <c r="G557" s="22" t="str">
        <f>IF(INDEX(Veh_Marshal,0,2)="N/A","N/A",'输出-系统进路参数'!J558)</f>
        <v>N/A</v>
      </c>
      <c r="H557" s="22" t="str">
        <f>IF(INDEX(Veh_Marshal,0,2)="N/A","N/A",'输出-系统进路参数'!K558)</f>
        <v>N/A</v>
      </c>
      <c r="I557" s="22" t="str">
        <f>IF(INDEX(Veh_Marshal,0,2)="N/A","N/A",'输出-系统进路参数'!L558)</f>
        <v>N/A</v>
      </c>
      <c r="J557" s="22" t="str">
        <f>IF(INDEX(Veh_Marshal,0,2)="N/A","N/A",'输出-系统进路参数'!M558)</f>
        <v>N/A</v>
      </c>
      <c r="K557" s="22" t="str">
        <f>IF(INDEX(Veh_Marshal,0,2)="N/A","N/A",'输出-系统进路参数'!N558)</f>
        <v>N/A</v>
      </c>
      <c r="L557" s="22" t="str">
        <f>IF(INDEX(Veh_Marshal,0,2)="N/A","N/A",'输出-系统进路参数'!O558)</f>
        <v>N/A</v>
      </c>
      <c r="M557" s="22" t="str">
        <f>IF(INDEX(Veh_Marshal,0,2)="N/A","N/A",'输出-系统进路参数'!P558)</f>
        <v>N/A</v>
      </c>
      <c r="N557" s="22" t="str">
        <f>IF(INDEX(Veh_Marshal,0,2)="N/A","N/A",'输出-系统进路参数'!Q558)</f>
        <v>N/A</v>
      </c>
      <c r="O557" s="22" t="str">
        <f>IF(INDEX(Veh_Marshal,0,2)="N/A","N/A",'输出-系统进路参数'!R558)</f>
        <v>N/A</v>
      </c>
      <c r="P557" s="22" t="str">
        <f>IF(INDEX(Veh_Marshal,0,2)="N/A","N/A",'输出-系统进路参数'!S558)</f>
        <v>N/A</v>
      </c>
      <c r="Q557" s="22" t="str">
        <f>IF(INDEX(Veh_Marshal,0,2)="N/A","N/A",'输出-系统进路参数'!T558)</f>
        <v>N/A</v>
      </c>
      <c r="R557" s="22" t="str">
        <f>IF(INDEX(Veh_Marshal,0,2)="N/A","N/A",'输出-系统进路参数'!U558)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IF(INDEX(Veh_Marshal,0,2)="N/A","N/A",'输出-系统进路参数'!B559)</f>
        <v>N/A</v>
      </c>
      <c r="B558" s="22" t="str">
        <f>IF(INDEX(Veh_Marshal,0,2)="N/A","N/A",'输出-系统进路参数'!E559)</f>
        <v>N/A</v>
      </c>
      <c r="C558" s="22" t="str">
        <f>IF(INDEX(Veh_Marshal,0,2)="N/A","N/A",'输出-系统进路参数'!F559)</f>
        <v>N/A</v>
      </c>
      <c r="D558" s="22" t="str">
        <f>IF(INDEX(Veh_Marshal,0,2)="N/A","N/A",'输出-系统进路参数'!G559)</f>
        <v>N/A</v>
      </c>
      <c r="E558" s="22" t="str">
        <f>IF(INDEX(Veh_Marshal,0,2)="N/A","N/A",'输出-系统进路参数'!H559)</f>
        <v>N/A</v>
      </c>
      <c r="F558" s="22" t="str">
        <f>IF(INDEX(Veh_Marshal,0,2)="N/A","N/A",'输出-系统进路参数'!I559)</f>
        <v>N/A</v>
      </c>
      <c r="G558" s="22" t="str">
        <f>IF(INDEX(Veh_Marshal,0,2)="N/A","N/A",'输出-系统进路参数'!J559)</f>
        <v>N/A</v>
      </c>
      <c r="H558" s="22" t="str">
        <f>IF(INDEX(Veh_Marshal,0,2)="N/A","N/A",'输出-系统进路参数'!K559)</f>
        <v>N/A</v>
      </c>
      <c r="I558" s="22" t="str">
        <f>IF(INDEX(Veh_Marshal,0,2)="N/A","N/A",'输出-系统进路参数'!L559)</f>
        <v>N/A</v>
      </c>
      <c r="J558" s="22" t="str">
        <f>IF(INDEX(Veh_Marshal,0,2)="N/A","N/A",'输出-系统进路参数'!M559)</f>
        <v>N/A</v>
      </c>
      <c r="K558" s="22" t="str">
        <f>IF(INDEX(Veh_Marshal,0,2)="N/A","N/A",'输出-系统进路参数'!N559)</f>
        <v>N/A</v>
      </c>
      <c r="L558" s="22" t="str">
        <f>IF(INDEX(Veh_Marshal,0,2)="N/A","N/A",'输出-系统进路参数'!O559)</f>
        <v>N/A</v>
      </c>
      <c r="M558" s="22" t="str">
        <f>IF(INDEX(Veh_Marshal,0,2)="N/A","N/A",'输出-系统进路参数'!P559)</f>
        <v>N/A</v>
      </c>
      <c r="N558" s="22" t="str">
        <f>IF(INDEX(Veh_Marshal,0,2)="N/A","N/A",'输出-系统进路参数'!Q559)</f>
        <v>N/A</v>
      </c>
      <c r="O558" s="22" t="str">
        <f>IF(INDEX(Veh_Marshal,0,2)="N/A","N/A",'输出-系统进路参数'!R559)</f>
        <v>N/A</v>
      </c>
      <c r="P558" s="22" t="str">
        <f>IF(INDEX(Veh_Marshal,0,2)="N/A","N/A",'输出-系统进路参数'!S559)</f>
        <v>N/A</v>
      </c>
      <c r="Q558" s="22" t="str">
        <f>IF(INDEX(Veh_Marshal,0,2)="N/A","N/A",'输出-系统进路参数'!T559)</f>
        <v>N/A</v>
      </c>
      <c r="R558" s="22" t="str">
        <f>IF(INDEX(Veh_Marshal,0,2)="N/A","N/A",'输出-系统进路参数'!U559)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IF(INDEX(Veh_Marshal,0,2)="N/A","N/A",'输出-系统进路参数'!B560)</f>
        <v>N/A</v>
      </c>
      <c r="B559" s="22" t="str">
        <f>IF(INDEX(Veh_Marshal,0,2)="N/A","N/A",'输出-系统进路参数'!E560)</f>
        <v>N/A</v>
      </c>
      <c r="C559" s="22" t="str">
        <f>IF(INDEX(Veh_Marshal,0,2)="N/A","N/A",'输出-系统进路参数'!F560)</f>
        <v>N/A</v>
      </c>
      <c r="D559" s="22" t="str">
        <f>IF(INDEX(Veh_Marshal,0,2)="N/A","N/A",'输出-系统进路参数'!G560)</f>
        <v>N/A</v>
      </c>
      <c r="E559" s="22" t="str">
        <f>IF(INDEX(Veh_Marshal,0,2)="N/A","N/A",'输出-系统进路参数'!H560)</f>
        <v>N/A</v>
      </c>
      <c r="F559" s="22" t="str">
        <f>IF(INDEX(Veh_Marshal,0,2)="N/A","N/A",'输出-系统进路参数'!I560)</f>
        <v>N/A</v>
      </c>
      <c r="G559" s="22" t="str">
        <f>IF(INDEX(Veh_Marshal,0,2)="N/A","N/A",'输出-系统进路参数'!J560)</f>
        <v>N/A</v>
      </c>
      <c r="H559" s="22" t="str">
        <f>IF(INDEX(Veh_Marshal,0,2)="N/A","N/A",'输出-系统进路参数'!K560)</f>
        <v>N/A</v>
      </c>
      <c r="I559" s="22" t="str">
        <f>IF(INDEX(Veh_Marshal,0,2)="N/A","N/A",'输出-系统进路参数'!L560)</f>
        <v>N/A</v>
      </c>
      <c r="J559" s="22" t="str">
        <f>IF(INDEX(Veh_Marshal,0,2)="N/A","N/A",'输出-系统进路参数'!M560)</f>
        <v>N/A</v>
      </c>
      <c r="K559" s="22" t="str">
        <f>IF(INDEX(Veh_Marshal,0,2)="N/A","N/A",'输出-系统进路参数'!N560)</f>
        <v>N/A</v>
      </c>
      <c r="L559" s="22" t="str">
        <f>IF(INDEX(Veh_Marshal,0,2)="N/A","N/A",'输出-系统进路参数'!O560)</f>
        <v>N/A</v>
      </c>
      <c r="M559" s="22" t="str">
        <f>IF(INDEX(Veh_Marshal,0,2)="N/A","N/A",'输出-系统进路参数'!P560)</f>
        <v>N/A</v>
      </c>
      <c r="N559" s="22" t="str">
        <f>IF(INDEX(Veh_Marshal,0,2)="N/A","N/A",'输出-系统进路参数'!Q560)</f>
        <v>N/A</v>
      </c>
      <c r="O559" s="22" t="str">
        <f>IF(INDEX(Veh_Marshal,0,2)="N/A","N/A",'输出-系统进路参数'!R560)</f>
        <v>N/A</v>
      </c>
      <c r="P559" s="22" t="str">
        <f>IF(INDEX(Veh_Marshal,0,2)="N/A","N/A",'输出-系统进路参数'!S560)</f>
        <v>N/A</v>
      </c>
      <c r="Q559" s="22" t="str">
        <f>IF(INDEX(Veh_Marshal,0,2)="N/A","N/A",'输出-系统进路参数'!T560)</f>
        <v>N/A</v>
      </c>
      <c r="R559" s="22" t="str">
        <f>IF(INDEX(Veh_Marshal,0,2)="N/A","N/A",'输出-系统进路参数'!U560)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IF(INDEX(Veh_Marshal,0,2)="N/A","N/A",'输出-系统进路参数'!B561)</f>
        <v>N/A</v>
      </c>
      <c r="B560" s="22" t="str">
        <f>IF(INDEX(Veh_Marshal,0,2)="N/A","N/A",'输出-系统进路参数'!E561)</f>
        <v>N/A</v>
      </c>
      <c r="C560" s="22" t="str">
        <f>IF(INDEX(Veh_Marshal,0,2)="N/A","N/A",'输出-系统进路参数'!F561)</f>
        <v>N/A</v>
      </c>
      <c r="D560" s="22" t="str">
        <f>IF(INDEX(Veh_Marshal,0,2)="N/A","N/A",'输出-系统进路参数'!G561)</f>
        <v>N/A</v>
      </c>
      <c r="E560" s="22" t="str">
        <f>IF(INDEX(Veh_Marshal,0,2)="N/A","N/A",'输出-系统进路参数'!H561)</f>
        <v>N/A</v>
      </c>
      <c r="F560" s="22" t="str">
        <f>IF(INDEX(Veh_Marshal,0,2)="N/A","N/A",'输出-系统进路参数'!I561)</f>
        <v>N/A</v>
      </c>
      <c r="G560" s="22" t="str">
        <f>IF(INDEX(Veh_Marshal,0,2)="N/A","N/A",'输出-系统进路参数'!J561)</f>
        <v>N/A</v>
      </c>
      <c r="H560" s="22" t="str">
        <f>IF(INDEX(Veh_Marshal,0,2)="N/A","N/A",'输出-系统进路参数'!K561)</f>
        <v>N/A</v>
      </c>
      <c r="I560" s="22" t="str">
        <f>IF(INDEX(Veh_Marshal,0,2)="N/A","N/A",'输出-系统进路参数'!L561)</f>
        <v>N/A</v>
      </c>
      <c r="J560" s="22" t="str">
        <f>IF(INDEX(Veh_Marshal,0,2)="N/A","N/A",'输出-系统进路参数'!M561)</f>
        <v>N/A</v>
      </c>
      <c r="K560" s="22" t="str">
        <f>IF(INDEX(Veh_Marshal,0,2)="N/A","N/A",'输出-系统进路参数'!N561)</f>
        <v>N/A</v>
      </c>
      <c r="L560" s="22" t="str">
        <f>IF(INDEX(Veh_Marshal,0,2)="N/A","N/A",'输出-系统进路参数'!O561)</f>
        <v>N/A</v>
      </c>
      <c r="M560" s="22" t="str">
        <f>IF(INDEX(Veh_Marshal,0,2)="N/A","N/A",'输出-系统进路参数'!P561)</f>
        <v>N/A</v>
      </c>
      <c r="N560" s="22" t="str">
        <f>IF(INDEX(Veh_Marshal,0,2)="N/A","N/A",'输出-系统进路参数'!Q561)</f>
        <v>N/A</v>
      </c>
      <c r="O560" s="22" t="str">
        <f>IF(INDEX(Veh_Marshal,0,2)="N/A","N/A",'输出-系统进路参数'!R561)</f>
        <v>N/A</v>
      </c>
      <c r="P560" s="22" t="str">
        <f>IF(INDEX(Veh_Marshal,0,2)="N/A","N/A",'输出-系统进路参数'!S561)</f>
        <v>N/A</v>
      </c>
      <c r="Q560" s="22" t="str">
        <f>IF(INDEX(Veh_Marshal,0,2)="N/A","N/A",'输出-系统进路参数'!T561)</f>
        <v>N/A</v>
      </c>
      <c r="R560" s="22" t="str">
        <f>IF(INDEX(Veh_Marshal,0,2)="N/A","N/A",'输出-系统进路参数'!U561)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IF(INDEX(Veh_Marshal,0,2)="N/A","N/A",'输出-系统进路参数'!B562)</f>
        <v>N/A</v>
      </c>
      <c r="B561" s="22" t="str">
        <f>IF(INDEX(Veh_Marshal,0,2)="N/A","N/A",'输出-系统进路参数'!E562)</f>
        <v>N/A</v>
      </c>
      <c r="C561" s="22" t="str">
        <f>IF(INDEX(Veh_Marshal,0,2)="N/A","N/A",'输出-系统进路参数'!F562)</f>
        <v>N/A</v>
      </c>
      <c r="D561" s="22" t="str">
        <f>IF(INDEX(Veh_Marshal,0,2)="N/A","N/A",'输出-系统进路参数'!G562)</f>
        <v>N/A</v>
      </c>
      <c r="E561" s="22" t="str">
        <f>IF(INDEX(Veh_Marshal,0,2)="N/A","N/A",'输出-系统进路参数'!H562)</f>
        <v>N/A</v>
      </c>
      <c r="F561" s="22" t="str">
        <f>IF(INDEX(Veh_Marshal,0,2)="N/A","N/A",'输出-系统进路参数'!I562)</f>
        <v>N/A</v>
      </c>
      <c r="G561" s="22" t="str">
        <f>IF(INDEX(Veh_Marshal,0,2)="N/A","N/A",'输出-系统进路参数'!J562)</f>
        <v>N/A</v>
      </c>
      <c r="H561" s="22" t="str">
        <f>IF(INDEX(Veh_Marshal,0,2)="N/A","N/A",'输出-系统进路参数'!K562)</f>
        <v>N/A</v>
      </c>
      <c r="I561" s="22" t="str">
        <f>IF(INDEX(Veh_Marshal,0,2)="N/A","N/A",'输出-系统进路参数'!L562)</f>
        <v>N/A</v>
      </c>
      <c r="J561" s="22" t="str">
        <f>IF(INDEX(Veh_Marshal,0,2)="N/A","N/A",'输出-系统进路参数'!M562)</f>
        <v>N/A</v>
      </c>
      <c r="K561" s="22" t="str">
        <f>IF(INDEX(Veh_Marshal,0,2)="N/A","N/A",'输出-系统进路参数'!N562)</f>
        <v>N/A</v>
      </c>
      <c r="L561" s="22" t="str">
        <f>IF(INDEX(Veh_Marshal,0,2)="N/A","N/A",'输出-系统进路参数'!O562)</f>
        <v>N/A</v>
      </c>
      <c r="M561" s="22" t="str">
        <f>IF(INDEX(Veh_Marshal,0,2)="N/A","N/A",'输出-系统进路参数'!P562)</f>
        <v>N/A</v>
      </c>
      <c r="N561" s="22" t="str">
        <f>IF(INDEX(Veh_Marshal,0,2)="N/A","N/A",'输出-系统进路参数'!Q562)</f>
        <v>N/A</v>
      </c>
      <c r="O561" s="22" t="str">
        <f>IF(INDEX(Veh_Marshal,0,2)="N/A","N/A",'输出-系统进路参数'!R562)</f>
        <v>N/A</v>
      </c>
      <c r="P561" s="22" t="str">
        <f>IF(INDEX(Veh_Marshal,0,2)="N/A","N/A",'输出-系统进路参数'!S562)</f>
        <v>N/A</v>
      </c>
      <c r="Q561" s="22" t="str">
        <f>IF(INDEX(Veh_Marshal,0,2)="N/A","N/A",'输出-系统进路参数'!T562)</f>
        <v>N/A</v>
      </c>
      <c r="R561" s="22" t="str">
        <f>IF(INDEX(Veh_Marshal,0,2)="N/A","N/A",'输出-系统进路参数'!U562)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IF(INDEX(Veh_Marshal,0,2)="N/A","N/A",'输出-系统进路参数'!B563)</f>
        <v>N/A</v>
      </c>
      <c r="B562" s="22" t="str">
        <f>IF(INDEX(Veh_Marshal,0,2)="N/A","N/A",'输出-系统进路参数'!E563)</f>
        <v>N/A</v>
      </c>
      <c r="C562" s="22" t="str">
        <f>IF(INDEX(Veh_Marshal,0,2)="N/A","N/A",'输出-系统进路参数'!F563)</f>
        <v>N/A</v>
      </c>
      <c r="D562" s="22" t="str">
        <f>IF(INDEX(Veh_Marshal,0,2)="N/A","N/A",'输出-系统进路参数'!G563)</f>
        <v>N/A</v>
      </c>
      <c r="E562" s="22" t="str">
        <f>IF(INDEX(Veh_Marshal,0,2)="N/A","N/A",'输出-系统进路参数'!H563)</f>
        <v>N/A</v>
      </c>
      <c r="F562" s="22" t="str">
        <f>IF(INDEX(Veh_Marshal,0,2)="N/A","N/A",'输出-系统进路参数'!I563)</f>
        <v>N/A</v>
      </c>
      <c r="G562" s="22" t="str">
        <f>IF(INDEX(Veh_Marshal,0,2)="N/A","N/A",'输出-系统进路参数'!J563)</f>
        <v>N/A</v>
      </c>
      <c r="H562" s="22" t="str">
        <f>IF(INDEX(Veh_Marshal,0,2)="N/A","N/A",'输出-系统进路参数'!K563)</f>
        <v>N/A</v>
      </c>
      <c r="I562" s="22" t="str">
        <f>IF(INDEX(Veh_Marshal,0,2)="N/A","N/A",'输出-系统进路参数'!L563)</f>
        <v>N/A</v>
      </c>
      <c r="J562" s="22" t="str">
        <f>IF(INDEX(Veh_Marshal,0,2)="N/A","N/A",'输出-系统进路参数'!M563)</f>
        <v>N/A</v>
      </c>
      <c r="K562" s="22" t="str">
        <f>IF(INDEX(Veh_Marshal,0,2)="N/A","N/A",'输出-系统进路参数'!N563)</f>
        <v>N/A</v>
      </c>
      <c r="L562" s="22" t="str">
        <f>IF(INDEX(Veh_Marshal,0,2)="N/A","N/A",'输出-系统进路参数'!O563)</f>
        <v>N/A</v>
      </c>
      <c r="M562" s="22" t="str">
        <f>IF(INDEX(Veh_Marshal,0,2)="N/A","N/A",'输出-系统进路参数'!P563)</f>
        <v>N/A</v>
      </c>
      <c r="N562" s="22" t="str">
        <f>IF(INDEX(Veh_Marshal,0,2)="N/A","N/A",'输出-系统进路参数'!Q563)</f>
        <v>N/A</v>
      </c>
      <c r="O562" s="22" t="str">
        <f>IF(INDEX(Veh_Marshal,0,2)="N/A","N/A",'输出-系统进路参数'!R563)</f>
        <v>N/A</v>
      </c>
      <c r="P562" s="22" t="str">
        <f>IF(INDEX(Veh_Marshal,0,2)="N/A","N/A",'输出-系统进路参数'!S563)</f>
        <v>N/A</v>
      </c>
      <c r="Q562" s="22" t="str">
        <f>IF(INDEX(Veh_Marshal,0,2)="N/A","N/A",'输出-系统进路参数'!T563)</f>
        <v>N/A</v>
      </c>
      <c r="R562" s="22" t="str">
        <f>IF(INDEX(Veh_Marshal,0,2)="N/A","N/A",'输出-系统进路参数'!U563)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IF(INDEX(Veh_Marshal,0,2)="N/A","N/A",'输出-系统进路参数'!B564)</f>
        <v>N/A</v>
      </c>
      <c r="B563" s="22" t="str">
        <f>IF(INDEX(Veh_Marshal,0,2)="N/A","N/A",'输出-系统进路参数'!E564)</f>
        <v>N/A</v>
      </c>
      <c r="C563" s="22" t="str">
        <f>IF(INDEX(Veh_Marshal,0,2)="N/A","N/A",'输出-系统进路参数'!F564)</f>
        <v>N/A</v>
      </c>
      <c r="D563" s="22" t="str">
        <f>IF(INDEX(Veh_Marshal,0,2)="N/A","N/A",'输出-系统进路参数'!G564)</f>
        <v>N/A</v>
      </c>
      <c r="E563" s="22" t="str">
        <f>IF(INDEX(Veh_Marshal,0,2)="N/A","N/A",'输出-系统进路参数'!H564)</f>
        <v>N/A</v>
      </c>
      <c r="F563" s="22" t="str">
        <f>IF(INDEX(Veh_Marshal,0,2)="N/A","N/A",'输出-系统进路参数'!I564)</f>
        <v>N/A</v>
      </c>
      <c r="G563" s="22" t="str">
        <f>IF(INDEX(Veh_Marshal,0,2)="N/A","N/A",'输出-系统进路参数'!J564)</f>
        <v>N/A</v>
      </c>
      <c r="H563" s="22" t="str">
        <f>IF(INDEX(Veh_Marshal,0,2)="N/A","N/A",'输出-系统进路参数'!K564)</f>
        <v>N/A</v>
      </c>
      <c r="I563" s="22" t="str">
        <f>IF(INDEX(Veh_Marshal,0,2)="N/A","N/A",'输出-系统进路参数'!L564)</f>
        <v>N/A</v>
      </c>
      <c r="J563" s="22" t="str">
        <f>IF(INDEX(Veh_Marshal,0,2)="N/A","N/A",'输出-系统进路参数'!M564)</f>
        <v>N/A</v>
      </c>
      <c r="K563" s="22" t="str">
        <f>IF(INDEX(Veh_Marshal,0,2)="N/A","N/A",'输出-系统进路参数'!N564)</f>
        <v>N/A</v>
      </c>
      <c r="L563" s="22" t="str">
        <f>IF(INDEX(Veh_Marshal,0,2)="N/A","N/A",'输出-系统进路参数'!O564)</f>
        <v>N/A</v>
      </c>
      <c r="M563" s="22" t="str">
        <f>IF(INDEX(Veh_Marshal,0,2)="N/A","N/A",'输出-系统进路参数'!P564)</f>
        <v>N/A</v>
      </c>
      <c r="N563" s="22" t="str">
        <f>IF(INDEX(Veh_Marshal,0,2)="N/A","N/A",'输出-系统进路参数'!Q564)</f>
        <v>N/A</v>
      </c>
      <c r="O563" s="22" t="str">
        <f>IF(INDEX(Veh_Marshal,0,2)="N/A","N/A",'输出-系统进路参数'!R564)</f>
        <v>N/A</v>
      </c>
      <c r="P563" s="22" t="str">
        <f>IF(INDEX(Veh_Marshal,0,2)="N/A","N/A",'输出-系统进路参数'!S564)</f>
        <v>N/A</v>
      </c>
      <c r="Q563" s="22" t="str">
        <f>IF(INDEX(Veh_Marshal,0,2)="N/A","N/A",'输出-系统进路参数'!T564)</f>
        <v>N/A</v>
      </c>
      <c r="R563" s="22" t="str">
        <f>IF(INDEX(Veh_Marshal,0,2)="N/A","N/A",'输出-系统进路参数'!U564)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IF(INDEX(Veh_Marshal,0,2)="N/A","N/A",'输出-系统进路参数'!B565)</f>
        <v>N/A</v>
      </c>
      <c r="B564" s="22" t="str">
        <f>IF(INDEX(Veh_Marshal,0,2)="N/A","N/A",'输出-系统进路参数'!E565)</f>
        <v>N/A</v>
      </c>
      <c r="C564" s="22" t="str">
        <f>IF(INDEX(Veh_Marshal,0,2)="N/A","N/A",'输出-系统进路参数'!F565)</f>
        <v>N/A</v>
      </c>
      <c r="D564" s="22" t="str">
        <f>IF(INDEX(Veh_Marshal,0,2)="N/A","N/A",'输出-系统进路参数'!G565)</f>
        <v>N/A</v>
      </c>
      <c r="E564" s="22" t="str">
        <f>IF(INDEX(Veh_Marshal,0,2)="N/A","N/A",'输出-系统进路参数'!H565)</f>
        <v>N/A</v>
      </c>
      <c r="F564" s="22" t="str">
        <f>IF(INDEX(Veh_Marshal,0,2)="N/A","N/A",'输出-系统进路参数'!I565)</f>
        <v>N/A</v>
      </c>
      <c r="G564" s="22" t="str">
        <f>IF(INDEX(Veh_Marshal,0,2)="N/A","N/A",'输出-系统进路参数'!J565)</f>
        <v>N/A</v>
      </c>
      <c r="H564" s="22" t="str">
        <f>IF(INDEX(Veh_Marshal,0,2)="N/A","N/A",'输出-系统进路参数'!K565)</f>
        <v>N/A</v>
      </c>
      <c r="I564" s="22" t="str">
        <f>IF(INDEX(Veh_Marshal,0,2)="N/A","N/A",'输出-系统进路参数'!L565)</f>
        <v>N/A</v>
      </c>
      <c r="J564" s="22" t="str">
        <f>IF(INDEX(Veh_Marshal,0,2)="N/A","N/A",'输出-系统进路参数'!M565)</f>
        <v>N/A</v>
      </c>
      <c r="K564" s="22" t="str">
        <f>IF(INDEX(Veh_Marshal,0,2)="N/A","N/A",'输出-系统进路参数'!N565)</f>
        <v>N/A</v>
      </c>
      <c r="L564" s="22" t="str">
        <f>IF(INDEX(Veh_Marshal,0,2)="N/A","N/A",'输出-系统进路参数'!O565)</f>
        <v>N/A</v>
      </c>
      <c r="M564" s="22" t="str">
        <f>IF(INDEX(Veh_Marshal,0,2)="N/A","N/A",'输出-系统进路参数'!P565)</f>
        <v>N/A</v>
      </c>
      <c r="N564" s="22" t="str">
        <f>IF(INDEX(Veh_Marshal,0,2)="N/A","N/A",'输出-系统进路参数'!Q565)</f>
        <v>N/A</v>
      </c>
      <c r="O564" s="22" t="str">
        <f>IF(INDEX(Veh_Marshal,0,2)="N/A","N/A",'输出-系统进路参数'!R565)</f>
        <v>N/A</v>
      </c>
      <c r="P564" s="22" t="str">
        <f>IF(INDEX(Veh_Marshal,0,2)="N/A","N/A",'输出-系统进路参数'!S565)</f>
        <v>N/A</v>
      </c>
      <c r="Q564" s="22" t="str">
        <f>IF(INDEX(Veh_Marshal,0,2)="N/A","N/A",'输出-系统进路参数'!T565)</f>
        <v>N/A</v>
      </c>
      <c r="R564" s="22" t="str">
        <f>IF(INDEX(Veh_Marshal,0,2)="N/A","N/A",'输出-系统进路参数'!U565)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IF(INDEX(Veh_Marshal,0,2)="N/A","N/A",'输出-系统进路参数'!B566)</f>
        <v>N/A</v>
      </c>
      <c r="B565" s="22" t="str">
        <f>IF(INDEX(Veh_Marshal,0,2)="N/A","N/A",'输出-系统进路参数'!E566)</f>
        <v>N/A</v>
      </c>
      <c r="C565" s="22" t="str">
        <f>IF(INDEX(Veh_Marshal,0,2)="N/A","N/A",'输出-系统进路参数'!F566)</f>
        <v>N/A</v>
      </c>
      <c r="D565" s="22" t="str">
        <f>IF(INDEX(Veh_Marshal,0,2)="N/A","N/A",'输出-系统进路参数'!G566)</f>
        <v>N/A</v>
      </c>
      <c r="E565" s="22" t="str">
        <f>IF(INDEX(Veh_Marshal,0,2)="N/A","N/A",'输出-系统进路参数'!H566)</f>
        <v>N/A</v>
      </c>
      <c r="F565" s="22" t="str">
        <f>IF(INDEX(Veh_Marshal,0,2)="N/A","N/A",'输出-系统进路参数'!I566)</f>
        <v>N/A</v>
      </c>
      <c r="G565" s="22" t="str">
        <f>IF(INDEX(Veh_Marshal,0,2)="N/A","N/A",'输出-系统进路参数'!J566)</f>
        <v>N/A</v>
      </c>
      <c r="H565" s="22" t="str">
        <f>IF(INDEX(Veh_Marshal,0,2)="N/A","N/A",'输出-系统进路参数'!K566)</f>
        <v>N/A</v>
      </c>
      <c r="I565" s="22" t="str">
        <f>IF(INDEX(Veh_Marshal,0,2)="N/A","N/A",'输出-系统进路参数'!L566)</f>
        <v>N/A</v>
      </c>
      <c r="J565" s="22" t="str">
        <f>IF(INDEX(Veh_Marshal,0,2)="N/A","N/A",'输出-系统进路参数'!M566)</f>
        <v>N/A</v>
      </c>
      <c r="K565" s="22" t="str">
        <f>IF(INDEX(Veh_Marshal,0,2)="N/A","N/A",'输出-系统进路参数'!N566)</f>
        <v>N/A</v>
      </c>
      <c r="L565" s="22" t="str">
        <f>IF(INDEX(Veh_Marshal,0,2)="N/A","N/A",'输出-系统进路参数'!O566)</f>
        <v>N/A</v>
      </c>
      <c r="M565" s="22" t="str">
        <f>IF(INDEX(Veh_Marshal,0,2)="N/A","N/A",'输出-系统进路参数'!P566)</f>
        <v>N/A</v>
      </c>
      <c r="N565" s="22" t="str">
        <f>IF(INDEX(Veh_Marshal,0,2)="N/A","N/A",'输出-系统进路参数'!Q566)</f>
        <v>N/A</v>
      </c>
      <c r="O565" s="22" t="str">
        <f>IF(INDEX(Veh_Marshal,0,2)="N/A","N/A",'输出-系统进路参数'!R566)</f>
        <v>N/A</v>
      </c>
      <c r="P565" s="22" t="str">
        <f>IF(INDEX(Veh_Marshal,0,2)="N/A","N/A",'输出-系统进路参数'!S566)</f>
        <v>N/A</v>
      </c>
      <c r="Q565" s="22" t="str">
        <f>IF(INDEX(Veh_Marshal,0,2)="N/A","N/A",'输出-系统进路参数'!T566)</f>
        <v>N/A</v>
      </c>
      <c r="R565" s="22" t="str">
        <f>IF(INDEX(Veh_Marshal,0,2)="N/A","N/A",'输出-系统进路参数'!U566)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IF(INDEX(Veh_Marshal,0,2)="N/A","N/A",'输出-系统进路参数'!B567)</f>
        <v>N/A</v>
      </c>
      <c r="B566" s="22" t="str">
        <f>IF(INDEX(Veh_Marshal,0,2)="N/A","N/A",'输出-系统进路参数'!E567)</f>
        <v>N/A</v>
      </c>
      <c r="C566" s="22" t="str">
        <f>IF(INDEX(Veh_Marshal,0,2)="N/A","N/A",'输出-系统进路参数'!F567)</f>
        <v>N/A</v>
      </c>
      <c r="D566" s="22" t="str">
        <f>IF(INDEX(Veh_Marshal,0,2)="N/A","N/A",'输出-系统进路参数'!G567)</f>
        <v>N/A</v>
      </c>
      <c r="E566" s="22" t="str">
        <f>IF(INDEX(Veh_Marshal,0,2)="N/A","N/A",'输出-系统进路参数'!H567)</f>
        <v>N/A</v>
      </c>
      <c r="F566" s="22" t="str">
        <f>IF(INDEX(Veh_Marshal,0,2)="N/A","N/A",'输出-系统进路参数'!I567)</f>
        <v>N/A</v>
      </c>
      <c r="G566" s="22" t="str">
        <f>IF(INDEX(Veh_Marshal,0,2)="N/A","N/A",'输出-系统进路参数'!J567)</f>
        <v>N/A</v>
      </c>
      <c r="H566" s="22" t="str">
        <f>IF(INDEX(Veh_Marshal,0,2)="N/A","N/A",'输出-系统进路参数'!K567)</f>
        <v>N/A</v>
      </c>
      <c r="I566" s="22" t="str">
        <f>IF(INDEX(Veh_Marshal,0,2)="N/A","N/A",'输出-系统进路参数'!L567)</f>
        <v>N/A</v>
      </c>
      <c r="J566" s="22" t="str">
        <f>IF(INDEX(Veh_Marshal,0,2)="N/A","N/A",'输出-系统进路参数'!M567)</f>
        <v>N/A</v>
      </c>
      <c r="K566" s="22" t="str">
        <f>IF(INDEX(Veh_Marshal,0,2)="N/A","N/A",'输出-系统进路参数'!N567)</f>
        <v>N/A</v>
      </c>
      <c r="L566" s="22" t="str">
        <f>IF(INDEX(Veh_Marshal,0,2)="N/A","N/A",'输出-系统进路参数'!O567)</f>
        <v>N/A</v>
      </c>
      <c r="M566" s="22" t="str">
        <f>IF(INDEX(Veh_Marshal,0,2)="N/A","N/A",'输出-系统进路参数'!P567)</f>
        <v>N/A</v>
      </c>
      <c r="N566" s="22" t="str">
        <f>IF(INDEX(Veh_Marshal,0,2)="N/A","N/A",'输出-系统进路参数'!Q567)</f>
        <v>N/A</v>
      </c>
      <c r="O566" s="22" t="str">
        <f>IF(INDEX(Veh_Marshal,0,2)="N/A","N/A",'输出-系统进路参数'!R567)</f>
        <v>N/A</v>
      </c>
      <c r="P566" s="22" t="str">
        <f>IF(INDEX(Veh_Marshal,0,2)="N/A","N/A",'输出-系统进路参数'!S567)</f>
        <v>N/A</v>
      </c>
      <c r="Q566" s="22" t="str">
        <f>IF(INDEX(Veh_Marshal,0,2)="N/A","N/A",'输出-系统进路参数'!T567)</f>
        <v>N/A</v>
      </c>
      <c r="R566" s="22" t="str">
        <f>IF(INDEX(Veh_Marshal,0,2)="N/A","N/A",'输出-系统进路参数'!U567)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IF(INDEX(Veh_Marshal,0,2)="N/A","N/A",'输出-系统进路参数'!B568)</f>
        <v>N/A</v>
      </c>
      <c r="B567" s="22" t="str">
        <f>IF(INDEX(Veh_Marshal,0,2)="N/A","N/A",'输出-系统进路参数'!E568)</f>
        <v>N/A</v>
      </c>
      <c r="C567" s="22" t="str">
        <f>IF(INDEX(Veh_Marshal,0,2)="N/A","N/A",'输出-系统进路参数'!F568)</f>
        <v>N/A</v>
      </c>
      <c r="D567" s="22" t="str">
        <f>IF(INDEX(Veh_Marshal,0,2)="N/A","N/A",'输出-系统进路参数'!G568)</f>
        <v>N/A</v>
      </c>
      <c r="E567" s="22" t="str">
        <f>IF(INDEX(Veh_Marshal,0,2)="N/A","N/A",'输出-系统进路参数'!H568)</f>
        <v>N/A</v>
      </c>
      <c r="F567" s="22" t="str">
        <f>IF(INDEX(Veh_Marshal,0,2)="N/A","N/A",'输出-系统进路参数'!I568)</f>
        <v>N/A</v>
      </c>
      <c r="G567" s="22" t="str">
        <f>IF(INDEX(Veh_Marshal,0,2)="N/A","N/A",'输出-系统进路参数'!J568)</f>
        <v>N/A</v>
      </c>
      <c r="H567" s="22" t="str">
        <f>IF(INDEX(Veh_Marshal,0,2)="N/A","N/A",'输出-系统进路参数'!K568)</f>
        <v>N/A</v>
      </c>
      <c r="I567" s="22" t="str">
        <f>IF(INDEX(Veh_Marshal,0,2)="N/A","N/A",'输出-系统进路参数'!L568)</f>
        <v>N/A</v>
      </c>
      <c r="J567" s="22" t="str">
        <f>IF(INDEX(Veh_Marshal,0,2)="N/A","N/A",'输出-系统进路参数'!M568)</f>
        <v>N/A</v>
      </c>
      <c r="K567" s="22" t="str">
        <f>IF(INDEX(Veh_Marshal,0,2)="N/A","N/A",'输出-系统进路参数'!N568)</f>
        <v>N/A</v>
      </c>
      <c r="L567" s="22" t="str">
        <f>IF(INDEX(Veh_Marshal,0,2)="N/A","N/A",'输出-系统进路参数'!O568)</f>
        <v>N/A</v>
      </c>
      <c r="M567" s="22" t="str">
        <f>IF(INDEX(Veh_Marshal,0,2)="N/A","N/A",'输出-系统进路参数'!P568)</f>
        <v>N/A</v>
      </c>
      <c r="N567" s="22" t="str">
        <f>IF(INDEX(Veh_Marshal,0,2)="N/A","N/A",'输出-系统进路参数'!Q568)</f>
        <v>N/A</v>
      </c>
      <c r="O567" s="22" t="str">
        <f>IF(INDEX(Veh_Marshal,0,2)="N/A","N/A",'输出-系统进路参数'!R568)</f>
        <v>N/A</v>
      </c>
      <c r="P567" s="22" t="str">
        <f>IF(INDEX(Veh_Marshal,0,2)="N/A","N/A",'输出-系统进路参数'!S568)</f>
        <v>N/A</v>
      </c>
      <c r="Q567" s="22" t="str">
        <f>IF(INDEX(Veh_Marshal,0,2)="N/A","N/A",'输出-系统进路参数'!T568)</f>
        <v>N/A</v>
      </c>
      <c r="R567" s="22" t="str">
        <f>IF(INDEX(Veh_Marshal,0,2)="N/A","N/A",'输出-系统进路参数'!U568)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IF(INDEX(Veh_Marshal,0,2)="N/A","N/A",'输出-系统进路参数'!B569)</f>
        <v>N/A</v>
      </c>
      <c r="B568" s="22" t="str">
        <f>IF(INDEX(Veh_Marshal,0,2)="N/A","N/A",'输出-系统进路参数'!E569)</f>
        <v>N/A</v>
      </c>
      <c r="C568" s="22" t="str">
        <f>IF(INDEX(Veh_Marshal,0,2)="N/A","N/A",'输出-系统进路参数'!F569)</f>
        <v>N/A</v>
      </c>
      <c r="D568" s="22" t="str">
        <f>IF(INDEX(Veh_Marshal,0,2)="N/A","N/A",'输出-系统进路参数'!G569)</f>
        <v>N/A</v>
      </c>
      <c r="E568" s="22" t="str">
        <f>IF(INDEX(Veh_Marshal,0,2)="N/A","N/A",'输出-系统进路参数'!H569)</f>
        <v>N/A</v>
      </c>
      <c r="F568" s="22" t="str">
        <f>IF(INDEX(Veh_Marshal,0,2)="N/A","N/A",'输出-系统进路参数'!I569)</f>
        <v>N/A</v>
      </c>
      <c r="G568" s="22" t="str">
        <f>IF(INDEX(Veh_Marshal,0,2)="N/A","N/A",'输出-系统进路参数'!J569)</f>
        <v>N/A</v>
      </c>
      <c r="H568" s="22" t="str">
        <f>IF(INDEX(Veh_Marshal,0,2)="N/A","N/A",'输出-系统进路参数'!K569)</f>
        <v>N/A</v>
      </c>
      <c r="I568" s="22" t="str">
        <f>IF(INDEX(Veh_Marshal,0,2)="N/A","N/A",'输出-系统进路参数'!L569)</f>
        <v>N/A</v>
      </c>
      <c r="J568" s="22" t="str">
        <f>IF(INDEX(Veh_Marshal,0,2)="N/A","N/A",'输出-系统进路参数'!M569)</f>
        <v>N/A</v>
      </c>
      <c r="K568" s="22" t="str">
        <f>IF(INDEX(Veh_Marshal,0,2)="N/A","N/A",'输出-系统进路参数'!N569)</f>
        <v>N/A</v>
      </c>
      <c r="L568" s="22" t="str">
        <f>IF(INDEX(Veh_Marshal,0,2)="N/A","N/A",'输出-系统进路参数'!O569)</f>
        <v>N/A</v>
      </c>
      <c r="M568" s="22" t="str">
        <f>IF(INDEX(Veh_Marshal,0,2)="N/A","N/A",'输出-系统进路参数'!P569)</f>
        <v>N/A</v>
      </c>
      <c r="N568" s="22" t="str">
        <f>IF(INDEX(Veh_Marshal,0,2)="N/A","N/A",'输出-系统进路参数'!Q569)</f>
        <v>N/A</v>
      </c>
      <c r="O568" s="22" t="str">
        <f>IF(INDEX(Veh_Marshal,0,2)="N/A","N/A",'输出-系统进路参数'!R569)</f>
        <v>N/A</v>
      </c>
      <c r="P568" s="22" t="str">
        <f>IF(INDEX(Veh_Marshal,0,2)="N/A","N/A",'输出-系统进路参数'!S569)</f>
        <v>N/A</v>
      </c>
      <c r="Q568" s="22" t="str">
        <f>IF(INDEX(Veh_Marshal,0,2)="N/A","N/A",'输出-系统进路参数'!T569)</f>
        <v>N/A</v>
      </c>
      <c r="R568" s="22" t="str">
        <f>IF(INDEX(Veh_Marshal,0,2)="N/A","N/A",'输出-系统进路参数'!U569)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IF(INDEX(Veh_Marshal,0,2)="N/A","N/A",'输出-系统进路参数'!B570)</f>
        <v>N/A</v>
      </c>
      <c r="B569" s="22" t="str">
        <f>IF(INDEX(Veh_Marshal,0,2)="N/A","N/A",'输出-系统进路参数'!E570)</f>
        <v>N/A</v>
      </c>
      <c r="C569" s="22" t="str">
        <f>IF(INDEX(Veh_Marshal,0,2)="N/A","N/A",'输出-系统进路参数'!F570)</f>
        <v>N/A</v>
      </c>
      <c r="D569" s="22" t="str">
        <f>IF(INDEX(Veh_Marshal,0,2)="N/A","N/A",'输出-系统进路参数'!G570)</f>
        <v>N/A</v>
      </c>
      <c r="E569" s="22" t="str">
        <f>IF(INDEX(Veh_Marshal,0,2)="N/A","N/A",'输出-系统进路参数'!H570)</f>
        <v>N/A</v>
      </c>
      <c r="F569" s="22" t="str">
        <f>IF(INDEX(Veh_Marshal,0,2)="N/A","N/A",'输出-系统进路参数'!I570)</f>
        <v>N/A</v>
      </c>
      <c r="G569" s="22" t="str">
        <f>IF(INDEX(Veh_Marshal,0,2)="N/A","N/A",'输出-系统进路参数'!J570)</f>
        <v>N/A</v>
      </c>
      <c r="H569" s="22" t="str">
        <f>IF(INDEX(Veh_Marshal,0,2)="N/A","N/A",'输出-系统进路参数'!K570)</f>
        <v>N/A</v>
      </c>
      <c r="I569" s="22" t="str">
        <f>IF(INDEX(Veh_Marshal,0,2)="N/A","N/A",'输出-系统进路参数'!L570)</f>
        <v>N/A</v>
      </c>
      <c r="J569" s="22" t="str">
        <f>IF(INDEX(Veh_Marshal,0,2)="N/A","N/A",'输出-系统进路参数'!M570)</f>
        <v>N/A</v>
      </c>
      <c r="K569" s="22" t="str">
        <f>IF(INDEX(Veh_Marshal,0,2)="N/A","N/A",'输出-系统进路参数'!N570)</f>
        <v>N/A</v>
      </c>
      <c r="L569" s="22" t="str">
        <f>IF(INDEX(Veh_Marshal,0,2)="N/A","N/A",'输出-系统进路参数'!O570)</f>
        <v>N/A</v>
      </c>
      <c r="M569" s="22" t="str">
        <f>IF(INDEX(Veh_Marshal,0,2)="N/A","N/A",'输出-系统进路参数'!P570)</f>
        <v>N/A</v>
      </c>
      <c r="N569" s="22" t="str">
        <f>IF(INDEX(Veh_Marshal,0,2)="N/A","N/A",'输出-系统进路参数'!Q570)</f>
        <v>N/A</v>
      </c>
      <c r="O569" s="22" t="str">
        <f>IF(INDEX(Veh_Marshal,0,2)="N/A","N/A",'输出-系统进路参数'!R570)</f>
        <v>N/A</v>
      </c>
      <c r="P569" s="22" t="str">
        <f>IF(INDEX(Veh_Marshal,0,2)="N/A","N/A",'输出-系统进路参数'!S570)</f>
        <v>N/A</v>
      </c>
      <c r="Q569" s="22" t="str">
        <f>IF(INDEX(Veh_Marshal,0,2)="N/A","N/A",'输出-系统进路参数'!T570)</f>
        <v>N/A</v>
      </c>
      <c r="R569" s="22" t="str">
        <f>IF(INDEX(Veh_Marshal,0,2)="N/A","N/A",'输出-系统进路参数'!U570)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IF(INDEX(Veh_Marshal,0,2)="N/A","N/A",'输出-系统进路参数'!B571)</f>
        <v>N/A</v>
      </c>
      <c r="B570" s="22" t="str">
        <f>IF(INDEX(Veh_Marshal,0,2)="N/A","N/A",'输出-系统进路参数'!E571)</f>
        <v>N/A</v>
      </c>
      <c r="C570" s="22" t="str">
        <f>IF(INDEX(Veh_Marshal,0,2)="N/A","N/A",'输出-系统进路参数'!F571)</f>
        <v>N/A</v>
      </c>
      <c r="D570" s="22" t="str">
        <f>IF(INDEX(Veh_Marshal,0,2)="N/A","N/A",'输出-系统进路参数'!G571)</f>
        <v>N/A</v>
      </c>
      <c r="E570" s="22" t="str">
        <f>IF(INDEX(Veh_Marshal,0,2)="N/A","N/A",'输出-系统进路参数'!H571)</f>
        <v>N/A</v>
      </c>
      <c r="F570" s="22" t="str">
        <f>IF(INDEX(Veh_Marshal,0,2)="N/A","N/A",'输出-系统进路参数'!I571)</f>
        <v>N/A</v>
      </c>
      <c r="G570" s="22" t="str">
        <f>IF(INDEX(Veh_Marshal,0,2)="N/A","N/A",'输出-系统进路参数'!J571)</f>
        <v>N/A</v>
      </c>
      <c r="H570" s="22" t="str">
        <f>IF(INDEX(Veh_Marshal,0,2)="N/A","N/A",'输出-系统进路参数'!K571)</f>
        <v>N/A</v>
      </c>
      <c r="I570" s="22" t="str">
        <f>IF(INDEX(Veh_Marshal,0,2)="N/A","N/A",'输出-系统进路参数'!L571)</f>
        <v>N/A</v>
      </c>
      <c r="J570" s="22" t="str">
        <f>IF(INDEX(Veh_Marshal,0,2)="N/A","N/A",'输出-系统进路参数'!M571)</f>
        <v>N/A</v>
      </c>
      <c r="K570" s="22" t="str">
        <f>IF(INDEX(Veh_Marshal,0,2)="N/A","N/A",'输出-系统进路参数'!N571)</f>
        <v>N/A</v>
      </c>
      <c r="L570" s="22" t="str">
        <f>IF(INDEX(Veh_Marshal,0,2)="N/A","N/A",'输出-系统进路参数'!O571)</f>
        <v>N/A</v>
      </c>
      <c r="M570" s="22" t="str">
        <f>IF(INDEX(Veh_Marshal,0,2)="N/A","N/A",'输出-系统进路参数'!P571)</f>
        <v>N/A</v>
      </c>
      <c r="N570" s="22" t="str">
        <f>IF(INDEX(Veh_Marshal,0,2)="N/A","N/A",'输出-系统进路参数'!Q571)</f>
        <v>N/A</v>
      </c>
      <c r="O570" s="22" t="str">
        <f>IF(INDEX(Veh_Marshal,0,2)="N/A","N/A",'输出-系统进路参数'!R571)</f>
        <v>N/A</v>
      </c>
      <c r="P570" s="22" t="str">
        <f>IF(INDEX(Veh_Marshal,0,2)="N/A","N/A",'输出-系统进路参数'!S571)</f>
        <v>N/A</v>
      </c>
      <c r="Q570" s="22" t="str">
        <f>IF(INDEX(Veh_Marshal,0,2)="N/A","N/A",'输出-系统进路参数'!T571)</f>
        <v>N/A</v>
      </c>
      <c r="R570" s="22" t="str">
        <f>IF(INDEX(Veh_Marshal,0,2)="N/A","N/A",'输出-系统进路参数'!U571)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IF(INDEX(Veh_Marshal,0,2)="N/A","N/A",'输出-系统进路参数'!B572)</f>
        <v>N/A</v>
      </c>
      <c r="B571" s="22" t="str">
        <f>IF(INDEX(Veh_Marshal,0,2)="N/A","N/A",'输出-系统进路参数'!E572)</f>
        <v>N/A</v>
      </c>
      <c r="C571" s="22" t="str">
        <f>IF(INDEX(Veh_Marshal,0,2)="N/A","N/A",'输出-系统进路参数'!F572)</f>
        <v>N/A</v>
      </c>
      <c r="D571" s="22" t="str">
        <f>IF(INDEX(Veh_Marshal,0,2)="N/A","N/A",'输出-系统进路参数'!G572)</f>
        <v>N/A</v>
      </c>
      <c r="E571" s="22" t="str">
        <f>IF(INDEX(Veh_Marshal,0,2)="N/A","N/A",'输出-系统进路参数'!H572)</f>
        <v>N/A</v>
      </c>
      <c r="F571" s="22" t="str">
        <f>IF(INDEX(Veh_Marshal,0,2)="N/A","N/A",'输出-系统进路参数'!I572)</f>
        <v>N/A</v>
      </c>
      <c r="G571" s="22" t="str">
        <f>IF(INDEX(Veh_Marshal,0,2)="N/A","N/A",'输出-系统进路参数'!J572)</f>
        <v>N/A</v>
      </c>
      <c r="H571" s="22" t="str">
        <f>IF(INDEX(Veh_Marshal,0,2)="N/A","N/A",'输出-系统进路参数'!K572)</f>
        <v>N/A</v>
      </c>
      <c r="I571" s="22" t="str">
        <f>IF(INDEX(Veh_Marshal,0,2)="N/A","N/A",'输出-系统进路参数'!L572)</f>
        <v>N/A</v>
      </c>
      <c r="J571" s="22" t="str">
        <f>IF(INDEX(Veh_Marshal,0,2)="N/A","N/A",'输出-系统进路参数'!M572)</f>
        <v>N/A</v>
      </c>
      <c r="K571" s="22" t="str">
        <f>IF(INDEX(Veh_Marshal,0,2)="N/A","N/A",'输出-系统进路参数'!N572)</f>
        <v>N/A</v>
      </c>
      <c r="L571" s="22" t="str">
        <f>IF(INDEX(Veh_Marshal,0,2)="N/A","N/A",'输出-系统进路参数'!O572)</f>
        <v>N/A</v>
      </c>
      <c r="M571" s="22" t="str">
        <f>IF(INDEX(Veh_Marshal,0,2)="N/A","N/A",'输出-系统进路参数'!P572)</f>
        <v>N/A</v>
      </c>
      <c r="N571" s="22" t="str">
        <f>IF(INDEX(Veh_Marshal,0,2)="N/A","N/A",'输出-系统进路参数'!Q572)</f>
        <v>N/A</v>
      </c>
      <c r="O571" s="22" t="str">
        <f>IF(INDEX(Veh_Marshal,0,2)="N/A","N/A",'输出-系统进路参数'!R572)</f>
        <v>N/A</v>
      </c>
      <c r="P571" s="22" t="str">
        <f>IF(INDEX(Veh_Marshal,0,2)="N/A","N/A",'输出-系统进路参数'!S572)</f>
        <v>N/A</v>
      </c>
      <c r="Q571" s="22" t="str">
        <f>IF(INDEX(Veh_Marshal,0,2)="N/A","N/A",'输出-系统进路参数'!T572)</f>
        <v>N/A</v>
      </c>
      <c r="R571" s="22" t="str">
        <f>IF(INDEX(Veh_Marshal,0,2)="N/A","N/A",'输出-系统进路参数'!U572)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IF(INDEX(Veh_Marshal,0,2)="N/A","N/A",'输出-系统进路参数'!B573)</f>
        <v>N/A</v>
      </c>
      <c r="B572" s="22" t="str">
        <f>IF(INDEX(Veh_Marshal,0,2)="N/A","N/A",'输出-系统进路参数'!E573)</f>
        <v>N/A</v>
      </c>
      <c r="C572" s="22" t="str">
        <f>IF(INDEX(Veh_Marshal,0,2)="N/A","N/A",'输出-系统进路参数'!F573)</f>
        <v>N/A</v>
      </c>
      <c r="D572" s="22" t="str">
        <f>IF(INDEX(Veh_Marshal,0,2)="N/A","N/A",'输出-系统进路参数'!G573)</f>
        <v>N/A</v>
      </c>
      <c r="E572" s="22" t="str">
        <f>IF(INDEX(Veh_Marshal,0,2)="N/A","N/A",'输出-系统进路参数'!H573)</f>
        <v>N/A</v>
      </c>
      <c r="F572" s="22" t="str">
        <f>IF(INDEX(Veh_Marshal,0,2)="N/A","N/A",'输出-系统进路参数'!I573)</f>
        <v>N/A</v>
      </c>
      <c r="G572" s="22" t="str">
        <f>IF(INDEX(Veh_Marshal,0,2)="N/A","N/A",'输出-系统进路参数'!J573)</f>
        <v>N/A</v>
      </c>
      <c r="H572" s="22" t="str">
        <f>IF(INDEX(Veh_Marshal,0,2)="N/A","N/A",'输出-系统进路参数'!K573)</f>
        <v>N/A</v>
      </c>
      <c r="I572" s="22" t="str">
        <f>IF(INDEX(Veh_Marshal,0,2)="N/A","N/A",'输出-系统进路参数'!L573)</f>
        <v>N/A</v>
      </c>
      <c r="J572" s="22" t="str">
        <f>IF(INDEX(Veh_Marshal,0,2)="N/A","N/A",'输出-系统进路参数'!M573)</f>
        <v>N/A</v>
      </c>
      <c r="K572" s="22" t="str">
        <f>IF(INDEX(Veh_Marshal,0,2)="N/A","N/A",'输出-系统进路参数'!N573)</f>
        <v>N/A</v>
      </c>
      <c r="L572" s="22" t="str">
        <f>IF(INDEX(Veh_Marshal,0,2)="N/A","N/A",'输出-系统进路参数'!O573)</f>
        <v>N/A</v>
      </c>
      <c r="M572" s="22" t="str">
        <f>IF(INDEX(Veh_Marshal,0,2)="N/A","N/A",'输出-系统进路参数'!P573)</f>
        <v>N/A</v>
      </c>
      <c r="N572" s="22" t="str">
        <f>IF(INDEX(Veh_Marshal,0,2)="N/A","N/A",'输出-系统进路参数'!Q573)</f>
        <v>N/A</v>
      </c>
      <c r="O572" s="22" t="str">
        <f>IF(INDEX(Veh_Marshal,0,2)="N/A","N/A",'输出-系统进路参数'!R573)</f>
        <v>N/A</v>
      </c>
      <c r="P572" s="22" t="str">
        <f>IF(INDEX(Veh_Marshal,0,2)="N/A","N/A",'输出-系统进路参数'!S573)</f>
        <v>N/A</v>
      </c>
      <c r="Q572" s="22" t="str">
        <f>IF(INDEX(Veh_Marshal,0,2)="N/A","N/A",'输出-系统进路参数'!T573)</f>
        <v>N/A</v>
      </c>
      <c r="R572" s="22" t="str">
        <f>IF(INDEX(Veh_Marshal,0,2)="N/A","N/A",'输出-系统进路参数'!U573)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IF(INDEX(Veh_Marshal,0,2)="N/A","N/A",'输出-系统进路参数'!B574)</f>
        <v>N/A</v>
      </c>
      <c r="B573" s="22" t="str">
        <f>IF(INDEX(Veh_Marshal,0,2)="N/A","N/A",'输出-系统进路参数'!E574)</f>
        <v>N/A</v>
      </c>
      <c r="C573" s="22" t="str">
        <f>IF(INDEX(Veh_Marshal,0,2)="N/A","N/A",'输出-系统进路参数'!F574)</f>
        <v>N/A</v>
      </c>
      <c r="D573" s="22" t="str">
        <f>IF(INDEX(Veh_Marshal,0,2)="N/A","N/A",'输出-系统进路参数'!G574)</f>
        <v>N/A</v>
      </c>
      <c r="E573" s="22" t="str">
        <f>IF(INDEX(Veh_Marshal,0,2)="N/A","N/A",'输出-系统进路参数'!H574)</f>
        <v>N/A</v>
      </c>
      <c r="F573" s="22" t="str">
        <f>IF(INDEX(Veh_Marshal,0,2)="N/A","N/A",'输出-系统进路参数'!I574)</f>
        <v>N/A</v>
      </c>
      <c r="G573" s="22" t="str">
        <f>IF(INDEX(Veh_Marshal,0,2)="N/A","N/A",'输出-系统进路参数'!J574)</f>
        <v>N/A</v>
      </c>
      <c r="H573" s="22" t="str">
        <f>IF(INDEX(Veh_Marshal,0,2)="N/A","N/A",'输出-系统进路参数'!K574)</f>
        <v>N/A</v>
      </c>
      <c r="I573" s="22" t="str">
        <f>IF(INDEX(Veh_Marshal,0,2)="N/A","N/A",'输出-系统进路参数'!L574)</f>
        <v>N/A</v>
      </c>
      <c r="J573" s="22" t="str">
        <f>IF(INDEX(Veh_Marshal,0,2)="N/A","N/A",'输出-系统进路参数'!M574)</f>
        <v>N/A</v>
      </c>
      <c r="K573" s="22" t="str">
        <f>IF(INDEX(Veh_Marshal,0,2)="N/A","N/A",'输出-系统进路参数'!N574)</f>
        <v>N/A</v>
      </c>
      <c r="L573" s="22" t="str">
        <f>IF(INDEX(Veh_Marshal,0,2)="N/A","N/A",'输出-系统进路参数'!O574)</f>
        <v>N/A</v>
      </c>
      <c r="M573" s="22" t="str">
        <f>IF(INDEX(Veh_Marshal,0,2)="N/A","N/A",'输出-系统进路参数'!P574)</f>
        <v>N/A</v>
      </c>
      <c r="N573" s="22" t="str">
        <f>IF(INDEX(Veh_Marshal,0,2)="N/A","N/A",'输出-系统进路参数'!Q574)</f>
        <v>N/A</v>
      </c>
      <c r="O573" s="22" t="str">
        <f>IF(INDEX(Veh_Marshal,0,2)="N/A","N/A",'输出-系统进路参数'!R574)</f>
        <v>N/A</v>
      </c>
      <c r="P573" s="22" t="str">
        <f>IF(INDEX(Veh_Marshal,0,2)="N/A","N/A",'输出-系统进路参数'!S574)</f>
        <v>N/A</v>
      </c>
      <c r="Q573" s="22" t="str">
        <f>IF(INDEX(Veh_Marshal,0,2)="N/A","N/A",'输出-系统进路参数'!T574)</f>
        <v>N/A</v>
      </c>
      <c r="R573" s="22" t="str">
        <f>IF(INDEX(Veh_Marshal,0,2)="N/A","N/A",'输出-系统进路参数'!U574)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IF(INDEX(Veh_Marshal,0,2)="N/A","N/A",'输出-系统进路参数'!B575)</f>
        <v>N/A</v>
      </c>
      <c r="B574" s="22" t="str">
        <f>IF(INDEX(Veh_Marshal,0,2)="N/A","N/A",'输出-系统进路参数'!E575)</f>
        <v>N/A</v>
      </c>
      <c r="C574" s="22" t="str">
        <f>IF(INDEX(Veh_Marshal,0,2)="N/A","N/A",'输出-系统进路参数'!F575)</f>
        <v>N/A</v>
      </c>
      <c r="D574" s="22" t="str">
        <f>IF(INDEX(Veh_Marshal,0,2)="N/A","N/A",'输出-系统进路参数'!G575)</f>
        <v>N/A</v>
      </c>
      <c r="E574" s="22" t="str">
        <f>IF(INDEX(Veh_Marshal,0,2)="N/A","N/A",'输出-系统进路参数'!H575)</f>
        <v>N/A</v>
      </c>
      <c r="F574" s="22" t="str">
        <f>IF(INDEX(Veh_Marshal,0,2)="N/A","N/A",'输出-系统进路参数'!I575)</f>
        <v>N/A</v>
      </c>
      <c r="G574" s="22" t="str">
        <f>IF(INDEX(Veh_Marshal,0,2)="N/A","N/A",'输出-系统进路参数'!J575)</f>
        <v>N/A</v>
      </c>
      <c r="H574" s="22" t="str">
        <f>IF(INDEX(Veh_Marshal,0,2)="N/A","N/A",'输出-系统进路参数'!K575)</f>
        <v>N/A</v>
      </c>
      <c r="I574" s="22" t="str">
        <f>IF(INDEX(Veh_Marshal,0,2)="N/A","N/A",'输出-系统进路参数'!L575)</f>
        <v>N/A</v>
      </c>
      <c r="J574" s="22" t="str">
        <f>IF(INDEX(Veh_Marshal,0,2)="N/A","N/A",'输出-系统进路参数'!M575)</f>
        <v>N/A</v>
      </c>
      <c r="K574" s="22" t="str">
        <f>IF(INDEX(Veh_Marshal,0,2)="N/A","N/A",'输出-系统进路参数'!N575)</f>
        <v>N/A</v>
      </c>
      <c r="L574" s="22" t="str">
        <f>IF(INDEX(Veh_Marshal,0,2)="N/A","N/A",'输出-系统进路参数'!O575)</f>
        <v>N/A</v>
      </c>
      <c r="M574" s="22" t="str">
        <f>IF(INDEX(Veh_Marshal,0,2)="N/A","N/A",'输出-系统进路参数'!P575)</f>
        <v>N/A</v>
      </c>
      <c r="N574" s="22" t="str">
        <f>IF(INDEX(Veh_Marshal,0,2)="N/A","N/A",'输出-系统进路参数'!Q575)</f>
        <v>N/A</v>
      </c>
      <c r="O574" s="22" t="str">
        <f>IF(INDEX(Veh_Marshal,0,2)="N/A","N/A",'输出-系统进路参数'!R575)</f>
        <v>N/A</v>
      </c>
      <c r="P574" s="22" t="str">
        <f>IF(INDEX(Veh_Marshal,0,2)="N/A","N/A",'输出-系统进路参数'!S575)</f>
        <v>N/A</v>
      </c>
      <c r="Q574" s="22" t="str">
        <f>IF(INDEX(Veh_Marshal,0,2)="N/A","N/A",'输出-系统进路参数'!T575)</f>
        <v>N/A</v>
      </c>
      <c r="R574" s="22" t="str">
        <f>IF(INDEX(Veh_Marshal,0,2)="N/A","N/A",'输出-系统进路参数'!U575)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IF(INDEX(Veh_Marshal,0,2)="N/A","N/A",'输出-系统进路参数'!B576)</f>
        <v>N/A</v>
      </c>
      <c r="B575" s="22" t="str">
        <f>IF(INDEX(Veh_Marshal,0,2)="N/A","N/A",'输出-系统进路参数'!E576)</f>
        <v>N/A</v>
      </c>
      <c r="C575" s="22" t="str">
        <f>IF(INDEX(Veh_Marshal,0,2)="N/A","N/A",'输出-系统进路参数'!F576)</f>
        <v>N/A</v>
      </c>
      <c r="D575" s="22" t="str">
        <f>IF(INDEX(Veh_Marshal,0,2)="N/A","N/A",'输出-系统进路参数'!G576)</f>
        <v>N/A</v>
      </c>
      <c r="E575" s="22" t="str">
        <f>IF(INDEX(Veh_Marshal,0,2)="N/A","N/A",'输出-系统进路参数'!H576)</f>
        <v>N/A</v>
      </c>
      <c r="F575" s="22" t="str">
        <f>IF(INDEX(Veh_Marshal,0,2)="N/A","N/A",'输出-系统进路参数'!I576)</f>
        <v>N/A</v>
      </c>
      <c r="G575" s="22" t="str">
        <f>IF(INDEX(Veh_Marshal,0,2)="N/A","N/A",'输出-系统进路参数'!J576)</f>
        <v>N/A</v>
      </c>
      <c r="H575" s="22" t="str">
        <f>IF(INDEX(Veh_Marshal,0,2)="N/A","N/A",'输出-系统进路参数'!K576)</f>
        <v>N/A</v>
      </c>
      <c r="I575" s="22" t="str">
        <f>IF(INDEX(Veh_Marshal,0,2)="N/A","N/A",'输出-系统进路参数'!L576)</f>
        <v>N/A</v>
      </c>
      <c r="J575" s="22" t="str">
        <f>IF(INDEX(Veh_Marshal,0,2)="N/A","N/A",'输出-系统进路参数'!M576)</f>
        <v>N/A</v>
      </c>
      <c r="K575" s="22" t="str">
        <f>IF(INDEX(Veh_Marshal,0,2)="N/A","N/A",'输出-系统进路参数'!N576)</f>
        <v>N/A</v>
      </c>
      <c r="L575" s="22" t="str">
        <f>IF(INDEX(Veh_Marshal,0,2)="N/A","N/A",'输出-系统进路参数'!O576)</f>
        <v>N/A</v>
      </c>
      <c r="M575" s="22" t="str">
        <f>IF(INDEX(Veh_Marshal,0,2)="N/A","N/A",'输出-系统进路参数'!P576)</f>
        <v>N/A</v>
      </c>
      <c r="N575" s="22" t="str">
        <f>IF(INDEX(Veh_Marshal,0,2)="N/A","N/A",'输出-系统进路参数'!Q576)</f>
        <v>N/A</v>
      </c>
      <c r="O575" s="22" t="str">
        <f>IF(INDEX(Veh_Marshal,0,2)="N/A","N/A",'输出-系统进路参数'!R576)</f>
        <v>N/A</v>
      </c>
      <c r="P575" s="22" t="str">
        <f>IF(INDEX(Veh_Marshal,0,2)="N/A","N/A",'输出-系统进路参数'!S576)</f>
        <v>N/A</v>
      </c>
      <c r="Q575" s="22" t="str">
        <f>IF(INDEX(Veh_Marshal,0,2)="N/A","N/A",'输出-系统进路参数'!T576)</f>
        <v>N/A</v>
      </c>
      <c r="R575" s="22" t="str">
        <f>IF(INDEX(Veh_Marshal,0,2)="N/A","N/A",'输出-系统进路参数'!U576)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IF(INDEX(Veh_Marshal,0,2)="N/A","N/A",'输出-系统进路参数'!B577)</f>
        <v>N/A</v>
      </c>
      <c r="B576" s="22" t="str">
        <f>IF(INDEX(Veh_Marshal,0,2)="N/A","N/A",'输出-系统进路参数'!E577)</f>
        <v>N/A</v>
      </c>
      <c r="C576" s="22" t="str">
        <f>IF(INDEX(Veh_Marshal,0,2)="N/A","N/A",'输出-系统进路参数'!F577)</f>
        <v>N/A</v>
      </c>
      <c r="D576" s="22" t="str">
        <f>IF(INDEX(Veh_Marshal,0,2)="N/A","N/A",'输出-系统进路参数'!G577)</f>
        <v>N/A</v>
      </c>
      <c r="E576" s="22" t="str">
        <f>IF(INDEX(Veh_Marshal,0,2)="N/A","N/A",'输出-系统进路参数'!H577)</f>
        <v>N/A</v>
      </c>
      <c r="F576" s="22" t="str">
        <f>IF(INDEX(Veh_Marshal,0,2)="N/A","N/A",'输出-系统进路参数'!I577)</f>
        <v>N/A</v>
      </c>
      <c r="G576" s="22" t="str">
        <f>IF(INDEX(Veh_Marshal,0,2)="N/A","N/A",'输出-系统进路参数'!J577)</f>
        <v>N/A</v>
      </c>
      <c r="H576" s="22" t="str">
        <f>IF(INDEX(Veh_Marshal,0,2)="N/A","N/A",'输出-系统进路参数'!K577)</f>
        <v>N/A</v>
      </c>
      <c r="I576" s="22" t="str">
        <f>IF(INDEX(Veh_Marshal,0,2)="N/A","N/A",'输出-系统进路参数'!L577)</f>
        <v>N/A</v>
      </c>
      <c r="J576" s="22" t="str">
        <f>IF(INDEX(Veh_Marshal,0,2)="N/A","N/A",'输出-系统进路参数'!M577)</f>
        <v>N/A</v>
      </c>
      <c r="K576" s="22" t="str">
        <f>IF(INDEX(Veh_Marshal,0,2)="N/A","N/A",'输出-系统进路参数'!N577)</f>
        <v>N/A</v>
      </c>
      <c r="L576" s="22" t="str">
        <f>IF(INDEX(Veh_Marshal,0,2)="N/A","N/A",'输出-系统进路参数'!O577)</f>
        <v>N/A</v>
      </c>
      <c r="M576" s="22" t="str">
        <f>IF(INDEX(Veh_Marshal,0,2)="N/A","N/A",'输出-系统进路参数'!P577)</f>
        <v>N/A</v>
      </c>
      <c r="N576" s="22" t="str">
        <f>IF(INDEX(Veh_Marshal,0,2)="N/A","N/A",'输出-系统进路参数'!Q577)</f>
        <v>N/A</v>
      </c>
      <c r="O576" s="22" t="str">
        <f>IF(INDEX(Veh_Marshal,0,2)="N/A","N/A",'输出-系统进路参数'!R577)</f>
        <v>N/A</v>
      </c>
      <c r="P576" s="22" t="str">
        <f>IF(INDEX(Veh_Marshal,0,2)="N/A","N/A",'输出-系统进路参数'!S577)</f>
        <v>N/A</v>
      </c>
      <c r="Q576" s="22" t="str">
        <f>IF(INDEX(Veh_Marshal,0,2)="N/A","N/A",'输出-系统进路参数'!T577)</f>
        <v>N/A</v>
      </c>
      <c r="R576" s="22" t="str">
        <f>IF(INDEX(Veh_Marshal,0,2)="N/A","N/A",'输出-系统进路参数'!U577)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IF(INDEX(Veh_Marshal,0,2)="N/A","N/A",'输出-系统进路参数'!B578)</f>
        <v>N/A</v>
      </c>
      <c r="B577" s="22" t="str">
        <f>IF(INDEX(Veh_Marshal,0,2)="N/A","N/A",'输出-系统进路参数'!E578)</f>
        <v>N/A</v>
      </c>
      <c r="C577" s="22" t="str">
        <f>IF(INDEX(Veh_Marshal,0,2)="N/A","N/A",'输出-系统进路参数'!F578)</f>
        <v>N/A</v>
      </c>
      <c r="D577" s="22" t="str">
        <f>IF(INDEX(Veh_Marshal,0,2)="N/A","N/A",'输出-系统进路参数'!G578)</f>
        <v>N/A</v>
      </c>
      <c r="E577" s="22" t="str">
        <f>IF(INDEX(Veh_Marshal,0,2)="N/A","N/A",'输出-系统进路参数'!H578)</f>
        <v>N/A</v>
      </c>
      <c r="F577" s="22" t="str">
        <f>IF(INDEX(Veh_Marshal,0,2)="N/A","N/A",'输出-系统进路参数'!I578)</f>
        <v>N/A</v>
      </c>
      <c r="G577" s="22" t="str">
        <f>IF(INDEX(Veh_Marshal,0,2)="N/A","N/A",'输出-系统进路参数'!J578)</f>
        <v>N/A</v>
      </c>
      <c r="H577" s="22" t="str">
        <f>IF(INDEX(Veh_Marshal,0,2)="N/A","N/A",'输出-系统进路参数'!K578)</f>
        <v>N/A</v>
      </c>
      <c r="I577" s="22" t="str">
        <f>IF(INDEX(Veh_Marshal,0,2)="N/A","N/A",'输出-系统进路参数'!L578)</f>
        <v>N/A</v>
      </c>
      <c r="J577" s="22" t="str">
        <f>IF(INDEX(Veh_Marshal,0,2)="N/A","N/A",'输出-系统进路参数'!M578)</f>
        <v>N/A</v>
      </c>
      <c r="K577" s="22" t="str">
        <f>IF(INDEX(Veh_Marshal,0,2)="N/A","N/A",'输出-系统进路参数'!N578)</f>
        <v>N/A</v>
      </c>
      <c r="L577" s="22" t="str">
        <f>IF(INDEX(Veh_Marshal,0,2)="N/A","N/A",'输出-系统进路参数'!O578)</f>
        <v>N/A</v>
      </c>
      <c r="M577" s="22" t="str">
        <f>IF(INDEX(Veh_Marshal,0,2)="N/A","N/A",'输出-系统进路参数'!P578)</f>
        <v>N/A</v>
      </c>
      <c r="N577" s="22" t="str">
        <f>IF(INDEX(Veh_Marshal,0,2)="N/A","N/A",'输出-系统进路参数'!Q578)</f>
        <v>N/A</v>
      </c>
      <c r="O577" s="22" t="str">
        <f>IF(INDEX(Veh_Marshal,0,2)="N/A","N/A",'输出-系统进路参数'!R578)</f>
        <v>N/A</v>
      </c>
      <c r="P577" s="22" t="str">
        <f>IF(INDEX(Veh_Marshal,0,2)="N/A","N/A",'输出-系统进路参数'!S578)</f>
        <v>N/A</v>
      </c>
      <c r="Q577" s="22" t="str">
        <f>IF(INDEX(Veh_Marshal,0,2)="N/A","N/A",'输出-系统进路参数'!T578)</f>
        <v>N/A</v>
      </c>
      <c r="R577" s="22" t="str">
        <f>IF(INDEX(Veh_Marshal,0,2)="N/A","N/A",'输出-系统进路参数'!U578)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IF(INDEX(Veh_Marshal,0,2)="N/A","N/A",'输出-系统进路参数'!B579)</f>
        <v>N/A</v>
      </c>
      <c r="B578" s="22" t="str">
        <f>IF(INDEX(Veh_Marshal,0,2)="N/A","N/A",'输出-系统进路参数'!E579)</f>
        <v>N/A</v>
      </c>
      <c r="C578" s="22" t="str">
        <f>IF(INDEX(Veh_Marshal,0,2)="N/A","N/A",'输出-系统进路参数'!F579)</f>
        <v>N/A</v>
      </c>
      <c r="D578" s="22" t="str">
        <f>IF(INDEX(Veh_Marshal,0,2)="N/A","N/A",'输出-系统进路参数'!G579)</f>
        <v>N/A</v>
      </c>
      <c r="E578" s="22" t="str">
        <f>IF(INDEX(Veh_Marshal,0,2)="N/A","N/A",'输出-系统进路参数'!H579)</f>
        <v>N/A</v>
      </c>
      <c r="F578" s="22" t="str">
        <f>IF(INDEX(Veh_Marshal,0,2)="N/A","N/A",'输出-系统进路参数'!I579)</f>
        <v>N/A</v>
      </c>
      <c r="G578" s="22" t="str">
        <f>IF(INDEX(Veh_Marshal,0,2)="N/A","N/A",'输出-系统进路参数'!J579)</f>
        <v>N/A</v>
      </c>
      <c r="H578" s="22" t="str">
        <f>IF(INDEX(Veh_Marshal,0,2)="N/A","N/A",'输出-系统进路参数'!K579)</f>
        <v>N/A</v>
      </c>
      <c r="I578" s="22" t="str">
        <f>IF(INDEX(Veh_Marshal,0,2)="N/A","N/A",'输出-系统进路参数'!L579)</f>
        <v>N/A</v>
      </c>
      <c r="J578" s="22" t="str">
        <f>IF(INDEX(Veh_Marshal,0,2)="N/A","N/A",'输出-系统进路参数'!M579)</f>
        <v>N/A</v>
      </c>
      <c r="K578" s="22" t="str">
        <f>IF(INDEX(Veh_Marshal,0,2)="N/A","N/A",'输出-系统进路参数'!N579)</f>
        <v>N/A</v>
      </c>
      <c r="L578" s="22" t="str">
        <f>IF(INDEX(Veh_Marshal,0,2)="N/A","N/A",'输出-系统进路参数'!O579)</f>
        <v>N/A</v>
      </c>
      <c r="M578" s="22" t="str">
        <f>IF(INDEX(Veh_Marshal,0,2)="N/A","N/A",'输出-系统进路参数'!P579)</f>
        <v>N/A</v>
      </c>
      <c r="N578" s="22" t="str">
        <f>IF(INDEX(Veh_Marshal,0,2)="N/A","N/A",'输出-系统进路参数'!Q579)</f>
        <v>N/A</v>
      </c>
      <c r="O578" s="22" t="str">
        <f>IF(INDEX(Veh_Marshal,0,2)="N/A","N/A",'输出-系统进路参数'!R579)</f>
        <v>N/A</v>
      </c>
      <c r="P578" s="22" t="str">
        <f>IF(INDEX(Veh_Marshal,0,2)="N/A","N/A",'输出-系统进路参数'!S579)</f>
        <v>N/A</v>
      </c>
      <c r="Q578" s="22" t="str">
        <f>IF(INDEX(Veh_Marshal,0,2)="N/A","N/A",'输出-系统进路参数'!T579)</f>
        <v>N/A</v>
      </c>
      <c r="R578" s="22" t="str">
        <f>IF(INDEX(Veh_Marshal,0,2)="N/A","N/A",'输出-系统进路参数'!U579)</f>
        <v>N/A</v>
      </c>
      <c r="S578" s="42" t="str">
        <f t="shared" ref="S578:S601" si="99">IF($A578="N/A","N/A",IF($F578="N/A",CEILING($C578/3.6*(CFG_T_EB_OUT+CFG_T_EB_SETUP)/1000+($C578/3.6)^2/(INDEX(Veh_Gebr,0,2)+$E578/1000*9.8)/2,0.001),$F578))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+Conf_SafeMarginDist+Proj_Sig2AxleDist+INDEX(Veh_Hook2Roller,0,2))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+$C578/3.6/(INDEX(Veh_Gebr,0,2)+$E578/1000*9.8)*1000
+Equ_AxleClearDelay+Conf_VibInTime_CBI)/1000,
10),$V578))</f>
        <v>N/A</v>
      </c>
      <c r="Y578" s="30" t="str">
        <f t="shared" ref="Y578:Y601" si="105">IF($A578="N/A","N/A",
IF($M578="N/A","N/A",
IF($Q578="N/A","N/A",
CEILING(SQRT(2*($O578-INDEX(Veh_Length,0,2)+INDEX(Veh_Hook2Roller,0,2)-Proj_Sp2AxleDist)/(INDEX(Veh_NormDec,0,2)+$P578/1000*9.8))*1000*2,5000)/1000)))</f>
        <v>N/A</v>
      </c>
      <c r="Z578" s="30" t="str">
        <f t="shared" ref="Z578:Z601" si="106">IF($A578="N/A","N/A",
IF($M578="N/A","N/A",
IF($Q578="N/A","N/A",
CEILING(($Y578*1000+CFG_T_EB_OUT+CFG_T_EB_SETUP
+((SQRT((2*INDEX(Veh_Gebr,0,2)*(INDEX(Veh_MaxAcc,0,2)-$P578/1000*9.8)*CFG_T_EB_SETUP/1000)^2
       +4*(INDEX(Veh_Gebr,0,2)+INDEX(Veh_MaxAcc,0,2))*(INDEX(Veh_MaxAcc,0,2)-$P578/1000*9.8)*(INDEX(Veh_Gebr,0,2)*$P578/1000*9.8*(CFG_T_EB_SETUP/1000)^2
           +2*(INDEX(Veh_Gebr,0,2)+$P578/1000*9.8)*($O578-INDEX(Veh_Length,0,2)+INDEX(Veh_Hook2Roller,0,2))))
    -2*INDEX(Veh_Gebr,0,2)*(INDEX(Veh_MaxAcc,0,2)-$P578/1000*9.8)*CFG_T_EB_SETUP/1000)
  /2/(INDEX(Veh_MaxAcc,0,2)+INDEX(Veh_Gebr,0,2))-$P578/1000*9.8*CFG_T_EB_SETUP/1000)/(INDEX(Veh_Gebr,0,2)+$P578/1000*9.8)*1000
+Equ_AxleClearDelay+Conf_VibInTime_CBI)/1000,
10)
)))</f>
        <v>N/A</v>
      </c>
      <c r="AA578" s="30" t="str">
        <f t="shared" ref="AA578:AA601" si="107">IF($A578="N/A","N/A",
IF($Q578="N/A","N/A",
FLOOR((Proj_RmMaxForwSpd/3.6-ATO速度_EB速度余量/3.6)*1000/INDEX(Veh_NormDec,0,2)
+(Proj_RmMaxForwSpd/3.6-ATO速度_EB速度余量/3.6)*1000/INDEX(Veh_MaxAcc,0,2)
+($B578-(Proj_RmMaxForwSpd/3.6-ATO速度_EB速度余量/3.6)^2/(2*INDEX(Veh_NormDec,0,2))-(Proj_RmMaxForwSpd/3.6-ATO速度_EB速度余量/3.6)^2/(2*INDEX(Veh_MaxAcc,0,2)))/(Proj_RmMaxForwSpd/3.6-ATO速度_EB速度余量/3.6)*1000
+$N578*1000,5000)/1000))</f>
        <v>N/A</v>
      </c>
      <c r="AB578" s="30" t="str">
        <f t="shared" ref="AB578:AB601" si="108">IF($A578="N/A","N/A",
IF($Q578="N/A","N/A",
CEILING(($AA578*1000+CFG_T_EB_OUT+CFG_T_EB_SETUP
+$D578/3.6/(INDEX(Veh_Gebr,0,2)+$G578/1000*9.8)*1000
+Equ_AxleClearDelay+Conf_VibInTime_CBI)/1000,
10)
))</f>
        <v>N/A</v>
      </c>
      <c r="AC578" s="30" t="str">
        <f t="shared" ref="AC578:AC601" si="109">IF($A578="N/A","N/A",
CEILING(司机反应时间*1000
+INDEX(Veh_FsbTracCutDelay,0,2)+INDEX(Veh_FsbSetDelay,0,2)+INDEX(Veh_FsbCoastTime,0,2)
+Proj_RmMaxForwSpd/3.6/(INDEX(Veh_Fsbr,0,2)-Proj_MaxLineGrad*9.8/1000)*1000
+Equ_AxleClearDelay
+Conf_VibInTime_CBI,
10000)/1000)</f>
        <v>N/A</v>
      </c>
    </row>
    <row r="579" spans="1:29">
      <c r="A579" s="22" t="str">
        <f>IF(INDEX(Veh_Marshal,0,2)="N/A","N/A",'输出-系统进路参数'!B580)</f>
        <v>N/A</v>
      </c>
      <c r="B579" s="22" t="str">
        <f>IF(INDEX(Veh_Marshal,0,2)="N/A","N/A",'输出-系统进路参数'!E580)</f>
        <v>N/A</v>
      </c>
      <c r="C579" s="22" t="str">
        <f>IF(INDEX(Veh_Marshal,0,2)="N/A","N/A",'输出-系统进路参数'!F580)</f>
        <v>N/A</v>
      </c>
      <c r="D579" s="22" t="str">
        <f>IF(INDEX(Veh_Marshal,0,2)="N/A","N/A",'输出-系统进路参数'!G580)</f>
        <v>N/A</v>
      </c>
      <c r="E579" s="22" t="str">
        <f>IF(INDEX(Veh_Marshal,0,2)="N/A","N/A",'输出-系统进路参数'!H580)</f>
        <v>N/A</v>
      </c>
      <c r="F579" s="22" t="str">
        <f>IF(INDEX(Veh_Marshal,0,2)="N/A","N/A",'输出-系统进路参数'!I580)</f>
        <v>N/A</v>
      </c>
      <c r="G579" s="22" t="str">
        <f>IF(INDEX(Veh_Marshal,0,2)="N/A","N/A",'输出-系统进路参数'!J580)</f>
        <v>N/A</v>
      </c>
      <c r="H579" s="22" t="str">
        <f>IF(INDEX(Veh_Marshal,0,2)="N/A","N/A",'输出-系统进路参数'!K580)</f>
        <v>N/A</v>
      </c>
      <c r="I579" s="22" t="str">
        <f>IF(INDEX(Veh_Marshal,0,2)="N/A","N/A",'输出-系统进路参数'!L580)</f>
        <v>N/A</v>
      </c>
      <c r="J579" s="22" t="str">
        <f>IF(INDEX(Veh_Marshal,0,2)="N/A","N/A",'输出-系统进路参数'!M580)</f>
        <v>N/A</v>
      </c>
      <c r="K579" s="22" t="str">
        <f>IF(INDEX(Veh_Marshal,0,2)="N/A","N/A",'输出-系统进路参数'!N580)</f>
        <v>N/A</v>
      </c>
      <c r="L579" s="22" t="str">
        <f>IF(INDEX(Veh_Marshal,0,2)="N/A","N/A",'输出-系统进路参数'!O580)</f>
        <v>N/A</v>
      </c>
      <c r="M579" s="22" t="str">
        <f>IF(INDEX(Veh_Marshal,0,2)="N/A","N/A",'输出-系统进路参数'!P580)</f>
        <v>N/A</v>
      </c>
      <c r="N579" s="22" t="str">
        <f>IF(INDEX(Veh_Marshal,0,2)="N/A","N/A",'输出-系统进路参数'!Q580)</f>
        <v>N/A</v>
      </c>
      <c r="O579" s="22" t="str">
        <f>IF(INDEX(Veh_Marshal,0,2)="N/A","N/A",'输出-系统进路参数'!R580)</f>
        <v>N/A</v>
      </c>
      <c r="P579" s="22" t="str">
        <f>IF(INDEX(Veh_Marshal,0,2)="N/A","N/A",'输出-系统进路参数'!S580)</f>
        <v>N/A</v>
      </c>
      <c r="Q579" s="22" t="str">
        <f>IF(INDEX(Veh_Marshal,0,2)="N/A","N/A",'输出-系统进路参数'!T580)</f>
        <v>N/A</v>
      </c>
      <c r="R579" s="22" t="str">
        <f>IF(INDEX(Veh_Marshal,0,2)="N/A","N/A",'输出-系统进路参数'!U580)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IF(INDEX(Veh_Marshal,0,2)="N/A","N/A",'输出-系统进路参数'!B581)</f>
        <v>N/A</v>
      </c>
      <c r="B580" s="22" t="str">
        <f>IF(INDEX(Veh_Marshal,0,2)="N/A","N/A",'输出-系统进路参数'!E581)</f>
        <v>N/A</v>
      </c>
      <c r="C580" s="22" t="str">
        <f>IF(INDEX(Veh_Marshal,0,2)="N/A","N/A",'输出-系统进路参数'!F581)</f>
        <v>N/A</v>
      </c>
      <c r="D580" s="22" t="str">
        <f>IF(INDEX(Veh_Marshal,0,2)="N/A","N/A",'输出-系统进路参数'!G581)</f>
        <v>N/A</v>
      </c>
      <c r="E580" s="22" t="str">
        <f>IF(INDEX(Veh_Marshal,0,2)="N/A","N/A",'输出-系统进路参数'!H581)</f>
        <v>N/A</v>
      </c>
      <c r="F580" s="22" t="str">
        <f>IF(INDEX(Veh_Marshal,0,2)="N/A","N/A",'输出-系统进路参数'!I581)</f>
        <v>N/A</v>
      </c>
      <c r="G580" s="22" t="str">
        <f>IF(INDEX(Veh_Marshal,0,2)="N/A","N/A",'输出-系统进路参数'!J581)</f>
        <v>N/A</v>
      </c>
      <c r="H580" s="22" t="str">
        <f>IF(INDEX(Veh_Marshal,0,2)="N/A","N/A",'输出-系统进路参数'!K581)</f>
        <v>N/A</v>
      </c>
      <c r="I580" s="22" t="str">
        <f>IF(INDEX(Veh_Marshal,0,2)="N/A","N/A",'输出-系统进路参数'!L581)</f>
        <v>N/A</v>
      </c>
      <c r="J580" s="22" t="str">
        <f>IF(INDEX(Veh_Marshal,0,2)="N/A","N/A",'输出-系统进路参数'!M581)</f>
        <v>N/A</v>
      </c>
      <c r="K580" s="22" t="str">
        <f>IF(INDEX(Veh_Marshal,0,2)="N/A","N/A",'输出-系统进路参数'!N581)</f>
        <v>N/A</v>
      </c>
      <c r="L580" s="22" t="str">
        <f>IF(INDEX(Veh_Marshal,0,2)="N/A","N/A",'输出-系统进路参数'!O581)</f>
        <v>N/A</v>
      </c>
      <c r="M580" s="22" t="str">
        <f>IF(INDEX(Veh_Marshal,0,2)="N/A","N/A",'输出-系统进路参数'!P581)</f>
        <v>N/A</v>
      </c>
      <c r="N580" s="22" t="str">
        <f>IF(INDEX(Veh_Marshal,0,2)="N/A","N/A",'输出-系统进路参数'!Q581)</f>
        <v>N/A</v>
      </c>
      <c r="O580" s="22" t="str">
        <f>IF(INDEX(Veh_Marshal,0,2)="N/A","N/A",'输出-系统进路参数'!R581)</f>
        <v>N/A</v>
      </c>
      <c r="P580" s="22" t="str">
        <f>IF(INDEX(Veh_Marshal,0,2)="N/A","N/A",'输出-系统进路参数'!S581)</f>
        <v>N/A</v>
      </c>
      <c r="Q580" s="22" t="str">
        <f>IF(INDEX(Veh_Marshal,0,2)="N/A","N/A",'输出-系统进路参数'!T581)</f>
        <v>N/A</v>
      </c>
      <c r="R580" s="22" t="str">
        <f>IF(INDEX(Veh_Marshal,0,2)="N/A","N/A",'输出-系统进路参数'!U581)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IF(INDEX(Veh_Marshal,0,2)="N/A","N/A",'输出-系统进路参数'!B582)</f>
        <v>N/A</v>
      </c>
      <c r="B581" s="22" t="str">
        <f>IF(INDEX(Veh_Marshal,0,2)="N/A","N/A",'输出-系统进路参数'!E582)</f>
        <v>N/A</v>
      </c>
      <c r="C581" s="22" t="str">
        <f>IF(INDEX(Veh_Marshal,0,2)="N/A","N/A",'输出-系统进路参数'!F582)</f>
        <v>N/A</v>
      </c>
      <c r="D581" s="22" t="str">
        <f>IF(INDEX(Veh_Marshal,0,2)="N/A","N/A",'输出-系统进路参数'!G582)</f>
        <v>N/A</v>
      </c>
      <c r="E581" s="22" t="str">
        <f>IF(INDEX(Veh_Marshal,0,2)="N/A","N/A",'输出-系统进路参数'!H582)</f>
        <v>N/A</v>
      </c>
      <c r="F581" s="22" t="str">
        <f>IF(INDEX(Veh_Marshal,0,2)="N/A","N/A",'输出-系统进路参数'!I582)</f>
        <v>N/A</v>
      </c>
      <c r="G581" s="22" t="str">
        <f>IF(INDEX(Veh_Marshal,0,2)="N/A","N/A",'输出-系统进路参数'!J582)</f>
        <v>N/A</v>
      </c>
      <c r="H581" s="22" t="str">
        <f>IF(INDEX(Veh_Marshal,0,2)="N/A","N/A",'输出-系统进路参数'!K582)</f>
        <v>N/A</v>
      </c>
      <c r="I581" s="22" t="str">
        <f>IF(INDEX(Veh_Marshal,0,2)="N/A","N/A",'输出-系统进路参数'!L582)</f>
        <v>N/A</v>
      </c>
      <c r="J581" s="22" t="str">
        <f>IF(INDEX(Veh_Marshal,0,2)="N/A","N/A",'输出-系统进路参数'!M582)</f>
        <v>N/A</v>
      </c>
      <c r="K581" s="22" t="str">
        <f>IF(INDEX(Veh_Marshal,0,2)="N/A","N/A",'输出-系统进路参数'!N582)</f>
        <v>N/A</v>
      </c>
      <c r="L581" s="22" t="str">
        <f>IF(INDEX(Veh_Marshal,0,2)="N/A","N/A",'输出-系统进路参数'!O582)</f>
        <v>N/A</v>
      </c>
      <c r="M581" s="22" t="str">
        <f>IF(INDEX(Veh_Marshal,0,2)="N/A","N/A",'输出-系统进路参数'!P582)</f>
        <v>N/A</v>
      </c>
      <c r="N581" s="22" t="str">
        <f>IF(INDEX(Veh_Marshal,0,2)="N/A","N/A",'输出-系统进路参数'!Q582)</f>
        <v>N/A</v>
      </c>
      <c r="O581" s="22" t="str">
        <f>IF(INDEX(Veh_Marshal,0,2)="N/A","N/A",'输出-系统进路参数'!R582)</f>
        <v>N/A</v>
      </c>
      <c r="P581" s="22" t="str">
        <f>IF(INDEX(Veh_Marshal,0,2)="N/A","N/A",'输出-系统进路参数'!S582)</f>
        <v>N/A</v>
      </c>
      <c r="Q581" s="22" t="str">
        <f>IF(INDEX(Veh_Marshal,0,2)="N/A","N/A",'输出-系统进路参数'!T582)</f>
        <v>N/A</v>
      </c>
      <c r="R581" s="22" t="str">
        <f>IF(INDEX(Veh_Marshal,0,2)="N/A","N/A",'输出-系统进路参数'!U582)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IF(INDEX(Veh_Marshal,0,2)="N/A","N/A",'输出-系统进路参数'!B583)</f>
        <v>N/A</v>
      </c>
      <c r="B582" s="22" t="str">
        <f>IF(INDEX(Veh_Marshal,0,2)="N/A","N/A",'输出-系统进路参数'!E583)</f>
        <v>N/A</v>
      </c>
      <c r="C582" s="22" t="str">
        <f>IF(INDEX(Veh_Marshal,0,2)="N/A","N/A",'输出-系统进路参数'!F583)</f>
        <v>N/A</v>
      </c>
      <c r="D582" s="22" t="str">
        <f>IF(INDEX(Veh_Marshal,0,2)="N/A","N/A",'输出-系统进路参数'!G583)</f>
        <v>N/A</v>
      </c>
      <c r="E582" s="22" t="str">
        <f>IF(INDEX(Veh_Marshal,0,2)="N/A","N/A",'输出-系统进路参数'!H583)</f>
        <v>N/A</v>
      </c>
      <c r="F582" s="22" t="str">
        <f>IF(INDEX(Veh_Marshal,0,2)="N/A","N/A",'输出-系统进路参数'!I583)</f>
        <v>N/A</v>
      </c>
      <c r="G582" s="22" t="str">
        <f>IF(INDEX(Veh_Marshal,0,2)="N/A","N/A",'输出-系统进路参数'!J583)</f>
        <v>N/A</v>
      </c>
      <c r="H582" s="22" t="str">
        <f>IF(INDEX(Veh_Marshal,0,2)="N/A","N/A",'输出-系统进路参数'!K583)</f>
        <v>N/A</v>
      </c>
      <c r="I582" s="22" t="str">
        <f>IF(INDEX(Veh_Marshal,0,2)="N/A","N/A",'输出-系统进路参数'!L583)</f>
        <v>N/A</v>
      </c>
      <c r="J582" s="22" t="str">
        <f>IF(INDEX(Veh_Marshal,0,2)="N/A","N/A",'输出-系统进路参数'!M583)</f>
        <v>N/A</v>
      </c>
      <c r="K582" s="22" t="str">
        <f>IF(INDEX(Veh_Marshal,0,2)="N/A","N/A",'输出-系统进路参数'!N583)</f>
        <v>N/A</v>
      </c>
      <c r="L582" s="22" t="str">
        <f>IF(INDEX(Veh_Marshal,0,2)="N/A","N/A",'输出-系统进路参数'!O583)</f>
        <v>N/A</v>
      </c>
      <c r="M582" s="22" t="str">
        <f>IF(INDEX(Veh_Marshal,0,2)="N/A","N/A",'输出-系统进路参数'!P583)</f>
        <v>N/A</v>
      </c>
      <c r="N582" s="22" t="str">
        <f>IF(INDEX(Veh_Marshal,0,2)="N/A","N/A",'输出-系统进路参数'!Q583)</f>
        <v>N/A</v>
      </c>
      <c r="O582" s="22" t="str">
        <f>IF(INDEX(Veh_Marshal,0,2)="N/A","N/A",'输出-系统进路参数'!R583)</f>
        <v>N/A</v>
      </c>
      <c r="P582" s="22" t="str">
        <f>IF(INDEX(Veh_Marshal,0,2)="N/A","N/A",'输出-系统进路参数'!S583)</f>
        <v>N/A</v>
      </c>
      <c r="Q582" s="22" t="str">
        <f>IF(INDEX(Veh_Marshal,0,2)="N/A","N/A",'输出-系统进路参数'!T583)</f>
        <v>N/A</v>
      </c>
      <c r="R582" s="22" t="str">
        <f>IF(INDEX(Veh_Marshal,0,2)="N/A","N/A",'输出-系统进路参数'!U583)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IF(INDEX(Veh_Marshal,0,2)="N/A","N/A",'输出-系统进路参数'!B584)</f>
        <v>N/A</v>
      </c>
      <c r="B583" s="22" t="str">
        <f>IF(INDEX(Veh_Marshal,0,2)="N/A","N/A",'输出-系统进路参数'!E584)</f>
        <v>N/A</v>
      </c>
      <c r="C583" s="22" t="str">
        <f>IF(INDEX(Veh_Marshal,0,2)="N/A","N/A",'输出-系统进路参数'!F584)</f>
        <v>N/A</v>
      </c>
      <c r="D583" s="22" t="str">
        <f>IF(INDEX(Veh_Marshal,0,2)="N/A","N/A",'输出-系统进路参数'!G584)</f>
        <v>N/A</v>
      </c>
      <c r="E583" s="22" t="str">
        <f>IF(INDEX(Veh_Marshal,0,2)="N/A","N/A",'输出-系统进路参数'!H584)</f>
        <v>N/A</v>
      </c>
      <c r="F583" s="22" t="str">
        <f>IF(INDEX(Veh_Marshal,0,2)="N/A","N/A",'输出-系统进路参数'!I584)</f>
        <v>N/A</v>
      </c>
      <c r="G583" s="22" t="str">
        <f>IF(INDEX(Veh_Marshal,0,2)="N/A","N/A",'输出-系统进路参数'!J584)</f>
        <v>N/A</v>
      </c>
      <c r="H583" s="22" t="str">
        <f>IF(INDEX(Veh_Marshal,0,2)="N/A","N/A",'输出-系统进路参数'!K584)</f>
        <v>N/A</v>
      </c>
      <c r="I583" s="22" t="str">
        <f>IF(INDEX(Veh_Marshal,0,2)="N/A","N/A",'输出-系统进路参数'!L584)</f>
        <v>N/A</v>
      </c>
      <c r="J583" s="22" t="str">
        <f>IF(INDEX(Veh_Marshal,0,2)="N/A","N/A",'输出-系统进路参数'!M584)</f>
        <v>N/A</v>
      </c>
      <c r="K583" s="22" t="str">
        <f>IF(INDEX(Veh_Marshal,0,2)="N/A","N/A",'输出-系统进路参数'!N584)</f>
        <v>N/A</v>
      </c>
      <c r="L583" s="22" t="str">
        <f>IF(INDEX(Veh_Marshal,0,2)="N/A","N/A",'输出-系统进路参数'!O584)</f>
        <v>N/A</v>
      </c>
      <c r="M583" s="22" t="str">
        <f>IF(INDEX(Veh_Marshal,0,2)="N/A","N/A",'输出-系统进路参数'!P584)</f>
        <v>N/A</v>
      </c>
      <c r="N583" s="22" t="str">
        <f>IF(INDEX(Veh_Marshal,0,2)="N/A","N/A",'输出-系统进路参数'!Q584)</f>
        <v>N/A</v>
      </c>
      <c r="O583" s="22" t="str">
        <f>IF(INDEX(Veh_Marshal,0,2)="N/A","N/A",'输出-系统进路参数'!R584)</f>
        <v>N/A</v>
      </c>
      <c r="P583" s="22" t="str">
        <f>IF(INDEX(Veh_Marshal,0,2)="N/A","N/A",'输出-系统进路参数'!S584)</f>
        <v>N/A</v>
      </c>
      <c r="Q583" s="22" t="str">
        <f>IF(INDEX(Veh_Marshal,0,2)="N/A","N/A",'输出-系统进路参数'!T584)</f>
        <v>N/A</v>
      </c>
      <c r="R583" s="22" t="str">
        <f>IF(INDEX(Veh_Marshal,0,2)="N/A","N/A",'输出-系统进路参数'!U584)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IF(INDEX(Veh_Marshal,0,2)="N/A","N/A",'输出-系统进路参数'!B585)</f>
        <v>N/A</v>
      </c>
      <c r="B584" s="22" t="str">
        <f>IF(INDEX(Veh_Marshal,0,2)="N/A","N/A",'输出-系统进路参数'!E585)</f>
        <v>N/A</v>
      </c>
      <c r="C584" s="22" t="str">
        <f>IF(INDEX(Veh_Marshal,0,2)="N/A","N/A",'输出-系统进路参数'!F585)</f>
        <v>N/A</v>
      </c>
      <c r="D584" s="22" t="str">
        <f>IF(INDEX(Veh_Marshal,0,2)="N/A","N/A",'输出-系统进路参数'!G585)</f>
        <v>N/A</v>
      </c>
      <c r="E584" s="22" t="str">
        <f>IF(INDEX(Veh_Marshal,0,2)="N/A","N/A",'输出-系统进路参数'!H585)</f>
        <v>N/A</v>
      </c>
      <c r="F584" s="22" t="str">
        <f>IF(INDEX(Veh_Marshal,0,2)="N/A","N/A",'输出-系统进路参数'!I585)</f>
        <v>N/A</v>
      </c>
      <c r="G584" s="22" t="str">
        <f>IF(INDEX(Veh_Marshal,0,2)="N/A","N/A",'输出-系统进路参数'!J585)</f>
        <v>N/A</v>
      </c>
      <c r="H584" s="22" t="str">
        <f>IF(INDEX(Veh_Marshal,0,2)="N/A","N/A",'输出-系统进路参数'!K585)</f>
        <v>N/A</v>
      </c>
      <c r="I584" s="22" t="str">
        <f>IF(INDEX(Veh_Marshal,0,2)="N/A","N/A",'输出-系统进路参数'!L585)</f>
        <v>N/A</v>
      </c>
      <c r="J584" s="22" t="str">
        <f>IF(INDEX(Veh_Marshal,0,2)="N/A","N/A",'输出-系统进路参数'!M585)</f>
        <v>N/A</v>
      </c>
      <c r="K584" s="22" t="str">
        <f>IF(INDEX(Veh_Marshal,0,2)="N/A","N/A",'输出-系统进路参数'!N585)</f>
        <v>N/A</v>
      </c>
      <c r="L584" s="22" t="str">
        <f>IF(INDEX(Veh_Marshal,0,2)="N/A","N/A",'输出-系统进路参数'!O585)</f>
        <v>N/A</v>
      </c>
      <c r="M584" s="22" t="str">
        <f>IF(INDEX(Veh_Marshal,0,2)="N/A","N/A",'输出-系统进路参数'!P585)</f>
        <v>N/A</v>
      </c>
      <c r="N584" s="22" t="str">
        <f>IF(INDEX(Veh_Marshal,0,2)="N/A","N/A",'输出-系统进路参数'!Q585)</f>
        <v>N/A</v>
      </c>
      <c r="O584" s="22" t="str">
        <f>IF(INDEX(Veh_Marshal,0,2)="N/A","N/A",'输出-系统进路参数'!R585)</f>
        <v>N/A</v>
      </c>
      <c r="P584" s="22" t="str">
        <f>IF(INDEX(Veh_Marshal,0,2)="N/A","N/A",'输出-系统进路参数'!S585)</f>
        <v>N/A</v>
      </c>
      <c r="Q584" s="22" t="str">
        <f>IF(INDEX(Veh_Marshal,0,2)="N/A","N/A",'输出-系统进路参数'!T585)</f>
        <v>N/A</v>
      </c>
      <c r="R584" s="22" t="str">
        <f>IF(INDEX(Veh_Marshal,0,2)="N/A","N/A",'输出-系统进路参数'!U585)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IF(INDEX(Veh_Marshal,0,2)="N/A","N/A",'输出-系统进路参数'!B586)</f>
        <v>N/A</v>
      </c>
      <c r="B585" s="22" t="str">
        <f>IF(INDEX(Veh_Marshal,0,2)="N/A","N/A",'输出-系统进路参数'!E586)</f>
        <v>N/A</v>
      </c>
      <c r="C585" s="22" t="str">
        <f>IF(INDEX(Veh_Marshal,0,2)="N/A","N/A",'输出-系统进路参数'!F586)</f>
        <v>N/A</v>
      </c>
      <c r="D585" s="22" t="str">
        <f>IF(INDEX(Veh_Marshal,0,2)="N/A","N/A",'输出-系统进路参数'!G586)</f>
        <v>N/A</v>
      </c>
      <c r="E585" s="22" t="str">
        <f>IF(INDEX(Veh_Marshal,0,2)="N/A","N/A",'输出-系统进路参数'!H586)</f>
        <v>N/A</v>
      </c>
      <c r="F585" s="22" t="str">
        <f>IF(INDEX(Veh_Marshal,0,2)="N/A","N/A",'输出-系统进路参数'!I586)</f>
        <v>N/A</v>
      </c>
      <c r="G585" s="22" t="str">
        <f>IF(INDEX(Veh_Marshal,0,2)="N/A","N/A",'输出-系统进路参数'!J586)</f>
        <v>N/A</v>
      </c>
      <c r="H585" s="22" t="str">
        <f>IF(INDEX(Veh_Marshal,0,2)="N/A","N/A",'输出-系统进路参数'!K586)</f>
        <v>N/A</v>
      </c>
      <c r="I585" s="22" t="str">
        <f>IF(INDEX(Veh_Marshal,0,2)="N/A","N/A",'输出-系统进路参数'!L586)</f>
        <v>N/A</v>
      </c>
      <c r="J585" s="22" t="str">
        <f>IF(INDEX(Veh_Marshal,0,2)="N/A","N/A",'输出-系统进路参数'!M586)</f>
        <v>N/A</v>
      </c>
      <c r="K585" s="22" t="str">
        <f>IF(INDEX(Veh_Marshal,0,2)="N/A","N/A",'输出-系统进路参数'!N586)</f>
        <v>N/A</v>
      </c>
      <c r="L585" s="22" t="str">
        <f>IF(INDEX(Veh_Marshal,0,2)="N/A","N/A",'输出-系统进路参数'!O586)</f>
        <v>N/A</v>
      </c>
      <c r="M585" s="22" t="str">
        <f>IF(INDEX(Veh_Marshal,0,2)="N/A","N/A",'输出-系统进路参数'!P586)</f>
        <v>N/A</v>
      </c>
      <c r="N585" s="22" t="str">
        <f>IF(INDEX(Veh_Marshal,0,2)="N/A","N/A",'输出-系统进路参数'!Q586)</f>
        <v>N/A</v>
      </c>
      <c r="O585" s="22" t="str">
        <f>IF(INDEX(Veh_Marshal,0,2)="N/A","N/A",'输出-系统进路参数'!R586)</f>
        <v>N/A</v>
      </c>
      <c r="P585" s="22" t="str">
        <f>IF(INDEX(Veh_Marshal,0,2)="N/A","N/A",'输出-系统进路参数'!S586)</f>
        <v>N/A</v>
      </c>
      <c r="Q585" s="22" t="str">
        <f>IF(INDEX(Veh_Marshal,0,2)="N/A","N/A",'输出-系统进路参数'!T586)</f>
        <v>N/A</v>
      </c>
      <c r="R585" s="22" t="str">
        <f>IF(INDEX(Veh_Marshal,0,2)="N/A","N/A",'输出-系统进路参数'!U586)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IF(INDEX(Veh_Marshal,0,2)="N/A","N/A",'输出-系统进路参数'!B587)</f>
        <v>N/A</v>
      </c>
      <c r="B586" s="22" t="str">
        <f>IF(INDEX(Veh_Marshal,0,2)="N/A","N/A",'输出-系统进路参数'!E587)</f>
        <v>N/A</v>
      </c>
      <c r="C586" s="22" t="str">
        <f>IF(INDEX(Veh_Marshal,0,2)="N/A","N/A",'输出-系统进路参数'!F587)</f>
        <v>N/A</v>
      </c>
      <c r="D586" s="22" t="str">
        <f>IF(INDEX(Veh_Marshal,0,2)="N/A","N/A",'输出-系统进路参数'!G587)</f>
        <v>N/A</v>
      </c>
      <c r="E586" s="22" t="str">
        <f>IF(INDEX(Veh_Marshal,0,2)="N/A","N/A",'输出-系统进路参数'!H587)</f>
        <v>N/A</v>
      </c>
      <c r="F586" s="22" t="str">
        <f>IF(INDEX(Veh_Marshal,0,2)="N/A","N/A",'输出-系统进路参数'!I587)</f>
        <v>N/A</v>
      </c>
      <c r="G586" s="22" t="str">
        <f>IF(INDEX(Veh_Marshal,0,2)="N/A","N/A",'输出-系统进路参数'!J587)</f>
        <v>N/A</v>
      </c>
      <c r="H586" s="22" t="str">
        <f>IF(INDEX(Veh_Marshal,0,2)="N/A","N/A",'输出-系统进路参数'!K587)</f>
        <v>N/A</v>
      </c>
      <c r="I586" s="22" t="str">
        <f>IF(INDEX(Veh_Marshal,0,2)="N/A","N/A",'输出-系统进路参数'!L587)</f>
        <v>N/A</v>
      </c>
      <c r="J586" s="22" t="str">
        <f>IF(INDEX(Veh_Marshal,0,2)="N/A","N/A",'输出-系统进路参数'!M587)</f>
        <v>N/A</v>
      </c>
      <c r="K586" s="22" t="str">
        <f>IF(INDEX(Veh_Marshal,0,2)="N/A","N/A",'输出-系统进路参数'!N587)</f>
        <v>N/A</v>
      </c>
      <c r="L586" s="22" t="str">
        <f>IF(INDEX(Veh_Marshal,0,2)="N/A","N/A",'输出-系统进路参数'!O587)</f>
        <v>N/A</v>
      </c>
      <c r="M586" s="22" t="str">
        <f>IF(INDEX(Veh_Marshal,0,2)="N/A","N/A",'输出-系统进路参数'!P587)</f>
        <v>N/A</v>
      </c>
      <c r="N586" s="22" t="str">
        <f>IF(INDEX(Veh_Marshal,0,2)="N/A","N/A",'输出-系统进路参数'!Q587)</f>
        <v>N/A</v>
      </c>
      <c r="O586" s="22" t="str">
        <f>IF(INDEX(Veh_Marshal,0,2)="N/A","N/A",'输出-系统进路参数'!R587)</f>
        <v>N/A</v>
      </c>
      <c r="P586" s="22" t="str">
        <f>IF(INDEX(Veh_Marshal,0,2)="N/A","N/A",'输出-系统进路参数'!S587)</f>
        <v>N/A</v>
      </c>
      <c r="Q586" s="22" t="str">
        <f>IF(INDEX(Veh_Marshal,0,2)="N/A","N/A",'输出-系统进路参数'!T587)</f>
        <v>N/A</v>
      </c>
      <c r="R586" s="22" t="str">
        <f>IF(INDEX(Veh_Marshal,0,2)="N/A","N/A",'输出-系统进路参数'!U587)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IF(INDEX(Veh_Marshal,0,2)="N/A","N/A",'输出-系统进路参数'!B588)</f>
        <v>N/A</v>
      </c>
      <c r="B587" s="22" t="str">
        <f>IF(INDEX(Veh_Marshal,0,2)="N/A","N/A",'输出-系统进路参数'!E588)</f>
        <v>N/A</v>
      </c>
      <c r="C587" s="22" t="str">
        <f>IF(INDEX(Veh_Marshal,0,2)="N/A","N/A",'输出-系统进路参数'!F588)</f>
        <v>N/A</v>
      </c>
      <c r="D587" s="22" t="str">
        <f>IF(INDEX(Veh_Marshal,0,2)="N/A","N/A",'输出-系统进路参数'!G588)</f>
        <v>N/A</v>
      </c>
      <c r="E587" s="22" t="str">
        <f>IF(INDEX(Veh_Marshal,0,2)="N/A","N/A",'输出-系统进路参数'!H588)</f>
        <v>N/A</v>
      </c>
      <c r="F587" s="22" t="str">
        <f>IF(INDEX(Veh_Marshal,0,2)="N/A","N/A",'输出-系统进路参数'!I588)</f>
        <v>N/A</v>
      </c>
      <c r="G587" s="22" t="str">
        <f>IF(INDEX(Veh_Marshal,0,2)="N/A","N/A",'输出-系统进路参数'!J588)</f>
        <v>N/A</v>
      </c>
      <c r="H587" s="22" t="str">
        <f>IF(INDEX(Veh_Marshal,0,2)="N/A","N/A",'输出-系统进路参数'!K588)</f>
        <v>N/A</v>
      </c>
      <c r="I587" s="22" t="str">
        <f>IF(INDEX(Veh_Marshal,0,2)="N/A","N/A",'输出-系统进路参数'!L588)</f>
        <v>N/A</v>
      </c>
      <c r="J587" s="22" t="str">
        <f>IF(INDEX(Veh_Marshal,0,2)="N/A","N/A",'输出-系统进路参数'!M588)</f>
        <v>N/A</v>
      </c>
      <c r="K587" s="22" t="str">
        <f>IF(INDEX(Veh_Marshal,0,2)="N/A","N/A",'输出-系统进路参数'!N588)</f>
        <v>N/A</v>
      </c>
      <c r="L587" s="22" t="str">
        <f>IF(INDEX(Veh_Marshal,0,2)="N/A","N/A",'输出-系统进路参数'!O588)</f>
        <v>N/A</v>
      </c>
      <c r="M587" s="22" t="str">
        <f>IF(INDEX(Veh_Marshal,0,2)="N/A","N/A",'输出-系统进路参数'!P588)</f>
        <v>N/A</v>
      </c>
      <c r="N587" s="22" t="str">
        <f>IF(INDEX(Veh_Marshal,0,2)="N/A","N/A",'输出-系统进路参数'!Q588)</f>
        <v>N/A</v>
      </c>
      <c r="O587" s="22" t="str">
        <f>IF(INDEX(Veh_Marshal,0,2)="N/A","N/A",'输出-系统进路参数'!R588)</f>
        <v>N/A</v>
      </c>
      <c r="P587" s="22" t="str">
        <f>IF(INDEX(Veh_Marshal,0,2)="N/A","N/A",'输出-系统进路参数'!S588)</f>
        <v>N/A</v>
      </c>
      <c r="Q587" s="22" t="str">
        <f>IF(INDEX(Veh_Marshal,0,2)="N/A","N/A",'输出-系统进路参数'!T588)</f>
        <v>N/A</v>
      </c>
      <c r="R587" s="22" t="str">
        <f>IF(INDEX(Veh_Marshal,0,2)="N/A","N/A",'输出-系统进路参数'!U588)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IF(INDEX(Veh_Marshal,0,2)="N/A","N/A",'输出-系统进路参数'!B589)</f>
        <v>N/A</v>
      </c>
      <c r="B588" s="22" t="str">
        <f>IF(INDEX(Veh_Marshal,0,2)="N/A","N/A",'输出-系统进路参数'!E589)</f>
        <v>N/A</v>
      </c>
      <c r="C588" s="22" t="str">
        <f>IF(INDEX(Veh_Marshal,0,2)="N/A","N/A",'输出-系统进路参数'!F589)</f>
        <v>N/A</v>
      </c>
      <c r="D588" s="22" t="str">
        <f>IF(INDEX(Veh_Marshal,0,2)="N/A","N/A",'输出-系统进路参数'!G589)</f>
        <v>N/A</v>
      </c>
      <c r="E588" s="22" t="str">
        <f>IF(INDEX(Veh_Marshal,0,2)="N/A","N/A",'输出-系统进路参数'!H589)</f>
        <v>N/A</v>
      </c>
      <c r="F588" s="22" t="str">
        <f>IF(INDEX(Veh_Marshal,0,2)="N/A","N/A",'输出-系统进路参数'!I589)</f>
        <v>N/A</v>
      </c>
      <c r="G588" s="22" t="str">
        <f>IF(INDEX(Veh_Marshal,0,2)="N/A","N/A",'输出-系统进路参数'!J589)</f>
        <v>N/A</v>
      </c>
      <c r="H588" s="22" t="str">
        <f>IF(INDEX(Veh_Marshal,0,2)="N/A","N/A",'输出-系统进路参数'!K589)</f>
        <v>N/A</v>
      </c>
      <c r="I588" s="22" t="str">
        <f>IF(INDEX(Veh_Marshal,0,2)="N/A","N/A",'输出-系统进路参数'!L589)</f>
        <v>N/A</v>
      </c>
      <c r="J588" s="22" t="str">
        <f>IF(INDEX(Veh_Marshal,0,2)="N/A","N/A",'输出-系统进路参数'!M589)</f>
        <v>N/A</v>
      </c>
      <c r="K588" s="22" t="str">
        <f>IF(INDEX(Veh_Marshal,0,2)="N/A","N/A",'输出-系统进路参数'!N589)</f>
        <v>N/A</v>
      </c>
      <c r="L588" s="22" t="str">
        <f>IF(INDEX(Veh_Marshal,0,2)="N/A","N/A",'输出-系统进路参数'!O589)</f>
        <v>N/A</v>
      </c>
      <c r="M588" s="22" t="str">
        <f>IF(INDEX(Veh_Marshal,0,2)="N/A","N/A",'输出-系统进路参数'!P589)</f>
        <v>N/A</v>
      </c>
      <c r="N588" s="22" t="str">
        <f>IF(INDEX(Veh_Marshal,0,2)="N/A","N/A",'输出-系统进路参数'!Q589)</f>
        <v>N/A</v>
      </c>
      <c r="O588" s="22" t="str">
        <f>IF(INDEX(Veh_Marshal,0,2)="N/A","N/A",'输出-系统进路参数'!R589)</f>
        <v>N/A</v>
      </c>
      <c r="P588" s="22" t="str">
        <f>IF(INDEX(Veh_Marshal,0,2)="N/A","N/A",'输出-系统进路参数'!S589)</f>
        <v>N/A</v>
      </c>
      <c r="Q588" s="22" t="str">
        <f>IF(INDEX(Veh_Marshal,0,2)="N/A","N/A",'输出-系统进路参数'!T589)</f>
        <v>N/A</v>
      </c>
      <c r="R588" s="22" t="str">
        <f>IF(INDEX(Veh_Marshal,0,2)="N/A","N/A",'输出-系统进路参数'!U589)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IF(INDEX(Veh_Marshal,0,2)="N/A","N/A",'输出-系统进路参数'!B590)</f>
        <v>N/A</v>
      </c>
      <c r="B589" s="22" t="str">
        <f>IF(INDEX(Veh_Marshal,0,2)="N/A","N/A",'输出-系统进路参数'!E590)</f>
        <v>N/A</v>
      </c>
      <c r="C589" s="22" t="str">
        <f>IF(INDEX(Veh_Marshal,0,2)="N/A","N/A",'输出-系统进路参数'!F590)</f>
        <v>N/A</v>
      </c>
      <c r="D589" s="22" t="str">
        <f>IF(INDEX(Veh_Marshal,0,2)="N/A","N/A",'输出-系统进路参数'!G590)</f>
        <v>N/A</v>
      </c>
      <c r="E589" s="22" t="str">
        <f>IF(INDEX(Veh_Marshal,0,2)="N/A","N/A",'输出-系统进路参数'!H590)</f>
        <v>N/A</v>
      </c>
      <c r="F589" s="22" t="str">
        <f>IF(INDEX(Veh_Marshal,0,2)="N/A","N/A",'输出-系统进路参数'!I590)</f>
        <v>N/A</v>
      </c>
      <c r="G589" s="22" t="str">
        <f>IF(INDEX(Veh_Marshal,0,2)="N/A","N/A",'输出-系统进路参数'!J590)</f>
        <v>N/A</v>
      </c>
      <c r="H589" s="22" t="str">
        <f>IF(INDEX(Veh_Marshal,0,2)="N/A","N/A",'输出-系统进路参数'!K590)</f>
        <v>N/A</v>
      </c>
      <c r="I589" s="22" t="str">
        <f>IF(INDEX(Veh_Marshal,0,2)="N/A","N/A",'输出-系统进路参数'!L590)</f>
        <v>N/A</v>
      </c>
      <c r="J589" s="22" t="str">
        <f>IF(INDEX(Veh_Marshal,0,2)="N/A","N/A",'输出-系统进路参数'!M590)</f>
        <v>N/A</v>
      </c>
      <c r="K589" s="22" t="str">
        <f>IF(INDEX(Veh_Marshal,0,2)="N/A","N/A",'输出-系统进路参数'!N590)</f>
        <v>N/A</v>
      </c>
      <c r="L589" s="22" t="str">
        <f>IF(INDEX(Veh_Marshal,0,2)="N/A","N/A",'输出-系统进路参数'!O590)</f>
        <v>N/A</v>
      </c>
      <c r="M589" s="22" t="str">
        <f>IF(INDEX(Veh_Marshal,0,2)="N/A","N/A",'输出-系统进路参数'!P590)</f>
        <v>N/A</v>
      </c>
      <c r="N589" s="22" t="str">
        <f>IF(INDEX(Veh_Marshal,0,2)="N/A","N/A",'输出-系统进路参数'!Q590)</f>
        <v>N/A</v>
      </c>
      <c r="O589" s="22" t="str">
        <f>IF(INDEX(Veh_Marshal,0,2)="N/A","N/A",'输出-系统进路参数'!R590)</f>
        <v>N/A</v>
      </c>
      <c r="P589" s="22" t="str">
        <f>IF(INDEX(Veh_Marshal,0,2)="N/A","N/A",'输出-系统进路参数'!S590)</f>
        <v>N/A</v>
      </c>
      <c r="Q589" s="22" t="str">
        <f>IF(INDEX(Veh_Marshal,0,2)="N/A","N/A",'输出-系统进路参数'!T590)</f>
        <v>N/A</v>
      </c>
      <c r="R589" s="22" t="str">
        <f>IF(INDEX(Veh_Marshal,0,2)="N/A","N/A",'输出-系统进路参数'!U590)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IF(INDEX(Veh_Marshal,0,2)="N/A","N/A",'输出-系统进路参数'!B591)</f>
        <v>N/A</v>
      </c>
      <c r="B590" s="22" t="str">
        <f>IF(INDEX(Veh_Marshal,0,2)="N/A","N/A",'输出-系统进路参数'!E591)</f>
        <v>N/A</v>
      </c>
      <c r="C590" s="22" t="str">
        <f>IF(INDEX(Veh_Marshal,0,2)="N/A","N/A",'输出-系统进路参数'!F591)</f>
        <v>N/A</v>
      </c>
      <c r="D590" s="22" t="str">
        <f>IF(INDEX(Veh_Marshal,0,2)="N/A","N/A",'输出-系统进路参数'!G591)</f>
        <v>N/A</v>
      </c>
      <c r="E590" s="22" t="str">
        <f>IF(INDEX(Veh_Marshal,0,2)="N/A","N/A",'输出-系统进路参数'!H591)</f>
        <v>N/A</v>
      </c>
      <c r="F590" s="22" t="str">
        <f>IF(INDEX(Veh_Marshal,0,2)="N/A","N/A",'输出-系统进路参数'!I591)</f>
        <v>N/A</v>
      </c>
      <c r="G590" s="22" t="str">
        <f>IF(INDEX(Veh_Marshal,0,2)="N/A","N/A",'输出-系统进路参数'!J591)</f>
        <v>N/A</v>
      </c>
      <c r="H590" s="22" t="str">
        <f>IF(INDEX(Veh_Marshal,0,2)="N/A","N/A",'输出-系统进路参数'!K591)</f>
        <v>N/A</v>
      </c>
      <c r="I590" s="22" t="str">
        <f>IF(INDEX(Veh_Marshal,0,2)="N/A","N/A",'输出-系统进路参数'!L591)</f>
        <v>N/A</v>
      </c>
      <c r="J590" s="22" t="str">
        <f>IF(INDEX(Veh_Marshal,0,2)="N/A","N/A",'输出-系统进路参数'!M591)</f>
        <v>N/A</v>
      </c>
      <c r="K590" s="22" t="str">
        <f>IF(INDEX(Veh_Marshal,0,2)="N/A","N/A",'输出-系统进路参数'!N591)</f>
        <v>N/A</v>
      </c>
      <c r="L590" s="22" t="str">
        <f>IF(INDEX(Veh_Marshal,0,2)="N/A","N/A",'输出-系统进路参数'!O591)</f>
        <v>N/A</v>
      </c>
      <c r="M590" s="22" t="str">
        <f>IF(INDEX(Veh_Marshal,0,2)="N/A","N/A",'输出-系统进路参数'!P591)</f>
        <v>N/A</v>
      </c>
      <c r="N590" s="22" t="str">
        <f>IF(INDEX(Veh_Marshal,0,2)="N/A","N/A",'输出-系统进路参数'!Q591)</f>
        <v>N/A</v>
      </c>
      <c r="O590" s="22" t="str">
        <f>IF(INDEX(Veh_Marshal,0,2)="N/A","N/A",'输出-系统进路参数'!R591)</f>
        <v>N/A</v>
      </c>
      <c r="P590" s="22" t="str">
        <f>IF(INDEX(Veh_Marshal,0,2)="N/A","N/A",'输出-系统进路参数'!S591)</f>
        <v>N/A</v>
      </c>
      <c r="Q590" s="22" t="str">
        <f>IF(INDEX(Veh_Marshal,0,2)="N/A","N/A",'输出-系统进路参数'!T591)</f>
        <v>N/A</v>
      </c>
      <c r="R590" s="22" t="str">
        <f>IF(INDEX(Veh_Marshal,0,2)="N/A","N/A",'输出-系统进路参数'!U591)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IF(INDEX(Veh_Marshal,0,2)="N/A","N/A",'输出-系统进路参数'!B592)</f>
        <v>N/A</v>
      </c>
      <c r="B591" s="22" t="str">
        <f>IF(INDEX(Veh_Marshal,0,2)="N/A","N/A",'输出-系统进路参数'!E592)</f>
        <v>N/A</v>
      </c>
      <c r="C591" s="22" t="str">
        <f>IF(INDEX(Veh_Marshal,0,2)="N/A","N/A",'输出-系统进路参数'!F592)</f>
        <v>N/A</v>
      </c>
      <c r="D591" s="22" t="str">
        <f>IF(INDEX(Veh_Marshal,0,2)="N/A","N/A",'输出-系统进路参数'!G592)</f>
        <v>N/A</v>
      </c>
      <c r="E591" s="22" t="str">
        <f>IF(INDEX(Veh_Marshal,0,2)="N/A","N/A",'输出-系统进路参数'!H592)</f>
        <v>N/A</v>
      </c>
      <c r="F591" s="22" t="str">
        <f>IF(INDEX(Veh_Marshal,0,2)="N/A","N/A",'输出-系统进路参数'!I592)</f>
        <v>N/A</v>
      </c>
      <c r="G591" s="22" t="str">
        <f>IF(INDEX(Veh_Marshal,0,2)="N/A","N/A",'输出-系统进路参数'!J592)</f>
        <v>N/A</v>
      </c>
      <c r="H591" s="22" t="str">
        <f>IF(INDEX(Veh_Marshal,0,2)="N/A","N/A",'输出-系统进路参数'!K592)</f>
        <v>N/A</v>
      </c>
      <c r="I591" s="22" t="str">
        <f>IF(INDEX(Veh_Marshal,0,2)="N/A","N/A",'输出-系统进路参数'!L592)</f>
        <v>N/A</v>
      </c>
      <c r="J591" s="22" t="str">
        <f>IF(INDEX(Veh_Marshal,0,2)="N/A","N/A",'输出-系统进路参数'!M592)</f>
        <v>N/A</v>
      </c>
      <c r="K591" s="22" t="str">
        <f>IF(INDEX(Veh_Marshal,0,2)="N/A","N/A",'输出-系统进路参数'!N592)</f>
        <v>N/A</v>
      </c>
      <c r="L591" s="22" t="str">
        <f>IF(INDEX(Veh_Marshal,0,2)="N/A","N/A",'输出-系统进路参数'!O592)</f>
        <v>N/A</v>
      </c>
      <c r="M591" s="22" t="str">
        <f>IF(INDEX(Veh_Marshal,0,2)="N/A","N/A",'输出-系统进路参数'!P592)</f>
        <v>N/A</v>
      </c>
      <c r="N591" s="22" t="str">
        <f>IF(INDEX(Veh_Marshal,0,2)="N/A","N/A",'输出-系统进路参数'!Q592)</f>
        <v>N/A</v>
      </c>
      <c r="O591" s="22" t="str">
        <f>IF(INDEX(Veh_Marshal,0,2)="N/A","N/A",'输出-系统进路参数'!R592)</f>
        <v>N/A</v>
      </c>
      <c r="P591" s="22" t="str">
        <f>IF(INDEX(Veh_Marshal,0,2)="N/A","N/A",'输出-系统进路参数'!S592)</f>
        <v>N/A</v>
      </c>
      <c r="Q591" s="22" t="str">
        <f>IF(INDEX(Veh_Marshal,0,2)="N/A","N/A",'输出-系统进路参数'!T592)</f>
        <v>N/A</v>
      </c>
      <c r="R591" s="22" t="str">
        <f>IF(INDEX(Veh_Marshal,0,2)="N/A","N/A",'输出-系统进路参数'!U592)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IF(INDEX(Veh_Marshal,0,2)="N/A","N/A",'输出-系统进路参数'!B593)</f>
        <v>N/A</v>
      </c>
      <c r="B592" s="22" t="str">
        <f>IF(INDEX(Veh_Marshal,0,2)="N/A","N/A",'输出-系统进路参数'!E593)</f>
        <v>N/A</v>
      </c>
      <c r="C592" s="22" t="str">
        <f>IF(INDEX(Veh_Marshal,0,2)="N/A","N/A",'输出-系统进路参数'!F593)</f>
        <v>N/A</v>
      </c>
      <c r="D592" s="22" t="str">
        <f>IF(INDEX(Veh_Marshal,0,2)="N/A","N/A",'输出-系统进路参数'!G593)</f>
        <v>N/A</v>
      </c>
      <c r="E592" s="22" t="str">
        <f>IF(INDEX(Veh_Marshal,0,2)="N/A","N/A",'输出-系统进路参数'!H593)</f>
        <v>N/A</v>
      </c>
      <c r="F592" s="22" t="str">
        <f>IF(INDEX(Veh_Marshal,0,2)="N/A","N/A",'输出-系统进路参数'!I593)</f>
        <v>N/A</v>
      </c>
      <c r="G592" s="22" t="str">
        <f>IF(INDEX(Veh_Marshal,0,2)="N/A","N/A",'输出-系统进路参数'!J593)</f>
        <v>N/A</v>
      </c>
      <c r="H592" s="22" t="str">
        <f>IF(INDEX(Veh_Marshal,0,2)="N/A","N/A",'输出-系统进路参数'!K593)</f>
        <v>N/A</v>
      </c>
      <c r="I592" s="22" t="str">
        <f>IF(INDEX(Veh_Marshal,0,2)="N/A","N/A",'输出-系统进路参数'!L593)</f>
        <v>N/A</v>
      </c>
      <c r="J592" s="22" t="str">
        <f>IF(INDEX(Veh_Marshal,0,2)="N/A","N/A",'输出-系统进路参数'!M593)</f>
        <v>N/A</v>
      </c>
      <c r="K592" s="22" t="str">
        <f>IF(INDEX(Veh_Marshal,0,2)="N/A","N/A",'输出-系统进路参数'!N593)</f>
        <v>N/A</v>
      </c>
      <c r="L592" s="22" t="str">
        <f>IF(INDEX(Veh_Marshal,0,2)="N/A","N/A",'输出-系统进路参数'!O593)</f>
        <v>N/A</v>
      </c>
      <c r="M592" s="22" t="str">
        <f>IF(INDEX(Veh_Marshal,0,2)="N/A","N/A",'输出-系统进路参数'!P593)</f>
        <v>N/A</v>
      </c>
      <c r="N592" s="22" t="str">
        <f>IF(INDEX(Veh_Marshal,0,2)="N/A","N/A",'输出-系统进路参数'!Q593)</f>
        <v>N/A</v>
      </c>
      <c r="O592" s="22" t="str">
        <f>IF(INDEX(Veh_Marshal,0,2)="N/A","N/A",'输出-系统进路参数'!R593)</f>
        <v>N/A</v>
      </c>
      <c r="P592" s="22" t="str">
        <f>IF(INDEX(Veh_Marshal,0,2)="N/A","N/A",'输出-系统进路参数'!S593)</f>
        <v>N/A</v>
      </c>
      <c r="Q592" s="22" t="str">
        <f>IF(INDEX(Veh_Marshal,0,2)="N/A","N/A",'输出-系统进路参数'!T593)</f>
        <v>N/A</v>
      </c>
      <c r="R592" s="22" t="str">
        <f>IF(INDEX(Veh_Marshal,0,2)="N/A","N/A",'输出-系统进路参数'!U593)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IF(INDEX(Veh_Marshal,0,2)="N/A","N/A",'输出-系统进路参数'!B594)</f>
        <v>N/A</v>
      </c>
      <c r="B593" s="22" t="str">
        <f>IF(INDEX(Veh_Marshal,0,2)="N/A","N/A",'输出-系统进路参数'!E594)</f>
        <v>N/A</v>
      </c>
      <c r="C593" s="22" t="str">
        <f>IF(INDEX(Veh_Marshal,0,2)="N/A","N/A",'输出-系统进路参数'!F594)</f>
        <v>N/A</v>
      </c>
      <c r="D593" s="22" t="str">
        <f>IF(INDEX(Veh_Marshal,0,2)="N/A","N/A",'输出-系统进路参数'!G594)</f>
        <v>N/A</v>
      </c>
      <c r="E593" s="22" t="str">
        <f>IF(INDEX(Veh_Marshal,0,2)="N/A","N/A",'输出-系统进路参数'!H594)</f>
        <v>N/A</v>
      </c>
      <c r="F593" s="22" t="str">
        <f>IF(INDEX(Veh_Marshal,0,2)="N/A","N/A",'输出-系统进路参数'!I594)</f>
        <v>N/A</v>
      </c>
      <c r="G593" s="22" t="str">
        <f>IF(INDEX(Veh_Marshal,0,2)="N/A","N/A",'输出-系统进路参数'!J594)</f>
        <v>N/A</v>
      </c>
      <c r="H593" s="22" t="str">
        <f>IF(INDEX(Veh_Marshal,0,2)="N/A","N/A",'输出-系统进路参数'!K594)</f>
        <v>N/A</v>
      </c>
      <c r="I593" s="22" t="str">
        <f>IF(INDEX(Veh_Marshal,0,2)="N/A","N/A",'输出-系统进路参数'!L594)</f>
        <v>N/A</v>
      </c>
      <c r="J593" s="22" t="str">
        <f>IF(INDEX(Veh_Marshal,0,2)="N/A","N/A",'输出-系统进路参数'!M594)</f>
        <v>N/A</v>
      </c>
      <c r="K593" s="22" t="str">
        <f>IF(INDEX(Veh_Marshal,0,2)="N/A","N/A",'输出-系统进路参数'!N594)</f>
        <v>N/A</v>
      </c>
      <c r="L593" s="22" t="str">
        <f>IF(INDEX(Veh_Marshal,0,2)="N/A","N/A",'输出-系统进路参数'!O594)</f>
        <v>N/A</v>
      </c>
      <c r="M593" s="22" t="str">
        <f>IF(INDEX(Veh_Marshal,0,2)="N/A","N/A",'输出-系统进路参数'!P594)</f>
        <v>N/A</v>
      </c>
      <c r="N593" s="22" t="str">
        <f>IF(INDEX(Veh_Marshal,0,2)="N/A","N/A",'输出-系统进路参数'!Q594)</f>
        <v>N/A</v>
      </c>
      <c r="O593" s="22" t="str">
        <f>IF(INDEX(Veh_Marshal,0,2)="N/A","N/A",'输出-系统进路参数'!R594)</f>
        <v>N/A</v>
      </c>
      <c r="P593" s="22" t="str">
        <f>IF(INDEX(Veh_Marshal,0,2)="N/A","N/A",'输出-系统进路参数'!S594)</f>
        <v>N/A</v>
      </c>
      <c r="Q593" s="22" t="str">
        <f>IF(INDEX(Veh_Marshal,0,2)="N/A","N/A",'输出-系统进路参数'!T594)</f>
        <v>N/A</v>
      </c>
      <c r="R593" s="22" t="str">
        <f>IF(INDEX(Veh_Marshal,0,2)="N/A","N/A",'输出-系统进路参数'!U594)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IF(INDEX(Veh_Marshal,0,2)="N/A","N/A",'输出-系统进路参数'!B595)</f>
        <v>N/A</v>
      </c>
      <c r="B594" s="22" t="str">
        <f>IF(INDEX(Veh_Marshal,0,2)="N/A","N/A",'输出-系统进路参数'!E595)</f>
        <v>N/A</v>
      </c>
      <c r="C594" s="22" t="str">
        <f>IF(INDEX(Veh_Marshal,0,2)="N/A","N/A",'输出-系统进路参数'!F595)</f>
        <v>N/A</v>
      </c>
      <c r="D594" s="22" t="str">
        <f>IF(INDEX(Veh_Marshal,0,2)="N/A","N/A",'输出-系统进路参数'!G595)</f>
        <v>N/A</v>
      </c>
      <c r="E594" s="22" t="str">
        <f>IF(INDEX(Veh_Marshal,0,2)="N/A","N/A",'输出-系统进路参数'!H595)</f>
        <v>N/A</v>
      </c>
      <c r="F594" s="22" t="str">
        <f>IF(INDEX(Veh_Marshal,0,2)="N/A","N/A",'输出-系统进路参数'!I595)</f>
        <v>N/A</v>
      </c>
      <c r="G594" s="22" t="str">
        <f>IF(INDEX(Veh_Marshal,0,2)="N/A","N/A",'输出-系统进路参数'!J595)</f>
        <v>N/A</v>
      </c>
      <c r="H594" s="22" t="str">
        <f>IF(INDEX(Veh_Marshal,0,2)="N/A","N/A",'输出-系统进路参数'!K595)</f>
        <v>N/A</v>
      </c>
      <c r="I594" s="22" t="str">
        <f>IF(INDEX(Veh_Marshal,0,2)="N/A","N/A",'输出-系统进路参数'!L595)</f>
        <v>N/A</v>
      </c>
      <c r="J594" s="22" t="str">
        <f>IF(INDEX(Veh_Marshal,0,2)="N/A","N/A",'输出-系统进路参数'!M595)</f>
        <v>N/A</v>
      </c>
      <c r="K594" s="22" t="str">
        <f>IF(INDEX(Veh_Marshal,0,2)="N/A","N/A",'输出-系统进路参数'!N595)</f>
        <v>N/A</v>
      </c>
      <c r="L594" s="22" t="str">
        <f>IF(INDEX(Veh_Marshal,0,2)="N/A","N/A",'输出-系统进路参数'!O595)</f>
        <v>N/A</v>
      </c>
      <c r="M594" s="22" t="str">
        <f>IF(INDEX(Veh_Marshal,0,2)="N/A","N/A",'输出-系统进路参数'!P595)</f>
        <v>N/A</v>
      </c>
      <c r="N594" s="22" t="str">
        <f>IF(INDEX(Veh_Marshal,0,2)="N/A","N/A",'输出-系统进路参数'!Q595)</f>
        <v>N/A</v>
      </c>
      <c r="O594" s="22" t="str">
        <f>IF(INDEX(Veh_Marshal,0,2)="N/A","N/A",'输出-系统进路参数'!R595)</f>
        <v>N/A</v>
      </c>
      <c r="P594" s="22" t="str">
        <f>IF(INDEX(Veh_Marshal,0,2)="N/A","N/A",'输出-系统进路参数'!S595)</f>
        <v>N/A</v>
      </c>
      <c r="Q594" s="22" t="str">
        <f>IF(INDEX(Veh_Marshal,0,2)="N/A","N/A",'输出-系统进路参数'!T595)</f>
        <v>N/A</v>
      </c>
      <c r="R594" s="22" t="str">
        <f>IF(INDEX(Veh_Marshal,0,2)="N/A","N/A",'输出-系统进路参数'!U595)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IF(INDEX(Veh_Marshal,0,2)="N/A","N/A",'输出-系统进路参数'!B596)</f>
        <v>N/A</v>
      </c>
      <c r="B595" s="22" t="str">
        <f>IF(INDEX(Veh_Marshal,0,2)="N/A","N/A",'输出-系统进路参数'!E596)</f>
        <v>N/A</v>
      </c>
      <c r="C595" s="22" t="str">
        <f>IF(INDEX(Veh_Marshal,0,2)="N/A","N/A",'输出-系统进路参数'!F596)</f>
        <v>N/A</v>
      </c>
      <c r="D595" s="22" t="str">
        <f>IF(INDEX(Veh_Marshal,0,2)="N/A","N/A",'输出-系统进路参数'!G596)</f>
        <v>N/A</v>
      </c>
      <c r="E595" s="22" t="str">
        <f>IF(INDEX(Veh_Marshal,0,2)="N/A","N/A",'输出-系统进路参数'!H596)</f>
        <v>N/A</v>
      </c>
      <c r="F595" s="22" t="str">
        <f>IF(INDEX(Veh_Marshal,0,2)="N/A","N/A",'输出-系统进路参数'!I596)</f>
        <v>N/A</v>
      </c>
      <c r="G595" s="22" t="str">
        <f>IF(INDEX(Veh_Marshal,0,2)="N/A","N/A",'输出-系统进路参数'!J596)</f>
        <v>N/A</v>
      </c>
      <c r="H595" s="22" t="str">
        <f>IF(INDEX(Veh_Marshal,0,2)="N/A","N/A",'输出-系统进路参数'!K596)</f>
        <v>N/A</v>
      </c>
      <c r="I595" s="22" t="str">
        <f>IF(INDEX(Veh_Marshal,0,2)="N/A","N/A",'输出-系统进路参数'!L596)</f>
        <v>N/A</v>
      </c>
      <c r="J595" s="22" t="str">
        <f>IF(INDEX(Veh_Marshal,0,2)="N/A","N/A",'输出-系统进路参数'!M596)</f>
        <v>N/A</v>
      </c>
      <c r="K595" s="22" t="str">
        <f>IF(INDEX(Veh_Marshal,0,2)="N/A","N/A",'输出-系统进路参数'!N596)</f>
        <v>N/A</v>
      </c>
      <c r="L595" s="22" t="str">
        <f>IF(INDEX(Veh_Marshal,0,2)="N/A","N/A",'输出-系统进路参数'!O596)</f>
        <v>N/A</v>
      </c>
      <c r="M595" s="22" t="str">
        <f>IF(INDEX(Veh_Marshal,0,2)="N/A","N/A",'输出-系统进路参数'!P596)</f>
        <v>N/A</v>
      </c>
      <c r="N595" s="22" t="str">
        <f>IF(INDEX(Veh_Marshal,0,2)="N/A","N/A",'输出-系统进路参数'!Q596)</f>
        <v>N/A</v>
      </c>
      <c r="O595" s="22" t="str">
        <f>IF(INDEX(Veh_Marshal,0,2)="N/A","N/A",'输出-系统进路参数'!R596)</f>
        <v>N/A</v>
      </c>
      <c r="P595" s="22" t="str">
        <f>IF(INDEX(Veh_Marshal,0,2)="N/A","N/A",'输出-系统进路参数'!S596)</f>
        <v>N/A</v>
      </c>
      <c r="Q595" s="22" t="str">
        <f>IF(INDEX(Veh_Marshal,0,2)="N/A","N/A",'输出-系统进路参数'!T596)</f>
        <v>N/A</v>
      </c>
      <c r="R595" s="22" t="str">
        <f>IF(INDEX(Veh_Marshal,0,2)="N/A","N/A",'输出-系统进路参数'!U596)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IF(INDEX(Veh_Marshal,0,2)="N/A","N/A",'输出-系统进路参数'!B597)</f>
        <v>N/A</v>
      </c>
      <c r="B596" s="22" t="str">
        <f>IF(INDEX(Veh_Marshal,0,2)="N/A","N/A",'输出-系统进路参数'!E597)</f>
        <v>N/A</v>
      </c>
      <c r="C596" s="22" t="str">
        <f>IF(INDEX(Veh_Marshal,0,2)="N/A","N/A",'输出-系统进路参数'!F597)</f>
        <v>N/A</v>
      </c>
      <c r="D596" s="22" t="str">
        <f>IF(INDEX(Veh_Marshal,0,2)="N/A","N/A",'输出-系统进路参数'!G597)</f>
        <v>N/A</v>
      </c>
      <c r="E596" s="22" t="str">
        <f>IF(INDEX(Veh_Marshal,0,2)="N/A","N/A",'输出-系统进路参数'!H597)</f>
        <v>N/A</v>
      </c>
      <c r="F596" s="22" t="str">
        <f>IF(INDEX(Veh_Marshal,0,2)="N/A","N/A",'输出-系统进路参数'!I597)</f>
        <v>N/A</v>
      </c>
      <c r="G596" s="22" t="str">
        <f>IF(INDEX(Veh_Marshal,0,2)="N/A","N/A",'输出-系统进路参数'!J597)</f>
        <v>N/A</v>
      </c>
      <c r="H596" s="22" t="str">
        <f>IF(INDEX(Veh_Marshal,0,2)="N/A","N/A",'输出-系统进路参数'!K597)</f>
        <v>N/A</v>
      </c>
      <c r="I596" s="22" t="str">
        <f>IF(INDEX(Veh_Marshal,0,2)="N/A","N/A",'输出-系统进路参数'!L597)</f>
        <v>N/A</v>
      </c>
      <c r="J596" s="22" t="str">
        <f>IF(INDEX(Veh_Marshal,0,2)="N/A","N/A",'输出-系统进路参数'!M597)</f>
        <v>N/A</v>
      </c>
      <c r="K596" s="22" t="str">
        <f>IF(INDEX(Veh_Marshal,0,2)="N/A","N/A",'输出-系统进路参数'!N597)</f>
        <v>N/A</v>
      </c>
      <c r="L596" s="22" t="str">
        <f>IF(INDEX(Veh_Marshal,0,2)="N/A","N/A",'输出-系统进路参数'!O597)</f>
        <v>N/A</v>
      </c>
      <c r="M596" s="22" t="str">
        <f>IF(INDEX(Veh_Marshal,0,2)="N/A","N/A",'输出-系统进路参数'!P597)</f>
        <v>N/A</v>
      </c>
      <c r="N596" s="22" t="str">
        <f>IF(INDEX(Veh_Marshal,0,2)="N/A","N/A",'输出-系统进路参数'!Q597)</f>
        <v>N/A</v>
      </c>
      <c r="O596" s="22" t="str">
        <f>IF(INDEX(Veh_Marshal,0,2)="N/A","N/A",'输出-系统进路参数'!R597)</f>
        <v>N/A</v>
      </c>
      <c r="P596" s="22" t="str">
        <f>IF(INDEX(Veh_Marshal,0,2)="N/A","N/A",'输出-系统进路参数'!S597)</f>
        <v>N/A</v>
      </c>
      <c r="Q596" s="22" t="str">
        <f>IF(INDEX(Veh_Marshal,0,2)="N/A","N/A",'输出-系统进路参数'!T597)</f>
        <v>N/A</v>
      </c>
      <c r="R596" s="22" t="str">
        <f>IF(INDEX(Veh_Marshal,0,2)="N/A","N/A",'输出-系统进路参数'!U597)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IF(INDEX(Veh_Marshal,0,2)="N/A","N/A",'输出-系统进路参数'!B598)</f>
        <v>N/A</v>
      </c>
      <c r="B597" s="22" t="str">
        <f>IF(INDEX(Veh_Marshal,0,2)="N/A","N/A",'输出-系统进路参数'!E598)</f>
        <v>N/A</v>
      </c>
      <c r="C597" s="22" t="str">
        <f>IF(INDEX(Veh_Marshal,0,2)="N/A","N/A",'输出-系统进路参数'!F598)</f>
        <v>N/A</v>
      </c>
      <c r="D597" s="22" t="str">
        <f>IF(INDEX(Veh_Marshal,0,2)="N/A","N/A",'输出-系统进路参数'!G598)</f>
        <v>N/A</v>
      </c>
      <c r="E597" s="22" t="str">
        <f>IF(INDEX(Veh_Marshal,0,2)="N/A","N/A",'输出-系统进路参数'!H598)</f>
        <v>N/A</v>
      </c>
      <c r="F597" s="22" t="str">
        <f>IF(INDEX(Veh_Marshal,0,2)="N/A","N/A",'输出-系统进路参数'!I598)</f>
        <v>N/A</v>
      </c>
      <c r="G597" s="22" t="str">
        <f>IF(INDEX(Veh_Marshal,0,2)="N/A","N/A",'输出-系统进路参数'!J598)</f>
        <v>N/A</v>
      </c>
      <c r="H597" s="22" t="str">
        <f>IF(INDEX(Veh_Marshal,0,2)="N/A","N/A",'输出-系统进路参数'!K598)</f>
        <v>N/A</v>
      </c>
      <c r="I597" s="22" t="str">
        <f>IF(INDEX(Veh_Marshal,0,2)="N/A","N/A",'输出-系统进路参数'!L598)</f>
        <v>N/A</v>
      </c>
      <c r="J597" s="22" t="str">
        <f>IF(INDEX(Veh_Marshal,0,2)="N/A","N/A",'输出-系统进路参数'!M598)</f>
        <v>N/A</v>
      </c>
      <c r="K597" s="22" t="str">
        <f>IF(INDEX(Veh_Marshal,0,2)="N/A","N/A",'输出-系统进路参数'!N598)</f>
        <v>N/A</v>
      </c>
      <c r="L597" s="22" t="str">
        <f>IF(INDEX(Veh_Marshal,0,2)="N/A","N/A",'输出-系统进路参数'!O598)</f>
        <v>N/A</v>
      </c>
      <c r="M597" s="22" t="str">
        <f>IF(INDEX(Veh_Marshal,0,2)="N/A","N/A",'输出-系统进路参数'!P598)</f>
        <v>N/A</v>
      </c>
      <c r="N597" s="22" t="str">
        <f>IF(INDEX(Veh_Marshal,0,2)="N/A","N/A",'输出-系统进路参数'!Q598)</f>
        <v>N/A</v>
      </c>
      <c r="O597" s="22" t="str">
        <f>IF(INDEX(Veh_Marshal,0,2)="N/A","N/A",'输出-系统进路参数'!R598)</f>
        <v>N/A</v>
      </c>
      <c r="P597" s="22" t="str">
        <f>IF(INDEX(Veh_Marshal,0,2)="N/A","N/A",'输出-系统进路参数'!S598)</f>
        <v>N/A</v>
      </c>
      <c r="Q597" s="22" t="str">
        <f>IF(INDEX(Veh_Marshal,0,2)="N/A","N/A",'输出-系统进路参数'!T598)</f>
        <v>N/A</v>
      </c>
      <c r="R597" s="22" t="str">
        <f>IF(INDEX(Veh_Marshal,0,2)="N/A","N/A",'输出-系统进路参数'!U598)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IF(INDEX(Veh_Marshal,0,2)="N/A","N/A",'输出-系统进路参数'!B599)</f>
        <v>N/A</v>
      </c>
      <c r="B598" s="22" t="str">
        <f>IF(INDEX(Veh_Marshal,0,2)="N/A","N/A",'输出-系统进路参数'!E599)</f>
        <v>N/A</v>
      </c>
      <c r="C598" s="22" t="str">
        <f>IF(INDEX(Veh_Marshal,0,2)="N/A","N/A",'输出-系统进路参数'!F599)</f>
        <v>N/A</v>
      </c>
      <c r="D598" s="22" t="str">
        <f>IF(INDEX(Veh_Marshal,0,2)="N/A","N/A",'输出-系统进路参数'!G599)</f>
        <v>N/A</v>
      </c>
      <c r="E598" s="22" t="str">
        <f>IF(INDEX(Veh_Marshal,0,2)="N/A","N/A",'输出-系统进路参数'!H599)</f>
        <v>N/A</v>
      </c>
      <c r="F598" s="22" t="str">
        <f>IF(INDEX(Veh_Marshal,0,2)="N/A","N/A",'输出-系统进路参数'!I599)</f>
        <v>N/A</v>
      </c>
      <c r="G598" s="22" t="str">
        <f>IF(INDEX(Veh_Marshal,0,2)="N/A","N/A",'输出-系统进路参数'!J599)</f>
        <v>N/A</v>
      </c>
      <c r="H598" s="22" t="str">
        <f>IF(INDEX(Veh_Marshal,0,2)="N/A","N/A",'输出-系统进路参数'!K599)</f>
        <v>N/A</v>
      </c>
      <c r="I598" s="22" t="str">
        <f>IF(INDEX(Veh_Marshal,0,2)="N/A","N/A",'输出-系统进路参数'!L599)</f>
        <v>N/A</v>
      </c>
      <c r="J598" s="22" t="str">
        <f>IF(INDEX(Veh_Marshal,0,2)="N/A","N/A",'输出-系统进路参数'!M599)</f>
        <v>N/A</v>
      </c>
      <c r="K598" s="22" t="str">
        <f>IF(INDEX(Veh_Marshal,0,2)="N/A","N/A",'输出-系统进路参数'!N599)</f>
        <v>N/A</v>
      </c>
      <c r="L598" s="22" t="str">
        <f>IF(INDEX(Veh_Marshal,0,2)="N/A","N/A",'输出-系统进路参数'!O599)</f>
        <v>N/A</v>
      </c>
      <c r="M598" s="22" t="str">
        <f>IF(INDEX(Veh_Marshal,0,2)="N/A","N/A",'输出-系统进路参数'!P599)</f>
        <v>N/A</v>
      </c>
      <c r="N598" s="22" t="str">
        <f>IF(INDEX(Veh_Marshal,0,2)="N/A","N/A",'输出-系统进路参数'!Q599)</f>
        <v>N/A</v>
      </c>
      <c r="O598" s="22" t="str">
        <f>IF(INDEX(Veh_Marshal,0,2)="N/A","N/A",'输出-系统进路参数'!R599)</f>
        <v>N/A</v>
      </c>
      <c r="P598" s="22" t="str">
        <f>IF(INDEX(Veh_Marshal,0,2)="N/A","N/A",'输出-系统进路参数'!S599)</f>
        <v>N/A</v>
      </c>
      <c r="Q598" s="22" t="str">
        <f>IF(INDEX(Veh_Marshal,0,2)="N/A","N/A",'输出-系统进路参数'!T599)</f>
        <v>N/A</v>
      </c>
      <c r="R598" s="22" t="str">
        <f>IF(INDEX(Veh_Marshal,0,2)="N/A","N/A",'输出-系统进路参数'!U599)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IF(INDEX(Veh_Marshal,0,2)="N/A","N/A",'输出-系统进路参数'!B600)</f>
        <v>N/A</v>
      </c>
      <c r="B599" s="22" t="str">
        <f>IF(INDEX(Veh_Marshal,0,2)="N/A","N/A",'输出-系统进路参数'!E600)</f>
        <v>N/A</v>
      </c>
      <c r="C599" s="22" t="str">
        <f>IF(INDEX(Veh_Marshal,0,2)="N/A","N/A",'输出-系统进路参数'!F600)</f>
        <v>N/A</v>
      </c>
      <c r="D599" s="22" t="str">
        <f>IF(INDEX(Veh_Marshal,0,2)="N/A","N/A",'输出-系统进路参数'!G600)</f>
        <v>N/A</v>
      </c>
      <c r="E599" s="22" t="str">
        <f>IF(INDEX(Veh_Marshal,0,2)="N/A","N/A",'输出-系统进路参数'!H600)</f>
        <v>N/A</v>
      </c>
      <c r="F599" s="22" t="str">
        <f>IF(INDEX(Veh_Marshal,0,2)="N/A","N/A",'输出-系统进路参数'!I600)</f>
        <v>N/A</v>
      </c>
      <c r="G599" s="22" t="str">
        <f>IF(INDEX(Veh_Marshal,0,2)="N/A","N/A",'输出-系统进路参数'!J600)</f>
        <v>N/A</v>
      </c>
      <c r="H599" s="22" t="str">
        <f>IF(INDEX(Veh_Marshal,0,2)="N/A","N/A",'输出-系统进路参数'!K600)</f>
        <v>N/A</v>
      </c>
      <c r="I599" s="22" t="str">
        <f>IF(INDEX(Veh_Marshal,0,2)="N/A","N/A",'输出-系统进路参数'!L600)</f>
        <v>N/A</v>
      </c>
      <c r="J599" s="22" t="str">
        <f>IF(INDEX(Veh_Marshal,0,2)="N/A","N/A",'输出-系统进路参数'!M600)</f>
        <v>N/A</v>
      </c>
      <c r="K599" s="22" t="str">
        <f>IF(INDEX(Veh_Marshal,0,2)="N/A","N/A",'输出-系统进路参数'!N600)</f>
        <v>N/A</v>
      </c>
      <c r="L599" s="22" t="str">
        <f>IF(INDEX(Veh_Marshal,0,2)="N/A","N/A",'输出-系统进路参数'!O600)</f>
        <v>N/A</v>
      </c>
      <c r="M599" s="22" t="str">
        <f>IF(INDEX(Veh_Marshal,0,2)="N/A","N/A",'输出-系统进路参数'!P600)</f>
        <v>N/A</v>
      </c>
      <c r="N599" s="22" t="str">
        <f>IF(INDEX(Veh_Marshal,0,2)="N/A","N/A",'输出-系统进路参数'!Q600)</f>
        <v>N/A</v>
      </c>
      <c r="O599" s="22" t="str">
        <f>IF(INDEX(Veh_Marshal,0,2)="N/A","N/A",'输出-系统进路参数'!R600)</f>
        <v>N/A</v>
      </c>
      <c r="P599" s="22" t="str">
        <f>IF(INDEX(Veh_Marshal,0,2)="N/A","N/A",'输出-系统进路参数'!S600)</f>
        <v>N/A</v>
      </c>
      <c r="Q599" s="22" t="str">
        <f>IF(INDEX(Veh_Marshal,0,2)="N/A","N/A",'输出-系统进路参数'!T600)</f>
        <v>N/A</v>
      </c>
      <c r="R599" s="22" t="str">
        <f>IF(INDEX(Veh_Marshal,0,2)="N/A","N/A",'输出-系统进路参数'!U600)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IF(INDEX(Veh_Marshal,0,2)="N/A","N/A",'输出-系统进路参数'!B601)</f>
        <v>N/A</v>
      </c>
      <c r="B600" s="22" t="str">
        <f>IF(INDEX(Veh_Marshal,0,2)="N/A","N/A",'输出-系统进路参数'!E601)</f>
        <v>N/A</v>
      </c>
      <c r="C600" s="22" t="str">
        <f>IF(INDEX(Veh_Marshal,0,2)="N/A","N/A",'输出-系统进路参数'!F601)</f>
        <v>N/A</v>
      </c>
      <c r="D600" s="22" t="str">
        <f>IF(INDEX(Veh_Marshal,0,2)="N/A","N/A",'输出-系统进路参数'!G601)</f>
        <v>N/A</v>
      </c>
      <c r="E600" s="22" t="str">
        <f>IF(INDEX(Veh_Marshal,0,2)="N/A","N/A",'输出-系统进路参数'!H601)</f>
        <v>N/A</v>
      </c>
      <c r="F600" s="22" t="str">
        <f>IF(INDEX(Veh_Marshal,0,2)="N/A","N/A",'输出-系统进路参数'!I601)</f>
        <v>N/A</v>
      </c>
      <c r="G600" s="22" t="str">
        <f>IF(INDEX(Veh_Marshal,0,2)="N/A","N/A",'输出-系统进路参数'!J601)</f>
        <v>N/A</v>
      </c>
      <c r="H600" s="22" t="str">
        <f>IF(INDEX(Veh_Marshal,0,2)="N/A","N/A",'输出-系统进路参数'!K601)</f>
        <v>N/A</v>
      </c>
      <c r="I600" s="22" t="str">
        <f>IF(INDEX(Veh_Marshal,0,2)="N/A","N/A",'输出-系统进路参数'!L601)</f>
        <v>N/A</v>
      </c>
      <c r="J600" s="22" t="str">
        <f>IF(INDEX(Veh_Marshal,0,2)="N/A","N/A",'输出-系统进路参数'!M601)</f>
        <v>N/A</v>
      </c>
      <c r="K600" s="22" t="str">
        <f>IF(INDEX(Veh_Marshal,0,2)="N/A","N/A",'输出-系统进路参数'!N601)</f>
        <v>N/A</v>
      </c>
      <c r="L600" s="22" t="str">
        <f>IF(INDEX(Veh_Marshal,0,2)="N/A","N/A",'输出-系统进路参数'!O601)</f>
        <v>N/A</v>
      </c>
      <c r="M600" s="22" t="str">
        <f>IF(INDEX(Veh_Marshal,0,2)="N/A","N/A",'输出-系统进路参数'!P601)</f>
        <v>N/A</v>
      </c>
      <c r="N600" s="22" t="str">
        <f>IF(INDEX(Veh_Marshal,0,2)="N/A","N/A",'输出-系统进路参数'!Q601)</f>
        <v>N/A</v>
      </c>
      <c r="O600" s="22" t="str">
        <f>IF(INDEX(Veh_Marshal,0,2)="N/A","N/A",'输出-系统进路参数'!R601)</f>
        <v>N/A</v>
      </c>
      <c r="P600" s="22" t="str">
        <f>IF(INDEX(Veh_Marshal,0,2)="N/A","N/A",'输出-系统进路参数'!S601)</f>
        <v>N/A</v>
      </c>
      <c r="Q600" s="22" t="str">
        <f>IF(INDEX(Veh_Marshal,0,2)="N/A","N/A",'输出-系统进路参数'!T601)</f>
        <v>N/A</v>
      </c>
      <c r="R600" s="22" t="str">
        <f>IF(INDEX(Veh_Marshal,0,2)="N/A","N/A",'输出-系统进路参数'!U601)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IF(INDEX(Veh_Marshal,0,2)="N/A","N/A",'输出-系统进路参数'!B602)</f>
        <v>N/A</v>
      </c>
      <c r="B601" s="22" t="str">
        <f>IF(INDEX(Veh_Marshal,0,2)="N/A","N/A",'输出-系统进路参数'!E602)</f>
        <v>N/A</v>
      </c>
      <c r="C601" s="22" t="str">
        <f>IF(INDEX(Veh_Marshal,0,2)="N/A","N/A",'输出-系统进路参数'!F602)</f>
        <v>N/A</v>
      </c>
      <c r="D601" s="22" t="str">
        <f>IF(INDEX(Veh_Marshal,0,2)="N/A","N/A",'输出-系统进路参数'!G602)</f>
        <v>N/A</v>
      </c>
      <c r="E601" s="22" t="str">
        <f>IF(INDEX(Veh_Marshal,0,2)="N/A","N/A",'输出-系统进路参数'!H602)</f>
        <v>N/A</v>
      </c>
      <c r="F601" s="22" t="str">
        <f>IF(INDEX(Veh_Marshal,0,2)="N/A","N/A",'输出-系统进路参数'!I602)</f>
        <v>N/A</v>
      </c>
      <c r="G601" s="22" t="str">
        <f>IF(INDEX(Veh_Marshal,0,2)="N/A","N/A",'输出-系统进路参数'!J602)</f>
        <v>N/A</v>
      </c>
      <c r="H601" s="22" t="str">
        <f>IF(INDEX(Veh_Marshal,0,2)="N/A","N/A",'输出-系统进路参数'!K602)</f>
        <v>N/A</v>
      </c>
      <c r="I601" s="22" t="str">
        <f>IF(INDEX(Veh_Marshal,0,2)="N/A","N/A",'输出-系统进路参数'!L602)</f>
        <v>N/A</v>
      </c>
      <c r="J601" s="22" t="str">
        <f>IF(INDEX(Veh_Marshal,0,2)="N/A","N/A",'输出-系统进路参数'!M602)</f>
        <v>N/A</v>
      </c>
      <c r="K601" s="22" t="str">
        <f>IF(INDEX(Veh_Marshal,0,2)="N/A","N/A",'输出-系统进路参数'!N602)</f>
        <v>N/A</v>
      </c>
      <c r="L601" s="22" t="str">
        <f>IF(INDEX(Veh_Marshal,0,2)="N/A","N/A",'输出-系统进路参数'!O602)</f>
        <v>N/A</v>
      </c>
      <c r="M601" s="22" t="str">
        <f>IF(INDEX(Veh_Marshal,0,2)="N/A","N/A",'输出-系统进路参数'!P602)</f>
        <v>N/A</v>
      </c>
      <c r="N601" s="22" t="str">
        <f>IF(INDEX(Veh_Marshal,0,2)="N/A","N/A",'输出-系统进路参数'!Q602)</f>
        <v>N/A</v>
      </c>
      <c r="O601" s="22" t="str">
        <f>IF(INDEX(Veh_Marshal,0,2)="N/A","N/A",'输出-系统进路参数'!R602)</f>
        <v>N/A</v>
      </c>
      <c r="P601" s="22" t="str">
        <f>IF(INDEX(Veh_Marshal,0,2)="N/A","N/A",'输出-系统进路参数'!S602)</f>
        <v>N/A</v>
      </c>
      <c r="Q601" s="22" t="str">
        <f>IF(INDEX(Veh_Marshal,0,2)="N/A","N/A",'输出-系统进路参数'!T602)</f>
        <v>N/A</v>
      </c>
      <c r="R601" s="22" t="str">
        <f>IF(INDEX(Veh_Marshal,0,2)="N/A","N/A",'输出-系统进路参数'!U602)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S602:AC1048576">
    <cfRule type="cellIs" dxfId="16" priority="5" operator="equal">
      <formula>"N/A"</formula>
    </cfRule>
  </conditionalFormatting>
  <conditionalFormatting sqref="W2:AC601 S2:T601">
    <cfRule type="cellIs" dxfId="15" priority="4" operator="equal">
      <formula>"N/A"</formula>
    </cfRule>
  </conditionalFormatting>
  <conditionalFormatting sqref="W2:AC601 S2:T601">
    <cfRule type="cellIs" dxfId="14" priority="3" operator="equal">
      <formula>"N/A"</formula>
    </cfRule>
  </conditionalFormatting>
  <conditionalFormatting sqref="U2:V601">
    <cfRule type="cellIs" dxfId="13" priority="2" operator="equal">
      <formula>"N/A"</formula>
    </cfRule>
  </conditionalFormatting>
  <conditionalFormatting sqref="U2:V601">
    <cfRule type="cellIs" dxfId="12" priority="1" operator="equal">
      <formula>"N/A"</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topLeftCell="A517" zoomScale="70" zoomScaleNormal="70" workbookViewId="0">
      <selection activeCell="T605" sqref="T605"/>
    </sheetView>
  </sheetViews>
  <sheetFormatPr defaultRowHeight="13.5"/>
  <cols>
    <col min="1" max="1" width="11.625" style="18" bestFit="1" customWidth="1"/>
    <col min="2" max="2" width="9" style="18"/>
    <col min="3" max="3" width="10.125" style="18" bestFit="1" customWidth="1"/>
    <col min="4" max="4" width="9" style="18"/>
    <col min="5" max="5" width="13.75" style="18" bestFit="1" customWidth="1"/>
    <col min="6" max="6" width="10.625" style="18" bestFit="1" customWidth="1"/>
    <col min="7" max="7" width="9" style="18"/>
    <col min="8" max="8" width="11.875" style="18" bestFit="1" customWidth="1"/>
    <col min="9" max="16" width="9" style="18"/>
    <col min="17" max="17" width="10.75" style="18" bestFit="1" customWidth="1"/>
    <col min="18" max="18" width="9" style="18"/>
    <col min="19" max="19" width="10.125" bestFit="1" customWidth="1"/>
    <col min="20" max="20" width="9" style="18"/>
    <col min="29" max="29" width="9" style="46"/>
  </cols>
  <sheetData>
    <row r="1" spans="1:29" ht="101.25">
      <c r="A1" s="21" t="s">
        <v>62</v>
      </c>
      <c r="B1" s="21" t="s">
        <v>504</v>
      </c>
      <c r="C1" s="21" t="s">
        <v>501</v>
      </c>
      <c r="D1" s="21" t="s">
        <v>191</v>
      </c>
      <c r="E1" s="21" t="s">
        <v>502</v>
      </c>
      <c r="F1" s="21" t="s">
        <v>503</v>
      </c>
      <c r="G1" s="21" t="s">
        <v>123</v>
      </c>
      <c r="H1" s="54" t="s">
        <v>189</v>
      </c>
      <c r="I1" s="21" t="s">
        <v>507</v>
      </c>
      <c r="J1" s="21" t="s">
        <v>497</v>
      </c>
      <c r="K1" s="55" t="s">
        <v>506</v>
      </c>
      <c r="L1" s="21" t="s">
        <v>237</v>
      </c>
      <c r="M1" s="21" t="s">
        <v>65</v>
      </c>
      <c r="N1" s="21" t="s">
        <v>508</v>
      </c>
      <c r="O1" s="21" t="s">
        <v>66</v>
      </c>
      <c r="P1" s="21" t="s">
        <v>236</v>
      </c>
      <c r="Q1" s="21" t="s">
        <v>67</v>
      </c>
      <c r="R1" s="21" t="s">
        <v>148</v>
      </c>
      <c r="S1" s="21" t="s">
        <v>505</v>
      </c>
      <c r="T1" s="21" t="s">
        <v>151</v>
      </c>
      <c r="U1" s="21" t="s">
        <v>183</v>
      </c>
      <c r="V1" s="21" t="s">
        <v>368</v>
      </c>
      <c r="W1" s="21" t="s">
        <v>188</v>
      </c>
      <c r="X1" s="21" t="s">
        <v>367</v>
      </c>
      <c r="Y1" s="21" t="s">
        <v>194</v>
      </c>
      <c r="Z1" s="21" t="s">
        <v>370</v>
      </c>
      <c r="AA1" s="21" t="s">
        <v>244</v>
      </c>
      <c r="AB1" s="21" t="s">
        <v>372</v>
      </c>
      <c r="AC1" s="21" t="s">
        <v>374</v>
      </c>
    </row>
    <row r="2" spans="1:29">
      <c r="A2" s="22" t="str">
        <f>IF(INDEX(Veh_Marshal,0,3)="N/A","N/A",'输出-系统进路参数'!B3)</f>
        <v>Szr.S0103</v>
      </c>
      <c r="B2" s="22" t="str">
        <f>IF(INDEX(Veh_Marshal,0,3)="N/A","N/A",'输出-系统进路参数'!E3)</f>
        <v>94.1</v>
      </c>
      <c r="C2" s="22" t="str">
        <f>IF(INDEX(Veh_Marshal,0,3)="N/A","N/A",'输出-系统进路参数'!F3)</f>
        <v>80</v>
      </c>
      <c r="D2" s="22" t="str">
        <f>IF(INDEX(Veh_Marshal,0,3)="N/A","N/A",'输出-系统进路参数'!G3)</f>
        <v>80</v>
      </c>
      <c r="E2" s="22" t="str">
        <f>IF(INDEX(Veh_Marshal,0,3)="N/A","N/A",'输出-系统进路参数'!H3)</f>
        <v>0</v>
      </c>
      <c r="F2" s="22" t="str">
        <f>IF(INDEX(Veh_Marshal,0,3)="N/A","N/A",'输出-系统进路参数'!I3)</f>
        <v>100</v>
      </c>
      <c r="G2" s="22" t="str">
        <f>IF(INDEX(Veh_Marshal,0,3)="N/A","N/A",'输出-系统进路参数'!J3)</f>
        <v>0</v>
      </c>
      <c r="H2" s="22" t="str">
        <f>IF(INDEX(Veh_Marshal,0,3)="N/A","N/A",'输出-系统进路参数'!K3)</f>
        <v>N/A</v>
      </c>
      <c r="I2" s="22" t="str">
        <f>IF(INDEX(Veh_Marshal,0,3)="N/A","N/A",'输出-系统进路参数'!L3)</f>
        <v>N/A</v>
      </c>
      <c r="J2" s="22" t="str">
        <f>IF(INDEX(Veh_Marshal,0,3)="N/A","N/A",'输出-系统进路参数'!M3)</f>
        <v>N/A</v>
      </c>
      <c r="K2" s="22" t="str">
        <f>IF(INDEX(Veh_Marshal,0,3)="N/A","N/A",'输出-系统进路参数'!N3)</f>
        <v>N/A</v>
      </c>
      <c r="L2" s="22" t="str">
        <f>IF(INDEX(Veh_Marshal,0,3)="N/A","N/A",'输出-系统进路参数'!O3)</f>
        <v>N/A</v>
      </c>
      <c r="M2" s="22" t="str">
        <f>IF(INDEX(Veh_Marshal,0,3)="N/A","N/A",'输出-系统进路参数'!P3)</f>
        <v>0201G</v>
      </c>
      <c r="N2" s="22" t="str">
        <f>IF(INDEX(Veh_Marshal,0,3)="N/A","N/A",'输出-系统进路参数'!Q3)</f>
        <v>0</v>
      </c>
      <c r="O2" s="22" t="str">
        <f>IF(INDEX(Veh_Marshal,0,3)="N/A","N/A",'输出-系统进路参数'!R3)</f>
        <v>94.1</v>
      </c>
      <c r="P2" s="22" t="str">
        <f>IF(INDEX(Veh_Marshal,0,3)="N/A","N/A",'输出-系统进路参数'!S3)</f>
        <v>0</v>
      </c>
      <c r="Q2" s="22" t="str">
        <f>IF(INDEX(Veh_Marshal,0,3)="N/A","N/A",'输出-系统进路参数'!T3)</f>
        <v>0103G</v>
      </c>
      <c r="R2" s="22" t="str">
        <f>IF(INDEX(Veh_Marshal,0,3)="N/A","N/A",'输出-系统进路参数'!U3)</f>
        <v>FALSE</v>
      </c>
      <c r="S2" s="30" t="str">
        <f t="shared" ref="S2:S65" si="0">IF($A2="N/A","N/A",IF($F2="N/A",CEILING($C2/3.6*(CFG_T_EB_OUT+CFG_T_EB_SETUP)/1000+($C2/3.6)^2/(INDEX(Veh_Gebr,0,3)+$E2/1000*9.8)/2,0.001),$F2))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+Conf_SafeMarginDist+Proj_Sig2AxleDist+INDEX(Veh_Hook2Roller,0,3))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+$C2/3.6/(INDEX(Veh_Gebr,0,3)+$E2/1000*9.8)*1000
+Equ_AxleClearDelay+Conf_VibInTime_CBI)/1000,
10),$V2))</f>
        <v>180</v>
      </c>
      <c r="Y2" s="30">
        <f t="shared" ref="Y2:Y65" si="6">IF($A2="N/A","N/A",
IF($M2="N/A","N/A",
IF($Q2="N/A","N/A",
CEILING(SQRT(2*($O2-INDEX(Veh_Length,0,3)+INDEX(Veh_Hook2Roller,0,3)-Proj_Sp2AxleDist)/(INDEX(Veh_NormDec,0,3)+$P2/1000*9.8))*1000*2,5000)/1000)))</f>
        <v>25</v>
      </c>
      <c r="Z2" s="30">
        <f t="shared" ref="Z2:Z65" si="7">IF($A2="N/A","N/A",
IF($M2="N/A","N/A",
IF($Q2="N/A","N/A",
CEILING(($Y2*1000+CFG_T_EB_OUT+CFG_T_EB_SETUP
+((SQRT((2*INDEX(Veh_Gebr,0,3)*(INDEX(Veh_MaxAcc,0,3)-$P2/1000*9.8)*CFG_T_EB_SETUP/1000)^2
       +4*(INDEX(Veh_Gebr,0,3)+INDEX(Veh_MaxAcc,0,3))*(INDEX(Veh_MaxAcc,0,3)-$P2/1000*9.8)*(INDEX(Veh_Gebr,0,3)*$P2/1000*9.8*(CFG_T_EB_SETUP/1000)^2
           +2*(INDEX(Veh_Gebr,0,3)+$P2/1000*9.8)*($O2-INDEX(Veh_Length,0,3)+INDEX(Veh_Hook2Roller,0,3))))
    -2*INDEX(Veh_Gebr,0,3)*(INDEX(Veh_MaxAcc,0,3)-$P2/1000*9.8)*CFG_T_EB_SETUP/1000)
  /2/(INDEX(Veh_MaxAcc,0,3)+INDEX(Veh_Gebr,0,3))-$P2/1000*9.8*CFG_T_EB_SETUP/1000)/(INDEX(Veh_Gebr,0,3)+$P2/1000*9.8)*1000
+Equ_AxleClearDelay+Conf_VibInTime_CBI)/1000,
10)
)))</f>
        <v>40</v>
      </c>
      <c r="AA2" s="30">
        <f t="shared" ref="AA2:AA65" si="8">IF($A2="N/A","N/A",
IF($Q2="N/A","N/A",
FLOOR((Proj_RmMaxForwSpd/3.6-ATO速度_EB速度余量/3.6)*1000/INDEX(Veh_NormDec,0,3)
+(Proj_RmMaxForwSpd/3.6-ATO速度_EB速度余量/3.6)*1000/INDEX(Veh_MaxAcc,0,3)
+($B2-(Proj_RmMaxForwSpd/3.6-ATO速度_EB速度余量/3.6)^2/(2*INDEX(Veh_NormDec,0,3))-(Proj_RmMaxForwSpd/3.6-ATO速度_EB速度余量/3.6)^2/(2*INDEX(Veh_MaxAcc,0,3)))/(Proj_RmMaxForwSpd/3.6-ATO速度_EB速度余量/3.6)*1000
+$N2*1000,5000)/1000))</f>
        <v>20</v>
      </c>
      <c r="AB2" s="30">
        <f t="shared" ref="AB2:AB65" si="9">IF($A2="N/A","N/A",
IF($Q2="N/A","N/A",
CEILING(($AA2*1000+CFG_T_EB_OUT+CFG_T_EB_SETUP
+$D2/3.6/(INDEX(Veh_Gebr,0,3)+$G2/1000*9.8)*1000
+Equ_AxleClearDelay+Conf_VibInTime_CBI)/1000,
10)
))</f>
        <v>50</v>
      </c>
      <c r="AC2" s="30">
        <f t="shared" ref="AC2:AC65" si="10">IF($A2="N/A","N/A",
CEILING(司机反应时间*1000
+INDEX(Veh_FsbTracCutDelay,0,3)+INDEX(Veh_FsbSetDelay,0,3)+INDEX(Veh_FsbCoastTime,0,3)
+Proj_RmMaxForwSpd/3.6/(INDEX(Veh_Fsbr,0,3)-Proj_MaxLineGrad*9.8/1000)*1000
+Equ_AxleClearDelay
+Conf_VibInTime_CBI,
10000)/1000)</f>
        <v>30</v>
      </c>
    </row>
    <row r="3" spans="1:29">
      <c r="A3" s="22" t="str">
        <f>IF(INDEX(Veh_Marshal,0,3)="N/A","N/A",'输出-系统进路参数'!B4)</f>
        <v>S0103.S0107</v>
      </c>
      <c r="B3" s="22" t="str">
        <f>IF(INDEX(Veh_Marshal,0,3)="N/A","N/A",'输出-系统进路参数'!E4)</f>
        <v>323.967</v>
      </c>
      <c r="C3" s="22" t="str">
        <f>IF(INDEX(Veh_Marshal,0,3)="N/A","N/A",'输出-系统进路参数'!F4)</f>
        <v>80</v>
      </c>
      <c r="D3" s="22" t="str">
        <f>IF(INDEX(Veh_Marshal,0,3)="N/A","N/A",'输出-系统进路参数'!G4)</f>
        <v>80</v>
      </c>
      <c r="E3" s="22" t="str">
        <f>IF(INDEX(Veh_Marshal,0,3)="N/A","N/A",'输出-系统进路参数'!H4)</f>
        <v>0</v>
      </c>
      <c r="F3" s="22" t="str">
        <f>IF(INDEX(Veh_Marshal,0,3)="N/A","N/A",'输出-系统进路参数'!I4)</f>
        <v>200</v>
      </c>
      <c r="G3" s="22" t="str">
        <f>IF(INDEX(Veh_Marshal,0,3)="N/A","N/A",'输出-系统进路参数'!J4)</f>
        <v>-53.8</v>
      </c>
      <c r="H3" s="22" t="str">
        <f>IF(INDEX(Veh_Marshal,0,3)="N/A","N/A",'输出-系统进路参数'!K4)</f>
        <v>Type_Beacon</v>
      </c>
      <c r="I3" s="22" t="str">
        <f>IF(INDEX(Veh_Marshal,0,3)="N/A","N/A",'输出-系统进路参数'!L4)</f>
        <v>B0101</v>
      </c>
      <c r="J3" s="22" t="str">
        <f>IF(INDEX(Veh_Marshal,0,3)="N/A","N/A",'输出-系统进路参数'!M4)</f>
        <v>700</v>
      </c>
      <c r="K3" s="22" t="str">
        <f>IF(INDEX(Veh_Marshal,0,3)="N/A","N/A",'输出-系统进路参数'!N4)</f>
        <v>VB0103</v>
      </c>
      <c r="L3" s="22" t="str">
        <f>IF(INDEX(Veh_Marshal,0,3)="N/A","N/A",'输出-系统进路参数'!O4)</f>
        <v>9</v>
      </c>
      <c r="M3" s="22" t="str">
        <f>IF(INDEX(Veh_Marshal,0,3)="N/A","N/A",'输出-系统进路参数'!P4)</f>
        <v>0207G</v>
      </c>
      <c r="N3" s="22" t="str">
        <f>IF(INDEX(Veh_Marshal,0,3)="N/A","N/A",'输出-系统进路参数'!Q4)</f>
        <v>0</v>
      </c>
      <c r="O3" s="22" t="str">
        <f>IF(INDEX(Veh_Marshal,0,3)="N/A","N/A",'输出-系统进路参数'!R4)</f>
        <v>61.967</v>
      </c>
      <c r="P3" s="22" t="str">
        <f>IF(INDEX(Veh_Marshal,0,3)="N/A","N/A",'输出-系统进路参数'!S4)</f>
        <v>0</v>
      </c>
      <c r="Q3" s="22" t="str">
        <f>IF(INDEX(Veh_Marshal,0,3)="N/A","N/A",'输出-系统进路参数'!T4)</f>
        <v>0109DG</v>
      </c>
      <c r="R3" s="22" t="str">
        <f>IF(INDEX(Veh_Marshal,0,3)="N/A","N/A",'输出-系统进路参数'!U4)</f>
        <v>FALSE</v>
      </c>
      <c r="S3" s="30" t="str">
        <f t="shared" si="0"/>
        <v>200</v>
      </c>
      <c r="T3" s="51">
        <f t="shared" si="1"/>
        <v>770</v>
      </c>
      <c r="U3" s="51">
        <f t="shared" si="2"/>
        <v>60</v>
      </c>
      <c r="V3" s="52">
        <f t="shared" si="3"/>
        <v>100</v>
      </c>
      <c r="W3" s="52">
        <f t="shared" si="4"/>
        <v>10</v>
      </c>
      <c r="X3" s="52">
        <f t="shared" si="5"/>
        <v>40</v>
      </c>
      <c r="Y3" s="30">
        <f t="shared" si="6"/>
        <v>10</v>
      </c>
      <c r="Z3" s="30">
        <f t="shared" si="7"/>
        <v>20</v>
      </c>
      <c r="AA3" s="30">
        <f t="shared" si="8"/>
        <v>65</v>
      </c>
      <c r="AB3" s="30">
        <f t="shared" si="9"/>
        <v>120</v>
      </c>
      <c r="AC3" s="30">
        <f t="shared" si="10"/>
        <v>30</v>
      </c>
    </row>
    <row r="4" spans="1:29">
      <c r="A4" s="22" t="str">
        <f>IF(INDEX(Veh_Marshal,0,3)="N/A","N/A",'输出-系统进路参数'!B5)</f>
        <v>X0105.Xr</v>
      </c>
      <c r="B4" s="22" t="str">
        <f>IF(INDEX(Veh_Marshal,0,3)="N/A","N/A",'输出-系统进路参数'!E5)</f>
        <v>356.1</v>
      </c>
      <c r="C4" s="22" t="str">
        <f>IF(INDEX(Veh_Marshal,0,3)="N/A","N/A",'输出-系统进路参数'!F5)</f>
        <v>80</v>
      </c>
      <c r="D4" s="22" t="str">
        <f>IF(INDEX(Veh_Marshal,0,3)="N/A","N/A",'输出-系统进路参数'!G5)</f>
        <v>80</v>
      </c>
      <c r="E4" s="22" t="str">
        <f>IF(INDEX(Veh_Marshal,0,3)="N/A","N/A",'输出-系统进路参数'!H5)</f>
        <v>0</v>
      </c>
      <c r="F4" s="22" t="str">
        <f>IF(INDEX(Veh_Marshal,0,3)="N/A","N/A",'输出-系统进路参数'!I5)</f>
        <v>300</v>
      </c>
      <c r="G4" s="22" t="str">
        <f>IF(INDEX(Veh_Marshal,0,3)="N/A","N/A",'输出-系统进路参数'!J5)</f>
        <v>-41</v>
      </c>
      <c r="H4" s="22" t="str">
        <f>IF(INDEX(Veh_Marshal,0,3)="N/A","N/A",'输出-系统进路参数'!K5)</f>
        <v>Type_Beacon</v>
      </c>
      <c r="I4" s="22" t="str">
        <f>IF(INDEX(Veh_Marshal,0,3)="N/A","N/A",'输出-系统进路参数'!L5)</f>
        <v>N/A</v>
      </c>
      <c r="J4" s="22" t="str">
        <f>IF(INDEX(Veh_Marshal,0,3)="N/A","N/A",'输出-系统进路参数'!M5)</f>
        <v>N/A</v>
      </c>
      <c r="K4" s="22" t="str">
        <f>IF(INDEX(Veh_Marshal,0,3)="N/A","N/A",'输出-系统进路参数'!N5)</f>
        <v>VB0105</v>
      </c>
      <c r="L4" s="22" t="str">
        <f>IF(INDEX(Veh_Marshal,0,3)="N/A","N/A",'输出-系统进路参数'!O5)</f>
        <v>9</v>
      </c>
      <c r="M4" s="22" t="str">
        <f>IF(INDEX(Veh_Marshal,0,3)="N/A","N/A",'输出-系统进路参数'!P5)</f>
        <v>0201G</v>
      </c>
      <c r="N4" s="22" t="str">
        <f>IF(INDEX(Veh_Marshal,0,3)="N/A","N/A",'输出-系统进路参数'!Q5)</f>
        <v>0</v>
      </c>
      <c r="O4" s="22" t="str">
        <f>IF(INDEX(Veh_Marshal,0,3)="N/A","N/A",'输出-系统进路参数'!R5)</f>
        <v>94.1</v>
      </c>
      <c r="P4" s="22" t="str">
        <f>IF(INDEX(Veh_Marshal,0,3)="N/A","N/A",'输出-系统进路参数'!S5)</f>
        <v>0</v>
      </c>
      <c r="Q4" s="22" t="str">
        <f>IF(INDEX(Veh_Marshal,0,3)="N/A","N/A",'输出-系统进路参数'!T5)</f>
        <v>N/A</v>
      </c>
      <c r="R4" s="22" t="str">
        <f>IF(INDEX(Veh_Marshal,0,3)="N/A","N/A",'输出-系统进路参数'!U5)</f>
        <v>FALSE</v>
      </c>
      <c r="S4" s="30" t="str">
        <f t="shared" si="0"/>
        <v>300</v>
      </c>
      <c r="T4" s="51">
        <f t="shared" si="1"/>
        <v>698</v>
      </c>
      <c r="U4" s="51">
        <f t="shared" si="2"/>
        <v>10</v>
      </c>
      <c r="V4" s="52">
        <f t="shared" si="3"/>
        <v>50</v>
      </c>
      <c r="W4" s="52">
        <f t="shared" si="4"/>
        <v>10</v>
      </c>
      <c r="X4" s="52">
        <f t="shared" si="5"/>
        <v>40</v>
      </c>
      <c r="Y4" s="30" t="str">
        <f t="shared" si="6"/>
        <v>N/A</v>
      </c>
      <c r="Z4" s="30" t="str">
        <f t="shared" si="7"/>
        <v>N/A</v>
      </c>
      <c r="AA4" s="30" t="str">
        <f t="shared" si="8"/>
        <v>N/A</v>
      </c>
      <c r="AB4" s="30" t="str">
        <f t="shared" si="9"/>
        <v>N/A</v>
      </c>
      <c r="AC4" s="30">
        <f t="shared" si="10"/>
        <v>30</v>
      </c>
    </row>
    <row r="5" spans="1:29">
      <c r="A5" s="22" t="str">
        <f>IF(INDEX(Veh_Marshal,0,3)="N/A","N/A",'输出-系统进路参数'!B6)</f>
        <v>N/A</v>
      </c>
      <c r="B5" s="22" t="str">
        <f>IF(INDEX(Veh_Marshal,0,3)="N/A","N/A",'输出-系统进路参数'!E6)</f>
        <v>N/A</v>
      </c>
      <c r="C5" s="22" t="str">
        <f>IF(INDEX(Veh_Marshal,0,3)="N/A","N/A",'输出-系统进路参数'!F6)</f>
        <v>N/A</v>
      </c>
      <c r="D5" s="22" t="str">
        <f>IF(INDEX(Veh_Marshal,0,3)="N/A","N/A",'输出-系统进路参数'!G6)</f>
        <v>N/A</v>
      </c>
      <c r="E5" s="22" t="str">
        <f>IF(INDEX(Veh_Marshal,0,3)="N/A","N/A",'输出-系统进路参数'!H6)</f>
        <v>N/A</v>
      </c>
      <c r="F5" s="22" t="str">
        <f>IF(INDEX(Veh_Marshal,0,3)="N/A","N/A",'输出-系统进路参数'!I6)</f>
        <v>N/A</v>
      </c>
      <c r="G5" s="22" t="str">
        <f>IF(INDEX(Veh_Marshal,0,3)="N/A","N/A",'输出-系统进路参数'!J6)</f>
        <v>N/A</v>
      </c>
      <c r="H5" s="22" t="str">
        <f>IF(INDEX(Veh_Marshal,0,3)="N/A","N/A",'输出-系统进路参数'!K6)</f>
        <v>N/A</v>
      </c>
      <c r="I5" s="22" t="str">
        <f>IF(INDEX(Veh_Marshal,0,3)="N/A","N/A",'输出-系统进路参数'!L6)</f>
        <v>N/A</v>
      </c>
      <c r="J5" s="22" t="str">
        <f>IF(INDEX(Veh_Marshal,0,3)="N/A","N/A",'输出-系统进路参数'!M6)</f>
        <v>N/A</v>
      </c>
      <c r="K5" s="22" t="str">
        <f>IF(INDEX(Veh_Marshal,0,3)="N/A","N/A",'输出-系统进路参数'!N6)</f>
        <v>N/A</v>
      </c>
      <c r="L5" s="22" t="str">
        <f>IF(INDEX(Veh_Marshal,0,3)="N/A","N/A",'输出-系统进路参数'!O6)</f>
        <v>N/A</v>
      </c>
      <c r="M5" s="22" t="str">
        <f>IF(INDEX(Veh_Marshal,0,3)="N/A","N/A",'输出-系统进路参数'!P6)</f>
        <v>N/A</v>
      </c>
      <c r="N5" s="22" t="str">
        <f>IF(INDEX(Veh_Marshal,0,3)="N/A","N/A",'输出-系统进路参数'!Q6)</f>
        <v>N/A</v>
      </c>
      <c r="O5" s="22" t="str">
        <f>IF(INDEX(Veh_Marshal,0,3)="N/A","N/A",'输出-系统进路参数'!R6)</f>
        <v>N/A</v>
      </c>
      <c r="P5" s="22" t="str">
        <f>IF(INDEX(Veh_Marshal,0,3)="N/A","N/A",'输出-系统进路参数'!S6)</f>
        <v>N/A</v>
      </c>
      <c r="Q5" s="22" t="str">
        <f>IF(INDEX(Veh_Marshal,0,3)="N/A","N/A",'输出-系统进路参数'!T6)</f>
        <v>N/A</v>
      </c>
      <c r="R5" s="22" t="str">
        <f>IF(INDEX(Veh_Marshal,0,3)="N/A","N/A",'输出-系统进路参数'!U6)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IF(INDEX(Veh_Marshal,0,3)="N/A","N/A",'输出-系统进路参数'!B7)</f>
        <v>N/A</v>
      </c>
      <c r="B6" s="22" t="str">
        <f>IF(INDEX(Veh_Marshal,0,3)="N/A","N/A",'输出-系统进路参数'!E7)</f>
        <v>N/A</v>
      </c>
      <c r="C6" s="22" t="str">
        <f>IF(INDEX(Veh_Marshal,0,3)="N/A","N/A",'输出-系统进路参数'!F7)</f>
        <v>N/A</v>
      </c>
      <c r="D6" s="22" t="str">
        <f>IF(INDEX(Veh_Marshal,0,3)="N/A","N/A",'输出-系统进路参数'!G7)</f>
        <v>N/A</v>
      </c>
      <c r="E6" s="22" t="str">
        <f>IF(INDEX(Veh_Marshal,0,3)="N/A","N/A",'输出-系统进路参数'!H7)</f>
        <v>N/A</v>
      </c>
      <c r="F6" s="22" t="str">
        <f>IF(INDEX(Veh_Marshal,0,3)="N/A","N/A",'输出-系统进路参数'!I7)</f>
        <v>N/A</v>
      </c>
      <c r="G6" s="22" t="str">
        <f>IF(INDEX(Veh_Marshal,0,3)="N/A","N/A",'输出-系统进路参数'!J7)</f>
        <v>N/A</v>
      </c>
      <c r="H6" s="22" t="str">
        <f>IF(INDEX(Veh_Marshal,0,3)="N/A","N/A",'输出-系统进路参数'!K7)</f>
        <v>N/A</v>
      </c>
      <c r="I6" s="22" t="str">
        <f>IF(INDEX(Veh_Marshal,0,3)="N/A","N/A",'输出-系统进路参数'!L7)</f>
        <v>N/A</v>
      </c>
      <c r="J6" s="22" t="str">
        <f>IF(INDEX(Veh_Marshal,0,3)="N/A","N/A",'输出-系统进路参数'!M7)</f>
        <v>N/A</v>
      </c>
      <c r="K6" s="22" t="str">
        <f>IF(INDEX(Veh_Marshal,0,3)="N/A","N/A",'输出-系统进路参数'!N7)</f>
        <v>N/A</v>
      </c>
      <c r="L6" s="22" t="str">
        <f>IF(INDEX(Veh_Marshal,0,3)="N/A","N/A",'输出-系统进路参数'!O7)</f>
        <v>N/A</v>
      </c>
      <c r="M6" s="22" t="str">
        <f>IF(INDEX(Veh_Marshal,0,3)="N/A","N/A",'输出-系统进路参数'!P7)</f>
        <v>N/A</v>
      </c>
      <c r="N6" s="22" t="str">
        <f>IF(INDEX(Veh_Marshal,0,3)="N/A","N/A",'输出-系统进路参数'!Q7)</f>
        <v>N/A</v>
      </c>
      <c r="O6" s="22" t="str">
        <f>IF(INDEX(Veh_Marshal,0,3)="N/A","N/A",'输出-系统进路参数'!R7)</f>
        <v>N/A</v>
      </c>
      <c r="P6" s="22" t="str">
        <f>IF(INDEX(Veh_Marshal,0,3)="N/A","N/A",'输出-系统进路参数'!S7)</f>
        <v>N/A</v>
      </c>
      <c r="Q6" s="22" t="str">
        <f>IF(INDEX(Veh_Marshal,0,3)="N/A","N/A",'输出-系统进路参数'!T7)</f>
        <v>N/A</v>
      </c>
      <c r="R6" s="22" t="str">
        <f>IF(INDEX(Veh_Marshal,0,3)="N/A","N/A",'输出-系统进路参数'!U7)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IF(INDEX(Veh_Marshal,0,3)="N/A","N/A",'输出-系统进路参数'!B8)</f>
        <v>N/A</v>
      </c>
      <c r="B7" s="22" t="str">
        <f>IF(INDEX(Veh_Marshal,0,3)="N/A","N/A",'输出-系统进路参数'!E8)</f>
        <v>N/A</v>
      </c>
      <c r="C7" s="22" t="str">
        <f>IF(INDEX(Veh_Marshal,0,3)="N/A","N/A",'输出-系统进路参数'!F8)</f>
        <v>N/A</v>
      </c>
      <c r="D7" s="22" t="str">
        <f>IF(INDEX(Veh_Marshal,0,3)="N/A","N/A",'输出-系统进路参数'!G8)</f>
        <v>N/A</v>
      </c>
      <c r="E7" s="22" t="str">
        <f>IF(INDEX(Veh_Marshal,0,3)="N/A","N/A",'输出-系统进路参数'!H8)</f>
        <v>N/A</v>
      </c>
      <c r="F7" s="22" t="str">
        <f>IF(INDEX(Veh_Marshal,0,3)="N/A","N/A",'输出-系统进路参数'!I8)</f>
        <v>N/A</v>
      </c>
      <c r="G7" s="22" t="str">
        <f>IF(INDEX(Veh_Marshal,0,3)="N/A","N/A",'输出-系统进路参数'!J8)</f>
        <v>N/A</v>
      </c>
      <c r="H7" s="22" t="str">
        <f>IF(INDEX(Veh_Marshal,0,3)="N/A","N/A",'输出-系统进路参数'!K8)</f>
        <v>N/A</v>
      </c>
      <c r="I7" s="22" t="str">
        <f>IF(INDEX(Veh_Marshal,0,3)="N/A","N/A",'输出-系统进路参数'!L8)</f>
        <v>N/A</v>
      </c>
      <c r="J7" s="22" t="str">
        <f>IF(INDEX(Veh_Marshal,0,3)="N/A","N/A",'输出-系统进路参数'!M8)</f>
        <v>N/A</v>
      </c>
      <c r="K7" s="22" t="str">
        <f>IF(INDEX(Veh_Marshal,0,3)="N/A","N/A",'输出-系统进路参数'!N8)</f>
        <v>N/A</v>
      </c>
      <c r="L7" s="22" t="str">
        <f>IF(INDEX(Veh_Marshal,0,3)="N/A","N/A",'输出-系统进路参数'!O8)</f>
        <v>N/A</v>
      </c>
      <c r="M7" s="22" t="str">
        <f>IF(INDEX(Veh_Marshal,0,3)="N/A","N/A",'输出-系统进路参数'!P8)</f>
        <v>N/A</v>
      </c>
      <c r="N7" s="22" t="str">
        <f>IF(INDEX(Veh_Marshal,0,3)="N/A","N/A",'输出-系统进路参数'!Q8)</f>
        <v>N/A</v>
      </c>
      <c r="O7" s="22" t="str">
        <f>IF(INDEX(Veh_Marshal,0,3)="N/A","N/A",'输出-系统进路参数'!R8)</f>
        <v>N/A</v>
      </c>
      <c r="P7" s="22" t="str">
        <f>IF(INDEX(Veh_Marshal,0,3)="N/A","N/A",'输出-系统进路参数'!S8)</f>
        <v>N/A</v>
      </c>
      <c r="Q7" s="22" t="str">
        <f>IF(INDEX(Veh_Marshal,0,3)="N/A","N/A",'输出-系统进路参数'!T8)</f>
        <v>N/A</v>
      </c>
      <c r="R7" s="22" t="str">
        <f>IF(INDEX(Veh_Marshal,0,3)="N/A","N/A",'输出-系统进路参数'!U8)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IF(INDEX(Veh_Marshal,0,3)="N/A","N/A",'输出-系统进路参数'!B9)</f>
        <v>N/A</v>
      </c>
      <c r="B8" s="22" t="str">
        <f>IF(INDEX(Veh_Marshal,0,3)="N/A","N/A",'输出-系统进路参数'!E9)</f>
        <v>N/A</v>
      </c>
      <c r="C8" s="22" t="str">
        <f>IF(INDEX(Veh_Marshal,0,3)="N/A","N/A",'输出-系统进路参数'!F9)</f>
        <v>N/A</v>
      </c>
      <c r="D8" s="22" t="str">
        <f>IF(INDEX(Veh_Marshal,0,3)="N/A","N/A",'输出-系统进路参数'!G9)</f>
        <v>N/A</v>
      </c>
      <c r="E8" s="22" t="str">
        <f>IF(INDEX(Veh_Marshal,0,3)="N/A","N/A",'输出-系统进路参数'!H9)</f>
        <v>N/A</v>
      </c>
      <c r="F8" s="22" t="str">
        <f>IF(INDEX(Veh_Marshal,0,3)="N/A","N/A",'输出-系统进路参数'!I9)</f>
        <v>N/A</v>
      </c>
      <c r="G8" s="22" t="str">
        <f>IF(INDEX(Veh_Marshal,0,3)="N/A","N/A",'输出-系统进路参数'!J9)</f>
        <v>N/A</v>
      </c>
      <c r="H8" s="22" t="str">
        <f>IF(INDEX(Veh_Marshal,0,3)="N/A","N/A",'输出-系统进路参数'!K9)</f>
        <v>N/A</v>
      </c>
      <c r="I8" s="22" t="str">
        <f>IF(INDEX(Veh_Marshal,0,3)="N/A","N/A",'输出-系统进路参数'!L9)</f>
        <v>N/A</v>
      </c>
      <c r="J8" s="22" t="str">
        <f>IF(INDEX(Veh_Marshal,0,3)="N/A","N/A",'输出-系统进路参数'!M9)</f>
        <v>N/A</v>
      </c>
      <c r="K8" s="22" t="str">
        <f>IF(INDEX(Veh_Marshal,0,3)="N/A","N/A",'输出-系统进路参数'!N9)</f>
        <v>N/A</v>
      </c>
      <c r="L8" s="22" t="str">
        <f>IF(INDEX(Veh_Marshal,0,3)="N/A","N/A",'输出-系统进路参数'!O9)</f>
        <v>N/A</v>
      </c>
      <c r="M8" s="22" t="str">
        <f>IF(INDEX(Veh_Marshal,0,3)="N/A","N/A",'输出-系统进路参数'!P9)</f>
        <v>N/A</v>
      </c>
      <c r="N8" s="22" t="str">
        <f>IF(INDEX(Veh_Marshal,0,3)="N/A","N/A",'输出-系统进路参数'!Q9)</f>
        <v>N/A</v>
      </c>
      <c r="O8" s="22" t="str">
        <f>IF(INDEX(Veh_Marshal,0,3)="N/A","N/A",'输出-系统进路参数'!R9)</f>
        <v>N/A</v>
      </c>
      <c r="P8" s="22" t="str">
        <f>IF(INDEX(Veh_Marshal,0,3)="N/A","N/A",'输出-系统进路参数'!S9)</f>
        <v>N/A</v>
      </c>
      <c r="Q8" s="22" t="str">
        <f>IF(INDEX(Veh_Marshal,0,3)="N/A","N/A",'输出-系统进路参数'!T9)</f>
        <v>N/A</v>
      </c>
      <c r="R8" s="22" t="str">
        <f>IF(INDEX(Veh_Marshal,0,3)="N/A","N/A",'输出-系统进路参数'!U9)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IF(INDEX(Veh_Marshal,0,3)="N/A","N/A",'输出-系统进路参数'!B10)</f>
        <v>N/A</v>
      </c>
      <c r="B9" s="22" t="str">
        <f>IF(INDEX(Veh_Marshal,0,3)="N/A","N/A",'输出-系统进路参数'!E10)</f>
        <v>N/A</v>
      </c>
      <c r="C9" s="22" t="str">
        <f>IF(INDEX(Veh_Marshal,0,3)="N/A","N/A",'输出-系统进路参数'!F10)</f>
        <v>N/A</v>
      </c>
      <c r="D9" s="22" t="str">
        <f>IF(INDEX(Veh_Marshal,0,3)="N/A","N/A",'输出-系统进路参数'!G10)</f>
        <v>N/A</v>
      </c>
      <c r="E9" s="22" t="str">
        <f>IF(INDEX(Veh_Marshal,0,3)="N/A","N/A",'输出-系统进路参数'!H10)</f>
        <v>N/A</v>
      </c>
      <c r="F9" s="22" t="str">
        <f>IF(INDEX(Veh_Marshal,0,3)="N/A","N/A",'输出-系统进路参数'!I10)</f>
        <v>N/A</v>
      </c>
      <c r="G9" s="22" t="str">
        <f>IF(INDEX(Veh_Marshal,0,3)="N/A","N/A",'输出-系统进路参数'!J10)</f>
        <v>N/A</v>
      </c>
      <c r="H9" s="22" t="str">
        <f>IF(INDEX(Veh_Marshal,0,3)="N/A","N/A",'输出-系统进路参数'!K10)</f>
        <v>N/A</v>
      </c>
      <c r="I9" s="22" t="str">
        <f>IF(INDEX(Veh_Marshal,0,3)="N/A","N/A",'输出-系统进路参数'!L10)</f>
        <v>N/A</v>
      </c>
      <c r="J9" s="22" t="str">
        <f>IF(INDEX(Veh_Marshal,0,3)="N/A","N/A",'输出-系统进路参数'!M10)</f>
        <v>N/A</v>
      </c>
      <c r="K9" s="22" t="str">
        <f>IF(INDEX(Veh_Marshal,0,3)="N/A","N/A",'输出-系统进路参数'!N10)</f>
        <v>N/A</v>
      </c>
      <c r="L9" s="22" t="str">
        <f>IF(INDEX(Veh_Marshal,0,3)="N/A","N/A",'输出-系统进路参数'!O10)</f>
        <v>N/A</v>
      </c>
      <c r="M9" s="22" t="str">
        <f>IF(INDEX(Veh_Marshal,0,3)="N/A","N/A",'输出-系统进路参数'!P10)</f>
        <v>N/A</v>
      </c>
      <c r="N9" s="22" t="str">
        <f>IF(INDEX(Veh_Marshal,0,3)="N/A","N/A",'输出-系统进路参数'!Q10)</f>
        <v>N/A</v>
      </c>
      <c r="O9" s="22" t="str">
        <f>IF(INDEX(Veh_Marshal,0,3)="N/A","N/A",'输出-系统进路参数'!R10)</f>
        <v>N/A</v>
      </c>
      <c r="P9" s="22" t="str">
        <f>IF(INDEX(Veh_Marshal,0,3)="N/A","N/A",'输出-系统进路参数'!S10)</f>
        <v>N/A</v>
      </c>
      <c r="Q9" s="22" t="str">
        <f>IF(INDEX(Veh_Marshal,0,3)="N/A","N/A",'输出-系统进路参数'!T10)</f>
        <v>N/A</v>
      </c>
      <c r="R9" s="22" t="str">
        <f>IF(INDEX(Veh_Marshal,0,3)="N/A","N/A",'输出-系统进路参数'!U10)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IF(INDEX(Veh_Marshal,0,3)="N/A","N/A",'输出-系统进路参数'!B11)</f>
        <v>N/A</v>
      </c>
      <c r="B10" s="22" t="str">
        <f>IF(INDEX(Veh_Marshal,0,3)="N/A","N/A",'输出-系统进路参数'!E11)</f>
        <v>N/A</v>
      </c>
      <c r="C10" s="22" t="str">
        <f>IF(INDEX(Veh_Marshal,0,3)="N/A","N/A",'输出-系统进路参数'!F11)</f>
        <v>N/A</v>
      </c>
      <c r="D10" s="22" t="str">
        <f>IF(INDEX(Veh_Marshal,0,3)="N/A","N/A",'输出-系统进路参数'!G11)</f>
        <v>N/A</v>
      </c>
      <c r="E10" s="22" t="str">
        <f>IF(INDEX(Veh_Marshal,0,3)="N/A","N/A",'输出-系统进路参数'!H11)</f>
        <v>N/A</v>
      </c>
      <c r="F10" s="22" t="str">
        <f>IF(INDEX(Veh_Marshal,0,3)="N/A","N/A",'输出-系统进路参数'!I11)</f>
        <v>N/A</v>
      </c>
      <c r="G10" s="22" t="str">
        <f>IF(INDEX(Veh_Marshal,0,3)="N/A","N/A",'输出-系统进路参数'!J11)</f>
        <v>N/A</v>
      </c>
      <c r="H10" s="22" t="str">
        <f>IF(INDEX(Veh_Marshal,0,3)="N/A","N/A",'输出-系统进路参数'!K11)</f>
        <v>N/A</v>
      </c>
      <c r="I10" s="22" t="str">
        <f>IF(INDEX(Veh_Marshal,0,3)="N/A","N/A",'输出-系统进路参数'!L11)</f>
        <v>N/A</v>
      </c>
      <c r="J10" s="22" t="str">
        <f>IF(INDEX(Veh_Marshal,0,3)="N/A","N/A",'输出-系统进路参数'!M11)</f>
        <v>N/A</v>
      </c>
      <c r="K10" s="22" t="str">
        <f>IF(INDEX(Veh_Marshal,0,3)="N/A","N/A",'输出-系统进路参数'!N11)</f>
        <v>N/A</v>
      </c>
      <c r="L10" s="22" t="str">
        <f>IF(INDEX(Veh_Marshal,0,3)="N/A","N/A",'输出-系统进路参数'!O11)</f>
        <v>N/A</v>
      </c>
      <c r="M10" s="22" t="str">
        <f>IF(INDEX(Veh_Marshal,0,3)="N/A","N/A",'输出-系统进路参数'!P11)</f>
        <v>N/A</v>
      </c>
      <c r="N10" s="22" t="str">
        <f>IF(INDEX(Veh_Marshal,0,3)="N/A","N/A",'输出-系统进路参数'!Q11)</f>
        <v>N/A</v>
      </c>
      <c r="O10" s="22" t="str">
        <f>IF(INDEX(Veh_Marshal,0,3)="N/A","N/A",'输出-系统进路参数'!R11)</f>
        <v>N/A</v>
      </c>
      <c r="P10" s="22" t="str">
        <f>IF(INDEX(Veh_Marshal,0,3)="N/A","N/A",'输出-系统进路参数'!S11)</f>
        <v>N/A</v>
      </c>
      <c r="Q10" s="22" t="str">
        <f>IF(INDEX(Veh_Marshal,0,3)="N/A","N/A",'输出-系统进路参数'!T11)</f>
        <v>N/A</v>
      </c>
      <c r="R10" s="22" t="str">
        <f>IF(INDEX(Veh_Marshal,0,3)="N/A","N/A",'输出-系统进路参数'!U11)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IF(INDEX(Veh_Marshal,0,3)="N/A","N/A",'输出-系统进路参数'!B12)</f>
        <v>N/A</v>
      </c>
      <c r="B11" s="22" t="str">
        <f>IF(INDEX(Veh_Marshal,0,3)="N/A","N/A",'输出-系统进路参数'!E12)</f>
        <v>N/A</v>
      </c>
      <c r="C11" s="22" t="str">
        <f>IF(INDEX(Veh_Marshal,0,3)="N/A","N/A",'输出-系统进路参数'!F12)</f>
        <v>N/A</v>
      </c>
      <c r="D11" s="22" t="str">
        <f>IF(INDEX(Veh_Marshal,0,3)="N/A","N/A",'输出-系统进路参数'!G12)</f>
        <v>N/A</v>
      </c>
      <c r="E11" s="22" t="str">
        <f>IF(INDEX(Veh_Marshal,0,3)="N/A","N/A",'输出-系统进路参数'!H12)</f>
        <v>N/A</v>
      </c>
      <c r="F11" s="22" t="str">
        <f>IF(INDEX(Veh_Marshal,0,3)="N/A","N/A",'输出-系统进路参数'!I12)</f>
        <v>N/A</v>
      </c>
      <c r="G11" s="22" t="str">
        <f>IF(INDEX(Veh_Marshal,0,3)="N/A","N/A",'输出-系统进路参数'!J12)</f>
        <v>N/A</v>
      </c>
      <c r="H11" s="22" t="str">
        <f>IF(INDEX(Veh_Marshal,0,3)="N/A","N/A",'输出-系统进路参数'!K12)</f>
        <v>N/A</v>
      </c>
      <c r="I11" s="22" t="str">
        <f>IF(INDEX(Veh_Marshal,0,3)="N/A","N/A",'输出-系统进路参数'!L12)</f>
        <v>N/A</v>
      </c>
      <c r="J11" s="22" t="str">
        <f>IF(INDEX(Veh_Marshal,0,3)="N/A","N/A",'输出-系统进路参数'!M12)</f>
        <v>N/A</v>
      </c>
      <c r="K11" s="22" t="str">
        <f>IF(INDEX(Veh_Marshal,0,3)="N/A","N/A",'输出-系统进路参数'!N12)</f>
        <v>N/A</v>
      </c>
      <c r="L11" s="22" t="str">
        <f>IF(INDEX(Veh_Marshal,0,3)="N/A","N/A",'输出-系统进路参数'!O12)</f>
        <v>N/A</v>
      </c>
      <c r="M11" s="22" t="str">
        <f>IF(INDEX(Veh_Marshal,0,3)="N/A","N/A",'输出-系统进路参数'!P12)</f>
        <v>N/A</v>
      </c>
      <c r="N11" s="22" t="str">
        <f>IF(INDEX(Veh_Marshal,0,3)="N/A","N/A",'输出-系统进路参数'!Q12)</f>
        <v>N/A</v>
      </c>
      <c r="O11" s="22" t="str">
        <f>IF(INDEX(Veh_Marshal,0,3)="N/A","N/A",'输出-系统进路参数'!R12)</f>
        <v>N/A</v>
      </c>
      <c r="P11" s="22" t="str">
        <f>IF(INDEX(Veh_Marshal,0,3)="N/A","N/A",'输出-系统进路参数'!S12)</f>
        <v>N/A</v>
      </c>
      <c r="Q11" s="22" t="str">
        <f>IF(INDEX(Veh_Marshal,0,3)="N/A","N/A",'输出-系统进路参数'!T12)</f>
        <v>N/A</v>
      </c>
      <c r="R11" s="22" t="str">
        <f>IF(INDEX(Veh_Marshal,0,3)="N/A","N/A",'输出-系统进路参数'!U12)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IF(INDEX(Veh_Marshal,0,3)="N/A","N/A",'输出-系统进路参数'!B13)</f>
        <v>N/A</v>
      </c>
      <c r="B12" s="22" t="str">
        <f>IF(INDEX(Veh_Marshal,0,3)="N/A","N/A",'输出-系统进路参数'!E13)</f>
        <v>N/A</v>
      </c>
      <c r="C12" s="22" t="str">
        <f>IF(INDEX(Veh_Marshal,0,3)="N/A","N/A",'输出-系统进路参数'!F13)</f>
        <v>N/A</v>
      </c>
      <c r="D12" s="22" t="str">
        <f>IF(INDEX(Veh_Marshal,0,3)="N/A","N/A",'输出-系统进路参数'!G13)</f>
        <v>N/A</v>
      </c>
      <c r="E12" s="22" t="str">
        <f>IF(INDEX(Veh_Marshal,0,3)="N/A","N/A",'输出-系统进路参数'!H13)</f>
        <v>N/A</v>
      </c>
      <c r="F12" s="22" t="str">
        <f>IF(INDEX(Veh_Marshal,0,3)="N/A","N/A",'输出-系统进路参数'!I13)</f>
        <v>N/A</v>
      </c>
      <c r="G12" s="22" t="str">
        <f>IF(INDEX(Veh_Marshal,0,3)="N/A","N/A",'输出-系统进路参数'!J13)</f>
        <v>N/A</v>
      </c>
      <c r="H12" s="22" t="str">
        <f>IF(INDEX(Veh_Marshal,0,3)="N/A","N/A",'输出-系统进路参数'!K13)</f>
        <v>N/A</v>
      </c>
      <c r="I12" s="22" t="str">
        <f>IF(INDEX(Veh_Marshal,0,3)="N/A","N/A",'输出-系统进路参数'!L13)</f>
        <v>N/A</v>
      </c>
      <c r="J12" s="22" t="str">
        <f>IF(INDEX(Veh_Marshal,0,3)="N/A","N/A",'输出-系统进路参数'!M13)</f>
        <v>N/A</v>
      </c>
      <c r="K12" s="22" t="str">
        <f>IF(INDEX(Veh_Marshal,0,3)="N/A","N/A",'输出-系统进路参数'!N13)</f>
        <v>N/A</v>
      </c>
      <c r="L12" s="22" t="str">
        <f>IF(INDEX(Veh_Marshal,0,3)="N/A","N/A",'输出-系统进路参数'!O13)</f>
        <v>N/A</v>
      </c>
      <c r="M12" s="22" t="str">
        <f>IF(INDEX(Veh_Marshal,0,3)="N/A","N/A",'输出-系统进路参数'!P13)</f>
        <v>N/A</v>
      </c>
      <c r="N12" s="22" t="str">
        <f>IF(INDEX(Veh_Marshal,0,3)="N/A","N/A",'输出-系统进路参数'!Q13)</f>
        <v>N/A</v>
      </c>
      <c r="O12" s="22" t="str">
        <f>IF(INDEX(Veh_Marshal,0,3)="N/A","N/A",'输出-系统进路参数'!R13)</f>
        <v>N/A</v>
      </c>
      <c r="P12" s="22" t="str">
        <f>IF(INDEX(Veh_Marshal,0,3)="N/A","N/A",'输出-系统进路参数'!S13)</f>
        <v>N/A</v>
      </c>
      <c r="Q12" s="22" t="str">
        <f>IF(INDEX(Veh_Marshal,0,3)="N/A","N/A",'输出-系统进路参数'!T13)</f>
        <v>N/A</v>
      </c>
      <c r="R12" s="22" t="str">
        <f>IF(INDEX(Veh_Marshal,0,3)="N/A","N/A",'输出-系统进路参数'!U13)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IF(INDEX(Veh_Marshal,0,3)="N/A","N/A",'输出-系统进路参数'!B14)</f>
        <v>N/A</v>
      </c>
      <c r="B13" s="22" t="str">
        <f>IF(INDEX(Veh_Marshal,0,3)="N/A","N/A",'输出-系统进路参数'!E14)</f>
        <v>N/A</v>
      </c>
      <c r="C13" s="22" t="str">
        <f>IF(INDEX(Veh_Marshal,0,3)="N/A","N/A",'输出-系统进路参数'!F14)</f>
        <v>N/A</v>
      </c>
      <c r="D13" s="22" t="str">
        <f>IF(INDEX(Veh_Marshal,0,3)="N/A","N/A",'输出-系统进路参数'!G14)</f>
        <v>N/A</v>
      </c>
      <c r="E13" s="22" t="str">
        <f>IF(INDEX(Veh_Marshal,0,3)="N/A","N/A",'输出-系统进路参数'!H14)</f>
        <v>N/A</v>
      </c>
      <c r="F13" s="22" t="str">
        <f>IF(INDEX(Veh_Marshal,0,3)="N/A","N/A",'输出-系统进路参数'!I14)</f>
        <v>N/A</v>
      </c>
      <c r="G13" s="22" t="str">
        <f>IF(INDEX(Veh_Marshal,0,3)="N/A","N/A",'输出-系统进路参数'!J14)</f>
        <v>N/A</v>
      </c>
      <c r="H13" s="22" t="str">
        <f>IF(INDEX(Veh_Marshal,0,3)="N/A","N/A",'输出-系统进路参数'!K14)</f>
        <v>N/A</v>
      </c>
      <c r="I13" s="22" t="str">
        <f>IF(INDEX(Veh_Marshal,0,3)="N/A","N/A",'输出-系统进路参数'!L14)</f>
        <v>N/A</v>
      </c>
      <c r="J13" s="22" t="str">
        <f>IF(INDEX(Veh_Marshal,0,3)="N/A","N/A",'输出-系统进路参数'!M14)</f>
        <v>N/A</v>
      </c>
      <c r="K13" s="22" t="str">
        <f>IF(INDEX(Veh_Marshal,0,3)="N/A","N/A",'输出-系统进路参数'!N14)</f>
        <v>N/A</v>
      </c>
      <c r="L13" s="22" t="str">
        <f>IF(INDEX(Veh_Marshal,0,3)="N/A","N/A",'输出-系统进路参数'!O14)</f>
        <v>N/A</v>
      </c>
      <c r="M13" s="22" t="str">
        <f>IF(INDEX(Veh_Marshal,0,3)="N/A","N/A",'输出-系统进路参数'!P14)</f>
        <v>N/A</v>
      </c>
      <c r="N13" s="22" t="str">
        <f>IF(INDEX(Veh_Marshal,0,3)="N/A","N/A",'输出-系统进路参数'!Q14)</f>
        <v>N/A</v>
      </c>
      <c r="O13" s="22" t="str">
        <f>IF(INDEX(Veh_Marshal,0,3)="N/A","N/A",'输出-系统进路参数'!R14)</f>
        <v>N/A</v>
      </c>
      <c r="P13" s="22" t="str">
        <f>IF(INDEX(Veh_Marshal,0,3)="N/A","N/A",'输出-系统进路参数'!S14)</f>
        <v>N/A</v>
      </c>
      <c r="Q13" s="22" t="str">
        <f>IF(INDEX(Veh_Marshal,0,3)="N/A","N/A",'输出-系统进路参数'!T14)</f>
        <v>N/A</v>
      </c>
      <c r="R13" s="22" t="str">
        <f>IF(INDEX(Veh_Marshal,0,3)="N/A","N/A",'输出-系统进路参数'!U14)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IF(INDEX(Veh_Marshal,0,3)="N/A","N/A",'输出-系统进路参数'!B15)</f>
        <v>N/A</v>
      </c>
      <c r="B14" s="22" t="str">
        <f>IF(INDEX(Veh_Marshal,0,3)="N/A","N/A",'输出-系统进路参数'!E15)</f>
        <v>N/A</v>
      </c>
      <c r="C14" s="22" t="str">
        <f>IF(INDEX(Veh_Marshal,0,3)="N/A","N/A",'输出-系统进路参数'!F15)</f>
        <v>N/A</v>
      </c>
      <c r="D14" s="22" t="str">
        <f>IF(INDEX(Veh_Marshal,0,3)="N/A","N/A",'输出-系统进路参数'!G15)</f>
        <v>N/A</v>
      </c>
      <c r="E14" s="22" t="str">
        <f>IF(INDEX(Veh_Marshal,0,3)="N/A","N/A",'输出-系统进路参数'!H15)</f>
        <v>N/A</v>
      </c>
      <c r="F14" s="22" t="str">
        <f>IF(INDEX(Veh_Marshal,0,3)="N/A","N/A",'输出-系统进路参数'!I15)</f>
        <v>N/A</v>
      </c>
      <c r="G14" s="22" t="str">
        <f>IF(INDEX(Veh_Marshal,0,3)="N/A","N/A",'输出-系统进路参数'!J15)</f>
        <v>N/A</v>
      </c>
      <c r="H14" s="22" t="str">
        <f>IF(INDEX(Veh_Marshal,0,3)="N/A","N/A",'输出-系统进路参数'!K15)</f>
        <v>N/A</v>
      </c>
      <c r="I14" s="22" t="str">
        <f>IF(INDEX(Veh_Marshal,0,3)="N/A","N/A",'输出-系统进路参数'!L15)</f>
        <v>N/A</v>
      </c>
      <c r="J14" s="22" t="str">
        <f>IF(INDEX(Veh_Marshal,0,3)="N/A","N/A",'输出-系统进路参数'!M15)</f>
        <v>N/A</v>
      </c>
      <c r="K14" s="22" t="str">
        <f>IF(INDEX(Veh_Marshal,0,3)="N/A","N/A",'输出-系统进路参数'!N15)</f>
        <v>N/A</v>
      </c>
      <c r="L14" s="22" t="str">
        <f>IF(INDEX(Veh_Marshal,0,3)="N/A","N/A",'输出-系统进路参数'!O15)</f>
        <v>N/A</v>
      </c>
      <c r="M14" s="22" t="str">
        <f>IF(INDEX(Veh_Marshal,0,3)="N/A","N/A",'输出-系统进路参数'!P15)</f>
        <v>N/A</v>
      </c>
      <c r="N14" s="22" t="str">
        <f>IF(INDEX(Veh_Marshal,0,3)="N/A","N/A",'输出-系统进路参数'!Q15)</f>
        <v>N/A</v>
      </c>
      <c r="O14" s="22" t="str">
        <f>IF(INDEX(Veh_Marshal,0,3)="N/A","N/A",'输出-系统进路参数'!R15)</f>
        <v>N/A</v>
      </c>
      <c r="P14" s="22" t="str">
        <f>IF(INDEX(Veh_Marshal,0,3)="N/A","N/A",'输出-系统进路参数'!S15)</f>
        <v>N/A</v>
      </c>
      <c r="Q14" s="22" t="str">
        <f>IF(INDEX(Veh_Marshal,0,3)="N/A","N/A",'输出-系统进路参数'!T15)</f>
        <v>N/A</v>
      </c>
      <c r="R14" s="22" t="str">
        <f>IF(INDEX(Veh_Marshal,0,3)="N/A","N/A",'输出-系统进路参数'!U15)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IF(INDEX(Veh_Marshal,0,3)="N/A","N/A",'输出-系统进路参数'!B16)</f>
        <v>N/A</v>
      </c>
      <c r="B15" s="22" t="str">
        <f>IF(INDEX(Veh_Marshal,0,3)="N/A","N/A",'输出-系统进路参数'!E16)</f>
        <v>N/A</v>
      </c>
      <c r="C15" s="22" t="str">
        <f>IF(INDEX(Veh_Marshal,0,3)="N/A","N/A",'输出-系统进路参数'!F16)</f>
        <v>N/A</v>
      </c>
      <c r="D15" s="22" t="str">
        <f>IF(INDEX(Veh_Marshal,0,3)="N/A","N/A",'输出-系统进路参数'!G16)</f>
        <v>N/A</v>
      </c>
      <c r="E15" s="22" t="str">
        <f>IF(INDEX(Veh_Marshal,0,3)="N/A","N/A",'输出-系统进路参数'!H16)</f>
        <v>N/A</v>
      </c>
      <c r="F15" s="22" t="str">
        <f>IF(INDEX(Veh_Marshal,0,3)="N/A","N/A",'输出-系统进路参数'!I16)</f>
        <v>N/A</v>
      </c>
      <c r="G15" s="22" t="str">
        <f>IF(INDEX(Veh_Marshal,0,3)="N/A","N/A",'输出-系统进路参数'!J16)</f>
        <v>N/A</v>
      </c>
      <c r="H15" s="22" t="str">
        <f>IF(INDEX(Veh_Marshal,0,3)="N/A","N/A",'输出-系统进路参数'!K16)</f>
        <v>N/A</v>
      </c>
      <c r="I15" s="22" t="str">
        <f>IF(INDEX(Veh_Marshal,0,3)="N/A","N/A",'输出-系统进路参数'!L16)</f>
        <v>N/A</v>
      </c>
      <c r="J15" s="22" t="str">
        <f>IF(INDEX(Veh_Marshal,0,3)="N/A","N/A",'输出-系统进路参数'!M16)</f>
        <v>N/A</v>
      </c>
      <c r="K15" s="22" t="str">
        <f>IF(INDEX(Veh_Marshal,0,3)="N/A","N/A",'输出-系统进路参数'!N16)</f>
        <v>N/A</v>
      </c>
      <c r="L15" s="22" t="str">
        <f>IF(INDEX(Veh_Marshal,0,3)="N/A","N/A",'输出-系统进路参数'!O16)</f>
        <v>N/A</v>
      </c>
      <c r="M15" s="22" t="str">
        <f>IF(INDEX(Veh_Marshal,0,3)="N/A","N/A",'输出-系统进路参数'!P16)</f>
        <v>N/A</v>
      </c>
      <c r="N15" s="22" t="str">
        <f>IF(INDEX(Veh_Marshal,0,3)="N/A","N/A",'输出-系统进路参数'!Q16)</f>
        <v>N/A</v>
      </c>
      <c r="O15" s="22" t="str">
        <f>IF(INDEX(Veh_Marshal,0,3)="N/A","N/A",'输出-系统进路参数'!R16)</f>
        <v>N/A</v>
      </c>
      <c r="P15" s="22" t="str">
        <f>IF(INDEX(Veh_Marshal,0,3)="N/A","N/A",'输出-系统进路参数'!S16)</f>
        <v>N/A</v>
      </c>
      <c r="Q15" s="22" t="str">
        <f>IF(INDEX(Veh_Marshal,0,3)="N/A","N/A",'输出-系统进路参数'!T16)</f>
        <v>N/A</v>
      </c>
      <c r="R15" s="22" t="str">
        <f>IF(INDEX(Veh_Marshal,0,3)="N/A","N/A",'输出-系统进路参数'!U16)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IF(INDEX(Veh_Marshal,0,3)="N/A","N/A",'输出-系统进路参数'!B17)</f>
        <v>N/A</v>
      </c>
      <c r="B16" s="22" t="str">
        <f>IF(INDEX(Veh_Marshal,0,3)="N/A","N/A",'输出-系统进路参数'!E17)</f>
        <v>N/A</v>
      </c>
      <c r="C16" s="22" t="str">
        <f>IF(INDEX(Veh_Marshal,0,3)="N/A","N/A",'输出-系统进路参数'!F17)</f>
        <v>N/A</v>
      </c>
      <c r="D16" s="22" t="str">
        <f>IF(INDEX(Veh_Marshal,0,3)="N/A","N/A",'输出-系统进路参数'!G17)</f>
        <v>N/A</v>
      </c>
      <c r="E16" s="22" t="str">
        <f>IF(INDEX(Veh_Marshal,0,3)="N/A","N/A",'输出-系统进路参数'!H17)</f>
        <v>N/A</v>
      </c>
      <c r="F16" s="22" t="str">
        <f>IF(INDEX(Veh_Marshal,0,3)="N/A","N/A",'输出-系统进路参数'!I17)</f>
        <v>N/A</v>
      </c>
      <c r="G16" s="22" t="str">
        <f>IF(INDEX(Veh_Marshal,0,3)="N/A","N/A",'输出-系统进路参数'!J17)</f>
        <v>N/A</v>
      </c>
      <c r="H16" s="22" t="str">
        <f>IF(INDEX(Veh_Marshal,0,3)="N/A","N/A",'输出-系统进路参数'!K17)</f>
        <v>N/A</v>
      </c>
      <c r="I16" s="22" t="str">
        <f>IF(INDEX(Veh_Marshal,0,3)="N/A","N/A",'输出-系统进路参数'!L17)</f>
        <v>N/A</v>
      </c>
      <c r="J16" s="22" t="str">
        <f>IF(INDEX(Veh_Marshal,0,3)="N/A","N/A",'输出-系统进路参数'!M17)</f>
        <v>N/A</v>
      </c>
      <c r="K16" s="22" t="str">
        <f>IF(INDEX(Veh_Marshal,0,3)="N/A","N/A",'输出-系统进路参数'!N17)</f>
        <v>N/A</v>
      </c>
      <c r="L16" s="22" t="str">
        <f>IF(INDEX(Veh_Marshal,0,3)="N/A","N/A",'输出-系统进路参数'!O17)</f>
        <v>N/A</v>
      </c>
      <c r="M16" s="22" t="str">
        <f>IF(INDEX(Veh_Marshal,0,3)="N/A","N/A",'输出-系统进路参数'!P17)</f>
        <v>N/A</v>
      </c>
      <c r="N16" s="22" t="str">
        <f>IF(INDEX(Veh_Marshal,0,3)="N/A","N/A",'输出-系统进路参数'!Q17)</f>
        <v>N/A</v>
      </c>
      <c r="O16" s="22" t="str">
        <f>IF(INDEX(Veh_Marshal,0,3)="N/A","N/A",'输出-系统进路参数'!R17)</f>
        <v>N/A</v>
      </c>
      <c r="P16" s="22" t="str">
        <f>IF(INDEX(Veh_Marshal,0,3)="N/A","N/A",'输出-系统进路参数'!S17)</f>
        <v>N/A</v>
      </c>
      <c r="Q16" s="22" t="str">
        <f>IF(INDEX(Veh_Marshal,0,3)="N/A","N/A",'输出-系统进路参数'!T17)</f>
        <v>N/A</v>
      </c>
      <c r="R16" s="22" t="str">
        <f>IF(INDEX(Veh_Marshal,0,3)="N/A","N/A",'输出-系统进路参数'!U17)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IF(INDEX(Veh_Marshal,0,3)="N/A","N/A",'输出-系统进路参数'!B18)</f>
        <v>N/A</v>
      </c>
      <c r="B17" s="22" t="str">
        <f>IF(INDEX(Veh_Marshal,0,3)="N/A","N/A",'输出-系统进路参数'!E18)</f>
        <v>N/A</v>
      </c>
      <c r="C17" s="22" t="str">
        <f>IF(INDEX(Veh_Marshal,0,3)="N/A","N/A",'输出-系统进路参数'!F18)</f>
        <v>N/A</v>
      </c>
      <c r="D17" s="22" t="str">
        <f>IF(INDEX(Veh_Marshal,0,3)="N/A","N/A",'输出-系统进路参数'!G18)</f>
        <v>N/A</v>
      </c>
      <c r="E17" s="22" t="str">
        <f>IF(INDEX(Veh_Marshal,0,3)="N/A","N/A",'输出-系统进路参数'!H18)</f>
        <v>N/A</v>
      </c>
      <c r="F17" s="22" t="str">
        <f>IF(INDEX(Veh_Marshal,0,3)="N/A","N/A",'输出-系统进路参数'!I18)</f>
        <v>N/A</v>
      </c>
      <c r="G17" s="22" t="str">
        <f>IF(INDEX(Veh_Marshal,0,3)="N/A","N/A",'输出-系统进路参数'!J18)</f>
        <v>N/A</v>
      </c>
      <c r="H17" s="22" t="str">
        <f>IF(INDEX(Veh_Marshal,0,3)="N/A","N/A",'输出-系统进路参数'!K18)</f>
        <v>N/A</v>
      </c>
      <c r="I17" s="22" t="str">
        <f>IF(INDEX(Veh_Marshal,0,3)="N/A","N/A",'输出-系统进路参数'!L18)</f>
        <v>N/A</v>
      </c>
      <c r="J17" s="22" t="str">
        <f>IF(INDEX(Veh_Marshal,0,3)="N/A","N/A",'输出-系统进路参数'!M18)</f>
        <v>N/A</v>
      </c>
      <c r="K17" s="22" t="str">
        <f>IF(INDEX(Veh_Marshal,0,3)="N/A","N/A",'输出-系统进路参数'!N18)</f>
        <v>N/A</v>
      </c>
      <c r="L17" s="22" t="str">
        <f>IF(INDEX(Veh_Marshal,0,3)="N/A","N/A",'输出-系统进路参数'!O18)</f>
        <v>N/A</v>
      </c>
      <c r="M17" s="22" t="str">
        <f>IF(INDEX(Veh_Marshal,0,3)="N/A","N/A",'输出-系统进路参数'!P18)</f>
        <v>N/A</v>
      </c>
      <c r="N17" s="22" t="str">
        <f>IF(INDEX(Veh_Marshal,0,3)="N/A","N/A",'输出-系统进路参数'!Q18)</f>
        <v>N/A</v>
      </c>
      <c r="O17" s="22" t="str">
        <f>IF(INDEX(Veh_Marshal,0,3)="N/A","N/A",'输出-系统进路参数'!R18)</f>
        <v>N/A</v>
      </c>
      <c r="P17" s="22" t="str">
        <f>IF(INDEX(Veh_Marshal,0,3)="N/A","N/A",'输出-系统进路参数'!S18)</f>
        <v>N/A</v>
      </c>
      <c r="Q17" s="22" t="str">
        <f>IF(INDEX(Veh_Marshal,0,3)="N/A","N/A",'输出-系统进路参数'!T18)</f>
        <v>N/A</v>
      </c>
      <c r="R17" s="22" t="str">
        <f>IF(INDEX(Veh_Marshal,0,3)="N/A","N/A",'输出-系统进路参数'!U18)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IF(INDEX(Veh_Marshal,0,3)="N/A","N/A",'输出-系统进路参数'!B19)</f>
        <v>N/A</v>
      </c>
      <c r="B18" s="22" t="str">
        <f>IF(INDEX(Veh_Marshal,0,3)="N/A","N/A",'输出-系统进路参数'!E19)</f>
        <v>N/A</v>
      </c>
      <c r="C18" s="22" t="str">
        <f>IF(INDEX(Veh_Marshal,0,3)="N/A","N/A",'输出-系统进路参数'!F19)</f>
        <v>N/A</v>
      </c>
      <c r="D18" s="22" t="str">
        <f>IF(INDEX(Veh_Marshal,0,3)="N/A","N/A",'输出-系统进路参数'!G19)</f>
        <v>N/A</v>
      </c>
      <c r="E18" s="22" t="str">
        <f>IF(INDEX(Veh_Marshal,0,3)="N/A","N/A",'输出-系统进路参数'!H19)</f>
        <v>N/A</v>
      </c>
      <c r="F18" s="22" t="str">
        <f>IF(INDEX(Veh_Marshal,0,3)="N/A","N/A",'输出-系统进路参数'!I19)</f>
        <v>N/A</v>
      </c>
      <c r="G18" s="22" t="str">
        <f>IF(INDEX(Veh_Marshal,0,3)="N/A","N/A",'输出-系统进路参数'!J19)</f>
        <v>N/A</v>
      </c>
      <c r="H18" s="22" t="str">
        <f>IF(INDEX(Veh_Marshal,0,3)="N/A","N/A",'输出-系统进路参数'!K19)</f>
        <v>N/A</v>
      </c>
      <c r="I18" s="22" t="str">
        <f>IF(INDEX(Veh_Marshal,0,3)="N/A","N/A",'输出-系统进路参数'!L19)</f>
        <v>N/A</v>
      </c>
      <c r="J18" s="22" t="str">
        <f>IF(INDEX(Veh_Marshal,0,3)="N/A","N/A",'输出-系统进路参数'!M19)</f>
        <v>N/A</v>
      </c>
      <c r="K18" s="22" t="str">
        <f>IF(INDEX(Veh_Marshal,0,3)="N/A","N/A",'输出-系统进路参数'!N19)</f>
        <v>N/A</v>
      </c>
      <c r="L18" s="22" t="str">
        <f>IF(INDEX(Veh_Marshal,0,3)="N/A","N/A",'输出-系统进路参数'!O19)</f>
        <v>N/A</v>
      </c>
      <c r="M18" s="22" t="str">
        <f>IF(INDEX(Veh_Marshal,0,3)="N/A","N/A",'输出-系统进路参数'!P19)</f>
        <v>N/A</v>
      </c>
      <c r="N18" s="22" t="str">
        <f>IF(INDEX(Veh_Marshal,0,3)="N/A","N/A",'输出-系统进路参数'!Q19)</f>
        <v>N/A</v>
      </c>
      <c r="O18" s="22" t="str">
        <f>IF(INDEX(Veh_Marshal,0,3)="N/A","N/A",'输出-系统进路参数'!R19)</f>
        <v>N/A</v>
      </c>
      <c r="P18" s="22" t="str">
        <f>IF(INDEX(Veh_Marshal,0,3)="N/A","N/A",'输出-系统进路参数'!S19)</f>
        <v>N/A</v>
      </c>
      <c r="Q18" s="22" t="str">
        <f>IF(INDEX(Veh_Marshal,0,3)="N/A","N/A",'输出-系统进路参数'!T19)</f>
        <v>N/A</v>
      </c>
      <c r="R18" s="22" t="str">
        <f>IF(INDEX(Veh_Marshal,0,3)="N/A","N/A",'输出-系统进路参数'!U19)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IF(INDEX(Veh_Marshal,0,3)="N/A","N/A",'输出-系统进路参数'!B20)</f>
        <v>N/A</v>
      </c>
      <c r="B19" s="22" t="str">
        <f>IF(INDEX(Veh_Marshal,0,3)="N/A","N/A",'输出-系统进路参数'!E20)</f>
        <v>N/A</v>
      </c>
      <c r="C19" s="22" t="str">
        <f>IF(INDEX(Veh_Marshal,0,3)="N/A","N/A",'输出-系统进路参数'!F20)</f>
        <v>N/A</v>
      </c>
      <c r="D19" s="22" t="str">
        <f>IF(INDEX(Veh_Marshal,0,3)="N/A","N/A",'输出-系统进路参数'!G20)</f>
        <v>N/A</v>
      </c>
      <c r="E19" s="22" t="str">
        <f>IF(INDEX(Veh_Marshal,0,3)="N/A","N/A",'输出-系统进路参数'!H20)</f>
        <v>N/A</v>
      </c>
      <c r="F19" s="22" t="str">
        <f>IF(INDEX(Veh_Marshal,0,3)="N/A","N/A",'输出-系统进路参数'!I20)</f>
        <v>N/A</v>
      </c>
      <c r="G19" s="22" t="str">
        <f>IF(INDEX(Veh_Marshal,0,3)="N/A","N/A",'输出-系统进路参数'!J20)</f>
        <v>N/A</v>
      </c>
      <c r="H19" s="22" t="str">
        <f>IF(INDEX(Veh_Marshal,0,3)="N/A","N/A",'输出-系统进路参数'!K20)</f>
        <v>N/A</v>
      </c>
      <c r="I19" s="22" t="str">
        <f>IF(INDEX(Veh_Marshal,0,3)="N/A","N/A",'输出-系统进路参数'!L20)</f>
        <v>N/A</v>
      </c>
      <c r="J19" s="22" t="str">
        <f>IF(INDEX(Veh_Marshal,0,3)="N/A","N/A",'输出-系统进路参数'!M20)</f>
        <v>N/A</v>
      </c>
      <c r="K19" s="22" t="str">
        <f>IF(INDEX(Veh_Marshal,0,3)="N/A","N/A",'输出-系统进路参数'!N20)</f>
        <v>N/A</v>
      </c>
      <c r="L19" s="22" t="str">
        <f>IF(INDEX(Veh_Marshal,0,3)="N/A","N/A",'输出-系统进路参数'!O20)</f>
        <v>N/A</v>
      </c>
      <c r="M19" s="22" t="str">
        <f>IF(INDEX(Veh_Marshal,0,3)="N/A","N/A",'输出-系统进路参数'!P20)</f>
        <v>N/A</v>
      </c>
      <c r="N19" s="22" t="str">
        <f>IF(INDEX(Veh_Marshal,0,3)="N/A","N/A",'输出-系统进路参数'!Q20)</f>
        <v>N/A</v>
      </c>
      <c r="O19" s="22" t="str">
        <f>IF(INDEX(Veh_Marshal,0,3)="N/A","N/A",'输出-系统进路参数'!R20)</f>
        <v>N/A</v>
      </c>
      <c r="P19" s="22" t="str">
        <f>IF(INDEX(Veh_Marshal,0,3)="N/A","N/A",'输出-系统进路参数'!S20)</f>
        <v>N/A</v>
      </c>
      <c r="Q19" s="22" t="str">
        <f>IF(INDEX(Veh_Marshal,0,3)="N/A","N/A",'输出-系统进路参数'!T20)</f>
        <v>N/A</v>
      </c>
      <c r="R19" s="22" t="str">
        <f>IF(INDEX(Veh_Marshal,0,3)="N/A","N/A",'输出-系统进路参数'!U20)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IF(INDEX(Veh_Marshal,0,3)="N/A","N/A",'输出-系统进路参数'!B21)</f>
        <v>N/A</v>
      </c>
      <c r="B20" s="22" t="str">
        <f>IF(INDEX(Veh_Marshal,0,3)="N/A","N/A",'输出-系统进路参数'!E21)</f>
        <v>N/A</v>
      </c>
      <c r="C20" s="22" t="str">
        <f>IF(INDEX(Veh_Marshal,0,3)="N/A","N/A",'输出-系统进路参数'!F21)</f>
        <v>N/A</v>
      </c>
      <c r="D20" s="22" t="str">
        <f>IF(INDEX(Veh_Marshal,0,3)="N/A","N/A",'输出-系统进路参数'!G21)</f>
        <v>N/A</v>
      </c>
      <c r="E20" s="22" t="str">
        <f>IF(INDEX(Veh_Marshal,0,3)="N/A","N/A",'输出-系统进路参数'!H21)</f>
        <v>N/A</v>
      </c>
      <c r="F20" s="22" t="str">
        <f>IF(INDEX(Veh_Marshal,0,3)="N/A","N/A",'输出-系统进路参数'!I21)</f>
        <v>N/A</v>
      </c>
      <c r="G20" s="22" t="str">
        <f>IF(INDEX(Veh_Marshal,0,3)="N/A","N/A",'输出-系统进路参数'!J21)</f>
        <v>N/A</v>
      </c>
      <c r="H20" s="22" t="str">
        <f>IF(INDEX(Veh_Marshal,0,3)="N/A","N/A",'输出-系统进路参数'!K21)</f>
        <v>N/A</v>
      </c>
      <c r="I20" s="22" t="str">
        <f>IF(INDEX(Veh_Marshal,0,3)="N/A","N/A",'输出-系统进路参数'!L21)</f>
        <v>N/A</v>
      </c>
      <c r="J20" s="22" t="str">
        <f>IF(INDEX(Veh_Marshal,0,3)="N/A","N/A",'输出-系统进路参数'!M21)</f>
        <v>N/A</v>
      </c>
      <c r="K20" s="22" t="str">
        <f>IF(INDEX(Veh_Marshal,0,3)="N/A","N/A",'输出-系统进路参数'!N21)</f>
        <v>N/A</v>
      </c>
      <c r="L20" s="22" t="str">
        <f>IF(INDEX(Veh_Marshal,0,3)="N/A","N/A",'输出-系统进路参数'!O21)</f>
        <v>N/A</v>
      </c>
      <c r="M20" s="22" t="str">
        <f>IF(INDEX(Veh_Marshal,0,3)="N/A","N/A",'输出-系统进路参数'!P21)</f>
        <v>N/A</v>
      </c>
      <c r="N20" s="22" t="str">
        <f>IF(INDEX(Veh_Marshal,0,3)="N/A","N/A",'输出-系统进路参数'!Q21)</f>
        <v>N/A</v>
      </c>
      <c r="O20" s="22" t="str">
        <f>IF(INDEX(Veh_Marshal,0,3)="N/A","N/A",'输出-系统进路参数'!R21)</f>
        <v>N/A</v>
      </c>
      <c r="P20" s="22" t="str">
        <f>IF(INDEX(Veh_Marshal,0,3)="N/A","N/A",'输出-系统进路参数'!S21)</f>
        <v>N/A</v>
      </c>
      <c r="Q20" s="22" t="str">
        <f>IF(INDEX(Veh_Marshal,0,3)="N/A","N/A",'输出-系统进路参数'!T21)</f>
        <v>N/A</v>
      </c>
      <c r="R20" s="22" t="str">
        <f>IF(INDEX(Veh_Marshal,0,3)="N/A","N/A",'输出-系统进路参数'!U21)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IF(INDEX(Veh_Marshal,0,3)="N/A","N/A",'输出-系统进路参数'!B22)</f>
        <v>N/A</v>
      </c>
      <c r="B21" s="22" t="str">
        <f>IF(INDEX(Veh_Marshal,0,3)="N/A","N/A",'输出-系统进路参数'!E22)</f>
        <v>N/A</v>
      </c>
      <c r="C21" s="22" t="str">
        <f>IF(INDEX(Veh_Marshal,0,3)="N/A","N/A",'输出-系统进路参数'!F22)</f>
        <v>N/A</v>
      </c>
      <c r="D21" s="22" t="str">
        <f>IF(INDEX(Veh_Marshal,0,3)="N/A","N/A",'输出-系统进路参数'!G22)</f>
        <v>N/A</v>
      </c>
      <c r="E21" s="22" t="str">
        <f>IF(INDEX(Veh_Marshal,0,3)="N/A","N/A",'输出-系统进路参数'!H22)</f>
        <v>N/A</v>
      </c>
      <c r="F21" s="22" t="str">
        <f>IF(INDEX(Veh_Marshal,0,3)="N/A","N/A",'输出-系统进路参数'!I22)</f>
        <v>N/A</v>
      </c>
      <c r="G21" s="22" t="str">
        <f>IF(INDEX(Veh_Marshal,0,3)="N/A","N/A",'输出-系统进路参数'!J22)</f>
        <v>N/A</v>
      </c>
      <c r="H21" s="22" t="str">
        <f>IF(INDEX(Veh_Marshal,0,3)="N/A","N/A",'输出-系统进路参数'!K22)</f>
        <v>N/A</v>
      </c>
      <c r="I21" s="22" t="str">
        <f>IF(INDEX(Veh_Marshal,0,3)="N/A","N/A",'输出-系统进路参数'!L22)</f>
        <v>N/A</v>
      </c>
      <c r="J21" s="22" t="str">
        <f>IF(INDEX(Veh_Marshal,0,3)="N/A","N/A",'输出-系统进路参数'!M22)</f>
        <v>N/A</v>
      </c>
      <c r="K21" s="22" t="str">
        <f>IF(INDEX(Veh_Marshal,0,3)="N/A","N/A",'输出-系统进路参数'!N22)</f>
        <v>N/A</v>
      </c>
      <c r="L21" s="22" t="str">
        <f>IF(INDEX(Veh_Marshal,0,3)="N/A","N/A",'输出-系统进路参数'!O22)</f>
        <v>N/A</v>
      </c>
      <c r="M21" s="22" t="str">
        <f>IF(INDEX(Veh_Marshal,0,3)="N/A","N/A",'输出-系统进路参数'!P22)</f>
        <v>N/A</v>
      </c>
      <c r="N21" s="22" t="str">
        <f>IF(INDEX(Veh_Marshal,0,3)="N/A","N/A",'输出-系统进路参数'!Q22)</f>
        <v>N/A</v>
      </c>
      <c r="O21" s="22" t="str">
        <f>IF(INDEX(Veh_Marshal,0,3)="N/A","N/A",'输出-系统进路参数'!R22)</f>
        <v>N/A</v>
      </c>
      <c r="P21" s="22" t="str">
        <f>IF(INDEX(Veh_Marshal,0,3)="N/A","N/A",'输出-系统进路参数'!S22)</f>
        <v>N/A</v>
      </c>
      <c r="Q21" s="22" t="str">
        <f>IF(INDEX(Veh_Marshal,0,3)="N/A","N/A",'输出-系统进路参数'!T22)</f>
        <v>N/A</v>
      </c>
      <c r="R21" s="22" t="str">
        <f>IF(INDEX(Veh_Marshal,0,3)="N/A","N/A",'输出-系统进路参数'!U22)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IF(INDEX(Veh_Marshal,0,3)="N/A","N/A",'输出-系统进路参数'!B23)</f>
        <v>N/A</v>
      </c>
      <c r="B22" s="22" t="str">
        <f>IF(INDEX(Veh_Marshal,0,3)="N/A","N/A",'输出-系统进路参数'!E23)</f>
        <v>N/A</v>
      </c>
      <c r="C22" s="22" t="str">
        <f>IF(INDEX(Veh_Marshal,0,3)="N/A","N/A",'输出-系统进路参数'!F23)</f>
        <v>N/A</v>
      </c>
      <c r="D22" s="22" t="str">
        <f>IF(INDEX(Veh_Marshal,0,3)="N/A","N/A",'输出-系统进路参数'!G23)</f>
        <v>N/A</v>
      </c>
      <c r="E22" s="22" t="str">
        <f>IF(INDEX(Veh_Marshal,0,3)="N/A","N/A",'输出-系统进路参数'!H23)</f>
        <v>N/A</v>
      </c>
      <c r="F22" s="22" t="str">
        <f>IF(INDEX(Veh_Marshal,0,3)="N/A","N/A",'输出-系统进路参数'!I23)</f>
        <v>N/A</v>
      </c>
      <c r="G22" s="22" t="str">
        <f>IF(INDEX(Veh_Marshal,0,3)="N/A","N/A",'输出-系统进路参数'!J23)</f>
        <v>N/A</v>
      </c>
      <c r="H22" s="22" t="str">
        <f>IF(INDEX(Veh_Marshal,0,3)="N/A","N/A",'输出-系统进路参数'!K23)</f>
        <v>N/A</v>
      </c>
      <c r="I22" s="22" t="str">
        <f>IF(INDEX(Veh_Marshal,0,3)="N/A","N/A",'输出-系统进路参数'!L23)</f>
        <v>N/A</v>
      </c>
      <c r="J22" s="22" t="str">
        <f>IF(INDEX(Veh_Marshal,0,3)="N/A","N/A",'输出-系统进路参数'!M23)</f>
        <v>N/A</v>
      </c>
      <c r="K22" s="22" t="str">
        <f>IF(INDEX(Veh_Marshal,0,3)="N/A","N/A",'输出-系统进路参数'!N23)</f>
        <v>N/A</v>
      </c>
      <c r="L22" s="22" t="str">
        <f>IF(INDEX(Veh_Marshal,0,3)="N/A","N/A",'输出-系统进路参数'!O23)</f>
        <v>N/A</v>
      </c>
      <c r="M22" s="22" t="str">
        <f>IF(INDEX(Veh_Marshal,0,3)="N/A","N/A",'输出-系统进路参数'!P23)</f>
        <v>N/A</v>
      </c>
      <c r="N22" s="22" t="str">
        <f>IF(INDEX(Veh_Marshal,0,3)="N/A","N/A",'输出-系统进路参数'!Q23)</f>
        <v>N/A</v>
      </c>
      <c r="O22" s="22" t="str">
        <f>IF(INDEX(Veh_Marshal,0,3)="N/A","N/A",'输出-系统进路参数'!R23)</f>
        <v>N/A</v>
      </c>
      <c r="P22" s="22" t="str">
        <f>IF(INDEX(Veh_Marshal,0,3)="N/A","N/A",'输出-系统进路参数'!S23)</f>
        <v>N/A</v>
      </c>
      <c r="Q22" s="22" t="str">
        <f>IF(INDEX(Veh_Marshal,0,3)="N/A","N/A",'输出-系统进路参数'!T23)</f>
        <v>N/A</v>
      </c>
      <c r="R22" s="22" t="str">
        <f>IF(INDEX(Veh_Marshal,0,3)="N/A","N/A",'输出-系统进路参数'!U23)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IF(INDEX(Veh_Marshal,0,3)="N/A","N/A",'输出-系统进路参数'!B24)</f>
        <v>N/A</v>
      </c>
      <c r="B23" s="22" t="str">
        <f>IF(INDEX(Veh_Marshal,0,3)="N/A","N/A",'输出-系统进路参数'!E24)</f>
        <v>N/A</v>
      </c>
      <c r="C23" s="22" t="str">
        <f>IF(INDEX(Veh_Marshal,0,3)="N/A","N/A",'输出-系统进路参数'!F24)</f>
        <v>N/A</v>
      </c>
      <c r="D23" s="22" t="str">
        <f>IF(INDEX(Veh_Marshal,0,3)="N/A","N/A",'输出-系统进路参数'!G24)</f>
        <v>N/A</v>
      </c>
      <c r="E23" s="22" t="str">
        <f>IF(INDEX(Veh_Marshal,0,3)="N/A","N/A",'输出-系统进路参数'!H24)</f>
        <v>N/A</v>
      </c>
      <c r="F23" s="22" t="str">
        <f>IF(INDEX(Veh_Marshal,0,3)="N/A","N/A",'输出-系统进路参数'!I24)</f>
        <v>N/A</v>
      </c>
      <c r="G23" s="22" t="str">
        <f>IF(INDEX(Veh_Marshal,0,3)="N/A","N/A",'输出-系统进路参数'!J24)</f>
        <v>N/A</v>
      </c>
      <c r="H23" s="22" t="str">
        <f>IF(INDEX(Veh_Marshal,0,3)="N/A","N/A",'输出-系统进路参数'!K24)</f>
        <v>N/A</v>
      </c>
      <c r="I23" s="22" t="str">
        <f>IF(INDEX(Veh_Marshal,0,3)="N/A","N/A",'输出-系统进路参数'!L24)</f>
        <v>N/A</v>
      </c>
      <c r="J23" s="22" t="str">
        <f>IF(INDEX(Veh_Marshal,0,3)="N/A","N/A",'输出-系统进路参数'!M24)</f>
        <v>N/A</v>
      </c>
      <c r="K23" s="22" t="str">
        <f>IF(INDEX(Veh_Marshal,0,3)="N/A","N/A",'输出-系统进路参数'!N24)</f>
        <v>N/A</v>
      </c>
      <c r="L23" s="22" t="str">
        <f>IF(INDEX(Veh_Marshal,0,3)="N/A","N/A",'输出-系统进路参数'!O24)</f>
        <v>N/A</v>
      </c>
      <c r="M23" s="22" t="str">
        <f>IF(INDEX(Veh_Marshal,0,3)="N/A","N/A",'输出-系统进路参数'!P24)</f>
        <v>N/A</v>
      </c>
      <c r="N23" s="22" t="str">
        <f>IF(INDEX(Veh_Marshal,0,3)="N/A","N/A",'输出-系统进路参数'!Q24)</f>
        <v>N/A</v>
      </c>
      <c r="O23" s="22" t="str">
        <f>IF(INDEX(Veh_Marshal,0,3)="N/A","N/A",'输出-系统进路参数'!R24)</f>
        <v>N/A</v>
      </c>
      <c r="P23" s="22" t="str">
        <f>IF(INDEX(Veh_Marshal,0,3)="N/A","N/A",'输出-系统进路参数'!S24)</f>
        <v>N/A</v>
      </c>
      <c r="Q23" s="22" t="str">
        <f>IF(INDEX(Veh_Marshal,0,3)="N/A","N/A",'输出-系统进路参数'!T24)</f>
        <v>N/A</v>
      </c>
      <c r="R23" s="22" t="str">
        <f>IF(INDEX(Veh_Marshal,0,3)="N/A","N/A",'输出-系统进路参数'!U24)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IF(INDEX(Veh_Marshal,0,3)="N/A","N/A",'输出-系统进路参数'!B25)</f>
        <v>N/A</v>
      </c>
      <c r="B24" s="22" t="str">
        <f>IF(INDEX(Veh_Marshal,0,3)="N/A","N/A",'输出-系统进路参数'!E25)</f>
        <v>N/A</v>
      </c>
      <c r="C24" s="22" t="str">
        <f>IF(INDEX(Veh_Marshal,0,3)="N/A","N/A",'输出-系统进路参数'!F25)</f>
        <v>N/A</v>
      </c>
      <c r="D24" s="22" t="str">
        <f>IF(INDEX(Veh_Marshal,0,3)="N/A","N/A",'输出-系统进路参数'!G25)</f>
        <v>N/A</v>
      </c>
      <c r="E24" s="22" t="str">
        <f>IF(INDEX(Veh_Marshal,0,3)="N/A","N/A",'输出-系统进路参数'!H25)</f>
        <v>N/A</v>
      </c>
      <c r="F24" s="22" t="str">
        <f>IF(INDEX(Veh_Marshal,0,3)="N/A","N/A",'输出-系统进路参数'!I25)</f>
        <v>N/A</v>
      </c>
      <c r="G24" s="22" t="str">
        <f>IF(INDEX(Veh_Marshal,0,3)="N/A","N/A",'输出-系统进路参数'!J25)</f>
        <v>N/A</v>
      </c>
      <c r="H24" s="22" t="str">
        <f>IF(INDEX(Veh_Marshal,0,3)="N/A","N/A",'输出-系统进路参数'!K25)</f>
        <v>N/A</v>
      </c>
      <c r="I24" s="22" t="str">
        <f>IF(INDEX(Veh_Marshal,0,3)="N/A","N/A",'输出-系统进路参数'!L25)</f>
        <v>N/A</v>
      </c>
      <c r="J24" s="22" t="str">
        <f>IF(INDEX(Veh_Marshal,0,3)="N/A","N/A",'输出-系统进路参数'!M25)</f>
        <v>N/A</v>
      </c>
      <c r="K24" s="22" t="str">
        <f>IF(INDEX(Veh_Marshal,0,3)="N/A","N/A",'输出-系统进路参数'!N25)</f>
        <v>N/A</v>
      </c>
      <c r="L24" s="22" t="str">
        <f>IF(INDEX(Veh_Marshal,0,3)="N/A","N/A",'输出-系统进路参数'!O25)</f>
        <v>N/A</v>
      </c>
      <c r="M24" s="22" t="str">
        <f>IF(INDEX(Veh_Marshal,0,3)="N/A","N/A",'输出-系统进路参数'!P25)</f>
        <v>N/A</v>
      </c>
      <c r="N24" s="22" t="str">
        <f>IF(INDEX(Veh_Marshal,0,3)="N/A","N/A",'输出-系统进路参数'!Q25)</f>
        <v>N/A</v>
      </c>
      <c r="O24" s="22" t="str">
        <f>IF(INDEX(Veh_Marshal,0,3)="N/A","N/A",'输出-系统进路参数'!R25)</f>
        <v>N/A</v>
      </c>
      <c r="P24" s="22" t="str">
        <f>IF(INDEX(Veh_Marshal,0,3)="N/A","N/A",'输出-系统进路参数'!S25)</f>
        <v>N/A</v>
      </c>
      <c r="Q24" s="22" t="str">
        <f>IF(INDEX(Veh_Marshal,0,3)="N/A","N/A",'输出-系统进路参数'!T25)</f>
        <v>N/A</v>
      </c>
      <c r="R24" s="22" t="str">
        <f>IF(INDEX(Veh_Marshal,0,3)="N/A","N/A",'输出-系统进路参数'!U25)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IF(INDEX(Veh_Marshal,0,3)="N/A","N/A",'输出-系统进路参数'!B26)</f>
        <v>N/A</v>
      </c>
      <c r="B25" s="22" t="str">
        <f>IF(INDEX(Veh_Marshal,0,3)="N/A","N/A",'输出-系统进路参数'!E26)</f>
        <v>N/A</v>
      </c>
      <c r="C25" s="22" t="str">
        <f>IF(INDEX(Veh_Marshal,0,3)="N/A","N/A",'输出-系统进路参数'!F26)</f>
        <v>N/A</v>
      </c>
      <c r="D25" s="22" t="str">
        <f>IF(INDEX(Veh_Marshal,0,3)="N/A","N/A",'输出-系统进路参数'!G26)</f>
        <v>N/A</v>
      </c>
      <c r="E25" s="22" t="str">
        <f>IF(INDEX(Veh_Marshal,0,3)="N/A","N/A",'输出-系统进路参数'!H26)</f>
        <v>N/A</v>
      </c>
      <c r="F25" s="22" t="str">
        <f>IF(INDEX(Veh_Marshal,0,3)="N/A","N/A",'输出-系统进路参数'!I26)</f>
        <v>N/A</v>
      </c>
      <c r="G25" s="22" t="str">
        <f>IF(INDEX(Veh_Marshal,0,3)="N/A","N/A",'输出-系统进路参数'!J26)</f>
        <v>N/A</v>
      </c>
      <c r="H25" s="22" t="str">
        <f>IF(INDEX(Veh_Marshal,0,3)="N/A","N/A",'输出-系统进路参数'!K26)</f>
        <v>N/A</v>
      </c>
      <c r="I25" s="22" t="str">
        <f>IF(INDEX(Veh_Marshal,0,3)="N/A","N/A",'输出-系统进路参数'!L26)</f>
        <v>N/A</v>
      </c>
      <c r="J25" s="22" t="str">
        <f>IF(INDEX(Veh_Marshal,0,3)="N/A","N/A",'输出-系统进路参数'!M26)</f>
        <v>N/A</v>
      </c>
      <c r="K25" s="22" t="str">
        <f>IF(INDEX(Veh_Marshal,0,3)="N/A","N/A",'输出-系统进路参数'!N26)</f>
        <v>N/A</v>
      </c>
      <c r="L25" s="22" t="str">
        <f>IF(INDEX(Veh_Marshal,0,3)="N/A","N/A",'输出-系统进路参数'!O26)</f>
        <v>N/A</v>
      </c>
      <c r="M25" s="22" t="str">
        <f>IF(INDEX(Veh_Marshal,0,3)="N/A","N/A",'输出-系统进路参数'!P26)</f>
        <v>N/A</v>
      </c>
      <c r="N25" s="22" t="str">
        <f>IF(INDEX(Veh_Marshal,0,3)="N/A","N/A",'输出-系统进路参数'!Q26)</f>
        <v>N/A</v>
      </c>
      <c r="O25" s="22" t="str">
        <f>IF(INDEX(Veh_Marshal,0,3)="N/A","N/A",'输出-系统进路参数'!R26)</f>
        <v>N/A</v>
      </c>
      <c r="P25" s="22" t="str">
        <f>IF(INDEX(Veh_Marshal,0,3)="N/A","N/A",'输出-系统进路参数'!S26)</f>
        <v>N/A</v>
      </c>
      <c r="Q25" s="22" t="str">
        <f>IF(INDEX(Veh_Marshal,0,3)="N/A","N/A",'输出-系统进路参数'!T26)</f>
        <v>N/A</v>
      </c>
      <c r="R25" s="22" t="str">
        <f>IF(INDEX(Veh_Marshal,0,3)="N/A","N/A",'输出-系统进路参数'!U26)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IF(INDEX(Veh_Marshal,0,3)="N/A","N/A",'输出-系统进路参数'!B27)</f>
        <v>N/A</v>
      </c>
      <c r="B26" s="22" t="str">
        <f>IF(INDEX(Veh_Marshal,0,3)="N/A","N/A",'输出-系统进路参数'!E27)</f>
        <v>N/A</v>
      </c>
      <c r="C26" s="22" t="str">
        <f>IF(INDEX(Veh_Marshal,0,3)="N/A","N/A",'输出-系统进路参数'!F27)</f>
        <v>N/A</v>
      </c>
      <c r="D26" s="22" t="str">
        <f>IF(INDEX(Veh_Marshal,0,3)="N/A","N/A",'输出-系统进路参数'!G27)</f>
        <v>N/A</v>
      </c>
      <c r="E26" s="22" t="str">
        <f>IF(INDEX(Veh_Marshal,0,3)="N/A","N/A",'输出-系统进路参数'!H27)</f>
        <v>N/A</v>
      </c>
      <c r="F26" s="22" t="str">
        <f>IF(INDEX(Veh_Marshal,0,3)="N/A","N/A",'输出-系统进路参数'!I27)</f>
        <v>N/A</v>
      </c>
      <c r="G26" s="22" t="str">
        <f>IF(INDEX(Veh_Marshal,0,3)="N/A","N/A",'输出-系统进路参数'!J27)</f>
        <v>N/A</v>
      </c>
      <c r="H26" s="22" t="str">
        <f>IF(INDEX(Veh_Marshal,0,3)="N/A","N/A",'输出-系统进路参数'!K27)</f>
        <v>N/A</v>
      </c>
      <c r="I26" s="22" t="str">
        <f>IF(INDEX(Veh_Marshal,0,3)="N/A","N/A",'输出-系统进路参数'!L27)</f>
        <v>N/A</v>
      </c>
      <c r="J26" s="22" t="str">
        <f>IF(INDEX(Veh_Marshal,0,3)="N/A","N/A",'输出-系统进路参数'!M27)</f>
        <v>N/A</v>
      </c>
      <c r="K26" s="22" t="str">
        <f>IF(INDEX(Veh_Marshal,0,3)="N/A","N/A",'输出-系统进路参数'!N27)</f>
        <v>N/A</v>
      </c>
      <c r="L26" s="22" t="str">
        <f>IF(INDEX(Veh_Marshal,0,3)="N/A","N/A",'输出-系统进路参数'!O27)</f>
        <v>N/A</v>
      </c>
      <c r="M26" s="22" t="str">
        <f>IF(INDEX(Veh_Marshal,0,3)="N/A","N/A",'输出-系统进路参数'!P27)</f>
        <v>N/A</v>
      </c>
      <c r="N26" s="22" t="str">
        <f>IF(INDEX(Veh_Marshal,0,3)="N/A","N/A",'输出-系统进路参数'!Q27)</f>
        <v>N/A</v>
      </c>
      <c r="O26" s="22" t="str">
        <f>IF(INDEX(Veh_Marshal,0,3)="N/A","N/A",'输出-系统进路参数'!R27)</f>
        <v>N/A</v>
      </c>
      <c r="P26" s="22" t="str">
        <f>IF(INDEX(Veh_Marshal,0,3)="N/A","N/A",'输出-系统进路参数'!S27)</f>
        <v>N/A</v>
      </c>
      <c r="Q26" s="22" t="str">
        <f>IF(INDEX(Veh_Marshal,0,3)="N/A","N/A",'输出-系统进路参数'!T27)</f>
        <v>N/A</v>
      </c>
      <c r="R26" s="22" t="str">
        <f>IF(INDEX(Veh_Marshal,0,3)="N/A","N/A",'输出-系统进路参数'!U27)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IF(INDEX(Veh_Marshal,0,3)="N/A","N/A",'输出-系统进路参数'!B28)</f>
        <v>N/A</v>
      </c>
      <c r="B27" s="22" t="str">
        <f>IF(INDEX(Veh_Marshal,0,3)="N/A","N/A",'输出-系统进路参数'!E28)</f>
        <v>N/A</v>
      </c>
      <c r="C27" s="22" t="str">
        <f>IF(INDEX(Veh_Marshal,0,3)="N/A","N/A",'输出-系统进路参数'!F28)</f>
        <v>N/A</v>
      </c>
      <c r="D27" s="22" t="str">
        <f>IF(INDEX(Veh_Marshal,0,3)="N/A","N/A",'输出-系统进路参数'!G28)</f>
        <v>N/A</v>
      </c>
      <c r="E27" s="22" t="str">
        <f>IF(INDEX(Veh_Marshal,0,3)="N/A","N/A",'输出-系统进路参数'!H28)</f>
        <v>N/A</v>
      </c>
      <c r="F27" s="22" t="str">
        <f>IF(INDEX(Veh_Marshal,0,3)="N/A","N/A",'输出-系统进路参数'!I28)</f>
        <v>N/A</v>
      </c>
      <c r="G27" s="22" t="str">
        <f>IF(INDEX(Veh_Marshal,0,3)="N/A","N/A",'输出-系统进路参数'!J28)</f>
        <v>N/A</v>
      </c>
      <c r="H27" s="22" t="str">
        <f>IF(INDEX(Veh_Marshal,0,3)="N/A","N/A",'输出-系统进路参数'!K28)</f>
        <v>N/A</v>
      </c>
      <c r="I27" s="22" t="str">
        <f>IF(INDEX(Veh_Marshal,0,3)="N/A","N/A",'输出-系统进路参数'!L28)</f>
        <v>N/A</v>
      </c>
      <c r="J27" s="22" t="str">
        <f>IF(INDEX(Veh_Marshal,0,3)="N/A","N/A",'输出-系统进路参数'!M28)</f>
        <v>N/A</v>
      </c>
      <c r="K27" s="22" t="str">
        <f>IF(INDEX(Veh_Marshal,0,3)="N/A","N/A",'输出-系统进路参数'!N28)</f>
        <v>N/A</v>
      </c>
      <c r="L27" s="22" t="str">
        <f>IF(INDEX(Veh_Marshal,0,3)="N/A","N/A",'输出-系统进路参数'!O28)</f>
        <v>N/A</v>
      </c>
      <c r="M27" s="22" t="str">
        <f>IF(INDEX(Veh_Marshal,0,3)="N/A","N/A",'输出-系统进路参数'!P28)</f>
        <v>N/A</v>
      </c>
      <c r="N27" s="22" t="str">
        <f>IF(INDEX(Veh_Marshal,0,3)="N/A","N/A",'输出-系统进路参数'!Q28)</f>
        <v>N/A</v>
      </c>
      <c r="O27" s="22" t="str">
        <f>IF(INDEX(Veh_Marshal,0,3)="N/A","N/A",'输出-系统进路参数'!R28)</f>
        <v>N/A</v>
      </c>
      <c r="P27" s="22" t="str">
        <f>IF(INDEX(Veh_Marshal,0,3)="N/A","N/A",'输出-系统进路参数'!S28)</f>
        <v>N/A</v>
      </c>
      <c r="Q27" s="22" t="str">
        <f>IF(INDEX(Veh_Marshal,0,3)="N/A","N/A",'输出-系统进路参数'!T28)</f>
        <v>N/A</v>
      </c>
      <c r="R27" s="22" t="str">
        <f>IF(INDEX(Veh_Marshal,0,3)="N/A","N/A",'输出-系统进路参数'!U28)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IF(INDEX(Veh_Marshal,0,3)="N/A","N/A",'输出-系统进路参数'!B29)</f>
        <v>N/A</v>
      </c>
      <c r="B28" s="22" t="str">
        <f>IF(INDEX(Veh_Marshal,0,3)="N/A","N/A",'输出-系统进路参数'!E29)</f>
        <v>N/A</v>
      </c>
      <c r="C28" s="22" t="str">
        <f>IF(INDEX(Veh_Marshal,0,3)="N/A","N/A",'输出-系统进路参数'!F29)</f>
        <v>N/A</v>
      </c>
      <c r="D28" s="22" t="str">
        <f>IF(INDEX(Veh_Marshal,0,3)="N/A","N/A",'输出-系统进路参数'!G29)</f>
        <v>N/A</v>
      </c>
      <c r="E28" s="22" t="str">
        <f>IF(INDEX(Veh_Marshal,0,3)="N/A","N/A",'输出-系统进路参数'!H29)</f>
        <v>N/A</v>
      </c>
      <c r="F28" s="22" t="str">
        <f>IF(INDEX(Veh_Marshal,0,3)="N/A","N/A",'输出-系统进路参数'!I29)</f>
        <v>N/A</v>
      </c>
      <c r="G28" s="22" t="str">
        <f>IF(INDEX(Veh_Marshal,0,3)="N/A","N/A",'输出-系统进路参数'!J29)</f>
        <v>N/A</v>
      </c>
      <c r="H28" s="22" t="str">
        <f>IF(INDEX(Veh_Marshal,0,3)="N/A","N/A",'输出-系统进路参数'!K29)</f>
        <v>N/A</v>
      </c>
      <c r="I28" s="22" t="str">
        <f>IF(INDEX(Veh_Marshal,0,3)="N/A","N/A",'输出-系统进路参数'!L29)</f>
        <v>N/A</v>
      </c>
      <c r="J28" s="22" t="str">
        <f>IF(INDEX(Veh_Marshal,0,3)="N/A","N/A",'输出-系统进路参数'!M29)</f>
        <v>N/A</v>
      </c>
      <c r="K28" s="22" t="str">
        <f>IF(INDEX(Veh_Marshal,0,3)="N/A","N/A",'输出-系统进路参数'!N29)</f>
        <v>N/A</v>
      </c>
      <c r="L28" s="22" t="str">
        <f>IF(INDEX(Veh_Marshal,0,3)="N/A","N/A",'输出-系统进路参数'!O29)</f>
        <v>N/A</v>
      </c>
      <c r="M28" s="22" t="str">
        <f>IF(INDEX(Veh_Marshal,0,3)="N/A","N/A",'输出-系统进路参数'!P29)</f>
        <v>N/A</v>
      </c>
      <c r="N28" s="22" t="str">
        <f>IF(INDEX(Veh_Marshal,0,3)="N/A","N/A",'输出-系统进路参数'!Q29)</f>
        <v>N/A</v>
      </c>
      <c r="O28" s="22" t="str">
        <f>IF(INDEX(Veh_Marshal,0,3)="N/A","N/A",'输出-系统进路参数'!R29)</f>
        <v>N/A</v>
      </c>
      <c r="P28" s="22" t="str">
        <f>IF(INDEX(Veh_Marshal,0,3)="N/A","N/A",'输出-系统进路参数'!S29)</f>
        <v>N/A</v>
      </c>
      <c r="Q28" s="22" t="str">
        <f>IF(INDEX(Veh_Marshal,0,3)="N/A","N/A",'输出-系统进路参数'!T29)</f>
        <v>N/A</v>
      </c>
      <c r="R28" s="22" t="str">
        <f>IF(INDEX(Veh_Marshal,0,3)="N/A","N/A",'输出-系统进路参数'!U29)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IF(INDEX(Veh_Marshal,0,3)="N/A","N/A",'输出-系统进路参数'!B30)</f>
        <v>N/A</v>
      </c>
      <c r="B29" s="22" t="str">
        <f>IF(INDEX(Veh_Marshal,0,3)="N/A","N/A",'输出-系统进路参数'!E30)</f>
        <v>N/A</v>
      </c>
      <c r="C29" s="22" t="str">
        <f>IF(INDEX(Veh_Marshal,0,3)="N/A","N/A",'输出-系统进路参数'!F30)</f>
        <v>N/A</v>
      </c>
      <c r="D29" s="22" t="str">
        <f>IF(INDEX(Veh_Marshal,0,3)="N/A","N/A",'输出-系统进路参数'!G30)</f>
        <v>N/A</v>
      </c>
      <c r="E29" s="22" t="str">
        <f>IF(INDEX(Veh_Marshal,0,3)="N/A","N/A",'输出-系统进路参数'!H30)</f>
        <v>N/A</v>
      </c>
      <c r="F29" s="22" t="str">
        <f>IF(INDEX(Veh_Marshal,0,3)="N/A","N/A",'输出-系统进路参数'!I30)</f>
        <v>N/A</v>
      </c>
      <c r="G29" s="22" t="str">
        <f>IF(INDEX(Veh_Marshal,0,3)="N/A","N/A",'输出-系统进路参数'!J30)</f>
        <v>N/A</v>
      </c>
      <c r="H29" s="22" t="str">
        <f>IF(INDEX(Veh_Marshal,0,3)="N/A","N/A",'输出-系统进路参数'!K30)</f>
        <v>N/A</v>
      </c>
      <c r="I29" s="22" t="str">
        <f>IF(INDEX(Veh_Marshal,0,3)="N/A","N/A",'输出-系统进路参数'!L30)</f>
        <v>N/A</v>
      </c>
      <c r="J29" s="22" t="str">
        <f>IF(INDEX(Veh_Marshal,0,3)="N/A","N/A",'输出-系统进路参数'!M30)</f>
        <v>N/A</v>
      </c>
      <c r="K29" s="22" t="str">
        <f>IF(INDEX(Veh_Marshal,0,3)="N/A","N/A",'输出-系统进路参数'!N30)</f>
        <v>N/A</v>
      </c>
      <c r="L29" s="22" t="str">
        <f>IF(INDEX(Veh_Marshal,0,3)="N/A","N/A",'输出-系统进路参数'!O30)</f>
        <v>N/A</v>
      </c>
      <c r="M29" s="22" t="str">
        <f>IF(INDEX(Veh_Marshal,0,3)="N/A","N/A",'输出-系统进路参数'!P30)</f>
        <v>N/A</v>
      </c>
      <c r="N29" s="22" t="str">
        <f>IF(INDEX(Veh_Marshal,0,3)="N/A","N/A",'输出-系统进路参数'!Q30)</f>
        <v>N/A</v>
      </c>
      <c r="O29" s="22" t="str">
        <f>IF(INDEX(Veh_Marshal,0,3)="N/A","N/A",'输出-系统进路参数'!R30)</f>
        <v>N/A</v>
      </c>
      <c r="P29" s="22" t="str">
        <f>IF(INDEX(Veh_Marshal,0,3)="N/A","N/A",'输出-系统进路参数'!S30)</f>
        <v>N/A</v>
      </c>
      <c r="Q29" s="22" t="str">
        <f>IF(INDEX(Veh_Marshal,0,3)="N/A","N/A",'输出-系统进路参数'!T30)</f>
        <v>N/A</v>
      </c>
      <c r="R29" s="22" t="str">
        <f>IF(INDEX(Veh_Marshal,0,3)="N/A","N/A",'输出-系统进路参数'!U30)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IF(INDEX(Veh_Marshal,0,3)="N/A","N/A",'输出-系统进路参数'!B31)</f>
        <v>N/A</v>
      </c>
      <c r="B30" s="22" t="str">
        <f>IF(INDEX(Veh_Marshal,0,3)="N/A","N/A",'输出-系统进路参数'!E31)</f>
        <v>N/A</v>
      </c>
      <c r="C30" s="22" t="str">
        <f>IF(INDEX(Veh_Marshal,0,3)="N/A","N/A",'输出-系统进路参数'!F31)</f>
        <v>N/A</v>
      </c>
      <c r="D30" s="22" t="str">
        <f>IF(INDEX(Veh_Marshal,0,3)="N/A","N/A",'输出-系统进路参数'!G31)</f>
        <v>N/A</v>
      </c>
      <c r="E30" s="22" t="str">
        <f>IF(INDEX(Veh_Marshal,0,3)="N/A","N/A",'输出-系统进路参数'!H31)</f>
        <v>N/A</v>
      </c>
      <c r="F30" s="22" t="str">
        <f>IF(INDEX(Veh_Marshal,0,3)="N/A","N/A",'输出-系统进路参数'!I31)</f>
        <v>N/A</v>
      </c>
      <c r="G30" s="22" t="str">
        <f>IF(INDEX(Veh_Marshal,0,3)="N/A","N/A",'输出-系统进路参数'!J31)</f>
        <v>N/A</v>
      </c>
      <c r="H30" s="22" t="str">
        <f>IF(INDEX(Veh_Marshal,0,3)="N/A","N/A",'输出-系统进路参数'!K31)</f>
        <v>N/A</v>
      </c>
      <c r="I30" s="22" t="str">
        <f>IF(INDEX(Veh_Marshal,0,3)="N/A","N/A",'输出-系统进路参数'!L31)</f>
        <v>N/A</v>
      </c>
      <c r="J30" s="22" t="str">
        <f>IF(INDEX(Veh_Marshal,0,3)="N/A","N/A",'输出-系统进路参数'!M31)</f>
        <v>N/A</v>
      </c>
      <c r="K30" s="22" t="str">
        <f>IF(INDEX(Veh_Marshal,0,3)="N/A","N/A",'输出-系统进路参数'!N31)</f>
        <v>N/A</v>
      </c>
      <c r="L30" s="22" t="str">
        <f>IF(INDEX(Veh_Marshal,0,3)="N/A","N/A",'输出-系统进路参数'!O31)</f>
        <v>N/A</v>
      </c>
      <c r="M30" s="22" t="str">
        <f>IF(INDEX(Veh_Marshal,0,3)="N/A","N/A",'输出-系统进路参数'!P31)</f>
        <v>N/A</v>
      </c>
      <c r="N30" s="22" t="str">
        <f>IF(INDEX(Veh_Marshal,0,3)="N/A","N/A",'输出-系统进路参数'!Q31)</f>
        <v>N/A</v>
      </c>
      <c r="O30" s="22" t="str">
        <f>IF(INDEX(Veh_Marshal,0,3)="N/A","N/A",'输出-系统进路参数'!R31)</f>
        <v>N/A</v>
      </c>
      <c r="P30" s="22" t="str">
        <f>IF(INDEX(Veh_Marshal,0,3)="N/A","N/A",'输出-系统进路参数'!S31)</f>
        <v>N/A</v>
      </c>
      <c r="Q30" s="22" t="str">
        <f>IF(INDEX(Veh_Marshal,0,3)="N/A","N/A",'输出-系统进路参数'!T31)</f>
        <v>N/A</v>
      </c>
      <c r="R30" s="22" t="str">
        <f>IF(INDEX(Veh_Marshal,0,3)="N/A","N/A",'输出-系统进路参数'!U31)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IF(INDEX(Veh_Marshal,0,3)="N/A","N/A",'输出-系统进路参数'!B32)</f>
        <v>N/A</v>
      </c>
      <c r="B31" s="22" t="str">
        <f>IF(INDEX(Veh_Marshal,0,3)="N/A","N/A",'输出-系统进路参数'!E32)</f>
        <v>N/A</v>
      </c>
      <c r="C31" s="22" t="str">
        <f>IF(INDEX(Veh_Marshal,0,3)="N/A","N/A",'输出-系统进路参数'!F32)</f>
        <v>N/A</v>
      </c>
      <c r="D31" s="22" t="str">
        <f>IF(INDEX(Veh_Marshal,0,3)="N/A","N/A",'输出-系统进路参数'!G32)</f>
        <v>N/A</v>
      </c>
      <c r="E31" s="22" t="str">
        <f>IF(INDEX(Veh_Marshal,0,3)="N/A","N/A",'输出-系统进路参数'!H32)</f>
        <v>N/A</v>
      </c>
      <c r="F31" s="22" t="str">
        <f>IF(INDEX(Veh_Marshal,0,3)="N/A","N/A",'输出-系统进路参数'!I32)</f>
        <v>N/A</v>
      </c>
      <c r="G31" s="22" t="str">
        <f>IF(INDEX(Veh_Marshal,0,3)="N/A","N/A",'输出-系统进路参数'!J32)</f>
        <v>N/A</v>
      </c>
      <c r="H31" s="22" t="str">
        <f>IF(INDEX(Veh_Marshal,0,3)="N/A","N/A",'输出-系统进路参数'!K32)</f>
        <v>N/A</v>
      </c>
      <c r="I31" s="22" t="str">
        <f>IF(INDEX(Veh_Marshal,0,3)="N/A","N/A",'输出-系统进路参数'!L32)</f>
        <v>N/A</v>
      </c>
      <c r="J31" s="22" t="str">
        <f>IF(INDEX(Veh_Marshal,0,3)="N/A","N/A",'输出-系统进路参数'!M32)</f>
        <v>N/A</v>
      </c>
      <c r="K31" s="22" t="str">
        <f>IF(INDEX(Veh_Marshal,0,3)="N/A","N/A",'输出-系统进路参数'!N32)</f>
        <v>N/A</v>
      </c>
      <c r="L31" s="22" t="str">
        <f>IF(INDEX(Veh_Marshal,0,3)="N/A","N/A",'输出-系统进路参数'!O32)</f>
        <v>N/A</v>
      </c>
      <c r="M31" s="22" t="str">
        <f>IF(INDEX(Veh_Marshal,0,3)="N/A","N/A",'输出-系统进路参数'!P32)</f>
        <v>N/A</v>
      </c>
      <c r="N31" s="22" t="str">
        <f>IF(INDEX(Veh_Marshal,0,3)="N/A","N/A",'输出-系统进路参数'!Q32)</f>
        <v>N/A</v>
      </c>
      <c r="O31" s="22" t="str">
        <f>IF(INDEX(Veh_Marshal,0,3)="N/A","N/A",'输出-系统进路参数'!R32)</f>
        <v>N/A</v>
      </c>
      <c r="P31" s="22" t="str">
        <f>IF(INDEX(Veh_Marshal,0,3)="N/A","N/A",'输出-系统进路参数'!S32)</f>
        <v>N/A</v>
      </c>
      <c r="Q31" s="22" t="str">
        <f>IF(INDEX(Veh_Marshal,0,3)="N/A","N/A",'输出-系统进路参数'!T32)</f>
        <v>N/A</v>
      </c>
      <c r="R31" s="22" t="str">
        <f>IF(INDEX(Veh_Marshal,0,3)="N/A","N/A",'输出-系统进路参数'!U32)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IF(INDEX(Veh_Marshal,0,3)="N/A","N/A",'输出-系统进路参数'!B33)</f>
        <v>N/A</v>
      </c>
      <c r="B32" s="22" t="str">
        <f>IF(INDEX(Veh_Marshal,0,3)="N/A","N/A",'输出-系统进路参数'!E33)</f>
        <v>N/A</v>
      </c>
      <c r="C32" s="22" t="str">
        <f>IF(INDEX(Veh_Marshal,0,3)="N/A","N/A",'输出-系统进路参数'!F33)</f>
        <v>N/A</v>
      </c>
      <c r="D32" s="22" t="str">
        <f>IF(INDEX(Veh_Marshal,0,3)="N/A","N/A",'输出-系统进路参数'!G33)</f>
        <v>N/A</v>
      </c>
      <c r="E32" s="22" t="str">
        <f>IF(INDEX(Veh_Marshal,0,3)="N/A","N/A",'输出-系统进路参数'!H33)</f>
        <v>N/A</v>
      </c>
      <c r="F32" s="22" t="str">
        <f>IF(INDEX(Veh_Marshal,0,3)="N/A","N/A",'输出-系统进路参数'!I33)</f>
        <v>N/A</v>
      </c>
      <c r="G32" s="22" t="str">
        <f>IF(INDEX(Veh_Marshal,0,3)="N/A","N/A",'输出-系统进路参数'!J33)</f>
        <v>N/A</v>
      </c>
      <c r="H32" s="22" t="str">
        <f>IF(INDEX(Veh_Marshal,0,3)="N/A","N/A",'输出-系统进路参数'!K33)</f>
        <v>N/A</v>
      </c>
      <c r="I32" s="22" t="str">
        <f>IF(INDEX(Veh_Marshal,0,3)="N/A","N/A",'输出-系统进路参数'!L33)</f>
        <v>N/A</v>
      </c>
      <c r="J32" s="22" t="str">
        <f>IF(INDEX(Veh_Marshal,0,3)="N/A","N/A",'输出-系统进路参数'!M33)</f>
        <v>N/A</v>
      </c>
      <c r="K32" s="22" t="str">
        <f>IF(INDEX(Veh_Marshal,0,3)="N/A","N/A",'输出-系统进路参数'!N33)</f>
        <v>N/A</v>
      </c>
      <c r="L32" s="22" t="str">
        <f>IF(INDEX(Veh_Marshal,0,3)="N/A","N/A",'输出-系统进路参数'!O33)</f>
        <v>N/A</v>
      </c>
      <c r="M32" s="22" t="str">
        <f>IF(INDEX(Veh_Marshal,0,3)="N/A","N/A",'输出-系统进路参数'!P33)</f>
        <v>N/A</v>
      </c>
      <c r="N32" s="22" t="str">
        <f>IF(INDEX(Veh_Marshal,0,3)="N/A","N/A",'输出-系统进路参数'!Q33)</f>
        <v>N/A</v>
      </c>
      <c r="O32" s="22" t="str">
        <f>IF(INDEX(Veh_Marshal,0,3)="N/A","N/A",'输出-系统进路参数'!R33)</f>
        <v>N/A</v>
      </c>
      <c r="P32" s="22" t="str">
        <f>IF(INDEX(Veh_Marshal,0,3)="N/A","N/A",'输出-系统进路参数'!S33)</f>
        <v>N/A</v>
      </c>
      <c r="Q32" s="22" t="str">
        <f>IF(INDEX(Veh_Marshal,0,3)="N/A","N/A",'输出-系统进路参数'!T33)</f>
        <v>N/A</v>
      </c>
      <c r="R32" s="22" t="str">
        <f>IF(INDEX(Veh_Marshal,0,3)="N/A","N/A",'输出-系统进路参数'!U33)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IF(INDEX(Veh_Marshal,0,3)="N/A","N/A",'输出-系统进路参数'!B34)</f>
        <v>N/A</v>
      </c>
      <c r="B33" s="22" t="str">
        <f>IF(INDEX(Veh_Marshal,0,3)="N/A","N/A",'输出-系统进路参数'!E34)</f>
        <v>N/A</v>
      </c>
      <c r="C33" s="22" t="str">
        <f>IF(INDEX(Veh_Marshal,0,3)="N/A","N/A",'输出-系统进路参数'!F34)</f>
        <v>N/A</v>
      </c>
      <c r="D33" s="22" t="str">
        <f>IF(INDEX(Veh_Marshal,0,3)="N/A","N/A",'输出-系统进路参数'!G34)</f>
        <v>N/A</v>
      </c>
      <c r="E33" s="22" t="str">
        <f>IF(INDEX(Veh_Marshal,0,3)="N/A","N/A",'输出-系统进路参数'!H34)</f>
        <v>N/A</v>
      </c>
      <c r="F33" s="22" t="str">
        <f>IF(INDEX(Veh_Marshal,0,3)="N/A","N/A",'输出-系统进路参数'!I34)</f>
        <v>N/A</v>
      </c>
      <c r="G33" s="22" t="str">
        <f>IF(INDEX(Veh_Marshal,0,3)="N/A","N/A",'输出-系统进路参数'!J34)</f>
        <v>N/A</v>
      </c>
      <c r="H33" s="22" t="str">
        <f>IF(INDEX(Veh_Marshal,0,3)="N/A","N/A",'输出-系统进路参数'!K34)</f>
        <v>N/A</v>
      </c>
      <c r="I33" s="22" t="str">
        <f>IF(INDEX(Veh_Marshal,0,3)="N/A","N/A",'输出-系统进路参数'!L34)</f>
        <v>N/A</v>
      </c>
      <c r="J33" s="22" t="str">
        <f>IF(INDEX(Veh_Marshal,0,3)="N/A","N/A",'输出-系统进路参数'!M34)</f>
        <v>N/A</v>
      </c>
      <c r="K33" s="22" t="str">
        <f>IF(INDEX(Veh_Marshal,0,3)="N/A","N/A",'输出-系统进路参数'!N34)</f>
        <v>N/A</v>
      </c>
      <c r="L33" s="22" t="str">
        <f>IF(INDEX(Veh_Marshal,0,3)="N/A","N/A",'输出-系统进路参数'!O34)</f>
        <v>N/A</v>
      </c>
      <c r="M33" s="22" t="str">
        <f>IF(INDEX(Veh_Marshal,0,3)="N/A","N/A",'输出-系统进路参数'!P34)</f>
        <v>N/A</v>
      </c>
      <c r="N33" s="22" t="str">
        <f>IF(INDEX(Veh_Marshal,0,3)="N/A","N/A",'输出-系统进路参数'!Q34)</f>
        <v>N/A</v>
      </c>
      <c r="O33" s="22" t="str">
        <f>IF(INDEX(Veh_Marshal,0,3)="N/A","N/A",'输出-系统进路参数'!R34)</f>
        <v>N/A</v>
      </c>
      <c r="P33" s="22" t="str">
        <f>IF(INDEX(Veh_Marshal,0,3)="N/A","N/A",'输出-系统进路参数'!S34)</f>
        <v>N/A</v>
      </c>
      <c r="Q33" s="22" t="str">
        <f>IF(INDEX(Veh_Marshal,0,3)="N/A","N/A",'输出-系统进路参数'!T34)</f>
        <v>N/A</v>
      </c>
      <c r="R33" s="22" t="str">
        <f>IF(INDEX(Veh_Marshal,0,3)="N/A","N/A",'输出-系统进路参数'!U34)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IF(INDEX(Veh_Marshal,0,3)="N/A","N/A",'输出-系统进路参数'!B35)</f>
        <v>N/A</v>
      </c>
      <c r="B34" s="22" t="str">
        <f>IF(INDEX(Veh_Marshal,0,3)="N/A","N/A",'输出-系统进路参数'!E35)</f>
        <v>N/A</v>
      </c>
      <c r="C34" s="22" t="str">
        <f>IF(INDEX(Veh_Marshal,0,3)="N/A","N/A",'输出-系统进路参数'!F35)</f>
        <v>N/A</v>
      </c>
      <c r="D34" s="22" t="str">
        <f>IF(INDEX(Veh_Marshal,0,3)="N/A","N/A",'输出-系统进路参数'!G35)</f>
        <v>N/A</v>
      </c>
      <c r="E34" s="22" t="str">
        <f>IF(INDEX(Veh_Marshal,0,3)="N/A","N/A",'输出-系统进路参数'!H35)</f>
        <v>N/A</v>
      </c>
      <c r="F34" s="22" t="str">
        <f>IF(INDEX(Veh_Marshal,0,3)="N/A","N/A",'输出-系统进路参数'!I35)</f>
        <v>N/A</v>
      </c>
      <c r="G34" s="22" t="str">
        <f>IF(INDEX(Veh_Marshal,0,3)="N/A","N/A",'输出-系统进路参数'!J35)</f>
        <v>N/A</v>
      </c>
      <c r="H34" s="22" t="str">
        <f>IF(INDEX(Veh_Marshal,0,3)="N/A","N/A",'输出-系统进路参数'!K35)</f>
        <v>N/A</v>
      </c>
      <c r="I34" s="22" t="str">
        <f>IF(INDEX(Veh_Marshal,0,3)="N/A","N/A",'输出-系统进路参数'!L35)</f>
        <v>N/A</v>
      </c>
      <c r="J34" s="22" t="str">
        <f>IF(INDEX(Veh_Marshal,0,3)="N/A","N/A",'输出-系统进路参数'!M35)</f>
        <v>N/A</v>
      </c>
      <c r="K34" s="22" t="str">
        <f>IF(INDEX(Veh_Marshal,0,3)="N/A","N/A",'输出-系统进路参数'!N35)</f>
        <v>N/A</v>
      </c>
      <c r="L34" s="22" t="str">
        <f>IF(INDEX(Veh_Marshal,0,3)="N/A","N/A",'输出-系统进路参数'!O35)</f>
        <v>N/A</v>
      </c>
      <c r="M34" s="22" t="str">
        <f>IF(INDEX(Veh_Marshal,0,3)="N/A","N/A",'输出-系统进路参数'!P35)</f>
        <v>N/A</v>
      </c>
      <c r="N34" s="22" t="str">
        <f>IF(INDEX(Veh_Marshal,0,3)="N/A","N/A",'输出-系统进路参数'!Q35)</f>
        <v>N/A</v>
      </c>
      <c r="O34" s="22" t="str">
        <f>IF(INDEX(Veh_Marshal,0,3)="N/A","N/A",'输出-系统进路参数'!R35)</f>
        <v>N/A</v>
      </c>
      <c r="P34" s="22" t="str">
        <f>IF(INDEX(Veh_Marshal,0,3)="N/A","N/A",'输出-系统进路参数'!S35)</f>
        <v>N/A</v>
      </c>
      <c r="Q34" s="22" t="str">
        <f>IF(INDEX(Veh_Marshal,0,3)="N/A","N/A",'输出-系统进路参数'!T35)</f>
        <v>N/A</v>
      </c>
      <c r="R34" s="22" t="str">
        <f>IF(INDEX(Veh_Marshal,0,3)="N/A","N/A",'输出-系统进路参数'!U35)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IF(INDEX(Veh_Marshal,0,3)="N/A","N/A",'输出-系统进路参数'!B36)</f>
        <v>N/A</v>
      </c>
      <c r="B35" s="22" t="str">
        <f>IF(INDEX(Veh_Marshal,0,3)="N/A","N/A",'输出-系统进路参数'!E36)</f>
        <v>N/A</v>
      </c>
      <c r="C35" s="22" t="str">
        <f>IF(INDEX(Veh_Marshal,0,3)="N/A","N/A",'输出-系统进路参数'!F36)</f>
        <v>N/A</v>
      </c>
      <c r="D35" s="22" t="str">
        <f>IF(INDEX(Veh_Marshal,0,3)="N/A","N/A",'输出-系统进路参数'!G36)</f>
        <v>N/A</v>
      </c>
      <c r="E35" s="22" t="str">
        <f>IF(INDEX(Veh_Marshal,0,3)="N/A","N/A",'输出-系统进路参数'!H36)</f>
        <v>N/A</v>
      </c>
      <c r="F35" s="22" t="str">
        <f>IF(INDEX(Veh_Marshal,0,3)="N/A","N/A",'输出-系统进路参数'!I36)</f>
        <v>N/A</v>
      </c>
      <c r="G35" s="22" t="str">
        <f>IF(INDEX(Veh_Marshal,0,3)="N/A","N/A",'输出-系统进路参数'!J36)</f>
        <v>N/A</v>
      </c>
      <c r="H35" s="22" t="str">
        <f>IF(INDEX(Veh_Marshal,0,3)="N/A","N/A",'输出-系统进路参数'!K36)</f>
        <v>N/A</v>
      </c>
      <c r="I35" s="22" t="str">
        <f>IF(INDEX(Veh_Marshal,0,3)="N/A","N/A",'输出-系统进路参数'!L36)</f>
        <v>N/A</v>
      </c>
      <c r="J35" s="22" t="str">
        <f>IF(INDEX(Veh_Marshal,0,3)="N/A","N/A",'输出-系统进路参数'!M36)</f>
        <v>N/A</v>
      </c>
      <c r="K35" s="22" t="str">
        <f>IF(INDEX(Veh_Marshal,0,3)="N/A","N/A",'输出-系统进路参数'!N36)</f>
        <v>N/A</v>
      </c>
      <c r="L35" s="22" t="str">
        <f>IF(INDEX(Veh_Marshal,0,3)="N/A","N/A",'输出-系统进路参数'!O36)</f>
        <v>N/A</v>
      </c>
      <c r="M35" s="22" t="str">
        <f>IF(INDEX(Veh_Marshal,0,3)="N/A","N/A",'输出-系统进路参数'!P36)</f>
        <v>N/A</v>
      </c>
      <c r="N35" s="22" t="str">
        <f>IF(INDEX(Veh_Marshal,0,3)="N/A","N/A",'输出-系统进路参数'!Q36)</f>
        <v>N/A</v>
      </c>
      <c r="O35" s="22" t="str">
        <f>IF(INDEX(Veh_Marshal,0,3)="N/A","N/A",'输出-系统进路参数'!R36)</f>
        <v>N/A</v>
      </c>
      <c r="P35" s="22" t="str">
        <f>IF(INDEX(Veh_Marshal,0,3)="N/A","N/A",'输出-系统进路参数'!S36)</f>
        <v>N/A</v>
      </c>
      <c r="Q35" s="22" t="str">
        <f>IF(INDEX(Veh_Marshal,0,3)="N/A","N/A",'输出-系统进路参数'!T36)</f>
        <v>N/A</v>
      </c>
      <c r="R35" s="22" t="str">
        <f>IF(INDEX(Veh_Marshal,0,3)="N/A","N/A",'输出-系统进路参数'!U36)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IF(INDEX(Veh_Marshal,0,3)="N/A","N/A",'输出-系统进路参数'!B37)</f>
        <v>N/A</v>
      </c>
      <c r="B36" s="22" t="str">
        <f>IF(INDEX(Veh_Marshal,0,3)="N/A","N/A",'输出-系统进路参数'!E37)</f>
        <v>N/A</v>
      </c>
      <c r="C36" s="22" t="str">
        <f>IF(INDEX(Veh_Marshal,0,3)="N/A","N/A",'输出-系统进路参数'!F37)</f>
        <v>N/A</v>
      </c>
      <c r="D36" s="22" t="str">
        <f>IF(INDEX(Veh_Marshal,0,3)="N/A","N/A",'输出-系统进路参数'!G37)</f>
        <v>N/A</v>
      </c>
      <c r="E36" s="22" t="str">
        <f>IF(INDEX(Veh_Marshal,0,3)="N/A","N/A",'输出-系统进路参数'!H37)</f>
        <v>N/A</v>
      </c>
      <c r="F36" s="22" t="str">
        <f>IF(INDEX(Veh_Marshal,0,3)="N/A","N/A",'输出-系统进路参数'!I37)</f>
        <v>N/A</v>
      </c>
      <c r="G36" s="22" t="str">
        <f>IF(INDEX(Veh_Marshal,0,3)="N/A","N/A",'输出-系统进路参数'!J37)</f>
        <v>N/A</v>
      </c>
      <c r="H36" s="22" t="str">
        <f>IF(INDEX(Veh_Marshal,0,3)="N/A","N/A",'输出-系统进路参数'!K37)</f>
        <v>N/A</v>
      </c>
      <c r="I36" s="22" t="str">
        <f>IF(INDEX(Veh_Marshal,0,3)="N/A","N/A",'输出-系统进路参数'!L37)</f>
        <v>N/A</v>
      </c>
      <c r="J36" s="22" t="str">
        <f>IF(INDEX(Veh_Marshal,0,3)="N/A","N/A",'输出-系统进路参数'!M37)</f>
        <v>N/A</v>
      </c>
      <c r="K36" s="22" t="str">
        <f>IF(INDEX(Veh_Marshal,0,3)="N/A","N/A",'输出-系统进路参数'!N37)</f>
        <v>N/A</v>
      </c>
      <c r="L36" s="22" t="str">
        <f>IF(INDEX(Veh_Marshal,0,3)="N/A","N/A",'输出-系统进路参数'!O37)</f>
        <v>N/A</v>
      </c>
      <c r="M36" s="22" t="str">
        <f>IF(INDEX(Veh_Marshal,0,3)="N/A","N/A",'输出-系统进路参数'!P37)</f>
        <v>N/A</v>
      </c>
      <c r="N36" s="22" t="str">
        <f>IF(INDEX(Veh_Marshal,0,3)="N/A","N/A",'输出-系统进路参数'!Q37)</f>
        <v>N/A</v>
      </c>
      <c r="O36" s="22" t="str">
        <f>IF(INDEX(Veh_Marshal,0,3)="N/A","N/A",'输出-系统进路参数'!R37)</f>
        <v>N/A</v>
      </c>
      <c r="P36" s="22" t="str">
        <f>IF(INDEX(Veh_Marshal,0,3)="N/A","N/A",'输出-系统进路参数'!S37)</f>
        <v>N/A</v>
      </c>
      <c r="Q36" s="22" t="str">
        <f>IF(INDEX(Veh_Marshal,0,3)="N/A","N/A",'输出-系统进路参数'!T37)</f>
        <v>N/A</v>
      </c>
      <c r="R36" s="22" t="str">
        <f>IF(INDEX(Veh_Marshal,0,3)="N/A","N/A",'输出-系统进路参数'!U37)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IF(INDEX(Veh_Marshal,0,3)="N/A","N/A",'输出-系统进路参数'!B38)</f>
        <v>N/A</v>
      </c>
      <c r="B37" s="22" t="str">
        <f>IF(INDEX(Veh_Marshal,0,3)="N/A","N/A",'输出-系统进路参数'!E38)</f>
        <v>N/A</v>
      </c>
      <c r="C37" s="22" t="str">
        <f>IF(INDEX(Veh_Marshal,0,3)="N/A","N/A",'输出-系统进路参数'!F38)</f>
        <v>N/A</v>
      </c>
      <c r="D37" s="22" t="str">
        <f>IF(INDEX(Veh_Marshal,0,3)="N/A","N/A",'输出-系统进路参数'!G38)</f>
        <v>N/A</v>
      </c>
      <c r="E37" s="22" t="str">
        <f>IF(INDEX(Veh_Marshal,0,3)="N/A","N/A",'输出-系统进路参数'!H38)</f>
        <v>N/A</v>
      </c>
      <c r="F37" s="22" t="str">
        <f>IF(INDEX(Veh_Marshal,0,3)="N/A","N/A",'输出-系统进路参数'!I38)</f>
        <v>N/A</v>
      </c>
      <c r="G37" s="22" t="str">
        <f>IF(INDEX(Veh_Marshal,0,3)="N/A","N/A",'输出-系统进路参数'!J38)</f>
        <v>N/A</v>
      </c>
      <c r="H37" s="22" t="str">
        <f>IF(INDEX(Veh_Marshal,0,3)="N/A","N/A",'输出-系统进路参数'!K38)</f>
        <v>N/A</v>
      </c>
      <c r="I37" s="22" t="str">
        <f>IF(INDEX(Veh_Marshal,0,3)="N/A","N/A",'输出-系统进路参数'!L38)</f>
        <v>N/A</v>
      </c>
      <c r="J37" s="22" t="str">
        <f>IF(INDEX(Veh_Marshal,0,3)="N/A","N/A",'输出-系统进路参数'!M38)</f>
        <v>N/A</v>
      </c>
      <c r="K37" s="22" t="str">
        <f>IF(INDEX(Veh_Marshal,0,3)="N/A","N/A",'输出-系统进路参数'!N38)</f>
        <v>N/A</v>
      </c>
      <c r="L37" s="22" t="str">
        <f>IF(INDEX(Veh_Marshal,0,3)="N/A","N/A",'输出-系统进路参数'!O38)</f>
        <v>N/A</v>
      </c>
      <c r="M37" s="22" t="str">
        <f>IF(INDEX(Veh_Marshal,0,3)="N/A","N/A",'输出-系统进路参数'!P38)</f>
        <v>N/A</v>
      </c>
      <c r="N37" s="22" t="str">
        <f>IF(INDEX(Veh_Marshal,0,3)="N/A","N/A",'输出-系统进路参数'!Q38)</f>
        <v>N/A</v>
      </c>
      <c r="O37" s="22" t="str">
        <f>IF(INDEX(Veh_Marshal,0,3)="N/A","N/A",'输出-系统进路参数'!R38)</f>
        <v>N/A</v>
      </c>
      <c r="P37" s="22" t="str">
        <f>IF(INDEX(Veh_Marshal,0,3)="N/A","N/A",'输出-系统进路参数'!S38)</f>
        <v>N/A</v>
      </c>
      <c r="Q37" s="22" t="str">
        <f>IF(INDEX(Veh_Marshal,0,3)="N/A","N/A",'输出-系统进路参数'!T38)</f>
        <v>N/A</v>
      </c>
      <c r="R37" s="22" t="str">
        <f>IF(INDEX(Veh_Marshal,0,3)="N/A","N/A",'输出-系统进路参数'!U38)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IF(INDEX(Veh_Marshal,0,3)="N/A","N/A",'输出-系统进路参数'!B39)</f>
        <v>N/A</v>
      </c>
      <c r="B38" s="22" t="str">
        <f>IF(INDEX(Veh_Marshal,0,3)="N/A","N/A",'输出-系统进路参数'!E39)</f>
        <v>N/A</v>
      </c>
      <c r="C38" s="22" t="str">
        <f>IF(INDEX(Veh_Marshal,0,3)="N/A","N/A",'输出-系统进路参数'!F39)</f>
        <v>N/A</v>
      </c>
      <c r="D38" s="22" t="str">
        <f>IF(INDEX(Veh_Marshal,0,3)="N/A","N/A",'输出-系统进路参数'!G39)</f>
        <v>N/A</v>
      </c>
      <c r="E38" s="22" t="str">
        <f>IF(INDEX(Veh_Marshal,0,3)="N/A","N/A",'输出-系统进路参数'!H39)</f>
        <v>N/A</v>
      </c>
      <c r="F38" s="22" t="str">
        <f>IF(INDEX(Veh_Marshal,0,3)="N/A","N/A",'输出-系统进路参数'!I39)</f>
        <v>N/A</v>
      </c>
      <c r="G38" s="22" t="str">
        <f>IF(INDEX(Veh_Marshal,0,3)="N/A","N/A",'输出-系统进路参数'!J39)</f>
        <v>N/A</v>
      </c>
      <c r="H38" s="22" t="str">
        <f>IF(INDEX(Veh_Marshal,0,3)="N/A","N/A",'输出-系统进路参数'!K39)</f>
        <v>N/A</v>
      </c>
      <c r="I38" s="22" t="str">
        <f>IF(INDEX(Veh_Marshal,0,3)="N/A","N/A",'输出-系统进路参数'!L39)</f>
        <v>N/A</v>
      </c>
      <c r="J38" s="22" t="str">
        <f>IF(INDEX(Veh_Marshal,0,3)="N/A","N/A",'输出-系统进路参数'!M39)</f>
        <v>N/A</v>
      </c>
      <c r="K38" s="22" t="str">
        <f>IF(INDEX(Veh_Marshal,0,3)="N/A","N/A",'输出-系统进路参数'!N39)</f>
        <v>N/A</v>
      </c>
      <c r="L38" s="22" t="str">
        <f>IF(INDEX(Veh_Marshal,0,3)="N/A","N/A",'输出-系统进路参数'!O39)</f>
        <v>N/A</v>
      </c>
      <c r="M38" s="22" t="str">
        <f>IF(INDEX(Veh_Marshal,0,3)="N/A","N/A",'输出-系统进路参数'!P39)</f>
        <v>N/A</v>
      </c>
      <c r="N38" s="22" t="str">
        <f>IF(INDEX(Veh_Marshal,0,3)="N/A","N/A",'输出-系统进路参数'!Q39)</f>
        <v>N/A</v>
      </c>
      <c r="O38" s="22" t="str">
        <f>IF(INDEX(Veh_Marshal,0,3)="N/A","N/A",'输出-系统进路参数'!R39)</f>
        <v>N/A</v>
      </c>
      <c r="P38" s="22" t="str">
        <f>IF(INDEX(Veh_Marshal,0,3)="N/A","N/A",'输出-系统进路参数'!S39)</f>
        <v>N/A</v>
      </c>
      <c r="Q38" s="22" t="str">
        <f>IF(INDEX(Veh_Marshal,0,3)="N/A","N/A",'输出-系统进路参数'!T39)</f>
        <v>N/A</v>
      </c>
      <c r="R38" s="22" t="str">
        <f>IF(INDEX(Veh_Marshal,0,3)="N/A","N/A",'输出-系统进路参数'!U39)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IF(INDEX(Veh_Marshal,0,3)="N/A","N/A",'输出-系统进路参数'!B40)</f>
        <v>N/A</v>
      </c>
      <c r="B39" s="22" t="str">
        <f>IF(INDEX(Veh_Marshal,0,3)="N/A","N/A",'输出-系统进路参数'!E40)</f>
        <v>N/A</v>
      </c>
      <c r="C39" s="22" t="str">
        <f>IF(INDEX(Veh_Marshal,0,3)="N/A","N/A",'输出-系统进路参数'!F40)</f>
        <v>N/A</v>
      </c>
      <c r="D39" s="22" t="str">
        <f>IF(INDEX(Veh_Marshal,0,3)="N/A","N/A",'输出-系统进路参数'!G40)</f>
        <v>N/A</v>
      </c>
      <c r="E39" s="22" t="str">
        <f>IF(INDEX(Veh_Marshal,0,3)="N/A","N/A",'输出-系统进路参数'!H40)</f>
        <v>N/A</v>
      </c>
      <c r="F39" s="22" t="str">
        <f>IF(INDEX(Veh_Marshal,0,3)="N/A","N/A",'输出-系统进路参数'!I40)</f>
        <v>N/A</v>
      </c>
      <c r="G39" s="22" t="str">
        <f>IF(INDEX(Veh_Marshal,0,3)="N/A","N/A",'输出-系统进路参数'!J40)</f>
        <v>N/A</v>
      </c>
      <c r="H39" s="22" t="str">
        <f>IF(INDEX(Veh_Marshal,0,3)="N/A","N/A",'输出-系统进路参数'!K40)</f>
        <v>N/A</v>
      </c>
      <c r="I39" s="22" t="str">
        <f>IF(INDEX(Veh_Marshal,0,3)="N/A","N/A",'输出-系统进路参数'!L40)</f>
        <v>N/A</v>
      </c>
      <c r="J39" s="22" t="str">
        <f>IF(INDEX(Veh_Marshal,0,3)="N/A","N/A",'输出-系统进路参数'!M40)</f>
        <v>N/A</v>
      </c>
      <c r="K39" s="22" t="str">
        <f>IF(INDEX(Veh_Marshal,0,3)="N/A","N/A",'输出-系统进路参数'!N40)</f>
        <v>N/A</v>
      </c>
      <c r="L39" s="22" t="str">
        <f>IF(INDEX(Veh_Marshal,0,3)="N/A","N/A",'输出-系统进路参数'!O40)</f>
        <v>N/A</v>
      </c>
      <c r="M39" s="22" t="str">
        <f>IF(INDEX(Veh_Marshal,0,3)="N/A","N/A",'输出-系统进路参数'!P40)</f>
        <v>N/A</v>
      </c>
      <c r="N39" s="22" t="str">
        <f>IF(INDEX(Veh_Marshal,0,3)="N/A","N/A",'输出-系统进路参数'!Q40)</f>
        <v>N/A</v>
      </c>
      <c r="O39" s="22" t="str">
        <f>IF(INDEX(Veh_Marshal,0,3)="N/A","N/A",'输出-系统进路参数'!R40)</f>
        <v>N/A</v>
      </c>
      <c r="P39" s="22" t="str">
        <f>IF(INDEX(Veh_Marshal,0,3)="N/A","N/A",'输出-系统进路参数'!S40)</f>
        <v>N/A</v>
      </c>
      <c r="Q39" s="22" t="str">
        <f>IF(INDEX(Veh_Marshal,0,3)="N/A","N/A",'输出-系统进路参数'!T40)</f>
        <v>N/A</v>
      </c>
      <c r="R39" s="22" t="str">
        <f>IF(INDEX(Veh_Marshal,0,3)="N/A","N/A",'输出-系统进路参数'!U40)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IF(INDEX(Veh_Marshal,0,3)="N/A","N/A",'输出-系统进路参数'!B41)</f>
        <v>N/A</v>
      </c>
      <c r="B40" s="22" t="str">
        <f>IF(INDEX(Veh_Marshal,0,3)="N/A","N/A",'输出-系统进路参数'!E41)</f>
        <v>N/A</v>
      </c>
      <c r="C40" s="22" t="str">
        <f>IF(INDEX(Veh_Marshal,0,3)="N/A","N/A",'输出-系统进路参数'!F41)</f>
        <v>N/A</v>
      </c>
      <c r="D40" s="22" t="str">
        <f>IF(INDEX(Veh_Marshal,0,3)="N/A","N/A",'输出-系统进路参数'!G41)</f>
        <v>N/A</v>
      </c>
      <c r="E40" s="22" t="str">
        <f>IF(INDEX(Veh_Marshal,0,3)="N/A","N/A",'输出-系统进路参数'!H41)</f>
        <v>N/A</v>
      </c>
      <c r="F40" s="22" t="str">
        <f>IF(INDEX(Veh_Marshal,0,3)="N/A","N/A",'输出-系统进路参数'!I41)</f>
        <v>N/A</v>
      </c>
      <c r="G40" s="22" t="str">
        <f>IF(INDEX(Veh_Marshal,0,3)="N/A","N/A",'输出-系统进路参数'!J41)</f>
        <v>N/A</v>
      </c>
      <c r="H40" s="22" t="str">
        <f>IF(INDEX(Veh_Marshal,0,3)="N/A","N/A",'输出-系统进路参数'!K41)</f>
        <v>N/A</v>
      </c>
      <c r="I40" s="22" t="str">
        <f>IF(INDEX(Veh_Marshal,0,3)="N/A","N/A",'输出-系统进路参数'!L41)</f>
        <v>N/A</v>
      </c>
      <c r="J40" s="22" t="str">
        <f>IF(INDEX(Veh_Marshal,0,3)="N/A","N/A",'输出-系统进路参数'!M41)</f>
        <v>N/A</v>
      </c>
      <c r="K40" s="22" t="str">
        <f>IF(INDEX(Veh_Marshal,0,3)="N/A","N/A",'输出-系统进路参数'!N41)</f>
        <v>N/A</v>
      </c>
      <c r="L40" s="22" t="str">
        <f>IF(INDEX(Veh_Marshal,0,3)="N/A","N/A",'输出-系统进路参数'!O41)</f>
        <v>N/A</v>
      </c>
      <c r="M40" s="22" t="str">
        <f>IF(INDEX(Veh_Marshal,0,3)="N/A","N/A",'输出-系统进路参数'!P41)</f>
        <v>N/A</v>
      </c>
      <c r="N40" s="22" t="str">
        <f>IF(INDEX(Veh_Marshal,0,3)="N/A","N/A",'输出-系统进路参数'!Q41)</f>
        <v>N/A</v>
      </c>
      <c r="O40" s="22" t="str">
        <f>IF(INDEX(Veh_Marshal,0,3)="N/A","N/A",'输出-系统进路参数'!R41)</f>
        <v>N/A</v>
      </c>
      <c r="P40" s="22" t="str">
        <f>IF(INDEX(Veh_Marshal,0,3)="N/A","N/A",'输出-系统进路参数'!S41)</f>
        <v>N/A</v>
      </c>
      <c r="Q40" s="22" t="str">
        <f>IF(INDEX(Veh_Marshal,0,3)="N/A","N/A",'输出-系统进路参数'!T41)</f>
        <v>N/A</v>
      </c>
      <c r="R40" s="22" t="str">
        <f>IF(INDEX(Veh_Marshal,0,3)="N/A","N/A",'输出-系统进路参数'!U41)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IF(INDEX(Veh_Marshal,0,3)="N/A","N/A",'输出-系统进路参数'!B42)</f>
        <v>N/A</v>
      </c>
      <c r="B41" s="22" t="str">
        <f>IF(INDEX(Veh_Marshal,0,3)="N/A","N/A",'输出-系统进路参数'!E42)</f>
        <v>N/A</v>
      </c>
      <c r="C41" s="22" t="str">
        <f>IF(INDEX(Veh_Marshal,0,3)="N/A","N/A",'输出-系统进路参数'!F42)</f>
        <v>N/A</v>
      </c>
      <c r="D41" s="22" t="str">
        <f>IF(INDEX(Veh_Marshal,0,3)="N/A","N/A",'输出-系统进路参数'!G42)</f>
        <v>N/A</v>
      </c>
      <c r="E41" s="22" t="str">
        <f>IF(INDEX(Veh_Marshal,0,3)="N/A","N/A",'输出-系统进路参数'!H42)</f>
        <v>N/A</v>
      </c>
      <c r="F41" s="22" t="str">
        <f>IF(INDEX(Veh_Marshal,0,3)="N/A","N/A",'输出-系统进路参数'!I42)</f>
        <v>N/A</v>
      </c>
      <c r="G41" s="22" t="str">
        <f>IF(INDEX(Veh_Marshal,0,3)="N/A","N/A",'输出-系统进路参数'!J42)</f>
        <v>N/A</v>
      </c>
      <c r="H41" s="22" t="str">
        <f>IF(INDEX(Veh_Marshal,0,3)="N/A","N/A",'输出-系统进路参数'!K42)</f>
        <v>N/A</v>
      </c>
      <c r="I41" s="22" t="str">
        <f>IF(INDEX(Veh_Marshal,0,3)="N/A","N/A",'输出-系统进路参数'!L42)</f>
        <v>N/A</v>
      </c>
      <c r="J41" s="22" t="str">
        <f>IF(INDEX(Veh_Marshal,0,3)="N/A","N/A",'输出-系统进路参数'!M42)</f>
        <v>N/A</v>
      </c>
      <c r="K41" s="22" t="str">
        <f>IF(INDEX(Veh_Marshal,0,3)="N/A","N/A",'输出-系统进路参数'!N42)</f>
        <v>N/A</v>
      </c>
      <c r="L41" s="22" t="str">
        <f>IF(INDEX(Veh_Marshal,0,3)="N/A","N/A",'输出-系统进路参数'!O42)</f>
        <v>N/A</v>
      </c>
      <c r="M41" s="22" t="str">
        <f>IF(INDEX(Veh_Marshal,0,3)="N/A","N/A",'输出-系统进路参数'!P42)</f>
        <v>N/A</v>
      </c>
      <c r="N41" s="22" t="str">
        <f>IF(INDEX(Veh_Marshal,0,3)="N/A","N/A",'输出-系统进路参数'!Q42)</f>
        <v>N/A</v>
      </c>
      <c r="O41" s="22" t="str">
        <f>IF(INDEX(Veh_Marshal,0,3)="N/A","N/A",'输出-系统进路参数'!R42)</f>
        <v>N/A</v>
      </c>
      <c r="P41" s="22" t="str">
        <f>IF(INDEX(Veh_Marshal,0,3)="N/A","N/A",'输出-系统进路参数'!S42)</f>
        <v>N/A</v>
      </c>
      <c r="Q41" s="22" t="str">
        <f>IF(INDEX(Veh_Marshal,0,3)="N/A","N/A",'输出-系统进路参数'!T42)</f>
        <v>N/A</v>
      </c>
      <c r="R41" s="22" t="str">
        <f>IF(INDEX(Veh_Marshal,0,3)="N/A","N/A",'输出-系统进路参数'!U42)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IF(INDEX(Veh_Marshal,0,3)="N/A","N/A",'输出-系统进路参数'!B43)</f>
        <v>N/A</v>
      </c>
      <c r="B42" s="22" t="str">
        <f>IF(INDEX(Veh_Marshal,0,3)="N/A","N/A",'输出-系统进路参数'!E43)</f>
        <v>N/A</v>
      </c>
      <c r="C42" s="22" t="str">
        <f>IF(INDEX(Veh_Marshal,0,3)="N/A","N/A",'输出-系统进路参数'!F43)</f>
        <v>N/A</v>
      </c>
      <c r="D42" s="22" t="str">
        <f>IF(INDEX(Veh_Marshal,0,3)="N/A","N/A",'输出-系统进路参数'!G43)</f>
        <v>N/A</v>
      </c>
      <c r="E42" s="22" t="str">
        <f>IF(INDEX(Veh_Marshal,0,3)="N/A","N/A",'输出-系统进路参数'!H43)</f>
        <v>N/A</v>
      </c>
      <c r="F42" s="22" t="str">
        <f>IF(INDEX(Veh_Marshal,0,3)="N/A","N/A",'输出-系统进路参数'!I43)</f>
        <v>N/A</v>
      </c>
      <c r="G42" s="22" t="str">
        <f>IF(INDEX(Veh_Marshal,0,3)="N/A","N/A",'输出-系统进路参数'!J43)</f>
        <v>N/A</v>
      </c>
      <c r="H42" s="22" t="str">
        <f>IF(INDEX(Veh_Marshal,0,3)="N/A","N/A",'输出-系统进路参数'!K43)</f>
        <v>N/A</v>
      </c>
      <c r="I42" s="22" t="str">
        <f>IF(INDEX(Veh_Marshal,0,3)="N/A","N/A",'输出-系统进路参数'!L43)</f>
        <v>N/A</v>
      </c>
      <c r="J42" s="22" t="str">
        <f>IF(INDEX(Veh_Marshal,0,3)="N/A","N/A",'输出-系统进路参数'!M43)</f>
        <v>N/A</v>
      </c>
      <c r="K42" s="22" t="str">
        <f>IF(INDEX(Veh_Marshal,0,3)="N/A","N/A",'输出-系统进路参数'!N43)</f>
        <v>N/A</v>
      </c>
      <c r="L42" s="22" t="str">
        <f>IF(INDEX(Veh_Marshal,0,3)="N/A","N/A",'输出-系统进路参数'!O43)</f>
        <v>N/A</v>
      </c>
      <c r="M42" s="22" t="str">
        <f>IF(INDEX(Veh_Marshal,0,3)="N/A","N/A",'输出-系统进路参数'!P43)</f>
        <v>N/A</v>
      </c>
      <c r="N42" s="22" t="str">
        <f>IF(INDEX(Veh_Marshal,0,3)="N/A","N/A",'输出-系统进路参数'!Q43)</f>
        <v>N/A</v>
      </c>
      <c r="O42" s="22" t="str">
        <f>IF(INDEX(Veh_Marshal,0,3)="N/A","N/A",'输出-系统进路参数'!R43)</f>
        <v>N/A</v>
      </c>
      <c r="P42" s="22" t="str">
        <f>IF(INDEX(Veh_Marshal,0,3)="N/A","N/A",'输出-系统进路参数'!S43)</f>
        <v>N/A</v>
      </c>
      <c r="Q42" s="22" t="str">
        <f>IF(INDEX(Veh_Marshal,0,3)="N/A","N/A",'输出-系统进路参数'!T43)</f>
        <v>N/A</v>
      </c>
      <c r="R42" s="22" t="str">
        <f>IF(INDEX(Veh_Marshal,0,3)="N/A","N/A",'输出-系统进路参数'!U43)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IF(INDEX(Veh_Marshal,0,3)="N/A","N/A",'输出-系统进路参数'!B44)</f>
        <v>N/A</v>
      </c>
      <c r="B43" s="22" t="str">
        <f>IF(INDEX(Veh_Marshal,0,3)="N/A","N/A",'输出-系统进路参数'!E44)</f>
        <v>N/A</v>
      </c>
      <c r="C43" s="22" t="str">
        <f>IF(INDEX(Veh_Marshal,0,3)="N/A","N/A",'输出-系统进路参数'!F44)</f>
        <v>N/A</v>
      </c>
      <c r="D43" s="22" t="str">
        <f>IF(INDEX(Veh_Marshal,0,3)="N/A","N/A",'输出-系统进路参数'!G44)</f>
        <v>N/A</v>
      </c>
      <c r="E43" s="22" t="str">
        <f>IF(INDEX(Veh_Marshal,0,3)="N/A","N/A",'输出-系统进路参数'!H44)</f>
        <v>N/A</v>
      </c>
      <c r="F43" s="22" t="str">
        <f>IF(INDEX(Veh_Marshal,0,3)="N/A","N/A",'输出-系统进路参数'!I44)</f>
        <v>N/A</v>
      </c>
      <c r="G43" s="22" t="str">
        <f>IF(INDEX(Veh_Marshal,0,3)="N/A","N/A",'输出-系统进路参数'!J44)</f>
        <v>N/A</v>
      </c>
      <c r="H43" s="22" t="str">
        <f>IF(INDEX(Veh_Marshal,0,3)="N/A","N/A",'输出-系统进路参数'!K44)</f>
        <v>N/A</v>
      </c>
      <c r="I43" s="22" t="str">
        <f>IF(INDEX(Veh_Marshal,0,3)="N/A","N/A",'输出-系统进路参数'!L44)</f>
        <v>N/A</v>
      </c>
      <c r="J43" s="22" t="str">
        <f>IF(INDEX(Veh_Marshal,0,3)="N/A","N/A",'输出-系统进路参数'!M44)</f>
        <v>N/A</v>
      </c>
      <c r="K43" s="22" t="str">
        <f>IF(INDEX(Veh_Marshal,0,3)="N/A","N/A",'输出-系统进路参数'!N44)</f>
        <v>N/A</v>
      </c>
      <c r="L43" s="22" t="str">
        <f>IF(INDEX(Veh_Marshal,0,3)="N/A","N/A",'输出-系统进路参数'!O44)</f>
        <v>N/A</v>
      </c>
      <c r="M43" s="22" t="str">
        <f>IF(INDEX(Veh_Marshal,0,3)="N/A","N/A",'输出-系统进路参数'!P44)</f>
        <v>N/A</v>
      </c>
      <c r="N43" s="22" t="str">
        <f>IF(INDEX(Veh_Marshal,0,3)="N/A","N/A",'输出-系统进路参数'!Q44)</f>
        <v>N/A</v>
      </c>
      <c r="O43" s="22" t="str">
        <f>IF(INDEX(Veh_Marshal,0,3)="N/A","N/A",'输出-系统进路参数'!R44)</f>
        <v>N/A</v>
      </c>
      <c r="P43" s="22" t="str">
        <f>IF(INDEX(Veh_Marshal,0,3)="N/A","N/A",'输出-系统进路参数'!S44)</f>
        <v>N/A</v>
      </c>
      <c r="Q43" s="22" t="str">
        <f>IF(INDEX(Veh_Marshal,0,3)="N/A","N/A",'输出-系统进路参数'!T44)</f>
        <v>N/A</v>
      </c>
      <c r="R43" s="22" t="str">
        <f>IF(INDEX(Veh_Marshal,0,3)="N/A","N/A",'输出-系统进路参数'!U44)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IF(INDEX(Veh_Marshal,0,3)="N/A","N/A",'输出-系统进路参数'!B45)</f>
        <v>N/A</v>
      </c>
      <c r="B44" s="22" t="str">
        <f>IF(INDEX(Veh_Marshal,0,3)="N/A","N/A",'输出-系统进路参数'!E45)</f>
        <v>N/A</v>
      </c>
      <c r="C44" s="22" t="str">
        <f>IF(INDEX(Veh_Marshal,0,3)="N/A","N/A",'输出-系统进路参数'!F45)</f>
        <v>N/A</v>
      </c>
      <c r="D44" s="22" t="str">
        <f>IF(INDEX(Veh_Marshal,0,3)="N/A","N/A",'输出-系统进路参数'!G45)</f>
        <v>N/A</v>
      </c>
      <c r="E44" s="22" t="str">
        <f>IF(INDEX(Veh_Marshal,0,3)="N/A","N/A",'输出-系统进路参数'!H45)</f>
        <v>N/A</v>
      </c>
      <c r="F44" s="22" t="str">
        <f>IF(INDEX(Veh_Marshal,0,3)="N/A","N/A",'输出-系统进路参数'!I45)</f>
        <v>N/A</v>
      </c>
      <c r="G44" s="22" t="str">
        <f>IF(INDEX(Veh_Marshal,0,3)="N/A","N/A",'输出-系统进路参数'!J45)</f>
        <v>N/A</v>
      </c>
      <c r="H44" s="22" t="str">
        <f>IF(INDEX(Veh_Marshal,0,3)="N/A","N/A",'输出-系统进路参数'!K45)</f>
        <v>N/A</v>
      </c>
      <c r="I44" s="22" t="str">
        <f>IF(INDEX(Veh_Marshal,0,3)="N/A","N/A",'输出-系统进路参数'!L45)</f>
        <v>N/A</v>
      </c>
      <c r="J44" s="22" t="str">
        <f>IF(INDEX(Veh_Marshal,0,3)="N/A","N/A",'输出-系统进路参数'!M45)</f>
        <v>N/A</v>
      </c>
      <c r="K44" s="22" t="str">
        <f>IF(INDEX(Veh_Marshal,0,3)="N/A","N/A",'输出-系统进路参数'!N45)</f>
        <v>N/A</v>
      </c>
      <c r="L44" s="22" t="str">
        <f>IF(INDEX(Veh_Marshal,0,3)="N/A","N/A",'输出-系统进路参数'!O45)</f>
        <v>N/A</v>
      </c>
      <c r="M44" s="22" t="str">
        <f>IF(INDEX(Veh_Marshal,0,3)="N/A","N/A",'输出-系统进路参数'!P45)</f>
        <v>N/A</v>
      </c>
      <c r="N44" s="22" t="str">
        <f>IF(INDEX(Veh_Marshal,0,3)="N/A","N/A",'输出-系统进路参数'!Q45)</f>
        <v>N/A</v>
      </c>
      <c r="O44" s="22" t="str">
        <f>IF(INDEX(Veh_Marshal,0,3)="N/A","N/A",'输出-系统进路参数'!R45)</f>
        <v>N/A</v>
      </c>
      <c r="P44" s="22" t="str">
        <f>IF(INDEX(Veh_Marshal,0,3)="N/A","N/A",'输出-系统进路参数'!S45)</f>
        <v>N/A</v>
      </c>
      <c r="Q44" s="22" t="str">
        <f>IF(INDEX(Veh_Marshal,0,3)="N/A","N/A",'输出-系统进路参数'!T45)</f>
        <v>N/A</v>
      </c>
      <c r="R44" s="22" t="str">
        <f>IF(INDEX(Veh_Marshal,0,3)="N/A","N/A",'输出-系统进路参数'!U45)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IF(INDEX(Veh_Marshal,0,3)="N/A","N/A",'输出-系统进路参数'!B46)</f>
        <v>N/A</v>
      </c>
      <c r="B45" s="22" t="str">
        <f>IF(INDEX(Veh_Marshal,0,3)="N/A","N/A",'输出-系统进路参数'!E46)</f>
        <v>N/A</v>
      </c>
      <c r="C45" s="22" t="str">
        <f>IF(INDEX(Veh_Marshal,0,3)="N/A","N/A",'输出-系统进路参数'!F46)</f>
        <v>N/A</v>
      </c>
      <c r="D45" s="22" t="str">
        <f>IF(INDEX(Veh_Marshal,0,3)="N/A","N/A",'输出-系统进路参数'!G46)</f>
        <v>N/A</v>
      </c>
      <c r="E45" s="22" t="str">
        <f>IF(INDEX(Veh_Marshal,0,3)="N/A","N/A",'输出-系统进路参数'!H46)</f>
        <v>N/A</v>
      </c>
      <c r="F45" s="22" t="str">
        <f>IF(INDEX(Veh_Marshal,0,3)="N/A","N/A",'输出-系统进路参数'!I46)</f>
        <v>N/A</v>
      </c>
      <c r="G45" s="22" t="str">
        <f>IF(INDEX(Veh_Marshal,0,3)="N/A","N/A",'输出-系统进路参数'!J46)</f>
        <v>N/A</v>
      </c>
      <c r="H45" s="22" t="str">
        <f>IF(INDEX(Veh_Marshal,0,3)="N/A","N/A",'输出-系统进路参数'!K46)</f>
        <v>N/A</v>
      </c>
      <c r="I45" s="22" t="str">
        <f>IF(INDEX(Veh_Marshal,0,3)="N/A","N/A",'输出-系统进路参数'!L46)</f>
        <v>N/A</v>
      </c>
      <c r="J45" s="22" t="str">
        <f>IF(INDEX(Veh_Marshal,0,3)="N/A","N/A",'输出-系统进路参数'!M46)</f>
        <v>N/A</v>
      </c>
      <c r="K45" s="22" t="str">
        <f>IF(INDEX(Veh_Marshal,0,3)="N/A","N/A",'输出-系统进路参数'!N46)</f>
        <v>N/A</v>
      </c>
      <c r="L45" s="22" t="str">
        <f>IF(INDEX(Veh_Marshal,0,3)="N/A","N/A",'输出-系统进路参数'!O46)</f>
        <v>N/A</v>
      </c>
      <c r="M45" s="22" t="str">
        <f>IF(INDEX(Veh_Marshal,0,3)="N/A","N/A",'输出-系统进路参数'!P46)</f>
        <v>N/A</v>
      </c>
      <c r="N45" s="22" t="str">
        <f>IF(INDEX(Veh_Marshal,0,3)="N/A","N/A",'输出-系统进路参数'!Q46)</f>
        <v>N/A</v>
      </c>
      <c r="O45" s="22" t="str">
        <f>IF(INDEX(Veh_Marshal,0,3)="N/A","N/A",'输出-系统进路参数'!R46)</f>
        <v>N/A</v>
      </c>
      <c r="P45" s="22" t="str">
        <f>IF(INDEX(Veh_Marshal,0,3)="N/A","N/A",'输出-系统进路参数'!S46)</f>
        <v>N/A</v>
      </c>
      <c r="Q45" s="22" t="str">
        <f>IF(INDEX(Veh_Marshal,0,3)="N/A","N/A",'输出-系统进路参数'!T46)</f>
        <v>N/A</v>
      </c>
      <c r="R45" s="22" t="str">
        <f>IF(INDEX(Veh_Marshal,0,3)="N/A","N/A",'输出-系统进路参数'!U46)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IF(INDEX(Veh_Marshal,0,3)="N/A","N/A",'输出-系统进路参数'!B47)</f>
        <v>N/A</v>
      </c>
      <c r="B46" s="22" t="str">
        <f>IF(INDEX(Veh_Marshal,0,3)="N/A","N/A",'输出-系统进路参数'!E47)</f>
        <v>N/A</v>
      </c>
      <c r="C46" s="22" t="str">
        <f>IF(INDEX(Veh_Marshal,0,3)="N/A","N/A",'输出-系统进路参数'!F47)</f>
        <v>N/A</v>
      </c>
      <c r="D46" s="22" t="str">
        <f>IF(INDEX(Veh_Marshal,0,3)="N/A","N/A",'输出-系统进路参数'!G47)</f>
        <v>N/A</v>
      </c>
      <c r="E46" s="22" t="str">
        <f>IF(INDEX(Veh_Marshal,0,3)="N/A","N/A",'输出-系统进路参数'!H47)</f>
        <v>N/A</v>
      </c>
      <c r="F46" s="22" t="str">
        <f>IF(INDEX(Veh_Marshal,0,3)="N/A","N/A",'输出-系统进路参数'!I47)</f>
        <v>N/A</v>
      </c>
      <c r="G46" s="22" t="str">
        <f>IF(INDEX(Veh_Marshal,0,3)="N/A","N/A",'输出-系统进路参数'!J47)</f>
        <v>N/A</v>
      </c>
      <c r="H46" s="22" t="str">
        <f>IF(INDEX(Veh_Marshal,0,3)="N/A","N/A",'输出-系统进路参数'!K47)</f>
        <v>N/A</v>
      </c>
      <c r="I46" s="22" t="str">
        <f>IF(INDEX(Veh_Marshal,0,3)="N/A","N/A",'输出-系统进路参数'!L47)</f>
        <v>N/A</v>
      </c>
      <c r="J46" s="22" t="str">
        <f>IF(INDEX(Veh_Marshal,0,3)="N/A","N/A",'输出-系统进路参数'!M47)</f>
        <v>N/A</v>
      </c>
      <c r="K46" s="22" t="str">
        <f>IF(INDEX(Veh_Marshal,0,3)="N/A","N/A",'输出-系统进路参数'!N47)</f>
        <v>N/A</v>
      </c>
      <c r="L46" s="22" t="str">
        <f>IF(INDEX(Veh_Marshal,0,3)="N/A","N/A",'输出-系统进路参数'!O47)</f>
        <v>N/A</v>
      </c>
      <c r="M46" s="22" t="str">
        <f>IF(INDEX(Veh_Marshal,0,3)="N/A","N/A",'输出-系统进路参数'!P47)</f>
        <v>N/A</v>
      </c>
      <c r="N46" s="22" t="str">
        <f>IF(INDEX(Veh_Marshal,0,3)="N/A","N/A",'输出-系统进路参数'!Q47)</f>
        <v>N/A</v>
      </c>
      <c r="O46" s="22" t="str">
        <f>IF(INDEX(Veh_Marshal,0,3)="N/A","N/A",'输出-系统进路参数'!R47)</f>
        <v>N/A</v>
      </c>
      <c r="P46" s="22" t="str">
        <f>IF(INDEX(Veh_Marshal,0,3)="N/A","N/A",'输出-系统进路参数'!S47)</f>
        <v>N/A</v>
      </c>
      <c r="Q46" s="22" t="str">
        <f>IF(INDEX(Veh_Marshal,0,3)="N/A","N/A",'输出-系统进路参数'!T47)</f>
        <v>N/A</v>
      </c>
      <c r="R46" s="22" t="str">
        <f>IF(INDEX(Veh_Marshal,0,3)="N/A","N/A",'输出-系统进路参数'!U47)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IF(INDEX(Veh_Marshal,0,3)="N/A","N/A",'输出-系统进路参数'!B48)</f>
        <v>N/A</v>
      </c>
      <c r="B47" s="22" t="str">
        <f>IF(INDEX(Veh_Marshal,0,3)="N/A","N/A",'输出-系统进路参数'!E48)</f>
        <v>N/A</v>
      </c>
      <c r="C47" s="22" t="str">
        <f>IF(INDEX(Veh_Marshal,0,3)="N/A","N/A",'输出-系统进路参数'!F48)</f>
        <v>N/A</v>
      </c>
      <c r="D47" s="22" t="str">
        <f>IF(INDEX(Veh_Marshal,0,3)="N/A","N/A",'输出-系统进路参数'!G48)</f>
        <v>N/A</v>
      </c>
      <c r="E47" s="22" t="str">
        <f>IF(INDEX(Veh_Marshal,0,3)="N/A","N/A",'输出-系统进路参数'!H48)</f>
        <v>N/A</v>
      </c>
      <c r="F47" s="22" t="str">
        <f>IF(INDEX(Veh_Marshal,0,3)="N/A","N/A",'输出-系统进路参数'!I48)</f>
        <v>N/A</v>
      </c>
      <c r="G47" s="22" t="str">
        <f>IF(INDEX(Veh_Marshal,0,3)="N/A","N/A",'输出-系统进路参数'!J48)</f>
        <v>N/A</v>
      </c>
      <c r="H47" s="22" t="str">
        <f>IF(INDEX(Veh_Marshal,0,3)="N/A","N/A",'输出-系统进路参数'!K48)</f>
        <v>N/A</v>
      </c>
      <c r="I47" s="22" t="str">
        <f>IF(INDEX(Veh_Marshal,0,3)="N/A","N/A",'输出-系统进路参数'!L48)</f>
        <v>N/A</v>
      </c>
      <c r="J47" s="22" t="str">
        <f>IF(INDEX(Veh_Marshal,0,3)="N/A","N/A",'输出-系统进路参数'!M48)</f>
        <v>N/A</v>
      </c>
      <c r="K47" s="22" t="str">
        <f>IF(INDEX(Veh_Marshal,0,3)="N/A","N/A",'输出-系统进路参数'!N48)</f>
        <v>N/A</v>
      </c>
      <c r="L47" s="22" t="str">
        <f>IF(INDEX(Veh_Marshal,0,3)="N/A","N/A",'输出-系统进路参数'!O48)</f>
        <v>N/A</v>
      </c>
      <c r="M47" s="22" t="str">
        <f>IF(INDEX(Veh_Marshal,0,3)="N/A","N/A",'输出-系统进路参数'!P48)</f>
        <v>N/A</v>
      </c>
      <c r="N47" s="22" t="str">
        <f>IF(INDEX(Veh_Marshal,0,3)="N/A","N/A",'输出-系统进路参数'!Q48)</f>
        <v>N/A</v>
      </c>
      <c r="O47" s="22" t="str">
        <f>IF(INDEX(Veh_Marshal,0,3)="N/A","N/A",'输出-系统进路参数'!R48)</f>
        <v>N/A</v>
      </c>
      <c r="P47" s="22" t="str">
        <f>IF(INDEX(Veh_Marshal,0,3)="N/A","N/A",'输出-系统进路参数'!S48)</f>
        <v>N/A</v>
      </c>
      <c r="Q47" s="22" t="str">
        <f>IF(INDEX(Veh_Marshal,0,3)="N/A","N/A",'输出-系统进路参数'!T48)</f>
        <v>N/A</v>
      </c>
      <c r="R47" s="22" t="str">
        <f>IF(INDEX(Veh_Marshal,0,3)="N/A","N/A",'输出-系统进路参数'!U48)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IF(INDEX(Veh_Marshal,0,3)="N/A","N/A",'输出-系统进路参数'!B49)</f>
        <v>N/A</v>
      </c>
      <c r="B48" s="22" t="str">
        <f>IF(INDEX(Veh_Marshal,0,3)="N/A","N/A",'输出-系统进路参数'!E49)</f>
        <v>N/A</v>
      </c>
      <c r="C48" s="22" t="str">
        <f>IF(INDEX(Veh_Marshal,0,3)="N/A","N/A",'输出-系统进路参数'!F49)</f>
        <v>N/A</v>
      </c>
      <c r="D48" s="22" t="str">
        <f>IF(INDEX(Veh_Marshal,0,3)="N/A","N/A",'输出-系统进路参数'!G49)</f>
        <v>N/A</v>
      </c>
      <c r="E48" s="22" t="str">
        <f>IF(INDEX(Veh_Marshal,0,3)="N/A","N/A",'输出-系统进路参数'!H49)</f>
        <v>N/A</v>
      </c>
      <c r="F48" s="22" t="str">
        <f>IF(INDEX(Veh_Marshal,0,3)="N/A","N/A",'输出-系统进路参数'!I49)</f>
        <v>N/A</v>
      </c>
      <c r="G48" s="22" t="str">
        <f>IF(INDEX(Veh_Marshal,0,3)="N/A","N/A",'输出-系统进路参数'!J49)</f>
        <v>N/A</v>
      </c>
      <c r="H48" s="22" t="str">
        <f>IF(INDEX(Veh_Marshal,0,3)="N/A","N/A",'输出-系统进路参数'!K49)</f>
        <v>N/A</v>
      </c>
      <c r="I48" s="22" t="str">
        <f>IF(INDEX(Veh_Marshal,0,3)="N/A","N/A",'输出-系统进路参数'!L49)</f>
        <v>N/A</v>
      </c>
      <c r="J48" s="22" t="str">
        <f>IF(INDEX(Veh_Marshal,0,3)="N/A","N/A",'输出-系统进路参数'!M49)</f>
        <v>N/A</v>
      </c>
      <c r="K48" s="22" t="str">
        <f>IF(INDEX(Veh_Marshal,0,3)="N/A","N/A",'输出-系统进路参数'!N49)</f>
        <v>N/A</v>
      </c>
      <c r="L48" s="22" t="str">
        <f>IF(INDEX(Veh_Marshal,0,3)="N/A","N/A",'输出-系统进路参数'!O49)</f>
        <v>N/A</v>
      </c>
      <c r="M48" s="22" t="str">
        <f>IF(INDEX(Veh_Marshal,0,3)="N/A","N/A",'输出-系统进路参数'!P49)</f>
        <v>N/A</v>
      </c>
      <c r="N48" s="22" t="str">
        <f>IF(INDEX(Veh_Marshal,0,3)="N/A","N/A",'输出-系统进路参数'!Q49)</f>
        <v>N/A</v>
      </c>
      <c r="O48" s="22" t="str">
        <f>IF(INDEX(Veh_Marshal,0,3)="N/A","N/A",'输出-系统进路参数'!R49)</f>
        <v>N/A</v>
      </c>
      <c r="P48" s="22" t="str">
        <f>IF(INDEX(Veh_Marshal,0,3)="N/A","N/A",'输出-系统进路参数'!S49)</f>
        <v>N/A</v>
      </c>
      <c r="Q48" s="22" t="str">
        <f>IF(INDEX(Veh_Marshal,0,3)="N/A","N/A",'输出-系统进路参数'!T49)</f>
        <v>N/A</v>
      </c>
      <c r="R48" s="22" t="str">
        <f>IF(INDEX(Veh_Marshal,0,3)="N/A","N/A",'输出-系统进路参数'!U49)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IF(INDEX(Veh_Marshal,0,3)="N/A","N/A",'输出-系统进路参数'!B50)</f>
        <v>N/A</v>
      </c>
      <c r="B49" s="22" t="str">
        <f>IF(INDEX(Veh_Marshal,0,3)="N/A","N/A",'输出-系统进路参数'!E50)</f>
        <v>N/A</v>
      </c>
      <c r="C49" s="22" t="str">
        <f>IF(INDEX(Veh_Marshal,0,3)="N/A","N/A",'输出-系统进路参数'!F50)</f>
        <v>N/A</v>
      </c>
      <c r="D49" s="22" t="str">
        <f>IF(INDEX(Veh_Marshal,0,3)="N/A","N/A",'输出-系统进路参数'!G50)</f>
        <v>N/A</v>
      </c>
      <c r="E49" s="22" t="str">
        <f>IF(INDEX(Veh_Marshal,0,3)="N/A","N/A",'输出-系统进路参数'!H50)</f>
        <v>N/A</v>
      </c>
      <c r="F49" s="22" t="str">
        <f>IF(INDEX(Veh_Marshal,0,3)="N/A","N/A",'输出-系统进路参数'!I50)</f>
        <v>N/A</v>
      </c>
      <c r="G49" s="22" t="str">
        <f>IF(INDEX(Veh_Marshal,0,3)="N/A","N/A",'输出-系统进路参数'!J50)</f>
        <v>N/A</v>
      </c>
      <c r="H49" s="22" t="str">
        <f>IF(INDEX(Veh_Marshal,0,3)="N/A","N/A",'输出-系统进路参数'!K50)</f>
        <v>N/A</v>
      </c>
      <c r="I49" s="22" t="str">
        <f>IF(INDEX(Veh_Marshal,0,3)="N/A","N/A",'输出-系统进路参数'!L50)</f>
        <v>N/A</v>
      </c>
      <c r="J49" s="22" t="str">
        <f>IF(INDEX(Veh_Marshal,0,3)="N/A","N/A",'输出-系统进路参数'!M50)</f>
        <v>N/A</v>
      </c>
      <c r="K49" s="22" t="str">
        <f>IF(INDEX(Veh_Marshal,0,3)="N/A","N/A",'输出-系统进路参数'!N50)</f>
        <v>N/A</v>
      </c>
      <c r="L49" s="22" t="str">
        <f>IF(INDEX(Veh_Marshal,0,3)="N/A","N/A",'输出-系统进路参数'!O50)</f>
        <v>N/A</v>
      </c>
      <c r="M49" s="22" t="str">
        <f>IF(INDEX(Veh_Marshal,0,3)="N/A","N/A",'输出-系统进路参数'!P50)</f>
        <v>N/A</v>
      </c>
      <c r="N49" s="22" t="str">
        <f>IF(INDEX(Veh_Marshal,0,3)="N/A","N/A",'输出-系统进路参数'!Q50)</f>
        <v>N/A</v>
      </c>
      <c r="O49" s="22" t="str">
        <f>IF(INDEX(Veh_Marshal,0,3)="N/A","N/A",'输出-系统进路参数'!R50)</f>
        <v>N/A</v>
      </c>
      <c r="P49" s="22" t="str">
        <f>IF(INDEX(Veh_Marshal,0,3)="N/A","N/A",'输出-系统进路参数'!S50)</f>
        <v>N/A</v>
      </c>
      <c r="Q49" s="22" t="str">
        <f>IF(INDEX(Veh_Marshal,0,3)="N/A","N/A",'输出-系统进路参数'!T50)</f>
        <v>N/A</v>
      </c>
      <c r="R49" s="22" t="str">
        <f>IF(INDEX(Veh_Marshal,0,3)="N/A","N/A",'输出-系统进路参数'!U50)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IF(INDEX(Veh_Marshal,0,3)="N/A","N/A",'输出-系统进路参数'!B51)</f>
        <v>N/A</v>
      </c>
      <c r="B50" s="22" t="str">
        <f>IF(INDEX(Veh_Marshal,0,3)="N/A","N/A",'输出-系统进路参数'!E51)</f>
        <v>N/A</v>
      </c>
      <c r="C50" s="22" t="str">
        <f>IF(INDEX(Veh_Marshal,0,3)="N/A","N/A",'输出-系统进路参数'!F51)</f>
        <v>N/A</v>
      </c>
      <c r="D50" s="22" t="str">
        <f>IF(INDEX(Veh_Marshal,0,3)="N/A","N/A",'输出-系统进路参数'!G51)</f>
        <v>N/A</v>
      </c>
      <c r="E50" s="22" t="str">
        <f>IF(INDEX(Veh_Marshal,0,3)="N/A","N/A",'输出-系统进路参数'!H51)</f>
        <v>N/A</v>
      </c>
      <c r="F50" s="22" t="str">
        <f>IF(INDEX(Veh_Marshal,0,3)="N/A","N/A",'输出-系统进路参数'!I51)</f>
        <v>N/A</v>
      </c>
      <c r="G50" s="22" t="str">
        <f>IF(INDEX(Veh_Marshal,0,3)="N/A","N/A",'输出-系统进路参数'!J51)</f>
        <v>N/A</v>
      </c>
      <c r="H50" s="22" t="str">
        <f>IF(INDEX(Veh_Marshal,0,3)="N/A","N/A",'输出-系统进路参数'!K51)</f>
        <v>N/A</v>
      </c>
      <c r="I50" s="22" t="str">
        <f>IF(INDEX(Veh_Marshal,0,3)="N/A","N/A",'输出-系统进路参数'!L51)</f>
        <v>N/A</v>
      </c>
      <c r="J50" s="22" t="str">
        <f>IF(INDEX(Veh_Marshal,0,3)="N/A","N/A",'输出-系统进路参数'!M51)</f>
        <v>N/A</v>
      </c>
      <c r="K50" s="22" t="str">
        <f>IF(INDEX(Veh_Marshal,0,3)="N/A","N/A",'输出-系统进路参数'!N51)</f>
        <v>N/A</v>
      </c>
      <c r="L50" s="22" t="str">
        <f>IF(INDEX(Veh_Marshal,0,3)="N/A","N/A",'输出-系统进路参数'!O51)</f>
        <v>N/A</v>
      </c>
      <c r="M50" s="22" t="str">
        <f>IF(INDEX(Veh_Marshal,0,3)="N/A","N/A",'输出-系统进路参数'!P51)</f>
        <v>N/A</v>
      </c>
      <c r="N50" s="22" t="str">
        <f>IF(INDEX(Veh_Marshal,0,3)="N/A","N/A",'输出-系统进路参数'!Q51)</f>
        <v>N/A</v>
      </c>
      <c r="O50" s="22" t="str">
        <f>IF(INDEX(Veh_Marshal,0,3)="N/A","N/A",'输出-系统进路参数'!R51)</f>
        <v>N/A</v>
      </c>
      <c r="P50" s="22" t="str">
        <f>IF(INDEX(Veh_Marshal,0,3)="N/A","N/A",'输出-系统进路参数'!S51)</f>
        <v>N/A</v>
      </c>
      <c r="Q50" s="22" t="str">
        <f>IF(INDEX(Veh_Marshal,0,3)="N/A","N/A",'输出-系统进路参数'!T51)</f>
        <v>N/A</v>
      </c>
      <c r="R50" s="22" t="str">
        <f>IF(INDEX(Veh_Marshal,0,3)="N/A","N/A",'输出-系统进路参数'!U51)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IF(INDEX(Veh_Marshal,0,3)="N/A","N/A",'输出-系统进路参数'!B52)</f>
        <v>N/A</v>
      </c>
      <c r="B51" s="22" t="str">
        <f>IF(INDEX(Veh_Marshal,0,3)="N/A","N/A",'输出-系统进路参数'!E52)</f>
        <v>N/A</v>
      </c>
      <c r="C51" s="22" t="str">
        <f>IF(INDEX(Veh_Marshal,0,3)="N/A","N/A",'输出-系统进路参数'!F52)</f>
        <v>N/A</v>
      </c>
      <c r="D51" s="22" t="str">
        <f>IF(INDEX(Veh_Marshal,0,3)="N/A","N/A",'输出-系统进路参数'!G52)</f>
        <v>N/A</v>
      </c>
      <c r="E51" s="22" t="str">
        <f>IF(INDEX(Veh_Marshal,0,3)="N/A","N/A",'输出-系统进路参数'!H52)</f>
        <v>N/A</v>
      </c>
      <c r="F51" s="22" t="str">
        <f>IF(INDEX(Veh_Marshal,0,3)="N/A","N/A",'输出-系统进路参数'!I52)</f>
        <v>N/A</v>
      </c>
      <c r="G51" s="22" t="str">
        <f>IF(INDEX(Veh_Marshal,0,3)="N/A","N/A",'输出-系统进路参数'!J52)</f>
        <v>N/A</v>
      </c>
      <c r="H51" s="22" t="str">
        <f>IF(INDEX(Veh_Marshal,0,3)="N/A","N/A",'输出-系统进路参数'!K52)</f>
        <v>N/A</v>
      </c>
      <c r="I51" s="22" t="str">
        <f>IF(INDEX(Veh_Marshal,0,3)="N/A","N/A",'输出-系统进路参数'!L52)</f>
        <v>N/A</v>
      </c>
      <c r="J51" s="22" t="str">
        <f>IF(INDEX(Veh_Marshal,0,3)="N/A","N/A",'输出-系统进路参数'!M52)</f>
        <v>N/A</v>
      </c>
      <c r="K51" s="22" t="str">
        <f>IF(INDEX(Veh_Marshal,0,3)="N/A","N/A",'输出-系统进路参数'!N52)</f>
        <v>N/A</v>
      </c>
      <c r="L51" s="22" t="str">
        <f>IF(INDEX(Veh_Marshal,0,3)="N/A","N/A",'输出-系统进路参数'!O52)</f>
        <v>N/A</v>
      </c>
      <c r="M51" s="22" t="str">
        <f>IF(INDEX(Veh_Marshal,0,3)="N/A","N/A",'输出-系统进路参数'!P52)</f>
        <v>N/A</v>
      </c>
      <c r="N51" s="22" t="str">
        <f>IF(INDEX(Veh_Marshal,0,3)="N/A","N/A",'输出-系统进路参数'!Q52)</f>
        <v>N/A</v>
      </c>
      <c r="O51" s="22" t="str">
        <f>IF(INDEX(Veh_Marshal,0,3)="N/A","N/A",'输出-系统进路参数'!R52)</f>
        <v>N/A</v>
      </c>
      <c r="P51" s="22" t="str">
        <f>IF(INDEX(Veh_Marshal,0,3)="N/A","N/A",'输出-系统进路参数'!S52)</f>
        <v>N/A</v>
      </c>
      <c r="Q51" s="22" t="str">
        <f>IF(INDEX(Veh_Marshal,0,3)="N/A","N/A",'输出-系统进路参数'!T52)</f>
        <v>N/A</v>
      </c>
      <c r="R51" s="22" t="str">
        <f>IF(INDEX(Veh_Marshal,0,3)="N/A","N/A",'输出-系统进路参数'!U52)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IF(INDEX(Veh_Marshal,0,3)="N/A","N/A",'输出-系统进路参数'!B53)</f>
        <v>N/A</v>
      </c>
      <c r="B52" s="22" t="str">
        <f>IF(INDEX(Veh_Marshal,0,3)="N/A","N/A",'输出-系统进路参数'!E53)</f>
        <v>N/A</v>
      </c>
      <c r="C52" s="22" t="str">
        <f>IF(INDEX(Veh_Marshal,0,3)="N/A","N/A",'输出-系统进路参数'!F53)</f>
        <v>N/A</v>
      </c>
      <c r="D52" s="22" t="str">
        <f>IF(INDEX(Veh_Marshal,0,3)="N/A","N/A",'输出-系统进路参数'!G53)</f>
        <v>N/A</v>
      </c>
      <c r="E52" s="22" t="str">
        <f>IF(INDEX(Veh_Marshal,0,3)="N/A","N/A",'输出-系统进路参数'!H53)</f>
        <v>N/A</v>
      </c>
      <c r="F52" s="22" t="str">
        <f>IF(INDEX(Veh_Marshal,0,3)="N/A","N/A",'输出-系统进路参数'!I53)</f>
        <v>N/A</v>
      </c>
      <c r="G52" s="22" t="str">
        <f>IF(INDEX(Veh_Marshal,0,3)="N/A","N/A",'输出-系统进路参数'!J53)</f>
        <v>N/A</v>
      </c>
      <c r="H52" s="22" t="str">
        <f>IF(INDEX(Veh_Marshal,0,3)="N/A","N/A",'输出-系统进路参数'!K53)</f>
        <v>N/A</v>
      </c>
      <c r="I52" s="22" t="str">
        <f>IF(INDEX(Veh_Marshal,0,3)="N/A","N/A",'输出-系统进路参数'!L53)</f>
        <v>N/A</v>
      </c>
      <c r="J52" s="22" t="str">
        <f>IF(INDEX(Veh_Marshal,0,3)="N/A","N/A",'输出-系统进路参数'!M53)</f>
        <v>N/A</v>
      </c>
      <c r="K52" s="22" t="str">
        <f>IF(INDEX(Veh_Marshal,0,3)="N/A","N/A",'输出-系统进路参数'!N53)</f>
        <v>N/A</v>
      </c>
      <c r="L52" s="22" t="str">
        <f>IF(INDEX(Veh_Marshal,0,3)="N/A","N/A",'输出-系统进路参数'!O53)</f>
        <v>N/A</v>
      </c>
      <c r="M52" s="22" t="str">
        <f>IF(INDEX(Veh_Marshal,0,3)="N/A","N/A",'输出-系统进路参数'!P53)</f>
        <v>N/A</v>
      </c>
      <c r="N52" s="22" t="str">
        <f>IF(INDEX(Veh_Marshal,0,3)="N/A","N/A",'输出-系统进路参数'!Q53)</f>
        <v>N/A</v>
      </c>
      <c r="O52" s="22" t="str">
        <f>IF(INDEX(Veh_Marshal,0,3)="N/A","N/A",'输出-系统进路参数'!R53)</f>
        <v>N/A</v>
      </c>
      <c r="P52" s="22" t="str">
        <f>IF(INDEX(Veh_Marshal,0,3)="N/A","N/A",'输出-系统进路参数'!S53)</f>
        <v>N/A</v>
      </c>
      <c r="Q52" s="22" t="str">
        <f>IF(INDEX(Veh_Marshal,0,3)="N/A","N/A",'输出-系统进路参数'!T53)</f>
        <v>N/A</v>
      </c>
      <c r="R52" s="22" t="str">
        <f>IF(INDEX(Veh_Marshal,0,3)="N/A","N/A",'输出-系统进路参数'!U53)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IF(INDEX(Veh_Marshal,0,3)="N/A","N/A",'输出-系统进路参数'!B54)</f>
        <v>N/A</v>
      </c>
      <c r="B53" s="22" t="str">
        <f>IF(INDEX(Veh_Marshal,0,3)="N/A","N/A",'输出-系统进路参数'!E54)</f>
        <v>N/A</v>
      </c>
      <c r="C53" s="22" t="str">
        <f>IF(INDEX(Veh_Marshal,0,3)="N/A","N/A",'输出-系统进路参数'!F54)</f>
        <v>N/A</v>
      </c>
      <c r="D53" s="22" t="str">
        <f>IF(INDEX(Veh_Marshal,0,3)="N/A","N/A",'输出-系统进路参数'!G54)</f>
        <v>N/A</v>
      </c>
      <c r="E53" s="22" t="str">
        <f>IF(INDEX(Veh_Marshal,0,3)="N/A","N/A",'输出-系统进路参数'!H54)</f>
        <v>N/A</v>
      </c>
      <c r="F53" s="22" t="str">
        <f>IF(INDEX(Veh_Marshal,0,3)="N/A","N/A",'输出-系统进路参数'!I54)</f>
        <v>N/A</v>
      </c>
      <c r="G53" s="22" t="str">
        <f>IF(INDEX(Veh_Marshal,0,3)="N/A","N/A",'输出-系统进路参数'!J54)</f>
        <v>N/A</v>
      </c>
      <c r="H53" s="22" t="str">
        <f>IF(INDEX(Veh_Marshal,0,3)="N/A","N/A",'输出-系统进路参数'!K54)</f>
        <v>N/A</v>
      </c>
      <c r="I53" s="22" t="str">
        <f>IF(INDEX(Veh_Marshal,0,3)="N/A","N/A",'输出-系统进路参数'!L54)</f>
        <v>N/A</v>
      </c>
      <c r="J53" s="22" t="str">
        <f>IF(INDEX(Veh_Marshal,0,3)="N/A","N/A",'输出-系统进路参数'!M54)</f>
        <v>N/A</v>
      </c>
      <c r="K53" s="22" t="str">
        <f>IF(INDEX(Veh_Marshal,0,3)="N/A","N/A",'输出-系统进路参数'!N54)</f>
        <v>N/A</v>
      </c>
      <c r="L53" s="22" t="str">
        <f>IF(INDEX(Veh_Marshal,0,3)="N/A","N/A",'输出-系统进路参数'!O54)</f>
        <v>N/A</v>
      </c>
      <c r="M53" s="22" t="str">
        <f>IF(INDEX(Veh_Marshal,0,3)="N/A","N/A",'输出-系统进路参数'!P54)</f>
        <v>N/A</v>
      </c>
      <c r="N53" s="22" t="str">
        <f>IF(INDEX(Veh_Marshal,0,3)="N/A","N/A",'输出-系统进路参数'!Q54)</f>
        <v>N/A</v>
      </c>
      <c r="O53" s="22" t="str">
        <f>IF(INDEX(Veh_Marshal,0,3)="N/A","N/A",'输出-系统进路参数'!R54)</f>
        <v>N/A</v>
      </c>
      <c r="P53" s="22" t="str">
        <f>IF(INDEX(Veh_Marshal,0,3)="N/A","N/A",'输出-系统进路参数'!S54)</f>
        <v>N/A</v>
      </c>
      <c r="Q53" s="22" t="str">
        <f>IF(INDEX(Veh_Marshal,0,3)="N/A","N/A",'输出-系统进路参数'!T54)</f>
        <v>N/A</v>
      </c>
      <c r="R53" s="22" t="str">
        <f>IF(INDEX(Veh_Marshal,0,3)="N/A","N/A",'输出-系统进路参数'!U54)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IF(INDEX(Veh_Marshal,0,3)="N/A","N/A",'输出-系统进路参数'!B55)</f>
        <v>N/A</v>
      </c>
      <c r="B54" s="22" t="str">
        <f>IF(INDEX(Veh_Marshal,0,3)="N/A","N/A",'输出-系统进路参数'!E55)</f>
        <v>N/A</v>
      </c>
      <c r="C54" s="22" t="str">
        <f>IF(INDEX(Veh_Marshal,0,3)="N/A","N/A",'输出-系统进路参数'!F55)</f>
        <v>N/A</v>
      </c>
      <c r="D54" s="22" t="str">
        <f>IF(INDEX(Veh_Marshal,0,3)="N/A","N/A",'输出-系统进路参数'!G55)</f>
        <v>N/A</v>
      </c>
      <c r="E54" s="22" t="str">
        <f>IF(INDEX(Veh_Marshal,0,3)="N/A","N/A",'输出-系统进路参数'!H55)</f>
        <v>N/A</v>
      </c>
      <c r="F54" s="22" t="str">
        <f>IF(INDEX(Veh_Marshal,0,3)="N/A","N/A",'输出-系统进路参数'!I55)</f>
        <v>N/A</v>
      </c>
      <c r="G54" s="22" t="str">
        <f>IF(INDEX(Veh_Marshal,0,3)="N/A","N/A",'输出-系统进路参数'!J55)</f>
        <v>N/A</v>
      </c>
      <c r="H54" s="22" t="str">
        <f>IF(INDEX(Veh_Marshal,0,3)="N/A","N/A",'输出-系统进路参数'!K55)</f>
        <v>N/A</v>
      </c>
      <c r="I54" s="22" t="str">
        <f>IF(INDEX(Veh_Marshal,0,3)="N/A","N/A",'输出-系统进路参数'!L55)</f>
        <v>N/A</v>
      </c>
      <c r="J54" s="22" t="str">
        <f>IF(INDEX(Veh_Marshal,0,3)="N/A","N/A",'输出-系统进路参数'!M55)</f>
        <v>N/A</v>
      </c>
      <c r="K54" s="22" t="str">
        <f>IF(INDEX(Veh_Marshal,0,3)="N/A","N/A",'输出-系统进路参数'!N55)</f>
        <v>N/A</v>
      </c>
      <c r="L54" s="22" t="str">
        <f>IF(INDEX(Veh_Marshal,0,3)="N/A","N/A",'输出-系统进路参数'!O55)</f>
        <v>N/A</v>
      </c>
      <c r="M54" s="22" t="str">
        <f>IF(INDEX(Veh_Marshal,0,3)="N/A","N/A",'输出-系统进路参数'!P55)</f>
        <v>N/A</v>
      </c>
      <c r="N54" s="22" t="str">
        <f>IF(INDEX(Veh_Marshal,0,3)="N/A","N/A",'输出-系统进路参数'!Q55)</f>
        <v>N/A</v>
      </c>
      <c r="O54" s="22" t="str">
        <f>IF(INDEX(Veh_Marshal,0,3)="N/A","N/A",'输出-系统进路参数'!R55)</f>
        <v>N/A</v>
      </c>
      <c r="P54" s="22" t="str">
        <f>IF(INDEX(Veh_Marshal,0,3)="N/A","N/A",'输出-系统进路参数'!S55)</f>
        <v>N/A</v>
      </c>
      <c r="Q54" s="22" t="str">
        <f>IF(INDEX(Veh_Marshal,0,3)="N/A","N/A",'输出-系统进路参数'!T55)</f>
        <v>N/A</v>
      </c>
      <c r="R54" s="22" t="str">
        <f>IF(INDEX(Veh_Marshal,0,3)="N/A","N/A",'输出-系统进路参数'!U55)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IF(INDEX(Veh_Marshal,0,3)="N/A","N/A",'输出-系统进路参数'!B56)</f>
        <v>N/A</v>
      </c>
      <c r="B55" s="22" t="str">
        <f>IF(INDEX(Veh_Marshal,0,3)="N/A","N/A",'输出-系统进路参数'!E56)</f>
        <v>N/A</v>
      </c>
      <c r="C55" s="22" t="str">
        <f>IF(INDEX(Veh_Marshal,0,3)="N/A","N/A",'输出-系统进路参数'!F56)</f>
        <v>N/A</v>
      </c>
      <c r="D55" s="22" t="str">
        <f>IF(INDEX(Veh_Marshal,0,3)="N/A","N/A",'输出-系统进路参数'!G56)</f>
        <v>N/A</v>
      </c>
      <c r="E55" s="22" t="str">
        <f>IF(INDEX(Veh_Marshal,0,3)="N/A","N/A",'输出-系统进路参数'!H56)</f>
        <v>N/A</v>
      </c>
      <c r="F55" s="22" t="str">
        <f>IF(INDEX(Veh_Marshal,0,3)="N/A","N/A",'输出-系统进路参数'!I56)</f>
        <v>N/A</v>
      </c>
      <c r="G55" s="22" t="str">
        <f>IF(INDEX(Veh_Marshal,0,3)="N/A","N/A",'输出-系统进路参数'!J56)</f>
        <v>N/A</v>
      </c>
      <c r="H55" s="22" t="str">
        <f>IF(INDEX(Veh_Marshal,0,3)="N/A","N/A",'输出-系统进路参数'!K56)</f>
        <v>N/A</v>
      </c>
      <c r="I55" s="22" t="str">
        <f>IF(INDEX(Veh_Marshal,0,3)="N/A","N/A",'输出-系统进路参数'!L56)</f>
        <v>N/A</v>
      </c>
      <c r="J55" s="22" t="str">
        <f>IF(INDEX(Veh_Marshal,0,3)="N/A","N/A",'输出-系统进路参数'!M56)</f>
        <v>N/A</v>
      </c>
      <c r="K55" s="22" t="str">
        <f>IF(INDEX(Veh_Marshal,0,3)="N/A","N/A",'输出-系统进路参数'!N56)</f>
        <v>N/A</v>
      </c>
      <c r="L55" s="22" t="str">
        <f>IF(INDEX(Veh_Marshal,0,3)="N/A","N/A",'输出-系统进路参数'!O56)</f>
        <v>N/A</v>
      </c>
      <c r="M55" s="22" t="str">
        <f>IF(INDEX(Veh_Marshal,0,3)="N/A","N/A",'输出-系统进路参数'!P56)</f>
        <v>N/A</v>
      </c>
      <c r="N55" s="22" t="str">
        <f>IF(INDEX(Veh_Marshal,0,3)="N/A","N/A",'输出-系统进路参数'!Q56)</f>
        <v>N/A</v>
      </c>
      <c r="O55" s="22" t="str">
        <f>IF(INDEX(Veh_Marshal,0,3)="N/A","N/A",'输出-系统进路参数'!R56)</f>
        <v>N/A</v>
      </c>
      <c r="P55" s="22" t="str">
        <f>IF(INDEX(Veh_Marshal,0,3)="N/A","N/A",'输出-系统进路参数'!S56)</f>
        <v>N/A</v>
      </c>
      <c r="Q55" s="22" t="str">
        <f>IF(INDEX(Veh_Marshal,0,3)="N/A","N/A",'输出-系统进路参数'!T56)</f>
        <v>N/A</v>
      </c>
      <c r="R55" s="22" t="str">
        <f>IF(INDEX(Veh_Marshal,0,3)="N/A","N/A",'输出-系统进路参数'!U56)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IF(INDEX(Veh_Marshal,0,3)="N/A","N/A",'输出-系统进路参数'!B57)</f>
        <v>N/A</v>
      </c>
      <c r="B56" s="22" t="str">
        <f>IF(INDEX(Veh_Marshal,0,3)="N/A","N/A",'输出-系统进路参数'!E57)</f>
        <v>N/A</v>
      </c>
      <c r="C56" s="22" t="str">
        <f>IF(INDEX(Veh_Marshal,0,3)="N/A","N/A",'输出-系统进路参数'!F57)</f>
        <v>N/A</v>
      </c>
      <c r="D56" s="22" t="str">
        <f>IF(INDEX(Veh_Marshal,0,3)="N/A","N/A",'输出-系统进路参数'!G57)</f>
        <v>N/A</v>
      </c>
      <c r="E56" s="22" t="str">
        <f>IF(INDEX(Veh_Marshal,0,3)="N/A","N/A",'输出-系统进路参数'!H57)</f>
        <v>N/A</v>
      </c>
      <c r="F56" s="22" t="str">
        <f>IF(INDEX(Veh_Marshal,0,3)="N/A","N/A",'输出-系统进路参数'!I57)</f>
        <v>N/A</v>
      </c>
      <c r="G56" s="22" t="str">
        <f>IF(INDEX(Veh_Marshal,0,3)="N/A","N/A",'输出-系统进路参数'!J57)</f>
        <v>N/A</v>
      </c>
      <c r="H56" s="22" t="str">
        <f>IF(INDEX(Veh_Marshal,0,3)="N/A","N/A",'输出-系统进路参数'!K57)</f>
        <v>N/A</v>
      </c>
      <c r="I56" s="22" t="str">
        <f>IF(INDEX(Veh_Marshal,0,3)="N/A","N/A",'输出-系统进路参数'!L57)</f>
        <v>N/A</v>
      </c>
      <c r="J56" s="22" t="str">
        <f>IF(INDEX(Veh_Marshal,0,3)="N/A","N/A",'输出-系统进路参数'!M57)</f>
        <v>N/A</v>
      </c>
      <c r="K56" s="22" t="str">
        <f>IF(INDEX(Veh_Marshal,0,3)="N/A","N/A",'输出-系统进路参数'!N57)</f>
        <v>N/A</v>
      </c>
      <c r="L56" s="22" t="str">
        <f>IF(INDEX(Veh_Marshal,0,3)="N/A","N/A",'输出-系统进路参数'!O57)</f>
        <v>N/A</v>
      </c>
      <c r="M56" s="22" t="str">
        <f>IF(INDEX(Veh_Marshal,0,3)="N/A","N/A",'输出-系统进路参数'!P57)</f>
        <v>N/A</v>
      </c>
      <c r="N56" s="22" t="str">
        <f>IF(INDEX(Veh_Marshal,0,3)="N/A","N/A",'输出-系统进路参数'!Q57)</f>
        <v>N/A</v>
      </c>
      <c r="O56" s="22" t="str">
        <f>IF(INDEX(Veh_Marshal,0,3)="N/A","N/A",'输出-系统进路参数'!R57)</f>
        <v>N/A</v>
      </c>
      <c r="P56" s="22" t="str">
        <f>IF(INDEX(Veh_Marshal,0,3)="N/A","N/A",'输出-系统进路参数'!S57)</f>
        <v>N/A</v>
      </c>
      <c r="Q56" s="22" t="str">
        <f>IF(INDEX(Veh_Marshal,0,3)="N/A","N/A",'输出-系统进路参数'!T57)</f>
        <v>N/A</v>
      </c>
      <c r="R56" s="22" t="str">
        <f>IF(INDEX(Veh_Marshal,0,3)="N/A","N/A",'输出-系统进路参数'!U57)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IF(INDEX(Veh_Marshal,0,3)="N/A","N/A",'输出-系统进路参数'!B58)</f>
        <v>N/A</v>
      </c>
      <c r="B57" s="22" t="str">
        <f>IF(INDEX(Veh_Marshal,0,3)="N/A","N/A",'输出-系统进路参数'!E58)</f>
        <v>N/A</v>
      </c>
      <c r="C57" s="22" t="str">
        <f>IF(INDEX(Veh_Marshal,0,3)="N/A","N/A",'输出-系统进路参数'!F58)</f>
        <v>N/A</v>
      </c>
      <c r="D57" s="22" t="str">
        <f>IF(INDEX(Veh_Marshal,0,3)="N/A","N/A",'输出-系统进路参数'!G58)</f>
        <v>N/A</v>
      </c>
      <c r="E57" s="22" t="str">
        <f>IF(INDEX(Veh_Marshal,0,3)="N/A","N/A",'输出-系统进路参数'!H58)</f>
        <v>N/A</v>
      </c>
      <c r="F57" s="22" t="str">
        <f>IF(INDEX(Veh_Marshal,0,3)="N/A","N/A",'输出-系统进路参数'!I58)</f>
        <v>N/A</v>
      </c>
      <c r="G57" s="22" t="str">
        <f>IF(INDEX(Veh_Marshal,0,3)="N/A","N/A",'输出-系统进路参数'!J58)</f>
        <v>N/A</v>
      </c>
      <c r="H57" s="22" t="str">
        <f>IF(INDEX(Veh_Marshal,0,3)="N/A","N/A",'输出-系统进路参数'!K58)</f>
        <v>N/A</v>
      </c>
      <c r="I57" s="22" t="str">
        <f>IF(INDEX(Veh_Marshal,0,3)="N/A","N/A",'输出-系统进路参数'!L58)</f>
        <v>N/A</v>
      </c>
      <c r="J57" s="22" t="str">
        <f>IF(INDEX(Veh_Marshal,0,3)="N/A","N/A",'输出-系统进路参数'!M58)</f>
        <v>N/A</v>
      </c>
      <c r="K57" s="22" t="str">
        <f>IF(INDEX(Veh_Marshal,0,3)="N/A","N/A",'输出-系统进路参数'!N58)</f>
        <v>N/A</v>
      </c>
      <c r="L57" s="22" t="str">
        <f>IF(INDEX(Veh_Marshal,0,3)="N/A","N/A",'输出-系统进路参数'!O58)</f>
        <v>N/A</v>
      </c>
      <c r="M57" s="22" t="str">
        <f>IF(INDEX(Veh_Marshal,0,3)="N/A","N/A",'输出-系统进路参数'!P58)</f>
        <v>N/A</v>
      </c>
      <c r="N57" s="22" t="str">
        <f>IF(INDEX(Veh_Marshal,0,3)="N/A","N/A",'输出-系统进路参数'!Q58)</f>
        <v>N/A</v>
      </c>
      <c r="O57" s="22" t="str">
        <f>IF(INDEX(Veh_Marshal,0,3)="N/A","N/A",'输出-系统进路参数'!R58)</f>
        <v>N/A</v>
      </c>
      <c r="P57" s="22" t="str">
        <f>IF(INDEX(Veh_Marshal,0,3)="N/A","N/A",'输出-系统进路参数'!S58)</f>
        <v>N/A</v>
      </c>
      <c r="Q57" s="22" t="str">
        <f>IF(INDEX(Veh_Marshal,0,3)="N/A","N/A",'输出-系统进路参数'!T58)</f>
        <v>N/A</v>
      </c>
      <c r="R57" s="22" t="str">
        <f>IF(INDEX(Veh_Marshal,0,3)="N/A","N/A",'输出-系统进路参数'!U58)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IF(INDEX(Veh_Marshal,0,3)="N/A","N/A",'输出-系统进路参数'!B59)</f>
        <v>N/A</v>
      </c>
      <c r="B58" s="22" t="str">
        <f>IF(INDEX(Veh_Marshal,0,3)="N/A","N/A",'输出-系统进路参数'!E59)</f>
        <v>N/A</v>
      </c>
      <c r="C58" s="22" t="str">
        <f>IF(INDEX(Veh_Marshal,0,3)="N/A","N/A",'输出-系统进路参数'!F59)</f>
        <v>N/A</v>
      </c>
      <c r="D58" s="22" t="str">
        <f>IF(INDEX(Veh_Marshal,0,3)="N/A","N/A",'输出-系统进路参数'!G59)</f>
        <v>N/A</v>
      </c>
      <c r="E58" s="22" t="str">
        <f>IF(INDEX(Veh_Marshal,0,3)="N/A","N/A",'输出-系统进路参数'!H59)</f>
        <v>N/A</v>
      </c>
      <c r="F58" s="22" t="str">
        <f>IF(INDEX(Veh_Marshal,0,3)="N/A","N/A",'输出-系统进路参数'!I59)</f>
        <v>N/A</v>
      </c>
      <c r="G58" s="22" t="str">
        <f>IF(INDEX(Veh_Marshal,0,3)="N/A","N/A",'输出-系统进路参数'!J59)</f>
        <v>N/A</v>
      </c>
      <c r="H58" s="22" t="str">
        <f>IF(INDEX(Veh_Marshal,0,3)="N/A","N/A",'输出-系统进路参数'!K59)</f>
        <v>N/A</v>
      </c>
      <c r="I58" s="22" t="str">
        <f>IF(INDEX(Veh_Marshal,0,3)="N/A","N/A",'输出-系统进路参数'!L59)</f>
        <v>N/A</v>
      </c>
      <c r="J58" s="22" t="str">
        <f>IF(INDEX(Veh_Marshal,0,3)="N/A","N/A",'输出-系统进路参数'!M59)</f>
        <v>N/A</v>
      </c>
      <c r="K58" s="22" t="str">
        <f>IF(INDEX(Veh_Marshal,0,3)="N/A","N/A",'输出-系统进路参数'!N59)</f>
        <v>N/A</v>
      </c>
      <c r="L58" s="22" t="str">
        <f>IF(INDEX(Veh_Marshal,0,3)="N/A","N/A",'输出-系统进路参数'!O59)</f>
        <v>N/A</v>
      </c>
      <c r="M58" s="22" t="str">
        <f>IF(INDEX(Veh_Marshal,0,3)="N/A","N/A",'输出-系统进路参数'!P59)</f>
        <v>N/A</v>
      </c>
      <c r="N58" s="22" t="str">
        <f>IF(INDEX(Veh_Marshal,0,3)="N/A","N/A",'输出-系统进路参数'!Q59)</f>
        <v>N/A</v>
      </c>
      <c r="O58" s="22" t="str">
        <f>IF(INDEX(Veh_Marshal,0,3)="N/A","N/A",'输出-系统进路参数'!R59)</f>
        <v>N/A</v>
      </c>
      <c r="P58" s="22" t="str">
        <f>IF(INDEX(Veh_Marshal,0,3)="N/A","N/A",'输出-系统进路参数'!S59)</f>
        <v>N/A</v>
      </c>
      <c r="Q58" s="22" t="str">
        <f>IF(INDEX(Veh_Marshal,0,3)="N/A","N/A",'输出-系统进路参数'!T59)</f>
        <v>N/A</v>
      </c>
      <c r="R58" s="22" t="str">
        <f>IF(INDEX(Veh_Marshal,0,3)="N/A","N/A",'输出-系统进路参数'!U59)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IF(INDEX(Veh_Marshal,0,3)="N/A","N/A",'输出-系统进路参数'!B60)</f>
        <v>N/A</v>
      </c>
      <c r="B59" s="22" t="str">
        <f>IF(INDEX(Veh_Marshal,0,3)="N/A","N/A",'输出-系统进路参数'!E60)</f>
        <v>N/A</v>
      </c>
      <c r="C59" s="22" t="str">
        <f>IF(INDEX(Veh_Marshal,0,3)="N/A","N/A",'输出-系统进路参数'!F60)</f>
        <v>N/A</v>
      </c>
      <c r="D59" s="22" t="str">
        <f>IF(INDEX(Veh_Marshal,0,3)="N/A","N/A",'输出-系统进路参数'!G60)</f>
        <v>N/A</v>
      </c>
      <c r="E59" s="22" t="str">
        <f>IF(INDEX(Veh_Marshal,0,3)="N/A","N/A",'输出-系统进路参数'!H60)</f>
        <v>N/A</v>
      </c>
      <c r="F59" s="22" t="str">
        <f>IF(INDEX(Veh_Marshal,0,3)="N/A","N/A",'输出-系统进路参数'!I60)</f>
        <v>N/A</v>
      </c>
      <c r="G59" s="22" t="str">
        <f>IF(INDEX(Veh_Marshal,0,3)="N/A","N/A",'输出-系统进路参数'!J60)</f>
        <v>N/A</v>
      </c>
      <c r="H59" s="22" t="str">
        <f>IF(INDEX(Veh_Marshal,0,3)="N/A","N/A",'输出-系统进路参数'!K60)</f>
        <v>N/A</v>
      </c>
      <c r="I59" s="22" t="str">
        <f>IF(INDEX(Veh_Marshal,0,3)="N/A","N/A",'输出-系统进路参数'!L60)</f>
        <v>N/A</v>
      </c>
      <c r="J59" s="22" t="str">
        <f>IF(INDEX(Veh_Marshal,0,3)="N/A","N/A",'输出-系统进路参数'!M60)</f>
        <v>N/A</v>
      </c>
      <c r="K59" s="22" t="str">
        <f>IF(INDEX(Veh_Marshal,0,3)="N/A","N/A",'输出-系统进路参数'!N60)</f>
        <v>N/A</v>
      </c>
      <c r="L59" s="22" t="str">
        <f>IF(INDEX(Veh_Marshal,0,3)="N/A","N/A",'输出-系统进路参数'!O60)</f>
        <v>N/A</v>
      </c>
      <c r="M59" s="22" t="str">
        <f>IF(INDEX(Veh_Marshal,0,3)="N/A","N/A",'输出-系统进路参数'!P60)</f>
        <v>N/A</v>
      </c>
      <c r="N59" s="22" t="str">
        <f>IF(INDEX(Veh_Marshal,0,3)="N/A","N/A",'输出-系统进路参数'!Q60)</f>
        <v>N/A</v>
      </c>
      <c r="O59" s="22" t="str">
        <f>IF(INDEX(Veh_Marshal,0,3)="N/A","N/A",'输出-系统进路参数'!R60)</f>
        <v>N/A</v>
      </c>
      <c r="P59" s="22" t="str">
        <f>IF(INDEX(Veh_Marshal,0,3)="N/A","N/A",'输出-系统进路参数'!S60)</f>
        <v>N/A</v>
      </c>
      <c r="Q59" s="22" t="str">
        <f>IF(INDEX(Veh_Marshal,0,3)="N/A","N/A",'输出-系统进路参数'!T60)</f>
        <v>N/A</v>
      </c>
      <c r="R59" s="22" t="str">
        <f>IF(INDEX(Veh_Marshal,0,3)="N/A","N/A",'输出-系统进路参数'!U60)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IF(INDEX(Veh_Marshal,0,3)="N/A","N/A",'输出-系统进路参数'!B61)</f>
        <v>N/A</v>
      </c>
      <c r="B60" s="22" t="str">
        <f>IF(INDEX(Veh_Marshal,0,3)="N/A","N/A",'输出-系统进路参数'!E61)</f>
        <v>N/A</v>
      </c>
      <c r="C60" s="22" t="str">
        <f>IF(INDEX(Veh_Marshal,0,3)="N/A","N/A",'输出-系统进路参数'!F61)</f>
        <v>N/A</v>
      </c>
      <c r="D60" s="22" t="str">
        <f>IF(INDEX(Veh_Marshal,0,3)="N/A","N/A",'输出-系统进路参数'!G61)</f>
        <v>N/A</v>
      </c>
      <c r="E60" s="22" t="str">
        <f>IF(INDEX(Veh_Marshal,0,3)="N/A","N/A",'输出-系统进路参数'!H61)</f>
        <v>N/A</v>
      </c>
      <c r="F60" s="22" t="str">
        <f>IF(INDEX(Veh_Marshal,0,3)="N/A","N/A",'输出-系统进路参数'!I61)</f>
        <v>N/A</v>
      </c>
      <c r="G60" s="22" t="str">
        <f>IF(INDEX(Veh_Marshal,0,3)="N/A","N/A",'输出-系统进路参数'!J61)</f>
        <v>N/A</v>
      </c>
      <c r="H60" s="22" t="str">
        <f>IF(INDEX(Veh_Marshal,0,3)="N/A","N/A",'输出-系统进路参数'!K61)</f>
        <v>N/A</v>
      </c>
      <c r="I60" s="22" t="str">
        <f>IF(INDEX(Veh_Marshal,0,3)="N/A","N/A",'输出-系统进路参数'!L61)</f>
        <v>N/A</v>
      </c>
      <c r="J60" s="22" t="str">
        <f>IF(INDEX(Veh_Marshal,0,3)="N/A","N/A",'输出-系统进路参数'!M61)</f>
        <v>N/A</v>
      </c>
      <c r="K60" s="22" t="str">
        <f>IF(INDEX(Veh_Marshal,0,3)="N/A","N/A",'输出-系统进路参数'!N61)</f>
        <v>N/A</v>
      </c>
      <c r="L60" s="22" t="str">
        <f>IF(INDEX(Veh_Marshal,0,3)="N/A","N/A",'输出-系统进路参数'!O61)</f>
        <v>N/A</v>
      </c>
      <c r="M60" s="22" t="str">
        <f>IF(INDEX(Veh_Marshal,0,3)="N/A","N/A",'输出-系统进路参数'!P61)</f>
        <v>N/A</v>
      </c>
      <c r="N60" s="22" t="str">
        <f>IF(INDEX(Veh_Marshal,0,3)="N/A","N/A",'输出-系统进路参数'!Q61)</f>
        <v>N/A</v>
      </c>
      <c r="O60" s="22" t="str">
        <f>IF(INDEX(Veh_Marshal,0,3)="N/A","N/A",'输出-系统进路参数'!R61)</f>
        <v>N/A</v>
      </c>
      <c r="P60" s="22" t="str">
        <f>IF(INDEX(Veh_Marshal,0,3)="N/A","N/A",'输出-系统进路参数'!S61)</f>
        <v>N/A</v>
      </c>
      <c r="Q60" s="22" t="str">
        <f>IF(INDEX(Veh_Marshal,0,3)="N/A","N/A",'输出-系统进路参数'!T61)</f>
        <v>N/A</v>
      </c>
      <c r="R60" s="22" t="str">
        <f>IF(INDEX(Veh_Marshal,0,3)="N/A","N/A",'输出-系统进路参数'!U61)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IF(INDEX(Veh_Marshal,0,3)="N/A","N/A",'输出-系统进路参数'!B62)</f>
        <v>N/A</v>
      </c>
      <c r="B61" s="22" t="str">
        <f>IF(INDEX(Veh_Marshal,0,3)="N/A","N/A",'输出-系统进路参数'!E62)</f>
        <v>N/A</v>
      </c>
      <c r="C61" s="22" t="str">
        <f>IF(INDEX(Veh_Marshal,0,3)="N/A","N/A",'输出-系统进路参数'!F62)</f>
        <v>N/A</v>
      </c>
      <c r="D61" s="22" t="str">
        <f>IF(INDEX(Veh_Marshal,0,3)="N/A","N/A",'输出-系统进路参数'!G62)</f>
        <v>N/A</v>
      </c>
      <c r="E61" s="22" t="str">
        <f>IF(INDEX(Veh_Marshal,0,3)="N/A","N/A",'输出-系统进路参数'!H62)</f>
        <v>N/A</v>
      </c>
      <c r="F61" s="22" t="str">
        <f>IF(INDEX(Veh_Marshal,0,3)="N/A","N/A",'输出-系统进路参数'!I62)</f>
        <v>N/A</v>
      </c>
      <c r="G61" s="22" t="str">
        <f>IF(INDEX(Veh_Marshal,0,3)="N/A","N/A",'输出-系统进路参数'!J62)</f>
        <v>N/A</v>
      </c>
      <c r="H61" s="22" t="str">
        <f>IF(INDEX(Veh_Marshal,0,3)="N/A","N/A",'输出-系统进路参数'!K62)</f>
        <v>N/A</v>
      </c>
      <c r="I61" s="22" t="str">
        <f>IF(INDEX(Veh_Marshal,0,3)="N/A","N/A",'输出-系统进路参数'!L62)</f>
        <v>N/A</v>
      </c>
      <c r="J61" s="22" t="str">
        <f>IF(INDEX(Veh_Marshal,0,3)="N/A","N/A",'输出-系统进路参数'!M62)</f>
        <v>N/A</v>
      </c>
      <c r="K61" s="22" t="str">
        <f>IF(INDEX(Veh_Marshal,0,3)="N/A","N/A",'输出-系统进路参数'!N62)</f>
        <v>N/A</v>
      </c>
      <c r="L61" s="22" t="str">
        <f>IF(INDEX(Veh_Marshal,0,3)="N/A","N/A",'输出-系统进路参数'!O62)</f>
        <v>N/A</v>
      </c>
      <c r="M61" s="22" t="str">
        <f>IF(INDEX(Veh_Marshal,0,3)="N/A","N/A",'输出-系统进路参数'!P62)</f>
        <v>N/A</v>
      </c>
      <c r="N61" s="22" t="str">
        <f>IF(INDEX(Veh_Marshal,0,3)="N/A","N/A",'输出-系统进路参数'!Q62)</f>
        <v>N/A</v>
      </c>
      <c r="O61" s="22" t="str">
        <f>IF(INDEX(Veh_Marshal,0,3)="N/A","N/A",'输出-系统进路参数'!R62)</f>
        <v>N/A</v>
      </c>
      <c r="P61" s="22" t="str">
        <f>IF(INDEX(Veh_Marshal,0,3)="N/A","N/A",'输出-系统进路参数'!S62)</f>
        <v>N/A</v>
      </c>
      <c r="Q61" s="22" t="str">
        <f>IF(INDEX(Veh_Marshal,0,3)="N/A","N/A",'输出-系统进路参数'!T62)</f>
        <v>N/A</v>
      </c>
      <c r="R61" s="22" t="str">
        <f>IF(INDEX(Veh_Marshal,0,3)="N/A","N/A",'输出-系统进路参数'!U62)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IF(INDEX(Veh_Marshal,0,3)="N/A","N/A",'输出-系统进路参数'!B63)</f>
        <v>N/A</v>
      </c>
      <c r="B62" s="22" t="str">
        <f>IF(INDEX(Veh_Marshal,0,3)="N/A","N/A",'输出-系统进路参数'!E63)</f>
        <v>N/A</v>
      </c>
      <c r="C62" s="22" t="str">
        <f>IF(INDEX(Veh_Marshal,0,3)="N/A","N/A",'输出-系统进路参数'!F63)</f>
        <v>N/A</v>
      </c>
      <c r="D62" s="22" t="str">
        <f>IF(INDEX(Veh_Marshal,0,3)="N/A","N/A",'输出-系统进路参数'!G63)</f>
        <v>N/A</v>
      </c>
      <c r="E62" s="22" t="str">
        <f>IF(INDEX(Veh_Marshal,0,3)="N/A","N/A",'输出-系统进路参数'!H63)</f>
        <v>N/A</v>
      </c>
      <c r="F62" s="22" t="str">
        <f>IF(INDEX(Veh_Marshal,0,3)="N/A","N/A",'输出-系统进路参数'!I63)</f>
        <v>N/A</v>
      </c>
      <c r="G62" s="22" t="str">
        <f>IF(INDEX(Veh_Marshal,0,3)="N/A","N/A",'输出-系统进路参数'!J63)</f>
        <v>N/A</v>
      </c>
      <c r="H62" s="22" t="str">
        <f>IF(INDEX(Veh_Marshal,0,3)="N/A","N/A",'输出-系统进路参数'!K63)</f>
        <v>N/A</v>
      </c>
      <c r="I62" s="22" t="str">
        <f>IF(INDEX(Veh_Marshal,0,3)="N/A","N/A",'输出-系统进路参数'!L63)</f>
        <v>N/A</v>
      </c>
      <c r="J62" s="22" t="str">
        <f>IF(INDEX(Veh_Marshal,0,3)="N/A","N/A",'输出-系统进路参数'!M63)</f>
        <v>N/A</v>
      </c>
      <c r="K62" s="22" t="str">
        <f>IF(INDEX(Veh_Marshal,0,3)="N/A","N/A",'输出-系统进路参数'!N63)</f>
        <v>N/A</v>
      </c>
      <c r="L62" s="22" t="str">
        <f>IF(INDEX(Veh_Marshal,0,3)="N/A","N/A",'输出-系统进路参数'!O63)</f>
        <v>N/A</v>
      </c>
      <c r="M62" s="22" t="str">
        <f>IF(INDEX(Veh_Marshal,0,3)="N/A","N/A",'输出-系统进路参数'!P63)</f>
        <v>N/A</v>
      </c>
      <c r="N62" s="22" t="str">
        <f>IF(INDEX(Veh_Marshal,0,3)="N/A","N/A",'输出-系统进路参数'!Q63)</f>
        <v>N/A</v>
      </c>
      <c r="O62" s="22" t="str">
        <f>IF(INDEX(Veh_Marshal,0,3)="N/A","N/A",'输出-系统进路参数'!R63)</f>
        <v>N/A</v>
      </c>
      <c r="P62" s="22" t="str">
        <f>IF(INDEX(Veh_Marshal,0,3)="N/A","N/A",'输出-系统进路参数'!S63)</f>
        <v>N/A</v>
      </c>
      <c r="Q62" s="22" t="str">
        <f>IF(INDEX(Veh_Marshal,0,3)="N/A","N/A",'输出-系统进路参数'!T63)</f>
        <v>N/A</v>
      </c>
      <c r="R62" s="22" t="str">
        <f>IF(INDEX(Veh_Marshal,0,3)="N/A","N/A",'输出-系统进路参数'!U63)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IF(INDEX(Veh_Marshal,0,3)="N/A","N/A",'输出-系统进路参数'!B64)</f>
        <v>N/A</v>
      </c>
      <c r="B63" s="22" t="str">
        <f>IF(INDEX(Veh_Marshal,0,3)="N/A","N/A",'输出-系统进路参数'!E64)</f>
        <v>N/A</v>
      </c>
      <c r="C63" s="22" t="str">
        <f>IF(INDEX(Veh_Marshal,0,3)="N/A","N/A",'输出-系统进路参数'!F64)</f>
        <v>N/A</v>
      </c>
      <c r="D63" s="22" t="str">
        <f>IF(INDEX(Veh_Marshal,0,3)="N/A","N/A",'输出-系统进路参数'!G64)</f>
        <v>N/A</v>
      </c>
      <c r="E63" s="22" t="str">
        <f>IF(INDEX(Veh_Marshal,0,3)="N/A","N/A",'输出-系统进路参数'!H64)</f>
        <v>N/A</v>
      </c>
      <c r="F63" s="22" t="str">
        <f>IF(INDEX(Veh_Marshal,0,3)="N/A","N/A",'输出-系统进路参数'!I64)</f>
        <v>N/A</v>
      </c>
      <c r="G63" s="22" t="str">
        <f>IF(INDEX(Veh_Marshal,0,3)="N/A","N/A",'输出-系统进路参数'!J64)</f>
        <v>N/A</v>
      </c>
      <c r="H63" s="22" t="str">
        <f>IF(INDEX(Veh_Marshal,0,3)="N/A","N/A",'输出-系统进路参数'!K64)</f>
        <v>N/A</v>
      </c>
      <c r="I63" s="22" t="str">
        <f>IF(INDEX(Veh_Marshal,0,3)="N/A","N/A",'输出-系统进路参数'!L64)</f>
        <v>N/A</v>
      </c>
      <c r="J63" s="22" t="str">
        <f>IF(INDEX(Veh_Marshal,0,3)="N/A","N/A",'输出-系统进路参数'!M64)</f>
        <v>N/A</v>
      </c>
      <c r="K63" s="22" t="str">
        <f>IF(INDEX(Veh_Marshal,0,3)="N/A","N/A",'输出-系统进路参数'!N64)</f>
        <v>N/A</v>
      </c>
      <c r="L63" s="22" t="str">
        <f>IF(INDEX(Veh_Marshal,0,3)="N/A","N/A",'输出-系统进路参数'!O64)</f>
        <v>N/A</v>
      </c>
      <c r="M63" s="22" t="str">
        <f>IF(INDEX(Veh_Marshal,0,3)="N/A","N/A",'输出-系统进路参数'!P64)</f>
        <v>N/A</v>
      </c>
      <c r="N63" s="22" t="str">
        <f>IF(INDEX(Veh_Marshal,0,3)="N/A","N/A",'输出-系统进路参数'!Q64)</f>
        <v>N/A</v>
      </c>
      <c r="O63" s="22" t="str">
        <f>IF(INDEX(Veh_Marshal,0,3)="N/A","N/A",'输出-系统进路参数'!R64)</f>
        <v>N/A</v>
      </c>
      <c r="P63" s="22" t="str">
        <f>IF(INDEX(Veh_Marshal,0,3)="N/A","N/A",'输出-系统进路参数'!S64)</f>
        <v>N/A</v>
      </c>
      <c r="Q63" s="22" t="str">
        <f>IF(INDEX(Veh_Marshal,0,3)="N/A","N/A",'输出-系统进路参数'!T64)</f>
        <v>N/A</v>
      </c>
      <c r="R63" s="22" t="str">
        <f>IF(INDEX(Veh_Marshal,0,3)="N/A","N/A",'输出-系统进路参数'!U64)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IF(INDEX(Veh_Marshal,0,3)="N/A","N/A",'输出-系统进路参数'!B65)</f>
        <v>N/A</v>
      </c>
      <c r="B64" s="22" t="str">
        <f>IF(INDEX(Veh_Marshal,0,3)="N/A","N/A",'输出-系统进路参数'!E65)</f>
        <v>N/A</v>
      </c>
      <c r="C64" s="22" t="str">
        <f>IF(INDEX(Veh_Marshal,0,3)="N/A","N/A",'输出-系统进路参数'!F65)</f>
        <v>N/A</v>
      </c>
      <c r="D64" s="22" t="str">
        <f>IF(INDEX(Veh_Marshal,0,3)="N/A","N/A",'输出-系统进路参数'!G65)</f>
        <v>N/A</v>
      </c>
      <c r="E64" s="22" t="str">
        <f>IF(INDEX(Veh_Marshal,0,3)="N/A","N/A",'输出-系统进路参数'!H65)</f>
        <v>N/A</v>
      </c>
      <c r="F64" s="22" t="str">
        <f>IF(INDEX(Veh_Marshal,0,3)="N/A","N/A",'输出-系统进路参数'!I65)</f>
        <v>N/A</v>
      </c>
      <c r="G64" s="22" t="str">
        <f>IF(INDEX(Veh_Marshal,0,3)="N/A","N/A",'输出-系统进路参数'!J65)</f>
        <v>N/A</v>
      </c>
      <c r="H64" s="22" t="str">
        <f>IF(INDEX(Veh_Marshal,0,3)="N/A","N/A",'输出-系统进路参数'!K65)</f>
        <v>N/A</v>
      </c>
      <c r="I64" s="22" t="str">
        <f>IF(INDEX(Veh_Marshal,0,3)="N/A","N/A",'输出-系统进路参数'!L65)</f>
        <v>N/A</v>
      </c>
      <c r="J64" s="22" t="str">
        <f>IF(INDEX(Veh_Marshal,0,3)="N/A","N/A",'输出-系统进路参数'!M65)</f>
        <v>N/A</v>
      </c>
      <c r="K64" s="22" t="str">
        <f>IF(INDEX(Veh_Marshal,0,3)="N/A","N/A",'输出-系统进路参数'!N65)</f>
        <v>N/A</v>
      </c>
      <c r="L64" s="22" t="str">
        <f>IF(INDEX(Veh_Marshal,0,3)="N/A","N/A",'输出-系统进路参数'!O65)</f>
        <v>N/A</v>
      </c>
      <c r="M64" s="22" t="str">
        <f>IF(INDEX(Veh_Marshal,0,3)="N/A","N/A",'输出-系统进路参数'!P65)</f>
        <v>N/A</v>
      </c>
      <c r="N64" s="22" t="str">
        <f>IF(INDEX(Veh_Marshal,0,3)="N/A","N/A",'输出-系统进路参数'!Q65)</f>
        <v>N/A</v>
      </c>
      <c r="O64" s="22" t="str">
        <f>IF(INDEX(Veh_Marshal,0,3)="N/A","N/A",'输出-系统进路参数'!R65)</f>
        <v>N/A</v>
      </c>
      <c r="P64" s="22" t="str">
        <f>IF(INDEX(Veh_Marshal,0,3)="N/A","N/A",'输出-系统进路参数'!S65)</f>
        <v>N/A</v>
      </c>
      <c r="Q64" s="22" t="str">
        <f>IF(INDEX(Veh_Marshal,0,3)="N/A","N/A",'输出-系统进路参数'!T65)</f>
        <v>N/A</v>
      </c>
      <c r="R64" s="22" t="str">
        <f>IF(INDEX(Veh_Marshal,0,3)="N/A","N/A",'输出-系统进路参数'!U65)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IF(INDEX(Veh_Marshal,0,3)="N/A","N/A",'输出-系统进路参数'!B66)</f>
        <v>N/A</v>
      </c>
      <c r="B65" s="22" t="str">
        <f>IF(INDEX(Veh_Marshal,0,3)="N/A","N/A",'输出-系统进路参数'!E66)</f>
        <v>N/A</v>
      </c>
      <c r="C65" s="22" t="str">
        <f>IF(INDEX(Veh_Marshal,0,3)="N/A","N/A",'输出-系统进路参数'!F66)</f>
        <v>N/A</v>
      </c>
      <c r="D65" s="22" t="str">
        <f>IF(INDEX(Veh_Marshal,0,3)="N/A","N/A",'输出-系统进路参数'!G66)</f>
        <v>N/A</v>
      </c>
      <c r="E65" s="22" t="str">
        <f>IF(INDEX(Veh_Marshal,0,3)="N/A","N/A",'输出-系统进路参数'!H66)</f>
        <v>N/A</v>
      </c>
      <c r="F65" s="22" t="str">
        <f>IF(INDEX(Veh_Marshal,0,3)="N/A","N/A",'输出-系统进路参数'!I66)</f>
        <v>N/A</v>
      </c>
      <c r="G65" s="22" t="str">
        <f>IF(INDEX(Veh_Marshal,0,3)="N/A","N/A",'输出-系统进路参数'!J66)</f>
        <v>N/A</v>
      </c>
      <c r="H65" s="22" t="str">
        <f>IF(INDEX(Veh_Marshal,0,3)="N/A","N/A",'输出-系统进路参数'!K66)</f>
        <v>N/A</v>
      </c>
      <c r="I65" s="22" t="str">
        <f>IF(INDEX(Veh_Marshal,0,3)="N/A","N/A",'输出-系统进路参数'!L66)</f>
        <v>N/A</v>
      </c>
      <c r="J65" s="22" t="str">
        <f>IF(INDEX(Veh_Marshal,0,3)="N/A","N/A",'输出-系统进路参数'!M66)</f>
        <v>N/A</v>
      </c>
      <c r="K65" s="22" t="str">
        <f>IF(INDEX(Veh_Marshal,0,3)="N/A","N/A",'输出-系统进路参数'!N66)</f>
        <v>N/A</v>
      </c>
      <c r="L65" s="22" t="str">
        <f>IF(INDEX(Veh_Marshal,0,3)="N/A","N/A",'输出-系统进路参数'!O66)</f>
        <v>N/A</v>
      </c>
      <c r="M65" s="22" t="str">
        <f>IF(INDEX(Veh_Marshal,0,3)="N/A","N/A",'输出-系统进路参数'!P66)</f>
        <v>N/A</v>
      </c>
      <c r="N65" s="22" t="str">
        <f>IF(INDEX(Veh_Marshal,0,3)="N/A","N/A",'输出-系统进路参数'!Q66)</f>
        <v>N/A</v>
      </c>
      <c r="O65" s="22" t="str">
        <f>IF(INDEX(Veh_Marshal,0,3)="N/A","N/A",'输出-系统进路参数'!R66)</f>
        <v>N/A</v>
      </c>
      <c r="P65" s="22" t="str">
        <f>IF(INDEX(Veh_Marshal,0,3)="N/A","N/A",'输出-系统进路参数'!S66)</f>
        <v>N/A</v>
      </c>
      <c r="Q65" s="22" t="str">
        <f>IF(INDEX(Veh_Marshal,0,3)="N/A","N/A",'输出-系统进路参数'!T66)</f>
        <v>N/A</v>
      </c>
      <c r="R65" s="22" t="str">
        <f>IF(INDEX(Veh_Marshal,0,3)="N/A","N/A",'输出-系统进路参数'!U66)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IF(INDEX(Veh_Marshal,0,3)="N/A","N/A",'输出-系统进路参数'!B67)</f>
        <v>N/A</v>
      </c>
      <c r="B66" s="22" t="str">
        <f>IF(INDEX(Veh_Marshal,0,3)="N/A","N/A",'输出-系统进路参数'!E67)</f>
        <v>N/A</v>
      </c>
      <c r="C66" s="22" t="str">
        <f>IF(INDEX(Veh_Marshal,0,3)="N/A","N/A",'输出-系统进路参数'!F67)</f>
        <v>N/A</v>
      </c>
      <c r="D66" s="22" t="str">
        <f>IF(INDEX(Veh_Marshal,0,3)="N/A","N/A",'输出-系统进路参数'!G67)</f>
        <v>N/A</v>
      </c>
      <c r="E66" s="22" t="str">
        <f>IF(INDEX(Veh_Marshal,0,3)="N/A","N/A",'输出-系统进路参数'!H67)</f>
        <v>N/A</v>
      </c>
      <c r="F66" s="22" t="str">
        <f>IF(INDEX(Veh_Marshal,0,3)="N/A","N/A",'输出-系统进路参数'!I67)</f>
        <v>N/A</v>
      </c>
      <c r="G66" s="22" t="str">
        <f>IF(INDEX(Veh_Marshal,0,3)="N/A","N/A",'输出-系统进路参数'!J67)</f>
        <v>N/A</v>
      </c>
      <c r="H66" s="22" t="str">
        <f>IF(INDEX(Veh_Marshal,0,3)="N/A","N/A",'输出-系统进路参数'!K67)</f>
        <v>N/A</v>
      </c>
      <c r="I66" s="22" t="str">
        <f>IF(INDEX(Veh_Marshal,0,3)="N/A","N/A",'输出-系统进路参数'!L67)</f>
        <v>N/A</v>
      </c>
      <c r="J66" s="22" t="str">
        <f>IF(INDEX(Veh_Marshal,0,3)="N/A","N/A",'输出-系统进路参数'!M67)</f>
        <v>N/A</v>
      </c>
      <c r="K66" s="22" t="str">
        <f>IF(INDEX(Veh_Marshal,0,3)="N/A","N/A",'输出-系统进路参数'!N67)</f>
        <v>N/A</v>
      </c>
      <c r="L66" s="22" t="str">
        <f>IF(INDEX(Veh_Marshal,0,3)="N/A","N/A",'输出-系统进路参数'!O67)</f>
        <v>N/A</v>
      </c>
      <c r="M66" s="22" t="str">
        <f>IF(INDEX(Veh_Marshal,0,3)="N/A","N/A",'输出-系统进路参数'!P67)</f>
        <v>N/A</v>
      </c>
      <c r="N66" s="22" t="str">
        <f>IF(INDEX(Veh_Marshal,0,3)="N/A","N/A",'输出-系统进路参数'!Q67)</f>
        <v>N/A</v>
      </c>
      <c r="O66" s="22" t="str">
        <f>IF(INDEX(Veh_Marshal,0,3)="N/A","N/A",'输出-系统进路参数'!R67)</f>
        <v>N/A</v>
      </c>
      <c r="P66" s="22" t="str">
        <f>IF(INDEX(Veh_Marshal,0,3)="N/A","N/A",'输出-系统进路参数'!S67)</f>
        <v>N/A</v>
      </c>
      <c r="Q66" s="22" t="str">
        <f>IF(INDEX(Veh_Marshal,0,3)="N/A","N/A",'输出-系统进路参数'!T67)</f>
        <v>N/A</v>
      </c>
      <c r="R66" s="22" t="str">
        <f>IF(INDEX(Veh_Marshal,0,3)="N/A","N/A",'输出-系统进路参数'!U67)</f>
        <v>N/A</v>
      </c>
      <c r="S66" s="42" t="str">
        <f t="shared" ref="S66:S129" si="11">IF($A66="N/A","N/A",IF($F66="N/A",CEILING($C66/3.6*(CFG_T_EB_OUT+CFG_T_EB_SETUP)/1000+($C66/3.6)^2/(INDEX(Veh_Gebr,0,3)+$E66/1000*9.8)/2,0.001),$F66))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+Conf_SafeMarginDist+Proj_Sig2AxleDist+INDEX(Veh_Hook2Roller,0,3))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+$C66/3.6/(INDEX(Veh_Gebr,0,3)+$E66/1000*9.8)*1000
+Equ_AxleClearDelay+Conf_VibInTime_CBI)/1000,
10),$V66))</f>
        <v>N/A</v>
      </c>
      <c r="Y66" s="30" t="str">
        <f t="shared" ref="Y66:Y129" si="17">IF($A66="N/A","N/A",
IF($M66="N/A","N/A",
IF($Q66="N/A","N/A",
CEILING(SQRT(2*($O66-INDEX(Veh_Length,0,3)+INDEX(Veh_Hook2Roller,0,3)-Proj_Sp2AxleDist)/(INDEX(Veh_NormDec,0,3)+$P66/1000*9.8))*1000*2,5000)/1000)))</f>
        <v>N/A</v>
      </c>
      <c r="Z66" s="30" t="str">
        <f t="shared" ref="Z66:Z129" si="18">IF($A66="N/A","N/A",
IF($M66="N/A","N/A",
IF($Q66="N/A","N/A",
CEILING(($Y66*1000+CFG_T_EB_OUT+CFG_T_EB_SETUP
+((SQRT((2*INDEX(Veh_Gebr,0,3)*(INDEX(Veh_MaxAcc,0,3)-$P66/1000*9.8)*CFG_T_EB_SETUP/1000)^2
       +4*(INDEX(Veh_Gebr,0,3)+INDEX(Veh_MaxAcc,0,3))*(INDEX(Veh_MaxAcc,0,3)-$P66/1000*9.8)*(INDEX(Veh_Gebr,0,3)*$P66/1000*9.8*(CFG_T_EB_SETUP/1000)^2
           +2*(INDEX(Veh_Gebr,0,3)+$P66/1000*9.8)*($O66-INDEX(Veh_Length,0,3)+INDEX(Veh_Hook2Roller,0,3))))
    -2*INDEX(Veh_Gebr,0,3)*(INDEX(Veh_MaxAcc,0,3)-$P66/1000*9.8)*CFG_T_EB_SETUP/1000)
  /2/(INDEX(Veh_MaxAcc,0,3)+INDEX(Veh_Gebr,0,3))-$P66/1000*9.8*CFG_T_EB_SETUP/1000)/(INDEX(Veh_Gebr,0,3)+$P66/1000*9.8)*1000
+Equ_AxleClearDelay+Conf_VibInTime_CBI)/1000,
10)
)))</f>
        <v>N/A</v>
      </c>
      <c r="AA66" s="30" t="str">
        <f t="shared" ref="AA66:AA129" si="19">IF($A66="N/A","N/A",
IF($Q66="N/A","N/A",
FLOOR((Proj_RmMaxForwSpd/3.6-ATO速度_EB速度余量/3.6)*1000/INDEX(Veh_NormDec,0,3)
+(Proj_RmMaxForwSpd/3.6-ATO速度_EB速度余量/3.6)*1000/INDEX(Veh_MaxAcc,0,3)
+($B66-(Proj_RmMaxForwSpd/3.6-ATO速度_EB速度余量/3.6)^2/(2*INDEX(Veh_NormDec,0,3))-(Proj_RmMaxForwSpd/3.6-ATO速度_EB速度余量/3.6)^2/(2*INDEX(Veh_MaxAcc,0,3)))/(Proj_RmMaxForwSpd/3.6-ATO速度_EB速度余量/3.6)*1000
+$N66*1000,5000)/1000))</f>
        <v>N/A</v>
      </c>
      <c r="AB66" s="30" t="str">
        <f t="shared" ref="AB66:AB129" si="20">IF($A66="N/A","N/A",
IF($Q66="N/A","N/A",
CEILING(($AA66*1000+CFG_T_EB_OUT+CFG_T_EB_SETUP
+$D66/3.6/(INDEX(Veh_Gebr,0,3)+$G66/1000*9.8)*1000
+Equ_AxleClearDelay+Conf_VibInTime_CBI)/1000,
10)
))</f>
        <v>N/A</v>
      </c>
      <c r="AC66" s="30" t="str">
        <f t="shared" ref="AC66:AC129" si="21">IF($A66="N/A","N/A",
CEILING(司机反应时间*1000
+INDEX(Veh_FsbTracCutDelay,0,3)+INDEX(Veh_FsbSetDelay,0,3)+INDEX(Veh_FsbCoastTime,0,3)
+Proj_RmMaxForwSpd/3.6/(INDEX(Veh_Fsbr,0,3)-Proj_MaxLineGrad*9.8/1000)*1000
+Equ_AxleClearDelay
+Conf_VibInTime_CBI,
10000)/1000)</f>
        <v>N/A</v>
      </c>
    </row>
    <row r="67" spans="1:29">
      <c r="A67" s="22" t="str">
        <f>IF(INDEX(Veh_Marshal,0,3)="N/A","N/A",'输出-系统进路参数'!B68)</f>
        <v>N/A</v>
      </c>
      <c r="B67" s="22" t="str">
        <f>IF(INDEX(Veh_Marshal,0,3)="N/A","N/A",'输出-系统进路参数'!E68)</f>
        <v>N/A</v>
      </c>
      <c r="C67" s="22" t="str">
        <f>IF(INDEX(Veh_Marshal,0,3)="N/A","N/A",'输出-系统进路参数'!F68)</f>
        <v>N/A</v>
      </c>
      <c r="D67" s="22" t="str">
        <f>IF(INDEX(Veh_Marshal,0,3)="N/A","N/A",'输出-系统进路参数'!G68)</f>
        <v>N/A</v>
      </c>
      <c r="E67" s="22" t="str">
        <f>IF(INDEX(Veh_Marshal,0,3)="N/A","N/A",'输出-系统进路参数'!H68)</f>
        <v>N/A</v>
      </c>
      <c r="F67" s="22" t="str">
        <f>IF(INDEX(Veh_Marshal,0,3)="N/A","N/A",'输出-系统进路参数'!I68)</f>
        <v>N/A</v>
      </c>
      <c r="G67" s="22" t="str">
        <f>IF(INDEX(Veh_Marshal,0,3)="N/A","N/A",'输出-系统进路参数'!J68)</f>
        <v>N/A</v>
      </c>
      <c r="H67" s="22" t="str">
        <f>IF(INDEX(Veh_Marshal,0,3)="N/A","N/A",'输出-系统进路参数'!K68)</f>
        <v>N/A</v>
      </c>
      <c r="I67" s="22" t="str">
        <f>IF(INDEX(Veh_Marshal,0,3)="N/A","N/A",'输出-系统进路参数'!L68)</f>
        <v>N/A</v>
      </c>
      <c r="J67" s="22" t="str">
        <f>IF(INDEX(Veh_Marshal,0,3)="N/A","N/A",'输出-系统进路参数'!M68)</f>
        <v>N/A</v>
      </c>
      <c r="K67" s="22" t="str">
        <f>IF(INDEX(Veh_Marshal,0,3)="N/A","N/A",'输出-系统进路参数'!N68)</f>
        <v>N/A</v>
      </c>
      <c r="L67" s="22" t="str">
        <f>IF(INDEX(Veh_Marshal,0,3)="N/A","N/A",'输出-系统进路参数'!O68)</f>
        <v>N/A</v>
      </c>
      <c r="M67" s="22" t="str">
        <f>IF(INDEX(Veh_Marshal,0,3)="N/A","N/A",'输出-系统进路参数'!P68)</f>
        <v>N/A</v>
      </c>
      <c r="N67" s="22" t="str">
        <f>IF(INDEX(Veh_Marshal,0,3)="N/A","N/A",'输出-系统进路参数'!Q68)</f>
        <v>N/A</v>
      </c>
      <c r="O67" s="22" t="str">
        <f>IF(INDEX(Veh_Marshal,0,3)="N/A","N/A",'输出-系统进路参数'!R68)</f>
        <v>N/A</v>
      </c>
      <c r="P67" s="22" t="str">
        <f>IF(INDEX(Veh_Marshal,0,3)="N/A","N/A",'输出-系统进路参数'!S68)</f>
        <v>N/A</v>
      </c>
      <c r="Q67" s="22" t="str">
        <f>IF(INDEX(Veh_Marshal,0,3)="N/A","N/A",'输出-系统进路参数'!T68)</f>
        <v>N/A</v>
      </c>
      <c r="R67" s="22" t="str">
        <f>IF(INDEX(Veh_Marshal,0,3)="N/A","N/A",'输出-系统进路参数'!U68)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IF(INDEX(Veh_Marshal,0,3)="N/A","N/A",'输出-系统进路参数'!B69)</f>
        <v>N/A</v>
      </c>
      <c r="B68" s="22" t="str">
        <f>IF(INDEX(Veh_Marshal,0,3)="N/A","N/A",'输出-系统进路参数'!E69)</f>
        <v>N/A</v>
      </c>
      <c r="C68" s="22" t="str">
        <f>IF(INDEX(Veh_Marshal,0,3)="N/A","N/A",'输出-系统进路参数'!F69)</f>
        <v>N/A</v>
      </c>
      <c r="D68" s="22" t="str">
        <f>IF(INDEX(Veh_Marshal,0,3)="N/A","N/A",'输出-系统进路参数'!G69)</f>
        <v>N/A</v>
      </c>
      <c r="E68" s="22" t="str">
        <f>IF(INDEX(Veh_Marshal,0,3)="N/A","N/A",'输出-系统进路参数'!H69)</f>
        <v>N/A</v>
      </c>
      <c r="F68" s="22" t="str">
        <f>IF(INDEX(Veh_Marshal,0,3)="N/A","N/A",'输出-系统进路参数'!I69)</f>
        <v>N/A</v>
      </c>
      <c r="G68" s="22" t="str">
        <f>IF(INDEX(Veh_Marshal,0,3)="N/A","N/A",'输出-系统进路参数'!J69)</f>
        <v>N/A</v>
      </c>
      <c r="H68" s="22" t="str">
        <f>IF(INDEX(Veh_Marshal,0,3)="N/A","N/A",'输出-系统进路参数'!K69)</f>
        <v>N/A</v>
      </c>
      <c r="I68" s="22" t="str">
        <f>IF(INDEX(Veh_Marshal,0,3)="N/A","N/A",'输出-系统进路参数'!L69)</f>
        <v>N/A</v>
      </c>
      <c r="J68" s="22" t="str">
        <f>IF(INDEX(Veh_Marshal,0,3)="N/A","N/A",'输出-系统进路参数'!M69)</f>
        <v>N/A</v>
      </c>
      <c r="K68" s="22" t="str">
        <f>IF(INDEX(Veh_Marshal,0,3)="N/A","N/A",'输出-系统进路参数'!N69)</f>
        <v>N/A</v>
      </c>
      <c r="L68" s="22" t="str">
        <f>IF(INDEX(Veh_Marshal,0,3)="N/A","N/A",'输出-系统进路参数'!O69)</f>
        <v>N/A</v>
      </c>
      <c r="M68" s="22" t="str">
        <f>IF(INDEX(Veh_Marshal,0,3)="N/A","N/A",'输出-系统进路参数'!P69)</f>
        <v>N/A</v>
      </c>
      <c r="N68" s="22" t="str">
        <f>IF(INDEX(Veh_Marshal,0,3)="N/A","N/A",'输出-系统进路参数'!Q69)</f>
        <v>N/A</v>
      </c>
      <c r="O68" s="22" t="str">
        <f>IF(INDEX(Veh_Marshal,0,3)="N/A","N/A",'输出-系统进路参数'!R69)</f>
        <v>N/A</v>
      </c>
      <c r="P68" s="22" t="str">
        <f>IF(INDEX(Veh_Marshal,0,3)="N/A","N/A",'输出-系统进路参数'!S69)</f>
        <v>N/A</v>
      </c>
      <c r="Q68" s="22" t="str">
        <f>IF(INDEX(Veh_Marshal,0,3)="N/A","N/A",'输出-系统进路参数'!T69)</f>
        <v>N/A</v>
      </c>
      <c r="R68" s="22" t="str">
        <f>IF(INDEX(Veh_Marshal,0,3)="N/A","N/A",'输出-系统进路参数'!U69)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IF(INDEX(Veh_Marshal,0,3)="N/A","N/A",'输出-系统进路参数'!B70)</f>
        <v>N/A</v>
      </c>
      <c r="B69" s="22" t="str">
        <f>IF(INDEX(Veh_Marshal,0,3)="N/A","N/A",'输出-系统进路参数'!E70)</f>
        <v>N/A</v>
      </c>
      <c r="C69" s="22" t="str">
        <f>IF(INDEX(Veh_Marshal,0,3)="N/A","N/A",'输出-系统进路参数'!F70)</f>
        <v>N/A</v>
      </c>
      <c r="D69" s="22" t="str">
        <f>IF(INDEX(Veh_Marshal,0,3)="N/A","N/A",'输出-系统进路参数'!G70)</f>
        <v>N/A</v>
      </c>
      <c r="E69" s="22" t="str">
        <f>IF(INDEX(Veh_Marshal,0,3)="N/A","N/A",'输出-系统进路参数'!H70)</f>
        <v>N/A</v>
      </c>
      <c r="F69" s="22" t="str">
        <f>IF(INDEX(Veh_Marshal,0,3)="N/A","N/A",'输出-系统进路参数'!I70)</f>
        <v>N/A</v>
      </c>
      <c r="G69" s="22" t="str">
        <f>IF(INDEX(Veh_Marshal,0,3)="N/A","N/A",'输出-系统进路参数'!J70)</f>
        <v>N/A</v>
      </c>
      <c r="H69" s="22" t="str">
        <f>IF(INDEX(Veh_Marshal,0,3)="N/A","N/A",'输出-系统进路参数'!K70)</f>
        <v>N/A</v>
      </c>
      <c r="I69" s="22" t="str">
        <f>IF(INDEX(Veh_Marshal,0,3)="N/A","N/A",'输出-系统进路参数'!L70)</f>
        <v>N/A</v>
      </c>
      <c r="J69" s="22" t="str">
        <f>IF(INDEX(Veh_Marshal,0,3)="N/A","N/A",'输出-系统进路参数'!M70)</f>
        <v>N/A</v>
      </c>
      <c r="K69" s="22" t="str">
        <f>IF(INDEX(Veh_Marshal,0,3)="N/A","N/A",'输出-系统进路参数'!N70)</f>
        <v>N/A</v>
      </c>
      <c r="L69" s="22" t="str">
        <f>IF(INDEX(Veh_Marshal,0,3)="N/A","N/A",'输出-系统进路参数'!O70)</f>
        <v>N/A</v>
      </c>
      <c r="M69" s="22" t="str">
        <f>IF(INDEX(Veh_Marshal,0,3)="N/A","N/A",'输出-系统进路参数'!P70)</f>
        <v>N/A</v>
      </c>
      <c r="N69" s="22" t="str">
        <f>IF(INDEX(Veh_Marshal,0,3)="N/A","N/A",'输出-系统进路参数'!Q70)</f>
        <v>N/A</v>
      </c>
      <c r="O69" s="22" t="str">
        <f>IF(INDEX(Veh_Marshal,0,3)="N/A","N/A",'输出-系统进路参数'!R70)</f>
        <v>N/A</v>
      </c>
      <c r="P69" s="22" t="str">
        <f>IF(INDEX(Veh_Marshal,0,3)="N/A","N/A",'输出-系统进路参数'!S70)</f>
        <v>N/A</v>
      </c>
      <c r="Q69" s="22" t="str">
        <f>IF(INDEX(Veh_Marshal,0,3)="N/A","N/A",'输出-系统进路参数'!T70)</f>
        <v>N/A</v>
      </c>
      <c r="R69" s="22" t="str">
        <f>IF(INDEX(Veh_Marshal,0,3)="N/A","N/A",'输出-系统进路参数'!U70)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IF(INDEX(Veh_Marshal,0,3)="N/A","N/A",'输出-系统进路参数'!B71)</f>
        <v>N/A</v>
      </c>
      <c r="B70" s="22" t="str">
        <f>IF(INDEX(Veh_Marshal,0,3)="N/A","N/A",'输出-系统进路参数'!E71)</f>
        <v>N/A</v>
      </c>
      <c r="C70" s="22" t="str">
        <f>IF(INDEX(Veh_Marshal,0,3)="N/A","N/A",'输出-系统进路参数'!F71)</f>
        <v>N/A</v>
      </c>
      <c r="D70" s="22" t="str">
        <f>IF(INDEX(Veh_Marshal,0,3)="N/A","N/A",'输出-系统进路参数'!G71)</f>
        <v>N/A</v>
      </c>
      <c r="E70" s="22" t="str">
        <f>IF(INDEX(Veh_Marshal,0,3)="N/A","N/A",'输出-系统进路参数'!H71)</f>
        <v>N/A</v>
      </c>
      <c r="F70" s="22" t="str">
        <f>IF(INDEX(Veh_Marshal,0,3)="N/A","N/A",'输出-系统进路参数'!I71)</f>
        <v>N/A</v>
      </c>
      <c r="G70" s="22" t="str">
        <f>IF(INDEX(Veh_Marshal,0,3)="N/A","N/A",'输出-系统进路参数'!J71)</f>
        <v>N/A</v>
      </c>
      <c r="H70" s="22" t="str">
        <f>IF(INDEX(Veh_Marshal,0,3)="N/A","N/A",'输出-系统进路参数'!K71)</f>
        <v>N/A</v>
      </c>
      <c r="I70" s="22" t="str">
        <f>IF(INDEX(Veh_Marshal,0,3)="N/A","N/A",'输出-系统进路参数'!L71)</f>
        <v>N/A</v>
      </c>
      <c r="J70" s="22" t="str">
        <f>IF(INDEX(Veh_Marshal,0,3)="N/A","N/A",'输出-系统进路参数'!M71)</f>
        <v>N/A</v>
      </c>
      <c r="K70" s="22" t="str">
        <f>IF(INDEX(Veh_Marshal,0,3)="N/A","N/A",'输出-系统进路参数'!N71)</f>
        <v>N/A</v>
      </c>
      <c r="L70" s="22" t="str">
        <f>IF(INDEX(Veh_Marshal,0,3)="N/A","N/A",'输出-系统进路参数'!O71)</f>
        <v>N/A</v>
      </c>
      <c r="M70" s="22" t="str">
        <f>IF(INDEX(Veh_Marshal,0,3)="N/A","N/A",'输出-系统进路参数'!P71)</f>
        <v>N/A</v>
      </c>
      <c r="N70" s="22" t="str">
        <f>IF(INDEX(Veh_Marshal,0,3)="N/A","N/A",'输出-系统进路参数'!Q71)</f>
        <v>N/A</v>
      </c>
      <c r="O70" s="22" t="str">
        <f>IF(INDEX(Veh_Marshal,0,3)="N/A","N/A",'输出-系统进路参数'!R71)</f>
        <v>N/A</v>
      </c>
      <c r="P70" s="22" t="str">
        <f>IF(INDEX(Veh_Marshal,0,3)="N/A","N/A",'输出-系统进路参数'!S71)</f>
        <v>N/A</v>
      </c>
      <c r="Q70" s="22" t="str">
        <f>IF(INDEX(Veh_Marshal,0,3)="N/A","N/A",'输出-系统进路参数'!T71)</f>
        <v>N/A</v>
      </c>
      <c r="R70" s="22" t="str">
        <f>IF(INDEX(Veh_Marshal,0,3)="N/A","N/A",'输出-系统进路参数'!U71)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IF(INDEX(Veh_Marshal,0,3)="N/A","N/A",'输出-系统进路参数'!B72)</f>
        <v>N/A</v>
      </c>
      <c r="B71" s="22" t="str">
        <f>IF(INDEX(Veh_Marshal,0,3)="N/A","N/A",'输出-系统进路参数'!E72)</f>
        <v>N/A</v>
      </c>
      <c r="C71" s="22" t="str">
        <f>IF(INDEX(Veh_Marshal,0,3)="N/A","N/A",'输出-系统进路参数'!F72)</f>
        <v>N/A</v>
      </c>
      <c r="D71" s="22" t="str">
        <f>IF(INDEX(Veh_Marshal,0,3)="N/A","N/A",'输出-系统进路参数'!G72)</f>
        <v>N/A</v>
      </c>
      <c r="E71" s="22" t="str">
        <f>IF(INDEX(Veh_Marshal,0,3)="N/A","N/A",'输出-系统进路参数'!H72)</f>
        <v>N/A</v>
      </c>
      <c r="F71" s="22" t="str">
        <f>IF(INDEX(Veh_Marshal,0,3)="N/A","N/A",'输出-系统进路参数'!I72)</f>
        <v>N/A</v>
      </c>
      <c r="G71" s="22" t="str">
        <f>IF(INDEX(Veh_Marshal,0,3)="N/A","N/A",'输出-系统进路参数'!J72)</f>
        <v>N/A</v>
      </c>
      <c r="H71" s="22" t="str">
        <f>IF(INDEX(Veh_Marshal,0,3)="N/A","N/A",'输出-系统进路参数'!K72)</f>
        <v>N/A</v>
      </c>
      <c r="I71" s="22" t="str">
        <f>IF(INDEX(Veh_Marshal,0,3)="N/A","N/A",'输出-系统进路参数'!L72)</f>
        <v>N/A</v>
      </c>
      <c r="J71" s="22" t="str">
        <f>IF(INDEX(Veh_Marshal,0,3)="N/A","N/A",'输出-系统进路参数'!M72)</f>
        <v>N/A</v>
      </c>
      <c r="K71" s="22" t="str">
        <f>IF(INDEX(Veh_Marshal,0,3)="N/A","N/A",'输出-系统进路参数'!N72)</f>
        <v>N/A</v>
      </c>
      <c r="L71" s="22" t="str">
        <f>IF(INDEX(Veh_Marshal,0,3)="N/A","N/A",'输出-系统进路参数'!O72)</f>
        <v>N/A</v>
      </c>
      <c r="M71" s="22" t="str">
        <f>IF(INDEX(Veh_Marshal,0,3)="N/A","N/A",'输出-系统进路参数'!P72)</f>
        <v>N/A</v>
      </c>
      <c r="N71" s="22" t="str">
        <f>IF(INDEX(Veh_Marshal,0,3)="N/A","N/A",'输出-系统进路参数'!Q72)</f>
        <v>N/A</v>
      </c>
      <c r="O71" s="22" t="str">
        <f>IF(INDEX(Veh_Marshal,0,3)="N/A","N/A",'输出-系统进路参数'!R72)</f>
        <v>N/A</v>
      </c>
      <c r="P71" s="22" t="str">
        <f>IF(INDEX(Veh_Marshal,0,3)="N/A","N/A",'输出-系统进路参数'!S72)</f>
        <v>N/A</v>
      </c>
      <c r="Q71" s="22" t="str">
        <f>IF(INDEX(Veh_Marshal,0,3)="N/A","N/A",'输出-系统进路参数'!T72)</f>
        <v>N/A</v>
      </c>
      <c r="R71" s="22" t="str">
        <f>IF(INDEX(Veh_Marshal,0,3)="N/A","N/A",'输出-系统进路参数'!U72)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IF(INDEX(Veh_Marshal,0,3)="N/A","N/A",'输出-系统进路参数'!B73)</f>
        <v>N/A</v>
      </c>
      <c r="B72" s="22" t="str">
        <f>IF(INDEX(Veh_Marshal,0,3)="N/A","N/A",'输出-系统进路参数'!E73)</f>
        <v>N/A</v>
      </c>
      <c r="C72" s="22" t="str">
        <f>IF(INDEX(Veh_Marshal,0,3)="N/A","N/A",'输出-系统进路参数'!F73)</f>
        <v>N/A</v>
      </c>
      <c r="D72" s="22" t="str">
        <f>IF(INDEX(Veh_Marshal,0,3)="N/A","N/A",'输出-系统进路参数'!G73)</f>
        <v>N/A</v>
      </c>
      <c r="E72" s="22" t="str">
        <f>IF(INDEX(Veh_Marshal,0,3)="N/A","N/A",'输出-系统进路参数'!H73)</f>
        <v>N/A</v>
      </c>
      <c r="F72" s="22" t="str">
        <f>IF(INDEX(Veh_Marshal,0,3)="N/A","N/A",'输出-系统进路参数'!I73)</f>
        <v>N/A</v>
      </c>
      <c r="G72" s="22" t="str">
        <f>IF(INDEX(Veh_Marshal,0,3)="N/A","N/A",'输出-系统进路参数'!J73)</f>
        <v>N/A</v>
      </c>
      <c r="H72" s="22" t="str">
        <f>IF(INDEX(Veh_Marshal,0,3)="N/A","N/A",'输出-系统进路参数'!K73)</f>
        <v>N/A</v>
      </c>
      <c r="I72" s="22" t="str">
        <f>IF(INDEX(Veh_Marshal,0,3)="N/A","N/A",'输出-系统进路参数'!L73)</f>
        <v>N/A</v>
      </c>
      <c r="J72" s="22" t="str">
        <f>IF(INDEX(Veh_Marshal,0,3)="N/A","N/A",'输出-系统进路参数'!M73)</f>
        <v>N/A</v>
      </c>
      <c r="K72" s="22" t="str">
        <f>IF(INDEX(Veh_Marshal,0,3)="N/A","N/A",'输出-系统进路参数'!N73)</f>
        <v>N/A</v>
      </c>
      <c r="L72" s="22" t="str">
        <f>IF(INDEX(Veh_Marshal,0,3)="N/A","N/A",'输出-系统进路参数'!O73)</f>
        <v>N/A</v>
      </c>
      <c r="M72" s="22" t="str">
        <f>IF(INDEX(Veh_Marshal,0,3)="N/A","N/A",'输出-系统进路参数'!P73)</f>
        <v>N/A</v>
      </c>
      <c r="N72" s="22" t="str">
        <f>IF(INDEX(Veh_Marshal,0,3)="N/A","N/A",'输出-系统进路参数'!Q73)</f>
        <v>N/A</v>
      </c>
      <c r="O72" s="22" t="str">
        <f>IF(INDEX(Veh_Marshal,0,3)="N/A","N/A",'输出-系统进路参数'!R73)</f>
        <v>N/A</v>
      </c>
      <c r="P72" s="22" t="str">
        <f>IF(INDEX(Veh_Marshal,0,3)="N/A","N/A",'输出-系统进路参数'!S73)</f>
        <v>N/A</v>
      </c>
      <c r="Q72" s="22" t="str">
        <f>IF(INDEX(Veh_Marshal,0,3)="N/A","N/A",'输出-系统进路参数'!T73)</f>
        <v>N/A</v>
      </c>
      <c r="R72" s="22" t="str">
        <f>IF(INDEX(Veh_Marshal,0,3)="N/A","N/A",'输出-系统进路参数'!U73)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IF(INDEX(Veh_Marshal,0,3)="N/A","N/A",'输出-系统进路参数'!B74)</f>
        <v>N/A</v>
      </c>
      <c r="B73" s="22" t="str">
        <f>IF(INDEX(Veh_Marshal,0,3)="N/A","N/A",'输出-系统进路参数'!E74)</f>
        <v>N/A</v>
      </c>
      <c r="C73" s="22" t="str">
        <f>IF(INDEX(Veh_Marshal,0,3)="N/A","N/A",'输出-系统进路参数'!F74)</f>
        <v>N/A</v>
      </c>
      <c r="D73" s="22" t="str">
        <f>IF(INDEX(Veh_Marshal,0,3)="N/A","N/A",'输出-系统进路参数'!G74)</f>
        <v>N/A</v>
      </c>
      <c r="E73" s="22" t="str">
        <f>IF(INDEX(Veh_Marshal,0,3)="N/A","N/A",'输出-系统进路参数'!H74)</f>
        <v>N/A</v>
      </c>
      <c r="F73" s="22" t="str">
        <f>IF(INDEX(Veh_Marshal,0,3)="N/A","N/A",'输出-系统进路参数'!I74)</f>
        <v>N/A</v>
      </c>
      <c r="G73" s="22" t="str">
        <f>IF(INDEX(Veh_Marshal,0,3)="N/A","N/A",'输出-系统进路参数'!J74)</f>
        <v>N/A</v>
      </c>
      <c r="H73" s="22" t="str">
        <f>IF(INDEX(Veh_Marshal,0,3)="N/A","N/A",'输出-系统进路参数'!K74)</f>
        <v>N/A</v>
      </c>
      <c r="I73" s="22" t="str">
        <f>IF(INDEX(Veh_Marshal,0,3)="N/A","N/A",'输出-系统进路参数'!L74)</f>
        <v>N/A</v>
      </c>
      <c r="J73" s="22" t="str">
        <f>IF(INDEX(Veh_Marshal,0,3)="N/A","N/A",'输出-系统进路参数'!M74)</f>
        <v>N/A</v>
      </c>
      <c r="K73" s="22" t="str">
        <f>IF(INDEX(Veh_Marshal,0,3)="N/A","N/A",'输出-系统进路参数'!N74)</f>
        <v>N/A</v>
      </c>
      <c r="L73" s="22" t="str">
        <f>IF(INDEX(Veh_Marshal,0,3)="N/A","N/A",'输出-系统进路参数'!O74)</f>
        <v>N/A</v>
      </c>
      <c r="M73" s="22" t="str">
        <f>IF(INDEX(Veh_Marshal,0,3)="N/A","N/A",'输出-系统进路参数'!P74)</f>
        <v>N/A</v>
      </c>
      <c r="N73" s="22" t="str">
        <f>IF(INDEX(Veh_Marshal,0,3)="N/A","N/A",'输出-系统进路参数'!Q74)</f>
        <v>N/A</v>
      </c>
      <c r="O73" s="22" t="str">
        <f>IF(INDEX(Veh_Marshal,0,3)="N/A","N/A",'输出-系统进路参数'!R74)</f>
        <v>N/A</v>
      </c>
      <c r="P73" s="22" t="str">
        <f>IF(INDEX(Veh_Marshal,0,3)="N/A","N/A",'输出-系统进路参数'!S74)</f>
        <v>N/A</v>
      </c>
      <c r="Q73" s="22" t="str">
        <f>IF(INDEX(Veh_Marshal,0,3)="N/A","N/A",'输出-系统进路参数'!T74)</f>
        <v>N/A</v>
      </c>
      <c r="R73" s="22" t="str">
        <f>IF(INDEX(Veh_Marshal,0,3)="N/A","N/A",'输出-系统进路参数'!U74)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IF(INDEX(Veh_Marshal,0,3)="N/A","N/A",'输出-系统进路参数'!B75)</f>
        <v>N/A</v>
      </c>
      <c r="B74" s="22" t="str">
        <f>IF(INDEX(Veh_Marshal,0,3)="N/A","N/A",'输出-系统进路参数'!E75)</f>
        <v>N/A</v>
      </c>
      <c r="C74" s="22" t="str">
        <f>IF(INDEX(Veh_Marshal,0,3)="N/A","N/A",'输出-系统进路参数'!F75)</f>
        <v>N/A</v>
      </c>
      <c r="D74" s="22" t="str">
        <f>IF(INDEX(Veh_Marshal,0,3)="N/A","N/A",'输出-系统进路参数'!G75)</f>
        <v>N/A</v>
      </c>
      <c r="E74" s="22" t="str">
        <f>IF(INDEX(Veh_Marshal,0,3)="N/A","N/A",'输出-系统进路参数'!H75)</f>
        <v>N/A</v>
      </c>
      <c r="F74" s="22" t="str">
        <f>IF(INDEX(Veh_Marshal,0,3)="N/A","N/A",'输出-系统进路参数'!I75)</f>
        <v>N/A</v>
      </c>
      <c r="G74" s="22" t="str">
        <f>IF(INDEX(Veh_Marshal,0,3)="N/A","N/A",'输出-系统进路参数'!J75)</f>
        <v>N/A</v>
      </c>
      <c r="H74" s="22" t="str">
        <f>IF(INDEX(Veh_Marshal,0,3)="N/A","N/A",'输出-系统进路参数'!K75)</f>
        <v>N/A</v>
      </c>
      <c r="I74" s="22" t="str">
        <f>IF(INDEX(Veh_Marshal,0,3)="N/A","N/A",'输出-系统进路参数'!L75)</f>
        <v>N/A</v>
      </c>
      <c r="J74" s="22" t="str">
        <f>IF(INDEX(Veh_Marshal,0,3)="N/A","N/A",'输出-系统进路参数'!M75)</f>
        <v>N/A</v>
      </c>
      <c r="K74" s="22" t="str">
        <f>IF(INDEX(Veh_Marshal,0,3)="N/A","N/A",'输出-系统进路参数'!N75)</f>
        <v>N/A</v>
      </c>
      <c r="L74" s="22" t="str">
        <f>IF(INDEX(Veh_Marshal,0,3)="N/A","N/A",'输出-系统进路参数'!O75)</f>
        <v>N/A</v>
      </c>
      <c r="M74" s="22" t="str">
        <f>IF(INDEX(Veh_Marshal,0,3)="N/A","N/A",'输出-系统进路参数'!P75)</f>
        <v>N/A</v>
      </c>
      <c r="N74" s="22" t="str">
        <f>IF(INDEX(Veh_Marshal,0,3)="N/A","N/A",'输出-系统进路参数'!Q75)</f>
        <v>N/A</v>
      </c>
      <c r="O74" s="22" t="str">
        <f>IF(INDEX(Veh_Marshal,0,3)="N/A","N/A",'输出-系统进路参数'!R75)</f>
        <v>N/A</v>
      </c>
      <c r="P74" s="22" t="str">
        <f>IF(INDEX(Veh_Marshal,0,3)="N/A","N/A",'输出-系统进路参数'!S75)</f>
        <v>N/A</v>
      </c>
      <c r="Q74" s="22" t="str">
        <f>IF(INDEX(Veh_Marshal,0,3)="N/A","N/A",'输出-系统进路参数'!T75)</f>
        <v>N/A</v>
      </c>
      <c r="R74" s="22" t="str">
        <f>IF(INDEX(Veh_Marshal,0,3)="N/A","N/A",'输出-系统进路参数'!U75)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IF(INDEX(Veh_Marshal,0,3)="N/A","N/A",'输出-系统进路参数'!B76)</f>
        <v>N/A</v>
      </c>
      <c r="B75" s="22" t="str">
        <f>IF(INDEX(Veh_Marshal,0,3)="N/A","N/A",'输出-系统进路参数'!E76)</f>
        <v>N/A</v>
      </c>
      <c r="C75" s="22" t="str">
        <f>IF(INDEX(Veh_Marshal,0,3)="N/A","N/A",'输出-系统进路参数'!F76)</f>
        <v>N/A</v>
      </c>
      <c r="D75" s="22" t="str">
        <f>IF(INDEX(Veh_Marshal,0,3)="N/A","N/A",'输出-系统进路参数'!G76)</f>
        <v>N/A</v>
      </c>
      <c r="E75" s="22" t="str">
        <f>IF(INDEX(Veh_Marshal,0,3)="N/A","N/A",'输出-系统进路参数'!H76)</f>
        <v>N/A</v>
      </c>
      <c r="F75" s="22" t="str">
        <f>IF(INDEX(Veh_Marshal,0,3)="N/A","N/A",'输出-系统进路参数'!I76)</f>
        <v>N/A</v>
      </c>
      <c r="G75" s="22" t="str">
        <f>IF(INDEX(Veh_Marshal,0,3)="N/A","N/A",'输出-系统进路参数'!J76)</f>
        <v>N/A</v>
      </c>
      <c r="H75" s="22" t="str">
        <f>IF(INDEX(Veh_Marshal,0,3)="N/A","N/A",'输出-系统进路参数'!K76)</f>
        <v>N/A</v>
      </c>
      <c r="I75" s="22" t="str">
        <f>IF(INDEX(Veh_Marshal,0,3)="N/A","N/A",'输出-系统进路参数'!L76)</f>
        <v>N/A</v>
      </c>
      <c r="J75" s="22" t="str">
        <f>IF(INDEX(Veh_Marshal,0,3)="N/A","N/A",'输出-系统进路参数'!M76)</f>
        <v>N/A</v>
      </c>
      <c r="K75" s="22" t="str">
        <f>IF(INDEX(Veh_Marshal,0,3)="N/A","N/A",'输出-系统进路参数'!N76)</f>
        <v>N/A</v>
      </c>
      <c r="L75" s="22" t="str">
        <f>IF(INDEX(Veh_Marshal,0,3)="N/A","N/A",'输出-系统进路参数'!O76)</f>
        <v>N/A</v>
      </c>
      <c r="M75" s="22" t="str">
        <f>IF(INDEX(Veh_Marshal,0,3)="N/A","N/A",'输出-系统进路参数'!P76)</f>
        <v>N/A</v>
      </c>
      <c r="N75" s="22" t="str">
        <f>IF(INDEX(Veh_Marshal,0,3)="N/A","N/A",'输出-系统进路参数'!Q76)</f>
        <v>N/A</v>
      </c>
      <c r="O75" s="22" t="str">
        <f>IF(INDEX(Veh_Marshal,0,3)="N/A","N/A",'输出-系统进路参数'!R76)</f>
        <v>N/A</v>
      </c>
      <c r="P75" s="22" t="str">
        <f>IF(INDEX(Veh_Marshal,0,3)="N/A","N/A",'输出-系统进路参数'!S76)</f>
        <v>N/A</v>
      </c>
      <c r="Q75" s="22" t="str">
        <f>IF(INDEX(Veh_Marshal,0,3)="N/A","N/A",'输出-系统进路参数'!T76)</f>
        <v>N/A</v>
      </c>
      <c r="R75" s="22" t="str">
        <f>IF(INDEX(Veh_Marshal,0,3)="N/A","N/A",'输出-系统进路参数'!U76)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IF(INDEX(Veh_Marshal,0,3)="N/A","N/A",'输出-系统进路参数'!B77)</f>
        <v>N/A</v>
      </c>
      <c r="B76" s="22" t="str">
        <f>IF(INDEX(Veh_Marshal,0,3)="N/A","N/A",'输出-系统进路参数'!E77)</f>
        <v>N/A</v>
      </c>
      <c r="C76" s="22" t="str">
        <f>IF(INDEX(Veh_Marshal,0,3)="N/A","N/A",'输出-系统进路参数'!F77)</f>
        <v>N/A</v>
      </c>
      <c r="D76" s="22" t="str">
        <f>IF(INDEX(Veh_Marshal,0,3)="N/A","N/A",'输出-系统进路参数'!G77)</f>
        <v>N/A</v>
      </c>
      <c r="E76" s="22" t="str">
        <f>IF(INDEX(Veh_Marshal,0,3)="N/A","N/A",'输出-系统进路参数'!H77)</f>
        <v>N/A</v>
      </c>
      <c r="F76" s="22" t="str">
        <f>IF(INDEX(Veh_Marshal,0,3)="N/A","N/A",'输出-系统进路参数'!I77)</f>
        <v>N/A</v>
      </c>
      <c r="G76" s="22" t="str">
        <f>IF(INDEX(Veh_Marshal,0,3)="N/A","N/A",'输出-系统进路参数'!J77)</f>
        <v>N/A</v>
      </c>
      <c r="H76" s="22" t="str">
        <f>IF(INDEX(Veh_Marshal,0,3)="N/A","N/A",'输出-系统进路参数'!K77)</f>
        <v>N/A</v>
      </c>
      <c r="I76" s="22" t="str">
        <f>IF(INDEX(Veh_Marshal,0,3)="N/A","N/A",'输出-系统进路参数'!L77)</f>
        <v>N/A</v>
      </c>
      <c r="J76" s="22" t="str">
        <f>IF(INDEX(Veh_Marshal,0,3)="N/A","N/A",'输出-系统进路参数'!M77)</f>
        <v>N/A</v>
      </c>
      <c r="K76" s="22" t="str">
        <f>IF(INDEX(Veh_Marshal,0,3)="N/A","N/A",'输出-系统进路参数'!N77)</f>
        <v>N/A</v>
      </c>
      <c r="L76" s="22" t="str">
        <f>IF(INDEX(Veh_Marshal,0,3)="N/A","N/A",'输出-系统进路参数'!O77)</f>
        <v>N/A</v>
      </c>
      <c r="M76" s="22" t="str">
        <f>IF(INDEX(Veh_Marshal,0,3)="N/A","N/A",'输出-系统进路参数'!P77)</f>
        <v>N/A</v>
      </c>
      <c r="N76" s="22" t="str">
        <f>IF(INDEX(Veh_Marshal,0,3)="N/A","N/A",'输出-系统进路参数'!Q77)</f>
        <v>N/A</v>
      </c>
      <c r="O76" s="22" t="str">
        <f>IF(INDEX(Veh_Marshal,0,3)="N/A","N/A",'输出-系统进路参数'!R77)</f>
        <v>N/A</v>
      </c>
      <c r="P76" s="22" t="str">
        <f>IF(INDEX(Veh_Marshal,0,3)="N/A","N/A",'输出-系统进路参数'!S77)</f>
        <v>N/A</v>
      </c>
      <c r="Q76" s="22" t="str">
        <f>IF(INDEX(Veh_Marshal,0,3)="N/A","N/A",'输出-系统进路参数'!T77)</f>
        <v>N/A</v>
      </c>
      <c r="R76" s="22" t="str">
        <f>IF(INDEX(Veh_Marshal,0,3)="N/A","N/A",'输出-系统进路参数'!U77)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IF(INDEX(Veh_Marshal,0,3)="N/A","N/A",'输出-系统进路参数'!B78)</f>
        <v>N/A</v>
      </c>
      <c r="B77" s="22" t="str">
        <f>IF(INDEX(Veh_Marshal,0,3)="N/A","N/A",'输出-系统进路参数'!E78)</f>
        <v>N/A</v>
      </c>
      <c r="C77" s="22" t="str">
        <f>IF(INDEX(Veh_Marshal,0,3)="N/A","N/A",'输出-系统进路参数'!F78)</f>
        <v>N/A</v>
      </c>
      <c r="D77" s="22" t="str">
        <f>IF(INDEX(Veh_Marshal,0,3)="N/A","N/A",'输出-系统进路参数'!G78)</f>
        <v>N/A</v>
      </c>
      <c r="E77" s="22" t="str">
        <f>IF(INDEX(Veh_Marshal,0,3)="N/A","N/A",'输出-系统进路参数'!H78)</f>
        <v>N/A</v>
      </c>
      <c r="F77" s="22" t="str">
        <f>IF(INDEX(Veh_Marshal,0,3)="N/A","N/A",'输出-系统进路参数'!I78)</f>
        <v>N/A</v>
      </c>
      <c r="G77" s="22" t="str">
        <f>IF(INDEX(Veh_Marshal,0,3)="N/A","N/A",'输出-系统进路参数'!J78)</f>
        <v>N/A</v>
      </c>
      <c r="H77" s="22" t="str">
        <f>IF(INDEX(Veh_Marshal,0,3)="N/A","N/A",'输出-系统进路参数'!K78)</f>
        <v>N/A</v>
      </c>
      <c r="I77" s="22" t="str">
        <f>IF(INDEX(Veh_Marshal,0,3)="N/A","N/A",'输出-系统进路参数'!L78)</f>
        <v>N/A</v>
      </c>
      <c r="J77" s="22" t="str">
        <f>IF(INDEX(Veh_Marshal,0,3)="N/A","N/A",'输出-系统进路参数'!M78)</f>
        <v>N/A</v>
      </c>
      <c r="K77" s="22" t="str">
        <f>IF(INDEX(Veh_Marshal,0,3)="N/A","N/A",'输出-系统进路参数'!N78)</f>
        <v>N/A</v>
      </c>
      <c r="L77" s="22" t="str">
        <f>IF(INDEX(Veh_Marshal,0,3)="N/A","N/A",'输出-系统进路参数'!O78)</f>
        <v>N/A</v>
      </c>
      <c r="M77" s="22" t="str">
        <f>IF(INDEX(Veh_Marshal,0,3)="N/A","N/A",'输出-系统进路参数'!P78)</f>
        <v>N/A</v>
      </c>
      <c r="N77" s="22" t="str">
        <f>IF(INDEX(Veh_Marshal,0,3)="N/A","N/A",'输出-系统进路参数'!Q78)</f>
        <v>N/A</v>
      </c>
      <c r="O77" s="22" t="str">
        <f>IF(INDEX(Veh_Marshal,0,3)="N/A","N/A",'输出-系统进路参数'!R78)</f>
        <v>N/A</v>
      </c>
      <c r="P77" s="22" t="str">
        <f>IF(INDEX(Veh_Marshal,0,3)="N/A","N/A",'输出-系统进路参数'!S78)</f>
        <v>N/A</v>
      </c>
      <c r="Q77" s="22" t="str">
        <f>IF(INDEX(Veh_Marshal,0,3)="N/A","N/A",'输出-系统进路参数'!T78)</f>
        <v>N/A</v>
      </c>
      <c r="R77" s="22" t="str">
        <f>IF(INDEX(Veh_Marshal,0,3)="N/A","N/A",'输出-系统进路参数'!U78)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IF(INDEX(Veh_Marshal,0,3)="N/A","N/A",'输出-系统进路参数'!B79)</f>
        <v>N/A</v>
      </c>
      <c r="B78" s="22" t="str">
        <f>IF(INDEX(Veh_Marshal,0,3)="N/A","N/A",'输出-系统进路参数'!E79)</f>
        <v>N/A</v>
      </c>
      <c r="C78" s="22" t="str">
        <f>IF(INDEX(Veh_Marshal,0,3)="N/A","N/A",'输出-系统进路参数'!F79)</f>
        <v>N/A</v>
      </c>
      <c r="D78" s="22" t="str">
        <f>IF(INDEX(Veh_Marshal,0,3)="N/A","N/A",'输出-系统进路参数'!G79)</f>
        <v>N/A</v>
      </c>
      <c r="E78" s="22" t="str">
        <f>IF(INDEX(Veh_Marshal,0,3)="N/A","N/A",'输出-系统进路参数'!H79)</f>
        <v>N/A</v>
      </c>
      <c r="F78" s="22" t="str">
        <f>IF(INDEX(Veh_Marshal,0,3)="N/A","N/A",'输出-系统进路参数'!I79)</f>
        <v>N/A</v>
      </c>
      <c r="G78" s="22" t="str">
        <f>IF(INDEX(Veh_Marshal,0,3)="N/A","N/A",'输出-系统进路参数'!J79)</f>
        <v>N/A</v>
      </c>
      <c r="H78" s="22" t="str">
        <f>IF(INDEX(Veh_Marshal,0,3)="N/A","N/A",'输出-系统进路参数'!K79)</f>
        <v>N/A</v>
      </c>
      <c r="I78" s="22" t="str">
        <f>IF(INDEX(Veh_Marshal,0,3)="N/A","N/A",'输出-系统进路参数'!L79)</f>
        <v>N/A</v>
      </c>
      <c r="J78" s="22" t="str">
        <f>IF(INDEX(Veh_Marshal,0,3)="N/A","N/A",'输出-系统进路参数'!M79)</f>
        <v>N/A</v>
      </c>
      <c r="K78" s="22" t="str">
        <f>IF(INDEX(Veh_Marshal,0,3)="N/A","N/A",'输出-系统进路参数'!N79)</f>
        <v>N/A</v>
      </c>
      <c r="L78" s="22" t="str">
        <f>IF(INDEX(Veh_Marshal,0,3)="N/A","N/A",'输出-系统进路参数'!O79)</f>
        <v>N/A</v>
      </c>
      <c r="M78" s="22" t="str">
        <f>IF(INDEX(Veh_Marshal,0,3)="N/A","N/A",'输出-系统进路参数'!P79)</f>
        <v>N/A</v>
      </c>
      <c r="N78" s="22" t="str">
        <f>IF(INDEX(Veh_Marshal,0,3)="N/A","N/A",'输出-系统进路参数'!Q79)</f>
        <v>N/A</v>
      </c>
      <c r="O78" s="22" t="str">
        <f>IF(INDEX(Veh_Marshal,0,3)="N/A","N/A",'输出-系统进路参数'!R79)</f>
        <v>N/A</v>
      </c>
      <c r="P78" s="22" t="str">
        <f>IF(INDEX(Veh_Marshal,0,3)="N/A","N/A",'输出-系统进路参数'!S79)</f>
        <v>N/A</v>
      </c>
      <c r="Q78" s="22" t="str">
        <f>IF(INDEX(Veh_Marshal,0,3)="N/A","N/A",'输出-系统进路参数'!T79)</f>
        <v>N/A</v>
      </c>
      <c r="R78" s="22" t="str">
        <f>IF(INDEX(Veh_Marshal,0,3)="N/A","N/A",'输出-系统进路参数'!U79)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IF(INDEX(Veh_Marshal,0,3)="N/A","N/A",'输出-系统进路参数'!B80)</f>
        <v>N/A</v>
      </c>
      <c r="B79" s="22" t="str">
        <f>IF(INDEX(Veh_Marshal,0,3)="N/A","N/A",'输出-系统进路参数'!E80)</f>
        <v>N/A</v>
      </c>
      <c r="C79" s="22" t="str">
        <f>IF(INDEX(Veh_Marshal,0,3)="N/A","N/A",'输出-系统进路参数'!F80)</f>
        <v>N/A</v>
      </c>
      <c r="D79" s="22" t="str">
        <f>IF(INDEX(Veh_Marshal,0,3)="N/A","N/A",'输出-系统进路参数'!G80)</f>
        <v>N/A</v>
      </c>
      <c r="E79" s="22" t="str">
        <f>IF(INDEX(Veh_Marshal,0,3)="N/A","N/A",'输出-系统进路参数'!H80)</f>
        <v>N/A</v>
      </c>
      <c r="F79" s="22" t="str">
        <f>IF(INDEX(Veh_Marshal,0,3)="N/A","N/A",'输出-系统进路参数'!I80)</f>
        <v>N/A</v>
      </c>
      <c r="G79" s="22" t="str">
        <f>IF(INDEX(Veh_Marshal,0,3)="N/A","N/A",'输出-系统进路参数'!J80)</f>
        <v>N/A</v>
      </c>
      <c r="H79" s="22" t="str">
        <f>IF(INDEX(Veh_Marshal,0,3)="N/A","N/A",'输出-系统进路参数'!K80)</f>
        <v>N/A</v>
      </c>
      <c r="I79" s="22" t="str">
        <f>IF(INDEX(Veh_Marshal,0,3)="N/A","N/A",'输出-系统进路参数'!L80)</f>
        <v>N/A</v>
      </c>
      <c r="J79" s="22" t="str">
        <f>IF(INDEX(Veh_Marshal,0,3)="N/A","N/A",'输出-系统进路参数'!M80)</f>
        <v>N/A</v>
      </c>
      <c r="K79" s="22" t="str">
        <f>IF(INDEX(Veh_Marshal,0,3)="N/A","N/A",'输出-系统进路参数'!N80)</f>
        <v>N/A</v>
      </c>
      <c r="L79" s="22" t="str">
        <f>IF(INDEX(Veh_Marshal,0,3)="N/A","N/A",'输出-系统进路参数'!O80)</f>
        <v>N/A</v>
      </c>
      <c r="M79" s="22" t="str">
        <f>IF(INDEX(Veh_Marshal,0,3)="N/A","N/A",'输出-系统进路参数'!P80)</f>
        <v>N/A</v>
      </c>
      <c r="N79" s="22" t="str">
        <f>IF(INDEX(Veh_Marshal,0,3)="N/A","N/A",'输出-系统进路参数'!Q80)</f>
        <v>N/A</v>
      </c>
      <c r="O79" s="22" t="str">
        <f>IF(INDEX(Veh_Marshal,0,3)="N/A","N/A",'输出-系统进路参数'!R80)</f>
        <v>N/A</v>
      </c>
      <c r="P79" s="22" t="str">
        <f>IF(INDEX(Veh_Marshal,0,3)="N/A","N/A",'输出-系统进路参数'!S80)</f>
        <v>N/A</v>
      </c>
      <c r="Q79" s="22" t="str">
        <f>IF(INDEX(Veh_Marshal,0,3)="N/A","N/A",'输出-系统进路参数'!T80)</f>
        <v>N/A</v>
      </c>
      <c r="R79" s="22" t="str">
        <f>IF(INDEX(Veh_Marshal,0,3)="N/A","N/A",'输出-系统进路参数'!U80)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IF(INDEX(Veh_Marshal,0,3)="N/A","N/A",'输出-系统进路参数'!B81)</f>
        <v>N/A</v>
      </c>
      <c r="B80" s="22" t="str">
        <f>IF(INDEX(Veh_Marshal,0,3)="N/A","N/A",'输出-系统进路参数'!E81)</f>
        <v>N/A</v>
      </c>
      <c r="C80" s="22" t="str">
        <f>IF(INDEX(Veh_Marshal,0,3)="N/A","N/A",'输出-系统进路参数'!F81)</f>
        <v>N/A</v>
      </c>
      <c r="D80" s="22" t="str">
        <f>IF(INDEX(Veh_Marshal,0,3)="N/A","N/A",'输出-系统进路参数'!G81)</f>
        <v>N/A</v>
      </c>
      <c r="E80" s="22" t="str">
        <f>IF(INDEX(Veh_Marshal,0,3)="N/A","N/A",'输出-系统进路参数'!H81)</f>
        <v>N/A</v>
      </c>
      <c r="F80" s="22" t="str">
        <f>IF(INDEX(Veh_Marshal,0,3)="N/A","N/A",'输出-系统进路参数'!I81)</f>
        <v>N/A</v>
      </c>
      <c r="G80" s="22" t="str">
        <f>IF(INDEX(Veh_Marshal,0,3)="N/A","N/A",'输出-系统进路参数'!J81)</f>
        <v>N/A</v>
      </c>
      <c r="H80" s="22" t="str">
        <f>IF(INDEX(Veh_Marshal,0,3)="N/A","N/A",'输出-系统进路参数'!K81)</f>
        <v>N/A</v>
      </c>
      <c r="I80" s="22" t="str">
        <f>IF(INDEX(Veh_Marshal,0,3)="N/A","N/A",'输出-系统进路参数'!L81)</f>
        <v>N/A</v>
      </c>
      <c r="J80" s="22" t="str">
        <f>IF(INDEX(Veh_Marshal,0,3)="N/A","N/A",'输出-系统进路参数'!M81)</f>
        <v>N/A</v>
      </c>
      <c r="K80" s="22" t="str">
        <f>IF(INDEX(Veh_Marshal,0,3)="N/A","N/A",'输出-系统进路参数'!N81)</f>
        <v>N/A</v>
      </c>
      <c r="L80" s="22" t="str">
        <f>IF(INDEX(Veh_Marshal,0,3)="N/A","N/A",'输出-系统进路参数'!O81)</f>
        <v>N/A</v>
      </c>
      <c r="M80" s="22" t="str">
        <f>IF(INDEX(Veh_Marshal,0,3)="N/A","N/A",'输出-系统进路参数'!P81)</f>
        <v>N/A</v>
      </c>
      <c r="N80" s="22" t="str">
        <f>IF(INDEX(Veh_Marshal,0,3)="N/A","N/A",'输出-系统进路参数'!Q81)</f>
        <v>N/A</v>
      </c>
      <c r="O80" s="22" t="str">
        <f>IF(INDEX(Veh_Marshal,0,3)="N/A","N/A",'输出-系统进路参数'!R81)</f>
        <v>N/A</v>
      </c>
      <c r="P80" s="22" t="str">
        <f>IF(INDEX(Veh_Marshal,0,3)="N/A","N/A",'输出-系统进路参数'!S81)</f>
        <v>N/A</v>
      </c>
      <c r="Q80" s="22" t="str">
        <f>IF(INDEX(Veh_Marshal,0,3)="N/A","N/A",'输出-系统进路参数'!T81)</f>
        <v>N/A</v>
      </c>
      <c r="R80" s="22" t="str">
        <f>IF(INDEX(Veh_Marshal,0,3)="N/A","N/A",'输出-系统进路参数'!U81)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IF(INDEX(Veh_Marshal,0,3)="N/A","N/A",'输出-系统进路参数'!B82)</f>
        <v>N/A</v>
      </c>
      <c r="B81" s="22" t="str">
        <f>IF(INDEX(Veh_Marshal,0,3)="N/A","N/A",'输出-系统进路参数'!E82)</f>
        <v>N/A</v>
      </c>
      <c r="C81" s="22" t="str">
        <f>IF(INDEX(Veh_Marshal,0,3)="N/A","N/A",'输出-系统进路参数'!F82)</f>
        <v>N/A</v>
      </c>
      <c r="D81" s="22" t="str">
        <f>IF(INDEX(Veh_Marshal,0,3)="N/A","N/A",'输出-系统进路参数'!G82)</f>
        <v>N/A</v>
      </c>
      <c r="E81" s="22" t="str">
        <f>IF(INDEX(Veh_Marshal,0,3)="N/A","N/A",'输出-系统进路参数'!H82)</f>
        <v>N/A</v>
      </c>
      <c r="F81" s="22" t="str">
        <f>IF(INDEX(Veh_Marshal,0,3)="N/A","N/A",'输出-系统进路参数'!I82)</f>
        <v>N/A</v>
      </c>
      <c r="G81" s="22" t="str">
        <f>IF(INDEX(Veh_Marshal,0,3)="N/A","N/A",'输出-系统进路参数'!J82)</f>
        <v>N/A</v>
      </c>
      <c r="H81" s="22" t="str">
        <f>IF(INDEX(Veh_Marshal,0,3)="N/A","N/A",'输出-系统进路参数'!K82)</f>
        <v>N/A</v>
      </c>
      <c r="I81" s="22" t="str">
        <f>IF(INDEX(Veh_Marshal,0,3)="N/A","N/A",'输出-系统进路参数'!L82)</f>
        <v>N/A</v>
      </c>
      <c r="J81" s="22" t="str">
        <f>IF(INDEX(Veh_Marshal,0,3)="N/A","N/A",'输出-系统进路参数'!M82)</f>
        <v>N/A</v>
      </c>
      <c r="K81" s="22" t="str">
        <f>IF(INDEX(Veh_Marshal,0,3)="N/A","N/A",'输出-系统进路参数'!N82)</f>
        <v>N/A</v>
      </c>
      <c r="L81" s="22" t="str">
        <f>IF(INDEX(Veh_Marshal,0,3)="N/A","N/A",'输出-系统进路参数'!O82)</f>
        <v>N/A</v>
      </c>
      <c r="M81" s="22" t="str">
        <f>IF(INDEX(Veh_Marshal,0,3)="N/A","N/A",'输出-系统进路参数'!P82)</f>
        <v>N/A</v>
      </c>
      <c r="N81" s="22" t="str">
        <f>IF(INDEX(Veh_Marshal,0,3)="N/A","N/A",'输出-系统进路参数'!Q82)</f>
        <v>N/A</v>
      </c>
      <c r="O81" s="22" t="str">
        <f>IF(INDEX(Veh_Marshal,0,3)="N/A","N/A",'输出-系统进路参数'!R82)</f>
        <v>N/A</v>
      </c>
      <c r="P81" s="22" t="str">
        <f>IF(INDEX(Veh_Marshal,0,3)="N/A","N/A",'输出-系统进路参数'!S82)</f>
        <v>N/A</v>
      </c>
      <c r="Q81" s="22" t="str">
        <f>IF(INDEX(Veh_Marshal,0,3)="N/A","N/A",'输出-系统进路参数'!T82)</f>
        <v>N/A</v>
      </c>
      <c r="R81" s="22" t="str">
        <f>IF(INDEX(Veh_Marshal,0,3)="N/A","N/A",'输出-系统进路参数'!U82)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IF(INDEX(Veh_Marshal,0,3)="N/A","N/A",'输出-系统进路参数'!B83)</f>
        <v>N/A</v>
      </c>
      <c r="B82" s="22" t="str">
        <f>IF(INDEX(Veh_Marshal,0,3)="N/A","N/A",'输出-系统进路参数'!E83)</f>
        <v>N/A</v>
      </c>
      <c r="C82" s="22" t="str">
        <f>IF(INDEX(Veh_Marshal,0,3)="N/A","N/A",'输出-系统进路参数'!F83)</f>
        <v>N/A</v>
      </c>
      <c r="D82" s="22" t="str">
        <f>IF(INDEX(Veh_Marshal,0,3)="N/A","N/A",'输出-系统进路参数'!G83)</f>
        <v>N/A</v>
      </c>
      <c r="E82" s="22" t="str">
        <f>IF(INDEX(Veh_Marshal,0,3)="N/A","N/A",'输出-系统进路参数'!H83)</f>
        <v>N/A</v>
      </c>
      <c r="F82" s="22" t="str">
        <f>IF(INDEX(Veh_Marshal,0,3)="N/A","N/A",'输出-系统进路参数'!I83)</f>
        <v>N/A</v>
      </c>
      <c r="G82" s="22" t="str">
        <f>IF(INDEX(Veh_Marshal,0,3)="N/A","N/A",'输出-系统进路参数'!J83)</f>
        <v>N/A</v>
      </c>
      <c r="H82" s="22" t="str">
        <f>IF(INDEX(Veh_Marshal,0,3)="N/A","N/A",'输出-系统进路参数'!K83)</f>
        <v>N/A</v>
      </c>
      <c r="I82" s="22" t="str">
        <f>IF(INDEX(Veh_Marshal,0,3)="N/A","N/A",'输出-系统进路参数'!L83)</f>
        <v>N/A</v>
      </c>
      <c r="J82" s="22" t="str">
        <f>IF(INDEX(Veh_Marshal,0,3)="N/A","N/A",'输出-系统进路参数'!M83)</f>
        <v>N/A</v>
      </c>
      <c r="K82" s="22" t="str">
        <f>IF(INDEX(Veh_Marshal,0,3)="N/A","N/A",'输出-系统进路参数'!N83)</f>
        <v>N/A</v>
      </c>
      <c r="L82" s="22" t="str">
        <f>IF(INDEX(Veh_Marshal,0,3)="N/A","N/A",'输出-系统进路参数'!O83)</f>
        <v>N/A</v>
      </c>
      <c r="M82" s="22" t="str">
        <f>IF(INDEX(Veh_Marshal,0,3)="N/A","N/A",'输出-系统进路参数'!P83)</f>
        <v>N/A</v>
      </c>
      <c r="N82" s="22" t="str">
        <f>IF(INDEX(Veh_Marshal,0,3)="N/A","N/A",'输出-系统进路参数'!Q83)</f>
        <v>N/A</v>
      </c>
      <c r="O82" s="22" t="str">
        <f>IF(INDEX(Veh_Marshal,0,3)="N/A","N/A",'输出-系统进路参数'!R83)</f>
        <v>N/A</v>
      </c>
      <c r="P82" s="22" t="str">
        <f>IF(INDEX(Veh_Marshal,0,3)="N/A","N/A",'输出-系统进路参数'!S83)</f>
        <v>N/A</v>
      </c>
      <c r="Q82" s="22" t="str">
        <f>IF(INDEX(Veh_Marshal,0,3)="N/A","N/A",'输出-系统进路参数'!T83)</f>
        <v>N/A</v>
      </c>
      <c r="R82" s="22" t="str">
        <f>IF(INDEX(Veh_Marshal,0,3)="N/A","N/A",'输出-系统进路参数'!U83)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IF(INDEX(Veh_Marshal,0,3)="N/A","N/A",'输出-系统进路参数'!B84)</f>
        <v>N/A</v>
      </c>
      <c r="B83" s="22" t="str">
        <f>IF(INDEX(Veh_Marshal,0,3)="N/A","N/A",'输出-系统进路参数'!E84)</f>
        <v>N/A</v>
      </c>
      <c r="C83" s="22" t="str">
        <f>IF(INDEX(Veh_Marshal,0,3)="N/A","N/A",'输出-系统进路参数'!F84)</f>
        <v>N/A</v>
      </c>
      <c r="D83" s="22" t="str">
        <f>IF(INDEX(Veh_Marshal,0,3)="N/A","N/A",'输出-系统进路参数'!G84)</f>
        <v>N/A</v>
      </c>
      <c r="E83" s="22" t="str">
        <f>IF(INDEX(Veh_Marshal,0,3)="N/A","N/A",'输出-系统进路参数'!H84)</f>
        <v>N/A</v>
      </c>
      <c r="F83" s="22" t="str">
        <f>IF(INDEX(Veh_Marshal,0,3)="N/A","N/A",'输出-系统进路参数'!I84)</f>
        <v>N/A</v>
      </c>
      <c r="G83" s="22" t="str">
        <f>IF(INDEX(Veh_Marshal,0,3)="N/A","N/A",'输出-系统进路参数'!J84)</f>
        <v>N/A</v>
      </c>
      <c r="H83" s="22" t="str">
        <f>IF(INDEX(Veh_Marshal,0,3)="N/A","N/A",'输出-系统进路参数'!K84)</f>
        <v>N/A</v>
      </c>
      <c r="I83" s="22" t="str">
        <f>IF(INDEX(Veh_Marshal,0,3)="N/A","N/A",'输出-系统进路参数'!L84)</f>
        <v>N/A</v>
      </c>
      <c r="J83" s="22" t="str">
        <f>IF(INDEX(Veh_Marshal,0,3)="N/A","N/A",'输出-系统进路参数'!M84)</f>
        <v>N/A</v>
      </c>
      <c r="K83" s="22" t="str">
        <f>IF(INDEX(Veh_Marshal,0,3)="N/A","N/A",'输出-系统进路参数'!N84)</f>
        <v>N/A</v>
      </c>
      <c r="L83" s="22" t="str">
        <f>IF(INDEX(Veh_Marshal,0,3)="N/A","N/A",'输出-系统进路参数'!O84)</f>
        <v>N/A</v>
      </c>
      <c r="M83" s="22" t="str">
        <f>IF(INDEX(Veh_Marshal,0,3)="N/A","N/A",'输出-系统进路参数'!P84)</f>
        <v>N/A</v>
      </c>
      <c r="N83" s="22" t="str">
        <f>IF(INDEX(Veh_Marshal,0,3)="N/A","N/A",'输出-系统进路参数'!Q84)</f>
        <v>N/A</v>
      </c>
      <c r="O83" s="22" t="str">
        <f>IF(INDEX(Veh_Marshal,0,3)="N/A","N/A",'输出-系统进路参数'!R84)</f>
        <v>N/A</v>
      </c>
      <c r="P83" s="22" t="str">
        <f>IF(INDEX(Veh_Marshal,0,3)="N/A","N/A",'输出-系统进路参数'!S84)</f>
        <v>N/A</v>
      </c>
      <c r="Q83" s="22" t="str">
        <f>IF(INDEX(Veh_Marshal,0,3)="N/A","N/A",'输出-系统进路参数'!T84)</f>
        <v>N/A</v>
      </c>
      <c r="R83" s="22" t="str">
        <f>IF(INDEX(Veh_Marshal,0,3)="N/A","N/A",'输出-系统进路参数'!U84)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IF(INDEX(Veh_Marshal,0,3)="N/A","N/A",'输出-系统进路参数'!B85)</f>
        <v>N/A</v>
      </c>
      <c r="B84" s="22" t="str">
        <f>IF(INDEX(Veh_Marshal,0,3)="N/A","N/A",'输出-系统进路参数'!E85)</f>
        <v>N/A</v>
      </c>
      <c r="C84" s="22" t="str">
        <f>IF(INDEX(Veh_Marshal,0,3)="N/A","N/A",'输出-系统进路参数'!F85)</f>
        <v>N/A</v>
      </c>
      <c r="D84" s="22" t="str">
        <f>IF(INDEX(Veh_Marshal,0,3)="N/A","N/A",'输出-系统进路参数'!G85)</f>
        <v>N/A</v>
      </c>
      <c r="E84" s="22" t="str">
        <f>IF(INDEX(Veh_Marshal,0,3)="N/A","N/A",'输出-系统进路参数'!H85)</f>
        <v>N/A</v>
      </c>
      <c r="F84" s="22" t="str">
        <f>IF(INDEX(Veh_Marshal,0,3)="N/A","N/A",'输出-系统进路参数'!I85)</f>
        <v>N/A</v>
      </c>
      <c r="G84" s="22" t="str">
        <f>IF(INDEX(Veh_Marshal,0,3)="N/A","N/A",'输出-系统进路参数'!J85)</f>
        <v>N/A</v>
      </c>
      <c r="H84" s="22" t="str">
        <f>IF(INDEX(Veh_Marshal,0,3)="N/A","N/A",'输出-系统进路参数'!K85)</f>
        <v>N/A</v>
      </c>
      <c r="I84" s="22" t="str">
        <f>IF(INDEX(Veh_Marshal,0,3)="N/A","N/A",'输出-系统进路参数'!L85)</f>
        <v>N/A</v>
      </c>
      <c r="J84" s="22" t="str">
        <f>IF(INDEX(Veh_Marshal,0,3)="N/A","N/A",'输出-系统进路参数'!M85)</f>
        <v>N/A</v>
      </c>
      <c r="K84" s="22" t="str">
        <f>IF(INDEX(Veh_Marshal,0,3)="N/A","N/A",'输出-系统进路参数'!N85)</f>
        <v>N/A</v>
      </c>
      <c r="L84" s="22" t="str">
        <f>IF(INDEX(Veh_Marshal,0,3)="N/A","N/A",'输出-系统进路参数'!O85)</f>
        <v>N/A</v>
      </c>
      <c r="M84" s="22" t="str">
        <f>IF(INDEX(Veh_Marshal,0,3)="N/A","N/A",'输出-系统进路参数'!P85)</f>
        <v>N/A</v>
      </c>
      <c r="N84" s="22" t="str">
        <f>IF(INDEX(Veh_Marshal,0,3)="N/A","N/A",'输出-系统进路参数'!Q85)</f>
        <v>N/A</v>
      </c>
      <c r="O84" s="22" t="str">
        <f>IF(INDEX(Veh_Marshal,0,3)="N/A","N/A",'输出-系统进路参数'!R85)</f>
        <v>N/A</v>
      </c>
      <c r="P84" s="22" t="str">
        <f>IF(INDEX(Veh_Marshal,0,3)="N/A","N/A",'输出-系统进路参数'!S85)</f>
        <v>N/A</v>
      </c>
      <c r="Q84" s="22" t="str">
        <f>IF(INDEX(Veh_Marshal,0,3)="N/A","N/A",'输出-系统进路参数'!T85)</f>
        <v>N/A</v>
      </c>
      <c r="R84" s="22" t="str">
        <f>IF(INDEX(Veh_Marshal,0,3)="N/A","N/A",'输出-系统进路参数'!U85)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IF(INDEX(Veh_Marshal,0,3)="N/A","N/A",'输出-系统进路参数'!B86)</f>
        <v>N/A</v>
      </c>
      <c r="B85" s="22" t="str">
        <f>IF(INDEX(Veh_Marshal,0,3)="N/A","N/A",'输出-系统进路参数'!E86)</f>
        <v>N/A</v>
      </c>
      <c r="C85" s="22" t="str">
        <f>IF(INDEX(Veh_Marshal,0,3)="N/A","N/A",'输出-系统进路参数'!F86)</f>
        <v>N/A</v>
      </c>
      <c r="D85" s="22" t="str">
        <f>IF(INDEX(Veh_Marshal,0,3)="N/A","N/A",'输出-系统进路参数'!G86)</f>
        <v>N/A</v>
      </c>
      <c r="E85" s="22" t="str">
        <f>IF(INDEX(Veh_Marshal,0,3)="N/A","N/A",'输出-系统进路参数'!H86)</f>
        <v>N/A</v>
      </c>
      <c r="F85" s="22" t="str">
        <f>IF(INDEX(Veh_Marshal,0,3)="N/A","N/A",'输出-系统进路参数'!I86)</f>
        <v>N/A</v>
      </c>
      <c r="G85" s="22" t="str">
        <f>IF(INDEX(Veh_Marshal,0,3)="N/A","N/A",'输出-系统进路参数'!J86)</f>
        <v>N/A</v>
      </c>
      <c r="H85" s="22" t="str">
        <f>IF(INDEX(Veh_Marshal,0,3)="N/A","N/A",'输出-系统进路参数'!K86)</f>
        <v>N/A</v>
      </c>
      <c r="I85" s="22" t="str">
        <f>IF(INDEX(Veh_Marshal,0,3)="N/A","N/A",'输出-系统进路参数'!L86)</f>
        <v>N/A</v>
      </c>
      <c r="J85" s="22" t="str">
        <f>IF(INDEX(Veh_Marshal,0,3)="N/A","N/A",'输出-系统进路参数'!M86)</f>
        <v>N/A</v>
      </c>
      <c r="K85" s="22" t="str">
        <f>IF(INDEX(Veh_Marshal,0,3)="N/A","N/A",'输出-系统进路参数'!N86)</f>
        <v>N/A</v>
      </c>
      <c r="L85" s="22" t="str">
        <f>IF(INDEX(Veh_Marshal,0,3)="N/A","N/A",'输出-系统进路参数'!O86)</f>
        <v>N/A</v>
      </c>
      <c r="M85" s="22" t="str">
        <f>IF(INDEX(Veh_Marshal,0,3)="N/A","N/A",'输出-系统进路参数'!P86)</f>
        <v>N/A</v>
      </c>
      <c r="N85" s="22" t="str">
        <f>IF(INDEX(Veh_Marshal,0,3)="N/A","N/A",'输出-系统进路参数'!Q86)</f>
        <v>N/A</v>
      </c>
      <c r="O85" s="22" t="str">
        <f>IF(INDEX(Veh_Marshal,0,3)="N/A","N/A",'输出-系统进路参数'!R86)</f>
        <v>N/A</v>
      </c>
      <c r="P85" s="22" t="str">
        <f>IF(INDEX(Veh_Marshal,0,3)="N/A","N/A",'输出-系统进路参数'!S86)</f>
        <v>N/A</v>
      </c>
      <c r="Q85" s="22" t="str">
        <f>IF(INDEX(Veh_Marshal,0,3)="N/A","N/A",'输出-系统进路参数'!T86)</f>
        <v>N/A</v>
      </c>
      <c r="R85" s="22" t="str">
        <f>IF(INDEX(Veh_Marshal,0,3)="N/A","N/A",'输出-系统进路参数'!U86)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IF(INDEX(Veh_Marshal,0,3)="N/A","N/A",'输出-系统进路参数'!B87)</f>
        <v>N/A</v>
      </c>
      <c r="B86" s="22" t="str">
        <f>IF(INDEX(Veh_Marshal,0,3)="N/A","N/A",'输出-系统进路参数'!E87)</f>
        <v>N/A</v>
      </c>
      <c r="C86" s="22" t="str">
        <f>IF(INDEX(Veh_Marshal,0,3)="N/A","N/A",'输出-系统进路参数'!F87)</f>
        <v>N/A</v>
      </c>
      <c r="D86" s="22" t="str">
        <f>IF(INDEX(Veh_Marshal,0,3)="N/A","N/A",'输出-系统进路参数'!G87)</f>
        <v>N/A</v>
      </c>
      <c r="E86" s="22" t="str">
        <f>IF(INDEX(Veh_Marshal,0,3)="N/A","N/A",'输出-系统进路参数'!H87)</f>
        <v>N/A</v>
      </c>
      <c r="F86" s="22" t="str">
        <f>IF(INDEX(Veh_Marshal,0,3)="N/A","N/A",'输出-系统进路参数'!I87)</f>
        <v>N/A</v>
      </c>
      <c r="G86" s="22" t="str">
        <f>IF(INDEX(Veh_Marshal,0,3)="N/A","N/A",'输出-系统进路参数'!J87)</f>
        <v>N/A</v>
      </c>
      <c r="H86" s="22" t="str">
        <f>IF(INDEX(Veh_Marshal,0,3)="N/A","N/A",'输出-系统进路参数'!K87)</f>
        <v>N/A</v>
      </c>
      <c r="I86" s="22" t="str">
        <f>IF(INDEX(Veh_Marshal,0,3)="N/A","N/A",'输出-系统进路参数'!L87)</f>
        <v>N/A</v>
      </c>
      <c r="J86" s="22" t="str">
        <f>IF(INDEX(Veh_Marshal,0,3)="N/A","N/A",'输出-系统进路参数'!M87)</f>
        <v>N/A</v>
      </c>
      <c r="K86" s="22" t="str">
        <f>IF(INDEX(Veh_Marshal,0,3)="N/A","N/A",'输出-系统进路参数'!N87)</f>
        <v>N/A</v>
      </c>
      <c r="L86" s="22" t="str">
        <f>IF(INDEX(Veh_Marshal,0,3)="N/A","N/A",'输出-系统进路参数'!O87)</f>
        <v>N/A</v>
      </c>
      <c r="M86" s="22" t="str">
        <f>IF(INDEX(Veh_Marshal,0,3)="N/A","N/A",'输出-系统进路参数'!P87)</f>
        <v>N/A</v>
      </c>
      <c r="N86" s="22" t="str">
        <f>IF(INDEX(Veh_Marshal,0,3)="N/A","N/A",'输出-系统进路参数'!Q87)</f>
        <v>N/A</v>
      </c>
      <c r="O86" s="22" t="str">
        <f>IF(INDEX(Veh_Marshal,0,3)="N/A","N/A",'输出-系统进路参数'!R87)</f>
        <v>N/A</v>
      </c>
      <c r="P86" s="22" t="str">
        <f>IF(INDEX(Veh_Marshal,0,3)="N/A","N/A",'输出-系统进路参数'!S87)</f>
        <v>N/A</v>
      </c>
      <c r="Q86" s="22" t="str">
        <f>IF(INDEX(Veh_Marshal,0,3)="N/A","N/A",'输出-系统进路参数'!T87)</f>
        <v>N/A</v>
      </c>
      <c r="R86" s="22" t="str">
        <f>IF(INDEX(Veh_Marshal,0,3)="N/A","N/A",'输出-系统进路参数'!U87)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IF(INDEX(Veh_Marshal,0,3)="N/A","N/A",'输出-系统进路参数'!B88)</f>
        <v>N/A</v>
      </c>
      <c r="B87" s="22" t="str">
        <f>IF(INDEX(Veh_Marshal,0,3)="N/A","N/A",'输出-系统进路参数'!E88)</f>
        <v>N/A</v>
      </c>
      <c r="C87" s="22" t="str">
        <f>IF(INDEX(Veh_Marshal,0,3)="N/A","N/A",'输出-系统进路参数'!F88)</f>
        <v>N/A</v>
      </c>
      <c r="D87" s="22" t="str">
        <f>IF(INDEX(Veh_Marshal,0,3)="N/A","N/A",'输出-系统进路参数'!G88)</f>
        <v>N/A</v>
      </c>
      <c r="E87" s="22" t="str">
        <f>IF(INDEX(Veh_Marshal,0,3)="N/A","N/A",'输出-系统进路参数'!H88)</f>
        <v>N/A</v>
      </c>
      <c r="F87" s="22" t="str">
        <f>IF(INDEX(Veh_Marshal,0,3)="N/A","N/A",'输出-系统进路参数'!I88)</f>
        <v>N/A</v>
      </c>
      <c r="G87" s="22" t="str">
        <f>IF(INDEX(Veh_Marshal,0,3)="N/A","N/A",'输出-系统进路参数'!J88)</f>
        <v>N/A</v>
      </c>
      <c r="H87" s="22" t="str">
        <f>IF(INDEX(Veh_Marshal,0,3)="N/A","N/A",'输出-系统进路参数'!K88)</f>
        <v>N/A</v>
      </c>
      <c r="I87" s="22" t="str">
        <f>IF(INDEX(Veh_Marshal,0,3)="N/A","N/A",'输出-系统进路参数'!L88)</f>
        <v>N/A</v>
      </c>
      <c r="J87" s="22" t="str">
        <f>IF(INDEX(Veh_Marshal,0,3)="N/A","N/A",'输出-系统进路参数'!M88)</f>
        <v>N/A</v>
      </c>
      <c r="K87" s="22" t="str">
        <f>IF(INDEX(Veh_Marshal,0,3)="N/A","N/A",'输出-系统进路参数'!N88)</f>
        <v>N/A</v>
      </c>
      <c r="L87" s="22" t="str">
        <f>IF(INDEX(Veh_Marshal,0,3)="N/A","N/A",'输出-系统进路参数'!O88)</f>
        <v>N/A</v>
      </c>
      <c r="M87" s="22" t="str">
        <f>IF(INDEX(Veh_Marshal,0,3)="N/A","N/A",'输出-系统进路参数'!P88)</f>
        <v>N/A</v>
      </c>
      <c r="N87" s="22" t="str">
        <f>IF(INDEX(Veh_Marshal,0,3)="N/A","N/A",'输出-系统进路参数'!Q88)</f>
        <v>N/A</v>
      </c>
      <c r="O87" s="22" t="str">
        <f>IF(INDEX(Veh_Marshal,0,3)="N/A","N/A",'输出-系统进路参数'!R88)</f>
        <v>N/A</v>
      </c>
      <c r="P87" s="22" t="str">
        <f>IF(INDEX(Veh_Marshal,0,3)="N/A","N/A",'输出-系统进路参数'!S88)</f>
        <v>N/A</v>
      </c>
      <c r="Q87" s="22" t="str">
        <f>IF(INDEX(Veh_Marshal,0,3)="N/A","N/A",'输出-系统进路参数'!T88)</f>
        <v>N/A</v>
      </c>
      <c r="R87" s="22" t="str">
        <f>IF(INDEX(Veh_Marshal,0,3)="N/A","N/A",'输出-系统进路参数'!U88)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IF(INDEX(Veh_Marshal,0,3)="N/A","N/A",'输出-系统进路参数'!B89)</f>
        <v>N/A</v>
      </c>
      <c r="B88" s="22" t="str">
        <f>IF(INDEX(Veh_Marshal,0,3)="N/A","N/A",'输出-系统进路参数'!E89)</f>
        <v>N/A</v>
      </c>
      <c r="C88" s="22" t="str">
        <f>IF(INDEX(Veh_Marshal,0,3)="N/A","N/A",'输出-系统进路参数'!F89)</f>
        <v>N/A</v>
      </c>
      <c r="D88" s="22" t="str">
        <f>IF(INDEX(Veh_Marshal,0,3)="N/A","N/A",'输出-系统进路参数'!G89)</f>
        <v>N/A</v>
      </c>
      <c r="E88" s="22" t="str">
        <f>IF(INDEX(Veh_Marshal,0,3)="N/A","N/A",'输出-系统进路参数'!H89)</f>
        <v>N/A</v>
      </c>
      <c r="F88" s="22" t="str">
        <f>IF(INDEX(Veh_Marshal,0,3)="N/A","N/A",'输出-系统进路参数'!I89)</f>
        <v>N/A</v>
      </c>
      <c r="G88" s="22" t="str">
        <f>IF(INDEX(Veh_Marshal,0,3)="N/A","N/A",'输出-系统进路参数'!J89)</f>
        <v>N/A</v>
      </c>
      <c r="H88" s="22" t="str">
        <f>IF(INDEX(Veh_Marshal,0,3)="N/A","N/A",'输出-系统进路参数'!K89)</f>
        <v>N/A</v>
      </c>
      <c r="I88" s="22" t="str">
        <f>IF(INDEX(Veh_Marshal,0,3)="N/A","N/A",'输出-系统进路参数'!L89)</f>
        <v>N/A</v>
      </c>
      <c r="J88" s="22" t="str">
        <f>IF(INDEX(Veh_Marshal,0,3)="N/A","N/A",'输出-系统进路参数'!M89)</f>
        <v>N/A</v>
      </c>
      <c r="K88" s="22" t="str">
        <f>IF(INDEX(Veh_Marshal,0,3)="N/A","N/A",'输出-系统进路参数'!N89)</f>
        <v>N/A</v>
      </c>
      <c r="L88" s="22" t="str">
        <f>IF(INDEX(Veh_Marshal,0,3)="N/A","N/A",'输出-系统进路参数'!O89)</f>
        <v>N/A</v>
      </c>
      <c r="M88" s="22" t="str">
        <f>IF(INDEX(Veh_Marshal,0,3)="N/A","N/A",'输出-系统进路参数'!P89)</f>
        <v>N/A</v>
      </c>
      <c r="N88" s="22" t="str">
        <f>IF(INDEX(Veh_Marshal,0,3)="N/A","N/A",'输出-系统进路参数'!Q89)</f>
        <v>N/A</v>
      </c>
      <c r="O88" s="22" t="str">
        <f>IF(INDEX(Veh_Marshal,0,3)="N/A","N/A",'输出-系统进路参数'!R89)</f>
        <v>N/A</v>
      </c>
      <c r="P88" s="22" t="str">
        <f>IF(INDEX(Veh_Marshal,0,3)="N/A","N/A",'输出-系统进路参数'!S89)</f>
        <v>N/A</v>
      </c>
      <c r="Q88" s="22" t="str">
        <f>IF(INDEX(Veh_Marshal,0,3)="N/A","N/A",'输出-系统进路参数'!T89)</f>
        <v>N/A</v>
      </c>
      <c r="R88" s="22" t="str">
        <f>IF(INDEX(Veh_Marshal,0,3)="N/A","N/A",'输出-系统进路参数'!U89)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IF(INDEX(Veh_Marshal,0,3)="N/A","N/A",'输出-系统进路参数'!B90)</f>
        <v>N/A</v>
      </c>
      <c r="B89" s="22" t="str">
        <f>IF(INDEX(Veh_Marshal,0,3)="N/A","N/A",'输出-系统进路参数'!E90)</f>
        <v>N/A</v>
      </c>
      <c r="C89" s="22" t="str">
        <f>IF(INDEX(Veh_Marshal,0,3)="N/A","N/A",'输出-系统进路参数'!F90)</f>
        <v>N/A</v>
      </c>
      <c r="D89" s="22" t="str">
        <f>IF(INDEX(Veh_Marshal,0,3)="N/A","N/A",'输出-系统进路参数'!G90)</f>
        <v>N/A</v>
      </c>
      <c r="E89" s="22" t="str">
        <f>IF(INDEX(Veh_Marshal,0,3)="N/A","N/A",'输出-系统进路参数'!H90)</f>
        <v>N/A</v>
      </c>
      <c r="F89" s="22" t="str">
        <f>IF(INDEX(Veh_Marshal,0,3)="N/A","N/A",'输出-系统进路参数'!I90)</f>
        <v>N/A</v>
      </c>
      <c r="G89" s="22" t="str">
        <f>IF(INDEX(Veh_Marshal,0,3)="N/A","N/A",'输出-系统进路参数'!J90)</f>
        <v>N/A</v>
      </c>
      <c r="H89" s="22" t="str">
        <f>IF(INDEX(Veh_Marshal,0,3)="N/A","N/A",'输出-系统进路参数'!K90)</f>
        <v>N/A</v>
      </c>
      <c r="I89" s="22" t="str">
        <f>IF(INDEX(Veh_Marshal,0,3)="N/A","N/A",'输出-系统进路参数'!L90)</f>
        <v>N/A</v>
      </c>
      <c r="J89" s="22" t="str">
        <f>IF(INDEX(Veh_Marshal,0,3)="N/A","N/A",'输出-系统进路参数'!M90)</f>
        <v>N/A</v>
      </c>
      <c r="K89" s="22" t="str">
        <f>IF(INDEX(Veh_Marshal,0,3)="N/A","N/A",'输出-系统进路参数'!N90)</f>
        <v>N/A</v>
      </c>
      <c r="L89" s="22" t="str">
        <f>IF(INDEX(Veh_Marshal,0,3)="N/A","N/A",'输出-系统进路参数'!O90)</f>
        <v>N/A</v>
      </c>
      <c r="M89" s="22" t="str">
        <f>IF(INDEX(Veh_Marshal,0,3)="N/A","N/A",'输出-系统进路参数'!P90)</f>
        <v>N/A</v>
      </c>
      <c r="N89" s="22" t="str">
        <f>IF(INDEX(Veh_Marshal,0,3)="N/A","N/A",'输出-系统进路参数'!Q90)</f>
        <v>N/A</v>
      </c>
      <c r="O89" s="22" t="str">
        <f>IF(INDEX(Veh_Marshal,0,3)="N/A","N/A",'输出-系统进路参数'!R90)</f>
        <v>N/A</v>
      </c>
      <c r="P89" s="22" t="str">
        <f>IF(INDEX(Veh_Marshal,0,3)="N/A","N/A",'输出-系统进路参数'!S90)</f>
        <v>N/A</v>
      </c>
      <c r="Q89" s="22" t="str">
        <f>IF(INDEX(Veh_Marshal,0,3)="N/A","N/A",'输出-系统进路参数'!T90)</f>
        <v>N/A</v>
      </c>
      <c r="R89" s="22" t="str">
        <f>IF(INDEX(Veh_Marshal,0,3)="N/A","N/A",'输出-系统进路参数'!U90)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IF(INDEX(Veh_Marshal,0,3)="N/A","N/A",'输出-系统进路参数'!B91)</f>
        <v>N/A</v>
      </c>
      <c r="B90" s="22" t="str">
        <f>IF(INDEX(Veh_Marshal,0,3)="N/A","N/A",'输出-系统进路参数'!E91)</f>
        <v>N/A</v>
      </c>
      <c r="C90" s="22" t="str">
        <f>IF(INDEX(Veh_Marshal,0,3)="N/A","N/A",'输出-系统进路参数'!F91)</f>
        <v>N/A</v>
      </c>
      <c r="D90" s="22" t="str">
        <f>IF(INDEX(Veh_Marshal,0,3)="N/A","N/A",'输出-系统进路参数'!G91)</f>
        <v>N/A</v>
      </c>
      <c r="E90" s="22" t="str">
        <f>IF(INDEX(Veh_Marshal,0,3)="N/A","N/A",'输出-系统进路参数'!H91)</f>
        <v>N/A</v>
      </c>
      <c r="F90" s="22" t="str">
        <f>IF(INDEX(Veh_Marshal,0,3)="N/A","N/A",'输出-系统进路参数'!I91)</f>
        <v>N/A</v>
      </c>
      <c r="G90" s="22" t="str">
        <f>IF(INDEX(Veh_Marshal,0,3)="N/A","N/A",'输出-系统进路参数'!J91)</f>
        <v>N/A</v>
      </c>
      <c r="H90" s="22" t="str">
        <f>IF(INDEX(Veh_Marshal,0,3)="N/A","N/A",'输出-系统进路参数'!K91)</f>
        <v>N/A</v>
      </c>
      <c r="I90" s="22" t="str">
        <f>IF(INDEX(Veh_Marshal,0,3)="N/A","N/A",'输出-系统进路参数'!L91)</f>
        <v>N/A</v>
      </c>
      <c r="J90" s="22" t="str">
        <f>IF(INDEX(Veh_Marshal,0,3)="N/A","N/A",'输出-系统进路参数'!M91)</f>
        <v>N/A</v>
      </c>
      <c r="K90" s="22" t="str">
        <f>IF(INDEX(Veh_Marshal,0,3)="N/A","N/A",'输出-系统进路参数'!N91)</f>
        <v>N/A</v>
      </c>
      <c r="L90" s="22" t="str">
        <f>IF(INDEX(Veh_Marshal,0,3)="N/A","N/A",'输出-系统进路参数'!O91)</f>
        <v>N/A</v>
      </c>
      <c r="M90" s="22" t="str">
        <f>IF(INDEX(Veh_Marshal,0,3)="N/A","N/A",'输出-系统进路参数'!P91)</f>
        <v>N/A</v>
      </c>
      <c r="N90" s="22" t="str">
        <f>IF(INDEX(Veh_Marshal,0,3)="N/A","N/A",'输出-系统进路参数'!Q91)</f>
        <v>N/A</v>
      </c>
      <c r="O90" s="22" t="str">
        <f>IF(INDEX(Veh_Marshal,0,3)="N/A","N/A",'输出-系统进路参数'!R91)</f>
        <v>N/A</v>
      </c>
      <c r="P90" s="22" t="str">
        <f>IF(INDEX(Veh_Marshal,0,3)="N/A","N/A",'输出-系统进路参数'!S91)</f>
        <v>N/A</v>
      </c>
      <c r="Q90" s="22" t="str">
        <f>IF(INDEX(Veh_Marshal,0,3)="N/A","N/A",'输出-系统进路参数'!T91)</f>
        <v>N/A</v>
      </c>
      <c r="R90" s="22" t="str">
        <f>IF(INDEX(Veh_Marshal,0,3)="N/A","N/A",'输出-系统进路参数'!U91)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IF(INDEX(Veh_Marshal,0,3)="N/A","N/A",'输出-系统进路参数'!B92)</f>
        <v>N/A</v>
      </c>
      <c r="B91" s="22" t="str">
        <f>IF(INDEX(Veh_Marshal,0,3)="N/A","N/A",'输出-系统进路参数'!E92)</f>
        <v>N/A</v>
      </c>
      <c r="C91" s="22" t="str">
        <f>IF(INDEX(Veh_Marshal,0,3)="N/A","N/A",'输出-系统进路参数'!F92)</f>
        <v>N/A</v>
      </c>
      <c r="D91" s="22" t="str">
        <f>IF(INDEX(Veh_Marshal,0,3)="N/A","N/A",'输出-系统进路参数'!G92)</f>
        <v>N/A</v>
      </c>
      <c r="E91" s="22" t="str">
        <f>IF(INDEX(Veh_Marshal,0,3)="N/A","N/A",'输出-系统进路参数'!H92)</f>
        <v>N/A</v>
      </c>
      <c r="F91" s="22" t="str">
        <f>IF(INDEX(Veh_Marshal,0,3)="N/A","N/A",'输出-系统进路参数'!I92)</f>
        <v>N/A</v>
      </c>
      <c r="G91" s="22" t="str">
        <f>IF(INDEX(Veh_Marshal,0,3)="N/A","N/A",'输出-系统进路参数'!J92)</f>
        <v>N/A</v>
      </c>
      <c r="H91" s="22" t="str">
        <f>IF(INDEX(Veh_Marshal,0,3)="N/A","N/A",'输出-系统进路参数'!K92)</f>
        <v>N/A</v>
      </c>
      <c r="I91" s="22" t="str">
        <f>IF(INDEX(Veh_Marshal,0,3)="N/A","N/A",'输出-系统进路参数'!L92)</f>
        <v>N/A</v>
      </c>
      <c r="J91" s="22" t="str">
        <f>IF(INDEX(Veh_Marshal,0,3)="N/A","N/A",'输出-系统进路参数'!M92)</f>
        <v>N/A</v>
      </c>
      <c r="K91" s="22" t="str">
        <f>IF(INDEX(Veh_Marshal,0,3)="N/A","N/A",'输出-系统进路参数'!N92)</f>
        <v>N/A</v>
      </c>
      <c r="L91" s="22" t="str">
        <f>IF(INDEX(Veh_Marshal,0,3)="N/A","N/A",'输出-系统进路参数'!O92)</f>
        <v>N/A</v>
      </c>
      <c r="M91" s="22" t="str">
        <f>IF(INDEX(Veh_Marshal,0,3)="N/A","N/A",'输出-系统进路参数'!P92)</f>
        <v>N/A</v>
      </c>
      <c r="N91" s="22" t="str">
        <f>IF(INDEX(Veh_Marshal,0,3)="N/A","N/A",'输出-系统进路参数'!Q92)</f>
        <v>N/A</v>
      </c>
      <c r="O91" s="22" t="str">
        <f>IF(INDEX(Veh_Marshal,0,3)="N/A","N/A",'输出-系统进路参数'!R92)</f>
        <v>N/A</v>
      </c>
      <c r="P91" s="22" t="str">
        <f>IF(INDEX(Veh_Marshal,0,3)="N/A","N/A",'输出-系统进路参数'!S92)</f>
        <v>N/A</v>
      </c>
      <c r="Q91" s="22" t="str">
        <f>IF(INDEX(Veh_Marshal,0,3)="N/A","N/A",'输出-系统进路参数'!T92)</f>
        <v>N/A</v>
      </c>
      <c r="R91" s="22" t="str">
        <f>IF(INDEX(Veh_Marshal,0,3)="N/A","N/A",'输出-系统进路参数'!U92)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IF(INDEX(Veh_Marshal,0,3)="N/A","N/A",'输出-系统进路参数'!B93)</f>
        <v>N/A</v>
      </c>
      <c r="B92" s="22" t="str">
        <f>IF(INDEX(Veh_Marshal,0,3)="N/A","N/A",'输出-系统进路参数'!E93)</f>
        <v>N/A</v>
      </c>
      <c r="C92" s="22" t="str">
        <f>IF(INDEX(Veh_Marshal,0,3)="N/A","N/A",'输出-系统进路参数'!F93)</f>
        <v>N/A</v>
      </c>
      <c r="D92" s="22" t="str">
        <f>IF(INDEX(Veh_Marshal,0,3)="N/A","N/A",'输出-系统进路参数'!G93)</f>
        <v>N/A</v>
      </c>
      <c r="E92" s="22" t="str">
        <f>IF(INDEX(Veh_Marshal,0,3)="N/A","N/A",'输出-系统进路参数'!H93)</f>
        <v>N/A</v>
      </c>
      <c r="F92" s="22" t="str">
        <f>IF(INDEX(Veh_Marshal,0,3)="N/A","N/A",'输出-系统进路参数'!I93)</f>
        <v>N/A</v>
      </c>
      <c r="G92" s="22" t="str">
        <f>IF(INDEX(Veh_Marshal,0,3)="N/A","N/A",'输出-系统进路参数'!J93)</f>
        <v>N/A</v>
      </c>
      <c r="H92" s="22" t="str">
        <f>IF(INDEX(Veh_Marshal,0,3)="N/A","N/A",'输出-系统进路参数'!K93)</f>
        <v>N/A</v>
      </c>
      <c r="I92" s="22" t="str">
        <f>IF(INDEX(Veh_Marshal,0,3)="N/A","N/A",'输出-系统进路参数'!L93)</f>
        <v>N/A</v>
      </c>
      <c r="J92" s="22" t="str">
        <f>IF(INDEX(Veh_Marshal,0,3)="N/A","N/A",'输出-系统进路参数'!M93)</f>
        <v>N/A</v>
      </c>
      <c r="K92" s="22" t="str">
        <f>IF(INDEX(Veh_Marshal,0,3)="N/A","N/A",'输出-系统进路参数'!N93)</f>
        <v>N/A</v>
      </c>
      <c r="L92" s="22" t="str">
        <f>IF(INDEX(Veh_Marshal,0,3)="N/A","N/A",'输出-系统进路参数'!O93)</f>
        <v>N/A</v>
      </c>
      <c r="M92" s="22" t="str">
        <f>IF(INDEX(Veh_Marshal,0,3)="N/A","N/A",'输出-系统进路参数'!P93)</f>
        <v>N/A</v>
      </c>
      <c r="N92" s="22" t="str">
        <f>IF(INDEX(Veh_Marshal,0,3)="N/A","N/A",'输出-系统进路参数'!Q93)</f>
        <v>N/A</v>
      </c>
      <c r="O92" s="22" t="str">
        <f>IF(INDEX(Veh_Marshal,0,3)="N/A","N/A",'输出-系统进路参数'!R93)</f>
        <v>N/A</v>
      </c>
      <c r="P92" s="22" t="str">
        <f>IF(INDEX(Veh_Marshal,0,3)="N/A","N/A",'输出-系统进路参数'!S93)</f>
        <v>N/A</v>
      </c>
      <c r="Q92" s="22" t="str">
        <f>IF(INDEX(Veh_Marshal,0,3)="N/A","N/A",'输出-系统进路参数'!T93)</f>
        <v>N/A</v>
      </c>
      <c r="R92" s="22" t="str">
        <f>IF(INDEX(Veh_Marshal,0,3)="N/A","N/A",'输出-系统进路参数'!U93)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IF(INDEX(Veh_Marshal,0,3)="N/A","N/A",'输出-系统进路参数'!B94)</f>
        <v>N/A</v>
      </c>
      <c r="B93" s="22" t="str">
        <f>IF(INDEX(Veh_Marshal,0,3)="N/A","N/A",'输出-系统进路参数'!E94)</f>
        <v>N/A</v>
      </c>
      <c r="C93" s="22" t="str">
        <f>IF(INDEX(Veh_Marshal,0,3)="N/A","N/A",'输出-系统进路参数'!F94)</f>
        <v>N/A</v>
      </c>
      <c r="D93" s="22" t="str">
        <f>IF(INDEX(Veh_Marshal,0,3)="N/A","N/A",'输出-系统进路参数'!G94)</f>
        <v>N/A</v>
      </c>
      <c r="E93" s="22" t="str">
        <f>IF(INDEX(Veh_Marshal,0,3)="N/A","N/A",'输出-系统进路参数'!H94)</f>
        <v>N/A</v>
      </c>
      <c r="F93" s="22" t="str">
        <f>IF(INDEX(Veh_Marshal,0,3)="N/A","N/A",'输出-系统进路参数'!I94)</f>
        <v>N/A</v>
      </c>
      <c r="G93" s="22" t="str">
        <f>IF(INDEX(Veh_Marshal,0,3)="N/A","N/A",'输出-系统进路参数'!J94)</f>
        <v>N/A</v>
      </c>
      <c r="H93" s="22" t="str">
        <f>IF(INDEX(Veh_Marshal,0,3)="N/A","N/A",'输出-系统进路参数'!K94)</f>
        <v>N/A</v>
      </c>
      <c r="I93" s="22" t="str">
        <f>IF(INDEX(Veh_Marshal,0,3)="N/A","N/A",'输出-系统进路参数'!L94)</f>
        <v>N/A</v>
      </c>
      <c r="J93" s="22" t="str">
        <f>IF(INDEX(Veh_Marshal,0,3)="N/A","N/A",'输出-系统进路参数'!M94)</f>
        <v>N/A</v>
      </c>
      <c r="K93" s="22" t="str">
        <f>IF(INDEX(Veh_Marshal,0,3)="N/A","N/A",'输出-系统进路参数'!N94)</f>
        <v>N/A</v>
      </c>
      <c r="L93" s="22" t="str">
        <f>IF(INDEX(Veh_Marshal,0,3)="N/A","N/A",'输出-系统进路参数'!O94)</f>
        <v>N/A</v>
      </c>
      <c r="M93" s="22" t="str">
        <f>IF(INDEX(Veh_Marshal,0,3)="N/A","N/A",'输出-系统进路参数'!P94)</f>
        <v>N/A</v>
      </c>
      <c r="N93" s="22" t="str">
        <f>IF(INDEX(Veh_Marshal,0,3)="N/A","N/A",'输出-系统进路参数'!Q94)</f>
        <v>N/A</v>
      </c>
      <c r="O93" s="22" t="str">
        <f>IF(INDEX(Veh_Marshal,0,3)="N/A","N/A",'输出-系统进路参数'!R94)</f>
        <v>N/A</v>
      </c>
      <c r="P93" s="22" t="str">
        <f>IF(INDEX(Veh_Marshal,0,3)="N/A","N/A",'输出-系统进路参数'!S94)</f>
        <v>N/A</v>
      </c>
      <c r="Q93" s="22" t="str">
        <f>IF(INDEX(Veh_Marshal,0,3)="N/A","N/A",'输出-系统进路参数'!T94)</f>
        <v>N/A</v>
      </c>
      <c r="R93" s="22" t="str">
        <f>IF(INDEX(Veh_Marshal,0,3)="N/A","N/A",'输出-系统进路参数'!U94)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IF(INDEX(Veh_Marshal,0,3)="N/A","N/A",'输出-系统进路参数'!B95)</f>
        <v>N/A</v>
      </c>
      <c r="B94" s="22" t="str">
        <f>IF(INDEX(Veh_Marshal,0,3)="N/A","N/A",'输出-系统进路参数'!E95)</f>
        <v>N/A</v>
      </c>
      <c r="C94" s="22" t="str">
        <f>IF(INDEX(Veh_Marshal,0,3)="N/A","N/A",'输出-系统进路参数'!F95)</f>
        <v>N/A</v>
      </c>
      <c r="D94" s="22" t="str">
        <f>IF(INDEX(Veh_Marshal,0,3)="N/A","N/A",'输出-系统进路参数'!G95)</f>
        <v>N/A</v>
      </c>
      <c r="E94" s="22" t="str">
        <f>IF(INDEX(Veh_Marshal,0,3)="N/A","N/A",'输出-系统进路参数'!H95)</f>
        <v>N/A</v>
      </c>
      <c r="F94" s="22" t="str">
        <f>IF(INDEX(Veh_Marshal,0,3)="N/A","N/A",'输出-系统进路参数'!I95)</f>
        <v>N/A</v>
      </c>
      <c r="G94" s="22" t="str">
        <f>IF(INDEX(Veh_Marshal,0,3)="N/A","N/A",'输出-系统进路参数'!J95)</f>
        <v>N/A</v>
      </c>
      <c r="H94" s="22" t="str">
        <f>IF(INDEX(Veh_Marshal,0,3)="N/A","N/A",'输出-系统进路参数'!K95)</f>
        <v>N/A</v>
      </c>
      <c r="I94" s="22" t="str">
        <f>IF(INDEX(Veh_Marshal,0,3)="N/A","N/A",'输出-系统进路参数'!L95)</f>
        <v>N/A</v>
      </c>
      <c r="J94" s="22" t="str">
        <f>IF(INDEX(Veh_Marshal,0,3)="N/A","N/A",'输出-系统进路参数'!M95)</f>
        <v>N/A</v>
      </c>
      <c r="K94" s="22" t="str">
        <f>IF(INDEX(Veh_Marshal,0,3)="N/A","N/A",'输出-系统进路参数'!N95)</f>
        <v>N/A</v>
      </c>
      <c r="L94" s="22" t="str">
        <f>IF(INDEX(Veh_Marshal,0,3)="N/A","N/A",'输出-系统进路参数'!O95)</f>
        <v>N/A</v>
      </c>
      <c r="M94" s="22" t="str">
        <f>IF(INDEX(Veh_Marshal,0,3)="N/A","N/A",'输出-系统进路参数'!P95)</f>
        <v>N/A</v>
      </c>
      <c r="N94" s="22" t="str">
        <f>IF(INDEX(Veh_Marshal,0,3)="N/A","N/A",'输出-系统进路参数'!Q95)</f>
        <v>N/A</v>
      </c>
      <c r="O94" s="22" t="str">
        <f>IF(INDEX(Veh_Marshal,0,3)="N/A","N/A",'输出-系统进路参数'!R95)</f>
        <v>N/A</v>
      </c>
      <c r="P94" s="22" t="str">
        <f>IF(INDEX(Veh_Marshal,0,3)="N/A","N/A",'输出-系统进路参数'!S95)</f>
        <v>N/A</v>
      </c>
      <c r="Q94" s="22" t="str">
        <f>IF(INDEX(Veh_Marshal,0,3)="N/A","N/A",'输出-系统进路参数'!T95)</f>
        <v>N/A</v>
      </c>
      <c r="R94" s="22" t="str">
        <f>IF(INDEX(Veh_Marshal,0,3)="N/A","N/A",'输出-系统进路参数'!U95)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IF(INDEX(Veh_Marshal,0,3)="N/A","N/A",'输出-系统进路参数'!B96)</f>
        <v>N/A</v>
      </c>
      <c r="B95" s="22" t="str">
        <f>IF(INDEX(Veh_Marshal,0,3)="N/A","N/A",'输出-系统进路参数'!E96)</f>
        <v>N/A</v>
      </c>
      <c r="C95" s="22" t="str">
        <f>IF(INDEX(Veh_Marshal,0,3)="N/A","N/A",'输出-系统进路参数'!F96)</f>
        <v>N/A</v>
      </c>
      <c r="D95" s="22" t="str">
        <f>IF(INDEX(Veh_Marshal,0,3)="N/A","N/A",'输出-系统进路参数'!G96)</f>
        <v>N/A</v>
      </c>
      <c r="E95" s="22" t="str">
        <f>IF(INDEX(Veh_Marshal,0,3)="N/A","N/A",'输出-系统进路参数'!H96)</f>
        <v>N/A</v>
      </c>
      <c r="F95" s="22" t="str">
        <f>IF(INDEX(Veh_Marshal,0,3)="N/A","N/A",'输出-系统进路参数'!I96)</f>
        <v>N/A</v>
      </c>
      <c r="G95" s="22" t="str">
        <f>IF(INDEX(Veh_Marshal,0,3)="N/A","N/A",'输出-系统进路参数'!J96)</f>
        <v>N/A</v>
      </c>
      <c r="H95" s="22" t="str">
        <f>IF(INDEX(Veh_Marshal,0,3)="N/A","N/A",'输出-系统进路参数'!K96)</f>
        <v>N/A</v>
      </c>
      <c r="I95" s="22" t="str">
        <f>IF(INDEX(Veh_Marshal,0,3)="N/A","N/A",'输出-系统进路参数'!L96)</f>
        <v>N/A</v>
      </c>
      <c r="J95" s="22" t="str">
        <f>IF(INDEX(Veh_Marshal,0,3)="N/A","N/A",'输出-系统进路参数'!M96)</f>
        <v>N/A</v>
      </c>
      <c r="K95" s="22" t="str">
        <f>IF(INDEX(Veh_Marshal,0,3)="N/A","N/A",'输出-系统进路参数'!N96)</f>
        <v>N/A</v>
      </c>
      <c r="L95" s="22" t="str">
        <f>IF(INDEX(Veh_Marshal,0,3)="N/A","N/A",'输出-系统进路参数'!O96)</f>
        <v>N/A</v>
      </c>
      <c r="M95" s="22" t="str">
        <f>IF(INDEX(Veh_Marshal,0,3)="N/A","N/A",'输出-系统进路参数'!P96)</f>
        <v>N/A</v>
      </c>
      <c r="N95" s="22" t="str">
        <f>IF(INDEX(Veh_Marshal,0,3)="N/A","N/A",'输出-系统进路参数'!Q96)</f>
        <v>N/A</v>
      </c>
      <c r="O95" s="22" t="str">
        <f>IF(INDEX(Veh_Marshal,0,3)="N/A","N/A",'输出-系统进路参数'!R96)</f>
        <v>N/A</v>
      </c>
      <c r="P95" s="22" t="str">
        <f>IF(INDEX(Veh_Marshal,0,3)="N/A","N/A",'输出-系统进路参数'!S96)</f>
        <v>N/A</v>
      </c>
      <c r="Q95" s="22" t="str">
        <f>IF(INDEX(Veh_Marshal,0,3)="N/A","N/A",'输出-系统进路参数'!T96)</f>
        <v>N/A</v>
      </c>
      <c r="R95" s="22" t="str">
        <f>IF(INDEX(Veh_Marshal,0,3)="N/A","N/A",'输出-系统进路参数'!U96)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IF(INDEX(Veh_Marshal,0,3)="N/A","N/A",'输出-系统进路参数'!B97)</f>
        <v>N/A</v>
      </c>
      <c r="B96" s="22" t="str">
        <f>IF(INDEX(Veh_Marshal,0,3)="N/A","N/A",'输出-系统进路参数'!E97)</f>
        <v>N/A</v>
      </c>
      <c r="C96" s="22" t="str">
        <f>IF(INDEX(Veh_Marshal,0,3)="N/A","N/A",'输出-系统进路参数'!F97)</f>
        <v>N/A</v>
      </c>
      <c r="D96" s="22" t="str">
        <f>IF(INDEX(Veh_Marshal,0,3)="N/A","N/A",'输出-系统进路参数'!G97)</f>
        <v>N/A</v>
      </c>
      <c r="E96" s="22" t="str">
        <f>IF(INDEX(Veh_Marshal,0,3)="N/A","N/A",'输出-系统进路参数'!H97)</f>
        <v>N/A</v>
      </c>
      <c r="F96" s="22" t="str">
        <f>IF(INDEX(Veh_Marshal,0,3)="N/A","N/A",'输出-系统进路参数'!I97)</f>
        <v>N/A</v>
      </c>
      <c r="G96" s="22" t="str">
        <f>IF(INDEX(Veh_Marshal,0,3)="N/A","N/A",'输出-系统进路参数'!J97)</f>
        <v>N/A</v>
      </c>
      <c r="H96" s="22" t="str">
        <f>IF(INDEX(Veh_Marshal,0,3)="N/A","N/A",'输出-系统进路参数'!K97)</f>
        <v>N/A</v>
      </c>
      <c r="I96" s="22" t="str">
        <f>IF(INDEX(Veh_Marshal,0,3)="N/A","N/A",'输出-系统进路参数'!L97)</f>
        <v>N/A</v>
      </c>
      <c r="J96" s="22" t="str">
        <f>IF(INDEX(Veh_Marshal,0,3)="N/A","N/A",'输出-系统进路参数'!M97)</f>
        <v>N/A</v>
      </c>
      <c r="K96" s="22" t="str">
        <f>IF(INDEX(Veh_Marshal,0,3)="N/A","N/A",'输出-系统进路参数'!N97)</f>
        <v>N/A</v>
      </c>
      <c r="L96" s="22" t="str">
        <f>IF(INDEX(Veh_Marshal,0,3)="N/A","N/A",'输出-系统进路参数'!O97)</f>
        <v>N/A</v>
      </c>
      <c r="M96" s="22" t="str">
        <f>IF(INDEX(Veh_Marshal,0,3)="N/A","N/A",'输出-系统进路参数'!P97)</f>
        <v>N/A</v>
      </c>
      <c r="N96" s="22" t="str">
        <f>IF(INDEX(Veh_Marshal,0,3)="N/A","N/A",'输出-系统进路参数'!Q97)</f>
        <v>N/A</v>
      </c>
      <c r="O96" s="22" t="str">
        <f>IF(INDEX(Veh_Marshal,0,3)="N/A","N/A",'输出-系统进路参数'!R97)</f>
        <v>N/A</v>
      </c>
      <c r="P96" s="22" t="str">
        <f>IF(INDEX(Veh_Marshal,0,3)="N/A","N/A",'输出-系统进路参数'!S97)</f>
        <v>N/A</v>
      </c>
      <c r="Q96" s="22" t="str">
        <f>IF(INDEX(Veh_Marshal,0,3)="N/A","N/A",'输出-系统进路参数'!T97)</f>
        <v>N/A</v>
      </c>
      <c r="R96" s="22" t="str">
        <f>IF(INDEX(Veh_Marshal,0,3)="N/A","N/A",'输出-系统进路参数'!U97)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IF(INDEX(Veh_Marshal,0,3)="N/A","N/A",'输出-系统进路参数'!B98)</f>
        <v>N/A</v>
      </c>
      <c r="B97" s="22" t="str">
        <f>IF(INDEX(Veh_Marshal,0,3)="N/A","N/A",'输出-系统进路参数'!E98)</f>
        <v>N/A</v>
      </c>
      <c r="C97" s="22" t="str">
        <f>IF(INDEX(Veh_Marshal,0,3)="N/A","N/A",'输出-系统进路参数'!F98)</f>
        <v>N/A</v>
      </c>
      <c r="D97" s="22" t="str">
        <f>IF(INDEX(Veh_Marshal,0,3)="N/A","N/A",'输出-系统进路参数'!G98)</f>
        <v>N/A</v>
      </c>
      <c r="E97" s="22" t="str">
        <f>IF(INDEX(Veh_Marshal,0,3)="N/A","N/A",'输出-系统进路参数'!H98)</f>
        <v>N/A</v>
      </c>
      <c r="F97" s="22" t="str">
        <f>IF(INDEX(Veh_Marshal,0,3)="N/A","N/A",'输出-系统进路参数'!I98)</f>
        <v>N/A</v>
      </c>
      <c r="G97" s="22" t="str">
        <f>IF(INDEX(Veh_Marshal,0,3)="N/A","N/A",'输出-系统进路参数'!J98)</f>
        <v>N/A</v>
      </c>
      <c r="H97" s="22" t="str">
        <f>IF(INDEX(Veh_Marshal,0,3)="N/A","N/A",'输出-系统进路参数'!K98)</f>
        <v>N/A</v>
      </c>
      <c r="I97" s="22" t="str">
        <f>IF(INDEX(Veh_Marshal,0,3)="N/A","N/A",'输出-系统进路参数'!L98)</f>
        <v>N/A</v>
      </c>
      <c r="J97" s="22" t="str">
        <f>IF(INDEX(Veh_Marshal,0,3)="N/A","N/A",'输出-系统进路参数'!M98)</f>
        <v>N/A</v>
      </c>
      <c r="K97" s="22" t="str">
        <f>IF(INDEX(Veh_Marshal,0,3)="N/A","N/A",'输出-系统进路参数'!N98)</f>
        <v>N/A</v>
      </c>
      <c r="L97" s="22" t="str">
        <f>IF(INDEX(Veh_Marshal,0,3)="N/A","N/A",'输出-系统进路参数'!O98)</f>
        <v>N/A</v>
      </c>
      <c r="M97" s="22" t="str">
        <f>IF(INDEX(Veh_Marshal,0,3)="N/A","N/A",'输出-系统进路参数'!P98)</f>
        <v>N/A</v>
      </c>
      <c r="N97" s="22" t="str">
        <f>IF(INDEX(Veh_Marshal,0,3)="N/A","N/A",'输出-系统进路参数'!Q98)</f>
        <v>N/A</v>
      </c>
      <c r="O97" s="22" t="str">
        <f>IF(INDEX(Veh_Marshal,0,3)="N/A","N/A",'输出-系统进路参数'!R98)</f>
        <v>N/A</v>
      </c>
      <c r="P97" s="22" t="str">
        <f>IF(INDEX(Veh_Marshal,0,3)="N/A","N/A",'输出-系统进路参数'!S98)</f>
        <v>N/A</v>
      </c>
      <c r="Q97" s="22" t="str">
        <f>IF(INDEX(Veh_Marshal,0,3)="N/A","N/A",'输出-系统进路参数'!T98)</f>
        <v>N/A</v>
      </c>
      <c r="R97" s="22" t="str">
        <f>IF(INDEX(Veh_Marshal,0,3)="N/A","N/A",'输出-系统进路参数'!U98)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IF(INDEX(Veh_Marshal,0,3)="N/A","N/A",'输出-系统进路参数'!B99)</f>
        <v>N/A</v>
      </c>
      <c r="B98" s="22" t="str">
        <f>IF(INDEX(Veh_Marshal,0,3)="N/A","N/A",'输出-系统进路参数'!E99)</f>
        <v>N/A</v>
      </c>
      <c r="C98" s="22" t="str">
        <f>IF(INDEX(Veh_Marshal,0,3)="N/A","N/A",'输出-系统进路参数'!F99)</f>
        <v>N/A</v>
      </c>
      <c r="D98" s="22" t="str">
        <f>IF(INDEX(Veh_Marshal,0,3)="N/A","N/A",'输出-系统进路参数'!G99)</f>
        <v>N/A</v>
      </c>
      <c r="E98" s="22" t="str">
        <f>IF(INDEX(Veh_Marshal,0,3)="N/A","N/A",'输出-系统进路参数'!H99)</f>
        <v>N/A</v>
      </c>
      <c r="F98" s="22" t="str">
        <f>IF(INDEX(Veh_Marshal,0,3)="N/A","N/A",'输出-系统进路参数'!I99)</f>
        <v>N/A</v>
      </c>
      <c r="G98" s="22" t="str">
        <f>IF(INDEX(Veh_Marshal,0,3)="N/A","N/A",'输出-系统进路参数'!J99)</f>
        <v>N/A</v>
      </c>
      <c r="H98" s="22" t="str">
        <f>IF(INDEX(Veh_Marshal,0,3)="N/A","N/A",'输出-系统进路参数'!K99)</f>
        <v>N/A</v>
      </c>
      <c r="I98" s="22" t="str">
        <f>IF(INDEX(Veh_Marshal,0,3)="N/A","N/A",'输出-系统进路参数'!L99)</f>
        <v>N/A</v>
      </c>
      <c r="J98" s="22" t="str">
        <f>IF(INDEX(Veh_Marshal,0,3)="N/A","N/A",'输出-系统进路参数'!M99)</f>
        <v>N/A</v>
      </c>
      <c r="K98" s="22" t="str">
        <f>IF(INDEX(Veh_Marshal,0,3)="N/A","N/A",'输出-系统进路参数'!N99)</f>
        <v>N/A</v>
      </c>
      <c r="L98" s="22" t="str">
        <f>IF(INDEX(Veh_Marshal,0,3)="N/A","N/A",'输出-系统进路参数'!O99)</f>
        <v>N/A</v>
      </c>
      <c r="M98" s="22" t="str">
        <f>IF(INDEX(Veh_Marshal,0,3)="N/A","N/A",'输出-系统进路参数'!P99)</f>
        <v>N/A</v>
      </c>
      <c r="N98" s="22" t="str">
        <f>IF(INDEX(Veh_Marshal,0,3)="N/A","N/A",'输出-系统进路参数'!Q99)</f>
        <v>N/A</v>
      </c>
      <c r="O98" s="22" t="str">
        <f>IF(INDEX(Veh_Marshal,0,3)="N/A","N/A",'输出-系统进路参数'!R99)</f>
        <v>N/A</v>
      </c>
      <c r="P98" s="22" t="str">
        <f>IF(INDEX(Veh_Marshal,0,3)="N/A","N/A",'输出-系统进路参数'!S99)</f>
        <v>N/A</v>
      </c>
      <c r="Q98" s="22" t="str">
        <f>IF(INDEX(Veh_Marshal,0,3)="N/A","N/A",'输出-系统进路参数'!T99)</f>
        <v>N/A</v>
      </c>
      <c r="R98" s="22" t="str">
        <f>IF(INDEX(Veh_Marshal,0,3)="N/A","N/A",'输出-系统进路参数'!U99)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IF(INDEX(Veh_Marshal,0,3)="N/A","N/A",'输出-系统进路参数'!B100)</f>
        <v>N/A</v>
      </c>
      <c r="B99" s="22" t="str">
        <f>IF(INDEX(Veh_Marshal,0,3)="N/A","N/A",'输出-系统进路参数'!E100)</f>
        <v>N/A</v>
      </c>
      <c r="C99" s="22" t="str">
        <f>IF(INDEX(Veh_Marshal,0,3)="N/A","N/A",'输出-系统进路参数'!F100)</f>
        <v>N/A</v>
      </c>
      <c r="D99" s="22" t="str">
        <f>IF(INDEX(Veh_Marshal,0,3)="N/A","N/A",'输出-系统进路参数'!G100)</f>
        <v>N/A</v>
      </c>
      <c r="E99" s="22" t="str">
        <f>IF(INDEX(Veh_Marshal,0,3)="N/A","N/A",'输出-系统进路参数'!H100)</f>
        <v>N/A</v>
      </c>
      <c r="F99" s="22" t="str">
        <f>IF(INDEX(Veh_Marshal,0,3)="N/A","N/A",'输出-系统进路参数'!I100)</f>
        <v>N/A</v>
      </c>
      <c r="G99" s="22" t="str">
        <f>IF(INDEX(Veh_Marshal,0,3)="N/A","N/A",'输出-系统进路参数'!J100)</f>
        <v>N/A</v>
      </c>
      <c r="H99" s="22" t="str">
        <f>IF(INDEX(Veh_Marshal,0,3)="N/A","N/A",'输出-系统进路参数'!K100)</f>
        <v>N/A</v>
      </c>
      <c r="I99" s="22" t="str">
        <f>IF(INDEX(Veh_Marshal,0,3)="N/A","N/A",'输出-系统进路参数'!L100)</f>
        <v>N/A</v>
      </c>
      <c r="J99" s="22" t="str">
        <f>IF(INDEX(Veh_Marshal,0,3)="N/A","N/A",'输出-系统进路参数'!M100)</f>
        <v>N/A</v>
      </c>
      <c r="K99" s="22" t="str">
        <f>IF(INDEX(Veh_Marshal,0,3)="N/A","N/A",'输出-系统进路参数'!N100)</f>
        <v>N/A</v>
      </c>
      <c r="L99" s="22" t="str">
        <f>IF(INDEX(Veh_Marshal,0,3)="N/A","N/A",'输出-系统进路参数'!O100)</f>
        <v>N/A</v>
      </c>
      <c r="M99" s="22" t="str">
        <f>IF(INDEX(Veh_Marshal,0,3)="N/A","N/A",'输出-系统进路参数'!P100)</f>
        <v>N/A</v>
      </c>
      <c r="N99" s="22" t="str">
        <f>IF(INDEX(Veh_Marshal,0,3)="N/A","N/A",'输出-系统进路参数'!Q100)</f>
        <v>N/A</v>
      </c>
      <c r="O99" s="22" t="str">
        <f>IF(INDEX(Veh_Marshal,0,3)="N/A","N/A",'输出-系统进路参数'!R100)</f>
        <v>N/A</v>
      </c>
      <c r="P99" s="22" t="str">
        <f>IF(INDEX(Veh_Marshal,0,3)="N/A","N/A",'输出-系统进路参数'!S100)</f>
        <v>N/A</v>
      </c>
      <c r="Q99" s="22" t="str">
        <f>IF(INDEX(Veh_Marshal,0,3)="N/A","N/A",'输出-系统进路参数'!T100)</f>
        <v>N/A</v>
      </c>
      <c r="R99" s="22" t="str">
        <f>IF(INDEX(Veh_Marshal,0,3)="N/A","N/A",'输出-系统进路参数'!U100)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IF(INDEX(Veh_Marshal,0,3)="N/A","N/A",'输出-系统进路参数'!B101)</f>
        <v>N/A</v>
      </c>
      <c r="B100" s="22" t="str">
        <f>IF(INDEX(Veh_Marshal,0,3)="N/A","N/A",'输出-系统进路参数'!E101)</f>
        <v>N/A</v>
      </c>
      <c r="C100" s="22" t="str">
        <f>IF(INDEX(Veh_Marshal,0,3)="N/A","N/A",'输出-系统进路参数'!F101)</f>
        <v>N/A</v>
      </c>
      <c r="D100" s="22" t="str">
        <f>IF(INDEX(Veh_Marshal,0,3)="N/A","N/A",'输出-系统进路参数'!G101)</f>
        <v>N/A</v>
      </c>
      <c r="E100" s="22" t="str">
        <f>IF(INDEX(Veh_Marshal,0,3)="N/A","N/A",'输出-系统进路参数'!H101)</f>
        <v>N/A</v>
      </c>
      <c r="F100" s="22" t="str">
        <f>IF(INDEX(Veh_Marshal,0,3)="N/A","N/A",'输出-系统进路参数'!I101)</f>
        <v>N/A</v>
      </c>
      <c r="G100" s="22" t="str">
        <f>IF(INDEX(Veh_Marshal,0,3)="N/A","N/A",'输出-系统进路参数'!J101)</f>
        <v>N/A</v>
      </c>
      <c r="H100" s="22" t="str">
        <f>IF(INDEX(Veh_Marshal,0,3)="N/A","N/A",'输出-系统进路参数'!K101)</f>
        <v>N/A</v>
      </c>
      <c r="I100" s="22" t="str">
        <f>IF(INDEX(Veh_Marshal,0,3)="N/A","N/A",'输出-系统进路参数'!L101)</f>
        <v>N/A</v>
      </c>
      <c r="J100" s="22" t="str">
        <f>IF(INDEX(Veh_Marshal,0,3)="N/A","N/A",'输出-系统进路参数'!M101)</f>
        <v>N/A</v>
      </c>
      <c r="K100" s="22" t="str">
        <f>IF(INDEX(Veh_Marshal,0,3)="N/A","N/A",'输出-系统进路参数'!N101)</f>
        <v>N/A</v>
      </c>
      <c r="L100" s="22" t="str">
        <f>IF(INDEX(Veh_Marshal,0,3)="N/A","N/A",'输出-系统进路参数'!O101)</f>
        <v>N/A</v>
      </c>
      <c r="M100" s="22" t="str">
        <f>IF(INDEX(Veh_Marshal,0,3)="N/A","N/A",'输出-系统进路参数'!P101)</f>
        <v>N/A</v>
      </c>
      <c r="N100" s="22" t="str">
        <f>IF(INDEX(Veh_Marshal,0,3)="N/A","N/A",'输出-系统进路参数'!Q101)</f>
        <v>N/A</v>
      </c>
      <c r="O100" s="22" t="str">
        <f>IF(INDEX(Veh_Marshal,0,3)="N/A","N/A",'输出-系统进路参数'!R101)</f>
        <v>N/A</v>
      </c>
      <c r="P100" s="22" t="str">
        <f>IF(INDEX(Veh_Marshal,0,3)="N/A","N/A",'输出-系统进路参数'!S101)</f>
        <v>N/A</v>
      </c>
      <c r="Q100" s="22" t="str">
        <f>IF(INDEX(Veh_Marshal,0,3)="N/A","N/A",'输出-系统进路参数'!T101)</f>
        <v>N/A</v>
      </c>
      <c r="R100" s="22" t="str">
        <f>IF(INDEX(Veh_Marshal,0,3)="N/A","N/A",'输出-系统进路参数'!U101)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IF(INDEX(Veh_Marshal,0,3)="N/A","N/A",'输出-系统进路参数'!B102)</f>
        <v>N/A</v>
      </c>
      <c r="B101" s="22" t="str">
        <f>IF(INDEX(Veh_Marshal,0,3)="N/A","N/A",'输出-系统进路参数'!E102)</f>
        <v>N/A</v>
      </c>
      <c r="C101" s="22" t="str">
        <f>IF(INDEX(Veh_Marshal,0,3)="N/A","N/A",'输出-系统进路参数'!F102)</f>
        <v>N/A</v>
      </c>
      <c r="D101" s="22" t="str">
        <f>IF(INDEX(Veh_Marshal,0,3)="N/A","N/A",'输出-系统进路参数'!G102)</f>
        <v>N/A</v>
      </c>
      <c r="E101" s="22" t="str">
        <f>IF(INDEX(Veh_Marshal,0,3)="N/A","N/A",'输出-系统进路参数'!H102)</f>
        <v>N/A</v>
      </c>
      <c r="F101" s="22" t="str">
        <f>IF(INDEX(Veh_Marshal,0,3)="N/A","N/A",'输出-系统进路参数'!I102)</f>
        <v>N/A</v>
      </c>
      <c r="G101" s="22" t="str">
        <f>IF(INDEX(Veh_Marshal,0,3)="N/A","N/A",'输出-系统进路参数'!J102)</f>
        <v>N/A</v>
      </c>
      <c r="H101" s="22" t="str">
        <f>IF(INDEX(Veh_Marshal,0,3)="N/A","N/A",'输出-系统进路参数'!K102)</f>
        <v>N/A</v>
      </c>
      <c r="I101" s="22" t="str">
        <f>IF(INDEX(Veh_Marshal,0,3)="N/A","N/A",'输出-系统进路参数'!L102)</f>
        <v>N/A</v>
      </c>
      <c r="J101" s="22" t="str">
        <f>IF(INDEX(Veh_Marshal,0,3)="N/A","N/A",'输出-系统进路参数'!M102)</f>
        <v>N/A</v>
      </c>
      <c r="K101" s="22" t="str">
        <f>IF(INDEX(Veh_Marshal,0,3)="N/A","N/A",'输出-系统进路参数'!N102)</f>
        <v>N/A</v>
      </c>
      <c r="L101" s="22" t="str">
        <f>IF(INDEX(Veh_Marshal,0,3)="N/A","N/A",'输出-系统进路参数'!O102)</f>
        <v>N/A</v>
      </c>
      <c r="M101" s="22" t="str">
        <f>IF(INDEX(Veh_Marshal,0,3)="N/A","N/A",'输出-系统进路参数'!P102)</f>
        <v>N/A</v>
      </c>
      <c r="N101" s="22" t="str">
        <f>IF(INDEX(Veh_Marshal,0,3)="N/A","N/A",'输出-系统进路参数'!Q102)</f>
        <v>N/A</v>
      </c>
      <c r="O101" s="22" t="str">
        <f>IF(INDEX(Veh_Marshal,0,3)="N/A","N/A",'输出-系统进路参数'!R102)</f>
        <v>N/A</v>
      </c>
      <c r="P101" s="22" t="str">
        <f>IF(INDEX(Veh_Marshal,0,3)="N/A","N/A",'输出-系统进路参数'!S102)</f>
        <v>N/A</v>
      </c>
      <c r="Q101" s="22" t="str">
        <f>IF(INDEX(Veh_Marshal,0,3)="N/A","N/A",'输出-系统进路参数'!T102)</f>
        <v>N/A</v>
      </c>
      <c r="R101" s="22" t="str">
        <f>IF(INDEX(Veh_Marshal,0,3)="N/A","N/A",'输出-系统进路参数'!U102)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IF(INDEX(Veh_Marshal,0,3)="N/A","N/A",'输出-系统进路参数'!B103)</f>
        <v>N/A</v>
      </c>
      <c r="B102" s="22" t="str">
        <f>IF(INDEX(Veh_Marshal,0,3)="N/A","N/A",'输出-系统进路参数'!E103)</f>
        <v>N/A</v>
      </c>
      <c r="C102" s="22" t="str">
        <f>IF(INDEX(Veh_Marshal,0,3)="N/A","N/A",'输出-系统进路参数'!F103)</f>
        <v>N/A</v>
      </c>
      <c r="D102" s="22" t="str">
        <f>IF(INDEX(Veh_Marshal,0,3)="N/A","N/A",'输出-系统进路参数'!G103)</f>
        <v>N/A</v>
      </c>
      <c r="E102" s="22" t="str">
        <f>IF(INDEX(Veh_Marshal,0,3)="N/A","N/A",'输出-系统进路参数'!H103)</f>
        <v>N/A</v>
      </c>
      <c r="F102" s="22" t="str">
        <f>IF(INDEX(Veh_Marshal,0,3)="N/A","N/A",'输出-系统进路参数'!I103)</f>
        <v>N/A</v>
      </c>
      <c r="G102" s="22" t="str">
        <f>IF(INDEX(Veh_Marshal,0,3)="N/A","N/A",'输出-系统进路参数'!J103)</f>
        <v>N/A</v>
      </c>
      <c r="H102" s="22" t="str">
        <f>IF(INDEX(Veh_Marshal,0,3)="N/A","N/A",'输出-系统进路参数'!K103)</f>
        <v>N/A</v>
      </c>
      <c r="I102" s="22" t="str">
        <f>IF(INDEX(Veh_Marshal,0,3)="N/A","N/A",'输出-系统进路参数'!L103)</f>
        <v>N/A</v>
      </c>
      <c r="J102" s="22" t="str">
        <f>IF(INDEX(Veh_Marshal,0,3)="N/A","N/A",'输出-系统进路参数'!M103)</f>
        <v>N/A</v>
      </c>
      <c r="K102" s="22" t="str">
        <f>IF(INDEX(Veh_Marshal,0,3)="N/A","N/A",'输出-系统进路参数'!N103)</f>
        <v>N/A</v>
      </c>
      <c r="L102" s="22" t="str">
        <f>IF(INDEX(Veh_Marshal,0,3)="N/A","N/A",'输出-系统进路参数'!O103)</f>
        <v>N/A</v>
      </c>
      <c r="M102" s="22" t="str">
        <f>IF(INDEX(Veh_Marshal,0,3)="N/A","N/A",'输出-系统进路参数'!P103)</f>
        <v>N/A</v>
      </c>
      <c r="N102" s="22" t="str">
        <f>IF(INDEX(Veh_Marshal,0,3)="N/A","N/A",'输出-系统进路参数'!Q103)</f>
        <v>N/A</v>
      </c>
      <c r="O102" s="22" t="str">
        <f>IF(INDEX(Veh_Marshal,0,3)="N/A","N/A",'输出-系统进路参数'!R103)</f>
        <v>N/A</v>
      </c>
      <c r="P102" s="22" t="str">
        <f>IF(INDEX(Veh_Marshal,0,3)="N/A","N/A",'输出-系统进路参数'!S103)</f>
        <v>N/A</v>
      </c>
      <c r="Q102" s="22" t="str">
        <f>IF(INDEX(Veh_Marshal,0,3)="N/A","N/A",'输出-系统进路参数'!T103)</f>
        <v>N/A</v>
      </c>
      <c r="R102" s="22" t="str">
        <f>IF(INDEX(Veh_Marshal,0,3)="N/A","N/A",'输出-系统进路参数'!U103)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IF(INDEX(Veh_Marshal,0,3)="N/A","N/A",'输出-系统进路参数'!B104)</f>
        <v>N/A</v>
      </c>
      <c r="B103" s="22" t="str">
        <f>IF(INDEX(Veh_Marshal,0,3)="N/A","N/A",'输出-系统进路参数'!E104)</f>
        <v>N/A</v>
      </c>
      <c r="C103" s="22" t="str">
        <f>IF(INDEX(Veh_Marshal,0,3)="N/A","N/A",'输出-系统进路参数'!F104)</f>
        <v>N/A</v>
      </c>
      <c r="D103" s="22" t="str">
        <f>IF(INDEX(Veh_Marshal,0,3)="N/A","N/A",'输出-系统进路参数'!G104)</f>
        <v>N/A</v>
      </c>
      <c r="E103" s="22" t="str">
        <f>IF(INDEX(Veh_Marshal,0,3)="N/A","N/A",'输出-系统进路参数'!H104)</f>
        <v>N/A</v>
      </c>
      <c r="F103" s="22" t="str">
        <f>IF(INDEX(Veh_Marshal,0,3)="N/A","N/A",'输出-系统进路参数'!I104)</f>
        <v>N/A</v>
      </c>
      <c r="G103" s="22" t="str">
        <f>IF(INDEX(Veh_Marshal,0,3)="N/A","N/A",'输出-系统进路参数'!J104)</f>
        <v>N/A</v>
      </c>
      <c r="H103" s="22" t="str">
        <f>IF(INDEX(Veh_Marshal,0,3)="N/A","N/A",'输出-系统进路参数'!K104)</f>
        <v>N/A</v>
      </c>
      <c r="I103" s="22" t="str">
        <f>IF(INDEX(Veh_Marshal,0,3)="N/A","N/A",'输出-系统进路参数'!L104)</f>
        <v>N/A</v>
      </c>
      <c r="J103" s="22" t="str">
        <f>IF(INDEX(Veh_Marshal,0,3)="N/A","N/A",'输出-系统进路参数'!M104)</f>
        <v>N/A</v>
      </c>
      <c r="K103" s="22" t="str">
        <f>IF(INDEX(Veh_Marshal,0,3)="N/A","N/A",'输出-系统进路参数'!N104)</f>
        <v>N/A</v>
      </c>
      <c r="L103" s="22" t="str">
        <f>IF(INDEX(Veh_Marshal,0,3)="N/A","N/A",'输出-系统进路参数'!O104)</f>
        <v>N/A</v>
      </c>
      <c r="M103" s="22" t="str">
        <f>IF(INDEX(Veh_Marshal,0,3)="N/A","N/A",'输出-系统进路参数'!P104)</f>
        <v>N/A</v>
      </c>
      <c r="N103" s="22" t="str">
        <f>IF(INDEX(Veh_Marshal,0,3)="N/A","N/A",'输出-系统进路参数'!Q104)</f>
        <v>N/A</v>
      </c>
      <c r="O103" s="22" t="str">
        <f>IF(INDEX(Veh_Marshal,0,3)="N/A","N/A",'输出-系统进路参数'!R104)</f>
        <v>N/A</v>
      </c>
      <c r="P103" s="22" t="str">
        <f>IF(INDEX(Veh_Marshal,0,3)="N/A","N/A",'输出-系统进路参数'!S104)</f>
        <v>N/A</v>
      </c>
      <c r="Q103" s="22" t="str">
        <f>IF(INDEX(Veh_Marshal,0,3)="N/A","N/A",'输出-系统进路参数'!T104)</f>
        <v>N/A</v>
      </c>
      <c r="R103" s="22" t="str">
        <f>IF(INDEX(Veh_Marshal,0,3)="N/A","N/A",'输出-系统进路参数'!U104)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IF(INDEX(Veh_Marshal,0,3)="N/A","N/A",'输出-系统进路参数'!B105)</f>
        <v>N/A</v>
      </c>
      <c r="B104" s="22" t="str">
        <f>IF(INDEX(Veh_Marshal,0,3)="N/A","N/A",'输出-系统进路参数'!E105)</f>
        <v>N/A</v>
      </c>
      <c r="C104" s="22" t="str">
        <f>IF(INDEX(Veh_Marshal,0,3)="N/A","N/A",'输出-系统进路参数'!F105)</f>
        <v>N/A</v>
      </c>
      <c r="D104" s="22" t="str">
        <f>IF(INDEX(Veh_Marshal,0,3)="N/A","N/A",'输出-系统进路参数'!G105)</f>
        <v>N/A</v>
      </c>
      <c r="E104" s="22" t="str">
        <f>IF(INDEX(Veh_Marshal,0,3)="N/A","N/A",'输出-系统进路参数'!H105)</f>
        <v>N/A</v>
      </c>
      <c r="F104" s="22" t="str">
        <f>IF(INDEX(Veh_Marshal,0,3)="N/A","N/A",'输出-系统进路参数'!I105)</f>
        <v>N/A</v>
      </c>
      <c r="G104" s="22" t="str">
        <f>IF(INDEX(Veh_Marshal,0,3)="N/A","N/A",'输出-系统进路参数'!J105)</f>
        <v>N/A</v>
      </c>
      <c r="H104" s="22" t="str">
        <f>IF(INDEX(Veh_Marshal,0,3)="N/A","N/A",'输出-系统进路参数'!K105)</f>
        <v>N/A</v>
      </c>
      <c r="I104" s="22" t="str">
        <f>IF(INDEX(Veh_Marshal,0,3)="N/A","N/A",'输出-系统进路参数'!L105)</f>
        <v>N/A</v>
      </c>
      <c r="J104" s="22" t="str">
        <f>IF(INDEX(Veh_Marshal,0,3)="N/A","N/A",'输出-系统进路参数'!M105)</f>
        <v>N/A</v>
      </c>
      <c r="K104" s="22" t="str">
        <f>IF(INDEX(Veh_Marshal,0,3)="N/A","N/A",'输出-系统进路参数'!N105)</f>
        <v>N/A</v>
      </c>
      <c r="L104" s="22" t="str">
        <f>IF(INDEX(Veh_Marshal,0,3)="N/A","N/A",'输出-系统进路参数'!O105)</f>
        <v>N/A</v>
      </c>
      <c r="M104" s="22" t="str">
        <f>IF(INDEX(Veh_Marshal,0,3)="N/A","N/A",'输出-系统进路参数'!P105)</f>
        <v>N/A</v>
      </c>
      <c r="N104" s="22" t="str">
        <f>IF(INDEX(Veh_Marshal,0,3)="N/A","N/A",'输出-系统进路参数'!Q105)</f>
        <v>N/A</v>
      </c>
      <c r="O104" s="22" t="str">
        <f>IF(INDEX(Veh_Marshal,0,3)="N/A","N/A",'输出-系统进路参数'!R105)</f>
        <v>N/A</v>
      </c>
      <c r="P104" s="22" t="str">
        <f>IF(INDEX(Veh_Marshal,0,3)="N/A","N/A",'输出-系统进路参数'!S105)</f>
        <v>N/A</v>
      </c>
      <c r="Q104" s="22" t="str">
        <f>IF(INDEX(Veh_Marshal,0,3)="N/A","N/A",'输出-系统进路参数'!T105)</f>
        <v>N/A</v>
      </c>
      <c r="R104" s="22" t="str">
        <f>IF(INDEX(Veh_Marshal,0,3)="N/A","N/A",'输出-系统进路参数'!U105)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IF(INDEX(Veh_Marshal,0,3)="N/A","N/A",'输出-系统进路参数'!B106)</f>
        <v>N/A</v>
      </c>
      <c r="B105" s="22" t="str">
        <f>IF(INDEX(Veh_Marshal,0,3)="N/A","N/A",'输出-系统进路参数'!E106)</f>
        <v>N/A</v>
      </c>
      <c r="C105" s="22" t="str">
        <f>IF(INDEX(Veh_Marshal,0,3)="N/A","N/A",'输出-系统进路参数'!F106)</f>
        <v>N/A</v>
      </c>
      <c r="D105" s="22" t="str">
        <f>IF(INDEX(Veh_Marshal,0,3)="N/A","N/A",'输出-系统进路参数'!G106)</f>
        <v>N/A</v>
      </c>
      <c r="E105" s="22" t="str">
        <f>IF(INDEX(Veh_Marshal,0,3)="N/A","N/A",'输出-系统进路参数'!H106)</f>
        <v>N/A</v>
      </c>
      <c r="F105" s="22" t="str">
        <f>IF(INDEX(Veh_Marshal,0,3)="N/A","N/A",'输出-系统进路参数'!I106)</f>
        <v>N/A</v>
      </c>
      <c r="G105" s="22" t="str">
        <f>IF(INDEX(Veh_Marshal,0,3)="N/A","N/A",'输出-系统进路参数'!J106)</f>
        <v>N/A</v>
      </c>
      <c r="H105" s="22" t="str">
        <f>IF(INDEX(Veh_Marshal,0,3)="N/A","N/A",'输出-系统进路参数'!K106)</f>
        <v>N/A</v>
      </c>
      <c r="I105" s="22" t="str">
        <f>IF(INDEX(Veh_Marshal,0,3)="N/A","N/A",'输出-系统进路参数'!L106)</f>
        <v>N/A</v>
      </c>
      <c r="J105" s="22" t="str">
        <f>IF(INDEX(Veh_Marshal,0,3)="N/A","N/A",'输出-系统进路参数'!M106)</f>
        <v>N/A</v>
      </c>
      <c r="K105" s="22" t="str">
        <f>IF(INDEX(Veh_Marshal,0,3)="N/A","N/A",'输出-系统进路参数'!N106)</f>
        <v>N/A</v>
      </c>
      <c r="L105" s="22" t="str">
        <f>IF(INDEX(Veh_Marshal,0,3)="N/A","N/A",'输出-系统进路参数'!O106)</f>
        <v>N/A</v>
      </c>
      <c r="M105" s="22" t="str">
        <f>IF(INDEX(Veh_Marshal,0,3)="N/A","N/A",'输出-系统进路参数'!P106)</f>
        <v>N/A</v>
      </c>
      <c r="N105" s="22" t="str">
        <f>IF(INDEX(Veh_Marshal,0,3)="N/A","N/A",'输出-系统进路参数'!Q106)</f>
        <v>N/A</v>
      </c>
      <c r="O105" s="22" t="str">
        <f>IF(INDEX(Veh_Marshal,0,3)="N/A","N/A",'输出-系统进路参数'!R106)</f>
        <v>N/A</v>
      </c>
      <c r="P105" s="22" t="str">
        <f>IF(INDEX(Veh_Marshal,0,3)="N/A","N/A",'输出-系统进路参数'!S106)</f>
        <v>N/A</v>
      </c>
      <c r="Q105" s="22" t="str">
        <f>IF(INDEX(Veh_Marshal,0,3)="N/A","N/A",'输出-系统进路参数'!T106)</f>
        <v>N/A</v>
      </c>
      <c r="R105" s="22" t="str">
        <f>IF(INDEX(Veh_Marshal,0,3)="N/A","N/A",'输出-系统进路参数'!U106)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IF(INDEX(Veh_Marshal,0,3)="N/A","N/A",'输出-系统进路参数'!B107)</f>
        <v>N/A</v>
      </c>
      <c r="B106" s="22" t="str">
        <f>IF(INDEX(Veh_Marshal,0,3)="N/A","N/A",'输出-系统进路参数'!E107)</f>
        <v>N/A</v>
      </c>
      <c r="C106" s="22" t="str">
        <f>IF(INDEX(Veh_Marshal,0,3)="N/A","N/A",'输出-系统进路参数'!F107)</f>
        <v>N/A</v>
      </c>
      <c r="D106" s="22" t="str">
        <f>IF(INDEX(Veh_Marshal,0,3)="N/A","N/A",'输出-系统进路参数'!G107)</f>
        <v>N/A</v>
      </c>
      <c r="E106" s="22" t="str">
        <f>IF(INDEX(Veh_Marshal,0,3)="N/A","N/A",'输出-系统进路参数'!H107)</f>
        <v>N/A</v>
      </c>
      <c r="F106" s="22" t="str">
        <f>IF(INDEX(Veh_Marshal,0,3)="N/A","N/A",'输出-系统进路参数'!I107)</f>
        <v>N/A</v>
      </c>
      <c r="G106" s="22" t="str">
        <f>IF(INDEX(Veh_Marshal,0,3)="N/A","N/A",'输出-系统进路参数'!J107)</f>
        <v>N/A</v>
      </c>
      <c r="H106" s="22" t="str">
        <f>IF(INDEX(Veh_Marshal,0,3)="N/A","N/A",'输出-系统进路参数'!K107)</f>
        <v>N/A</v>
      </c>
      <c r="I106" s="22" t="str">
        <f>IF(INDEX(Veh_Marshal,0,3)="N/A","N/A",'输出-系统进路参数'!L107)</f>
        <v>N/A</v>
      </c>
      <c r="J106" s="22" t="str">
        <f>IF(INDEX(Veh_Marshal,0,3)="N/A","N/A",'输出-系统进路参数'!M107)</f>
        <v>N/A</v>
      </c>
      <c r="K106" s="22" t="str">
        <f>IF(INDEX(Veh_Marshal,0,3)="N/A","N/A",'输出-系统进路参数'!N107)</f>
        <v>N/A</v>
      </c>
      <c r="L106" s="22" t="str">
        <f>IF(INDEX(Veh_Marshal,0,3)="N/A","N/A",'输出-系统进路参数'!O107)</f>
        <v>N/A</v>
      </c>
      <c r="M106" s="22" t="str">
        <f>IF(INDEX(Veh_Marshal,0,3)="N/A","N/A",'输出-系统进路参数'!P107)</f>
        <v>N/A</v>
      </c>
      <c r="N106" s="22" t="str">
        <f>IF(INDEX(Veh_Marshal,0,3)="N/A","N/A",'输出-系统进路参数'!Q107)</f>
        <v>N/A</v>
      </c>
      <c r="O106" s="22" t="str">
        <f>IF(INDEX(Veh_Marshal,0,3)="N/A","N/A",'输出-系统进路参数'!R107)</f>
        <v>N/A</v>
      </c>
      <c r="P106" s="22" t="str">
        <f>IF(INDEX(Veh_Marshal,0,3)="N/A","N/A",'输出-系统进路参数'!S107)</f>
        <v>N/A</v>
      </c>
      <c r="Q106" s="22" t="str">
        <f>IF(INDEX(Veh_Marshal,0,3)="N/A","N/A",'输出-系统进路参数'!T107)</f>
        <v>N/A</v>
      </c>
      <c r="R106" s="22" t="str">
        <f>IF(INDEX(Veh_Marshal,0,3)="N/A","N/A",'输出-系统进路参数'!U107)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IF(INDEX(Veh_Marshal,0,3)="N/A","N/A",'输出-系统进路参数'!B108)</f>
        <v>N/A</v>
      </c>
      <c r="B107" s="22" t="str">
        <f>IF(INDEX(Veh_Marshal,0,3)="N/A","N/A",'输出-系统进路参数'!E108)</f>
        <v>N/A</v>
      </c>
      <c r="C107" s="22" t="str">
        <f>IF(INDEX(Veh_Marshal,0,3)="N/A","N/A",'输出-系统进路参数'!F108)</f>
        <v>N/A</v>
      </c>
      <c r="D107" s="22" t="str">
        <f>IF(INDEX(Veh_Marshal,0,3)="N/A","N/A",'输出-系统进路参数'!G108)</f>
        <v>N/A</v>
      </c>
      <c r="E107" s="22" t="str">
        <f>IF(INDEX(Veh_Marshal,0,3)="N/A","N/A",'输出-系统进路参数'!H108)</f>
        <v>N/A</v>
      </c>
      <c r="F107" s="22" t="str">
        <f>IF(INDEX(Veh_Marshal,0,3)="N/A","N/A",'输出-系统进路参数'!I108)</f>
        <v>N/A</v>
      </c>
      <c r="G107" s="22" t="str">
        <f>IF(INDEX(Veh_Marshal,0,3)="N/A","N/A",'输出-系统进路参数'!J108)</f>
        <v>N/A</v>
      </c>
      <c r="H107" s="22" t="str">
        <f>IF(INDEX(Veh_Marshal,0,3)="N/A","N/A",'输出-系统进路参数'!K108)</f>
        <v>N/A</v>
      </c>
      <c r="I107" s="22" t="str">
        <f>IF(INDEX(Veh_Marshal,0,3)="N/A","N/A",'输出-系统进路参数'!L108)</f>
        <v>N/A</v>
      </c>
      <c r="J107" s="22" t="str">
        <f>IF(INDEX(Veh_Marshal,0,3)="N/A","N/A",'输出-系统进路参数'!M108)</f>
        <v>N/A</v>
      </c>
      <c r="K107" s="22" t="str">
        <f>IF(INDEX(Veh_Marshal,0,3)="N/A","N/A",'输出-系统进路参数'!N108)</f>
        <v>N/A</v>
      </c>
      <c r="L107" s="22" t="str">
        <f>IF(INDEX(Veh_Marshal,0,3)="N/A","N/A",'输出-系统进路参数'!O108)</f>
        <v>N/A</v>
      </c>
      <c r="M107" s="22" t="str">
        <f>IF(INDEX(Veh_Marshal,0,3)="N/A","N/A",'输出-系统进路参数'!P108)</f>
        <v>N/A</v>
      </c>
      <c r="N107" s="22" t="str">
        <f>IF(INDEX(Veh_Marshal,0,3)="N/A","N/A",'输出-系统进路参数'!Q108)</f>
        <v>N/A</v>
      </c>
      <c r="O107" s="22" t="str">
        <f>IF(INDEX(Veh_Marshal,0,3)="N/A","N/A",'输出-系统进路参数'!R108)</f>
        <v>N/A</v>
      </c>
      <c r="P107" s="22" t="str">
        <f>IF(INDEX(Veh_Marshal,0,3)="N/A","N/A",'输出-系统进路参数'!S108)</f>
        <v>N/A</v>
      </c>
      <c r="Q107" s="22" t="str">
        <f>IF(INDEX(Veh_Marshal,0,3)="N/A","N/A",'输出-系统进路参数'!T108)</f>
        <v>N/A</v>
      </c>
      <c r="R107" s="22" t="str">
        <f>IF(INDEX(Veh_Marshal,0,3)="N/A","N/A",'输出-系统进路参数'!U108)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IF(INDEX(Veh_Marshal,0,3)="N/A","N/A",'输出-系统进路参数'!B109)</f>
        <v>N/A</v>
      </c>
      <c r="B108" s="22" t="str">
        <f>IF(INDEX(Veh_Marshal,0,3)="N/A","N/A",'输出-系统进路参数'!E109)</f>
        <v>N/A</v>
      </c>
      <c r="C108" s="22" t="str">
        <f>IF(INDEX(Veh_Marshal,0,3)="N/A","N/A",'输出-系统进路参数'!F109)</f>
        <v>N/A</v>
      </c>
      <c r="D108" s="22" t="str">
        <f>IF(INDEX(Veh_Marshal,0,3)="N/A","N/A",'输出-系统进路参数'!G109)</f>
        <v>N/A</v>
      </c>
      <c r="E108" s="22" t="str">
        <f>IF(INDEX(Veh_Marshal,0,3)="N/A","N/A",'输出-系统进路参数'!H109)</f>
        <v>N/A</v>
      </c>
      <c r="F108" s="22" t="str">
        <f>IF(INDEX(Veh_Marshal,0,3)="N/A","N/A",'输出-系统进路参数'!I109)</f>
        <v>N/A</v>
      </c>
      <c r="G108" s="22" t="str">
        <f>IF(INDEX(Veh_Marshal,0,3)="N/A","N/A",'输出-系统进路参数'!J109)</f>
        <v>N/A</v>
      </c>
      <c r="H108" s="22" t="str">
        <f>IF(INDEX(Veh_Marshal,0,3)="N/A","N/A",'输出-系统进路参数'!K109)</f>
        <v>N/A</v>
      </c>
      <c r="I108" s="22" t="str">
        <f>IF(INDEX(Veh_Marshal,0,3)="N/A","N/A",'输出-系统进路参数'!L109)</f>
        <v>N/A</v>
      </c>
      <c r="J108" s="22" t="str">
        <f>IF(INDEX(Veh_Marshal,0,3)="N/A","N/A",'输出-系统进路参数'!M109)</f>
        <v>N/A</v>
      </c>
      <c r="K108" s="22" t="str">
        <f>IF(INDEX(Veh_Marshal,0,3)="N/A","N/A",'输出-系统进路参数'!N109)</f>
        <v>N/A</v>
      </c>
      <c r="L108" s="22" t="str">
        <f>IF(INDEX(Veh_Marshal,0,3)="N/A","N/A",'输出-系统进路参数'!O109)</f>
        <v>N/A</v>
      </c>
      <c r="M108" s="22" t="str">
        <f>IF(INDEX(Veh_Marshal,0,3)="N/A","N/A",'输出-系统进路参数'!P109)</f>
        <v>N/A</v>
      </c>
      <c r="N108" s="22" t="str">
        <f>IF(INDEX(Veh_Marshal,0,3)="N/A","N/A",'输出-系统进路参数'!Q109)</f>
        <v>N/A</v>
      </c>
      <c r="O108" s="22" t="str">
        <f>IF(INDEX(Veh_Marshal,0,3)="N/A","N/A",'输出-系统进路参数'!R109)</f>
        <v>N/A</v>
      </c>
      <c r="P108" s="22" t="str">
        <f>IF(INDEX(Veh_Marshal,0,3)="N/A","N/A",'输出-系统进路参数'!S109)</f>
        <v>N/A</v>
      </c>
      <c r="Q108" s="22" t="str">
        <f>IF(INDEX(Veh_Marshal,0,3)="N/A","N/A",'输出-系统进路参数'!T109)</f>
        <v>N/A</v>
      </c>
      <c r="R108" s="22" t="str">
        <f>IF(INDEX(Veh_Marshal,0,3)="N/A","N/A",'输出-系统进路参数'!U109)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IF(INDEX(Veh_Marshal,0,3)="N/A","N/A",'输出-系统进路参数'!B110)</f>
        <v>N/A</v>
      </c>
      <c r="B109" s="22" t="str">
        <f>IF(INDEX(Veh_Marshal,0,3)="N/A","N/A",'输出-系统进路参数'!E110)</f>
        <v>N/A</v>
      </c>
      <c r="C109" s="22" t="str">
        <f>IF(INDEX(Veh_Marshal,0,3)="N/A","N/A",'输出-系统进路参数'!F110)</f>
        <v>N/A</v>
      </c>
      <c r="D109" s="22" t="str">
        <f>IF(INDEX(Veh_Marshal,0,3)="N/A","N/A",'输出-系统进路参数'!G110)</f>
        <v>N/A</v>
      </c>
      <c r="E109" s="22" t="str">
        <f>IF(INDEX(Veh_Marshal,0,3)="N/A","N/A",'输出-系统进路参数'!H110)</f>
        <v>N/A</v>
      </c>
      <c r="F109" s="22" t="str">
        <f>IF(INDEX(Veh_Marshal,0,3)="N/A","N/A",'输出-系统进路参数'!I110)</f>
        <v>N/A</v>
      </c>
      <c r="G109" s="22" t="str">
        <f>IF(INDEX(Veh_Marshal,0,3)="N/A","N/A",'输出-系统进路参数'!J110)</f>
        <v>N/A</v>
      </c>
      <c r="H109" s="22" t="str">
        <f>IF(INDEX(Veh_Marshal,0,3)="N/A","N/A",'输出-系统进路参数'!K110)</f>
        <v>N/A</v>
      </c>
      <c r="I109" s="22" t="str">
        <f>IF(INDEX(Veh_Marshal,0,3)="N/A","N/A",'输出-系统进路参数'!L110)</f>
        <v>N/A</v>
      </c>
      <c r="J109" s="22" t="str">
        <f>IF(INDEX(Veh_Marshal,0,3)="N/A","N/A",'输出-系统进路参数'!M110)</f>
        <v>N/A</v>
      </c>
      <c r="K109" s="22" t="str">
        <f>IF(INDEX(Veh_Marshal,0,3)="N/A","N/A",'输出-系统进路参数'!N110)</f>
        <v>N/A</v>
      </c>
      <c r="L109" s="22" t="str">
        <f>IF(INDEX(Veh_Marshal,0,3)="N/A","N/A",'输出-系统进路参数'!O110)</f>
        <v>N/A</v>
      </c>
      <c r="M109" s="22" t="str">
        <f>IF(INDEX(Veh_Marshal,0,3)="N/A","N/A",'输出-系统进路参数'!P110)</f>
        <v>N/A</v>
      </c>
      <c r="N109" s="22" t="str">
        <f>IF(INDEX(Veh_Marshal,0,3)="N/A","N/A",'输出-系统进路参数'!Q110)</f>
        <v>N/A</v>
      </c>
      <c r="O109" s="22" t="str">
        <f>IF(INDEX(Veh_Marshal,0,3)="N/A","N/A",'输出-系统进路参数'!R110)</f>
        <v>N/A</v>
      </c>
      <c r="P109" s="22" t="str">
        <f>IF(INDEX(Veh_Marshal,0,3)="N/A","N/A",'输出-系统进路参数'!S110)</f>
        <v>N/A</v>
      </c>
      <c r="Q109" s="22" t="str">
        <f>IF(INDEX(Veh_Marshal,0,3)="N/A","N/A",'输出-系统进路参数'!T110)</f>
        <v>N/A</v>
      </c>
      <c r="R109" s="22" t="str">
        <f>IF(INDEX(Veh_Marshal,0,3)="N/A","N/A",'输出-系统进路参数'!U110)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IF(INDEX(Veh_Marshal,0,3)="N/A","N/A",'输出-系统进路参数'!B111)</f>
        <v>N/A</v>
      </c>
      <c r="B110" s="22" t="str">
        <f>IF(INDEX(Veh_Marshal,0,3)="N/A","N/A",'输出-系统进路参数'!E111)</f>
        <v>N/A</v>
      </c>
      <c r="C110" s="22" t="str">
        <f>IF(INDEX(Veh_Marshal,0,3)="N/A","N/A",'输出-系统进路参数'!F111)</f>
        <v>N/A</v>
      </c>
      <c r="D110" s="22" t="str">
        <f>IF(INDEX(Veh_Marshal,0,3)="N/A","N/A",'输出-系统进路参数'!G111)</f>
        <v>N/A</v>
      </c>
      <c r="E110" s="22" t="str">
        <f>IF(INDEX(Veh_Marshal,0,3)="N/A","N/A",'输出-系统进路参数'!H111)</f>
        <v>N/A</v>
      </c>
      <c r="F110" s="22" t="str">
        <f>IF(INDEX(Veh_Marshal,0,3)="N/A","N/A",'输出-系统进路参数'!I111)</f>
        <v>N/A</v>
      </c>
      <c r="G110" s="22" t="str">
        <f>IF(INDEX(Veh_Marshal,0,3)="N/A","N/A",'输出-系统进路参数'!J111)</f>
        <v>N/A</v>
      </c>
      <c r="H110" s="22" t="str">
        <f>IF(INDEX(Veh_Marshal,0,3)="N/A","N/A",'输出-系统进路参数'!K111)</f>
        <v>N/A</v>
      </c>
      <c r="I110" s="22" t="str">
        <f>IF(INDEX(Veh_Marshal,0,3)="N/A","N/A",'输出-系统进路参数'!L111)</f>
        <v>N/A</v>
      </c>
      <c r="J110" s="22" t="str">
        <f>IF(INDEX(Veh_Marshal,0,3)="N/A","N/A",'输出-系统进路参数'!M111)</f>
        <v>N/A</v>
      </c>
      <c r="K110" s="22" t="str">
        <f>IF(INDEX(Veh_Marshal,0,3)="N/A","N/A",'输出-系统进路参数'!N111)</f>
        <v>N/A</v>
      </c>
      <c r="L110" s="22" t="str">
        <f>IF(INDEX(Veh_Marshal,0,3)="N/A","N/A",'输出-系统进路参数'!O111)</f>
        <v>N/A</v>
      </c>
      <c r="M110" s="22" t="str">
        <f>IF(INDEX(Veh_Marshal,0,3)="N/A","N/A",'输出-系统进路参数'!P111)</f>
        <v>N/A</v>
      </c>
      <c r="N110" s="22" t="str">
        <f>IF(INDEX(Veh_Marshal,0,3)="N/A","N/A",'输出-系统进路参数'!Q111)</f>
        <v>N/A</v>
      </c>
      <c r="O110" s="22" t="str">
        <f>IF(INDEX(Veh_Marshal,0,3)="N/A","N/A",'输出-系统进路参数'!R111)</f>
        <v>N/A</v>
      </c>
      <c r="P110" s="22" t="str">
        <f>IF(INDEX(Veh_Marshal,0,3)="N/A","N/A",'输出-系统进路参数'!S111)</f>
        <v>N/A</v>
      </c>
      <c r="Q110" s="22" t="str">
        <f>IF(INDEX(Veh_Marshal,0,3)="N/A","N/A",'输出-系统进路参数'!T111)</f>
        <v>N/A</v>
      </c>
      <c r="R110" s="22" t="str">
        <f>IF(INDEX(Veh_Marshal,0,3)="N/A","N/A",'输出-系统进路参数'!U111)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IF(INDEX(Veh_Marshal,0,3)="N/A","N/A",'输出-系统进路参数'!B112)</f>
        <v>N/A</v>
      </c>
      <c r="B111" s="22" t="str">
        <f>IF(INDEX(Veh_Marshal,0,3)="N/A","N/A",'输出-系统进路参数'!E112)</f>
        <v>N/A</v>
      </c>
      <c r="C111" s="22" t="str">
        <f>IF(INDEX(Veh_Marshal,0,3)="N/A","N/A",'输出-系统进路参数'!F112)</f>
        <v>N/A</v>
      </c>
      <c r="D111" s="22" t="str">
        <f>IF(INDEX(Veh_Marshal,0,3)="N/A","N/A",'输出-系统进路参数'!G112)</f>
        <v>N/A</v>
      </c>
      <c r="E111" s="22" t="str">
        <f>IF(INDEX(Veh_Marshal,0,3)="N/A","N/A",'输出-系统进路参数'!H112)</f>
        <v>N/A</v>
      </c>
      <c r="F111" s="22" t="str">
        <f>IF(INDEX(Veh_Marshal,0,3)="N/A","N/A",'输出-系统进路参数'!I112)</f>
        <v>N/A</v>
      </c>
      <c r="G111" s="22" t="str">
        <f>IF(INDEX(Veh_Marshal,0,3)="N/A","N/A",'输出-系统进路参数'!J112)</f>
        <v>N/A</v>
      </c>
      <c r="H111" s="22" t="str">
        <f>IF(INDEX(Veh_Marshal,0,3)="N/A","N/A",'输出-系统进路参数'!K112)</f>
        <v>N/A</v>
      </c>
      <c r="I111" s="22" t="str">
        <f>IF(INDEX(Veh_Marshal,0,3)="N/A","N/A",'输出-系统进路参数'!L112)</f>
        <v>N/A</v>
      </c>
      <c r="J111" s="22" t="str">
        <f>IF(INDEX(Veh_Marshal,0,3)="N/A","N/A",'输出-系统进路参数'!M112)</f>
        <v>N/A</v>
      </c>
      <c r="K111" s="22" t="str">
        <f>IF(INDEX(Veh_Marshal,0,3)="N/A","N/A",'输出-系统进路参数'!N112)</f>
        <v>N/A</v>
      </c>
      <c r="L111" s="22" t="str">
        <f>IF(INDEX(Veh_Marshal,0,3)="N/A","N/A",'输出-系统进路参数'!O112)</f>
        <v>N/A</v>
      </c>
      <c r="M111" s="22" t="str">
        <f>IF(INDEX(Veh_Marshal,0,3)="N/A","N/A",'输出-系统进路参数'!P112)</f>
        <v>N/A</v>
      </c>
      <c r="N111" s="22" t="str">
        <f>IF(INDEX(Veh_Marshal,0,3)="N/A","N/A",'输出-系统进路参数'!Q112)</f>
        <v>N/A</v>
      </c>
      <c r="O111" s="22" t="str">
        <f>IF(INDEX(Veh_Marshal,0,3)="N/A","N/A",'输出-系统进路参数'!R112)</f>
        <v>N/A</v>
      </c>
      <c r="P111" s="22" t="str">
        <f>IF(INDEX(Veh_Marshal,0,3)="N/A","N/A",'输出-系统进路参数'!S112)</f>
        <v>N/A</v>
      </c>
      <c r="Q111" s="22" t="str">
        <f>IF(INDEX(Veh_Marshal,0,3)="N/A","N/A",'输出-系统进路参数'!T112)</f>
        <v>N/A</v>
      </c>
      <c r="R111" s="22" t="str">
        <f>IF(INDEX(Veh_Marshal,0,3)="N/A","N/A",'输出-系统进路参数'!U112)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IF(INDEX(Veh_Marshal,0,3)="N/A","N/A",'输出-系统进路参数'!B113)</f>
        <v>N/A</v>
      </c>
      <c r="B112" s="22" t="str">
        <f>IF(INDEX(Veh_Marshal,0,3)="N/A","N/A",'输出-系统进路参数'!E113)</f>
        <v>N/A</v>
      </c>
      <c r="C112" s="22" t="str">
        <f>IF(INDEX(Veh_Marshal,0,3)="N/A","N/A",'输出-系统进路参数'!F113)</f>
        <v>N/A</v>
      </c>
      <c r="D112" s="22" t="str">
        <f>IF(INDEX(Veh_Marshal,0,3)="N/A","N/A",'输出-系统进路参数'!G113)</f>
        <v>N/A</v>
      </c>
      <c r="E112" s="22" t="str">
        <f>IF(INDEX(Veh_Marshal,0,3)="N/A","N/A",'输出-系统进路参数'!H113)</f>
        <v>N/A</v>
      </c>
      <c r="F112" s="22" t="str">
        <f>IF(INDEX(Veh_Marshal,0,3)="N/A","N/A",'输出-系统进路参数'!I113)</f>
        <v>N/A</v>
      </c>
      <c r="G112" s="22" t="str">
        <f>IF(INDEX(Veh_Marshal,0,3)="N/A","N/A",'输出-系统进路参数'!J113)</f>
        <v>N/A</v>
      </c>
      <c r="H112" s="22" t="str">
        <f>IF(INDEX(Veh_Marshal,0,3)="N/A","N/A",'输出-系统进路参数'!K113)</f>
        <v>N/A</v>
      </c>
      <c r="I112" s="22" t="str">
        <f>IF(INDEX(Veh_Marshal,0,3)="N/A","N/A",'输出-系统进路参数'!L113)</f>
        <v>N/A</v>
      </c>
      <c r="J112" s="22" t="str">
        <f>IF(INDEX(Veh_Marshal,0,3)="N/A","N/A",'输出-系统进路参数'!M113)</f>
        <v>N/A</v>
      </c>
      <c r="K112" s="22" t="str">
        <f>IF(INDEX(Veh_Marshal,0,3)="N/A","N/A",'输出-系统进路参数'!N113)</f>
        <v>N/A</v>
      </c>
      <c r="L112" s="22" t="str">
        <f>IF(INDEX(Veh_Marshal,0,3)="N/A","N/A",'输出-系统进路参数'!O113)</f>
        <v>N/A</v>
      </c>
      <c r="M112" s="22" t="str">
        <f>IF(INDEX(Veh_Marshal,0,3)="N/A","N/A",'输出-系统进路参数'!P113)</f>
        <v>N/A</v>
      </c>
      <c r="N112" s="22" t="str">
        <f>IF(INDEX(Veh_Marshal,0,3)="N/A","N/A",'输出-系统进路参数'!Q113)</f>
        <v>N/A</v>
      </c>
      <c r="O112" s="22" t="str">
        <f>IF(INDEX(Veh_Marshal,0,3)="N/A","N/A",'输出-系统进路参数'!R113)</f>
        <v>N/A</v>
      </c>
      <c r="P112" s="22" t="str">
        <f>IF(INDEX(Veh_Marshal,0,3)="N/A","N/A",'输出-系统进路参数'!S113)</f>
        <v>N/A</v>
      </c>
      <c r="Q112" s="22" t="str">
        <f>IF(INDEX(Veh_Marshal,0,3)="N/A","N/A",'输出-系统进路参数'!T113)</f>
        <v>N/A</v>
      </c>
      <c r="R112" s="22" t="str">
        <f>IF(INDEX(Veh_Marshal,0,3)="N/A","N/A",'输出-系统进路参数'!U113)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IF(INDEX(Veh_Marshal,0,3)="N/A","N/A",'输出-系统进路参数'!B114)</f>
        <v>N/A</v>
      </c>
      <c r="B113" s="22" t="str">
        <f>IF(INDEX(Veh_Marshal,0,3)="N/A","N/A",'输出-系统进路参数'!E114)</f>
        <v>N/A</v>
      </c>
      <c r="C113" s="22" t="str">
        <f>IF(INDEX(Veh_Marshal,0,3)="N/A","N/A",'输出-系统进路参数'!F114)</f>
        <v>N/A</v>
      </c>
      <c r="D113" s="22" t="str">
        <f>IF(INDEX(Veh_Marshal,0,3)="N/A","N/A",'输出-系统进路参数'!G114)</f>
        <v>N/A</v>
      </c>
      <c r="E113" s="22" t="str">
        <f>IF(INDEX(Veh_Marshal,0,3)="N/A","N/A",'输出-系统进路参数'!H114)</f>
        <v>N/A</v>
      </c>
      <c r="F113" s="22" t="str">
        <f>IF(INDEX(Veh_Marshal,0,3)="N/A","N/A",'输出-系统进路参数'!I114)</f>
        <v>N/A</v>
      </c>
      <c r="G113" s="22" t="str">
        <f>IF(INDEX(Veh_Marshal,0,3)="N/A","N/A",'输出-系统进路参数'!J114)</f>
        <v>N/A</v>
      </c>
      <c r="H113" s="22" t="str">
        <f>IF(INDEX(Veh_Marshal,0,3)="N/A","N/A",'输出-系统进路参数'!K114)</f>
        <v>N/A</v>
      </c>
      <c r="I113" s="22" t="str">
        <f>IF(INDEX(Veh_Marshal,0,3)="N/A","N/A",'输出-系统进路参数'!L114)</f>
        <v>N/A</v>
      </c>
      <c r="J113" s="22" t="str">
        <f>IF(INDEX(Veh_Marshal,0,3)="N/A","N/A",'输出-系统进路参数'!M114)</f>
        <v>N/A</v>
      </c>
      <c r="K113" s="22" t="str">
        <f>IF(INDEX(Veh_Marshal,0,3)="N/A","N/A",'输出-系统进路参数'!N114)</f>
        <v>N/A</v>
      </c>
      <c r="L113" s="22" t="str">
        <f>IF(INDEX(Veh_Marshal,0,3)="N/A","N/A",'输出-系统进路参数'!O114)</f>
        <v>N/A</v>
      </c>
      <c r="M113" s="22" t="str">
        <f>IF(INDEX(Veh_Marshal,0,3)="N/A","N/A",'输出-系统进路参数'!P114)</f>
        <v>N/A</v>
      </c>
      <c r="N113" s="22" t="str">
        <f>IF(INDEX(Veh_Marshal,0,3)="N/A","N/A",'输出-系统进路参数'!Q114)</f>
        <v>N/A</v>
      </c>
      <c r="O113" s="22" t="str">
        <f>IF(INDEX(Veh_Marshal,0,3)="N/A","N/A",'输出-系统进路参数'!R114)</f>
        <v>N/A</v>
      </c>
      <c r="P113" s="22" t="str">
        <f>IF(INDEX(Veh_Marshal,0,3)="N/A","N/A",'输出-系统进路参数'!S114)</f>
        <v>N/A</v>
      </c>
      <c r="Q113" s="22" t="str">
        <f>IF(INDEX(Veh_Marshal,0,3)="N/A","N/A",'输出-系统进路参数'!T114)</f>
        <v>N/A</v>
      </c>
      <c r="R113" s="22" t="str">
        <f>IF(INDEX(Veh_Marshal,0,3)="N/A","N/A",'输出-系统进路参数'!U114)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IF(INDEX(Veh_Marshal,0,3)="N/A","N/A",'输出-系统进路参数'!B115)</f>
        <v>N/A</v>
      </c>
      <c r="B114" s="22" t="str">
        <f>IF(INDEX(Veh_Marshal,0,3)="N/A","N/A",'输出-系统进路参数'!E115)</f>
        <v>N/A</v>
      </c>
      <c r="C114" s="22" t="str">
        <f>IF(INDEX(Veh_Marshal,0,3)="N/A","N/A",'输出-系统进路参数'!F115)</f>
        <v>N/A</v>
      </c>
      <c r="D114" s="22" t="str">
        <f>IF(INDEX(Veh_Marshal,0,3)="N/A","N/A",'输出-系统进路参数'!G115)</f>
        <v>N/A</v>
      </c>
      <c r="E114" s="22" t="str">
        <f>IF(INDEX(Veh_Marshal,0,3)="N/A","N/A",'输出-系统进路参数'!H115)</f>
        <v>N/A</v>
      </c>
      <c r="F114" s="22" t="str">
        <f>IF(INDEX(Veh_Marshal,0,3)="N/A","N/A",'输出-系统进路参数'!I115)</f>
        <v>N/A</v>
      </c>
      <c r="G114" s="22" t="str">
        <f>IF(INDEX(Veh_Marshal,0,3)="N/A","N/A",'输出-系统进路参数'!J115)</f>
        <v>N/A</v>
      </c>
      <c r="H114" s="22" t="str">
        <f>IF(INDEX(Veh_Marshal,0,3)="N/A","N/A",'输出-系统进路参数'!K115)</f>
        <v>N/A</v>
      </c>
      <c r="I114" s="22" t="str">
        <f>IF(INDEX(Veh_Marshal,0,3)="N/A","N/A",'输出-系统进路参数'!L115)</f>
        <v>N/A</v>
      </c>
      <c r="J114" s="22" t="str">
        <f>IF(INDEX(Veh_Marshal,0,3)="N/A","N/A",'输出-系统进路参数'!M115)</f>
        <v>N/A</v>
      </c>
      <c r="K114" s="22" t="str">
        <f>IF(INDEX(Veh_Marshal,0,3)="N/A","N/A",'输出-系统进路参数'!N115)</f>
        <v>N/A</v>
      </c>
      <c r="L114" s="22" t="str">
        <f>IF(INDEX(Veh_Marshal,0,3)="N/A","N/A",'输出-系统进路参数'!O115)</f>
        <v>N/A</v>
      </c>
      <c r="M114" s="22" t="str">
        <f>IF(INDEX(Veh_Marshal,0,3)="N/A","N/A",'输出-系统进路参数'!P115)</f>
        <v>N/A</v>
      </c>
      <c r="N114" s="22" t="str">
        <f>IF(INDEX(Veh_Marshal,0,3)="N/A","N/A",'输出-系统进路参数'!Q115)</f>
        <v>N/A</v>
      </c>
      <c r="O114" s="22" t="str">
        <f>IF(INDEX(Veh_Marshal,0,3)="N/A","N/A",'输出-系统进路参数'!R115)</f>
        <v>N/A</v>
      </c>
      <c r="P114" s="22" t="str">
        <f>IF(INDEX(Veh_Marshal,0,3)="N/A","N/A",'输出-系统进路参数'!S115)</f>
        <v>N/A</v>
      </c>
      <c r="Q114" s="22" t="str">
        <f>IF(INDEX(Veh_Marshal,0,3)="N/A","N/A",'输出-系统进路参数'!T115)</f>
        <v>N/A</v>
      </c>
      <c r="R114" s="22" t="str">
        <f>IF(INDEX(Veh_Marshal,0,3)="N/A","N/A",'输出-系统进路参数'!U115)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IF(INDEX(Veh_Marshal,0,3)="N/A","N/A",'输出-系统进路参数'!B116)</f>
        <v>N/A</v>
      </c>
      <c r="B115" s="22" t="str">
        <f>IF(INDEX(Veh_Marshal,0,3)="N/A","N/A",'输出-系统进路参数'!E116)</f>
        <v>N/A</v>
      </c>
      <c r="C115" s="22" t="str">
        <f>IF(INDEX(Veh_Marshal,0,3)="N/A","N/A",'输出-系统进路参数'!F116)</f>
        <v>N/A</v>
      </c>
      <c r="D115" s="22" t="str">
        <f>IF(INDEX(Veh_Marshal,0,3)="N/A","N/A",'输出-系统进路参数'!G116)</f>
        <v>N/A</v>
      </c>
      <c r="E115" s="22" t="str">
        <f>IF(INDEX(Veh_Marshal,0,3)="N/A","N/A",'输出-系统进路参数'!H116)</f>
        <v>N/A</v>
      </c>
      <c r="F115" s="22" t="str">
        <f>IF(INDEX(Veh_Marshal,0,3)="N/A","N/A",'输出-系统进路参数'!I116)</f>
        <v>N/A</v>
      </c>
      <c r="G115" s="22" t="str">
        <f>IF(INDEX(Veh_Marshal,0,3)="N/A","N/A",'输出-系统进路参数'!J116)</f>
        <v>N/A</v>
      </c>
      <c r="H115" s="22" t="str">
        <f>IF(INDEX(Veh_Marshal,0,3)="N/A","N/A",'输出-系统进路参数'!K116)</f>
        <v>N/A</v>
      </c>
      <c r="I115" s="22" t="str">
        <f>IF(INDEX(Veh_Marshal,0,3)="N/A","N/A",'输出-系统进路参数'!L116)</f>
        <v>N/A</v>
      </c>
      <c r="J115" s="22" t="str">
        <f>IF(INDEX(Veh_Marshal,0,3)="N/A","N/A",'输出-系统进路参数'!M116)</f>
        <v>N/A</v>
      </c>
      <c r="K115" s="22" t="str">
        <f>IF(INDEX(Veh_Marshal,0,3)="N/A","N/A",'输出-系统进路参数'!N116)</f>
        <v>N/A</v>
      </c>
      <c r="L115" s="22" t="str">
        <f>IF(INDEX(Veh_Marshal,0,3)="N/A","N/A",'输出-系统进路参数'!O116)</f>
        <v>N/A</v>
      </c>
      <c r="M115" s="22" t="str">
        <f>IF(INDEX(Veh_Marshal,0,3)="N/A","N/A",'输出-系统进路参数'!P116)</f>
        <v>N/A</v>
      </c>
      <c r="N115" s="22" t="str">
        <f>IF(INDEX(Veh_Marshal,0,3)="N/A","N/A",'输出-系统进路参数'!Q116)</f>
        <v>N/A</v>
      </c>
      <c r="O115" s="22" t="str">
        <f>IF(INDEX(Veh_Marshal,0,3)="N/A","N/A",'输出-系统进路参数'!R116)</f>
        <v>N/A</v>
      </c>
      <c r="P115" s="22" t="str">
        <f>IF(INDEX(Veh_Marshal,0,3)="N/A","N/A",'输出-系统进路参数'!S116)</f>
        <v>N/A</v>
      </c>
      <c r="Q115" s="22" t="str">
        <f>IF(INDEX(Veh_Marshal,0,3)="N/A","N/A",'输出-系统进路参数'!T116)</f>
        <v>N/A</v>
      </c>
      <c r="R115" s="22" t="str">
        <f>IF(INDEX(Veh_Marshal,0,3)="N/A","N/A",'输出-系统进路参数'!U116)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IF(INDEX(Veh_Marshal,0,3)="N/A","N/A",'输出-系统进路参数'!B117)</f>
        <v>N/A</v>
      </c>
      <c r="B116" s="22" t="str">
        <f>IF(INDEX(Veh_Marshal,0,3)="N/A","N/A",'输出-系统进路参数'!E117)</f>
        <v>N/A</v>
      </c>
      <c r="C116" s="22" t="str">
        <f>IF(INDEX(Veh_Marshal,0,3)="N/A","N/A",'输出-系统进路参数'!F117)</f>
        <v>N/A</v>
      </c>
      <c r="D116" s="22" t="str">
        <f>IF(INDEX(Veh_Marshal,0,3)="N/A","N/A",'输出-系统进路参数'!G117)</f>
        <v>N/A</v>
      </c>
      <c r="E116" s="22" t="str">
        <f>IF(INDEX(Veh_Marshal,0,3)="N/A","N/A",'输出-系统进路参数'!H117)</f>
        <v>N/A</v>
      </c>
      <c r="F116" s="22" t="str">
        <f>IF(INDEX(Veh_Marshal,0,3)="N/A","N/A",'输出-系统进路参数'!I117)</f>
        <v>N/A</v>
      </c>
      <c r="G116" s="22" t="str">
        <f>IF(INDEX(Veh_Marshal,0,3)="N/A","N/A",'输出-系统进路参数'!J117)</f>
        <v>N/A</v>
      </c>
      <c r="H116" s="22" t="str">
        <f>IF(INDEX(Veh_Marshal,0,3)="N/A","N/A",'输出-系统进路参数'!K117)</f>
        <v>N/A</v>
      </c>
      <c r="I116" s="22" t="str">
        <f>IF(INDEX(Veh_Marshal,0,3)="N/A","N/A",'输出-系统进路参数'!L117)</f>
        <v>N/A</v>
      </c>
      <c r="J116" s="22" t="str">
        <f>IF(INDEX(Veh_Marshal,0,3)="N/A","N/A",'输出-系统进路参数'!M117)</f>
        <v>N/A</v>
      </c>
      <c r="K116" s="22" t="str">
        <f>IF(INDEX(Veh_Marshal,0,3)="N/A","N/A",'输出-系统进路参数'!N117)</f>
        <v>N/A</v>
      </c>
      <c r="L116" s="22" t="str">
        <f>IF(INDEX(Veh_Marshal,0,3)="N/A","N/A",'输出-系统进路参数'!O117)</f>
        <v>N/A</v>
      </c>
      <c r="M116" s="22" t="str">
        <f>IF(INDEX(Veh_Marshal,0,3)="N/A","N/A",'输出-系统进路参数'!P117)</f>
        <v>N/A</v>
      </c>
      <c r="N116" s="22" t="str">
        <f>IF(INDEX(Veh_Marshal,0,3)="N/A","N/A",'输出-系统进路参数'!Q117)</f>
        <v>N/A</v>
      </c>
      <c r="O116" s="22" t="str">
        <f>IF(INDEX(Veh_Marshal,0,3)="N/A","N/A",'输出-系统进路参数'!R117)</f>
        <v>N/A</v>
      </c>
      <c r="P116" s="22" t="str">
        <f>IF(INDEX(Veh_Marshal,0,3)="N/A","N/A",'输出-系统进路参数'!S117)</f>
        <v>N/A</v>
      </c>
      <c r="Q116" s="22" t="str">
        <f>IF(INDEX(Veh_Marshal,0,3)="N/A","N/A",'输出-系统进路参数'!T117)</f>
        <v>N/A</v>
      </c>
      <c r="R116" s="22" t="str">
        <f>IF(INDEX(Veh_Marshal,0,3)="N/A","N/A",'输出-系统进路参数'!U117)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IF(INDEX(Veh_Marshal,0,3)="N/A","N/A",'输出-系统进路参数'!B118)</f>
        <v>N/A</v>
      </c>
      <c r="B117" s="22" t="str">
        <f>IF(INDEX(Veh_Marshal,0,3)="N/A","N/A",'输出-系统进路参数'!E118)</f>
        <v>N/A</v>
      </c>
      <c r="C117" s="22" t="str">
        <f>IF(INDEX(Veh_Marshal,0,3)="N/A","N/A",'输出-系统进路参数'!F118)</f>
        <v>N/A</v>
      </c>
      <c r="D117" s="22" t="str">
        <f>IF(INDEX(Veh_Marshal,0,3)="N/A","N/A",'输出-系统进路参数'!G118)</f>
        <v>N/A</v>
      </c>
      <c r="E117" s="22" t="str">
        <f>IF(INDEX(Veh_Marshal,0,3)="N/A","N/A",'输出-系统进路参数'!H118)</f>
        <v>N/A</v>
      </c>
      <c r="F117" s="22" t="str">
        <f>IF(INDEX(Veh_Marshal,0,3)="N/A","N/A",'输出-系统进路参数'!I118)</f>
        <v>N/A</v>
      </c>
      <c r="G117" s="22" t="str">
        <f>IF(INDEX(Veh_Marshal,0,3)="N/A","N/A",'输出-系统进路参数'!J118)</f>
        <v>N/A</v>
      </c>
      <c r="H117" s="22" t="str">
        <f>IF(INDEX(Veh_Marshal,0,3)="N/A","N/A",'输出-系统进路参数'!K118)</f>
        <v>N/A</v>
      </c>
      <c r="I117" s="22" t="str">
        <f>IF(INDEX(Veh_Marshal,0,3)="N/A","N/A",'输出-系统进路参数'!L118)</f>
        <v>N/A</v>
      </c>
      <c r="J117" s="22" t="str">
        <f>IF(INDEX(Veh_Marshal,0,3)="N/A","N/A",'输出-系统进路参数'!M118)</f>
        <v>N/A</v>
      </c>
      <c r="K117" s="22" t="str">
        <f>IF(INDEX(Veh_Marshal,0,3)="N/A","N/A",'输出-系统进路参数'!N118)</f>
        <v>N/A</v>
      </c>
      <c r="L117" s="22" t="str">
        <f>IF(INDEX(Veh_Marshal,0,3)="N/A","N/A",'输出-系统进路参数'!O118)</f>
        <v>N/A</v>
      </c>
      <c r="M117" s="22" t="str">
        <f>IF(INDEX(Veh_Marshal,0,3)="N/A","N/A",'输出-系统进路参数'!P118)</f>
        <v>N/A</v>
      </c>
      <c r="N117" s="22" t="str">
        <f>IF(INDEX(Veh_Marshal,0,3)="N/A","N/A",'输出-系统进路参数'!Q118)</f>
        <v>N/A</v>
      </c>
      <c r="O117" s="22" t="str">
        <f>IF(INDEX(Veh_Marshal,0,3)="N/A","N/A",'输出-系统进路参数'!R118)</f>
        <v>N/A</v>
      </c>
      <c r="P117" s="22" t="str">
        <f>IF(INDEX(Veh_Marshal,0,3)="N/A","N/A",'输出-系统进路参数'!S118)</f>
        <v>N/A</v>
      </c>
      <c r="Q117" s="22" t="str">
        <f>IF(INDEX(Veh_Marshal,0,3)="N/A","N/A",'输出-系统进路参数'!T118)</f>
        <v>N/A</v>
      </c>
      <c r="R117" s="22" t="str">
        <f>IF(INDEX(Veh_Marshal,0,3)="N/A","N/A",'输出-系统进路参数'!U118)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IF(INDEX(Veh_Marshal,0,3)="N/A","N/A",'输出-系统进路参数'!B119)</f>
        <v>N/A</v>
      </c>
      <c r="B118" s="22" t="str">
        <f>IF(INDEX(Veh_Marshal,0,3)="N/A","N/A",'输出-系统进路参数'!E119)</f>
        <v>N/A</v>
      </c>
      <c r="C118" s="22" t="str">
        <f>IF(INDEX(Veh_Marshal,0,3)="N/A","N/A",'输出-系统进路参数'!F119)</f>
        <v>N/A</v>
      </c>
      <c r="D118" s="22" t="str">
        <f>IF(INDEX(Veh_Marshal,0,3)="N/A","N/A",'输出-系统进路参数'!G119)</f>
        <v>N/A</v>
      </c>
      <c r="E118" s="22" t="str">
        <f>IF(INDEX(Veh_Marshal,0,3)="N/A","N/A",'输出-系统进路参数'!H119)</f>
        <v>N/A</v>
      </c>
      <c r="F118" s="22" t="str">
        <f>IF(INDEX(Veh_Marshal,0,3)="N/A","N/A",'输出-系统进路参数'!I119)</f>
        <v>N/A</v>
      </c>
      <c r="G118" s="22" t="str">
        <f>IF(INDEX(Veh_Marshal,0,3)="N/A","N/A",'输出-系统进路参数'!J119)</f>
        <v>N/A</v>
      </c>
      <c r="H118" s="22" t="str">
        <f>IF(INDEX(Veh_Marshal,0,3)="N/A","N/A",'输出-系统进路参数'!K119)</f>
        <v>N/A</v>
      </c>
      <c r="I118" s="22" t="str">
        <f>IF(INDEX(Veh_Marshal,0,3)="N/A","N/A",'输出-系统进路参数'!L119)</f>
        <v>N/A</v>
      </c>
      <c r="J118" s="22" t="str">
        <f>IF(INDEX(Veh_Marshal,0,3)="N/A","N/A",'输出-系统进路参数'!M119)</f>
        <v>N/A</v>
      </c>
      <c r="K118" s="22" t="str">
        <f>IF(INDEX(Veh_Marshal,0,3)="N/A","N/A",'输出-系统进路参数'!N119)</f>
        <v>N/A</v>
      </c>
      <c r="L118" s="22" t="str">
        <f>IF(INDEX(Veh_Marshal,0,3)="N/A","N/A",'输出-系统进路参数'!O119)</f>
        <v>N/A</v>
      </c>
      <c r="M118" s="22" t="str">
        <f>IF(INDEX(Veh_Marshal,0,3)="N/A","N/A",'输出-系统进路参数'!P119)</f>
        <v>N/A</v>
      </c>
      <c r="N118" s="22" t="str">
        <f>IF(INDEX(Veh_Marshal,0,3)="N/A","N/A",'输出-系统进路参数'!Q119)</f>
        <v>N/A</v>
      </c>
      <c r="O118" s="22" t="str">
        <f>IF(INDEX(Veh_Marshal,0,3)="N/A","N/A",'输出-系统进路参数'!R119)</f>
        <v>N/A</v>
      </c>
      <c r="P118" s="22" t="str">
        <f>IF(INDEX(Veh_Marshal,0,3)="N/A","N/A",'输出-系统进路参数'!S119)</f>
        <v>N/A</v>
      </c>
      <c r="Q118" s="22" t="str">
        <f>IF(INDEX(Veh_Marshal,0,3)="N/A","N/A",'输出-系统进路参数'!T119)</f>
        <v>N/A</v>
      </c>
      <c r="R118" s="22" t="str">
        <f>IF(INDEX(Veh_Marshal,0,3)="N/A","N/A",'输出-系统进路参数'!U119)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IF(INDEX(Veh_Marshal,0,3)="N/A","N/A",'输出-系统进路参数'!B120)</f>
        <v>N/A</v>
      </c>
      <c r="B119" s="22" t="str">
        <f>IF(INDEX(Veh_Marshal,0,3)="N/A","N/A",'输出-系统进路参数'!E120)</f>
        <v>N/A</v>
      </c>
      <c r="C119" s="22" t="str">
        <f>IF(INDEX(Veh_Marshal,0,3)="N/A","N/A",'输出-系统进路参数'!F120)</f>
        <v>N/A</v>
      </c>
      <c r="D119" s="22" t="str">
        <f>IF(INDEX(Veh_Marshal,0,3)="N/A","N/A",'输出-系统进路参数'!G120)</f>
        <v>N/A</v>
      </c>
      <c r="E119" s="22" t="str">
        <f>IF(INDEX(Veh_Marshal,0,3)="N/A","N/A",'输出-系统进路参数'!H120)</f>
        <v>N/A</v>
      </c>
      <c r="F119" s="22" t="str">
        <f>IF(INDEX(Veh_Marshal,0,3)="N/A","N/A",'输出-系统进路参数'!I120)</f>
        <v>N/A</v>
      </c>
      <c r="G119" s="22" t="str">
        <f>IF(INDEX(Veh_Marshal,0,3)="N/A","N/A",'输出-系统进路参数'!J120)</f>
        <v>N/A</v>
      </c>
      <c r="H119" s="22" t="str">
        <f>IF(INDEX(Veh_Marshal,0,3)="N/A","N/A",'输出-系统进路参数'!K120)</f>
        <v>N/A</v>
      </c>
      <c r="I119" s="22" t="str">
        <f>IF(INDEX(Veh_Marshal,0,3)="N/A","N/A",'输出-系统进路参数'!L120)</f>
        <v>N/A</v>
      </c>
      <c r="J119" s="22" t="str">
        <f>IF(INDEX(Veh_Marshal,0,3)="N/A","N/A",'输出-系统进路参数'!M120)</f>
        <v>N/A</v>
      </c>
      <c r="K119" s="22" t="str">
        <f>IF(INDEX(Veh_Marshal,0,3)="N/A","N/A",'输出-系统进路参数'!N120)</f>
        <v>N/A</v>
      </c>
      <c r="L119" s="22" t="str">
        <f>IF(INDEX(Veh_Marshal,0,3)="N/A","N/A",'输出-系统进路参数'!O120)</f>
        <v>N/A</v>
      </c>
      <c r="M119" s="22" t="str">
        <f>IF(INDEX(Veh_Marshal,0,3)="N/A","N/A",'输出-系统进路参数'!P120)</f>
        <v>N/A</v>
      </c>
      <c r="N119" s="22" t="str">
        <f>IF(INDEX(Veh_Marshal,0,3)="N/A","N/A",'输出-系统进路参数'!Q120)</f>
        <v>N/A</v>
      </c>
      <c r="O119" s="22" t="str">
        <f>IF(INDEX(Veh_Marshal,0,3)="N/A","N/A",'输出-系统进路参数'!R120)</f>
        <v>N/A</v>
      </c>
      <c r="P119" s="22" t="str">
        <f>IF(INDEX(Veh_Marshal,0,3)="N/A","N/A",'输出-系统进路参数'!S120)</f>
        <v>N/A</v>
      </c>
      <c r="Q119" s="22" t="str">
        <f>IF(INDEX(Veh_Marshal,0,3)="N/A","N/A",'输出-系统进路参数'!T120)</f>
        <v>N/A</v>
      </c>
      <c r="R119" s="22" t="str">
        <f>IF(INDEX(Veh_Marshal,0,3)="N/A","N/A",'输出-系统进路参数'!U120)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IF(INDEX(Veh_Marshal,0,3)="N/A","N/A",'输出-系统进路参数'!B121)</f>
        <v>N/A</v>
      </c>
      <c r="B120" s="22" t="str">
        <f>IF(INDEX(Veh_Marshal,0,3)="N/A","N/A",'输出-系统进路参数'!E121)</f>
        <v>N/A</v>
      </c>
      <c r="C120" s="22" t="str">
        <f>IF(INDEX(Veh_Marshal,0,3)="N/A","N/A",'输出-系统进路参数'!F121)</f>
        <v>N/A</v>
      </c>
      <c r="D120" s="22" t="str">
        <f>IF(INDEX(Veh_Marshal,0,3)="N/A","N/A",'输出-系统进路参数'!G121)</f>
        <v>N/A</v>
      </c>
      <c r="E120" s="22" t="str">
        <f>IF(INDEX(Veh_Marshal,0,3)="N/A","N/A",'输出-系统进路参数'!H121)</f>
        <v>N/A</v>
      </c>
      <c r="F120" s="22" t="str">
        <f>IF(INDEX(Veh_Marshal,0,3)="N/A","N/A",'输出-系统进路参数'!I121)</f>
        <v>N/A</v>
      </c>
      <c r="G120" s="22" t="str">
        <f>IF(INDEX(Veh_Marshal,0,3)="N/A","N/A",'输出-系统进路参数'!J121)</f>
        <v>N/A</v>
      </c>
      <c r="H120" s="22" t="str">
        <f>IF(INDEX(Veh_Marshal,0,3)="N/A","N/A",'输出-系统进路参数'!K121)</f>
        <v>N/A</v>
      </c>
      <c r="I120" s="22" t="str">
        <f>IF(INDEX(Veh_Marshal,0,3)="N/A","N/A",'输出-系统进路参数'!L121)</f>
        <v>N/A</v>
      </c>
      <c r="J120" s="22" t="str">
        <f>IF(INDEX(Veh_Marshal,0,3)="N/A","N/A",'输出-系统进路参数'!M121)</f>
        <v>N/A</v>
      </c>
      <c r="K120" s="22" t="str">
        <f>IF(INDEX(Veh_Marshal,0,3)="N/A","N/A",'输出-系统进路参数'!N121)</f>
        <v>N/A</v>
      </c>
      <c r="L120" s="22" t="str">
        <f>IF(INDEX(Veh_Marshal,0,3)="N/A","N/A",'输出-系统进路参数'!O121)</f>
        <v>N/A</v>
      </c>
      <c r="M120" s="22" t="str">
        <f>IF(INDEX(Veh_Marshal,0,3)="N/A","N/A",'输出-系统进路参数'!P121)</f>
        <v>N/A</v>
      </c>
      <c r="N120" s="22" t="str">
        <f>IF(INDEX(Veh_Marshal,0,3)="N/A","N/A",'输出-系统进路参数'!Q121)</f>
        <v>N/A</v>
      </c>
      <c r="O120" s="22" t="str">
        <f>IF(INDEX(Veh_Marshal,0,3)="N/A","N/A",'输出-系统进路参数'!R121)</f>
        <v>N/A</v>
      </c>
      <c r="P120" s="22" t="str">
        <f>IF(INDEX(Veh_Marshal,0,3)="N/A","N/A",'输出-系统进路参数'!S121)</f>
        <v>N/A</v>
      </c>
      <c r="Q120" s="22" t="str">
        <f>IF(INDEX(Veh_Marshal,0,3)="N/A","N/A",'输出-系统进路参数'!T121)</f>
        <v>N/A</v>
      </c>
      <c r="R120" s="22" t="str">
        <f>IF(INDEX(Veh_Marshal,0,3)="N/A","N/A",'输出-系统进路参数'!U121)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IF(INDEX(Veh_Marshal,0,3)="N/A","N/A",'输出-系统进路参数'!B122)</f>
        <v>N/A</v>
      </c>
      <c r="B121" s="22" t="str">
        <f>IF(INDEX(Veh_Marshal,0,3)="N/A","N/A",'输出-系统进路参数'!E122)</f>
        <v>N/A</v>
      </c>
      <c r="C121" s="22" t="str">
        <f>IF(INDEX(Veh_Marshal,0,3)="N/A","N/A",'输出-系统进路参数'!F122)</f>
        <v>N/A</v>
      </c>
      <c r="D121" s="22" t="str">
        <f>IF(INDEX(Veh_Marshal,0,3)="N/A","N/A",'输出-系统进路参数'!G122)</f>
        <v>N/A</v>
      </c>
      <c r="E121" s="22" t="str">
        <f>IF(INDEX(Veh_Marshal,0,3)="N/A","N/A",'输出-系统进路参数'!H122)</f>
        <v>N/A</v>
      </c>
      <c r="F121" s="22" t="str">
        <f>IF(INDEX(Veh_Marshal,0,3)="N/A","N/A",'输出-系统进路参数'!I122)</f>
        <v>N/A</v>
      </c>
      <c r="G121" s="22" t="str">
        <f>IF(INDEX(Veh_Marshal,0,3)="N/A","N/A",'输出-系统进路参数'!J122)</f>
        <v>N/A</v>
      </c>
      <c r="H121" s="22" t="str">
        <f>IF(INDEX(Veh_Marshal,0,3)="N/A","N/A",'输出-系统进路参数'!K122)</f>
        <v>N/A</v>
      </c>
      <c r="I121" s="22" t="str">
        <f>IF(INDEX(Veh_Marshal,0,3)="N/A","N/A",'输出-系统进路参数'!L122)</f>
        <v>N/A</v>
      </c>
      <c r="J121" s="22" t="str">
        <f>IF(INDEX(Veh_Marshal,0,3)="N/A","N/A",'输出-系统进路参数'!M122)</f>
        <v>N/A</v>
      </c>
      <c r="K121" s="22" t="str">
        <f>IF(INDEX(Veh_Marshal,0,3)="N/A","N/A",'输出-系统进路参数'!N122)</f>
        <v>N/A</v>
      </c>
      <c r="L121" s="22" t="str">
        <f>IF(INDEX(Veh_Marshal,0,3)="N/A","N/A",'输出-系统进路参数'!O122)</f>
        <v>N/A</v>
      </c>
      <c r="M121" s="22" t="str">
        <f>IF(INDEX(Veh_Marshal,0,3)="N/A","N/A",'输出-系统进路参数'!P122)</f>
        <v>N/A</v>
      </c>
      <c r="N121" s="22" t="str">
        <f>IF(INDEX(Veh_Marshal,0,3)="N/A","N/A",'输出-系统进路参数'!Q122)</f>
        <v>N/A</v>
      </c>
      <c r="O121" s="22" t="str">
        <f>IF(INDEX(Veh_Marshal,0,3)="N/A","N/A",'输出-系统进路参数'!R122)</f>
        <v>N/A</v>
      </c>
      <c r="P121" s="22" t="str">
        <f>IF(INDEX(Veh_Marshal,0,3)="N/A","N/A",'输出-系统进路参数'!S122)</f>
        <v>N/A</v>
      </c>
      <c r="Q121" s="22" t="str">
        <f>IF(INDEX(Veh_Marshal,0,3)="N/A","N/A",'输出-系统进路参数'!T122)</f>
        <v>N/A</v>
      </c>
      <c r="R121" s="22" t="str">
        <f>IF(INDEX(Veh_Marshal,0,3)="N/A","N/A",'输出-系统进路参数'!U122)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IF(INDEX(Veh_Marshal,0,3)="N/A","N/A",'输出-系统进路参数'!B123)</f>
        <v>N/A</v>
      </c>
      <c r="B122" s="22" t="str">
        <f>IF(INDEX(Veh_Marshal,0,3)="N/A","N/A",'输出-系统进路参数'!E123)</f>
        <v>N/A</v>
      </c>
      <c r="C122" s="22" t="str">
        <f>IF(INDEX(Veh_Marshal,0,3)="N/A","N/A",'输出-系统进路参数'!F123)</f>
        <v>N/A</v>
      </c>
      <c r="D122" s="22" t="str">
        <f>IF(INDEX(Veh_Marshal,0,3)="N/A","N/A",'输出-系统进路参数'!G123)</f>
        <v>N/A</v>
      </c>
      <c r="E122" s="22" t="str">
        <f>IF(INDEX(Veh_Marshal,0,3)="N/A","N/A",'输出-系统进路参数'!H123)</f>
        <v>N/A</v>
      </c>
      <c r="F122" s="22" t="str">
        <f>IF(INDEX(Veh_Marshal,0,3)="N/A","N/A",'输出-系统进路参数'!I123)</f>
        <v>N/A</v>
      </c>
      <c r="G122" s="22" t="str">
        <f>IF(INDEX(Veh_Marshal,0,3)="N/A","N/A",'输出-系统进路参数'!J123)</f>
        <v>N/A</v>
      </c>
      <c r="H122" s="22" t="str">
        <f>IF(INDEX(Veh_Marshal,0,3)="N/A","N/A",'输出-系统进路参数'!K123)</f>
        <v>N/A</v>
      </c>
      <c r="I122" s="22" t="str">
        <f>IF(INDEX(Veh_Marshal,0,3)="N/A","N/A",'输出-系统进路参数'!L123)</f>
        <v>N/A</v>
      </c>
      <c r="J122" s="22" t="str">
        <f>IF(INDEX(Veh_Marshal,0,3)="N/A","N/A",'输出-系统进路参数'!M123)</f>
        <v>N/A</v>
      </c>
      <c r="K122" s="22" t="str">
        <f>IF(INDEX(Veh_Marshal,0,3)="N/A","N/A",'输出-系统进路参数'!N123)</f>
        <v>N/A</v>
      </c>
      <c r="L122" s="22" t="str">
        <f>IF(INDEX(Veh_Marshal,0,3)="N/A","N/A",'输出-系统进路参数'!O123)</f>
        <v>N/A</v>
      </c>
      <c r="M122" s="22" t="str">
        <f>IF(INDEX(Veh_Marshal,0,3)="N/A","N/A",'输出-系统进路参数'!P123)</f>
        <v>N/A</v>
      </c>
      <c r="N122" s="22" t="str">
        <f>IF(INDEX(Veh_Marshal,0,3)="N/A","N/A",'输出-系统进路参数'!Q123)</f>
        <v>N/A</v>
      </c>
      <c r="O122" s="22" t="str">
        <f>IF(INDEX(Veh_Marshal,0,3)="N/A","N/A",'输出-系统进路参数'!R123)</f>
        <v>N/A</v>
      </c>
      <c r="P122" s="22" t="str">
        <f>IF(INDEX(Veh_Marshal,0,3)="N/A","N/A",'输出-系统进路参数'!S123)</f>
        <v>N/A</v>
      </c>
      <c r="Q122" s="22" t="str">
        <f>IF(INDEX(Veh_Marshal,0,3)="N/A","N/A",'输出-系统进路参数'!T123)</f>
        <v>N/A</v>
      </c>
      <c r="R122" s="22" t="str">
        <f>IF(INDEX(Veh_Marshal,0,3)="N/A","N/A",'输出-系统进路参数'!U123)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IF(INDEX(Veh_Marshal,0,3)="N/A","N/A",'输出-系统进路参数'!B124)</f>
        <v>N/A</v>
      </c>
      <c r="B123" s="22" t="str">
        <f>IF(INDEX(Veh_Marshal,0,3)="N/A","N/A",'输出-系统进路参数'!E124)</f>
        <v>N/A</v>
      </c>
      <c r="C123" s="22" t="str">
        <f>IF(INDEX(Veh_Marshal,0,3)="N/A","N/A",'输出-系统进路参数'!F124)</f>
        <v>N/A</v>
      </c>
      <c r="D123" s="22" t="str">
        <f>IF(INDEX(Veh_Marshal,0,3)="N/A","N/A",'输出-系统进路参数'!G124)</f>
        <v>N/A</v>
      </c>
      <c r="E123" s="22" t="str">
        <f>IF(INDEX(Veh_Marshal,0,3)="N/A","N/A",'输出-系统进路参数'!H124)</f>
        <v>N/A</v>
      </c>
      <c r="F123" s="22" t="str">
        <f>IF(INDEX(Veh_Marshal,0,3)="N/A","N/A",'输出-系统进路参数'!I124)</f>
        <v>N/A</v>
      </c>
      <c r="G123" s="22" t="str">
        <f>IF(INDEX(Veh_Marshal,0,3)="N/A","N/A",'输出-系统进路参数'!J124)</f>
        <v>N/A</v>
      </c>
      <c r="H123" s="22" t="str">
        <f>IF(INDEX(Veh_Marshal,0,3)="N/A","N/A",'输出-系统进路参数'!K124)</f>
        <v>N/A</v>
      </c>
      <c r="I123" s="22" t="str">
        <f>IF(INDEX(Veh_Marshal,0,3)="N/A","N/A",'输出-系统进路参数'!L124)</f>
        <v>N/A</v>
      </c>
      <c r="J123" s="22" t="str">
        <f>IF(INDEX(Veh_Marshal,0,3)="N/A","N/A",'输出-系统进路参数'!M124)</f>
        <v>N/A</v>
      </c>
      <c r="K123" s="22" t="str">
        <f>IF(INDEX(Veh_Marshal,0,3)="N/A","N/A",'输出-系统进路参数'!N124)</f>
        <v>N/A</v>
      </c>
      <c r="L123" s="22" t="str">
        <f>IF(INDEX(Veh_Marshal,0,3)="N/A","N/A",'输出-系统进路参数'!O124)</f>
        <v>N/A</v>
      </c>
      <c r="M123" s="22" t="str">
        <f>IF(INDEX(Veh_Marshal,0,3)="N/A","N/A",'输出-系统进路参数'!P124)</f>
        <v>N/A</v>
      </c>
      <c r="N123" s="22" t="str">
        <f>IF(INDEX(Veh_Marshal,0,3)="N/A","N/A",'输出-系统进路参数'!Q124)</f>
        <v>N/A</v>
      </c>
      <c r="O123" s="22" t="str">
        <f>IF(INDEX(Veh_Marshal,0,3)="N/A","N/A",'输出-系统进路参数'!R124)</f>
        <v>N/A</v>
      </c>
      <c r="P123" s="22" t="str">
        <f>IF(INDEX(Veh_Marshal,0,3)="N/A","N/A",'输出-系统进路参数'!S124)</f>
        <v>N/A</v>
      </c>
      <c r="Q123" s="22" t="str">
        <f>IF(INDEX(Veh_Marshal,0,3)="N/A","N/A",'输出-系统进路参数'!T124)</f>
        <v>N/A</v>
      </c>
      <c r="R123" s="22" t="str">
        <f>IF(INDEX(Veh_Marshal,0,3)="N/A","N/A",'输出-系统进路参数'!U124)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IF(INDEX(Veh_Marshal,0,3)="N/A","N/A",'输出-系统进路参数'!B125)</f>
        <v>N/A</v>
      </c>
      <c r="B124" s="22" t="str">
        <f>IF(INDEX(Veh_Marshal,0,3)="N/A","N/A",'输出-系统进路参数'!E125)</f>
        <v>N/A</v>
      </c>
      <c r="C124" s="22" t="str">
        <f>IF(INDEX(Veh_Marshal,0,3)="N/A","N/A",'输出-系统进路参数'!F125)</f>
        <v>N/A</v>
      </c>
      <c r="D124" s="22" t="str">
        <f>IF(INDEX(Veh_Marshal,0,3)="N/A","N/A",'输出-系统进路参数'!G125)</f>
        <v>N/A</v>
      </c>
      <c r="E124" s="22" t="str">
        <f>IF(INDEX(Veh_Marshal,0,3)="N/A","N/A",'输出-系统进路参数'!H125)</f>
        <v>N/A</v>
      </c>
      <c r="F124" s="22" t="str">
        <f>IF(INDEX(Veh_Marshal,0,3)="N/A","N/A",'输出-系统进路参数'!I125)</f>
        <v>N/A</v>
      </c>
      <c r="G124" s="22" t="str">
        <f>IF(INDEX(Veh_Marshal,0,3)="N/A","N/A",'输出-系统进路参数'!J125)</f>
        <v>N/A</v>
      </c>
      <c r="H124" s="22" t="str">
        <f>IF(INDEX(Veh_Marshal,0,3)="N/A","N/A",'输出-系统进路参数'!K125)</f>
        <v>N/A</v>
      </c>
      <c r="I124" s="22" t="str">
        <f>IF(INDEX(Veh_Marshal,0,3)="N/A","N/A",'输出-系统进路参数'!L125)</f>
        <v>N/A</v>
      </c>
      <c r="J124" s="22" t="str">
        <f>IF(INDEX(Veh_Marshal,0,3)="N/A","N/A",'输出-系统进路参数'!M125)</f>
        <v>N/A</v>
      </c>
      <c r="K124" s="22" t="str">
        <f>IF(INDEX(Veh_Marshal,0,3)="N/A","N/A",'输出-系统进路参数'!N125)</f>
        <v>N/A</v>
      </c>
      <c r="L124" s="22" t="str">
        <f>IF(INDEX(Veh_Marshal,0,3)="N/A","N/A",'输出-系统进路参数'!O125)</f>
        <v>N/A</v>
      </c>
      <c r="M124" s="22" t="str">
        <f>IF(INDEX(Veh_Marshal,0,3)="N/A","N/A",'输出-系统进路参数'!P125)</f>
        <v>N/A</v>
      </c>
      <c r="N124" s="22" t="str">
        <f>IF(INDEX(Veh_Marshal,0,3)="N/A","N/A",'输出-系统进路参数'!Q125)</f>
        <v>N/A</v>
      </c>
      <c r="O124" s="22" t="str">
        <f>IF(INDEX(Veh_Marshal,0,3)="N/A","N/A",'输出-系统进路参数'!R125)</f>
        <v>N/A</v>
      </c>
      <c r="P124" s="22" t="str">
        <f>IF(INDEX(Veh_Marshal,0,3)="N/A","N/A",'输出-系统进路参数'!S125)</f>
        <v>N/A</v>
      </c>
      <c r="Q124" s="22" t="str">
        <f>IF(INDEX(Veh_Marshal,0,3)="N/A","N/A",'输出-系统进路参数'!T125)</f>
        <v>N/A</v>
      </c>
      <c r="R124" s="22" t="str">
        <f>IF(INDEX(Veh_Marshal,0,3)="N/A","N/A",'输出-系统进路参数'!U125)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IF(INDEX(Veh_Marshal,0,3)="N/A","N/A",'输出-系统进路参数'!B126)</f>
        <v>N/A</v>
      </c>
      <c r="B125" s="22" t="str">
        <f>IF(INDEX(Veh_Marshal,0,3)="N/A","N/A",'输出-系统进路参数'!E126)</f>
        <v>N/A</v>
      </c>
      <c r="C125" s="22" t="str">
        <f>IF(INDEX(Veh_Marshal,0,3)="N/A","N/A",'输出-系统进路参数'!F126)</f>
        <v>N/A</v>
      </c>
      <c r="D125" s="22" t="str">
        <f>IF(INDEX(Veh_Marshal,0,3)="N/A","N/A",'输出-系统进路参数'!G126)</f>
        <v>N/A</v>
      </c>
      <c r="E125" s="22" t="str">
        <f>IF(INDEX(Veh_Marshal,0,3)="N/A","N/A",'输出-系统进路参数'!H126)</f>
        <v>N/A</v>
      </c>
      <c r="F125" s="22" t="str">
        <f>IF(INDEX(Veh_Marshal,0,3)="N/A","N/A",'输出-系统进路参数'!I126)</f>
        <v>N/A</v>
      </c>
      <c r="G125" s="22" t="str">
        <f>IF(INDEX(Veh_Marshal,0,3)="N/A","N/A",'输出-系统进路参数'!J126)</f>
        <v>N/A</v>
      </c>
      <c r="H125" s="22" t="str">
        <f>IF(INDEX(Veh_Marshal,0,3)="N/A","N/A",'输出-系统进路参数'!K126)</f>
        <v>N/A</v>
      </c>
      <c r="I125" s="22" t="str">
        <f>IF(INDEX(Veh_Marshal,0,3)="N/A","N/A",'输出-系统进路参数'!L126)</f>
        <v>N/A</v>
      </c>
      <c r="J125" s="22" t="str">
        <f>IF(INDEX(Veh_Marshal,0,3)="N/A","N/A",'输出-系统进路参数'!M126)</f>
        <v>N/A</v>
      </c>
      <c r="K125" s="22" t="str">
        <f>IF(INDEX(Veh_Marshal,0,3)="N/A","N/A",'输出-系统进路参数'!N126)</f>
        <v>N/A</v>
      </c>
      <c r="L125" s="22" t="str">
        <f>IF(INDEX(Veh_Marshal,0,3)="N/A","N/A",'输出-系统进路参数'!O126)</f>
        <v>N/A</v>
      </c>
      <c r="M125" s="22" t="str">
        <f>IF(INDEX(Veh_Marshal,0,3)="N/A","N/A",'输出-系统进路参数'!P126)</f>
        <v>N/A</v>
      </c>
      <c r="N125" s="22" t="str">
        <f>IF(INDEX(Veh_Marshal,0,3)="N/A","N/A",'输出-系统进路参数'!Q126)</f>
        <v>N/A</v>
      </c>
      <c r="O125" s="22" t="str">
        <f>IF(INDEX(Veh_Marshal,0,3)="N/A","N/A",'输出-系统进路参数'!R126)</f>
        <v>N/A</v>
      </c>
      <c r="P125" s="22" t="str">
        <f>IF(INDEX(Veh_Marshal,0,3)="N/A","N/A",'输出-系统进路参数'!S126)</f>
        <v>N/A</v>
      </c>
      <c r="Q125" s="22" t="str">
        <f>IF(INDEX(Veh_Marshal,0,3)="N/A","N/A",'输出-系统进路参数'!T126)</f>
        <v>N/A</v>
      </c>
      <c r="R125" s="22" t="str">
        <f>IF(INDEX(Veh_Marshal,0,3)="N/A","N/A",'输出-系统进路参数'!U126)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IF(INDEX(Veh_Marshal,0,3)="N/A","N/A",'输出-系统进路参数'!B127)</f>
        <v>N/A</v>
      </c>
      <c r="B126" s="22" t="str">
        <f>IF(INDEX(Veh_Marshal,0,3)="N/A","N/A",'输出-系统进路参数'!E127)</f>
        <v>N/A</v>
      </c>
      <c r="C126" s="22" t="str">
        <f>IF(INDEX(Veh_Marshal,0,3)="N/A","N/A",'输出-系统进路参数'!F127)</f>
        <v>N/A</v>
      </c>
      <c r="D126" s="22" t="str">
        <f>IF(INDEX(Veh_Marshal,0,3)="N/A","N/A",'输出-系统进路参数'!G127)</f>
        <v>N/A</v>
      </c>
      <c r="E126" s="22" t="str">
        <f>IF(INDEX(Veh_Marshal,0,3)="N/A","N/A",'输出-系统进路参数'!H127)</f>
        <v>N/A</v>
      </c>
      <c r="F126" s="22" t="str">
        <f>IF(INDEX(Veh_Marshal,0,3)="N/A","N/A",'输出-系统进路参数'!I127)</f>
        <v>N/A</v>
      </c>
      <c r="G126" s="22" t="str">
        <f>IF(INDEX(Veh_Marshal,0,3)="N/A","N/A",'输出-系统进路参数'!J127)</f>
        <v>N/A</v>
      </c>
      <c r="H126" s="22" t="str">
        <f>IF(INDEX(Veh_Marshal,0,3)="N/A","N/A",'输出-系统进路参数'!K127)</f>
        <v>N/A</v>
      </c>
      <c r="I126" s="22" t="str">
        <f>IF(INDEX(Veh_Marshal,0,3)="N/A","N/A",'输出-系统进路参数'!L127)</f>
        <v>N/A</v>
      </c>
      <c r="J126" s="22" t="str">
        <f>IF(INDEX(Veh_Marshal,0,3)="N/A","N/A",'输出-系统进路参数'!M127)</f>
        <v>N/A</v>
      </c>
      <c r="K126" s="22" t="str">
        <f>IF(INDEX(Veh_Marshal,0,3)="N/A","N/A",'输出-系统进路参数'!N127)</f>
        <v>N/A</v>
      </c>
      <c r="L126" s="22" t="str">
        <f>IF(INDEX(Veh_Marshal,0,3)="N/A","N/A",'输出-系统进路参数'!O127)</f>
        <v>N/A</v>
      </c>
      <c r="M126" s="22" t="str">
        <f>IF(INDEX(Veh_Marshal,0,3)="N/A","N/A",'输出-系统进路参数'!P127)</f>
        <v>N/A</v>
      </c>
      <c r="N126" s="22" t="str">
        <f>IF(INDEX(Veh_Marshal,0,3)="N/A","N/A",'输出-系统进路参数'!Q127)</f>
        <v>N/A</v>
      </c>
      <c r="O126" s="22" t="str">
        <f>IF(INDEX(Veh_Marshal,0,3)="N/A","N/A",'输出-系统进路参数'!R127)</f>
        <v>N/A</v>
      </c>
      <c r="P126" s="22" t="str">
        <f>IF(INDEX(Veh_Marshal,0,3)="N/A","N/A",'输出-系统进路参数'!S127)</f>
        <v>N/A</v>
      </c>
      <c r="Q126" s="22" t="str">
        <f>IF(INDEX(Veh_Marshal,0,3)="N/A","N/A",'输出-系统进路参数'!T127)</f>
        <v>N/A</v>
      </c>
      <c r="R126" s="22" t="str">
        <f>IF(INDEX(Veh_Marshal,0,3)="N/A","N/A",'输出-系统进路参数'!U127)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IF(INDEX(Veh_Marshal,0,3)="N/A","N/A",'输出-系统进路参数'!B128)</f>
        <v>N/A</v>
      </c>
      <c r="B127" s="22" t="str">
        <f>IF(INDEX(Veh_Marshal,0,3)="N/A","N/A",'输出-系统进路参数'!E128)</f>
        <v>N/A</v>
      </c>
      <c r="C127" s="22" t="str">
        <f>IF(INDEX(Veh_Marshal,0,3)="N/A","N/A",'输出-系统进路参数'!F128)</f>
        <v>N/A</v>
      </c>
      <c r="D127" s="22" t="str">
        <f>IF(INDEX(Veh_Marshal,0,3)="N/A","N/A",'输出-系统进路参数'!G128)</f>
        <v>N/A</v>
      </c>
      <c r="E127" s="22" t="str">
        <f>IF(INDEX(Veh_Marshal,0,3)="N/A","N/A",'输出-系统进路参数'!H128)</f>
        <v>N/A</v>
      </c>
      <c r="F127" s="22" t="str">
        <f>IF(INDEX(Veh_Marshal,0,3)="N/A","N/A",'输出-系统进路参数'!I128)</f>
        <v>N/A</v>
      </c>
      <c r="G127" s="22" t="str">
        <f>IF(INDEX(Veh_Marshal,0,3)="N/A","N/A",'输出-系统进路参数'!J128)</f>
        <v>N/A</v>
      </c>
      <c r="H127" s="22" t="str">
        <f>IF(INDEX(Veh_Marshal,0,3)="N/A","N/A",'输出-系统进路参数'!K128)</f>
        <v>N/A</v>
      </c>
      <c r="I127" s="22" t="str">
        <f>IF(INDEX(Veh_Marshal,0,3)="N/A","N/A",'输出-系统进路参数'!L128)</f>
        <v>N/A</v>
      </c>
      <c r="J127" s="22" t="str">
        <f>IF(INDEX(Veh_Marshal,0,3)="N/A","N/A",'输出-系统进路参数'!M128)</f>
        <v>N/A</v>
      </c>
      <c r="K127" s="22" t="str">
        <f>IF(INDEX(Veh_Marshal,0,3)="N/A","N/A",'输出-系统进路参数'!N128)</f>
        <v>N/A</v>
      </c>
      <c r="L127" s="22" t="str">
        <f>IF(INDEX(Veh_Marshal,0,3)="N/A","N/A",'输出-系统进路参数'!O128)</f>
        <v>N/A</v>
      </c>
      <c r="M127" s="22" t="str">
        <f>IF(INDEX(Veh_Marshal,0,3)="N/A","N/A",'输出-系统进路参数'!P128)</f>
        <v>N/A</v>
      </c>
      <c r="N127" s="22" t="str">
        <f>IF(INDEX(Veh_Marshal,0,3)="N/A","N/A",'输出-系统进路参数'!Q128)</f>
        <v>N/A</v>
      </c>
      <c r="O127" s="22" t="str">
        <f>IF(INDEX(Veh_Marshal,0,3)="N/A","N/A",'输出-系统进路参数'!R128)</f>
        <v>N/A</v>
      </c>
      <c r="P127" s="22" t="str">
        <f>IF(INDEX(Veh_Marshal,0,3)="N/A","N/A",'输出-系统进路参数'!S128)</f>
        <v>N/A</v>
      </c>
      <c r="Q127" s="22" t="str">
        <f>IF(INDEX(Veh_Marshal,0,3)="N/A","N/A",'输出-系统进路参数'!T128)</f>
        <v>N/A</v>
      </c>
      <c r="R127" s="22" t="str">
        <f>IF(INDEX(Veh_Marshal,0,3)="N/A","N/A",'输出-系统进路参数'!U128)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IF(INDEX(Veh_Marshal,0,3)="N/A","N/A",'输出-系统进路参数'!B129)</f>
        <v>N/A</v>
      </c>
      <c r="B128" s="22" t="str">
        <f>IF(INDEX(Veh_Marshal,0,3)="N/A","N/A",'输出-系统进路参数'!E129)</f>
        <v>N/A</v>
      </c>
      <c r="C128" s="22" t="str">
        <f>IF(INDEX(Veh_Marshal,0,3)="N/A","N/A",'输出-系统进路参数'!F129)</f>
        <v>N/A</v>
      </c>
      <c r="D128" s="22" t="str">
        <f>IF(INDEX(Veh_Marshal,0,3)="N/A","N/A",'输出-系统进路参数'!G129)</f>
        <v>N/A</v>
      </c>
      <c r="E128" s="22" t="str">
        <f>IF(INDEX(Veh_Marshal,0,3)="N/A","N/A",'输出-系统进路参数'!H129)</f>
        <v>N/A</v>
      </c>
      <c r="F128" s="22" t="str">
        <f>IF(INDEX(Veh_Marshal,0,3)="N/A","N/A",'输出-系统进路参数'!I129)</f>
        <v>N/A</v>
      </c>
      <c r="G128" s="22" t="str">
        <f>IF(INDEX(Veh_Marshal,0,3)="N/A","N/A",'输出-系统进路参数'!J129)</f>
        <v>N/A</v>
      </c>
      <c r="H128" s="22" t="str">
        <f>IF(INDEX(Veh_Marshal,0,3)="N/A","N/A",'输出-系统进路参数'!K129)</f>
        <v>N/A</v>
      </c>
      <c r="I128" s="22" t="str">
        <f>IF(INDEX(Veh_Marshal,0,3)="N/A","N/A",'输出-系统进路参数'!L129)</f>
        <v>N/A</v>
      </c>
      <c r="J128" s="22" t="str">
        <f>IF(INDEX(Veh_Marshal,0,3)="N/A","N/A",'输出-系统进路参数'!M129)</f>
        <v>N/A</v>
      </c>
      <c r="K128" s="22" t="str">
        <f>IF(INDEX(Veh_Marshal,0,3)="N/A","N/A",'输出-系统进路参数'!N129)</f>
        <v>N/A</v>
      </c>
      <c r="L128" s="22" t="str">
        <f>IF(INDEX(Veh_Marshal,0,3)="N/A","N/A",'输出-系统进路参数'!O129)</f>
        <v>N/A</v>
      </c>
      <c r="M128" s="22" t="str">
        <f>IF(INDEX(Veh_Marshal,0,3)="N/A","N/A",'输出-系统进路参数'!P129)</f>
        <v>N/A</v>
      </c>
      <c r="N128" s="22" t="str">
        <f>IF(INDEX(Veh_Marshal,0,3)="N/A","N/A",'输出-系统进路参数'!Q129)</f>
        <v>N/A</v>
      </c>
      <c r="O128" s="22" t="str">
        <f>IF(INDEX(Veh_Marshal,0,3)="N/A","N/A",'输出-系统进路参数'!R129)</f>
        <v>N/A</v>
      </c>
      <c r="P128" s="22" t="str">
        <f>IF(INDEX(Veh_Marshal,0,3)="N/A","N/A",'输出-系统进路参数'!S129)</f>
        <v>N/A</v>
      </c>
      <c r="Q128" s="22" t="str">
        <f>IF(INDEX(Veh_Marshal,0,3)="N/A","N/A",'输出-系统进路参数'!T129)</f>
        <v>N/A</v>
      </c>
      <c r="R128" s="22" t="str">
        <f>IF(INDEX(Veh_Marshal,0,3)="N/A","N/A",'输出-系统进路参数'!U129)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IF(INDEX(Veh_Marshal,0,3)="N/A","N/A",'输出-系统进路参数'!B130)</f>
        <v>N/A</v>
      </c>
      <c r="B129" s="22" t="str">
        <f>IF(INDEX(Veh_Marshal,0,3)="N/A","N/A",'输出-系统进路参数'!E130)</f>
        <v>N/A</v>
      </c>
      <c r="C129" s="22" t="str">
        <f>IF(INDEX(Veh_Marshal,0,3)="N/A","N/A",'输出-系统进路参数'!F130)</f>
        <v>N/A</v>
      </c>
      <c r="D129" s="22" t="str">
        <f>IF(INDEX(Veh_Marshal,0,3)="N/A","N/A",'输出-系统进路参数'!G130)</f>
        <v>N/A</v>
      </c>
      <c r="E129" s="22" t="str">
        <f>IF(INDEX(Veh_Marshal,0,3)="N/A","N/A",'输出-系统进路参数'!H130)</f>
        <v>N/A</v>
      </c>
      <c r="F129" s="22" t="str">
        <f>IF(INDEX(Veh_Marshal,0,3)="N/A","N/A",'输出-系统进路参数'!I130)</f>
        <v>N/A</v>
      </c>
      <c r="G129" s="22" t="str">
        <f>IF(INDEX(Veh_Marshal,0,3)="N/A","N/A",'输出-系统进路参数'!J130)</f>
        <v>N/A</v>
      </c>
      <c r="H129" s="22" t="str">
        <f>IF(INDEX(Veh_Marshal,0,3)="N/A","N/A",'输出-系统进路参数'!K130)</f>
        <v>N/A</v>
      </c>
      <c r="I129" s="22" t="str">
        <f>IF(INDEX(Veh_Marshal,0,3)="N/A","N/A",'输出-系统进路参数'!L130)</f>
        <v>N/A</v>
      </c>
      <c r="J129" s="22" t="str">
        <f>IF(INDEX(Veh_Marshal,0,3)="N/A","N/A",'输出-系统进路参数'!M130)</f>
        <v>N/A</v>
      </c>
      <c r="K129" s="22" t="str">
        <f>IF(INDEX(Veh_Marshal,0,3)="N/A","N/A",'输出-系统进路参数'!N130)</f>
        <v>N/A</v>
      </c>
      <c r="L129" s="22" t="str">
        <f>IF(INDEX(Veh_Marshal,0,3)="N/A","N/A",'输出-系统进路参数'!O130)</f>
        <v>N/A</v>
      </c>
      <c r="M129" s="22" t="str">
        <f>IF(INDEX(Veh_Marshal,0,3)="N/A","N/A",'输出-系统进路参数'!P130)</f>
        <v>N/A</v>
      </c>
      <c r="N129" s="22" t="str">
        <f>IF(INDEX(Veh_Marshal,0,3)="N/A","N/A",'输出-系统进路参数'!Q130)</f>
        <v>N/A</v>
      </c>
      <c r="O129" s="22" t="str">
        <f>IF(INDEX(Veh_Marshal,0,3)="N/A","N/A",'输出-系统进路参数'!R130)</f>
        <v>N/A</v>
      </c>
      <c r="P129" s="22" t="str">
        <f>IF(INDEX(Veh_Marshal,0,3)="N/A","N/A",'输出-系统进路参数'!S130)</f>
        <v>N/A</v>
      </c>
      <c r="Q129" s="22" t="str">
        <f>IF(INDEX(Veh_Marshal,0,3)="N/A","N/A",'输出-系统进路参数'!T130)</f>
        <v>N/A</v>
      </c>
      <c r="R129" s="22" t="str">
        <f>IF(INDEX(Veh_Marshal,0,3)="N/A","N/A",'输出-系统进路参数'!U130)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IF(INDEX(Veh_Marshal,0,3)="N/A","N/A",'输出-系统进路参数'!B131)</f>
        <v>N/A</v>
      </c>
      <c r="B130" s="22" t="str">
        <f>IF(INDEX(Veh_Marshal,0,3)="N/A","N/A",'输出-系统进路参数'!E131)</f>
        <v>N/A</v>
      </c>
      <c r="C130" s="22" t="str">
        <f>IF(INDEX(Veh_Marshal,0,3)="N/A","N/A",'输出-系统进路参数'!F131)</f>
        <v>N/A</v>
      </c>
      <c r="D130" s="22" t="str">
        <f>IF(INDEX(Veh_Marshal,0,3)="N/A","N/A",'输出-系统进路参数'!G131)</f>
        <v>N/A</v>
      </c>
      <c r="E130" s="22" t="str">
        <f>IF(INDEX(Veh_Marshal,0,3)="N/A","N/A",'输出-系统进路参数'!H131)</f>
        <v>N/A</v>
      </c>
      <c r="F130" s="22" t="str">
        <f>IF(INDEX(Veh_Marshal,0,3)="N/A","N/A",'输出-系统进路参数'!I131)</f>
        <v>N/A</v>
      </c>
      <c r="G130" s="22" t="str">
        <f>IF(INDEX(Veh_Marshal,0,3)="N/A","N/A",'输出-系统进路参数'!J131)</f>
        <v>N/A</v>
      </c>
      <c r="H130" s="22" t="str">
        <f>IF(INDEX(Veh_Marshal,0,3)="N/A","N/A",'输出-系统进路参数'!K131)</f>
        <v>N/A</v>
      </c>
      <c r="I130" s="22" t="str">
        <f>IF(INDEX(Veh_Marshal,0,3)="N/A","N/A",'输出-系统进路参数'!L131)</f>
        <v>N/A</v>
      </c>
      <c r="J130" s="22" t="str">
        <f>IF(INDEX(Veh_Marshal,0,3)="N/A","N/A",'输出-系统进路参数'!M131)</f>
        <v>N/A</v>
      </c>
      <c r="K130" s="22" t="str">
        <f>IF(INDEX(Veh_Marshal,0,3)="N/A","N/A",'输出-系统进路参数'!N131)</f>
        <v>N/A</v>
      </c>
      <c r="L130" s="22" t="str">
        <f>IF(INDEX(Veh_Marshal,0,3)="N/A","N/A",'输出-系统进路参数'!O131)</f>
        <v>N/A</v>
      </c>
      <c r="M130" s="22" t="str">
        <f>IF(INDEX(Veh_Marshal,0,3)="N/A","N/A",'输出-系统进路参数'!P131)</f>
        <v>N/A</v>
      </c>
      <c r="N130" s="22" t="str">
        <f>IF(INDEX(Veh_Marshal,0,3)="N/A","N/A",'输出-系统进路参数'!Q131)</f>
        <v>N/A</v>
      </c>
      <c r="O130" s="22" t="str">
        <f>IF(INDEX(Veh_Marshal,0,3)="N/A","N/A",'输出-系统进路参数'!R131)</f>
        <v>N/A</v>
      </c>
      <c r="P130" s="22" t="str">
        <f>IF(INDEX(Veh_Marshal,0,3)="N/A","N/A",'输出-系统进路参数'!S131)</f>
        <v>N/A</v>
      </c>
      <c r="Q130" s="22" t="str">
        <f>IF(INDEX(Veh_Marshal,0,3)="N/A","N/A",'输出-系统进路参数'!T131)</f>
        <v>N/A</v>
      </c>
      <c r="R130" s="22" t="str">
        <f>IF(INDEX(Veh_Marshal,0,3)="N/A","N/A",'输出-系统进路参数'!U131)</f>
        <v>N/A</v>
      </c>
      <c r="S130" s="42" t="str">
        <f t="shared" ref="S130:S193" si="22">IF($A130="N/A","N/A",IF($F130="N/A",CEILING($C130/3.6*(CFG_T_EB_OUT+CFG_T_EB_SETUP)/1000+($C130/3.6)^2/(INDEX(Veh_Gebr,0,3)+$E130/1000*9.8)/2,0.001),$F130))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+Conf_SafeMarginDist+Proj_Sig2AxleDist+INDEX(Veh_Hook2Roller,0,3))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+$C130/3.6/(INDEX(Veh_Gebr,0,3)+$E130/1000*9.8)*1000
+Equ_AxleClearDelay+Conf_VibInTime_CBI)/1000,
10),$V130))</f>
        <v>N/A</v>
      </c>
      <c r="Y130" s="30" t="str">
        <f t="shared" ref="Y130:Y193" si="28">IF($A130="N/A","N/A",
IF($M130="N/A","N/A",
IF($Q130="N/A","N/A",
CEILING(SQRT(2*($O130-INDEX(Veh_Length,0,3)+INDEX(Veh_Hook2Roller,0,3)-Proj_Sp2AxleDist)/(INDEX(Veh_NormDec,0,3)+$P130/1000*9.8))*1000*2,5000)/1000)))</f>
        <v>N/A</v>
      </c>
      <c r="Z130" s="30" t="str">
        <f t="shared" ref="Z130:Z193" si="29">IF($A130="N/A","N/A",
IF($M130="N/A","N/A",
IF($Q130="N/A","N/A",
CEILING(($Y130*1000+CFG_T_EB_OUT+CFG_T_EB_SETUP
+((SQRT((2*INDEX(Veh_Gebr,0,3)*(INDEX(Veh_MaxAcc,0,3)-$P130/1000*9.8)*CFG_T_EB_SETUP/1000)^2
       +4*(INDEX(Veh_Gebr,0,3)+INDEX(Veh_MaxAcc,0,3))*(INDEX(Veh_MaxAcc,0,3)-$P130/1000*9.8)*(INDEX(Veh_Gebr,0,3)*$P130/1000*9.8*(CFG_T_EB_SETUP/1000)^2
           +2*(INDEX(Veh_Gebr,0,3)+$P130/1000*9.8)*($O130-INDEX(Veh_Length,0,3)+INDEX(Veh_Hook2Roller,0,3))))
    -2*INDEX(Veh_Gebr,0,3)*(INDEX(Veh_MaxAcc,0,3)-$P130/1000*9.8)*CFG_T_EB_SETUP/1000)
  /2/(INDEX(Veh_MaxAcc,0,3)+INDEX(Veh_Gebr,0,3))-$P130/1000*9.8*CFG_T_EB_SETUP/1000)/(INDEX(Veh_Gebr,0,3)+$P130/1000*9.8)*1000
+Equ_AxleClearDelay+Conf_VibInTime_CBI)/1000,
10)
)))</f>
        <v>N/A</v>
      </c>
      <c r="AA130" s="30" t="str">
        <f t="shared" ref="AA130:AA193" si="30">IF($A130="N/A","N/A",
IF($Q130="N/A","N/A",
FLOOR((Proj_RmMaxForwSpd/3.6-ATO速度_EB速度余量/3.6)*1000/INDEX(Veh_NormDec,0,3)
+(Proj_RmMaxForwSpd/3.6-ATO速度_EB速度余量/3.6)*1000/INDEX(Veh_MaxAcc,0,3)
+($B130-(Proj_RmMaxForwSpd/3.6-ATO速度_EB速度余量/3.6)^2/(2*INDEX(Veh_NormDec,0,3))-(Proj_RmMaxForwSpd/3.6-ATO速度_EB速度余量/3.6)^2/(2*INDEX(Veh_MaxAcc,0,3)))/(Proj_RmMaxForwSpd/3.6-ATO速度_EB速度余量/3.6)*1000
+$N130*1000,5000)/1000))</f>
        <v>N/A</v>
      </c>
      <c r="AB130" s="30" t="str">
        <f t="shared" ref="AB130:AB193" si="31">IF($A130="N/A","N/A",
IF($Q130="N/A","N/A",
CEILING(($AA130*1000+CFG_T_EB_OUT+CFG_T_EB_SETUP
+$D130/3.6/(INDEX(Veh_Gebr,0,3)+$G130/1000*9.8)*1000
+Equ_AxleClearDelay+Conf_VibInTime_CBI)/1000,
10)
))</f>
        <v>N/A</v>
      </c>
      <c r="AC130" s="30" t="str">
        <f t="shared" ref="AC130:AC193" si="32">IF($A130="N/A","N/A",
CEILING(司机反应时间*1000
+INDEX(Veh_FsbTracCutDelay,0,3)+INDEX(Veh_FsbSetDelay,0,3)+INDEX(Veh_FsbCoastTime,0,3)
+Proj_RmMaxForwSpd/3.6/(INDEX(Veh_Fsbr,0,3)-Proj_MaxLineGrad*9.8/1000)*1000
+Equ_AxleClearDelay
+Conf_VibInTime_CBI,
10000)/1000)</f>
        <v>N/A</v>
      </c>
    </row>
    <row r="131" spans="1:29">
      <c r="A131" s="22" t="str">
        <f>IF(INDEX(Veh_Marshal,0,3)="N/A","N/A",'输出-系统进路参数'!B132)</f>
        <v>N/A</v>
      </c>
      <c r="B131" s="22" t="str">
        <f>IF(INDEX(Veh_Marshal,0,3)="N/A","N/A",'输出-系统进路参数'!E132)</f>
        <v>N/A</v>
      </c>
      <c r="C131" s="22" t="str">
        <f>IF(INDEX(Veh_Marshal,0,3)="N/A","N/A",'输出-系统进路参数'!F132)</f>
        <v>N/A</v>
      </c>
      <c r="D131" s="22" t="str">
        <f>IF(INDEX(Veh_Marshal,0,3)="N/A","N/A",'输出-系统进路参数'!G132)</f>
        <v>N/A</v>
      </c>
      <c r="E131" s="22" t="str">
        <f>IF(INDEX(Veh_Marshal,0,3)="N/A","N/A",'输出-系统进路参数'!H132)</f>
        <v>N/A</v>
      </c>
      <c r="F131" s="22" t="str">
        <f>IF(INDEX(Veh_Marshal,0,3)="N/A","N/A",'输出-系统进路参数'!I132)</f>
        <v>N/A</v>
      </c>
      <c r="G131" s="22" t="str">
        <f>IF(INDEX(Veh_Marshal,0,3)="N/A","N/A",'输出-系统进路参数'!J132)</f>
        <v>N/A</v>
      </c>
      <c r="H131" s="22" t="str">
        <f>IF(INDEX(Veh_Marshal,0,3)="N/A","N/A",'输出-系统进路参数'!K132)</f>
        <v>N/A</v>
      </c>
      <c r="I131" s="22" t="str">
        <f>IF(INDEX(Veh_Marshal,0,3)="N/A","N/A",'输出-系统进路参数'!L132)</f>
        <v>N/A</v>
      </c>
      <c r="J131" s="22" t="str">
        <f>IF(INDEX(Veh_Marshal,0,3)="N/A","N/A",'输出-系统进路参数'!M132)</f>
        <v>N/A</v>
      </c>
      <c r="K131" s="22" t="str">
        <f>IF(INDEX(Veh_Marshal,0,3)="N/A","N/A",'输出-系统进路参数'!N132)</f>
        <v>N/A</v>
      </c>
      <c r="L131" s="22" t="str">
        <f>IF(INDEX(Veh_Marshal,0,3)="N/A","N/A",'输出-系统进路参数'!O132)</f>
        <v>N/A</v>
      </c>
      <c r="M131" s="22" t="str">
        <f>IF(INDEX(Veh_Marshal,0,3)="N/A","N/A",'输出-系统进路参数'!P132)</f>
        <v>N/A</v>
      </c>
      <c r="N131" s="22" t="str">
        <f>IF(INDEX(Veh_Marshal,0,3)="N/A","N/A",'输出-系统进路参数'!Q132)</f>
        <v>N/A</v>
      </c>
      <c r="O131" s="22" t="str">
        <f>IF(INDEX(Veh_Marshal,0,3)="N/A","N/A",'输出-系统进路参数'!R132)</f>
        <v>N/A</v>
      </c>
      <c r="P131" s="22" t="str">
        <f>IF(INDEX(Veh_Marshal,0,3)="N/A","N/A",'输出-系统进路参数'!S132)</f>
        <v>N/A</v>
      </c>
      <c r="Q131" s="22" t="str">
        <f>IF(INDEX(Veh_Marshal,0,3)="N/A","N/A",'输出-系统进路参数'!T132)</f>
        <v>N/A</v>
      </c>
      <c r="R131" s="22" t="str">
        <f>IF(INDEX(Veh_Marshal,0,3)="N/A","N/A",'输出-系统进路参数'!U132)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IF(INDEX(Veh_Marshal,0,3)="N/A","N/A",'输出-系统进路参数'!B133)</f>
        <v>N/A</v>
      </c>
      <c r="B132" s="22" t="str">
        <f>IF(INDEX(Veh_Marshal,0,3)="N/A","N/A",'输出-系统进路参数'!E133)</f>
        <v>N/A</v>
      </c>
      <c r="C132" s="22" t="str">
        <f>IF(INDEX(Veh_Marshal,0,3)="N/A","N/A",'输出-系统进路参数'!F133)</f>
        <v>N/A</v>
      </c>
      <c r="D132" s="22" t="str">
        <f>IF(INDEX(Veh_Marshal,0,3)="N/A","N/A",'输出-系统进路参数'!G133)</f>
        <v>N/A</v>
      </c>
      <c r="E132" s="22" t="str">
        <f>IF(INDEX(Veh_Marshal,0,3)="N/A","N/A",'输出-系统进路参数'!H133)</f>
        <v>N/A</v>
      </c>
      <c r="F132" s="22" t="str">
        <f>IF(INDEX(Veh_Marshal,0,3)="N/A","N/A",'输出-系统进路参数'!I133)</f>
        <v>N/A</v>
      </c>
      <c r="G132" s="22" t="str">
        <f>IF(INDEX(Veh_Marshal,0,3)="N/A","N/A",'输出-系统进路参数'!J133)</f>
        <v>N/A</v>
      </c>
      <c r="H132" s="22" t="str">
        <f>IF(INDEX(Veh_Marshal,0,3)="N/A","N/A",'输出-系统进路参数'!K133)</f>
        <v>N/A</v>
      </c>
      <c r="I132" s="22" t="str">
        <f>IF(INDEX(Veh_Marshal,0,3)="N/A","N/A",'输出-系统进路参数'!L133)</f>
        <v>N/A</v>
      </c>
      <c r="J132" s="22" t="str">
        <f>IF(INDEX(Veh_Marshal,0,3)="N/A","N/A",'输出-系统进路参数'!M133)</f>
        <v>N/A</v>
      </c>
      <c r="K132" s="22" t="str">
        <f>IF(INDEX(Veh_Marshal,0,3)="N/A","N/A",'输出-系统进路参数'!N133)</f>
        <v>N/A</v>
      </c>
      <c r="L132" s="22" t="str">
        <f>IF(INDEX(Veh_Marshal,0,3)="N/A","N/A",'输出-系统进路参数'!O133)</f>
        <v>N/A</v>
      </c>
      <c r="M132" s="22" t="str">
        <f>IF(INDEX(Veh_Marshal,0,3)="N/A","N/A",'输出-系统进路参数'!P133)</f>
        <v>N/A</v>
      </c>
      <c r="N132" s="22" t="str">
        <f>IF(INDEX(Veh_Marshal,0,3)="N/A","N/A",'输出-系统进路参数'!Q133)</f>
        <v>N/A</v>
      </c>
      <c r="O132" s="22" t="str">
        <f>IF(INDEX(Veh_Marshal,0,3)="N/A","N/A",'输出-系统进路参数'!R133)</f>
        <v>N/A</v>
      </c>
      <c r="P132" s="22" t="str">
        <f>IF(INDEX(Veh_Marshal,0,3)="N/A","N/A",'输出-系统进路参数'!S133)</f>
        <v>N/A</v>
      </c>
      <c r="Q132" s="22" t="str">
        <f>IF(INDEX(Veh_Marshal,0,3)="N/A","N/A",'输出-系统进路参数'!T133)</f>
        <v>N/A</v>
      </c>
      <c r="R132" s="22" t="str">
        <f>IF(INDEX(Veh_Marshal,0,3)="N/A","N/A",'输出-系统进路参数'!U133)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IF(INDEX(Veh_Marshal,0,3)="N/A","N/A",'输出-系统进路参数'!B134)</f>
        <v>N/A</v>
      </c>
      <c r="B133" s="22" t="str">
        <f>IF(INDEX(Veh_Marshal,0,3)="N/A","N/A",'输出-系统进路参数'!E134)</f>
        <v>N/A</v>
      </c>
      <c r="C133" s="22" t="str">
        <f>IF(INDEX(Veh_Marshal,0,3)="N/A","N/A",'输出-系统进路参数'!F134)</f>
        <v>N/A</v>
      </c>
      <c r="D133" s="22" t="str">
        <f>IF(INDEX(Veh_Marshal,0,3)="N/A","N/A",'输出-系统进路参数'!G134)</f>
        <v>N/A</v>
      </c>
      <c r="E133" s="22" t="str">
        <f>IF(INDEX(Veh_Marshal,0,3)="N/A","N/A",'输出-系统进路参数'!H134)</f>
        <v>N/A</v>
      </c>
      <c r="F133" s="22" t="str">
        <f>IF(INDEX(Veh_Marshal,0,3)="N/A","N/A",'输出-系统进路参数'!I134)</f>
        <v>N/A</v>
      </c>
      <c r="G133" s="22" t="str">
        <f>IF(INDEX(Veh_Marshal,0,3)="N/A","N/A",'输出-系统进路参数'!J134)</f>
        <v>N/A</v>
      </c>
      <c r="H133" s="22" t="str">
        <f>IF(INDEX(Veh_Marshal,0,3)="N/A","N/A",'输出-系统进路参数'!K134)</f>
        <v>N/A</v>
      </c>
      <c r="I133" s="22" t="str">
        <f>IF(INDEX(Veh_Marshal,0,3)="N/A","N/A",'输出-系统进路参数'!L134)</f>
        <v>N/A</v>
      </c>
      <c r="J133" s="22" t="str">
        <f>IF(INDEX(Veh_Marshal,0,3)="N/A","N/A",'输出-系统进路参数'!M134)</f>
        <v>N/A</v>
      </c>
      <c r="K133" s="22" t="str">
        <f>IF(INDEX(Veh_Marshal,0,3)="N/A","N/A",'输出-系统进路参数'!N134)</f>
        <v>N/A</v>
      </c>
      <c r="L133" s="22" t="str">
        <f>IF(INDEX(Veh_Marshal,0,3)="N/A","N/A",'输出-系统进路参数'!O134)</f>
        <v>N/A</v>
      </c>
      <c r="M133" s="22" t="str">
        <f>IF(INDEX(Veh_Marshal,0,3)="N/A","N/A",'输出-系统进路参数'!P134)</f>
        <v>N/A</v>
      </c>
      <c r="N133" s="22" t="str">
        <f>IF(INDEX(Veh_Marshal,0,3)="N/A","N/A",'输出-系统进路参数'!Q134)</f>
        <v>N/A</v>
      </c>
      <c r="O133" s="22" t="str">
        <f>IF(INDEX(Veh_Marshal,0,3)="N/A","N/A",'输出-系统进路参数'!R134)</f>
        <v>N/A</v>
      </c>
      <c r="P133" s="22" t="str">
        <f>IF(INDEX(Veh_Marshal,0,3)="N/A","N/A",'输出-系统进路参数'!S134)</f>
        <v>N/A</v>
      </c>
      <c r="Q133" s="22" t="str">
        <f>IF(INDEX(Veh_Marshal,0,3)="N/A","N/A",'输出-系统进路参数'!T134)</f>
        <v>N/A</v>
      </c>
      <c r="R133" s="22" t="str">
        <f>IF(INDEX(Veh_Marshal,0,3)="N/A","N/A",'输出-系统进路参数'!U134)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IF(INDEX(Veh_Marshal,0,3)="N/A","N/A",'输出-系统进路参数'!B135)</f>
        <v>N/A</v>
      </c>
      <c r="B134" s="22" t="str">
        <f>IF(INDEX(Veh_Marshal,0,3)="N/A","N/A",'输出-系统进路参数'!E135)</f>
        <v>N/A</v>
      </c>
      <c r="C134" s="22" t="str">
        <f>IF(INDEX(Veh_Marshal,0,3)="N/A","N/A",'输出-系统进路参数'!F135)</f>
        <v>N/A</v>
      </c>
      <c r="D134" s="22" t="str">
        <f>IF(INDEX(Veh_Marshal,0,3)="N/A","N/A",'输出-系统进路参数'!G135)</f>
        <v>N/A</v>
      </c>
      <c r="E134" s="22" t="str">
        <f>IF(INDEX(Veh_Marshal,0,3)="N/A","N/A",'输出-系统进路参数'!H135)</f>
        <v>N/A</v>
      </c>
      <c r="F134" s="22" t="str">
        <f>IF(INDEX(Veh_Marshal,0,3)="N/A","N/A",'输出-系统进路参数'!I135)</f>
        <v>N/A</v>
      </c>
      <c r="G134" s="22" t="str">
        <f>IF(INDEX(Veh_Marshal,0,3)="N/A","N/A",'输出-系统进路参数'!J135)</f>
        <v>N/A</v>
      </c>
      <c r="H134" s="22" t="str">
        <f>IF(INDEX(Veh_Marshal,0,3)="N/A","N/A",'输出-系统进路参数'!K135)</f>
        <v>N/A</v>
      </c>
      <c r="I134" s="22" t="str">
        <f>IF(INDEX(Veh_Marshal,0,3)="N/A","N/A",'输出-系统进路参数'!L135)</f>
        <v>N/A</v>
      </c>
      <c r="J134" s="22" t="str">
        <f>IF(INDEX(Veh_Marshal,0,3)="N/A","N/A",'输出-系统进路参数'!M135)</f>
        <v>N/A</v>
      </c>
      <c r="K134" s="22" t="str">
        <f>IF(INDEX(Veh_Marshal,0,3)="N/A","N/A",'输出-系统进路参数'!N135)</f>
        <v>N/A</v>
      </c>
      <c r="L134" s="22" t="str">
        <f>IF(INDEX(Veh_Marshal,0,3)="N/A","N/A",'输出-系统进路参数'!O135)</f>
        <v>N/A</v>
      </c>
      <c r="M134" s="22" t="str">
        <f>IF(INDEX(Veh_Marshal,0,3)="N/A","N/A",'输出-系统进路参数'!P135)</f>
        <v>N/A</v>
      </c>
      <c r="N134" s="22" t="str">
        <f>IF(INDEX(Veh_Marshal,0,3)="N/A","N/A",'输出-系统进路参数'!Q135)</f>
        <v>N/A</v>
      </c>
      <c r="O134" s="22" t="str">
        <f>IF(INDEX(Veh_Marshal,0,3)="N/A","N/A",'输出-系统进路参数'!R135)</f>
        <v>N/A</v>
      </c>
      <c r="P134" s="22" t="str">
        <f>IF(INDEX(Veh_Marshal,0,3)="N/A","N/A",'输出-系统进路参数'!S135)</f>
        <v>N/A</v>
      </c>
      <c r="Q134" s="22" t="str">
        <f>IF(INDEX(Veh_Marshal,0,3)="N/A","N/A",'输出-系统进路参数'!T135)</f>
        <v>N/A</v>
      </c>
      <c r="R134" s="22" t="str">
        <f>IF(INDEX(Veh_Marshal,0,3)="N/A","N/A",'输出-系统进路参数'!U135)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IF(INDEX(Veh_Marshal,0,3)="N/A","N/A",'输出-系统进路参数'!B136)</f>
        <v>N/A</v>
      </c>
      <c r="B135" s="22" t="str">
        <f>IF(INDEX(Veh_Marshal,0,3)="N/A","N/A",'输出-系统进路参数'!E136)</f>
        <v>N/A</v>
      </c>
      <c r="C135" s="22" t="str">
        <f>IF(INDEX(Veh_Marshal,0,3)="N/A","N/A",'输出-系统进路参数'!F136)</f>
        <v>N/A</v>
      </c>
      <c r="D135" s="22" t="str">
        <f>IF(INDEX(Veh_Marshal,0,3)="N/A","N/A",'输出-系统进路参数'!G136)</f>
        <v>N/A</v>
      </c>
      <c r="E135" s="22" t="str">
        <f>IF(INDEX(Veh_Marshal,0,3)="N/A","N/A",'输出-系统进路参数'!H136)</f>
        <v>N/A</v>
      </c>
      <c r="F135" s="22" t="str">
        <f>IF(INDEX(Veh_Marshal,0,3)="N/A","N/A",'输出-系统进路参数'!I136)</f>
        <v>N/A</v>
      </c>
      <c r="G135" s="22" t="str">
        <f>IF(INDEX(Veh_Marshal,0,3)="N/A","N/A",'输出-系统进路参数'!J136)</f>
        <v>N/A</v>
      </c>
      <c r="H135" s="22" t="str">
        <f>IF(INDEX(Veh_Marshal,0,3)="N/A","N/A",'输出-系统进路参数'!K136)</f>
        <v>N/A</v>
      </c>
      <c r="I135" s="22" t="str">
        <f>IF(INDEX(Veh_Marshal,0,3)="N/A","N/A",'输出-系统进路参数'!L136)</f>
        <v>N/A</v>
      </c>
      <c r="J135" s="22" t="str">
        <f>IF(INDEX(Veh_Marshal,0,3)="N/A","N/A",'输出-系统进路参数'!M136)</f>
        <v>N/A</v>
      </c>
      <c r="K135" s="22" t="str">
        <f>IF(INDEX(Veh_Marshal,0,3)="N/A","N/A",'输出-系统进路参数'!N136)</f>
        <v>N/A</v>
      </c>
      <c r="L135" s="22" t="str">
        <f>IF(INDEX(Veh_Marshal,0,3)="N/A","N/A",'输出-系统进路参数'!O136)</f>
        <v>N/A</v>
      </c>
      <c r="M135" s="22" t="str">
        <f>IF(INDEX(Veh_Marshal,0,3)="N/A","N/A",'输出-系统进路参数'!P136)</f>
        <v>N/A</v>
      </c>
      <c r="N135" s="22" t="str">
        <f>IF(INDEX(Veh_Marshal,0,3)="N/A","N/A",'输出-系统进路参数'!Q136)</f>
        <v>N/A</v>
      </c>
      <c r="O135" s="22" t="str">
        <f>IF(INDEX(Veh_Marshal,0,3)="N/A","N/A",'输出-系统进路参数'!R136)</f>
        <v>N/A</v>
      </c>
      <c r="P135" s="22" t="str">
        <f>IF(INDEX(Veh_Marshal,0,3)="N/A","N/A",'输出-系统进路参数'!S136)</f>
        <v>N/A</v>
      </c>
      <c r="Q135" s="22" t="str">
        <f>IF(INDEX(Veh_Marshal,0,3)="N/A","N/A",'输出-系统进路参数'!T136)</f>
        <v>N/A</v>
      </c>
      <c r="R135" s="22" t="str">
        <f>IF(INDEX(Veh_Marshal,0,3)="N/A","N/A",'输出-系统进路参数'!U136)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IF(INDEX(Veh_Marshal,0,3)="N/A","N/A",'输出-系统进路参数'!B137)</f>
        <v>N/A</v>
      </c>
      <c r="B136" s="22" t="str">
        <f>IF(INDEX(Veh_Marshal,0,3)="N/A","N/A",'输出-系统进路参数'!E137)</f>
        <v>N/A</v>
      </c>
      <c r="C136" s="22" t="str">
        <f>IF(INDEX(Veh_Marshal,0,3)="N/A","N/A",'输出-系统进路参数'!F137)</f>
        <v>N/A</v>
      </c>
      <c r="D136" s="22" t="str">
        <f>IF(INDEX(Veh_Marshal,0,3)="N/A","N/A",'输出-系统进路参数'!G137)</f>
        <v>N/A</v>
      </c>
      <c r="E136" s="22" t="str">
        <f>IF(INDEX(Veh_Marshal,0,3)="N/A","N/A",'输出-系统进路参数'!H137)</f>
        <v>N/A</v>
      </c>
      <c r="F136" s="22" t="str">
        <f>IF(INDEX(Veh_Marshal,0,3)="N/A","N/A",'输出-系统进路参数'!I137)</f>
        <v>N/A</v>
      </c>
      <c r="G136" s="22" t="str">
        <f>IF(INDEX(Veh_Marshal,0,3)="N/A","N/A",'输出-系统进路参数'!J137)</f>
        <v>N/A</v>
      </c>
      <c r="H136" s="22" t="str">
        <f>IF(INDEX(Veh_Marshal,0,3)="N/A","N/A",'输出-系统进路参数'!K137)</f>
        <v>N/A</v>
      </c>
      <c r="I136" s="22" t="str">
        <f>IF(INDEX(Veh_Marshal,0,3)="N/A","N/A",'输出-系统进路参数'!L137)</f>
        <v>N/A</v>
      </c>
      <c r="J136" s="22" t="str">
        <f>IF(INDEX(Veh_Marshal,0,3)="N/A","N/A",'输出-系统进路参数'!M137)</f>
        <v>N/A</v>
      </c>
      <c r="K136" s="22" t="str">
        <f>IF(INDEX(Veh_Marshal,0,3)="N/A","N/A",'输出-系统进路参数'!N137)</f>
        <v>N/A</v>
      </c>
      <c r="L136" s="22" t="str">
        <f>IF(INDEX(Veh_Marshal,0,3)="N/A","N/A",'输出-系统进路参数'!O137)</f>
        <v>N/A</v>
      </c>
      <c r="M136" s="22" t="str">
        <f>IF(INDEX(Veh_Marshal,0,3)="N/A","N/A",'输出-系统进路参数'!P137)</f>
        <v>N/A</v>
      </c>
      <c r="N136" s="22" t="str">
        <f>IF(INDEX(Veh_Marshal,0,3)="N/A","N/A",'输出-系统进路参数'!Q137)</f>
        <v>N/A</v>
      </c>
      <c r="O136" s="22" t="str">
        <f>IF(INDEX(Veh_Marshal,0,3)="N/A","N/A",'输出-系统进路参数'!R137)</f>
        <v>N/A</v>
      </c>
      <c r="P136" s="22" t="str">
        <f>IF(INDEX(Veh_Marshal,0,3)="N/A","N/A",'输出-系统进路参数'!S137)</f>
        <v>N/A</v>
      </c>
      <c r="Q136" s="22" t="str">
        <f>IF(INDEX(Veh_Marshal,0,3)="N/A","N/A",'输出-系统进路参数'!T137)</f>
        <v>N/A</v>
      </c>
      <c r="R136" s="22" t="str">
        <f>IF(INDEX(Veh_Marshal,0,3)="N/A","N/A",'输出-系统进路参数'!U137)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IF(INDEX(Veh_Marshal,0,3)="N/A","N/A",'输出-系统进路参数'!B138)</f>
        <v>N/A</v>
      </c>
      <c r="B137" s="22" t="str">
        <f>IF(INDEX(Veh_Marshal,0,3)="N/A","N/A",'输出-系统进路参数'!E138)</f>
        <v>N/A</v>
      </c>
      <c r="C137" s="22" t="str">
        <f>IF(INDEX(Veh_Marshal,0,3)="N/A","N/A",'输出-系统进路参数'!F138)</f>
        <v>N/A</v>
      </c>
      <c r="D137" s="22" t="str">
        <f>IF(INDEX(Veh_Marshal,0,3)="N/A","N/A",'输出-系统进路参数'!G138)</f>
        <v>N/A</v>
      </c>
      <c r="E137" s="22" t="str">
        <f>IF(INDEX(Veh_Marshal,0,3)="N/A","N/A",'输出-系统进路参数'!H138)</f>
        <v>N/A</v>
      </c>
      <c r="F137" s="22" t="str">
        <f>IF(INDEX(Veh_Marshal,0,3)="N/A","N/A",'输出-系统进路参数'!I138)</f>
        <v>N/A</v>
      </c>
      <c r="G137" s="22" t="str">
        <f>IF(INDEX(Veh_Marshal,0,3)="N/A","N/A",'输出-系统进路参数'!J138)</f>
        <v>N/A</v>
      </c>
      <c r="H137" s="22" t="str">
        <f>IF(INDEX(Veh_Marshal,0,3)="N/A","N/A",'输出-系统进路参数'!K138)</f>
        <v>N/A</v>
      </c>
      <c r="I137" s="22" t="str">
        <f>IF(INDEX(Veh_Marshal,0,3)="N/A","N/A",'输出-系统进路参数'!L138)</f>
        <v>N/A</v>
      </c>
      <c r="J137" s="22" t="str">
        <f>IF(INDEX(Veh_Marshal,0,3)="N/A","N/A",'输出-系统进路参数'!M138)</f>
        <v>N/A</v>
      </c>
      <c r="K137" s="22" t="str">
        <f>IF(INDEX(Veh_Marshal,0,3)="N/A","N/A",'输出-系统进路参数'!N138)</f>
        <v>N/A</v>
      </c>
      <c r="L137" s="22" t="str">
        <f>IF(INDEX(Veh_Marshal,0,3)="N/A","N/A",'输出-系统进路参数'!O138)</f>
        <v>N/A</v>
      </c>
      <c r="M137" s="22" t="str">
        <f>IF(INDEX(Veh_Marshal,0,3)="N/A","N/A",'输出-系统进路参数'!P138)</f>
        <v>N/A</v>
      </c>
      <c r="N137" s="22" t="str">
        <f>IF(INDEX(Veh_Marshal,0,3)="N/A","N/A",'输出-系统进路参数'!Q138)</f>
        <v>N/A</v>
      </c>
      <c r="O137" s="22" t="str">
        <f>IF(INDEX(Veh_Marshal,0,3)="N/A","N/A",'输出-系统进路参数'!R138)</f>
        <v>N/A</v>
      </c>
      <c r="P137" s="22" t="str">
        <f>IF(INDEX(Veh_Marshal,0,3)="N/A","N/A",'输出-系统进路参数'!S138)</f>
        <v>N/A</v>
      </c>
      <c r="Q137" s="22" t="str">
        <f>IF(INDEX(Veh_Marshal,0,3)="N/A","N/A",'输出-系统进路参数'!T138)</f>
        <v>N/A</v>
      </c>
      <c r="R137" s="22" t="str">
        <f>IF(INDEX(Veh_Marshal,0,3)="N/A","N/A",'输出-系统进路参数'!U138)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IF(INDEX(Veh_Marshal,0,3)="N/A","N/A",'输出-系统进路参数'!B139)</f>
        <v>N/A</v>
      </c>
      <c r="B138" s="22" t="str">
        <f>IF(INDEX(Veh_Marshal,0,3)="N/A","N/A",'输出-系统进路参数'!E139)</f>
        <v>N/A</v>
      </c>
      <c r="C138" s="22" t="str">
        <f>IF(INDEX(Veh_Marshal,0,3)="N/A","N/A",'输出-系统进路参数'!F139)</f>
        <v>N/A</v>
      </c>
      <c r="D138" s="22" t="str">
        <f>IF(INDEX(Veh_Marshal,0,3)="N/A","N/A",'输出-系统进路参数'!G139)</f>
        <v>N/A</v>
      </c>
      <c r="E138" s="22" t="str">
        <f>IF(INDEX(Veh_Marshal,0,3)="N/A","N/A",'输出-系统进路参数'!H139)</f>
        <v>N/A</v>
      </c>
      <c r="F138" s="22" t="str">
        <f>IF(INDEX(Veh_Marshal,0,3)="N/A","N/A",'输出-系统进路参数'!I139)</f>
        <v>N/A</v>
      </c>
      <c r="G138" s="22" t="str">
        <f>IF(INDEX(Veh_Marshal,0,3)="N/A","N/A",'输出-系统进路参数'!J139)</f>
        <v>N/A</v>
      </c>
      <c r="H138" s="22" t="str">
        <f>IF(INDEX(Veh_Marshal,0,3)="N/A","N/A",'输出-系统进路参数'!K139)</f>
        <v>N/A</v>
      </c>
      <c r="I138" s="22" t="str">
        <f>IF(INDEX(Veh_Marshal,0,3)="N/A","N/A",'输出-系统进路参数'!L139)</f>
        <v>N/A</v>
      </c>
      <c r="J138" s="22" t="str">
        <f>IF(INDEX(Veh_Marshal,0,3)="N/A","N/A",'输出-系统进路参数'!M139)</f>
        <v>N/A</v>
      </c>
      <c r="K138" s="22" t="str">
        <f>IF(INDEX(Veh_Marshal,0,3)="N/A","N/A",'输出-系统进路参数'!N139)</f>
        <v>N/A</v>
      </c>
      <c r="L138" s="22" t="str">
        <f>IF(INDEX(Veh_Marshal,0,3)="N/A","N/A",'输出-系统进路参数'!O139)</f>
        <v>N/A</v>
      </c>
      <c r="M138" s="22" t="str">
        <f>IF(INDEX(Veh_Marshal,0,3)="N/A","N/A",'输出-系统进路参数'!P139)</f>
        <v>N/A</v>
      </c>
      <c r="N138" s="22" t="str">
        <f>IF(INDEX(Veh_Marshal,0,3)="N/A","N/A",'输出-系统进路参数'!Q139)</f>
        <v>N/A</v>
      </c>
      <c r="O138" s="22" t="str">
        <f>IF(INDEX(Veh_Marshal,0,3)="N/A","N/A",'输出-系统进路参数'!R139)</f>
        <v>N/A</v>
      </c>
      <c r="P138" s="22" t="str">
        <f>IF(INDEX(Veh_Marshal,0,3)="N/A","N/A",'输出-系统进路参数'!S139)</f>
        <v>N/A</v>
      </c>
      <c r="Q138" s="22" t="str">
        <f>IF(INDEX(Veh_Marshal,0,3)="N/A","N/A",'输出-系统进路参数'!T139)</f>
        <v>N/A</v>
      </c>
      <c r="R138" s="22" t="str">
        <f>IF(INDEX(Veh_Marshal,0,3)="N/A","N/A",'输出-系统进路参数'!U139)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IF(INDEX(Veh_Marshal,0,3)="N/A","N/A",'输出-系统进路参数'!B140)</f>
        <v>N/A</v>
      </c>
      <c r="B139" s="22" t="str">
        <f>IF(INDEX(Veh_Marshal,0,3)="N/A","N/A",'输出-系统进路参数'!E140)</f>
        <v>N/A</v>
      </c>
      <c r="C139" s="22" t="str">
        <f>IF(INDEX(Veh_Marshal,0,3)="N/A","N/A",'输出-系统进路参数'!F140)</f>
        <v>N/A</v>
      </c>
      <c r="D139" s="22" t="str">
        <f>IF(INDEX(Veh_Marshal,0,3)="N/A","N/A",'输出-系统进路参数'!G140)</f>
        <v>N/A</v>
      </c>
      <c r="E139" s="22" t="str">
        <f>IF(INDEX(Veh_Marshal,0,3)="N/A","N/A",'输出-系统进路参数'!H140)</f>
        <v>N/A</v>
      </c>
      <c r="F139" s="22" t="str">
        <f>IF(INDEX(Veh_Marshal,0,3)="N/A","N/A",'输出-系统进路参数'!I140)</f>
        <v>N/A</v>
      </c>
      <c r="G139" s="22" t="str">
        <f>IF(INDEX(Veh_Marshal,0,3)="N/A","N/A",'输出-系统进路参数'!J140)</f>
        <v>N/A</v>
      </c>
      <c r="H139" s="22" t="str">
        <f>IF(INDEX(Veh_Marshal,0,3)="N/A","N/A",'输出-系统进路参数'!K140)</f>
        <v>N/A</v>
      </c>
      <c r="I139" s="22" t="str">
        <f>IF(INDEX(Veh_Marshal,0,3)="N/A","N/A",'输出-系统进路参数'!L140)</f>
        <v>N/A</v>
      </c>
      <c r="J139" s="22" t="str">
        <f>IF(INDEX(Veh_Marshal,0,3)="N/A","N/A",'输出-系统进路参数'!M140)</f>
        <v>N/A</v>
      </c>
      <c r="K139" s="22" t="str">
        <f>IF(INDEX(Veh_Marshal,0,3)="N/A","N/A",'输出-系统进路参数'!N140)</f>
        <v>N/A</v>
      </c>
      <c r="L139" s="22" t="str">
        <f>IF(INDEX(Veh_Marshal,0,3)="N/A","N/A",'输出-系统进路参数'!O140)</f>
        <v>N/A</v>
      </c>
      <c r="M139" s="22" t="str">
        <f>IF(INDEX(Veh_Marshal,0,3)="N/A","N/A",'输出-系统进路参数'!P140)</f>
        <v>N/A</v>
      </c>
      <c r="N139" s="22" t="str">
        <f>IF(INDEX(Veh_Marshal,0,3)="N/A","N/A",'输出-系统进路参数'!Q140)</f>
        <v>N/A</v>
      </c>
      <c r="O139" s="22" t="str">
        <f>IF(INDEX(Veh_Marshal,0,3)="N/A","N/A",'输出-系统进路参数'!R140)</f>
        <v>N/A</v>
      </c>
      <c r="P139" s="22" t="str">
        <f>IF(INDEX(Veh_Marshal,0,3)="N/A","N/A",'输出-系统进路参数'!S140)</f>
        <v>N/A</v>
      </c>
      <c r="Q139" s="22" t="str">
        <f>IF(INDEX(Veh_Marshal,0,3)="N/A","N/A",'输出-系统进路参数'!T140)</f>
        <v>N/A</v>
      </c>
      <c r="R139" s="22" t="str">
        <f>IF(INDEX(Veh_Marshal,0,3)="N/A","N/A",'输出-系统进路参数'!U140)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IF(INDEX(Veh_Marshal,0,3)="N/A","N/A",'输出-系统进路参数'!B141)</f>
        <v>N/A</v>
      </c>
      <c r="B140" s="22" t="str">
        <f>IF(INDEX(Veh_Marshal,0,3)="N/A","N/A",'输出-系统进路参数'!E141)</f>
        <v>N/A</v>
      </c>
      <c r="C140" s="22" t="str">
        <f>IF(INDEX(Veh_Marshal,0,3)="N/A","N/A",'输出-系统进路参数'!F141)</f>
        <v>N/A</v>
      </c>
      <c r="D140" s="22" t="str">
        <f>IF(INDEX(Veh_Marshal,0,3)="N/A","N/A",'输出-系统进路参数'!G141)</f>
        <v>N/A</v>
      </c>
      <c r="E140" s="22" t="str">
        <f>IF(INDEX(Veh_Marshal,0,3)="N/A","N/A",'输出-系统进路参数'!H141)</f>
        <v>N/A</v>
      </c>
      <c r="F140" s="22" t="str">
        <f>IF(INDEX(Veh_Marshal,0,3)="N/A","N/A",'输出-系统进路参数'!I141)</f>
        <v>N/A</v>
      </c>
      <c r="G140" s="22" t="str">
        <f>IF(INDEX(Veh_Marshal,0,3)="N/A","N/A",'输出-系统进路参数'!J141)</f>
        <v>N/A</v>
      </c>
      <c r="H140" s="22" t="str">
        <f>IF(INDEX(Veh_Marshal,0,3)="N/A","N/A",'输出-系统进路参数'!K141)</f>
        <v>N/A</v>
      </c>
      <c r="I140" s="22" t="str">
        <f>IF(INDEX(Veh_Marshal,0,3)="N/A","N/A",'输出-系统进路参数'!L141)</f>
        <v>N/A</v>
      </c>
      <c r="J140" s="22" t="str">
        <f>IF(INDEX(Veh_Marshal,0,3)="N/A","N/A",'输出-系统进路参数'!M141)</f>
        <v>N/A</v>
      </c>
      <c r="K140" s="22" t="str">
        <f>IF(INDEX(Veh_Marshal,0,3)="N/A","N/A",'输出-系统进路参数'!N141)</f>
        <v>N/A</v>
      </c>
      <c r="L140" s="22" t="str">
        <f>IF(INDEX(Veh_Marshal,0,3)="N/A","N/A",'输出-系统进路参数'!O141)</f>
        <v>N/A</v>
      </c>
      <c r="M140" s="22" t="str">
        <f>IF(INDEX(Veh_Marshal,0,3)="N/A","N/A",'输出-系统进路参数'!P141)</f>
        <v>N/A</v>
      </c>
      <c r="N140" s="22" t="str">
        <f>IF(INDEX(Veh_Marshal,0,3)="N/A","N/A",'输出-系统进路参数'!Q141)</f>
        <v>N/A</v>
      </c>
      <c r="O140" s="22" t="str">
        <f>IF(INDEX(Veh_Marshal,0,3)="N/A","N/A",'输出-系统进路参数'!R141)</f>
        <v>N/A</v>
      </c>
      <c r="P140" s="22" t="str">
        <f>IF(INDEX(Veh_Marshal,0,3)="N/A","N/A",'输出-系统进路参数'!S141)</f>
        <v>N/A</v>
      </c>
      <c r="Q140" s="22" t="str">
        <f>IF(INDEX(Veh_Marshal,0,3)="N/A","N/A",'输出-系统进路参数'!T141)</f>
        <v>N/A</v>
      </c>
      <c r="R140" s="22" t="str">
        <f>IF(INDEX(Veh_Marshal,0,3)="N/A","N/A",'输出-系统进路参数'!U141)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IF(INDEX(Veh_Marshal,0,3)="N/A","N/A",'输出-系统进路参数'!B142)</f>
        <v>N/A</v>
      </c>
      <c r="B141" s="22" t="str">
        <f>IF(INDEX(Veh_Marshal,0,3)="N/A","N/A",'输出-系统进路参数'!E142)</f>
        <v>N/A</v>
      </c>
      <c r="C141" s="22" t="str">
        <f>IF(INDEX(Veh_Marshal,0,3)="N/A","N/A",'输出-系统进路参数'!F142)</f>
        <v>N/A</v>
      </c>
      <c r="D141" s="22" t="str">
        <f>IF(INDEX(Veh_Marshal,0,3)="N/A","N/A",'输出-系统进路参数'!G142)</f>
        <v>N/A</v>
      </c>
      <c r="E141" s="22" t="str">
        <f>IF(INDEX(Veh_Marshal,0,3)="N/A","N/A",'输出-系统进路参数'!H142)</f>
        <v>N/A</v>
      </c>
      <c r="F141" s="22" t="str">
        <f>IF(INDEX(Veh_Marshal,0,3)="N/A","N/A",'输出-系统进路参数'!I142)</f>
        <v>N/A</v>
      </c>
      <c r="G141" s="22" t="str">
        <f>IF(INDEX(Veh_Marshal,0,3)="N/A","N/A",'输出-系统进路参数'!J142)</f>
        <v>N/A</v>
      </c>
      <c r="H141" s="22" t="str">
        <f>IF(INDEX(Veh_Marshal,0,3)="N/A","N/A",'输出-系统进路参数'!K142)</f>
        <v>N/A</v>
      </c>
      <c r="I141" s="22" t="str">
        <f>IF(INDEX(Veh_Marshal,0,3)="N/A","N/A",'输出-系统进路参数'!L142)</f>
        <v>N/A</v>
      </c>
      <c r="J141" s="22" t="str">
        <f>IF(INDEX(Veh_Marshal,0,3)="N/A","N/A",'输出-系统进路参数'!M142)</f>
        <v>N/A</v>
      </c>
      <c r="K141" s="22" t="str">
        <f>IF(INDEX(Veh_Marshal,0,3)="N/A","N/A",'输出-系统进路参数'!N142)</f>
        <v>N/A</v>
      </c>
      <c r="L141" s="22" t="str">
        <f>IF(INDEX(Veh_Marshal,0,3)="N/A","N/A",'输出-系统进路参数'!O142)</f>
        <v>N/A</v>
      </c>
      <c r="M141" s="22" t="str">
        <f>IF(INDEX(Veh_Marshal,0,3)="N/A","N/A",'输出-系统进路参数'!P142)</f>
        <v>N/A</v>
      </c>
      <c r="N141" s="22" t="str">
        <f>IF(INDEX(Veh_Marshal,0,3)="N/A","N/A",'输出-系统进路参数'!Q142)</f>
        <v>N/A</v>
      </c>
      <c r="O141" s="22" t="str">
        <f>IF(INDEX(Veh_Marshal,0,3)="N/A","N/A",'输出-系统进路参数'!R142)</f>
        <v>N/A</v>
      </c>
      <c r="P141" s="22" t="str">
        <f>IF(INDEX(Veh_Marshal,0,3)="N/A","N/A",'输出-系统进路参数'!S142)</f>
        <v>N/A</v>
      </c>
      <c r="Q141" s="22" t="str">
        <f>IF(INDEX(Veh_Marshal,0,3)="N/A","N/A",'输出-系统进路参数'!T142)</f>
        <v>N/A</v>
      </c>
      <c r="R141" s="22" t="str">
        <f>IF(INDEX(Veh_Marshal,0,3)="N/A","N/A",'输出-系统进路参数'!U142)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IF(INDEX(Veh_Marshal,0,3)="N/A","N/A",'输出-系统进路参数'!B143)</f>
        <v>N/A</v>
      </c>
      <c r="B142" s="22" t="str">
        <f>IF(INDEX(Veh_Marshal,0,3)="N/A","N/A",'输出-系统进路参数'!E143)</f>
        <v>N/A</v>
      </c>
      <c r="C142" s="22" t="str">
        <f>IF(INDEX(Veh_Marshal,0,3)="N/A","N/A",'输出-系统进路参数'!F143)</f>
        <v>N/A</v>
      </c>
      <c r="D142" s="22" t="str">
        <f>IF(INDEX(Veh_Marshal,0,3)="N/A","N/A",'输出-系统进路参数'!G143)</f>
        <v>N/A</v>
      </c>
      <c r="E142" s="22" t="str">
        <f>IF(INDEX(Veh_Marshal,0,3)="N/A","N/A",'输出-系统进路参数'!H143)</f>
        <v>N/A</v>
      </c>
      <c r="F142" s="22" t="str">
        <f>IF(INDEX(Veh_Marshal,0,3)="N/A","N/A",'输出-系统进路参数'!I143)</f>
        <v>N/A</v>
      </c>
      <c r="G142" s="22" t="str">
        <f>IF(INDEX(Veh_Marshal,0,3)="N/A","N/A",'输出-系统进路参数'!J143)</f>
        <v>N/A</v>
      </c>
      <c r="H142" s="22" t="str">
        <f>IF(INDEX(Veh_Marshal,0,3)="N/A","N/A",'输出-系统进路参数'!K143)</f>
        <v>N/A</v>
      </c>
      <c r="I142" s="22" t="str">
        <f>IF(INDEX(Veh_Marshal,0,3)="N/A","N/A",'输出-系统进路参数'!L143)</f>
        <v>N/A</v>
      </c>
      <c r="J142" s="22" t="str">
        <f>IF(INDEX(Veh_Marshal,0,3)="N/A","N/A",'输出-系统进路参数'!M143)</f>
        <v>N/A</v>
      </c>
      <c r="K142" s="22" t="str">
        <f>IF(INDEX(Veh_Marshal,0,3)="N/A","N/A",'输出-系统进路参数'!N143)</f>
        <v>N/A</v>
      </c>
      <c r="L142" s="22" t="str">
        <f>IF(INDEX(Veh_Marshal,0,3)="N/A","N/A",'输出-系统进路参数'!O143)</f>
        <v>N/A</v>
      </c>
      <c r="M142" s="22" t="str">
        <f>IF(INDEX(Veh_Marshal,0,3)="N/A","N/A",'输出-系统进路参数'!P143)</f>
        <v>N/A</v>
      </c>
      <c r="N142" s="22" t="str">
        <f>IF(INDEX(Veh_Marshal,0,3)="N/A","N/A",'输出-系统进路参数'!Q143)</f>
        <v>N/A</v>
      </c>
      <c r="O142" s="22" t="str">
        <f>IF(INDEX(Veh_Marshal,0,3)="N/A","N/A",'输出-系统进路参数'!R143)</f>
        <v>N/A</v>
      </c>
      <c r="P142" s="22" t="str">
        <f>IF(INDEX(Veh_Marshal,0,3)="N/A","N/A",'输出-系统进路参数'!S143)</f>
        <v>N/A</v>
      </c>
      <c r="Q142" s="22" t="str">
        <f>IF(INDEX(Veh_Marshal,0,3)="N/A","N/A",'输出-系统进路参数'!T143)</f>
        <v>N/A</v>
      </c>
      <c r="R142" s="22" t="str">
        <f>IF(INDEX(Veh_Marshal,0,3)="N/A","N/A",'输出-系统进路参数'!U143)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IF(INDEX(Veh_Marshal,0,3)="N/A","N/A",'输出-系统进路参数'!B144)</f>
        <v>N/A</v>
      </c>
      <c r="B143" s="22" t="str">
        <f>IF(INDEX(Veh_Marshal,0,3)="N/A","N/A",'输出-系统进路参数'!E144)</f>
        <v>N/A</v>
      </c>
      <c r="C143" s="22" t="str">
        <f>IF(INDEX(Veh_Marshal,0,3)="N/A","N/A",'输出-系统进路参数'!F144)</f>
        <v>N/A</v>
      </c>
      <c r="D143" s="22" t="str">
        <f>IF(INDEX(Veh_Marshal,0,3)="N/A","N/A",'输出-系统进路参数'!G144)</f>
        <v>N/A</v>
      </c>
      <c r="E143" s="22" t="str">
        <f>IF(INDEX(Veh_Marshal,0,3)="N/A","N/A",'输出-系统进路参数'!H144)</f>
        <v>N/A</v>
      </c>
      <c r="F143" s="22" t="str">
        <f>IF(INDEX(Veh_Marshal,0,3)="N/A","N/A",'输出-系统进路参数'!I144)</f>
        <v>N/A</v>
      </c>
      <c r="G143" s="22" t="str">
        <f>IF(INDEX(Veh_Marshal,0,3)="N/A","N/A",'输出-系统进路参数'!J144)</f>
        <v>N/A</v>
      </c>
      <c r="H143" s="22" t="str">
        <f>IF(INDEX(Veh_Marshal,0,3)="N/A","N/A",'输出-系统进路参数'!K144)</f>
        <v>N/A</v>
      </c>
      <c r="I143" s="22" t="str">
        <f>IF(INDEX(Veh_Marshal,0,3)="N/A","N/A",'输出-系统进路参数'!L144)</f>
        <v>N/A</v>
      </c>
      <c r="J143" s="22" t="str">
        <f>IF(INDEX(Veh_Marshal,0,3)="N/A","N/A",'输出-系统进路参数'!M144)</f>
        <v>N/A</v>
      </c>
      <c r="K143" s="22" t="str">
        <f>IF(INDEX(Veh_Marshal,0,3)="N/A","N/A",'输出-系统进路参数'!N144)</f>
        <v>N/A</v>
      </c>
      <c r="L143" s="22" t="str">
        <f>IF(INDEX(Veh_Marshal,0,3)="N/A","N/A",'输出-系统进路参数'!O144)</f>
        <v>N/A</v>
      </c>
      <c r="M143" s="22" t="str">
        <f>IF(INDEX(Veh_Marshal,0,3)="N/A","N/A",'输出-系统进路参数'!P144)</f>
        <v>N/A</v>
      </c>
      <c r="N143" s="22" t="str">
        <f>IF(INDEX(Veh_Marshal,0,3)="N/A","N/A",'输出-系统进路参数'!Q144)</f>
        <v>N/A</v>
      </c>
      <c r="O143" s="22" t="str">
        <f>IF(INDEX(Veh_Marshal,0,3)="N/A","N/A",'输出-系统进路参数'!R144)</f>
        <v>N/A</v>
      </c>
      <c r="P143" s="22" t="str">
        <f>IF(INDEX(Veh_Marshal,0,3)="N/A","N/A",'输出-系统进路参数'!S144)</f>
        <v>N/A</v>
      </c>
      <c r="Q143" s="22" t="str">
        <f>IF(INDEX(Veh_Marshal,0,3)="N/A","N/A",'输出-系统进路参数'!T144)</f>
        <v>N/A</v>
      </c>
      <c r="R143" s="22" t="str">
        <f>IF(INDEX(Veh_Marshal,0,3)="N/A","N/A",'输出-系统进路参数'!U144)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IF(INDEX(Veh_Marshal,0,3)="N/A","N/A",'输出-系统进路参数'!B145)</f>
        <v>N/A</v>
      </c>
      <c r="B144" s="22" t="str">
        <f>IF(INDEX(Veh_Marshal,0,3)="N/A","N/A",'输出-系统进路参数'!E145)</f>
        <v>N/A</v>
      </c>
      <c r="C144" s="22" t="str">
        <f>IF(INDEX(Veh_Marshal,0,3)="N/A","N/A",'输出-系统进路参数'!F145)</f>
        <v>N/A</v>
      </c>
      <c r="D144" s="22" t="str">
        <f>IF(INDEX(Veh_Marshal,0,3)="N/A","N/A",'输出-系统进路参数'!G145)</f>
        <v>N/A</v>
      </c>
      <c r="E144" s="22" t="str">
        <f>IF(INDEX(Veh_Marshal,0,3)="N/A","N/A",'输出-系统进路参数'!H145)</f>
        <v>N/A</v>
      </c>
      <c r="F144" s="22" t="str">
        <f>IF(INDEX(Veh_Marshal,0,3)="N/A","N/A",'输出-系统进路参数'!I145)</f>
        <v>N/A</v>
      </c>
      <c r="G144" s="22" t="str">
        <f>IF(INDEX(Veh_Marshal,0,3)="N/A","N/A",'输出-系统进路参数'!J145)</f>
        <v>N/A</v>
      </c>
      <c r="H144" s="22" t="str">
        <f>IF(INDEX(Veh_Marshal,0,3)="N/A","N/A",'输出-系统进路参数'!K145)</f>
        <v>N/A</v>
      </c>
      <c r="I144" s="22" t="str">
        <f>IF(INDEX(Veh_Marshal,0,3)="N/A","N/A",'输出-系统进路参数'!L145)</f>
        <v>N/A</v>
      </c>
      <c r="J144" s="22" t="str">
        <f>IF(INDEX(Veh_Marshal,0,3)="N/A","N/A",'输出-系统进路参数'!M145)</f>
        <v>N/A</v>
      </c>
      <c r="K144" s="22" t="str">
        <f>IF(INDEX(Veh_Marshal,0,3)="N/A","N/A",'输出-系统进路参数'!N145)</f>
        <v>N/A</v>
      </c>
      <c r="L144" s="22" t="str">
        <f>IF(INDEX(Veh_Marshal,0,3)="N/A","N/A",'输出-系统进路参数'!O145)</f>
        <v>N/A</v>
      </c>
      <c r="M144" s="22" t="str">
        <f>IF(INDEX(Veh_Marshal,0,3)="N/A","N/A",'输出-系统进路参数'!P145)</f>
        <v>N/A</v>
      </c>
      <c r="N144" s="22" t="str">
        <f>IF(INDEX(Veh_Marshal,0,3)="N/A","N/A",'输出-系统进路参数'!Q145)</f>
        <v>N/A</v>
      </c>
      <c r="O144" s="22" t="str">
        <f>IF(INDEX(Veh_Marshal,0,3)="N/A","N/A",'输出-系统进路参数'!R145)</f>
        <v>N/A</v>
      </c>
      <c r="P144" s="22" t="str">
        <f>IF(INDEX(Veh_Marshal,0,3)="N/A","N/A",'输出-系统进路参数'!S145)</f>
        <v>N/A</v>
      </c>
      <c r="Q144" s="22" t="str">
        <f>IF(INDEX(Veh_Marshal,0,3)="N/A","N/A",'输出-系统进路参数'!T145)</f>
        <v>N/A</v>
      </c>
      <c r="R144" s="22" t="str">
        <f>IF(INDEX(Veh_Marshal,0,3)="N/A","N/A",'输出-系统进路参数'!U145)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IF(INDEX(Veh_Marshal,0,3)="N/A","N/A",'输出-系统进路参数'!B146)</f>
        <v>N/A</v>
      </c>
      <c r="B145" s="22" t="str">
        <f>IF(INDEX(Veh_Marshal,0,3)="N/A","N/A",'输出-系统进路参数'!E146)</f>
        <v>N/A</v>
      </c>
      <c r="C145" s="22" t="str">
        <f>IF(INDEX(Veh_Marshal,0,3)="N/A","N/A",'输出-系统进路参数'!F146)</f>
        <v>N/A</v>
      </c>
      <c r="D145" s="22" t="str">
        <f>IF(INDEX(Veh_Marshal,0,3)="N/A","N/A",'输出-系统进路参数'!G146)</f>
        <v>N/A</v>
      </c>
      <c r="E145" s="22" t="str">
        <f>IF(INDEX(Veh_Marshal,0,3)="N/A","N/A",'输出-系统进路参数'!H146)</f>
        <v>N/A</v>
      </c>
      <c r="F145" s="22" t="str">
        <f>IF(INDEX(Veh_Marshal,0,3)="N/A","N/A",'输出-系统进路参数'!I146)</f>
        <v>N/A</v>
      </c>
      <c r="G145" s="22" t="str">
        <f>IF(INDEX(Veh_Marshal,0,3)="N/A","N/A",'输出-系统进路参数'!J146)</f>
        <v>N/A</v>
      </c>
      <c r="H145" s="22" t="str">
        <f>IF(INDEX(Veh_Marshal,0,3)="N/A","N/A",'输出-系统进路参数'!K146)</f>
        <v>N/A</v>
      </c>
      <c r="I145" s="22" t="str">
        <f>IF(INDEX(Veh_Marshal,0,3)="N/A","N/A",'输出-系统进路参数'!L146)</f>
        <v>N/A</v>
      </c>
      <c r="J145" s="22" t="str">
        <f>IF(INDEX(Veh_Marshal,0,3)="N/A","N/A",'输出-系统进路参数'!M146)</f>
        <v>N/A</v>
      </c>
      <c r="K145" s="22" t="str">
        <f>IF(INDEX(Veh_Marshal,0,3)="N/A","N/A",'输出-系统进路参数'!N146)</f>
        <v>N/A</v>
      </c>
      <c r="L145" s="22" t="str">
        <f>IF(INDEX(Veh_Marshal,0,3)="N/A","N/A",'输出-系统进路参数'!O146)</f>
        <v>N/A</v>
      </c>
      <c r="M145" s="22" t="str">
        <f>IF(INDEX(Veh_Marshal,0,3)="N/A","N/A",'输出-系统进路参数'!P146)</f>
        <v>N/A</v>
      </c>
      <c r="N145" s="22" t="str">
        <f>IF(INDEX(Veh_Marshal,0,3)="N/A","N/A",'输出-系统进路参数'!Q146)</f>
        <v>N/A</v>
      </c>
      <c r="O145" s="22" t="str">
        <f>IF(INDEX(Veh_Marshal,0,3)="N/A","N/A",'输出-系统进路参数'!R146)</f>
        <v>N/A</v>
      </c>
      <c r="P145" s="22" t="str">
        <f>IF(INDEX(Veh_Marshal,0,3)="N/A","N/A",'输出-系统进路参数'!S146)</f>
        <v>N/A</v>
      </c>
      <c r="Q145" s="22" t="str">
        <f>IF(INDEX(Veh_Marshal,0,3)="N/A","N/A",'输出-系统进路参数'!T146)</f>
        <v>N/A</v>
      </c>
      <c r="R145" s="22" t="str">
        <f>IF(INDEX(Veh_Marshal,0,3)="N/A","N/A",'输出-系统进路参数'!U146)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IF(INDEX(Veh_Marshal,0,3)="N/A","N/A",'输出-系统进路参数'!B147)</f>
        <v>N/A</v>
      </c>
      <c r="B146" s="22" t="str">
        <f>IF(INDEX(Veh_Marshal,0,3)="N/A","N/A",'输出-系统进路参数'!E147)</f>
        <v>N/A</v>
      </c>
      <c r="C146" s="22" t="str">
        <f>IF(INDEX(Veh_Marshal,0,3)="N/A","N/A",'输出-系统进路参数'!F147)</f>
        <v>N/A</v>
      </c>
      <c r="D146" s="22" t="str">
        <f>IF(INDEX(Veh_Marshal,0,3)="N/A","N/A",'输出-系统进路参数'!G147)</f>
        <v>N/A</v>
      </c>
      <c r="E146" s="22" t="str">
        <f>IF(INDEX(Veh_Marshal,0,3)="N/A","N/A",'输出-系统进路参数'!H147)</f>
        <v>N/A</v>
      </c>
      <c r="F146" s="22" t="str">
        <f>IF(INDEX(Veh_Marshal,0,3)="N/A","N/A",'输出-系统进路参数'!I147)</f>
        <v>N/A</v>
      </c>
      <c r="G146" s="22" t="str">
        <f>IF(INDEX(Veh_Marshal,0,3)="N/A","N/A",'输出-系统进路参数'!J147)</f>
        <v>N/A</v>
      </c>
      <c r="H146" s="22" t="str">
        <f>IF(INDEX(Veh_Marshal,0,3)="N/A","N/A",'输出-系统进路参数'!K147)</f>
        <v>N/A</v>
      </c>
      <c r="I146" s="22" t="str">
        <f>IF(INDEX(Veh_Marshal,0,3)="N/A","N/A",'输出-系统进路参数'!L147)</f>
        <v>N/A</v>
      </c>
      <c r="J146" s="22" t="str">
        <f>IF(INDEX(Veh_Marshal,0,3)="N/A","N/A",'输出-系统进路参数'!M147)</f>
        <v>N/A</v>
      </c>
      <c r="K146" s="22" t="str">
        <f>IF(INDEX(Veh_Marshal,0,3)="N/A","N/A",'输出-系统进路参数'!N147)</f>
        <v>N/A</v>
      </c>
      <c r="L146" s="22" t="str">
        <f>IF(INDEX(Veh_Marshal,0,3)="N/A","N/A",'输出-系统进路参数'!O147)</f>
        <v>N/A</v>
      </c>
      <c r="M146" s="22" t="str">
        <f>IF(INDEX(Veh_Marshal,0,3)="N/A","N/A",'输出-系统进路参数'!P147)</f>
        <v>N/A</v>
      </c>
      <c r="N146" s="22" t="str">
        <f>IF(INDEX(Veh_Marshal,0,3)="N/A","N/A",'输出-系统进路参数'!Q147)</f>
        <v>N/A</v>
      </c>
      <c r="O146" s="22" t="str">
        <f>IF(INDEX(Veh_Marshal,0,3)="N/A","N/A",'输出-系统进路参数'!R147)</f>
        <v>N/A</v>
      </c>
      <c r="P146" s="22" t="str">
        <f>IF(INDEX(Veh_Marshal,0,3)="N/A","N/A",'输出-系统进路参数'!S147)</f>
        <v>N/A</v>
      </c>
      <c r="Q146" s="22" t="str">
        <f>IF(INDEX(Veh_Marshal,0,3)="N/A","N/A",'输出-系统进路参数'!T147)</f>
        <v>N/A</v>
      </c>
      <c r="R146" s="22" t="str">
        <f>IF(INDEX(Veh_Marshal,0,3)="N/A","N/A",'输出-系统进路参数'!U147)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IF(INDEX(Veh_Marshal,0,3)="N/A","N/A",'输出-系统进路参数'!B148)</f>
        <v>N/A</v>
      </c>
      <c r="B147" s="22" t="str">
        <f>IF(INDEX(Veh_Marshal,0,3)="N/A","N/A",'输出-系统进路参数'!E148)</f>
        <v>N/A</v>
      </c>
      <c r="C147" s="22" t="str">
        <f>IF(INDEX(Veh_Marshal,0,3)="N/A","N/A",'输出-系统进路参数'!F148)</f>
        <v>N/A</v>
      </c>
      <c r="D147" s="22" t="str">
        <f>IF(INDEX(Veh_Marshal,0,3)="N/A","N/A",'输出-系统进路参数'!G148)</f>
        <v>N/A</v>
      </c>
      <c r="E147" s="22" t="str">
        <f>IF(INDEX(Veh_Marshal,0,3)="N/A","N/A",'输出-系统进路参数'!H148)</f>
        <v>N/A</v>
      </c>
      <c r="F147" s="22" t="str">
        <f>IF(INDEX(Veh_Marshal,0,3)="N/A","N/A",'输出-系统进路参数'!I148)</f>
        <v>N/A</v>
      </c>
      <c r="G147" s="22" t="str">
        <f>IF(INDEX(Veh_Marshal,0,3)="N/A","N/A",'输出-系统进路参数'!J148)</f>
        <v>N/A</v>
      </c>
      <c r="H147" s="22" t="str">
        <f>IF(INDEX(Veh_Marshal,0,3)="N/A","N/A",'输出-系统进路参数'!K148)</f>
        <v>N/A</v>
      </c>
      <c r="I147" s="22" t="str">
        <f>IF(INDEX(Veh_Marshal,0,3)="N/A","N/A",'输出-系统进路参数'!L148)</f>
        <v>N/A</v>
      </c>
      <c r="J147" s="22" t="str">
        <f>IF(INDEX(Veh_Marshal,0,3)="N/A","N/A",'输出-系统进路参数'!M148)</f>
        <v>N/A</v>
      </c>
      <c r="K147" s="22" t="str">
        <f>IF(INDEX(Veh_Marshal,0,3)="N/A","N/A",'输出-系统进路参数'!N148)</f>
        <v>N/A</v>
      </c>
      <c r="L147" s="22" t="str">
        <f>IF(INDEX(Veh_Marshal,0,3)="N/A","N/A",'输出-系统进路参数'!O148)</f>
        <v>N/A</v>
      </c>
      <c r="M147" s="22" t="str">
        <f>IF(INDEX(Veh_Marshal,0,3)="N/A","N/A",'输出-系统进路参数'!P148)</f>
        <v>N/A</v>
      </c>
      <c r="N147" s="22" t="str">
        <f>IF(INDEX(Veh_Marshal,0,3)="N/A","N/A",'输出-系统进路参数'!Q148)</f>
        <v>N/A</v>
      </c>
      <c r="O147" s="22" t="str">
        <f>IF(INDEX(Veh_Marshal,0,3)="N/A","N/A",'输出-系统进路参数'!R148)</f>
        <v>N/A</v>
      </c>
      <c r="P147" s="22" t="str">
        <f>IF(INDEX(Veh_Marshal,0,3)="N/A","N/A",'输出-系统进路参数'!S148)</f>
        <v>N/A</v>
      </c>
      <c r="Q147" s="22" t="str">
        <f>IF(INDEX(Veh_Marshal,0,3)="N/A","N/A",'输出-系统进路参数'!T148)</f>
        <v>N/A</v>
      </c>
      <c r="R147" s="22" t="str">
        <f>IF(INDEX(Veh_Marshal,0,3)="N/A","N/A",'输出-系统进路参数'!U148)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IF(INDEX(Veh_Marshal,0,3)="N/A","N/A",'输出-系统进路参数'!B149)</f>
        <v>N/A</v>
      </c>
      <c r="B148" s="22" t="str">
        <f>IF(INDEX(Veh_Marshal,0,3)="N/A","N/A",'输出-系统进路参数'!E149)</f>
        <v>N/A</v>
      </c>
      <c r="C148" s="22" t="str">
        <f>IF(INDEX(Veh_Marshal,0,3)="N/A","N/A",'输出-系统进路参数'!F149)</f>
        <v>N/A</v>
      </c>
      <c r="D148" s="22" t="str">
        <f>IF(INDEX(Veh_Marshal,0,3)="N/A","N/A",'输出-系统进路参数'!G149)</f>
        <v>N/A</v>
      </c>
      <c r="E148" s="22" t="str">
        <f>IF(INDEX(Veh_Marshal,0,3)="N/A","N/A",'输出-系统进路参数'!H149)</f>
        <v>N/A</v>
      </c>
      <c r="F148" s="22" t="str">
        <f>IF(INDEX(Veh_Marshal,0,3)="N/A","N/A",'输出-系统进路参数'!I149)</f>
        <v>N/A</v>
      </c>
      <c r="G148" s="22" t="str">
        <f>IF(INDEX(Veh_Marshal,0,3)="N/A","N/A",'输出-系统进路参数'!J149)</f>
        <v>N/A</v>
      </c>
      <c r="H148" s="22" t="str">
        <f>IF(INDEX(Veh_Marshal,0,3)="N/A","N/A",'输出-系统进路参数'!K149)</f>
        <v>N/A</v>
      </c>
      <c r="I148" s="22" t="str">
        <f>IF(INDEX(Veh_Marshal,0,3)="N/A","N/A",'输出-系统进路参数'!L149)</f>
        <v>N/A</v>
      </c>
      <c r="J148" s="22" t="str">
        <f>IF(INDEX(Veh_Marshal,0,3)="N/A","N/A",'输出-系统进路参数'!M149)</f>
        <v>N/A</v>
      </c>
      <c r="K148" s="22" t="str">
        <f>IF(INDEX(Veh_Marshal,0,3)="N/A","N/A",'输出-系统进路参数'!N149)</f>
        <v>N/A</v>
      </c>
      <c r="L148" s="22" t="str">
        <f>IF(INDEX(Veh_Marshal,0,3)="N/A","N/A",'输出-系统进路参数'!O149)</f>
        <v>N/A</v>
      </c>
      <c r="M148" s="22" t="str">
        <f>IF(INDEX(Veh_Marshal,0,3)="N/A","N/A",'输出-系统进路参数'!P149)</f>
        <v>N/A</v>
      </c>
      <c r="N148" s="22" t="str">
        <f>IF(INDEX(Veh_Marshal,0,3)="N/A","N/A",'输出-系统进路参数'!Q149)</f>
        <v>N/A</v>
      </c>
      <c r="O148" s="22" t="str">
        <f>IF(INDEX(Veh_Marshal,0,3)="N/A","N/A",'输出-系统进路参数'!R149)</f>
        <v>N/A</v>
      </c>
      <c r="P148" s="22" t="str">
        <f>IF(INDEX(Veh_Marshal,0,3)="N/A","N/A",'输出-系统进路参数'!S149)</f>
        <v>N/A</v>
      </c>
      <c r="Q148" s="22" t="str">
        <f>IF(INDEX(Veh_Marshal,0,3)="N/A","N/A",'输出-系统进路参数'!T149)</f>
        <v>N/A</v>
      </c>
      <c r="R148" s="22" t="str">
        <f>IF(INDEX(Veh_Marshal,0,3)="N/A","N/A",'输出-系统进路参数'!U149)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IF(INDEX(Veh_Marshal,0,3)="N/A","N/A",'输出-系统进路参数'!B150)</f>
        <v>N/A</v>
      </c>
      <c r="B149" s="22" t="str">
        <f>IF(INDEX(Veh_Marshal,0,3)="N/A","N/A",'输出-系统进路参数'!E150)</f>
        <v>N/A</v>
      </c>
      <c r="C149" s="22" t="str">
        <f>IF(INDEX(Veh_Marshal,0,3)="N/A","N/A",'输出-系统进路参数'!F150)</f>
        <v>N/A</v>
      </c>
      <c r="D149" s="22" t="str">
        <f>IF(INDEX(Veh_Marshal,0,3)="N/A","N/A",'输出-系统进路参数'!G150)</f>
        <v>N/A</v>
      </c>
      <c r="E149" s="22" t="str">
        <f>IF(INDEX(Veh_Marshal,0,3)="N/A","N/A",'输出-系统进路参数'!H150)</f>
        <v>N/A</v>
      </c>
      <c r="F149" s="22" t="str">
        <f>IF(INDEX(Veh_Marshal,0,3)="N/A","N/A",'输出-系统进路参数'!I150)</f>
        <v>N/A</v>
      </c>
      <c r="G149" s="22" t="str">
        <f>IF(INDEX(Veh_Marshal,0,3)="N/A","N/A",'输出-系统进路参数'!J150)</f>
        <v>N/A</v>
      </c>
      <c r="H149" s="22" t="str">
        <f>IF(INDEX(Veh_Marshal,0,3)="N/A","N/A",'输出-系统进路参数'!K150)</f>
        <v>N/A</v>
      </c>
      <c r="I149" s="22" t="str">
        <f>IF(INDEX(Veh_Marshal,0,3)="N/A","N/A",'输出-系统进路参数'!L150)</f>
        <v>N/A</v>
      </c>
      <c r="J149" s="22" t="str">
        <f>IF(INDEX(Veh_Marshal,0,3)="N/A","N/A",'输出-系统进路参数'!M150)</f>
        <v>N/A</v>
      </c>
      <c r="K149" s="22" t="str">
        <f>IF(INDEX(Veh_Marshal,0,3)="N/A","N/A",'输出-系统进路参数'!N150)</f>
        <v>N/A</v>
      </c>
      <c r="L149" s="22" t="str">
        <f>IF(INDEX(Veh_Marshal,0,3)="N/A","N/A",'输出-系统进路参数'!O150)</f>
        <v>N/A</v>
      </c>
      <c r="M149" s="22" t="str">
        <f>IF(INDEX(Veh_Marshal,0,3)="N/A","N/A",'输出-系统进路参数'!P150)</f>
        <v>N/A</v>
      </c>
      <c r="N149" s="22" t="str">
        <f>IF(INDEX(Veh_Marshal,0,3)="N/A","N/A",'输出-系统进路参数'!Q150)</f>
        <v>N/A</v>
      </c>
      <c r="O149" s="22" t="str">
        <f>IF(INDEX(Veh_Marshal,0,3)="N/A","N/A",'输出-系统进路参数'!R150)</f>
        <v>N/A</v>
      </c>
      <c r="P149" s="22" t="str">
        <f>IF(INDEX(Veh_Marshal,0,3)="N/A","N/A",'输出-系统进路参数'!S150)</f>
        <v>N/A</v>
      </c>
      <c r="Q149" s="22" t="str">
        <f>IF(INDEX(Veh_Marshal,0,3)="N/A","N/A",'输出-系统进路参数'!T150)</f>
        <v>N/A</v>
      </c>
      <c r="R149" s="22" t="str">
        <f>IF(INDEX(Veh_Marshal,0,3)="N/A","N/A",'输出-系统进路参数'!U150)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IF(INDEX(Veh_Marshal,0,3)="N/A","N/A",'输出-系统进路参数'!B151)</f>
        <v>N/A</v>
      </c>
      <c r="B150" s="22" t="str">
        <f>IF(INDEX(Veh_Marshal,0,3)="N/A","N/A",'输出-系统进路参数'!E151)</f>
        <v>N/A</v>
      </c>
      <c r="C150" s="22" t="str">
        <f>IF(INDEX(Veh_Marshal,0,3)="N/A","N/A",'输出-系统进路参数'!F151)</f>
        <v>N/A</v>
      </c>
      <c r="D150" s="22" t="str">
        <f>IF(INDEX(Veh_Marshal,0,3)="N/A","N/A",'输出-系统进路参数'!G151)</f>
        <v>N/A</v>
      </c>
      <c r="E150" s="22" t="str">
        <f>IF(INDEX(Veh_Marshal,0,3)="N/A","N/A",'输出-系统进路参数'!H151)</f>
        <v>N/A</v>
      </c>
      <c r="F150" s="22" t="str">
        <f>IF(INDEX(Veh_Marshal,0,3)="N/A","N/A",'输出-系统进路参数'!I151)</f>
        <v>N/A</v>
      </c>
      <c r="G150" s="22" t="str">
        <f>IF(INDEX(Veh_Marshal,0,3)="N/A","N/A",'输出-系统进路参数'!J151)</f>
        <v>N/A</v>
      </c>
      <c r="H150" s="22" t="str">
        <f>IF(INDEX(Veh_Marshal,0,3)="N/A","N/A",'输出-系统进路参数'!K151)</f>
        <v>N/A</v>
      </c>
      <c r="I150" s="22" t="str">
        <f>IF(INDEX(Veh_Marshal,0,3)="N/A","N/A",'输出-系统进路参数'!L151)</f>
        <v>N/A</v>
      </c>
      <c r="J150" s="22" t="str">
        <f>IF(INDEX(Veh_Marshal,0,3)="N/A","N/A",'输出-系统进路参数'!M151)</f>
        <v>N/A</v>
      </c>
      <c r="K150" s="22" t="str">
        <f>IF(INDEX(Veh_Marshal,0,3)="N/A","N/A",'输出-系统进路参数'!N151)</f>
        <v>N/A</v>
      </c>
      <c r="L150" s="22" t="str">
        <f>IF(INDEX(Veh_Marshal,0,3)="N/A","N/A",'输出-系统进路参数'!O151)</f>
        <v>N/A</v>
      </c>
      <c r="M150" s="22" t="str">
        <f>IF(INDEX(Veh_Marshal,0,3)="N/A","N/A",'输出-系统进路参数'!P151)</f>
        <v>N/A</v>
      </c>
      <c r="N150" s="22" t="str">
        <f>IF(INDEX(Veh_Marshal,0,3)="N/A","N/A",'输出-系统进路参数'!Q151)</f>
        <v>N/A</v>
      </c>
      <c r="O150" s="22" t="str">
        <f>IF(INDEX(Veh_Marshal,0,3)="N/A","N/A",'输出-系统进路参数'!R151)</f>
        <v>N/A</v>
      </c>
      <c r="P150" s="22" t="str">
        <f>IF(INDEX(Veh_Marshal,0,3)="N/A","N/A",'输出-系统进路参数'!S151)</f>
        <v>N/A</v>
      </c>
      <c r="Q150" s="22" t="str">
        <f>IF(INDEX(Veh_Marshal,0,3)="N/A","N/A",'输出-系统进路参数'!T151)</f>
        <v>N/A</v>
      </c>
      <c r="R150" s="22" t="str">
        <f>IF(INDEX(Veh_Marshal,0,3)="N/A","N/A",'输出-系统进路参数'!U151)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IF(INDEX(Veh_Marshal,0,3)="N/A","N/A",'输出-系统进路参数'!B152)</f>
        <v>N/A</v>
      </c>
      <c r="B151" s="22" t="str">
        <f>IF(INDEX(Veh_Marshal,0,3)="N/A","N/A",'输出-系统进路参数'!E152)</f>
        <v>N/A</v>
      </c>
      <c r="C151" s="22" t="str">
        <f>IF(INDEX(Veh_Marshal,0,3)="N/A","N/A",'输出-系统进路参数'!F152)</f>
        <v>N/A</v>
      </c>
      <c r="D151" s="22" t="str">
        <f>IF(INDEX(Veh_Marshal,0,3)="N/A","N/A",'输出-系统进路参数'!G152)</f>
        <v>N/A</v>
      </c>
      <c r="E151" s="22" t="str">
        <f>IF(INDEX(Veh_Marshal,0,3)="N/A","N/A",'输出-系统进路参数'!H152)</f>
        <v>N/A</v>
      </c>
      <c r="F151" s="22" t="str">
        <f>IF(INDEX(Veh_Marshal,0,3)="N/A","N/A",'输出-系统进路参数'!I152)</f>
        <v>N/A</v>
      </c>
      <c r="G151" s="22" t="str">
        <f>IF(INDEX(Veh_Marshal,0,3)="N/A","N/A",'输出-系统进路参数'!J152)</f>
        <v>N/A</v>
      </c>
      <c r="H151" s="22" t="str">
        <f>IF(INDEX(Veh_Marshal,0,3)="N/A","N/A",'输出-系统进路参数'!K152)</f>
        <v>N/A</v>
      </c>
      <c r="I151" s="22" t="str">
        <f>IF(INDEX(Veh_Marshal,0,3)="N/A","N/A",'输出-系统进路参数'!L152)</f>
        <v>N/A</v>
      </c>
      <c r="J151" s="22" t="str">
        <f>IF(INDEX(Veh_Marshal,0,3)="N/A","N/A",'输出-系统进路参数'!M152)</f>
        <v>N/A</v>
      </c>
      <c r="K151" s="22" t="str">
        <f>IF(INDEX(Veh_Marshal,0,3)="N/A","N/A",'输出-系统进路参数'!N152)</f>
        <v>N/A</v>
      </c>
      <c r="L151" s="22" t="str">
        <f>IF(INDEX(Veh_Marshal,0,3)="N/A","N/A",'输出-系统进路参数'!O152)</f>
        <v>N/A</v>
      </c>
      <c r="M151" s="22" t="str">
        <f>IF(INDEX(Veh_Marshal,0,3)="N/A","N/A",'输出-系统进路参数'!P152)</f>
        <v>N/A</v>
      </c>
      <c r="N151" s="22" t="str">
        <f>IF(INDEX(Veh_Marshal,0,3)="N/A","N/A",'输出-系统进路参数'!Q152)</f>
        <v>N/A</v>
      </c>
      <c r="O151" s="22" t="str">
        <f>IF(INDEX(Veh_Marshal,0,3)="N/A","N/A",'输出-系统进路参数'!R152)</f>
        <v>N/A</v>
      </c>
      <c r="P151" s="22" t="str">
        <f>IF(INDEX(Veh_Marshal,0,3)="N/A","N/A",'输出-系统进路参数'!S152)</f>
        <v>N/A</v>
      </c>
      <c r="Q151" s="22" t="str">
        <f>IF(INDEX(Veh_Marshal,0,3)="N/A","N/A",'输出-系统进路参数'!T152)</f>
        <v>N/A</v>
      </c>
      <c r="R151" s="22" t="str">
        <f>IF(INDEX(Veh_Marshal,0,3)="N/A","N/A",'输出-系统进路参数'!U152)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IF(INDEX(Veh_Marshal,0,3)="N/A","N/A",'输出-系统进路参数'!B153)</f>
        <v>N/A</v>
      </c>
      <c r="B152" s="22" t="str">
        <f>IF(INDEX(Veh_Marshal,0,3)="N/A","N/A",'输出-系统进路参数'!E153)</f>
        <v>N/A</v>
      </c>
      <c r="C152" s="22" t="str">
        <f>IF(INDEX(Veh_Marshal,0,3)="N/A","N/A",'输出-系统进路参数'!F153)</f>
        <v>N/A</v>
      </c>
      <c r="D152" s="22" t="str">
        <f>IF(INDEX(Veh_Marshal,0,3)="N/A","N/A",'输出-系统进路参数'!G153)</f>
        <v>N/A</v>
      </c>
      <c r="E152" s="22" t="str">
        <f>IF(INDEX(Veh_Marshal,0,3)="N/A","N/A",'输出-系统进路参数'!H153)</f>
        <v>N/A</v>
      </c>
      <c r="F152" s="22" t="str">
        <f>IF(INDEX(Veh_Marshal,0,3)="N/A","N/A",'输出-系统进路参数'!I153)</f>
        <v>N/A</v>
      </c>
      <c r="G152" s="22" t="str">
        <f>IF(INDEX(Veh_Marshal,0,3)="N/A","N/A",'输出-系统进路参数'!J153)</f>
        <v>N/A</v>
      </c>
      <c r="H152" s="22" t="str">
        <f>IF(INDEX(Veh_Marshal,0,3)="N/A","N/A",'输出-系统进路参数'!K153)</f>
        <v>N/A</v>
      </c>
      <c r="I152" s="22" t="str">
        <f>IF(INDEX(Veh_Marshal,0,3)="N/A","N/A",'输出-系统进路参数'!L153)</f>
        <v>N/A</v>
      </c>
      <c r="J152" s="22" t="str">
        <f>IF(INDEX(Veh_Marshal,0,3)="N/A","N/A",'输出-系统进路参数'!M153)</f>
        <v>N/A</v>
      </c>
      <c r="K152" s="22" t="str">
        <f>IF(INDEX(Veh_Marshal,0,3)="N/A","N/A",'输出-系统进路参数'!N153)</f>
        <v>N/A</v>
      </c>
      <c r="L152" s="22" t="str">
        <f>IF(INDEX(Veh_Marshal,0,3)="N/A","N/A",'输出-系统进路参数'!O153)</f>
        <v>N/A</v>
      </c>
      <c r="M152" s="22" t="str">
        <f>IF(INDEX(Veh_Marshal,0,3)="N/A","N/A",'输出-系统进路参数'!P153)</f>
        <v>N/A</v>
      </c>
      <c r="N152" s="22" t="str">
        <f>IF(INDEX(Veh_Marshal,0,3)="N/A","N/A",'输出-系统进路参数'!Q153)</f>
        <v>N/A</v>
      </c>
      <c r="O152" s="22" t="str">
        <f>IF(INDEX(Veh_Marshal,0,3)="N/A","N/A",'输出-系统进路参数'!R153)</f>
        <v>N/A</v>
      </c>
      <c r="P152" s="22" t="str">
        <f>IF(INDEX(Veh_Marshal,0,3)="N/A","N/A",'输出-系统进路参数'!S153)</f>
        <v>N/A</v>
      </c>
      <c r="Q152" s="22" t="str">
        <f>IF(INDEX(Veh_Marshal,0,3)="N/A","N/A",'输出-系统进路参数'!T153)</f>
        <v>N/A</v>
      </c>
      <c r="R152" s="22" t="str">
        <f>IF(INDEX(Veh_Marshal,0,3)="N/A","N/A",'输出-系统进路参数'!U153)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IF(INDEX(Veh_Marshal,0,3)="N/A","N/A",'输出-系统进路参数'!B154)</f>
        <v>N/A</v>
      </c>
      <c r="B153" s="22" t="str">
        <f>IF(INDEX(Veh_Marshal,0,3)="N/A","N/A",'输出-系统进路参数'!E154)</f>
        <v>N/A</v>
      </c>
      <c r="C153" s="22" t="str">
        <f>IF(INDEX(Veh_Marshal,0,3)="N/A","N/A",'输出-系统进路参数'!F154)</f>
        <v>N/A</v>
      </c>
      <c r="D153" s="22" t="str">
        <f>IF(INDEX(Veh_Marshal,0,3)="N/A","N/A",'输出-系统进路参数'!G154)</f>
        <v>N/A</v>
      </c>
      <c r="E153" s="22" t="str">
        <f>IF(INDEX(Veh_Marshal,0,3)="N/A","N/A",'输出-系统进路参数'!H154)</f>
        <v>N/A</v>
      </c>
      <c r="F153" s="22" t="str">
        <f>IF(INDEX(Veh_Marshal,0,3)="N/A","N/A",'输出-系统进路参数'!I154)</f>
        <v>N/A</v>
      </c>
      <c r="G153" s="22" t="str">
        <f>IF(INDEX(Veh_Marshal,0,3)="N/A","N/A",'输出-系统进路参数'!J154)</f>
        <v>N/A</v>
      </c>
      <c r="H153" s="22" t="str">
        <f>IF(INDEX(Veh_Marshal,0,3)="N/A","N/A",'输出-系统进路参数'!K154)</f>
        <v>N/A</v>
      </c>
      <c r="I153" s="22" t="str">
        <f>IF(INDEX(Veh_Marshal,0,3)="N/A","N/A",'输出-系统进路参数'!L154)</f>
        <v>N/A</v>
      </c>
      <c r="J153" s="22" t="str">
        <f>IF(INDEX(Veh_Marshal,0,3)="N/A","N/A",'输出-系统进路参数'!M154)</f>
        <v>N/A</v>
      </c>
      <c r="K153" s="22" t="str">
        <f>IF(INDEX(Veh_Marshal,0,3)="N/A","N/A",'输出-系统进路参数'!N154)</f>
        <v>N/A</v>
      </c>
      <c r="L153" s="22" t="str">
        <f>IF(INDEX(Veh_Marshal,0,3)="N/A","N/A",'输出-系统进路参数'!O154)</f>
        <v>N/A</v>
      </c>
      <c r="M153" s="22" t="str">
        <f>IF(INDEX(Veh_Marshal,0,3)="N/A","N/A",'输出-系统进路参数'!P154)</f>
        <v>N/A</v>
      </c>
      <c r="N153" s="22" t="str">
        <f>IF(INDEX(Veh_Marshal,0,3)="N/A","N/A",'输出-系统进路参数'!Q154)</f>
        <v>N/A</v>
      </c>
      <c r="O153" s="22" t="str">
        <f>IF(INDEX(Veh_Marshal,0,3)="N/A","N/A",'输出-系统进路参数'!R154)</f>
        <v>N/A</v>
      </c>
      <c r="P153" s="22" t="str">
        <f>IF(INDEX(Veh_Marshal,0,3)="N/A","N/A",'输出-系统进路参数'!S154)</f>
        <v>N/A</v>
      </c>
      <c r="Q153" s="22" t="str">
        <f>IF(INDEX(Veh_Marshal,0,3)="N/A","N/A",'输出-系统进路参数'!T154)</f>
        <v>N/A</v>
      </c>
      <c r="R153" s="22" t="str">
        <f>IF(INDEX(Veh_Marshal,0,3)="N/A","N/A",'输出-系统进路参数'!U154)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IF(INDEX(Veh_Marshal,0,3)="N/A","N/A",'输出-系统进路参数'!B155)</f>
        <v>N/A</v>
      </c>
      <c r="B154" s="22" t="str">
        <f>IF(INDEX(Veh_Marshal,0,3)="N/A","N/A",'输出-系统进路参数'!E155)</f>
        <v>N/A</v>
      </c>
      <c r="C154" s="22" t="str">
        <f>IF(INDEX(Veh_Marshal,0,3)="N/A","N/A",'输出-系统进路参数'!F155)</f>
        <v>N/A</v>
      </c>
      <c r="D154" s="22" t="str">
        <f>IF(INDEX(Veh_Marshal,0,3)="N/A","N/A",'输出-系统进路参数'!G155)</f>
        <v>N/A</v>
      </c>
      <c r="E154" s="22" t="str">
        <f>IF(INDEX(Veh_Marshal,0,3)="N/A","N/A",'输出-系统进路参数'!H155)</f>
        <v>N/A</v>
      </c>
      <c r="F154" s="22" t="str">
        <f>IF(INDEX(Veh_Marshal,0,3)="N/A","N/A",'输出-系统进路参数'!I155)</f>
        <v>N/A</v>
      </c>
      <c r="G154" s="22" t="str">
        <f>IF(INDEX(Veh_Marshal,0,3)="N/A","N/A",'输出-系统进路参数'!J155)</f>
        <v>N/A</v>
      </c>
      <c r="H154" s="22" t="str">
        <f>IF(INDEX(Veh_Marshal,0,3)="N/A","N/A",'输出-系统进路参数'!K155)</f>
        <v>N/A</v>
      </c>
      <c r="I154" s="22" t="str">
        <f>IF(INDEX(Veh_Marshal,0,3)="N/A","N/A",'输出-系统进路参数'!L155)</f>
        <v>N/A</v>
      </c>
      <c r="J154" s="22" t="str">
        <f>IF(INDEX(Veh_Marshal,0,3)="N/A","N/A",'输出-系统进路参数'!M155)</f>
        <v>N/A</v>
      </c>
      <c r="K154" s="22" t="str">
        <f>IF(INDEX(Veh_Marshal,0,3)="N/A","N/A",'输出-系统进路参数'!N155)</f>
        <v>N/A</v>
      </c>
      <c r="L154" s="22" t="str">
        <f>IF(INDEX(Veh_Marshal,0,3)="N/A","N/A",'输出-系统进路参数'!O155)</f>
        <v>N/A</v>
      </c>
      <c r="M154" s="22" t="str">
        <f>IF(INDEX(Veh_Marshal,0,3)="N/A","N/A",'输出-系统进路参数'!P155)</f>
        <v>N/A</v>
      </c>
      <c r="N154" s="22" t="str">
        <f>IF(INDEX(Veh_Marshal,0,3)="N/A","N/A",'输出-系统进路参数'!Q155)</f>
        <v>N/A</v>
      </c>
      <c r="O154" s="22" t="str">
        <f>IF(INDEX(Veh_Marshal,0,3)="N/A","N/A",'输出-系统进路参数'!R155)</f>
        <v>N/A</v>
      </c>
      <c r="P154" s="22" t="str">
        <f>IF(INDEX(Veh_Marshal,0,3)="N/A","N/A",'输出-系统进路参数'!S155)</f>
        <v>N/A</v>
      </c>
      <c r="Q154" s="22" t="str">
        <f>IF(INDEX(Veh_Marshal,0,3)="N/A","N/A",'输出-系统进路参数'!T155)</f>
        <v>N/A</v>
      </c>
      <c r="R154" s="22" t="str">
        <f>IF(INDEX(Veh_Marshal,0,3)="N/A","N/A",'输出-系统进路参数'!U155)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IF(INDEX(Veh_Marshal,0,3)="N/A","N/A",'输出-系统进路参数'!B156)</f>
        <v>N/A</v>
      </c>
      <c r="B155" s="22" t="str">
        <f>IF(INDEX(Veh_Marshal,0,3)="N/A","N/A",'输出-系统进路参数'!E156)</f>
        <v>N/A</v>
      </c>
      <c r="C155" s="22" t="str">
        <f>IF(INDEX(Veh_Marshal,0,3)="N/A","N/A",'输出-系统进路参数'!F156)</f>
        <v>N/A</v>
      </c>
      <c r="D155" s="22" t="str">
        <f>IF(INDEX(Veh_Marshal,0,3)="N/A","N/A",'输出-系统进路参数'!G156)</f>
        <v>N/A</v>
      </c>
      <c r="E155" s="22" t="str">
        <f>IF(INDEX(Veh_Marshal,0,3)="N/A","N/A",'输出-系统进路参数'!H156)</f>
        <v>N/A</v>
      </c>
      <c r="F155" s="22" t="str">
        <f>IF(INDEX(Veh_Marshal,0,3)="N/A","N/A",'输出-系统进路参数'!I156)</f>
        <v>N/A</v>
      </c>
      <c r="G155" s="22" t="str">
        <f>IF(INDEX(Veh_Marshal,0,3)="N/A","N/A",'输出-系统进路参数'!J156)</f>
        <v>N/A</v>
      </c>
      <c r="H155" s="22" t="str">
        <f>IF(INDEX(Veh_Marshal,0,3)="N/A","N/A",'输出-系统进路参数'!K156)</f>
        <v>N/A</v>
      </c>
      <c r="I155" s="22" t="str">
        <f>IF(INDEX(Veh_Marshal,0,3)="N/A","N/A",'输出-系统进路参数'!L156)</f>
        <v>N/A</v>
      </c>
      <c r="J155" s="22" t="str">
        <f>IF(INDEX(Veh_Marshal,0,3)="N/A","N/A",'输出-系统进路参数'!M156)</f>
        <v>N/A</v>
      </c>
      <c r="K155" s="22" t="str">
        <f>IF(INDEX(Veh_Marshal,0,3)="N/A","N/A",'输出-系统进路参数'!N156)</f>
        <v>N/A</v>
      </c>
      <c r="L155" s="22" t="str">
        <f>IF(INDEX(Veh_Marshal,0,3)="N/A","N/A",'输出-系统进路参数'!O156)</f>
        <v>N/A</v>
      </c>
      <c r="M155" s="22" t="str">
        <f>IF(INDEX(Veh_Marshal,0,3)="N/A","N/A",'输出-系统进路参数'!P156)</f>
        <v>N/A</v>
      </c>
      <c r="N155" s="22" t="str">
        <f>IF(INDEX(Veh_Marshal,0,3)="N/A","N/A",'输出-系统进路参数'!Q156)</f>
        <v>N/A</v>
      </c>
      <c r="O155" s="22" t="str">
        <f>IF(INDEX(Veh_Marshal,0,3)="N/A","N/A",'输出-系统进路参数'!R156)</f>
        <v>N/A</v>
      </c>
      <c r="P155" s="22" t="str">
        <f>IF(INDEX(Veh_Marshal,0,3)="N/A","N/A",'输出-系统进路参数'!S156)</f>
        <v>N/A</v>
      </c>
      <c r="Q155" s="22" t="str">
        <f>IF(INDEX(Veh_Marshal,0,3)="N/A","N/A",'输出-系统进路参数'!T156)</f>
        <v>N/A</v>
      </c>
      <c r="R155" s="22" t="str">
        <f>IF(INDEX(Veh_Marshal,0,3)="N/A","N/A",'输出-系统进路参数'!U156)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IF(INDEX(Veh_Marshal,0,3)="N/A","N/A",'输出-系统进路参数'!B157)</f>
        <v>N/A</v>
      </c>
      <c r="B156" s="22" t="str">
        <f>IF(INDEX(Veh_Marshal,0,3)="N/A","N/A",'输出-系统进路参数'!E157)</f>
        <v>N/A</v>
      </c>
      <c r="C156" s="22" t="str">
        <f>IF(INDEX(Veh_Marshal,0,3)="N/A","N/A",'输出-系统进路参数'!F157)</f>
        <v>N/A</v>
      </c>
      <c r="D156" s="22" t="str">
        <f>IF(INDEX(Veh_Marshal,0,3)="N/A","N/A",'输出-系统进路参数'!G157)</f>
        <v>N/A</v>
      </c>
      <c r="E156" s="22" t="str">
        <f>IF(INDEX(Veh_Marshal,0,3)="N/A","N/A",'输出-系统进路参数'!H157)</f>
        <v>N/A</v>
      </c>
      <c r="F156" s="22" t="str">
        <f>IF(INDEX(Veh_Marshal,0,3)="N/A","N/A",'输出-系统进路参数'!I157)</f>
        <v>N/A</v>
      </c>
      <c r="G156" s="22" t="str">
        <f>IF(INDEX(Veh_Marshal,0,3)="N/A","N/A",'输出-系统进路参数'!J157)</f>
        <v>N/A</v>
      </c>
      <c r="H156" s="22" t="str">
        <f>IF(INDEX(Veh_Marshal,0,3)="N/A","N/A",'输出-系统进路参数'!K157)</f>
        <v>N/A</v>
      </c>
      <c r="I156" s="22" t="str">
        <f>IF(INDEX(Veh_Marshal,0,3)="N/A","N/A",'输出-系统进路参数'!L157)</f>
        <v>N/A</v>
      </c>
      <c r="J156" s="22" t="str">
        <f>IF(INDEX(Veh_Marshal,0,3)="N/A","N/A",'输出-系统进路参数'!M157)</f>
        <v>N/A</v>
      </c>
      <c r="K156" s="22" t="str">
        <f>IF(INDEX(Veh_Marshal,0,3)="N/A","N/A",'输出-系统进路参数'!N157)</f>
        <v>N/A</v>
      </c>
      <c r="L156" s="22" t="str">
        <f>IF(INDEX(Veh_Marshal,0,3)="N/A","N/A",'输出-系统进路参数'!O157)</f>
        <v>N/A</v>
      </c>
      <c r="M156" s="22" t="str">
        <f>IF(INDEX(Veh_Marshal,0,3)="N/A","N/A",'输出-系统进路参数'!P157)</f>
        <v>N/A</v>
      </c>
      <c r="N156" s="22" t="str">
        <f>IF(INDEX(Veh_Marshal,0,3)="N/A","N/A",'输出-系统进路参数'!Q157)</f>
        <v>N/A</v>
      </c>
      <c r="O156" s="22" t="str">
        <f>IF(INDEX(Veh_Marshal,0,3)="N/A","N/A",'输出-系统进路参数'!R157)</f>
        <v>N/A</v>
      </c>
      <c r="P156" s="22" t="str">
        <f>IF(INDEX(Veh_Marshal,0,3)="N/A","N/A",'输出-系统进路参数'!S157)</f>
        <v>N/A</v>
      </c>
      <c r="Q156" s="22" t="str">
        <f>IF(INDEX(Veh_Marshal,0,3)="N/A","N/A",'输出-系统进路参数'!T157)</f>
        <v>N/A</v>
      </c>
      <c r="R156" s="22" t="str">
        <f>IF(INDEX(Veh_Marshal,0,3)="N/A","N/A",'输出-系统进路参数'!U157)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IF(INDEX(Veh_Marshal,0,3)="N/A","N/A",'输出-系统进路参数'!B158)</f>
        <v>N/A</v>
      </c>
      <c r="B157" s="22" t="str">
        <f>IF(INDEX(Veh_Marshal,0,3)="N/A","N/A",'输出-系统进路参数'!E158)</f>
        <v>N/A</v>
      </c>
      <c r="C157" s="22" t="str">
        <f>IF(INDEX(Veh_Marshal,0,3)="N/A","N/A",'输出-系统进路参数'!F158)</f>
        <v>N/A</v>
      </c>
      <c r="D157" s="22" t="str">
        <f>IF(INDEX(Veh_Marshal,0,3)="N/A","N/A",'输出-系统进路参数'!G158)</f>
        <v>N/A</v>
      </c>
      <c r="E157" s="22" t="str">
        <f>IF(INDEX(Veh_Marshal,0,3)="N/A","N/A",'输出-系统进路参数'!H158)</f>
        <v>N/A</v>
      </c>
      <c r="F157" s="22" t="str">
        <f>IF(INDEX(Veh_Marshal,0,3)="N/A","N/A",'输出-系统进路参数'!I158)</f>
        <v>N/A</v>
      </c>
      <c r="G157" s="22" t="str">
        <f>IF(INDEX(Veh_Marshal,0,3)="N/A","N/A",'输出-系统进路参数'!J158)</f>
        <v>N/A</v>
      </c>
      <c r="H157" s="22" t="str">
        <f>IF(INDEX(Veh_Marshal,0,3)="N/A","N/A",'输出-系统进路参数'!K158)</f>
        <v>N/A</v>
      </c>
      <c r="I157" s="22" t="str">
        <f>IF(INDEX(Veh_Marshal,0,3)="N/A","N/A",'输出-系统进路参数'!L158)</f>
        <v>N/A</v>
      </c>
      <c r="J157" s="22" t="str">
        <f>IF(INDEX(Veh_Marshal,0,3)="N/A","N/A",'输出-系统进路参数'!M158)</f>
        <v>N/A</v>
      </c>
      <c r="K157" s="22" t="str">
        <f>IF(INDEX(Veh_Marshal,0,3)="N/A","N/A",'输出-系统进路参数'!N158)</f>
        <v>N/A</v>
      </c>
      <c r="L157" s="22" t="str">
        <f>IF(INDEX(Veh_Marshal,0,3)="N/A","N/A",'输出-系统进路参数'!O158)</f>
        <v>N/A</v>
      </c>
      <c r="M157" s="22" t="str">
        <f>IF(INDEX(Veh_Marshal,0,3)="N/A","N/A",'输出-系统进路参数'!P158)</f>
        <v>N/A</v>
      </c>
      <c r="N157" s="22" t="str">
        <f>IF(INDEX(Veh_Marshal,0,3)="N/A","N/A",'输出-系统进路参数'!Q158)</f>
        <v>N/A</v>
      </c>
      <c r="O157" s="22" t="str">
        <f>IF(INDEX(Veh_Marshal,0,3)="N/A","N/A",'输出-系统进路参数'!R158)</f>
        <v>N/A</v>
      </c>
      <c r="P157" s="22" t="str">
        <f>IF(INDEX(Veh_Marshal,0,3)="N/A","N/A",'输出-系统进路参数'!S158)</f>
        <v>N/A</v>
      </c>
      <c r="Q157" s="22" t="str">
        <f>IF(INDEX(Veh_Marshal,0,3)="N/A","N/A",'输出-系统进路参数'!T158)</f>
        <v>N/A</v>
      </c>
      <c r="R157" s="22" t="str">
        <f>IF(INDEX(Veh_Marshal,0,3)="N/A","N/A",'输出-系统进路参数'!U158)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IF(INDEX(Veh_Marshal,0,3)="N/A","N/A",'输出-系统进路参数'!B159)</f>
        <v>N/A</v>
      </c>
      <c r="B158" s="22" t="str">
        <f>IF(INDEX(Veh_Marshal,0,3)="N/A","N/A",'输出-系统进路参数'!E159)</f>
        <v>N/A</v>
      </c>
      <c r="C158" s="22" t="str">
        <f>IF(INDEX(Veh_Marshal,0,3)="N/A","N/A",'输出-系统进路参数'!F159)</f>
        <v>N/A</v>
      </c>
      <c r="D158" s="22" t="str">
        <f>IF(INDEX(Veh_Marshal,0,3)="N/A","N/A",'输出-系统进路参数'!G159)</f>
        <v>N/A</v>
      </c>
      <c r="E158" s="22" t="str">
        <f>IF(INDEX(Veh_Marshal,0,3)="N/A","N/A",'输出-系统进路参数'!H159)</f>
        <v>N/A</v>
      </c>
      <c r="F158" s="22" t="str">
        <f>IF(INDEX(Veh_Marshal,0,3)="N/A","N/A",'输出-系统进路参数'!I159)</f>
        <v>N/A</v>
      </c>
      <c r="G158" s="22" t="str">
        <f>IF(INDEX(Veh_Marshal,0,3)="N/A","N/A",'输出-系统进路参数'!J159)</f>
        <v>N/A</v>
      </c>
      <c r="H158" s="22" t="str">
        <f>IF(INDEX(Veh_Marshal,0,3)="N/A","N/A",'输出-系统进路参数'!K159)</f>
        <v>N/A</v>
      </c>
      <c r="I158" s="22" t="str">
        <f>IF(INDEX(Veh_Marshal,0,3)="N/A","N/A",'输出-系统进路参数'!L159)</f>
        <v>N/A</v>
      </c>
      <c r="J158" s="22" t="str">
        <f>IF(INDEX(Veh_Marshal,0,3)="N/A","N/A",'输出-系统进路参数'!M159)</f>
        <v>N/A</v>
      </c>
      <c r="K158" s="22" t="str">
        <f>IF(INDEX(Veh_Marshal,0,3)="N/A","N/A",'输出-系统进路参数'!N159)</f>
        <v>N/A</v>
      </c>
      <c r="L158" s="22" t="str">
        <f>IF(INDEX(Veh_Marshal,0,3)="N/A","N/A",'输出-系统进路参数'!O159)</f>
        <v>N/A</v>
      </c>
      <c r="M158" s="22" t="str">
        <f>IF(INDEX(Veh_Marshal,0,3)="N/A","N/A",'输出-系统进路参数'!P159)</f>
        <v>N/A</v>
      </c>
      <c r="N158" s="22" t="str">
        <f>IF(INDEX(Veh_Marshal,0,3)="N/A","N/A",'输出-系统进路参数'!Q159)</f>
        <v>N/A</v>
      </c>
      <c r="O158" s="22" t="str">
        <f>IF(INDEX(Veh_Marshal,0,3)="N/A","N/A",'输出-系统进路参数'!R159)</f>
        <v>N/A</v>
      </c>
      <c r="P158" s="22" t="str">
        <f>IF(INDEX(Veh_Marshal,0,3)="N/A","N/A",'输出-系统进路参数'!S159)</f>
        <v>N/A</v>
      </c>
      <c r="Q158" s="22" t="str">
        <f>IF(INDEX(Veh_Marshal,0,3)="N/A","N/A",'输出-系统进路参数'!T159)</f>
        <v>N/A</v>
      </c>
      <c r="R158" s="22" t="str">
        <f>IF(INDEX(Veh_Marshal,0,3)="N/A","N/A",'输出-系统进路参数'!U159)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IF(INDEX(Veh_Marshal,0,3)="N/A","N/A",'输出-系统进路参数'!B160)</f>
        <v>N/A</v>
      </c>
      <c r="B159" s="22" t="str">
        <f>IF(INDEX(Veh_Marshal,0,3)="N/A","N/A",'输出-系统进路参数'!E160)</f>
        <v>N/A</v>
      </c>
      <c r="C159" s="22" t="str">
        <f>IF(INDEX(Veh_Marshal,0,3)="N/A","N/A",'输出-系统进路参数'!F160)</f>
        <v>N/A</v>
      </c>
      <c r="D159" s="22" t="str">
        <f>IF(INDEX(Veh_Marshal,0,3)="N/A","N/A",'输出-系统进路参数'!G160)</f>
        <v>N/A</v>
      </c>
      <c r="E159" s="22" t="str">
        <f>IF(INDEX(Veh_Marshal,0,3)="N/A","N/A",'输出-系统进路参数'!H160)</f>
        <v>N/A</v>
      </c>
      <c r="F159" s="22" t="str">
        <f>IF(INDEX(Veh_Marshal,0,3)="N/A","N/A",'输出-系统进路参数'!I160)</f>
        <v>N/A</v>
      </c>
      <c r="G159" s="22" t="str">
        <f>IF(INDEX(Veh_Marshal,0,3)="N/A","N/A",'输出-系统进路参数'!J160)</f>
        <v>N/A</v>
      </c>
      <c r="H159" s="22" t="str">
        <f>IF(INDEX(Veh_Marshal,0,3)="N/A","N/A",'输出-系统进路参数'!K160)</f>
        <v>N/A</v>
      </c>
      <c r="I159" s="22" t="str">
        <f>IF(INDEX(Veh_Marshal,0,3)="N/A","N/A",'输出-系统进路参数'!L160)</f>
        <v>N/A</v>
      </c>
      <c r="J159" s="22" t="str">
        <f>IF(INDEX(Veh_Marshal,0,3)="N/A","N/A",'输出-系统进路参数'!M160)</f>
        <v>N/A</v>
      </c>
      <c r="K159" s="22" t="str">
        <f>IF(INDEX(Veh_Marshal,0,3)="N/A","N/A",'输出-系统进路参数'!N160)</f>
        <v>N/A</v>
      </c>
      <c r="L159" s="22" t="str">
        <f>IF(INDEX(Veh_Marshal,0,3)="N/A","N/A",'输出-系统进路参数'!O160)</f>
        <v>N/A</v>
      </c>
      <c r="M159" s="22" t="str">
        <f>IF(INDEX(Veh_Marshal,0,3)="N/A","N/A",'输出-系统进路参数'!P160)</f>
        <v>N/A</v>
      </c>
      <c r="N159" s="22" t="str">
        <f>IF(INDEX(Veh_Marshal,0,3)="N/A","N/A",'输出-系统进路参数'!Q160)</f>
        <v>N/A</v>
      </c>
      <c r="O159" s="22" t="str">
        <f>IF(INDEX(Veh_Marshal,0,3)="N/A","N/A",'输出-系统进路参数'!R160)</f>
        <v>N/A</v>
      </c>
      <c r="P159" s="22" t="str">
        <f>IF(INDEX(Veh_Marshal,0,3)="N/A","N/A",'输出-系统进路参数'!S160)</f>
        <v>N/A</v>
      </c>
      <c r="Q159" s="22" t="str">
        <f>IF(INDEX(Veh_Marshal,0,3)="N/A","N/A",'输出-系统进路参数'!T160)</f>
        <v>N/A</v>
      </c>
      <c r="R159" s="22" t="str">
        <f>IF(INDEX(Veh_Marshal,0,3)="N/A","N/A",'输出-系统进路参数'!U160)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IF(INDEX(Veh_Marshal,0,3)="N/A","N/A",'输出-系统进路参数'!B161)</f>
        <v>N/A</v>
      </c>
      <c r="B160" s="22" t="str">
        <f>IF(INDEX(Veh_Marshal,0,3)="N/A","N/A",'输出-系统进路参数'!E161)</f>
        <v>N/A</v>
      </c>
      <c r="C160" s="22" t="str">
        <f>IF(INDEX(Veh_Marshal,0,3)="N/A","N/A",'输出-系统进路参数'!F161)</f>
        <v>N/A</v>
      </c>
      <c r="D160" s="22" t="str">
        <f>IF(INDEX(Veh_Marshal,0,3)="N/A","N/A",'输出-系统进路参数'!G161)</f>
        <v>N/A</v>
      </c>
      <c r="E160" s="22" t="str">
        <f>IF(INDEX(Veh_Marshal,0,3)="N/A","N/A",'输出-系统进路参数'!H161)</f>
        <v>N/A</v>
      </c>
      <c r="F160" s="22" t="str">
        <f>IF(INDEX(Veh_Marshal,0,3)="N/A","N/A",'输出-系统进路参数'!I161)</f>
        <v>N/A</v>
      </c>
      <c r="G160" s="22" t="str">
        <f>IF(INDEX(Veh_Marshal,0,3)="N/A","N/A",'输出-系统进路参数'!J161)</f>
        <v>N/A</v>
      </c>
      <c r="H160" s="22" t="str">
        <f>IF(INDEX(Veh_Marshal,0,3)="N/A","N/A",'输出-系统进路参数'!K161)</f>
        <v>N/A</v>
      </c>
      <c r="I160" s="22" t="str">
        <f>IF(INDEX(Veh_Marshal,0,3)="N/A","N/A",'输出-系统进路参数'!L161)</f>
        <v>N/A</v>
      </c>
      <c r="J160" s="22" t="str">
        <f>IF(INDEX(Veh_Marshal,0,3)="N/A","N/A",'输出-系统进路参数'!M161)</f>
        <v>N/A</v>
      </c>
      <c r="K160" s="22" t="str">
        <f>IF(INDEX(Veh_Marshal,0,3)="N/A","N/A",'输出-系统进路参数'!N161)</f>
        <v>N/A</v>
      </c>
      <c r="L160" s="22" t="str">
        <f>IF(INDEX(Veh_Marshal,0,3)="N/A","N/A",'输出-系统进路参数'!O161)</f>
        <v>N/A</v>
      </c>
      <c r="M160" s="22" t="str">
        <f>IF(INDEX(Veh_Marshal,0,3)="N/A","N/A",'输出-系统进路参数'!P161)</f>
        <v>N/A</v>
      </c>
      <c r="N160" s="22" t="str">
        <f>IF(INDEX(Veh_Marshal,0,3)="N/A","N/A",'输出-系统进路参数'!Q161)</f>
        <v>N/A</v>
      </c>
      <c r="O160" s="22" t="str">
        <f>IF(INDEX(Veh_Marshal,0,3)="N/A","N/A",'输出-系统进路参数'!R161)</f>
        <v>N/A</v>
      </c>
      <c r="P160" s="22" t="str">
        <f>IF(INDEX(Veh_Marshal,0,3)="N/A","N/A",'输出-系统进路参数'!S161)</f>
        <v>N/A</v>
      </c>
      <c r="Q160" s="22" t="str">
        <f>IF(INDEX(Veh_Marshal,0,3)="N/A","N/A",'输出-系统进路参数'!T161)</f>
        <v>N/A</v>
      </c>
      <c r="R160" s="22" t="str">
        <f>IF(INDEX(Veh_Marshal,0,3)="N/A","N/A",'输出-系统进路参数'!U161)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IF(INDEX(Veh_Marshal,0,3)="N/A","N/A",'输出-系统进路参数'!B162)</f>
        <v>N/A</v>
      </c>
      <c r="B161" s="22" t="str">
        <f>IF(INDEX(Veh_Marshal,0,3)="N/A","N/A",'输出-系统进路参数'!E162)</f>
        <v>N/A</v>
      </c>
      <c r="C161" s="22" t="str">
        <f>IF(INDEX(Veh_Marshal,0,3)="N/A","N/A",'输出-系统进路参数'!F162)</f>
        <v>N/A</v>
      </c>
      <c r="D161" s="22" t="str">
        <f>IF(INDEX(Veh_Marshal,0,3)="N/A","N/A",'输出-系统进路参数'!G162)</f>
        <v>N/A</v>
      </c>
      <c r="E161" s="22" t="str">
        <f>IF(INDEX(Veh_Marshal,0,3)="N/A","N/A",'输出-系统进路参数'!H162)</f>
        <v>N/A</v>
      </c>
      <c r="F161" s="22" t="str">
        <f>IF(INDEX(Veh_Marshal,0,3)="N/A","N/A",'输出-系统进路参数'!I162)</f>
        <v>N/A</v>
      </c>
      <c r="G161" s="22" t="str">
        <f>IF(INDEX(Veh_Marshal,0,3)="N/A","N/A",'输出-系统进路参数'!J162)</f>
        <v>N/A</v>
      </c>
      <c r="H161" s="22" t="str">
        <f>IF(INDEX(Veh_Marshal,0,3)="N/A","N/A",'输出-系统进路参数'!K162)</f>
        <v>N/A</v>
      </c>
      <c r="I161" s="22" t="str">
        <f>IF(INDEX(Veh_Marshal,0,3)="N/A","N/A",'输出-系统进路参数'!L162)</f>
        <v>N/A</v>
      </c>
      <c r="J161" s="22" t="str">
        <f>IF(INDEX(Veh_Marshal,0,3)="N/A","N/A",'输出-系统进路参数'!M162)</f>
        <v>N/A</v>
      </c>
      <c r="K161" s="22" t="str">
        <f>IF(INDEX(Veh_Marshal,0,3)="N/A","N/A",'输出-系统进路参数'!N162)</f>
        <v>N/A</v>
      </c>
      <c r="L161" s="22" t="str">
        <f>IF(INDEX(Veh_Marshal,0,3)="N/A","N/A",'输出-系统进路参数'!O162)</f>
        <v>N/A</v>
      </c>
      <c r="M161" s="22" t="str">
        <f>IF(INDEX(Veh_Marshal,0,3)="N/A","N/A",'输出-系统进路参数'!P162)</f>
        <v>N/A</v>
      </c>
      <c r="N161" s="22" t="str">
        <f>IF(INDEX(Veh_Marshal,0,3)="N/A","N/A",'输出-系统进路参数'!Q162)</f>
        <v>N/A</v>
      </c>
      <c r="O161" s="22" t="str">
        <f>IF(INDEX(Veh_Marshal,0,3)="N/A","N/A",'输出-系统进路参数'!R162)</f>
        <v>N/A</v>
      </c>
      <c r="P161" s="22" t="str">
        <f>IF(INDEX(Veh_Marshal,0,3)="N/A","N/A",'输出-系统进路参数'!S162)</f>
        <v>N/A</v>
      </c>
      <c r="Q161" s="22" t="str">
        <f>IF(INDEX(Veh_Marshal,0,3)="N/A","N/A",'输出-系统进路参数'!T162)</f>
        <v>N/A</v>
      </c>
      <c r="R161" s="22" t="str">
        <f>IF(INDEX(Veh_Marshal,0,3)="N/A","N/A",'输出-系统进路参数'!U162)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IF(INDEX(Veh_Marshal,0,3)="N/A","N/A",'输出-系统进路参数'!B163)</f>
        <v>N/A</v>
      </c>
      <c r="B162" s="22" t="str">
        <f>IF(INDEX(Veh_Marshal,0,3)="N/A","N/A",'输出-系统进路参数'!E163)</f>
        <v>N/A</v>
      </c>
      <c r="C162" s="22" t="str">
        <f>IF(INDEX(Veh_Marshal,0,3)="N/A","N/A",'输出-系统进路参数'!F163)</f>
        <v>N/A</v>
      </c>
      <c r="D162" s="22" t="str">
        <f>IF(INDEX(Veh_Marshal,0,3)="N/A","N/A",'输出-系统进路参数'!G163)</f>
        <v>N/A</v>
      </c>
      <c r="E162" s="22" t="str">
        <f>IF(INDEX(Veh_Marshal,0,3)="N/A","N/A",'输出-系统进路参数'!H163)</f>
        <v>N/A</v>
      </c>
      <c r="F162" s="22" t="str">
        <f>IF(INDEX(Veh_Marshal,0,3)="N/A","N/A",'输出-系统进路参数'!I163)</f>
        <v>N/A</v>
      </c>
      <c r="G162" s="22" t="str">
        <f>IF(INDEX(Veh_Marshal,0,3)="N/A","N/A",'输出-系统进路参数'!J163)</f>
        <v>N/A</v>
      </c>
      <c r="H162" s="22" t="str">
        <f>IF(INDEX(Veh_Marshal,0,3)="N/A","N/A",'输出-系统进路参数'!K163)</f>
        <v>N/A</v>
      </c>
      <c r="I162" s="22" t="str">
        <f>IF(INDEX(Veh_Marshal,0,3)="N/A","N/A",'输出-系统进路参数'!L163)</f>
        <v>N/A</v>
      </c>
      <c r="J162" s="22" t="str">
        <f>IF(INDEX(Veh_Marshal,0,3)="N/A","N/A",'输出-系统进路参数'!M163)</f>
        <v>N/A</v>
      </c>
      <c r="K162" s="22" t="str">
        <f>IF(INDEX(Veh_Marshal,0,3)="N/A","N/A",'输出-系统进路参数'!N163)</f>
        <v>N/A</v>
      </c>
      <c r="L162" s="22" t="str">
        <f>IF(INDEX(Veh_Marshal,0,3)="N/A","N/A",'输出-系统进路参数'!O163)</f>
        <v>N/A</v>
      </c>
      <c r="M162" s="22" t="str">
        <f>IF(INDEX(Veh_Marshal,0,3)="N/A","N/A",'输出-系统进路参数'!P163)</f>
        <v>N/A</v>
      </c>
      <c r="N162" s="22" t="str">
        <f>IF(INDEX(Veh_Marshal,0,3)="N/A","N/A",'输出-系统进路参数'!Q163)</f>
        <v>N/A</v>
      </c>
      <c r="O162" s="22" t="str">
        <f>IF(INDEX(Veh_Marshal,0,3)="N/A","N/A",'输出-系统进路参数'!R163)</f>
        <v>N/A</v>
      </c>
      <c r="P162" s="22" t="str">
        <f>IF(INDEX(Veh_Marshal,0,3)="N/A","N/A",'输出-系统进路参数'!S163)</f>
        <v>N/A</v>
      </c>
      <c r="Q162" s="22" t="str">
        <f>IF(INDEX(Veh_Marshal,0,3)="N/A","N/A",'输出-系统进路参数'!T163)</f>
        <v>N/A</v>
      </c>
      <c r="R162" s="22" t="str">
        <f>IF(INDEX(Veh_Marshal,0,3)="N/A","N/A",'输出-系统进路参数'!U163)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IF(INDEX(Veh_Marshal,0,3)="N/A","N/A",'输出-系统进路参数'!B164)</f>
        <v>N/A</v>
      </c>
      <c r="B163" s="22" t="str">
        <f>IF(INDEX(Veh_Marshal,0,3)="N/A","N/A",'输出-系统进路参数'!E164)</f>
        <v>N/A</v>
      </c>
      <c r="C163" s="22" t="str">
        <f>IF(INDEX(Veh_Marshal,0,3)="N/A","N/A",'输出-系统进路参数'!F164)</f>
        <v>N/A</v>
      </c>
      <c r="D163" s="22" t="str">
        <f>IF(INDEX(Veh_Marshal,0,3)="N/A","N/A",'输出-系统进路参数'!G164)</f>
        <v>N/A</v>
      </c>
      <c r="E163" s="22" t="str">
        <f>IF(INDEX(Veh_Marshal,0,3)="N/A","N/A",'输出-系统进路参数'!H164)</f>
        <v>N/A</v>
      </c>
      <c r="F163" s="22" t="str">
        <f>IF(INDEX(Veh_Marshal,0,3)="N/A","N/A",'输出-系统进路参数'!I164)</f>
        <v>N/A</v>
      </c>
      <c r="G163" s="22" t="str">
        <f>IF(INDEX(Veh_Marshal,0,3)="N/A","N/A",'输出-系统进路参数'!J164)</f>
        <v>N/A</v>
      </c>
      <c r="H163" s="22" t="str">
        <f>IF(INDEX(Veh_Marshal,0,3)="N/A","N/A",'输出-系统进路参数'!K164)</f>
        <v>N/A</v>
      </c>
      <c r="I163" s="22" t="str">
        <f>IF(INDEX(Veh_Marshal,0,3)="N/A","N/A",'输出-系统进路参数'!L164)</f>
        <v>N/A</v>
      </c>
      <c r="J163" s="22" t="str">
        <f>IF(INDEX(Veh_Marshal,0,3)="N/A","N/A",'输出-系统进路参数'!M164)</f>
        <v>N/A</v>
      </c>
      <c r="K163" s="22" t="str">
        <f>IF(INDEX(Veh_Marshal,0,3)="N/A","N/A",'输出-系统进路参数'!N164)</f>
        <v>N/A</v>
      </c>
      <c r="L163" s="22" t="str">
        <f>IF(INDEX(Veh_Marshal,0,3)="N/A","N/A",'输出-系统进路参数'!O164)</f>
        <v>N/A</v>
      </c>
      <c r="M163" s="22" t="str">
        <f>IF(INDEX(Veh_Marshal,0,3)="N/A","N/A",'输出-系统进路参数'!P164)</f>
        <v>N/A</v>
      </c>
      <c r="N163" s="22" t="str">
        <f>IF(INDEX(Veh_Marshal,0,3)="N/A","N/A",'输出-系统进路参数'!Q164)</f>
        <v>N/A</v>
      </c>
      <c r="O163" s="22" t="str">
        <f>IF(INDEX(Veh_Marshal,0,3)="N/A","N/A",'输出-系统进路参数'!R164)</f>
        <v>N/A</v>
      </c>
      <c r="P163" s="22" t="str">
        <f>IF(INDEX(Veh_Marshal,0,3)="N/A","N/A",'输出-系统进路参数'!S164)</f>
        <v>N/A</v>
      </c>
      <c r="Q163" s="22" t="str">
        <f>IF(INDEX(Veh_Marshal,0,3)="N/A","N/A",'输出-系统进路参数'!T164)</f>
        <v>N/A</v>
      </c>
      <c r="R163" s="22" t="str">
        <f>IF(INDEX(Veh_Marshal,0,3)="N/A","N/A",'输出-系统进路参数'!U164)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IF(INDEX(Veh_Marshal,0,3)="N/A","N/A",'输出-系统进路参数'!B165)</f>
        <v>N/A</v>
      </c>
      <c r="B164" s="22" t="str">
        <f>IF(INDEX(Veh_Marshal,0,3)="N/A","N/A",'输出-系统进路参数'!E165)</f>
        <v>N/A</v>
      </c>
      <c r="C164" s="22" t="str">
        <f>IF(INDEX(Veh_Marshal,0,3)="N/A","N/A",'输出-系统进路参数'!F165)</f>
        <v>N/A</v>
      </c>
      <c r="D164" s="22" t="str">
        <f>IF(INDEX(Veh_Marshal,0,3)="N/A","N/A",'输出-系统进路参数'!G165)</f>
        <v>N/A</v>
      </c>
      <c r="E164" s="22" t="str">
        <f>IF(INDEX(Veh_Marshal,0,3)="N/A","N/A",'输出-系统进路参数'!H165)</f>
        <v>N/A</v>
      </c>
      <c r="F164" s="22" t="str">
        <f>IF(INDEX(Veh_Marshal,0,3)="N/A","N/A",'输出-系统进路参数'!I165)</f>
        <v>N/A</v>
      </c>
      <c r="G164" s="22" t="str">
        <f>IF(INDEX(Veh_Marshal,0,3)="N/A","N/A",'输出-系统进路参数'!J165)</f>
        <v>N/A</v>
      </c>
      <c r="H164" s="22" t="str">
        <f>IF(INDEX(Veh_Marshal,0,3)="N/A","N/A",'输出-系统进路参数'!K165)</f>
        <v>N/A</v>
      </c>
      <c r="I164" s="22" t="str">
        <f>IF(INDEX(Veh_Marshal,0,3)="N/A","N/A",'输出-系统进路参数'!L165)</f>
        <v>N/A</v>
      </c>
      <c r="J164" s="22" t="str">
        <f>IF(INDEX(Veh_Marshal,0,3)="N/A","N/A",'输出-系统进路参数'!M165)</f>
        <v>N/A</v>
      </c>
      <c r="K164" s="22" t="str">
        <f>IF(INDEX(Veh_Marshal,0,3)="N/A","N/A",'输出-系统进路参数'!N165)</f>
        <v>N/A</v>
      </c>
      <c r="L164" s="22" t="str">
        <f>IF(INDEX(Veh_Marshal,0,3)="N/A","N/A",'输出-系统进路参数'!O165)</f>
        <v>N/A</v>
      </c>
      <c r="M164" s="22" t="str">
        <f>IF(INDEX(Veh_Marshal,0,3)="N/A","N/A",'输出-系统进路参数'!P165)</f>
        <v>N/A</v>
      </c>
      <c r="N164" s="22" t="str">
        <f>IF(INDEX(Veh_Marshal,0,3)="N/A","N/A",'输出-系统进路参数'!Q165)</f>
        <v>N/A</v>
      </c>
      <c r="O164" s="22" t="str">
        <f>IF(INDEX(Veh_Marshal,0,3)="N/A","N/A",'输出-系统进路参数'!R165)</f>
        <v>N/A</v>
      </c>
      <c r="P164" s="22" t="str">
        <f>IF(INDEX(Veh_Marshal,0,3)="N/A","N/A",'输出-系统进路参数'!S165)</f>
        <v>N/A</v>
      </c>
      <c r="Q164" s="22" t="str">
        <f>IF(INDEX(Veh_Marshal,0,3)="N/A","N/A",'输出-系统进路参数'!T165)</f>
        <v>N/A</v>
      </c>
      <c r="R164" s="22" t="str">
        <f>IF(INDEX(Veh_Marshal,0,3)="N/A","N/A",'输出-系统进路参数'!U165)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IF(INDEX(Veh_Marshal,0,3)="N/A","N/A",'输出-系统进路参数'!B166)</f>
        <v>N/A</v>
      </c>
      <c r="B165" s="22" t="str">
        <f>IF(INDEX(Veh_Marshal,0,3)="N/A","N/A",'输出-系统进路参数'!E166)</f>
        <v>N/A</v>
      </c>
      <c r="C165" s="22" t="str">
        <f>IF(INDEX(Veh_Marshal,0,3)="N/A","N/A",'输出-系统进路参数'!F166)</f>
        <v>N/A</v>
      </c>
      <c r="D165" s="22" t="str">
        <f>IF(INDEX(Veh_Marshal,0,3)="N/A","N/A",'输出-系统进路参数'!G166)</f>
        <v>N/A</v>
      </c>
      <c r="E165" s="22" t="str">
        <f>IF(INDEX(Veh_Marshal,0,3)="N/A","N/A",'输出-系统进路参数'!H166)</f>
        <v>N/A</v>
      </c>
      <c r="F165" s="22" t="str">
        <f>IF(INDEX(Veh_Marshal,0,3)="N/A","N/A",'输出-系统进路参数'!I166)</f>
        <v>N/A</v>
      </c>
      <c r="G165" s="22" t="str">
        <f>IF(INDEX(Veh_Marshal,0,3)="N/A","N/A",'输出-系统进路参数'!J166)</f>
        <v>N/A</v>
      </c>
      <c r="H165" s="22" t="str">
        <f>IF(INDEX(Veh_Marshal,0,3)="N/A","N/A",'输出-系统进路参数'!K166)</f>
        <v>N/A</v>
      </c>
      <c r="I165" s="22" t="str">
        <f>IF(INDEX(Veh_Marshal,0,3)="N/A","N/A",'输出-系统进路参数'!L166)</f>
        <v>N/A</v>
      </c>
      <c r="J165" s="22" t="str">
        <f>IF(INDEX(Veh_Marshal,0,3)="N/A","N/A",'输出-系统进路参数'!M166)</f>
        <v>N/A</v>
      </c>
      <c r="K165" s="22" t="str">
        <f>IF(INDEX(Veh_Marshal,0,3)="N/A","N/A",'输出-系统进路参数'!N166)</f>
        <v>N/A</v>
      </c>
      <c r="L165" s="22" t="str">
        <f>IF(INDEX(Veh_Marshal,0,3)="N/A","N/A",'输出-系统进路参数'!O166)</f>
        <v>N/A</v>
      </c>
      <c r="M165" s="22" t="str">
        <f>IF(INDEX(Veh_Marshal,0,3)="N/A","N/A",'输出-系统进路参数'!P166)</f>
        <v>N/A</v>
      </c>
      <c r="N165" s="22" t="str">
        <f>IF(INDEX(Veh_Marshal,0,3)="N/A","N/A",'输出-系统进路参数'!Q166)</f>
        <v>N/A</v>
      </c>
      <c r="O165" s="22" t="str">
        <f>IF(INDEX(Veh_Marshal,0,3)="N/A","N/A",'输出-系统进路参数'!R166)</f>
        <v>N/A</v>
      </c>
      <c r="P165" s="22" t="str">
        <f>IF(INDEX(Veh_Marshal,0,3)="N/A","N/A",'输出-系统进路参数'!S166)</f>
        <v>N/A</v>
      </c>
      <c r="Q165" s="22" t="str">
        <f>IF(INDEX(Veh_Marshal,0,3)="N/A","N/A",'输出-系统进路参数'!T166)</f>
        <v>N/A</v>
      </c>
      <c r="R165" s="22" t="str">
        <f>IF(INDEX(Veh_Marshal,0,3)="N/A","N/A",'输出-系统进路参数'!U166)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IF(INDEX(Veh_Marshal,0,3)="N/A","N/A",'输出-系统进路参数'!B167)</f>
        <v>N/A</v>
      </c>
      <c r="B166" s="22" t="str">
        <f>IF(INDEX(Veh_Marshal,0,3)="N/A","N/A",'输出-系统进路参数'!E167)</f>
        <v>N/A</v>
      </c>
      <c r="C166" s="22" t="str">
        <f>IF(INDEX(Veh_Marshal,0,3)="N/A","N/A",'输出-系统进路参数'!F167)</f>
        <v>N/A</v>
      </c>
      <c r="D166" s="22" t="str">
        <f>IF(INDEX(Veh_Marshal,0,3)="N/A","N/A",'输出-系统进路参数'!G167)</f>
        <v>N/A</v>
      </c>
      <c r="E166" s="22" t="str">
        <f>IF(INDEX(Veh_Marshal,0,3)="N/A","N/A",'输出-系统进路参数'!H167)</f>
        <v>N/A</v>
      </c>
      <c r="F166" s="22" t="str">
        <f>IF(INDEX(Veh_Marshal,0,3)="N/A","N/A",'输出-系统进路参数'!I167)</f>
        <v>N/A</v>
      </c>
      <c r="G166" s="22" t="str">
        <f>IF(INDEX(Veh_Marshal,0,3)="N/A","N/A",'输出-系统进路参数'!J167)</f>
        <v>N/A</v>
      </c>
      <c r="H166" s="22" t="str">
        <f>IF(INDEX(Veh_Marshal,0,3)="N/A","N/A",'输出-系统进路参数'!K167)</f>
        <v>N/A</v>
      </c>
      <c r="I166" s="22" t="str">
        <f>IF(INDEX(Veh_Marshal,0,3)="N/A","N/A",'输出-系统进路参数'!L167)</f>
        <v>N/A</v>
      </c>
      <c r="J166" s="22" t="str">
        <f>IF(INDEX(Veh_Marshal,0,3)="N/A","N/A",'输出-系统进路参数'!M167)</f>
        <v>N/A</v>
      </c>
      <c r="K166" s="22" t="str">
        <f>IF(INDEX(Veh_Marshal,0,3)="N/A","N/A",'输出-系统进路参数'!N167)</f>
        <v>N/A</v>
      </c>
      <c r="L166" s="22" t="str">
        <f>IF(INDEX(Veh_Marshal,0,3)="N/A","N/A",'输出-系统进路参数'!O167)</f>
        <v>N/A</v>
      </c>
      <c r="M166" s="22" t="str">
        <f>IF(INDEX(Veh_Marshal,0,3)="N/A","N/A",'输出-系统进路参数'!P167)</f>
        <v>N/A</v>
      </c>
      <c r="N166" s="22" t="str">
        <f>IF(INDEX(Veh_Marshal,0,3)="N/A","N/A",'输出-系统进路参数'!Q167)</f>
        <v>N/A</v>
      </c>
      <c r="O166" s="22" t="str">
        <f>IF(INDEX(Veh_Marshal,0,3)="N/A","N/A",'输出-系统进路参数'!R167)</f>
        <v>N/A</v>
      </c>
      <c r="P166" s="22" t="str">
        <f>IF(INDEX(Veh_Marshal,0,3)="N/A","N/A",'输出-系统进路参数'!S167)</f>
        <v>N/A</v>
      </c>
      <c r="Q166" s="22" t="str">
        <f>IF(INDEX(Veh_Marshal,0,3)="N/A","N/A",'输出-系统进路参数'!T167)</f>
        <v>N/A</v>
      </c>
      <c r="R166" s="22" t="str">
        <f>IF(INDEX(Veh_Marshal,0,3)="N/A","N/A",'输出-系统进路参数'!U167)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IF(INDEX(Veh_Marshal,0,3)="N/A","N/A",'输出-系统进路参数'!B168)</f>
        <v>N/A</v>
      </c>
      <c r="B167" s="22" t="str">
        <f>IF(INDEX(Veh_Marshal,0,3)="N/A","N/A",'输出-系统进路参数'!E168)</f>
        <v>N/A</v>
      </c>
      <c r="C167" s="22" t="str">
        <f>IF(INDEX(Veh_Marshal,0,3)="N/A","N/A",'输出-系统进路参数'!F168)</f>
        <v>N/A</v>
      </c>
      <c r="D167" s="22" t="str">
        <f>IF(INDEX(Veh_Marshal,0,3)="N/A","N/A",'输出-系统进路参数'!G168)</f>
        <v>N/A</v>
      </c>
      <c r="E167" s="22" t="str">
        <f>IF(INDEX(Veh_Marshal,0,3)="N/A","N/A",'输出-系统进路参数'!H168)</f>
        <v>N/A</v>
      </c>
      <c r="F167" s="22" t="str">
        <f>IF(INDEX(Veh_Marshal,0,3)="N/A","N/A",'输出-系统进路参数'!I168)</f>
        <v>N/A</v>
      </c>
      <c r="G167" s="22" t="str">
        <f>IF(INDEX(Veh_Marshal,0,3)="N/A","N/A",'输出-系统进路参数'!J168)</f>
        <v>N/A</v>
      </c>
      <c r="H167" s="22" t="str">
        <f>IF(INDEX(Veh_Marshal,0,3)="N/A","N/A",'输出-系统进路参数'!K168)</f>
        <v>N/A</v>
      </c>
      <c r="I167" s="22" t="str">
        <f>IF(INDEX(Veh_Marshal,0,3)="N/A","N/A",'输出-系统进路参数'!L168)</f>
        <v>N/A</v>
      </c>
      <c r="J167" s="22" t="str">
        <f>IF(INDEX(Veh_Marshal,0,3)="N/A","N/A",'输出-系统进路参数'!M168)</f>
        <v>N/A</v>
      </c>
      <c r="K167" s="22" t="str">
        <f>IF(INDEX(Veh_Marshal,0,3)="N/A","N/A",'输出-系统进路参数'!N168)</f>
        <v>N/A</v>
      </c>
      <c r="L167" s="22" t="str">
        <f>IF(INDEX(Veh_Marshal,0,3)="N/A","N/A",'输出-系统进路参数'!O168)</f>
        <v>N/A</v>
      </c>
      <c r="M167" s="22" t="str">
        <f>IF(INDEX(Veh_Marshal,0,3)="N/A","N/A",'输出-系统进路参数'!P168)</f>
        <v>N/A</v>
      </c>
      <c r="N167" s="22" t="str">
        <f>IF(INDEX(Veh_Marshal,0,3)="N/A","N/A",'输出-系统进路参数'!Q168)</f>
        <v>N/A</v>
      </c>
      <c r="O167" s="22" t="str">
        <f>IF(INDEX(Veh_Marshal,0,3)="N/A","N/A",'输出-系统进路参数'!R168)</f>
        <v>N/A</v>
      </c>
      <c r="P167" s="22" t="str">
        <f>IF(INDEX(Veh_Marshal,0,3)="N/A","N/A",'输出-系统进路参数'!S168)</f>
        <v>N/A</v>
      </c>
      <c r="Q167" s="22" t="str">
        <f>IF(INDEX(Veh_Marshal,0,3)="N/A","N/A",'输出-系统进路参数'!T168)</f>
        <v>N/A</v>
      </c>
      <c r="R167" s="22" t="str">
        <f>IF(INDEX(Veh_Marshal,0,3)="N/A","N/A",'输出-系统进路参数'!U168)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IF(INDEX(Veh_Marshal,0,3)="N/A","N/A",'输出-系统进路参数'!B169)</f>
        <v>N/A</v>
      </c>
      <c r="B168" s="22" t="str">
        <f>IF(INDEX(Veh_Marshal,0,3)="N/A","N/A",'输出-系统进路参数'!E169)</f>
        <v>N/A</v>
      </c>
      <c r="C168" s="22" t="str">
        <f>IF(INDEX(Veh_Marshal,0,3)="N/A","N/A",'输出-系统进路参数'!F169)</f>
        <v>N/A</v>
      </c>
      <c r="D168" s="22" t="str">
        <f>IF(INDEX(Veh_Marshal,0,3)="N/A","N/A",'输出-系统进路参数'!G169)</f>
        <v>N/A</v>
      </c>
      <c r="E168" s="22" t="str">
        <f>IF(INDEX(Veh_Marshal,0,3)="N/A","N/A",'输出-系统进路参数'!H169)</f>
        <v>N/A</v>
      </c>
      <c r="F168" s="22" t="str">
        <f>IF(INDEX(Veh_Marshal,0,3)="N/A","N/A",'输出-系统进路参数'!I169)</f>
        <v>N/A</v>
      </c>
      <c r="G168" s="22" t="str">
        <f>IF(INDEX(Veh_Marshal,0,3)="N/A","N/A",'输出-系统进路参数'!J169)</f>
        <v>N/A</v>
      </c>
      <c r="H168" s="22" t="str">
        <f>IF(INDEX(Veh_Marshal,0,3)="N/A","N/A",'输出-系统进路参数'!K169)</f>
        <v>N/A</v>
      </c>
      <c r="I168" s="22" t="str">
        <f>IF(INDEX(Veh_Marshal,0,3)="N/A","N/A",'输出-系统进路参数'!L169)</f>
        <v>N/A</v>
      </c>
      <c r="J168" s="22" t="str">
        <f>IF(INDEX(Veh_Marshal,0,3)="N/A","N/A",'输出-系统进路参数'!M169)</f>
        <v>N/A</v>
      </c>
      <c r="K168" s="22" t="str">
        <f>IF(INDEX(Veh_Marshal,0,3)="N/A","N/A",'输出-系统进路参数'!N169)</f>
        <v>N/A</v>
      </c>
      <c r="L168" s="22" t="str">
        <f>IF(INDEX(Veh_Marshal,0,3)="N/A","N/A",'输出-系统进路参数'!O169)</f>
        <v>N/A</v>
      </c>
      <c r="M168" s="22" t="str">
        <f>IF(INDEX(Veh_Marshal,0,3)="N/A","N/A",'输出-系统进路参数'!P169)</f>
        <v>N/A</v>
      </c>
      <c r="N168" s="22" t="str">
        <f>IF(INDEX(Veh_Marshal,0,3)="N/A","N/A",'输出-系统进路参数'!Q169)</f>
        <v>N/A</v>
      </c>
      <c r="O168" s="22" t="str">
        <f>IF(INDEX(Veh_Marshal,0,3)="N/A","N/A",'输出-系统进路参数'!R169)</f>
        <v>N/A</v>
      </c>
      <c r="P168" s="22" t="str">
        <f>IF(INDEX(Veh_Marshal,0,3)="N/A","N/A",'输出-系统进路参数'!S169)</f>
        <v>N/A</v>
      </c>
      <c r="Q168" s="22" t="str">
        <f>IF(INDEX(Veh_Marshal,0,3)="N/A","N/A",'输出-系统进路参数'!T169)</f>
        <v>N/A</v>
      </c>
      <c r="R168" s="22" t="str">
        <f>IF(INDEX(Veh_Marshal,0,3)="N/A","N/A",'输出-系统进路参数'!U169)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IF(INDEX(Veh_Marshal,0,3)="N/A","N/A",'输出-系统进路参数'!B170)</f>
        <v>N/A</v>
      </c>
      <c r="B169" s="22" t="str">
        <f>IF(INDEX(Veh_Marshal,0,3)="N/A","N/A",'输出-系统进路参数'!E170)</f>
        <v>N/A</v>
      </c>
      <c r="C169" s="22" t="str">
        <f>IF(INDEX(Veh_Marshal,0,3)="N/A","N/A",'输出-系统进路参数'!F170)</f>
        <v>N/A</v>
      </c>
      <c r="D169" s="22" t="str">
        <f>IF(INDEX(Veh_Marshal,0,3)="N/A","N/A",'输出-系统进路参数'!G170)</f>
        <v>N/A</v>
      </c>
      <c r="E169" s="22" t="str">
        <f>IF(INDEX(Veh_Marshal,0,3)="N/A","N/A",'输出-系统进路参数'!H170)</f>
        <v>N/A</v>
      </c>
      <c r="F169" s="22" t="str">
        <f>IF(INDEX(Veh_Marshal,0,3)="N/A","N/A",'输出-系统进路参数'!I170)</f>
        <v>N/A</v>
      </c>
      <c r="G169" s="22" t="str">
        <f>IF(INDEX(Veh_Marshal,0,3)="N/A","N/A",'输出-系统进路参数'!J170)</f>
        <v>N/A</v>
      </c>
      <c r="H169" s="22" t="str">
        <f>IF(INDEX(Veh_Marshal,0,3)="N/A","N/A",'输出-系统进路参数'!K170)</f>
        <v>N/A</v>
      </c>
      <c r="I169" s="22" t="str">
        <f>IF(INDEX(Veh_Marshal,0,3)="N/A","N/A",'输出-系统进路参数'!L170)</f>
        <v>N/A</v>
      </c>
      <c r="J169" s="22" t="str">
        <f>IF(INDEX(Veh_Marshal,0,3)="N/A","N/A",'输出-系统进路参数'!M170)</f>
        <v>N/A</v>
      </c>
      <c r="K169" s="22" t="str">
        <f>IF(INDEX(Veh_Marshal,0,3)="N/A","N/A",'输出-系统进路参数'!N170)</f>
        <v>N/A</v>
      </c>
      <c r="L169" s="22" t="str">
        <f>IF(INDEX(Veh_Marshal,0,3)="N/A","N/A",'输出-系统进路参数'!O170)</f>
        <v>N/A</v>
      </c>
      <c r="M169" s="22" t="str">
        <f>IF(INDEX(Veh_Marshal,0,3)="N/A","N/A",'输出-系统进路参数'!P170)</f>
        <v>N/A</v>
      </c>
      <c r="N169" s="22" t="str">
        <f>IF(INDEX(Veh_Marshal,0,3)="N/A","N/A",'输出-系统进路参数'!Q170)</f>
        <v>N/A</v>
      </c>
      <c r="O169" s="22" t="str">
        <f>IF(INDEX(Veh_Marshal,0,3)="N/A","N/A",'输出-系统进路参数'!R170)</f>
        <v>N/A</v>
      </c>
      <c r="P169" s="22" t="str">
        <f>IF(INDEX(Veh_Marshal,0,3)="N/A","N/A",'输出-系统进路参数'!S170)</f>
        <v>N/A</v>
      </c>
      <c r="Q169" s="22" t="str">
        <f>IF(INDEX(Veh_Marshal,0,3)="N/A","N/A",'输出-系统进路参数'!T170)</f>
        <v>N/A</v>
      </c>
      <c r="R169" s="22" t="str">
        <f>IF(INDEX(Veh_Marshal,0,3)="N/A","N/A",'输出-系统进路参数'!U170)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IF(INDEX(Veh_Marshal,0,3)="N/A","N/A",'输出-系统进路参数'!B171)</f>
        <v>N/A</v>
      </c>
      <c r="B170" s="22" t="str">
        <f>IF(INDEX(Veh_Marshal,0,3)="N/A","N/A",'输出-系统进路参数'!E171)</f>
        <v>N/A</v>
      </c>
      <c r="C170" s="22" t="str">
        <f>IF(INDEX(Veh_Marshal,0,3)="N/A","N/A",'输出-系统进路参数'!F171)</f>
        <v>N/A</v>
      </c>
      <c r="D170" s="22" t="str">
        <f>IF(INDEX(Veh_Marshal,0,3)="N/A","N/A",'输出-系统进路参数'!G171)</f>
        <v>N/A</v>
      </c>
      <c r="E170" s="22" t="str">
        <f>IF(INDEX(Veh_Marshal,0,3)="N/A","N/A",'输出-系统进路参数'!H171)</f>
        <v>N/A</v>
      </c>
      <c r="F170" s="22" t="str">
        <f>IF(INDEX(Veh_Marshal,0,3)="N/A","N/A",'输出-系统进路参数'!I171)</f>
        <v>N/A</v>
      </c>
      <c r="G170" s="22" t="str">
        <f>IF(INDEX(Veh_Marshal,0,3)="N/A","N/A",'输出-系统进路参数'!J171)</f>
        <v>N/A</v>
      </c>
      <c r="H170" s="22" t="str">
        <f>IF(INDEX(Veh_Marshal,0,3)="N/A","N/A",'输出-系统进路参数'!K171)</f>
        <v>N/A</v>
      </c>
      <c r="I170" s="22" t="str">
        <f>IF(INDEX(Veh_Marshal,0,3)="N/A","N/A",'输出-系统进路参数'!L171)</f>
        <v>N/A</v>
      </c>
      <c r="J170" s="22" t="str">
        <f>IF(INDEX(Veh_Marshal,0,3)="N/A","N/A",'输出-系统进路参数'!M171)</f>
        <v>N/A</v>
      </c>
      <c r="K170" s="22" t="str">
        <f>IF(INDEX(Veh_Marshal,0,3)="N/A","N/A",'输出-系统进路参数'!N171)</f>
        <v>N/A</v>
      </c>
      <c r="L170" s="22" t="str">
        <f>IF(INDEX(Veh_Marshal,0,3)="N/A","N/A",'输出-系统进路参数'!O171)</f>
        <v>N/A</v>
      </c>
      <c r="M170" s="22" t="str">
        <f>IF(INDEX(Veh_Marshal,0,3)="N/A","N/A",'输出-系统进路参数'!P171)</f>
        <v>N/A</v>
      </c>
      <c r="N170" s="22" t="str">
        <f>IF(INDEX(Veh_Marshal,0,3)="N/A","N/A",'输出-系统进路参数'!Q171)</f>
        <v>N/A</v>
      </c>
      <c r="O170" s="22" t="str">
        <f>IF(INDEX(Veh_Marshal,0,3)="N/A","N/A",'输出-系统进路参数'!R171)</f>
        <v>N/A</v>
      </c>
      <c r="P170" s="22" t="str">
        <f>IF(INDEX(Veh_Marshal,0,3)="N/A","N/A",'输出-系统进路参数'!S171)</f>
        <v>N/A</v>
      </c>
      <c r="Q170" s="22" t="str">
        <f>IF(INDEX(Veh_Marshal,0,3)="N/A","N/A",'输出-系统进路参数'!T171)</f>
        <v>N/A</v>
      </c>
      <c r="R170" s="22" t="str">
        <f>IF(INDEX(Veh_Marshal,0,3)="N/A","N/A",'输出-系统进路参数'!U171)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IF(INDEX(Veh_Marshal,0,3)="N/A","N/A",'输出-系统进路参数'!B172)</f>
        <v>N/A</v>
      </c>
      <c r="B171" s="22" t="str">
        <f>IF(INDEX(Veh_Marshal,0,3)="N/A","N/A",'输出-系统进路参数'!E172)</f>
        <v>N/A</v>
      </c>
      <c r="C171" s="22" t="str">
        <f>IF(INDEX(Veh_Marshal,0,3)="N/A","N/A",'输出-系统进路参数'!F172)</f>
        <v>N/A</v>
      </c>
      <c r="D171" s="22" t="str">
        <f>IF(INDEX(Veh_Marshal,0,3)="N/A","N/A",'输出-系统进路参数'!G172)</f>
        <v>N/A</v>
      </c>
      <c r="E171" s="22" t="str">
        <f>IF(INDEX(Veh_Marshal,0,3)="N/A","N/A",'输出-系统进路参数'!H172)</f>
        <v>N/A</v>
      </c>
      <c r="F171" s="22" t="str">
        <f>IF(INDEX(Veh_Marshal,0,3)="N/A","N/A",'输出-系统进路参数'!I172)</f>
        <v>N/A</v>
      </c>
      <c r="G171" s="22" t="str">
        <f>IF(INDEX(Veh_Marshal,0,3)="N/A","N/A",'输出-系统进路参数'!J172)</f>
        <v>N/A</v>
      </c>
      <c r="H171" s="22" t="str">
        <f>IF(INDEX(Veh_Marshal,0,3)="N/A","N/A",'输出-系统进路参数'!K172)</f>
        <v>N/A</v>
      </c>
      <c r="I171" s="22" t="str">
        <f>IF(INDEX(Veh_Marshal,0,3)="N/A","N/A",'输出-系统进路参数'!L172)</f>
        <v>N/A</v>
      </c>
      <c r="J171" s="22" t="str">
        <f>IF(INDEX(Veh_Marshal,0,3)="N/A","N/A",'输出-系统进路参数'!M172)</f>
        <v>N/A</v>
      </c>
      <c r="K171" s="22" t="str">
        <f>IF(INDEX(Veh_Marshal,0,3)="N/A","N/A",'输出-系统进路参数'!N172)</f>
        <v>N/A</v>
      </c>
      <c r="L171" s="22" t="str">
        <f>IF(INDEX(Veh_Marshal,0,3)="N/A","N/A",'输出-系统进路参数'!O172)</f>
        <v>N/A</v>
      </c>
      <c r="M171" s="22" t="str">
        <f>IF(INDEX(Veh_Marshal,0,3)="N/A","N/A",'输出-系统进路参数'!P172)</f>
        <v>N/A</v>
      </c>
      <c r="N171" s="22" t="str">
        <f>IF(INDEX(Veh_Marshal,0,3)="N/A","N/A",'输出-系统进路参数'!Q172)</f>
        <v>N/A</v>
      </c>
      <c r="O171" s="22" t="str">
        <f>IF(INDEX(Veh_Marshal,0,3)="N/A","N/A",'输出-系统进路参数'!R172)</f>
        <v>N/A</v>
      </c>
      <c r="P171" s="22" t="str">
        <f>IF(INDEX(Veh_Marshal,0,3)="N/A","N/A",'输出-系统进路参数'!S172)</f>
        <v>N/A</v>
      </c>
      <c r="Q171" s="22" t="str">
        <f>IF(INDEX(Veh_Marshal,0,3)="N/A","N/A",'输出-系统进路参数'!T172)</f>
        <v>N/A</v>
      </c>
      <c r="R171" s="22" t="str">
        <f>IF(INDEX(Veh_Marshal,0,3)="N/A","N/A",'输出-系统进路参数'!U172)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IF(INDEX(Veh_Marshal,0,3)="N/A","N/A",'输出-系统进路参数'!B173)</f>
        <v>N/A</v>
      </c>
      <c r="B172" s="22" t="str">
        <f>IF(INDEX(Veh_Marshal,0,3)="N/A","N/A",'输出-系统进路参数'!E173)</f>
        <v>N/A</v>
      </c>
      <c r="C172" s="22" t="str">
        <f>IF(INDEX(Veh_Marshal,0,3)="N/A","N/A",'输出-系统进路参数'!F173)</f>
        <v>N/A</v>
      </c>
      <c r="D172" s="22" t="str">
        <f>IF(INDEX(Veh_Marshal,0,3)="N/A","N/A",'输出-系统进路参数'!G173)</f>
        <v>N/A</v>
      </c>
      <c r="E172" s="22" t="str">
        <f>IF(INDEX(Veh_Marshal,0,3)="N/A","N/A",'输出-系统进路参数'!H173)</f>
        <v>N/A</v>
      </c>
      <c r="F172" s="22" t="str">
        <f>IF(INDEX(Veh_Marshal,0,3)="N/A","N/A",'输出-系统进路参数'!I173)</f>
        <v>N/A</v>
      </c>
      <c r="G172" s="22" t="str">
        <f>IF(INDEX(Veh_Marshal,0,3)="N/A","N/A",'输出-系统进路参数'!J173)</f>
        <v>N/A</v>
      </c>
      <c r="H172" s="22" t="str">
        <f>IF(INDEX(Veh_Marshal,0,3)="N/A","N/A",'输出-系统进路参数'!K173)</f>
        <v>N/A</v>
      </c>
      <c r="I172" s="22" t="str">
        <f>IF(INDEX(Veh_Marshal,0,3)="N/A","N/A",'输出-系统进路参数'!L173)</f>
        <v>N/A</v>
      </c>
      <c r="J172" s="22" t="str">
        <f>IF(INDEX(Veh_Marshal,0,3)="N/A","N/A",'输出-系统进路参数'!M173)</f>
        <v>N/A</v>
      </c>
      <c r="K172" s="22" t="str">
        <f>IF(INDEX(Veh_Marshal,0,3)="N/A","N/A",'输出-系统进路参数'!N173)</f>
        <v>N/A</v>
      </c>
      <c r="L172" s="22" t="str">
        <f>IF(INDEX(Veh_Marshal,0,3)="N/A","N/A",'输出-系统进路参数'!O173)</f>
        <v>N/A</v>
      </c>
      <c r="M172" s="22" t="str">
        <f>IF(INDEX(Veh_Marshal,0,3)="N/A","N/A",'输出-系统进路参数'!P173)</f>
        <v>N/A</v>
      </c>
      <c r="N172" s="22" t="str">
        <f>IF(INDEX(Veh_Marshal,0,3)="N/A","N/A",'输出-系统进路参数'!Q173)</f>
        <v>N/A</v>
      </c>
      <c r="O172" s="22" t="str">
        <f>IF(INDEX(Veh_Marshal,0,3)="N/A","N/A",'输出-系统进路参数'!R173)</f>
        <v>N/A</v>
      </c>
      <c r="P172" s="22" t="str">
        <f>IF(INDEX(Veh_Marshal,0,3)="N/A","N/A",'输出-系统进路参数'!S173)</f>
        <v>N/A</v>
      </c>
      <c r="Q172" s="22" t="str">
        <f>IF(INDEX(Veh_Marshal,0,3)="N/A","N/A",'输出-系统进路参数'!T173)</f>
        <v>N/A</v>
      </c>
      <c r="R172" s="22" t="str">
        <f>IF(INDEX(Veh_Marshal,0,3)="N/A","N/A",'输出-系统进路参数'!U173)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IF(INDEX(Veh_Marshal,0,3)="N/A","N/A",'输出-系统进路参数'!B174)</f>
        <v>N/A</v>
      </c>
      <c r="B173" s="22" t="str">
        <f>IF(INDEX(Veh_Marshal,0,3)="N/A","N/A",'输出-系统进路参数'!E174)</f>
        <v>N/A</v>
      </c>
      <c r="C173" s="22" t="str">
        <f>IF(INDEX(Veh_Marshal,0,3)="N/A","N/A",'输出-系统进路参数'!F174)</f>
        <v>N/A</v>
      </c>
      <c r="D173" s="22" t="str">
        <f>IF(INDEX(Veh_Marshal,0,3)="N/A","N/A",'输出-系统进路参数'!G174)</f>
        <v>N/A</v>
      </c>
      <c r="E173" s="22" t="str">
        <f>IF(INDEX(Veh_Marshal,0,3)="N/A","N/A",'输出-系统进路参数'!H174)</f>
        <v>N/A</v>
      </c>
      <c r="F173" s="22" t="str">
        <f>IF(INDEX(Veh_Marshal,0,3)="N/A","N/A",'输出-系统进路参数'!I174)</f>
        <v>N/A</v>
      </c>
      <c r="G173" s="22" t="str">
        <f>IF(INDEX(Veh_Marshal,0,3)="N/A","N/A",'输出-系统进路参数'!J174)</f>
        <v>N/A</v>
      </c>
      <c r="H173" s="22" t="str">
        <f>IF(INDEX(Veh_Marshal,0,3)="N/A","N/A",'输出-系统进路参数'!K174)</f>
        <v>N/A</v>
      </c>
      <c r="I173" s="22" t="str">
        <f>IF(INDEX(Veh_Marshal,0,3)="N/A","N/A",'输出-系统进路参数'!L174)</f>
        <v>N/A</v>
      </c>
      <c r="J173" s="22" t="str">
        <f>IF(INDEX(Veh_Marshal,0,3)="N/A","N/A",'输出-系统进路参数'!M174)</f>
        <v>N/A</v>
      </c>
      <c r="K173" s="22" t="str">
        <f>IF(INDEX(Veh_Marshal,0,3)="N/A","N/A",'输出-系统进路参数'!N174)</f>
        <v>N/A</v>
      </c>
      <c r="L173" s="22" t="str">
        <f>IF(INDEX(Veh_Marshal,0,3)="N/A","N/A",'输出-系统进路参数'!O174)</f>
        <v>N/A</v>
      </c>
      <c r="M173" s="22" t="str">
        <f>IF(INDEX(Veh_Marshal,0,3)="N/A","N/A",'输出-系统进路参数'!P174)</f>
        <v>N/A</v>
      </c>
      <c r="N173" s="22" t="str">
        <f>IF(INDEX(Veh_Marshal,0,3)="N/A","N/A",'输出-系统进路参数'!Q174)</f>
        <v>N/A</v>
      </c>
      <c r="O173" s="22" t="str">
        <f>IF(INDEX(Veh_Marshal,0,3)="N/A","N/A",'输出-系统进路参数'!R174)</f>
        <v>N/A</v>
      </c>
      <c r="P173" s="22" t="str">
        <f>IF(INDEX(Veh_Marshal,0,3)="N/A","N/A",'输出-系统进路参数'!S174)</f>
        <v>N/A</v>
      </c>
      <c r="Q173" s="22" t="str">
        <f>IF(INDEX(Veh_Marshal,0,3)="N/A","N/A",'输出-系统进路参数'!T174)</f>
        <v>N/A</v>
      </c>
      <c r="R173" s="22" t="str">
        <f>IF(INDEX(Veh_Marshal,0,3)="N/A","N/A",'输出-系统进路参数'!U174)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IF(INDEX(Veh_Marshal,0,3)="N/A","N/A",'输出-系统进路参数'!B175)</f>
        <v>N/A</v>
      </c>
      <c r="B174" s="22" t="str">
        <f>IF(INDEX(Veh_Marshal,0,3)="N/A","N/A",'输出-系统进路参数'!E175)</f>
        <v>N/A</v>
      </c>
      <c r="C174" s="22" t="str">
        <f>IF(INDEX(Veh_Marshal,0,3)="N/A","N/A",'输出-系统进路参数'!F175)</f>
        <v>N/A</v>
      </c>
      <c r="D174" s="22" t="str">
        <f>IF(INDEX(Veh_Marshal,0,3)="N/A","N/A",'输出-系统进路参数'!G175)</f>
        <v>N/A</v>
      </c>
      <c r="E174" s="22" t="str">
        <f>IF(INDEX(Veh_Marshal,0,3)="N/A","N/A",'输出-系统进路参数'!H175)</f>
        <v>N/A</v>
      </c>
      <c r="F174" s="22" t="str">
        <f>IF(INDEX(Veh_Marshal,0,3)="N/A","N/A",'输出-系统进路参数'!I175)</f>
        <v>N/A</v>
      </c>
      <c r="G174" s="22" t="str">
        <f>IF(INDEX(Veh_Marshal,0,3)="N/A","N/A",'输出-系统进路参数'!J175)</f>
        <v>N/A</v>
      </c>
      <c r="H174" s="22" t="str">
        <f>IF(INDEX(Veh_Marshal,0,3)="N/A","N/A",'输出-系统进路参数'!K175)</f>
        <v>N/A</v>
      </c>
      <c r="I174" s="22" t="str">
        <f>IF(INDEX(Veh_Marshal,0,3)="N/A","N/A",'输出-系统进路参数'!L175)</f>
        <v>N/A</v>
      </c>
      <c r="J174" s="22" t="str">
        <f>IF(INDEX(Veh_Marshal,0,3)="N/A","N/A",'输出-系统进路参数'!M175)</f>
        <v>N/A</v>
      </c>
      <c r="K174" s="22" t="str">
        <f>IF(INDEX(Veh_Marshal,0,3)="N/A","N/A",'输出-系统进路参数'!N175)</f>
        <v>N/A</v>
      </c>
      <c r="L174" s="22" t="str">
        <f>IF(INDEX(Veh_Marshal,0,3)="N/A","N/A",'输出-系统进路参数'!O175)</f>
        <v>N/A</v>
      </c>
      <c r="M174" s="22" t="str">
        <f>IF(INDEX(Veh_Marshal,0,3)="N/A","N/A",'输出-系统进路参数'!P175)</f>
        <v>N/A</v>
      </c>
      <c r="N174" s="22" t="str">
        <f>IF(INDEX(Veh_Marshal,0,3)="N/A","N/A",'输出-系统进路参数'!Q175)</f>
        <v>N/A</v>
      </c>
      <c r="O174" s="22" t="str">
        <f>IF(INDEX(Veh_Marshal,0,3)="N/A","N/A",'输出-系统进路参数'!R175)</f>
        <v>N/A</v>
      </c>
      <c r="P174" s="22" t="str">
        <f>IF(INDEX(Veh_Marshal,0,3)="N/A","N/A",'输出-系统进路参数'!S175)</f>
        <v>N/A</v>
      </c>
      <c r="Q174" s="22" t="str">
        <f>IF(INDEX(Veh_Marshal,0,3)="N/A","N/A",'输出-系统进路参数'!T175)</f>
        <v>N/A</v>
      </c>
      <c r="R174" s="22" t="str">
        <f>IF(INDEX(Veh_Marshal,0,3)="N/A","N/A",'输出-系统进路参数'!U175)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IF(INDEX(Veh_Marshal,0,3)="N/A","N/A",'输出-系统进路参数'!B176)</f>
        <v>N/A</v>
      </c>
      <c r="B175" s="22" t="str">
        <f>IF(INDEX(Veh_Marshal,0,3)="N/A","N/A",'输出-系统进路参数'!E176)</f>
        <v>N/A</v>
      </c>
      <c r="C175" s="22" t="str">
        <f>IF(INDEX(Veh_Marshal,0,3)="N/A","N/A",'输出-系统进路参数'!F176)</f>
        <v>N/A</v>
      </c>
      <c r="D175" s="22" t="str">
        <f>IF(INDEX(Veh_Marshal,0,3)="N/A","N/A",'输出-系统进路参数'!G176)</f>
        <v>N/A</v>
      </c>
      <c r="E175" s="22" t="str">
        <f>IF(INDEX(Veh_Marshal,0,3)="N/A","N/A",'输出-系统进路参数'!H176)</f>
        <v>N/A</v>
      </c>
      <c r="F175" s="22" t="str">
        <f>IF(INDEX(Veh_Marshal,0,3)="N/A","N/A",'输出-系统进路参数'!I176)</f>
        <v>N/A</v>
      </c>
      <c r="G175" s="22" t="str">
        <f>IF(INDEX(Veh_Marshal,0,3)="N/A","N/A",'输出-系统进路参数'!J176)</f>
        <v>N/A</v>
      </c>
      <c r="H175" s="22" t="str">
        <f>IF(INDEX(Veh_Marshal,0,3)="N/A","N/A",'输出-系统进路参数'!K176)</f>
        <v>N/A</v>
      </c>
      <c r="I175" s="22" t="str">
        <f>IF(INDEX(Veh_Marshal,0,3)="N/A","N/A",'输出-系统进路参数'!L176)</f>
        <v>N/A</v>
      </c>
      <c r="J175" s="22" t="str">
        <f>IF(INDEX(Veh_Marshal,0,3)="N/A","N/A",'输出-系统进路参数'!M176)</f>
        <v>N/A</v>
      </c>
      <c r="K175" s="22" t="str">
        <f>IF(INDEX(Veh_Marshal,0,3)="N/A","N/A",'输出-系统进路参数'!N176)</f>
        <v>N/A</v>
      </c>
      <c r="L175" s="22" t="str">
        <f>IF(INDEX(Veh_Marshal,0,3)="N/A","N/A",'输出-系统进路参数'!O176)</f>
        <v>N/A</v>
      </c>
      <c r="M175" s="22" t="str">
        <f>IF(INDEX(Veh_Marshal,0,3)="N/A","N/A",'输出-系统进路参数'!P176)</f>
        <v>N/A</v>
      </c>
      <c r="N175" s="22" t="str">
        <f>IF(INDEX(Veh_Marshal,0,3)="N/A","N/A",'输出-系统进路参数'!Q176)</f>
        <v>N/A</v>
      </c>
      <c r="O175" s="22" t="str">
        <f>IF(INDEX(Veh_Marshal,0,3)="N/A","N/A",'输出-系统进路参数'!R176)</f>
        <v>N/A</v>
      </c>
      <c r="P175" s="22" t="str">
        <f>IF(INDEX(Veh_Marshal,0,3)="N/A","N/A",'输出-系统进路参数'!S176)</f>
        <v>N/A</v>
      </c>
      <c r="Q175" s="22" t="str">
        <f>IF(INDEX(Veh_Marshal,0,3)="N/A","N/A",'输出-系统进路参数'!T176)</f>
        <v>N/A</v>
      </c>
      <c r="R175" s="22" t="str">
        <f>IF(INDEX(Veh_Marshal,0,3)="N/A","N/A",'输出-系统进路参数'!U176)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IF(INDEX(Veh_Marshal,0,3)="N/A","N/A",'输出-系统进路参数'!B177)</f>
        <v>N/A</v>
      </c>
      <c r="B176" s="22" t="str">
        <f>IF(INDEX(Veh_Marshal,0,3)="N/A","N/A",'输出-系统进路参数'!E177)</f>
        <v>N/A</v>
      </c>
      <c r="C176" s="22" t="str">
        <f>IF(INDEX(Veh_Marshal,0,3)="N/A","N/A",'输出-系统进路参数'!F177)</f>
        <v>N/A</v>
      </c>
      <c r="D176" s="22" t="str">
        <f>IF(INDEX(Veh_Marshal,0,3)="N/A","N/A",'输出-系统进路参数'!G177)</f>
        <v>N/A</v>
      </c>
      <c r="E176" s="22" t="str">
        <f>IF(INDEX(Veh_Marshal,0,3)="N/A","N/A",'输出-系统进路参数'!H177)</f>
        <v>N/A</v>
      </c>
      <c r="F176" s="22" t="str">
        <f>IF(INDEX(Veh_Marshal,0,3)="N/A","N/A",'输出-系统进路参数'!I177)</f>
        <v>N/A</v>
      </c>
      <c r="G176" s="22" t="str">
        <f>IF(INDEX(Veh_Marshal,0,3)="N/A","N/A",'输出-系统进路参数'!J177)</f>
        <v>N/A</v>
      </c>
      <c r="H176" s="22" t="str">
        <f>IF(INDEX(Veh_Marshal,0,3)="N/A","N/A",'输出-系统进路参数'!K177)</f>
        <v>N/A</v>
      </c>
      <c r="I176" s="22" t="str">
        <f>IF(INDEX(Veh_Marshal,0,3)="N/A","N/A",'输出-系统进路参数'!L177)</f>
        <v>N/A</v>
      </c>
      <c r="J176" s="22" t="str">
        <f>IF(INDEX(Veh_Marshal,0,3)="N/A","N/A",'输出-系统进路参数'!M177)</f>
        <v>N/A</v>
      </c>
      <c r="K176" s="22" t="str">
        <f>IF(INDEX(Veh_Marshal,0,3)="N/A","N/A",'输出-系统进路参数'!N177)</f>
        <v>N/A</v>
      </c>
      <c r="L176" s="22" t="str">
        <f>IF(INDEX(Veh_Marshal,0,3)="N/A","N/A",'输出-系统进路参数'!O177)</f>
        <v>N/A</v>
      </c>
      <c r="M176" s="22" t="str">
        <f>IF(INDEX(Veh_Marshal,0,3)="N/A","N/A",'输出-系统进路参数'!P177)</f>
        <v>N/A</v>
      </c>
      <c r="N176" s="22" t="str">
        <f>IF(INDEX(Veh_Marshal,0,3)="N/A","N/A",'输出-系统进路参数'!Q177)</f>
        <v>N/A</v>
      </c>
      <c r="O176" s="22" t="str">
        <f>IF(INDEX(Veh_Marshal,0,3)="N/A","N/A",'输出-系统进路参数'!R177)</f>
        <v>N/A</v>
      </c>
      <c r="P176" s="22" t="str">
        <f>IF(INDEX(Veh_Marshal,0,3)="N/A","N/A",'输出-系统进路参数'!S177)</f>
        <v>N/A</v>
      </c>
      <c r="Q176" s="22" t="str">
        <f>IF(INDEX(Veh_Marshal,0,3)="N/A","N/A",'输出-系统进路参数'!T177)</f>
        <v>N/A</v>
      </c>
      <c r="R176" s="22" t="str">
        <f>IF(INDEX(Veh_Marshal,0,3)="N/A","N/A",'输出-系统进路参数'!U177)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IF(INDEX(Veh_Marshal,0,3)="N/A","N/A",'输出-系统进路参数'!B178)</f>
        <v>N/A</v>
      </c>
      <c r="B177" s="22" t="str">
        <f>IF(INDEX(Veh_Marshal,0,3)="N/A","N/A",'输出-系统进路参数'!E178)</f>
        <v>N/A</v>
      </c>
      <c r="C177" s="22" t="str">
        <f>IF(INDEX(Veh_Marshal,0,3)="N/A","N/A",'输出-系统进路参数'!F178)</f>
        <v>N/A</v>
      </c>
      <c r="D177" s="22" t="str">
        <f>IF(INDEX(Veh_Marshal,0,3)="N/A","N/A",'输出-系统进路参数'!G178)</f>
        <v>N/A</v>
      </c>
      <c r="E177" s="22" t="str">
        <f>IF(INDEX(Veh_Marshal,0,3)="N/A","N/A",'输出-系统进路参数'!H178)</f>
        <v>N/A</v>
      </c>
      <c r="F177" s="22" t="str">
        <f>IF(INDEX(Veh_Marshal,0,3)="N/A","N/A",'输出-系统进路参数'!I178)</f>
        <v>N/A</v>
      </c>
      <c r="G177" s="22" t="str">
        <f>IF(INDEX(Veh_Marshal,0,3)="N/A","N/A",'输出-系统进路参数'!J178)</f>
        <v>N/A</v>
      </c>
      <c r="H177" s="22" t="str">
        <f>IF(INDEX(Veh_Marshal,0,3)="N/A","N/A",'输出-系统进路参数'!K178)</f>
        <v>N/A</v>
      </c>
      <c r="I177" s="22" t="str">
        <f>IF(INDEX(Veh_Marshal,0,3)="N/A","N/A",'输出-系统进路参数'!L178)</f>
        <v>N/A</v>
      </c>
      <c r="J177" s="22" t="str">
        <f>IF(INDEX(Veh_Marshal,0,3)="N/A","N/A",'输出-系统进路参数'!M178)</f>
        <v>N/A</v>
      </c>
      <c r="K177" s="22" t="str">
        <f>IF(INDEX(Veh_Marshal,0,3)="N/A","N/A",'输出-系统进路参数'!N178)</f>
        <v>N/A</v>
      </c>
      <c r="L177" s="22" t="str">
        <f>IF(INDEX(Veh_Marshal,0,3)="N/A","N/A",'输出-系统进路参数'!O178)</f>
        <v>N/A</v>
      </c>
      <c r="M177" s="22" t="str">
        <f>IF(INDEX(Veh_Marshal,0,3)="N/A","N/A",'输出-系统进路参数'!P178)</f>
        <v>N/A</v>
      </c>
      <c r="N177" s="22" t="str">
        <f>IF(INDEX(Veh_Marshal,0,3)="N/A","N/A",'输出-系统进路参数'!Q178)</f>
        <v>N/A</v>
      </c>
      <c r="O177" s="22" t="str">
        <f>IF(INDEX(Veh_Marshal,0,3)="N/A","N/A",'输出-系统进路参数'!R178)</f>
        <v>N/A</v>
      </c>
      <c r="P177" s="22" t="str">
        <f>IF(INDEX(Veh_Marshal,0,3)="N/A","N/A",'输出-系统进路参数'!S178)</f>
        <v>N/A</v>
      </c>
      <c r="Q177" s="22" t="str">
        <f>IF(INDEX(Veh_Marshal,0,3)="N/A","N/A",'输出-系统进路参数'!T178)</f>
        <v>N/A</v>
      </c>
      <c r="R177" s="22" t="str">
        <f>IF(INDEX(Veh_Marshal,0,3)="N/A","N/A",'输出-系统进路参数'!U178)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IF(INDEX(Veh_Marshal,0,3)="N/A","N/A",'输出-系统进路参数'!B179)</f>
        <v>N/A</v>
      </c>
      <c r="B178" s="22" t="str">
        <f>IF(INDEX(Veh_Marshal,0,3)="N/A","N/A",'输出-系统进路参数'!E179)</f>
        <v>N/A</v>
      </c>
      <c r="C178" s="22" t="str">
        <f>IF(INDEX(Veh_Marshal,0,3)="N/A","N/A",'输出-系统进路参数'!F179)</f>
        <v>N/A</v>
      </c>
      <c r="D178" s="22" t="str">
        <f>IF(INDEX(Veh_Marshal,0,3)="N/A","N/A",'输出-系统进路参数'!G179)</f>
        <v>N/A</v>
      </c>
      <c r="E178" s="22" t="str">
        <f>IF(INDEX(Veh_Marshal,0,3)="N/A","N/A",'输出-系统进路参数'!H179)</f>
        <v>N/A</v>
      </c>
      <c r="F178" s="22" t="str">
        <f>IF(INDEX(Veh_Marshal,0,3)="N/A","N/A",'输出-系统进路参数'!I179)</f>
        <v>N/A</v>
      </c>
      <c r="G178" s="22" t="str">
        <f>IF(INDEX(Veh_Marshal,0,3)="N/A","N/A",'输出-系统进路参数'!J179)</f>
        <v>N/A</v>
      </c>
      <c r="H178" s="22" t="str">
        <f>IF(INDEX(Veh_Marshal,0,3)="N/A","N/A",'输出-系统进路参数'!K179)</f>
        <v>N/A</v>
      </c>
      <c r="I178" s="22" t="str">
        <f>IF(INDEX(Veh_Marshal,0,3)="N/A","N/A",'输出-系统进路参数'!L179)</f>
        <v>N/A</v>
      </c>
      <c r="J178" s="22" t="str">
        <f>IF(INDEX(Veh_Marshal,0,3)="N/A","N/A",'输出-系统进路参数'!M179)</f>
        <v>N/A</v>
      </c>
      <c r="K178" s="22" t="str">
        <f>IF(INDEX(Veh_Marshal,0,3)="N/A","N/A",'输出-系统进路参数'!N179)</f>
        <v>N/A</v>
      </c>
      <c r="L178" s="22" t="str">
        <f>IF(INDEX(Veh_Marshal,0,3)="N/A","N/A",'输出-系统进路参数'!O179)</f>
        <v>N/A</v>
      </c>
      <c r="M178" s="22" t="str">
        <f>IF(INDEX(Veh_Marshal,0,3)="N/A","N/A",'输出-系统进路参数'!P179)</f>
        <v>N/A</v>
      </c>
      <c r="N178" s="22" t="str">
        <f>IF(INDEX(Veh_Marshal,0,3)="N/A","N/A",'输出-系统进路参数'!Q179)</f>
        <v>N/A</v>
      </c>
      <c r="O178" s="22" t="str">
        <f>IF(INDEX(Veh_Marshal,0,3)="N/A","N/A",'输出-系统进路参数'!R179)</f>
        <v>N/A</v>
      </c>
      <c r="P178" s="22" t="str">
        <f>IF(INDEX(Veh_Marshal,0,3)="N/A","N/A",'输出-系统进路参数'!S179)</f>
        <v>N/A</v>
      </c>
      <c r="Q178" s="22" t="str">
        <f>IF(INDEX(Veh_Marshal,0,3)="N/A","N/A",'输出-系统进路参数'!T179)</f>
        <v>N/A</v>
      </c>
      <c r="R178" s="22" t="str">
        <f>IF(INDEX(Veh_Marshal,0,3)="N/A","N/A",'输出-系统进路参数'!U179)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IF(INDEX(Veh_Marshal,0,3)="N/A","N/A",'输出-系统进路参数'!B180)</f>
        <v>N/A</v>
      </c>
      <c r="B179" s="22" t="str">
        <f>IF(INDEX(Veh_Marshal,0,3)="N/A","N/A",'输出-系统进路参数'!E180)</f>
        <v>N/A</v>
      </c>
      <c r="C179" s="22" t="str">
        <f>IF(INDEX(Veh_Marshal,0,3)="N/A","N/A",'输出-系统进路参数'!F180)</f>
        <v>N/A</v>
      </c>
      <c r="D179" s="22" t="str">
        <f>IF(INDEX(Veh_Marshal,0,3)="N/A","N/A",'输出-系统进路参数'!G180)</f>
        <v>N/A</v>
      </c>
      <c r="E179" s="22" t="str">
        <f>IF(INDEX(Veh_Marshal,0,3)="N/A","N/A",'输出-系统进路参数'!H180)</f>
        <v>N/A</v>
      </c>
      <c r="F179" s="22" t="str">
        <f>IF(INDEX(Veh_Marshal,0,3)="N/A","N/A",'输出-系统进路参数'!I180)</f>
        <v>N/A</v>
      </c>
      <c r="G179" s="22" t="str">
        <f>IF(INDEX(Veh_Marshal,0,3)="N/A","N/A",'输出-系统进路参数'!J180)</f>
        <v>N/A</v>
      </c>
      <c r="H179" s="22" t="str">
        <f>IF(INDEX(Veh_Marshal,0,3)="N/A","N/A",'输出-系统进路参数'!K180)</f>
        <v>N/A</v>
      </c>
      <c r="I179" s="22" t="str">
        <f>IF(INDEX(Veh_Marshal,0,3)="N/A","N/A",'输出-系统进路参数'!L180)</f>
        <v>N/A</v>
      </c>
      <c r="J179" s="22" t="str">
        <f>IF(INDEX(Veh_Marshal,0,3)="N/A","N/A",'输出-系统进路参数'!M180)</f>
        <v>N/A</v>
      </c>
      <c r="K179" s="22" t="str">
        <f>IF(INDEX(Veh_Marshal,0,3)="N/A","N/A",'输出-系统进路参数'!N180)</f>
        <v>N/A</v>
      </c>
      <c r="L179" s="22" t="str">
        <f>IF(INDEX(Veh_Marshal,0,3)="N/A","N/A",'输出-系统进路参数'!O180)</f>
        <v>N/A</v>
      </c>
      <c r="M179" s="22" t="str">
        <f>IF(INDEX(Veh_Marshal,0,3)="N/A","N/A",'输出-系统进路参数'!P180)</f>
        <v>N/A</v>
      </c>
      <c r="N179" s="22" t="str">
        <f>IF(INDEX(Veh_Marshal,0,3)="N/A","N/A",'输出-系统进路参数'!Q180)</f>
        <v>N/A</v>
      </c>
      <c r="O179" s="22" t="str">
        <f>IF(INDEX(Veh_Marshal,0,3)="N/A","N/A",'输出-系统进路参数'!R180)</f>
        <v>N/A</v>
      </c>
      <c r="P179" s="22" t="str">
        <f>IF(INDEX(Veh_Marshal,0,3)="N/A","N/A",'输出-系统进路参数'!S180)</f>
        <v>N/A</v>
      </c>
      <c r="Q179" s="22" t="str">
        <f>IF(INDEX(Veh_Marshal,0,3)="N/A","N/A",'输出-系统进路参数'!T180)</f>
        <v>N/A</v>
      </c>
      <c r="R179" s="22" t="str">
        <f>IF(INDEX(Veh_Marshal,0,3)="N/A","N/A",'输出-系统进路参数'!U180)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IF(INDEX(Veh_Marshal,0,3)="N/A","N/A",'输出-系统进路参数'!B181)</f>
        <v>N/A</v>
      </c>
      <c r="B180" s="22" t="str">
        <f>IF(INDEX(Veh_Marshal,0,3)="N/A","N/A",'输出-系统进路参数'!E181)</f>
        <v>N/A</v>
      </c>
      <c r="C180" s="22" t="str">
        <f>IF(INDEX(Veh_Marshal,0,3)="N/A","N/A",'输出-系统进路参数'!F181)</f>
        <v>N/A</v>
      </c>
      <c r="D180" s="22" t="str">
        <f>IF(INDEX(Veh_Marshal,0,3)="N/A","N/A",'输出-系统进路参数'!G181)</f>
        <v>N/A</v>
      </c>
      <c r="E180" s="22" t="str">
        <f>IF(INDEX(Veh_Marshal,0,3)="N/A","N/A",'输出-系统进路参数'!H181)</f>
        <v>N/A</v>
      </c>
      <c r="F180" s="22" t="str">
        <f>IF(INDEX(Veh_Marshal,0,3)="N/A","N/A",'输出-系统进路参数'!I181)</f>
        <v>N/A</v>
      </c>
      <c r="G180" s="22" t="str">
        <f>IF(INDEX(Veh_Marshal,0,3)="N/A","N/A",'输出-系统进路参数'!J181)</f>
        <v>N/A</v>
      </c>
      <c r="H180" s="22" t="str">
        <f>IF(INDEX(Veh_Marshal,0,3)="N/A","N/A",'输出-系统进路参数'!K181)</f>
        <v>N/A</v>
      </c>
      <c r="I180" s="22" t="str">
        <f>IF(INDEX(Veh_Marshal,0,3)="N/A","N/A",'输出-系统进路参数'!L181)</f>
        <v>N/A</v>
      </c>
      <c r="J180" s="22" t="str">
        <f>IF(INDEX(Veh_Marshal,0,3)="N/A","N/A",'输出-系统进路参数'!M181)</f>
        <v>N/A</v>
      </c>
      <c r="K180" s="22" t="str">
        <f>IF(INDEX(Veh_Marshal,0,3)="N/A","N/A",'输出-系统进路参数'!N181)</f>
        <v>N/A</v>
      </c>
      <c r="L180" s="22" t="str">
        <f>IF(INDEX(Veh_Marshal,0,3)="N/A","N/A",'输出-系统进路参数'!O181)</f>
        <v>N/A</v>
      </c>
      <c r="M180" s="22" t="str">
        <f>IF(INDEX(Veh_Marshal,0,3)="N/A","N/A",'输出-系统进路参数'!P181)</f>
        <v>N/A</v>
      </c>
      <c r="N180" s="22" t="str">
        <f>IF(INDEX(Veh_Marshal,0,3)="N/A","N/A",'输出-系统进路参数'!Q181)</f>
        <v>N/A</v>
      </c>
      <c r="O180" s="22" t="str">
        <f>IF(INDEX(Veh_Marshal,0,3)="N/A","N/A",'输出-系统进路参数'!R181)</f>
        <v>N/A</v>
      </c>
      <c r="P180" s="22" t="str">
        <f>IF(INDEX(Veh_Marshal,0,3)="N/A","N/A",'输出-系统进路参数'!S181)</f>
        <v>N/A</v>
      </c>
      <c r="Q180" s="22" t="str">
        <f>IF(INDEX(Veh_Marshal,0,3)="N/A","N/A",'输出-系统进路参数'!T181)</f>
        <v>N/A</v>
      </c>
      <c r="R180" s="22" t="str">
        <f>IF(INDEX(Veh_Marshal,0,3)="N/A","N/A",'输出-系统进路参数'!U181)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IF(INDEX(Veh_Marshal,0,3)="N/A","N/A",'输出-系统进路参数'!B182)</f>
        <v>N/A</v>
      </c>
      <c r="B181" s="22" t="str">
        <f>IF(INDEX(Veh_Marshal,0,3)="N/A","N/A",'输出-系统进路参数'!E182)</f>
        <v>N/A</v>
      </c>
      <c r="C181" s="22" t="str">
        <f>IF(INDEX(Veh_Marshal,0,3)="N/A","N/A",'输出-系统进路参数'!F182)</f>
        <v>N/A</v>
      </c>
      <c r="D181" s="22" t="str">
        <f>IF(INDEX(Veh_Marshal,0,3)="N/A","N/A",'输出-系统进路参数'!G182)</f>
        <v>N/A</v>
      </c>
      <c r="E181" s="22" t="str">
        <f>IF(INDEX(Veh_Marshal,0,3)="N/A","N/A",'输出-系统进路参数'!H182)</f>
        <v>N/A</v>
      </c>
      <c r="F181" s="22" t="str">
        <f>IF(INDEX(Veh_Marshal,0,3)="N/A","N/A",'输出-系统进路参数'!I182)</f>
        <v>N/A</v>
      </c>
      <c r="G181" s="22" t="str">
        <f>IF(INDEX(Veh_Marshal,0,3)="N/A","N/A",'输出-系统进路参数'!J182)</f>
        <v>N/A</v>
      </c>
      <c r="H181" s="22" t="str">
        <f>IF(INDEX(Veh_Marshal,0,3)="N/A","N/A",'输出-系统进路参数'!K182)</f>
        <v>N/A</v>
      </c>
      <c r="I181" s="22" t="str">
        <f>IF(INDEX(Veh_Marshal,0,3)="N/A","N/A",'输出-系统进路参数'!L182)</f>
        <v>N/A</v>
      </c>
      <c r="J181" s="22" t="str">
        <f>IF(INDEX(Veh_Marshal,0,3)="N/A","N/A",'输出-系统进路参数'!M182)</f>
        <v>N/A</v>
      </c>
      <c r="K181" s="22" t="str">
        <f>IF(INDEX(Veh_Marshal,0,3)="N/A","N/A",'输出-系统进路参数'!N182)</f>
        <v>N/A</v>
      </c>
      <c r="L181" s="22" t="str">
        <f>IF(INDEX(Veh_Marshal,0,3)="N/A","N/A",'输出-系统进路参数'!O182)</f>
        <v>N/A</v>
      </c>
      <c r="M181" s="22" t="str">
        <f>IF(INDEX(Veh_Marshal,0,3)="N/A","N/A",'输出-系统进路参数'!P182)</f>
        <v>N/A</v>
      </c>
      <c r="N181" s="22" t="str">
        <f>IF(INDEX(Veh_Marshal,0,3)="N/A","N/A",'输出-系统进路参数'!Q182)</f>
        <v>N/A</v>
      </c>
      <c r="O181" s="22" t="str">
        <f>IF(INDEX(Veh_Marshal,0,3)="N/A","N/A",'输出-系统进路参数'!R182)</f>
        <v>N/A</v>
      </c>
      <c r="P181" s="22" t="str">
        <f>IF(INDEX(Veh_Marshal,0,3)="N/A","N/A",'输出-系统进路参数'!S182)</f>
        <v>N/A</v>
      </c>
      <c r="Q181" s="22" t="str">
        <f>IF(INDEX(Veh_Marshal,0,3)="N/A","N/A",'输出-系统进路参数'!T182)</f>
        <v>N/A</v>
      </c>
      <c r="R181" s="22" t="str">
        <f>IF(INDEX(Veh_Marshal,0,3)="N/A","N/A",'输出-系统进路参数'!U182)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IF(INDEX(Veh_Marshal,0,3)="N/A","N/A",'输出-系统进路参数'!B183)</f>
        <v>N/A</v>
      </c>
      <c r="B182" s="22" t="str">
        <f>IF(INDEX(Veh_Marshal,0,3)="N/A","N/A",'输出-系统进路参数'!E183)</f>
        <v>N/A</v>
      </c>
      <c r="C182" s="22" t="str">
        <f>IF(INDEX(Veh_Marshal,0,3)="N/A","N/A",'输出-系统进路参数'!F183)</f>
        <v>N/A</v>
      </c>
      <c r="D182" s="22" t="str">
        <f>IF(INDEX(Veh_Marshal,0,3)="N/A","N/A",'输出-系统进路参数'!G183)</f>
        <v>N/A</v>
      </c>
      <c r="E182" s="22" t="str">
        <f>IF(INDEX(Veh_Marshal,0,3)="N/A","N/A",'输出-系统进路参数'!H183)</f>
        <v>N/A</v>
      </c>
      <c r="F182" s="22" t="str">
        <f>IF(INDEX(Veh_Marshal,0,3)="N/A","N/A",'输出-系统进路参数'!I183)</f>
        <v>N/A</v>
      </c>
      <c r="G182" s="22" t="str">
        <f>IF(INDEX(Veh_Marshal,0,3)="N/A","N/A",'输出-系统进路参数'!J183)</f>
        <v>N/A</v>
      </c>
      <c r="H182" s="22" t="str">
        <f>IF(INDEX(Veh_Marshal,0,3)="N/A","N/A",'输出-系统进路参数'!K183)</f>
        <v>N/A</v>
      </c>
      <c r="I182" s="22" t="str">
        <f>IF(INDEX(Veh_Marshal,0,3)="N/A","N/A",'输出-系统进路参数'!L183)</f>
        <v>N/A</v>
      </c>
      <c r="J182" s="22" t="str">
        <f>IF(INDEX(Veh_Marshal,0,3)="N/A","N/A",'输出-系统进路参数'!M183)</f>
        <v>N/A</v>
      </c>
      <c r="K182" s="22" t="str">
        <f>IF(INDEX(Veh_Marshal,0,3)="N/A","N/A",'输出-系统进路参数'!N183)</f>
        <v>N/A</v>
      </c>
      <c r="L182" s="22" t="str">
        <f>IF(INDEX(Veh_Marshal,0,3)="N/A","N/A",'输出-系统进路参数'!O183)</f>
        <v>N/A</v>
      </c>
      <c r="M182" s="22" t="str">
        <f>IF(INDEX(Veh_Marshal,0,3)="N/A","N/A",'输出-系统进路参数'!P183)</f>
        <v>N/A</v>
      </c>
      <c r="N182" s="22" t="str">
        <f>IF(INDEX(Veh_Marshal,0,3)="N/A","N/A",'输出-系统进路参数'!Q183)</f>
        <v>N/A</v>
      </c>
      <c r="O182" s="22" t="str">
        <f>IF(INDEX(Veh_Marshal,0,3)="N/A","N/A",'输出-系统进路参数'!R183)</f>
        <v>N/A</v>
      </c>
      <c r="P182" s="22" t="str">
        <f>IF(INDEX(Veh_Marshal,0,3)="N/A","N/A",'输出-系统进路参数'!S183)</f>
        <v>N/A</v>
      </c>
      <c r="Q182" s="22" t="str">
        <f>IF(INDEX(Veh_Marshal,0,3)="N/A","N/A",'输出-系统进路参数'!T183)</f>
        <v>N/A</v>
      </c>
      <c r="R182" s="22" t="str">
        <f>IF(INDEX(Veh_Marshal,0,3)="N/A","N/A",'输出-系统进路参数'!U183)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IF(INDEX(Veh_Marshal,0,3)="N/A","N/A",'输出-系统进路参数'!B184)</f>
        <v>N/A</v>
      </c>
      <c r="B183" s="22" t="str">
        <f>IF(INDEX(Veh_Marshal,0,3)="N/A","N/A",'输出-系统进路参数'!E184)</f>
        <v>N/A</v>
      </c>
      <c r="C183" s="22" t="str">
        <f>IF(INDEX(Veh_Marshal,0,3)="N/A","N/A",'输出-系统进路参数'!F184)</f>
        <v>N/A</v>
      </c>
      <c r="D183" s="22" t="str">
        <f>IF(INDEX(Veh_Marshal,0,3)="N/A","N/A",'输出-系统进路参数'!G184)</f>
        <v>N/A</v>
      </c>
      <c r="E183" s="22" t="str">
        <f>IF(INDEX(Veh_Marshal,0,3)="N/A","N/A",'输出-系统进路参数'!H184)</f>
        <v>N/A</v>
      </c>
      <c r="F183" s="22" t="str">
        <f>IF(INDEX(Veh_Marshal,0,3)="N/A","N/A",'输出-系统进路参数'!I184)</f>
        <v>N/A</v>
      </c>
      <c r="G183" s="22" t="str">
        <f>IF(INDEX(Veh_Marshal,0,3)="N/A","N/A",'输出-系统进路参数'!J184)</f>
        <v>N/A</v>
      </c>
      <c r="H183" s="22" t="str">
        <f>IF(INDEX(Veh_Marshal,0,3)="N/A","N/A",'输出-系统进路参数'!K184)</f>
        <v>N/A</v>
      </c>
      <c r="I183" s="22" t="str">
        <f>IF(INDEX(Veh_Marshal,0,3)="N/A","N/A",'输出-系统进路参数'!L184)</f>
        <v>N/A</v>
      </c>
      <c r="J183" s="22" t="str">
        <f>IF(INDEX(Veh_Marshal,0,3)="N/A","N/A",'输出-系统进路参数'!M184)</f>
        <v>N/A</v>
      </c>
      <c r="K183" s="22" t="str">
        <f>IF(INDEX(Veh_Marshal,0,3)="N/A","N/A",'输出-系统进路参数'!N184)</f>
        <v>N/A</v>
      </c>
      <c r="L183" s="22" t="str">
        <f>IF(INDEX(Veh_Marshal,0,3)="N/A","N/A",'输出-系统进路参数'!O184)</f>
        <v>N/A</v>
      </c>
      <c r="M183" s="22" t="str">
        <f>IF(INDEX(Veh_Marshal,0,3)="N/A","N/A",'输出-系统进路参数'!P184)</f>
        <v>N/A</v>
      </c>
      <c r="N183" s="22" t="str">
        <f>IF(INDEX(Veh_Marshal,0,3)="N/A","N/A",'输出-系统进路参数'!Q184)</f>
        <v>N/A</v>
      </c>
      <c r="O183" s="22" t="str">
        <f>IF(INDEX(Veh_Marshal,0,3)="N/A","N/A",'输出-系统进路参数'!R184)</f>
        <v>N/A</v>
      </c>
      <c r="P183" s="22" t="str">
        <f>IF(INDEX(Veh_Marshal,0,3)="N/A","N/A",'输出-系统进路参数'!S184)</f>
        <v>N/A</v>
      </c>
      <c r="Q183" s="22" t="str">
        <f>IF(INDEX(Veh_Marshal,0,3)="N/A","N/A",'输出-系统进路参数'!T184)</f>
        <v>N/A</v>
      </c>
      <c r="R183" s="22" t="str">
        <f>IF(INDEX(Veh_Marshal,0,3)="N/A","N/A",'输出-系统进路参数'!U184)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IF(INDEX(Veh_Marshal,0,3)="N/A","N/A",'输出-系统进路参数'!B185)</f>
        <v>N/A</v>
      </c>
      <c r="B184" s="22" t="str">
        <f>IF(INDEX(Veh_Marshal,0,3)="N/A","N/A",'输出-系统进路参数'!E185)</f>
        <v>N/A</v>
      </c>
      <c r="C184" s="22" t="str">
        <f>IF(INDEX(Veh_Marshal,0,3)="N/A","N/A",'输出-系统进路参数'!F185)</f>
        <v>N/A</v>
      </c>
      <c r="D184" s="22" t="str">
        <f>IF(INDEX(Veh_Marshal,0,3)="N/A","N/A",'输出-系统进路参数'!G185)</f>
        <v>N/A</v>
      </c>
      <c r="E184" s="22" t="str">
        <f>IF(INDEX(Veh_Marshal,0,3)="N/A","N/A",'输出-系统进路参数'!H185)</f>
        <v>N/A</v>
      </c>
      <c r="F184" s="22" t="str">
        <f>IF(INDEX(Veh_Marshal,0,3)="N/A","N/A",'输出-系统进路参数'!I185)</f>
        <v>N/A</v>
      </c>
      <c r="G184" s="22" t="str">
        <f>IF(INDEX(Veh_Marshal,0,3)="N/A","N/A",'输出-系统进路参数'!J185)</f>
        <v>N/A</v>
      </c>
      <c r="H184" s="22" t="str">
        <f>IF(INDEX(Veh_Marshal,0,3)="N/A","N/A",'输出-系统进路参数'!K185)</f>
        <v>N/A</v>
      </c>
      <c r="I184" s="22" t="str">
        <f>IF(INDEX(Veh_Marshal,0,3)="N/A","N/A",'输出-系统进路参数'!L185)</f>
        <v>N/A</v>
      </c>
      <c r="J184" s="22" t="str">
        <f>IF(INDEX(Veh_Marshal,0,3)="N/A","N/A",'输出-系统进路参数'!M185)</f>
        <v>N/A</v>
      </c>
      <c r="K184" s="22" t="str">
        <f>IF(INDEX(Veh_Marshal,0,3)="N/A","N/A",'输出-系统进路参数'!N185)</f>
        <v>N/A</v>
      </c>
      <c r="L184" s="22" t="str">
        <f>IF(INDEX(Veh_Marshal,0,3)="N/A","N/A",'输出-系统进路参数'!O185)</f>
        <v>N/A</v>
      </c>
      <c r="M184" s="22" t="str">
        <f>IF(INDEX(Veh_Marshal,0,3)="N/A","N/A",'输出-系统进路参数'!P185)</f>
        <v>N/A</v>
      </c>
      <c r="N184" s="22" t="str">
        <f>IF(INDEX(Veh_Marshal,0,3)="N/A","N/A",'输出-系统进路参数'!Q185)</f>
        <v>N/A</v>
      </c>
      <c r="O184" s="22" t="str">
        <f>IF(INDEX(Veh_Marshal,0,3)="N/A","N/A",'输出-系统进路参数'!R185)</f>
        <v>N/A</v>
      </c>
      <c r="P184" s="22" t="str">
        <f>IF(INDEX(Veh_Marshal,0,3)="N/A","N/A",'输出-系统进路参数'!S185)</f>
        <v>N/A</v>
      </c>
      <c r="Q184" s="22" t="str">
        <f>IF(INDEX(Veh_Marshal,0,3)="N/A","N/A",'输出-系统进路参数'!T185)</f>
        <v>N/A</v>
      </c>
      <c r="R184" s="22" t="str">
        <f>IF(INDEX(Veh_Marshal,0,3)="N/A","N/A",'输出-系统进路参数'!U185)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IF(INDEX(Veh_Marshal,0,3)="N/A","N/A",'输出-系统进路参数'!B186)</f>
        <v>N/A</v>
      </c>
      <c r="B185" s="22" t="str">
        <f>IF(INDEX(Veh_Marshal,0,3)="N/A","N/A",'输出-系统进路参数'!E186)</f>
        <v>N/A</v>
      </c>
      <c r="C185" s="22" t="str">
        <f>IF(INDEX(Veh_Marshal,0,3)="N/A","N/A",'输出-系统进路参数'!F186)</f>
        <v>N/A</v>
      </c>
      <c r="D185" s="22" t="str">
        <f>IF(INDEX(Veh_Marshal,0,3)="N/A","N/A",'输出-系统进路参数'!G186)</f>
        <v>N/A</v>
      </c>
      <c r="E185" s="22" t="str">
        <f>IF(INDEX(Veh_Marshal,0,3)="N/A","N/A",'输出-系统进路参数'!H186)</f>
        <v>N/A</v>
      </c>
      <c r="F185" s="22" t="str">
        <f>IF(INDEX(Veh_Marshal,0,3)="N/A","N/A",'输出-系统进路参数'!I186)</f>
        <v>N/A</v>
      </c>
      <c r="G185" s="22" t="str">
        <f>IF(INDEX(Veh_Marshal,0,3)="N/A","N/A",'输出-系统进路参数'!J186)</f>
        <v>N/A</v>
      </c>
      <c r="H185" s="22" t="str">
        <f>IF(INDEX(Veh_Marshal,0,3)="N/A","N/A",'输出-系统进路参数'!K186)</f>
        <v>N/A</v>
      </c>
      <c r="I185" s="22" t="str">
        <f>IF(INDEX(Veh_Marshal,0,3)="N/A","N/A",'输出-系统进路参数'!L186)</f>
        <v>N/A</v>
      </c>
      <c r="J185" s="22" t="str">
        <f>IF(INDEX(Veh_Marshal,0,3)="N/A","N/A",'输出-系统进路参数'!M186)</f>
        <v>N/A</v>
      </c>
      <c r="K185" s="22" t="str">
        <f>IF(INDEX(Veh_Marshal,0,3)="N/A","N/A",'输出-系统进路参数'!N186)</f>
        <v>N/A</v>
      </c>
      <c r="L185" s="22" t="str">
        <f>IF(INDEX(Veh_Marshal,0,3)="N/A","N/A",'输出-系统进路参数'!O186)</f>
        <v>N/A</v>
      </c>
      <c r="M185" s="22" t="str">
        <f>IF(INDEX(Veh_Marshal,0,3)="N/A","N/A",'输出-系统进路参数'!P186)</f>
        <v>N/A</v>
      </c>
      <c r="N185" s="22" t="str">
        <f>IF(INDEX(Veh_Marshal,0,3)="N/A","N/A",'输出-系统进路参数'!Q186)</f>
        <v>N/A</v>
      </c>
      <c r="O185" s="22" t="str">
        <f>IF(INDEX(Veh_Marshal,0,3)="N/A","N/A",'输出-系统进路参数'!R186)</f>
        <v>N/A</v>
      </c>
      <c r="P185" s="22" t="str">
        <f>IF(INDEX(Veh_Marshal,0,3)="N/A","N/A",'输出-系统进路参数'!S186)</f>
        <v>N/A</v>
      </c>
      <c r="Q185" s="22" t="str">
        <f>IF(INDEX(Veh_Marshal,0,3)="N/A","N/A",'输出-系统进路参数'!T186)</f>
        <v>N/A</v>
      </c>
      <c r="R185" s="22" t="str">
        <f>IF(INDEX(Veh_Marshal,0,3)="N/A","N/A",'输出-系统进路参数'!U186)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IF(INDEX(Veh_Marshal,0,3)="N/A","N/A",'输出-系统进路参数'!B187)</f>
        <v>N/A</v>
      </c>
      <c r="B186" s="22" t="str">
        <f>IF(INDEX(Veh_Marshal,0,3)="N/A","N/A",'输出-系统进路参数'!E187)</f>
        <v>N/A</v>
      </c>
      <c r="C186" s="22" t="str">
        <f>IF(INDEX(Veh_Marshal,0,3)="N/A","N/A",'输出-系统进路参数'!F187)</f>
        <v>N/A</v>
      </c>
      <c r="D186" s="22" t="str">
        <f>IF(INDEX(Veh_Marshal,0,3)="N/A","N/A",'输出-系统进路参数'!G187)</f>
        <v>N/A</v>
      </c>
      <c r="E186" s="22" t="str">
        <f>IF(INDEX(Veh_Marshal,0,3)="N/A","N/A",'输出-系统进路参数'!H187)</f>
        <v>N/A</v>
      </c>
      <c r="F186" s="22" t="str">
        <f>IF(INDEX(Veh_Marshal,0,3)="N/A","N/A",'输出-系统进路参数'!I187)</f>
        <v>N/A</v>
      </c>
      <c r="G186" s="22" t="str">
        <f>IF(INDEX(Veh_Marshal,0,3)="N/A","N/A",'输出-系统进路参数'!J187)</f>
        <v>N/A</v>
      </c>
      <c r="H186" s="22" t="str">
        <f>IF(INDEX(Veh_Marshal,0,3)="N/A","N/A",'输出-系统进路参数'!K187)</f>
        <v>N/A</v>
      </c>
      <c r="I186" s="22" t="str">
        <f>IF(INDEX(Veh_Marshal,0,3)="N/A","N/A",'输出-系统进路参数'!L187)</f>
        <v>N/A</v>
      </c>
      <c r="J186" s="22" t="str">
        <f>IF(INDEX(Veh_Marshal,0,3)="N/A","N/A",'输出-系统进路参数'!M187)</f>
        <v>N/A</v>
      </c>
      <c r="K186" s="22" t="str">
        <f>IF(INDEX(Veh_Marshal,0,3)="N/A","N/A",'输出-系统进路参数'!N187)</f>
        <v>N/A</v>
      </c>
      <c r="L186" s="22" t="str">
        <f>IF(INDEX(Veh_Marshal,0,3)="N/A","N/A",'输出-系统进路参数'!O187)</f>
        <v>N/A</v>
      </c>
      <c r="M186" s="22" t="str">
        <f>IF(INDEX(Veh_Marshal,0,3)="N/A","N/A",'输出-系统进路参数'!P187)</f>
        <v>N/A</v>
      </c>
      <c r="N186" s="22" t="str">
        <f>IF(INDEX(Veh_Marshal,0,3)="N/A","N/A",'输出-系统进路参数'!Q187)</f>
        <v>N/A</v>
      </c>
      <c r="O186" s="22" t="str">
        <f>IF(INDEX(Veh_Marshal,0,3)="N/A","N/A",'输出-系统进路参数'!R187)</f>
        <v>N/A</v>
      </c>
      <c r="P186" s="22" t="str">
        <f>IF(INDEX(Veh_Marshal,0,3)="N/A","N/A",'输出-系统进路参数'!S187)</f>
        <v>N/A</v>
      </c>
      <c r="Q186" s="22" t="str">
        <f>IF(INDEX(Veh_Marshal,0,3)="N/A","N/A",'输出-系统进路参数'!T187)</f>
        <v>N/A</v>
      </c>
      <c r="R186" s="22" t="str">
        <f>IF(INDEX(Veh_Marshal,0,3)="N/A","N/A",'输出-系统进路参数'!U187)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IF(INDEX(Veh_Marshal,0,3)="N/A","N/A",'输出-系统进路参数'!B188)</f>
        <v>N/A</v>
      </c>
      <c r="B187" s="22" t="str">
        <f>IF(INDEX(Veh_Marshal,0,3)="N/A","N/A",'输出-系统进路参数'!E188)</f>
        <v>N/A</v>
      </c>
      <c r="C187" s="22" t="str">
        <f>IF(INDEX(Veh_Marshal,0,3)="N/A","N/A",'输出-系统进路参数'!F188)</f>
        <v>N/A</v>
      </c>
      <c r="D187" s="22" t="str">
        <f>IF(INDEX(Veh_Marshal,0,3)="N/A","N/A",'输出-系统进路参数'!G188)</f>
        <v>N/A</v>
      </c>
      <c r="E187" s="22" t="str">
        <f>IF(INDEX(Veh_Marshal,0,3)="N/A","N/A",'输出-系统进路参数'!H188)</f>
        <v>N/A</v>
      </c>
      <c r="F187" s="22" t="str">
        <f>IF(INDEX(Veh_Marshal,0,3)="N/A","N/A",'输出-系统进路参数'!I188)</f>
        <v>N/A</v>
      </c>
      <c r="G187" s="22" t="str">
        <f>IF(INDEX(Veh_Marshal,0,3)="N/A","N/A",'输出-系统进路参数'!J188)</f>
        <v>N/A</v>
      </c>
      <c r="H187" s="22" t="str">
        <f>IF(INDEX(Veh_Marshal,0,3)="N/A","N/A",'输出-系统进路参数'!K188)</f>
        <v>N/A</v>
      </c>
      <c r="I187" s="22" t="str">
        <f>IF(INDEX(Veh_Marshal,0,3)="N/A","N/A",'输出-系统进路参数'!L188)</f>
        <v>N/A</v>
      </c>
      <c r="J187" s="22" t="str">
        <f>IF(INDEX(Veh_Marshal,0,3)="N/A","N/A",'输出-系统进路参数'!M188)</f>
        <v>N/A</v>
      </c>
      <c r="K187" s="22" t="str">
        <f>IF(INDEX(Veh_Marshal,0,3)="N/A","N/A",'输出-系统进路参数'!N188)</f>
        <v>N/A</v>
      </c>
      <c r="L187" s="22" t="str">
        <f>IF(INDEX(Veh_Marshal,0,3)="N/A","N/A",'输出-系统进路参数'!O188)</f>
        <v>N/A</v>
      </c>
      <c r="M187" s="22" t="str">
        <f>IF(INDEX(Veh_Marshal,0,3)="N/A","N/A",'输出-系统进路参数'!P188)</f>
        <v>N/A</v>
      </c>
      <c r="N187" s="22" t="str">
        <f>IF(INDEX(Veh_Marshal,0,3)="N/A","N/A",'输出-系统进路参数'!Q188)</f>
        <v>N/A</v>
      </c>
      <c r="O187" s="22" t="str">
        <f>IF(INDEX(Veh_Marshal,0,3)="N/A","N/A",'输出-系统进路参数'!R188)</f>
        <v>N/A</v>
      </c>
      <c r="P187" s="22" t="str">
        <f>IF(INDEX(Veh_Marshal,0,3)="N/A","N/A",'输出-系统进路参数'!S188)</f>
        <v>N/A</v>
      </c>
      <c r="Q187" s="22" t="str">
        <f>IF(INDEX(Veh_Marshal,0,3)="N/A","N/A",'输出-系统进路参数'!T188)</f>
        <v>N/A</v>
      </c>
      <c r="R187" s="22" t="str">
        <f>IF(INDEX(Veh_Marshal,0,3)="N/A","N/A",'输出-系统进路参数'!U188)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IF(INDEX(Veh_Marshal,0,3)="N/A","N/A",'输出-系统进路参数'!B189)</f>
        <v>N/A</v>
      </c>
      <c r="B188" s="22" t="str">
        <f>IF(INDEX(Veh_Marshal,0,3)="N/A","N/A",'输出-系统进路参数'!E189)</f>
        <v>N/A</v>
      </c>
      <c r="C188" s="22" t="str">
        <f>IF(INDEX(Veh_Marshal,0,3)="N/A","N/A",'输出-系统进路参数'!F189)</f>
        <v>N/A</v>
      </c>
      <c r="D188" s="22" t="str">
        <f>IF(INDEX(Veh_Marshal,0,3)="N/A","N/A",'输出-系统进路参数'!G189)</f>
        <v>N/A</v>
      </c>
      <c r="E188" s="22" t="str">
        <f>IF(INDEX(Veh_Marshal,0,3)="N/A","N/A",'输出-系统进路参数'!H189)</f>
        <v>N/A</v>
      </c>
      <c r="F188" s="22" t="str">
        <f>IF(INDEX(Veh_Marshal,0,3)="N/A","N/A",'输出-系统进路参数'!I189)</f>
        <v>N/A</v>
      </c>
      <c r="G188" s="22" t="str">
        <f>IF(INDEX(Veh_Marshal,0,3)="N/A","N/A",'输出-系统进路参数'!J189)</f>
        <v>N/A</v>
      </c>
      <c r="H188" s="22" t="str">
        <f>IF(INDEX(Veh_Marshal,0,3)="N/A","N/A",'输出-系统进路参数'!K189)</f>
        <v>N/A</v>
      </c>
      <c r="I188" s="22" t="str">
        <f>IF(INDEX(Veh_Marshal,0,3)="N/A","N/A",'输出-系统进路参数'!L189)</f>
        <v>N/A</v>
      </c>
      <c r="J188" s="22" t="str">
        <f>IF(INDEX(Veh_Marshal,0,3)="N/A","N/A",'输出-系统进路参数'!M189)</f>
        <v>N/A</v>
      </c>
      <c r="K188" s="22" t="str">
        <f>IF(INDEX(Veh_Marshal,0,3)="N/A","N/A",'输出-系统进路参数'!N189)</f>
        <v>N/A</v>
      </c>
      <c r="L188" s="22" t="str">
        <f>IF(INDEX(Veh_Marshal,0,3)="N/A","N/A",'输出-系统进路参数'!O189)</f>
        <v>N/A</v>
      </c>
      <c r="M188" s="22" t="str">
        <f>IF(INDEX(Veh_Marshal,0,3)="N/A","N/A",'输出-系统进路参数'!P189)</f>
        <v>N/A</v>
      </c>
      <c r="N188" s="22" t="str">
        <f>IF(INDEX(Veh_Marshal,0,3)="N/A","N/A",'输出-系统进路参数'!Q189)</f>
        <v>N/A</v>
      </c>
      <c r="O188" s="22" t="str">
        <f>IF(INDEX(Veh_Marshal,0,3)="N/A","N/A",'输出-系统进路参数'!R189)</f>
        <v>N/A</v>
      </c>
      <c r="P188" s="22" t="str">
        <f>IF(INDEX(Veh_Marshal,0,3)="N/A","N/A",'输出-系统进路参数'!S189)</f>
        <v>N/A</v>
      </c>
      <c r="Q188" s="22" t="str">
        <f>IF(INDEX(Veh_Marshal,0,3)="N/A","N/A",'输出-系统进路参数'!T189)</f>
        <v>N/A</v>
      </c>
      <c r="R188" s="22" t="str">
        <f>IF(INDEX(Veh_Marshal,0,3)="N/A","N/A",'输出-系统进路参数'!U189)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IF(INDEX(Veh_Marshal,0,3)="N/A","N/A",'输出-系统进路参数'!B190)</f>
        <v>N/A</v>
      </c>
      <c r="B189" s="22" t="str">
        <f>IF(INDEX(Veh_Marshal,0,3)="N/A","N/A",'输出-系统进路参数'!E190)</f>
        <v>N/A</v>
      </c>
      <c r="C189" s="22" t="str">
        <f>IF(INDEX(Veh_Marshal,0,3)="N/A","N/A",'输出-系统进路参数'!F190)</f>
        <v>N/A</v>
      </c>
      <c r="D189" s="22" t="str">
        <f>IF(INDEX(Veh_Marshal,0,3)="N/A","N/A",'输出-系统进路参数'!G190)</f>
        <v>N/A</v>
      </c>
      <c r="E189" s="22" t="str">
        <f>IF(INDEX(Veh_Marshal,0,3)="N/A","N/A",'输出-系统进路参数'!H190)</f>
        <v>N/A</v>
      </c>
      <c r="F189" s="22" t="str">
        <f>IF(INDEX(Veh_Marshal,0,3)="N/A","N/A",'输出-系统进路参数'!I190)</f>
        <v>N/A</v>
      </c>
      <c r="G189" s="22" t="str">
        <f>IF(INDEX(Veh_Marshal,0,3)="N/A","N/A",'输出-系统进路参数'!J190)</f>
        <v>N/A</v>
      </c>
      <c r="H189" s="22" t="str">
        <f>IF(INDEX(Veh_Marshal,0,3)="N/A","N/A",'输出-系统进路参数'!K190)</f>
        <v>N/A</v>
      </c>
      <c r="I189" s="22" t="str">
        <f>IF(INDEX(Veh_Marshal,0,3)="N/A","N/A",'输出-系统进路参数'!L190)</f>
        <v>N/A</v>
      </c>
      <c r="J189" s="22" t="str">
        <f>IF(INDEX(Veh_Marshal,0,3)="N/A","N/A",'输出-系统进路参数'!M190)</f>
        <v>N/A</v>
      </c>
      <c r="K189" s="22" t="str">
        <f>IF(INDEX(Veh_Marshal,0,3)="N/A","N/A",'输出-系统进路参数'!N190)</f>
        <v>N/A</v>
      </c>
      <c r="L189" s="22" t="str">
        <f>IF(INDEX(Veh_Marshal,0,3)="N/A","N/A",'输出-系统进路参数'!O190)</f>
        <v>N/A</v>
      </c>
      <c r="M189" s="22" t="str">
        <f>IF(INDEX(Veh_Marshal,0,3)="N/A","N/A",'输出-系统进路参数'!P190)</f>
        <v>N/A</v>
      </c>
      <c r="N189" s="22" t="str">
        <f>IF(INDEX(Veh_Marshal,0,3)="N/A","N/A",'输出-系统进路参数'!Q190)</f>
        <v>N/A</v>
      </c>
      <c r="O189" s="22" t="str">
        <f>IF(INDEX(Veh_Marshal,0,3)="N/A","N/A",'输出-系统进路参数'!R190)</f>
        <v>N/A</v>
      </c>
      <c r="P189" s="22" t="str">
        <f>IF(INDEX(Veh_Marshal,0,3)="N/A","N/A",'输出-系统进路参数'!S190)</f>
        <v>N/A</v>
      </c>
      <c r="Q189" s="22" t="str">
        <f>IF(INDEX(Veh_Marshal,0,3)="N/A","N/A",'输出-系统进路参数'!T190)</f>
        <v>N/A</v>
      </c>
      <c r="R189" s="22" t="str">
        <f>IF(INDEX(Veh_Marshal,0,3)="N/A","N/A",'输出-系统进路参数'!U190)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IF(INDEX(Veh_Marshal,0,3)="N/A","N/A",'输出-系统进路参数'!B191)</f>
        <v>N/A</v>
      </c>
      <c r="B190" s="22" t="str">
        <f>IF(INDEX(Veh_Marshal,0,3)="N/A","N/A",'输出-系统进路参数'!E191)</f>
        <v>N/A</v>
      </c>
      <c r="C190" s="22" t="str">
        <f>IF(INDEX(Veh_Marshal,0,3)="N/A","N/A",'输出-系统进路参数'!F191)</f>
        <v>N/A</v>
      </c>
      <c r="D190" s="22" t="str">
        <f>IF(INDEX(Veh_Marshal,0,3)="N/A","N/A",'输出-系统进路参数'!G191)</f>
        <v>N/A</v>
      </c>
      <c r="E190" s="22" t="str">
        <f>IF(INDEX(Veh_Marshal,0,3)="N/A","N/A",'输出-系统进路参数'!H191)</f>
        <v>N/A</v>
      </c>
      <c r="F190" s="22" t="str">
        <f>IF(INDEX(Veh_Marshal,0,3)="N/A","N/A",'输出-系统进路参数'!I191)</f>
        <v>N/A</v>
      </c>
      <c r="G190" s="22" t="str">
        <f>IF(INDEX(Veh_Marshal,0,3)="N/A","N/A",'输出-系统进路参数'!J191)</f>
        <v>N/A</v>
      </c>
      <c r="H190" s="22" t="str">
        <f>IF(INDEX(Veh_Marshal,0,3)="N/A","N/A",'输出-系统进路参数'!K191)</f>
        <v>N/A</v>
      </c>
      <c r="I190" s="22" t="str">
        <f>IF(INDEX(Veh_Marshal,0,3)="N/A","N/A",'输出-系统进路参数'!L191)</f>
        <v>N/A</v>
      </c>
      <c r="J190" s="22" t="str">
        <f>IF(INDEX(Veh_Marshal,0,3)="N/A","N/A",'输出-系统进路参数'!M191)</f>
        <v>N/A</v>
      </c>
      <c r="K190" s="22" t="str">
        <f>IF(INDEX(Veh_Marshal,0,3)="N/A","N/A",'输出-系统进路参数'!N191)</f>
        <v>N/A</v>
      </c>
      <c r="L190" s="22" t="str">
        <f>IF(INDEX(Veh_Marshal,0,3)="N/A","N/A",'输出-系统进路参数'!O191)</f>
        <v>N/A</v>
      </c>
      <c r="M190" s="22" t="str">
        <f>IF(INDEX(Veh_Marshal,0,3)="N/A","N/A",'输出-系统进路参数'!P191)</f>
        <v>N/A</v>
      </c>
      <c r="N190" s="22" t="str">
        <f>IF(INDEX(Veh_Marshal,0,3)="N/A","N/A",'输出-系统进路参数'!Q191)</f>
        <v>N/A</v>
      </c>
      <c r="O190" s="22" t="str">
        <f>IF(INDEX(Veh_Marshal,0,3)="N/A","N/A",'输出-系统进路参数'!R191)</f>
        <v>N/A</v>
      </c>
      <c r="P190" s="22" t="str">
        <f>IF(INDEX(Veh_Marshal,0,3)="N/A","N/A",'输出-系统进路参数'!S191)</f>
        <v>N/A</v>
      </c>
      <c r="Q190" s="22" t="str">
        <f>IF(INDEX(Veh_Marshal,0,3)="N/A","N/A",'输出-系统进路参数'!T191)</f>
        <v>N/A</v>
      </c>
      <c r="R190" s="22" t="str">
        <f>IF(INDEX(Veh_Marshal,0,3)="N/A","N/A",'输出-系统进路参数'!U191)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IF(INDEX(Veh_Marshal,0,3)="N/A","N/A",'输出-系统进路参数'!B192)</f>
        <v>N/A</v>
      </c>
      <c r="B191" s="22" t="str">
        <f>IF(INDEX(Veh_Marshal,0,3)="N/A","N/A",'输出-系统进路参数'!E192)</f>
        <v>N/A</v>
      </c>
      <c r="C191" s="22" t="str">
        <f>IF(INDEX(Veh_Marshal,0,3)="N/A","N/A",'输出-系统进路参数'!F192)</f>
        <v>N/A</v>
      </c>
      <c r="D191" s="22" t="str">
        <f>IF(INDEX(Veh_Marshal,0,3)="N/A","N/A",'输出-系统进路参数'!G192)</f>
        <v>N/A</v>
      </c>
      <c r="E191" s="22" t="str">
        <f>IF(INDEX(Veh_Marshal,0,3)="N/A","N/A",'输出-系统进路参数'!H192)</f>
        <v>N/A</v>
      </c>
      <c r="F191" s="22" t="str">
        <f>IF(INDEX(Veh_Marshal,0,3)="N/A","N/A",'输出-系统进路参数'!I192)</f>
        <v>N/A</v>
      </c>
      <c r="G191" s="22" t="str">
        <f>IF(INDEX(Veh_Marshal,0,3)="N/A","N/A",'输出-系统进路参数'!J192)</f>
        <v>N/A</v>
      </c>
      <c r="H191" s="22" t="str">
        <f>IF(INDEX(Veh_Marshal,0,3)="N/A","N/A",'输出-系统进路参数'!K192)</f>
        <v>N/A</v>
      </c>
      <c r="I191" s="22" t="str">
        <f>IF(INDEX(Veh_Marshal,0,3)="N/A","N/A",'输出-系统进路参数'!L192)</f>
        <v>N/A</v>
      </c>
      <c r="J191" s="22" t="str">
        <f>IF(INDEX(Veh_Marshal,0,3)="N/A","N/A",'输出-系统进路参数'!M192)</f>
        <v>N/A</v>
      </c>
      <c r="K191" s="22" t="str">
        <f>IF(INDEX(Veh_Marshal,0,3)="N/A","N/A",'输出-系统进路参数'!N192)</f>
        <v>N/A</v>
      </c>
      <c r="L191" s="22" t="str">
        <f>IF(INDEX(Veh_Marshal,0,3)="N/A","N/A",'输出-系统进路参数'!O192)</f>
        <v>N/A</v>
      </c>
      <c r="M191" s="22" t="str">
        <f>IF(INDEX(Veh_Marshal,0,3)="N/A","N/A",'输出-系统进路参数'!P192)</f>
        <v>N/A</v>
      </c>
      <c r="N191" s="22" t="str">
        <f>IF(INDEX(Veh_Marshal,0,3)="N/A","N/A",'输出-系统进路参数'!Q192)</f>
        <v>N/A</v>
      </c>
      <c r="O191" s="22" t="str">
        <f>IF(INDEX(Veh_Marshal,0,3)="N/A","N/A",'输出-系统进路参数'!R192)</f>
        <v>N/A</v>
      </c>
      <c r="P191" s="22" t="str">
        <f>IF(INDEX(Veh_Marshal,0,3)="N/A","N/A",'输出-系统进路参数'!S192)</f>
        <v>N/A</v>
      </c>
      <c r="Q191" s="22" t="str">
        <f>IF(INDEX(Veh_Marshal,0,3)="N/A","N/A",'输出-系统进路参数'!T192)</f>
        <v>N/A</v>
      </c>
      <c r="R191" s="22" t="str">
        <f>IF(INDEX(Veh_Marshal,0,3)="N/A","N/A",'输出-系统进路参数'!U192)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IF(INDEX(Veh_Marshal,0,3)="N/A","N/A",'输出-系统进路参数'!B193)</f>
        <v>N/A</v>
      </c>
      <c r="B192" s="22" t="str">
        <f>IF(INDEX(Veh_Marshal,0,3)="N/A","N/A",'输出-系统进路参数'!E193)</f>
        <v>N/A</v>
      </c>
      <c r="C192" s="22" t="str">
        <f>IF(INDEX(Veh_Marshal,0,3)="N/A","N/A",'输出-系统进路参数'!F193)</f>
        <v>N/A</v>
      </c>
      <c r="D192" s="22" t="str">
        <f>IF(INDEX(Veh_Marshal,0,3)="N/A","N/A",'输出-系统进路参数'!G193)</f>
        <v>N/A</v>
      </c>
      <c r="E192" s="22" t="str">
        <f>IF(INDEX(Veh_Marshal,0,3)="N/A","N/A",'输出-系统进路参数'!H193)</f>
        <v>N/A</v>
      </c>
      <c r="F192" s="22" t="str">
        <f>IF(INDEX(Veh_Marshal,0,3)="N/A","N/A",'输出-系统进路参数'!I193)</f>
        <v>N/A</v>
      </c>
      <c r="G192" s="22" t="str">
        <f>IF(INDEX(Veh_Marshal,0,3)="N/A","N/A",'输出-系统进路参数'!J193)</f>
        <v>N/A</v>
      </c>
      <c r="H192" s="22" t="str">
        <f>IF(INDEX(Veh_Marshal,0,3)="N/A","N/A",'输出-系统进路参数'!K193)</f>
        <v>N/A</v>
      </c>
      <c r="I192" s="22" t="str">
        <f>IF(INDEX(Veh_Marshal,0,3)="N/A","N/A",'输出-系统进路参数'!L193)</f>
        <v>N/A</v>
      </c>
      <c r="J192" s="22" t="str">
        <f>IF(INDEX(Veh_Marshal,0,3)="N/A","N/A",'输出-系统进路参数'!M193)</f>
        <v>N/A</v>
      </c>
      <c r="K192" s="22" t="str">
        <f>IF(INDEX(Veh_Marshal,0,3)="N/A","N/A",'输出-系统进路参数'!N193)</f>
        <v>N/A</v>
      </c>
      <c r="L192" s="22" t="str">
        <f>IF(INDEX(Veh_Marshal,0,3)="N/A","N/A",'输出-系统进路参数'!O193)</f>
        <v>N/A</v>
      </c>
      <c r="M192" s="22" t="str">
        <f>IF(INDEX(Veh_Marshal,0,3)="N/A","N/A",'输出-系统进路参数'!P193)</f>
        <v>N/A</v>
      </c>
      <c r="N192" s="22" t="str">
        <f>IF(INDEX(Veh_Marshal,0,3)="N/A","N/A",'输出-系统进路参数'!Q193)</f>
        <v>N/A</v>
      </c>
      <c r="O192" s="22" t="str">
        <f>IF(INDEX(Veh_Marshal,0,3)="N/A","N/A",'输出-系统进路参数'!R193)</f>
        <v>N/A</v>
      </c>
      <c r="P192" s="22" t="str">
        <f>IF(INDEX(Veh_Marshal,0,3)="N/A","N/A",'输出-系统进路参数'!S193)</f>
        <v>N/A</v>
      </c>
      <c r="Q192" s="22" t="str">
        <f>IF(INDEX(Veh_Marshal,0,3)="N/A","N/A",'输出-系统进路参数'!T193)</f>
        <v>N/A</v>
      </c>
      <c r="R192" s="22" t="str">
        <f>IF(INDEX(Veh_Marshal,0,3)="N/A","N/A",'输出-系统进路参数'!U193)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IF(INDEX(Veh_Marshal,0,3)="N/A","N/A",'输出-系统进路参数'!B194)</f>
        <v>N/A</v>
      </c>
      <c r="B193" s="22" t="str">
        <f>IF(INDEX(Veh_Marshal,0,3)="N/A","N/A",'输出-系统进路参数'!E194)</f>
        <v>N/A</v>
      </c>
      <c r="C193" s="22" t="str">
        <f>IF(INDEX(Veh_Marshal,0,3)="N/A","N/A",'输出-系统进路参数'!F194)</f>
        <v>N/A</v>
      </c>
      <c r="D193" s="22" t="str">
        <f>IF(INDEX(Veh_Marshal,0,3)="N/A","N/A",'输出-系统进路参数'!G194)</f>
        <v>N/A</v>
      </c>
      <c r="E193" s="22" t="str">
        <f>IF(INDEX(Veh_Marshal,0,3)="N/A","N/A",'输出-系统进路参数'!H194)</f>
        <v>N/A</v>
      </c>
      <c r="F193" s="22" t="str">
        <f>IF(INDEX(Veh_Marshal,0,3)="N/A","N/A",'输出-系统进路参数'!I194)</f>
        <v>N/A</v>
      </c>
      <c r="G193" s="22" t="str">
        <f>IF(INDEX(Veh_Marshal,0,3)="N/A","N/A",'输出-系统进路参数'!J194)</f>
        <v>N/A</v>
      </c>
      <c r="H193" s="22" t="str">
        <f>IF(INDEX(Veh_Marshal,0,3)="N/A","N/A",'输出-系统进路参数'!K194)</f>
        <v>N/A</v>
      </c>
      <c r="I193" s="22" t="str">
        <f>IF(INDEX(Veh_Marshal,0,3)="N/A","N/A",'输出-系统进路参数'!L194)</f>
        <v>N/A</v>
      </c>
      <c r="J193" s="22" t="str">
        <f>IF(INDEX(Veh_Marshal,0,3)="N/A","N/A",'输出-系统进路参数'!M194)</f>
        <v>N/A</v>
      </c>
      <c r="K193" s="22" t="str">
        <f>IF(INDEX(Veh_Marshal,0,3)="N/A","N/A",'输出-系统进路参数'!N194)</f>
        <v>N/A</v>
      </c>
      <c r="L193" s="22" t="str">
        <f>IF(INDEX(Veh_Marshal,0,3)="N/A","N/A",'输出-系统进路参数'!O194)</f>
        <v>N/A</v>
      </c>
      <c r="M193" s="22" t="str">
        <f>IF(INDEX(Veh_Marshal,0,3)="N/A","N/A",'输出-系统进路参数'!P194)</f>
        <v>N/A</v>
      </c>
      <c r="N193" s="22" t="str">
        <f>IF(INDEX(Veh_Marshal,0,3)="N/A","N/A",'输出-系统进路参数'!Q194)</f>
        <v>N/A</v>
      </c>
      <c r="O193" s="22" t="str">
        <f>IF(INDEX(Veh_Marshal,0,3)="N/A","N/A",'输出-系统进路参数'!R194)</f>
        <v>N/A</v>
      </c>
      <c r="P193" s="22" t="str">
        <f>IF(INDEX(Veh_Marshal,0,3)="N/A","N/A",'输出-系统进路参数'!S194)</f>
        <v>N/A</v>
      </c>
      <c r="Q193" s="22" t="str">
        <f>IF(INDEX(Veh_Marshal,0,3)="N/A","N/A",'输出-系统进路参数'!T194)</f>
        <v>N/A</v>
      </c>
      <c r="R193" s="22" t="str">
        <f>IF(INDEX(Veh_Marshal,0,3)="N/A","N/A",'输出-系统进路参数'!U194)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IF(INDEX(Veh_Marshal,0,3)="N/A","N/A",'输出-系统进路参数'!B195)</f>
        <v>N/A</v>
      </c>
      <c r="B194" s="22" t="str">
        <f>IF(INDEX(Veh_Marshal,0,3)="N/A","N/A",'输出-系统进路参数'!E195)</f>
        <v>N/A</v>
      </c>
      <c r="C194" s="22" t="str">
        <f>IF(INDEX(Veh_Marshal,0,3)="N/A","N/A",'输出-系统进路参数'!F195)</f>
        <v>N/A</v>
      </c>
      <c r="D194" s="22" t="str">
        <f>IF(INDEX(Veh_Marshal,0,3)="N/A","N/A",'输出-系统进路参数'!G195)</f>
        <v>N/A</v>
      </c>
      <c r="E194" s="22" t="str">
        <f>IF(INDEX(Veh_Marshal,0,3)="N/A","N/A",'输出-系统进路参数'!H195)</f>
        <v>N/A</v>
      </c>
      <c r="F194" s="22" t="str">
        <f>IF(INDEX(Veh_Marshal,0,3)="N/A","N/A",'输出-系统进路参数'!I195)</f>
        <v>N/A</v>
      </c>
      <c r="G194" s="22" t="str">
        <f>IF(INDEX(Veh_Marshal,0,3)="N/A","N/A",'输出-系统进路参数'!J195)</f>
        <v>N/A</v>
      </c>
      <c r="H194" s="22" t="str">
        <f>IF(INDEX(Veh_Marshal,0,3)="N/A","N/A",'输出-系统进路参数'!K195)</f>
        <v>N/A</v>
      </c>
      <c r="I194" s="22" t="str">
        <f>IF(INDEX(Veh_Marshal,0,3)="N/A","N/A",'输出-系统进路参数'!L195)</f>
        <v>N/A</v>
      </c>
      <c r="J194" s="22" t="str">
        <f>IF(INDEX(Veh_Marshal,0,3)="N/A","N/A",'输出-系统进路参数'!M195)</f>
        <v>N/A</v>
      </c>
      <c r="K194" s="22" t="str">
        <f>IF(INDEX(Veh_Marshal,0,3)="N/A","N/A",'输出-系统进路参数'!N195)</f>
        <v>N/A</v>
      </c>
      <c r="L194" s="22" t="str">
        <f>IF(INDEX(Veh_Marshal,0,3)="N/A","N/A",'输出-系统进路参数'!O195)</f>
        <v>N/A</v>
      </c>
      <c r="M194" s="22" t="str">
        <f>IF(INDEX(Veh_Marshal,0,3)="N/A","N/A",'输出-系统进路参数'!P195)</f>
        <v>N/A</v>
      </c>
      <c r="N194" s="22" t="str">
        <f>IF(INDEX(Veh_Marshal,0,3)="N/A","N/A",'输出-系统进路参数'!Q195)</f>
        <v>N/A</v>
      </c>
      <c r="O194" s="22" t="str">
        <f>IF(INDEX(Veh_Marshal,0,3)="N/A","N/A",'输出-系统进路参数'!R195)</f>
        <v>N/A</v>
      </c>
      <c r="P194" s="22" t="str">
        <f>IF(INDEX(Veh_Marshal,0,3)="N/A","N/A",'输出-系统进路参数'!S195)</f>
        <v>N/A</v>
      </c>
      <c r="Q194" s="22" t="str">
        <f>IF(INDEX(Veh_Marshal,0,3)="N/A","N/A",'输出-系统进路参数'!T195)</f>
        <v>N/A</v>
      </c>
      <c r="R194" s="22" t="str">
        <f>IF(INDEX(Veh_Marshal,0,3)="N/A","N/A",'输出-系统进路参数'!U195)</f>
        <v>N/A</v>
      </c>
      <c r="S194" s="42" t="str">
        <f t="shared" ref="S194:S257" si="33">IF($A194="N/A","N/A",IF($F194="N/A",CEILING($C194/3.6*(CFG_T_EB_OUT+CFG_T_EB_SETUP)/1000+($C194/3.6)^2/(INDEX(Veh_Gebr,0,3)+$E194/1000*9.8)/2,0.001),$F194))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+Conf_SafeMarginDist+Proj_Sig2AxleDist+INDEX(Veh_Hook2Roller,0,3))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+$C194/3.6/(INDEX(Veh_Gebr,0,3)+$E194/1000*9.8)*1000
+Equ_AxleClearDelay+Conf_VibInTime_CBI)/1000,
10),$V194))</f>
        <v>N/A</v>
      </c>
      <c r="Y194" s="30" t="str">
        <f t="shared" ref="Y194:Y257" si="39">IF($A194="N/A","N/A",
IF($M194="N/A","N/A",
IF($Q194="N/A","N/A",
CEILING(SQRT(2*($O194-INDEX(Veh_Length,0,3)+INDEX(Veh_Hook2Roller,0,3)-Proj_Sp2AxleDist)/(INDEX(Veh_NormDec,0,3)+$P194/1000*9.8))*1000*2,5000)/1000)))</f>
        <v>N/A</v>
      </c>
      <c r="Z194" s="30" t="str">
        <f t="shared" ref="Z194:Z257" si="40">IF($A194="N/A","N/A",
IF($M194="N/A","N/A",
IF($Q194="N/A","N/A",
CEILING(($Y194*1000+CFG_T_EB_OUT+CFG_T_EB_SETUP
+((SQRT((2*INDEX(Veh_Gebr,0,3)*(INDEX(Veh_MaxAcc,0,3)-$P194/1000*9.8)*CFG_T_EB_SETUP/1000)^2
       +4*(INDEX(Veh_Gebr,0,3)+INDEX(Veh_MaxAcc,0,3))*(INDEX(Veh_MaxAcc,0,3)-$P194/1000*9.8)*(INDEX(Veh_Gebr,0,3)*$P194/1000*9.8*(CFG_T_EB_SETUP/1000)^2
           +2*(INDEX(Veh_Gebr,0,3)+$P194/1000*9.8)*($O194-INDEX(Veh_Length,0,3)+INDEX(Veh_Hook2Roller,0,3))))
    -2*INDEX(Veh_Gebr,0,3)*(INDEX(Veh_MaxAcc,0,3)-$P194/1000*9.8)*CFG_T_EB_SETUP/1000)
  /2/(INDEX(Veh_MaxAcc,0,3)+INDEX(Veh_Gebr,0,3))-$P194/1000*9.8*CFG_T_EB_SETUP/1000)/(INDEX(Veh_Gebr,0,3)+$P194/1000*9.8)*1000
+Equ_AxleClearDelay+Conf_VibInTime_CBI)/1000,
10)
)))</f>
        <v>N/A</v>
      </c>
      <c r="AA194" s="30" t="str">
        <f t="shared" ref="AA194:AA257" si="41">IF($A194="N/A","N/A",
IF($Q194="N/A","N/A",
FLOOR((Proj_RmMaxForwSpd/3.6-ATO速度_EB速度余量/3.6)*1000/INDEX(Veh_NormDec,0,3)
+(Proj_RmMaxForwSpd/3.6-ATO速度_EB速度余量/3.6)*1000/INDEX(Veh_MaxAcc,0,3)
+($B194-(Proj_RmMaxForwSpd/3.6-ATO速度_EB速度余量/3.6)^2/(2*INDEX(Veh_NormDec,0,3))-(Proj_RmMaxForwSpd/3.6-ATO速度_EB速度余量/3.6)^2/(2*INDEX(Veh_MaxAcc,0,3)))/(Proj_RmMaxForwSpd/3.6-ATO速度_EB速度余量/3.6)*1000
+$N194*1000,5000)/1000))</f>
        <v>N/A</v>
      </c>
      <c r="AB194" s="30" t="str">
        <f t="shared" ref="AB194:AB257" si="42">IF($A194="N/A","N/A",
IF($Q194="N/A","N/A",
CEILING(($AA194*1000+CFG_T_EB_OUT+CFG_T_EB_SETUP
+$D194/3.6/(INDEX(Veh_Gebr,0,3)+$G194/1000*9.8)*1000
+Equ_AxleClearDelay+Conf_VibInTime_CBI)/1000,
10)
))</f>
        <v>N/A</v>
      </c>
      <c r="AC194" s="30" t="str">
        <f t="shared" ref="AC194:AC257" si="43">IF($A194="N/A","N/A",
CEILING(司机反应时间*1000
+INDEX(Veh_FsbTracCutDelay,0,3)+INDEX(Veh_FsbSetDelay,0,3)+INDEX(Veh_FsbCoastTime,0,3)
+Proj_RmMaxForwSpd/3.6/(INDEX(Veh_Fsbr,0,3)-Proj_MaxLineGrad*9.8/1000)*1000
+Equ_AxleClearDelay
+Conf_VibInTime_CBI,
10000)/1000)</f>
        <v>N/A</v>
      </c>
    </row>
    <row r="195" spans="1:29">
      <c r="A195" s="22" t="str">
        <f>IF(INDEX(Veh_Marshal,0,3)="N/A","N/A",'输出-系统进路参数'!B196)</f>
        <v>N/A</v>
      </c>
      <c r="B195" s="22" t="str">
        <f>IF(INDEX(Veh_Marshal,0,3)="N/A","N/A",'输出-系统进路参数'!E196)</f>
        <v>N/A</v>
      </c>
      <c r="C195" s="22" t="str">
        <f>IF(INDEX(Veh_Marshal,0,3)="N/A","N/A",'输出-系统进路参数'!F196)</f>
        <v>N/A</v>
      </c>
      <c r="D195" s="22" t="str">
        <f>IF(INDEX(Veh_Marshal,0,3)="N/A","N/A",'输出-系统进路参数'!G196)</f>
        <v>N/A</v>
      </c>
      <c r="E195" s="22" t="str">
        <f>IF(INDEX(Veh_Marshal,0,3)="N/A","N/A",'输出-系统进路参数'!H196)</f>
        <v>N/A</v>
      </c>
      <c r="F195" s="22" t="str">
        <f>IF(INDEX(Veh_Marshal,0,3)="N/A","N/A",'输出-系统进路参数'!I196)</f>
        <v>N/A</v>
      </c>
      <c r="G195" s="22" t="str">
        <f>IF(INDEX(Veh_Marshal,0,3)="N/A","N/A",'输出-系统进路参数'!J196)</f>
        <v>N/A</v>
      </c>
      <c r="H195" s="22" t="str">
        <f>IF(INDEX(Veh_Marshal,0,3)="N/A","N/A",'输出-系统进路参数'!K196)</f>
        <v>N/A</v>
      </c>
      <c r="I195" s="22" t="str">
        <f>IF(INDEX(Veh_Marshal,0,3)="N/A","N/A",'输出-系统进路参数'!L196)</f>
        <v>N/A</v>
      </c>
      <c r="J195" s="22" t="str">
        <f>IF(INDEX(Veh_Marshal,0,3)="N/A","N/A",'输出-系统进路参数'!M196)</f>
        <v>N/A</v>
      </c>
      <c r="K195" s="22" t="str">
        <f>IF(INDEX(Veh_Marshal,0,3)="N/A","N/A",'输出-系统进路参数'!N196)</f>
        <v>N/A</v>
      </c>
      <c r="L195" s="22" t="str">
        <f>IF(INDEX(Veh_Marshal,0,3)="N/A","N/A",'输出-系统进路参数'!O196)</f>
        <v>N/A</v>
      </c>
      <c r="M195" s="22" t="str">
        <f>IF(INDEX(Veh_Marshal,0,3)="N/A","N/A",'输出-系统进路参数'!P196)</f>
        <v>N/A</v>
      </c>
      <c r="N195" s="22" t="str">
        <f>IF(INDEX(Veh_Marshal,0,3)="N/A","N/A",'输出-系统进路参数'!Q196)</f>
        <v>N/A</v>
      </c>
      <c r="O195" s="22" t="str">
        <f>IF(INDEX(Veh_Marshal,0,3)="N/A","N/A",'输出-系统进路参数'!R196)</f>
        <v>N/A</v>
      </c>
      <c r="P195" s="22" t="str">
        <f>IF(INDEX(Veh_Marshal,0,3)="N/A","N/A",'输出-系统进路参数'!S196)</f>
        <v>N/A</v>
      </c>
      <c r="Q195" s="22" t="str">
        <f>IF(INDEX(Veh_Marshal,0,3)="N/A","N/A",'输出-系统进路参数'!T196)</f>
        <v>N/A</v>
      </c>
      <c r="R195" s="22" t="str">
        <f>IF(INDEX(Veh_Marshal,0,3)="N/A","N/A",'输出-系统进路参数'!U196)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IF(INDEX(Veh_Marshal,0,3)="N/A","N/A",'输出-系统进路参数'!B197)</f>
        <v>N/A</v>
      </c>
      <c r="B196" s="22" t="str">
        <f>IF(INDEX(Veh_Marshal,0,3)="N/A","N/A",'输出-系统进路参数'!E197)</f>
        <v>N/A</v>
      </c>
      <c r="C196" s="22" t="str">
        <f>IF(INDEX(Veh_Marshal,0,3)="N/A","N/A",'输出-系统进路参数'!F197)</f>
        <v>N/A</v>
      </c>
      <c r="D196" s="22" t="str">
        <f>IF(INDEX(Veh_Marshal,0,3)="N/A","N/A",'输出-系统进路参数'!G197)</f>
        <v>N/A</v>
      </c>
      <c r="E196" s="22" t="str">
        <f>IF(INDEX(Veh_Marshal,0,3)="N/A","N/A",'输出-系统进路参数'!H197)</f>
        <v>N/A</v>
      </c>
      <c r="F196" s="22" t="str">
        <f>IF(INDEX(Veh_Marshal,0,3)="N/A","N/A",'输出-系统进路参数'!I197)</f>
        <v>N/A</v>
      </c>
      <c r="G196" s="22" t="str">
        <f>IF(INDEX(Veh_Marshal,0,3)="N/A","N/A",'输出-系统进路参数'!J197)</f>
        <v>N/A</v>
      </c>
      <c r="H196" s="22" t="str">
        <f>IF(INDEX(Veh_Marshal,0,3)="N/A","N/A",'输出-系统进路参数'!K197)</f>
        <v>N/A</v>
      </c>
      <c r="I196" s="22" t="str">
        <f>IF(INDEX(Veh_Marshal,0,3)="N/A","N/A",'输出-系统进路参数'!L197)</f>
        <v>N/A</v>
      </c>
      <c r="J196" s="22" t="str">
        <f>IF(INDEX(Veh_Marshal,0,3)="N/A","N/A",'输出-系统进路参数'!M197)</f>
        <v>N/A</v>
      </c>
      <c r="K196" s="22" t="str">
        <f>IF(INDEX(Veh_Marshal,0,3)="N/A","N/A",'输出-系统进路参数'!N197)</f>
        <v>N/A</v>
      </c>
      <c r="L196" s="22" t="str">
        <f>IF(INDEX(Veh_Marshal,0,3)="N/A","N/A",'输出-系统进路参数'!O197)</f>
        <v>N/A</v>
      </c>
      <c r="M196" s="22" t="str">
        <f>IF(INDEX(Veh_Marshal,0,3)="N/A","N/A",'输出-系统进路参数'!P197)</f>
        <v>N/A</v>
      </c>
      <c r="N196" s="22" t="str">
        <f>IF(INDEX(Veh_Marshal,0,3)="N/A","N/A",'输出-系统进路参数'!Q197)</f>
        <v>N/A</v>
      </c>
      <c r="O196" s="22" t="str">
        <f>IF(INDEX(Veh_Marshal,0,3)="N/A","N/A",'输出-系统进路参数'!R197)</f>
        <v>N/A</v>
      </c>
      <c r="P196" s="22" t="str">
        <f>IF(INDEX(Veh_Marshal,0,3)="N/A","N/A",'输出-系统进路参数'!S197)</f>
        <v>N/A</v>
      </c>
      <c r="Q196" s="22" t="str">
        <f>IF(INDEX(Veh_Marshal,0,3)="N/A","N/A",'输出-系统进路参数'!T197)</f>
        <v>N/A</v>
      </c>
      <c r="R196" s="22" t="str">
        <f>IF(INDEX(Veh_Marshal,0,3)="N/A","N/A",'输出-系统进路参数'!U197)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IF(INDEX(Veh_Marshal,0,3)="N/A","N/A",'输出-系统进路参数'!B198)</f>
        <v>N/A</v>
      </c>
      <c r="B197" s="22" t="str">
        <f>IF(INDEX(Veh_Marshal,0,3)="N/A","N/A",'输出-系统进路参数'!E198)</f>
        <v>N/A</v>
      </c>
      <c r="C197" s="22" t="str">
        <f>IF(INDEX(Veh_Marshal,0,3)="N/A","N/A",'输出-系统进路参数'!F198)</f>
        <v>N/A</v>
      </c>
      <c r="D197" s="22" t="str">
        <f>IF(INDEX(Veh_Marshal,0,3)="N/A","N/A",'输出-系统进路参数'!G198)</f>
        <v>N/A</v>
      </c>
      <c r="E197" s="22" t="str">
        <f>IF(INDEX(Veh_Marshal,0,3)="N/A","N/A",'输出-系统进路参数'!H198)</f>
        <v>N/A</v>
      </c>
      <c r="F197" s="22" t="str">
        <f>IF(INDEX(Veh_Marshal,0,3)="N/A","N/A",'输出-系统进路参数'!I198)</f>
        <v>N/A</v>
      </c>
      <c r="G197" s="22" t="str">
        <f>IF(INDEX(Veh_Marshal,0,3)="N/A","N/A",'输出-系统进路参数'!J198)</f>
        <v>N/A</v>
      </c>
      <c r="H197" s="22" t="str">
        <f>IF(INDEX(Veh_Marshal,0,3)="N/A","N/A",'输出-系统进路参数'!K198)</f>
        <v>N/A</v>
      </c>
      <c r="I197" s="22" t="str">
        <f>IF(INDEX(Veh_Marshal,0,3)="N/A","N/A",'输出-系统进路参数'!L198)</f>
        <v>N/A</v>
      </c>
      <c r="J197" s="22" t="str">
        <f>IF(INDEX(Veh_Marshal,0,3)="N/A","N/A",'输出-系统进路参数'!M198)</f>
        <v>N/A</v>
      </c>
      <c r="K197" s="22" t="str">
        <f>IF(INDEX(Veh_Marshal,0,3)="N/A","N/A",'输出-系统进路参数'!N198)</f>
        <v>N/A</v>
      </c>
      <c r="L197" s="22" t="str">
        <f>IF(INDEX(Veh_Marshal,0,3)="N/A","N/A",'输出-系统进路参数'!O198)</f>
        <v>N/A</v>
      </c>
      <c r="M197" s="22" t="str">
        <f>IF(INDEX(Veh_Marshal,0,3)="N/A","N/A",'输出-系统进路参数'!P198)</f>
        <v>N/A</v>
      </c>
      <c r="N197" s="22" t="str">
        <f>IF(INDEX(Veh_Marshal,0,3)="N/A","N/A",'输出-系统进路参数'!Q198)</f>
        <v>N/A</v>
      </c>
      <c r="O197" s="22" t="str">
        <f>IF(INDEX(Veh_Marshal,0,3)="N/A","N/A",'输出-系统进路参数'!R198)</f>
        <v>N/A</v>
      </c>
      <c r="P197" s="22" t="str">
        <f>IF(INDEX(Veh_Marshal,0,3)="N/A","N/A",'输出-系统进路参数'!S198)</f>
        <v>N/A</v>
      </c>
      <c r="Q197" s="22" t="str">
        <f>IF(INDEX(Veh_Marshal,0,3)="N/A","N/A",'输出-系统进路参数'!T198)</f>
        <v>N/A</v>
      </c>
      <c r="R197" s="22" t="str">
        <f>IF(INDEX(Veh_Marshal,0,3)="N/A","N/A",'输出-系统进路参数'!U198)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IF(INDEX(Veh_Marshal,0,3)="N/A","N/A",'输出-系统进路参数'!B199)</f>
        <v>N/A</v>
      </c>
      <c r="B198" s="22" t="str">
        <f>IF(INDEX(Veh_Marshal,0,3)="N/A","N/A",'输出-系统进路参数'!E199)</f>
        <v>N/A</v>
      </c>
      <c r="C198" s="22" t="str">
        <f>IF(INDEX(Veh_Marshal,0,3)="N/A","N/A",'输出-系统进路参数'!F199)</f>
        <v>N/A</v>
      </c>
      <c r="D198" s="22" t="str">
        <f>IF(INDEX(Veh_Marshal,0,3)="N/A","N/A",'输出-系统进路参数'!G199)</f>
        <v>N/A</v>
      </c>
      <c r="E198" s="22" t="str">
        <f>IF(INDEX(Veh_Marshal,0,3)="N/A","N/A",'输出-系统进路参数'!H199)</f>
        <v>N/A</v>
      </c>
      <c r="F198" s="22" t="str">
        <f>IF(INDEX(Veh_Marshal,0,3)="N/A","N/A",'输出-系统进路参数'!I199)</f>
        <v>N/A</v>
      </c>
      <c r="G198" s="22" t="str">
        <f>IF(INDEX(Veh_Marshal,0,3)="N/A","N/A",'输出-系统进路参数'!J199)</f>
        <v>N/A</v>
      </c>
      <c r="H198" s="22" t="str">
        <f>IF(INDEX(Veh_Marshal,0,3)="N/A","N/A",'输出-系统进路参数'!K199)</f>
        <v>N/A</v>
      </c>
      <c r="I198" s="22" t="str">
        <f>IF(INDEX(Veh_Marshal,0,3)="N/A","N/A",'输出-系统进路参数'!L199)</f>
        <v>N/A</v>
      </c>
      <c r="J198" s="22" t="str">
        <f>IF(INDEX(Veh_Marshal,0,3)="N/A","N/A",'输出-系统进路参数'!M199)</f>
        <v>N/A</v>
      </c>
      <c r="K198" s="22" t="str">
        <f>IF(INDEX(Veh_Marshal,0,3)="N/A","N/A",'输出-系统进路参数'!N199)</f>
        <v>N/A</v>
      </c>
      <c r="L198" s="22" t="str">
        <f>IF(INDEX(Veh_Marshal,0,3)="N/A","N/A",'输出-系统进路参数'!O199)</f>
        <v>N/A</v>
      </c>
      <c r="M198" s="22" t="str">
        <f>IF(INDEX(Veh_Marshal,0,3)="N/A","N/A",'输出-系统进路参数'!P199)</f>
        <v>N/A</v>
      </c>
      <c r="N198" s="22" t="str">
        <f>IF(INDEX(Veh_Marshal,0,3)="N/A","N/A",'输出-系统进路参数'!Q199)</f>
        <v>N/A</v>
      </c>
      <c r="O198" s="22" t="str">
        <f>IF(INDEX(Veh_Marshal,0,3)="N/A","N/A",'输出-系统进路参数'!R199)</f>
        <v>N/A</v>
      </c>
      <c r="P198" s="22" t="str">
        <f>IF(INDEX(Veh_Marshal,0,3)="N/A","N/A",'输出-系统进路参数'!S199)</f>
        <v>N/A</v>
      </c>
      <c r="Q198" s="22" t="str">
        <f>IF(INDEX(Veh_Marshal,0,3)="N/A","N/A",'输出-系统进路参数'!T199)</f>
        <v>N/A</v>
      </c>
      <c r="R198" s="22" t="str">
        <f>IF(INDEX(Veh_Marshal,0,3)="N/A","N/A",'输出-系统进路参数'!U199)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IF(INDEX(Veh_Marshal,0,3)="N/A","N/A",'输出-系统进路参数'!B200)</f>
        <v>N/A</v>
      </c>
      <c r="B199" s="22" t="str">
        <f>IF(INDEX(Veh_Marshal,0,3)="N/A","N/A",'输出-系统进路参数'!E200)</f>
        <v>N/A</v>
      </c>
      <c r="C199" s="22" t="str">
        <f>IF(INDEX(Veh_Marshal,0,3)="N/A","N/A",'输出-系统进路参数'!F200)</f>
        <v>N/A</v>
      </c>
      <c r="D199" s="22" t="str">
        <f>IF(INDEX(Veh_Marshal,0,3)="N/A","N/A",'输出-系统进路参数'!G200)</f>
        <v>N/A</v>
      </c>
      <c r="E199" s="22" t="str">
        <f>IF(INDEX(Veh_Marshal,0,3)="N/A","N/A",'输出-系统进路参数'!H200)</f>
        <v>N/A</v>
      </c>
      <c r="F199" s="22" t="str">
        <f>IF(INDEX(Veh_Marshal,0,3)="N/A","N/A",'输出-系统进路参数'!I200)</f>
        <v>N/A</v>
      </c>
      <c r="G199" s="22" t="str">
        <f>IF(INDEX(Veh_Marshal,0,3)="N/A","N/A",'输出-系统进路参数'!J200)</f>
        <v>N/A</v>
      </c>
      <c r="H199" s="22" t="str">
        <f>IF(INDEX(Veh_Marshal,0,3)="N/A","N/A",'输出-系统进路参数'!K200)</f>
        <v>N/A</v>
      </c>
      <c r="I199" s="22" t="str">
        <f>IF(INDEX(Veh_Marshal,0,3)="N/A","N/A",'输出-系统进路参数'!L200)</f>
        <v>N/A</v>
      </c>
      <c r="J199" s="22" t="str">
        <f>IF(INDEX(Veh_Marshal,0,3)="N/A","N/A",'输出-系统进路参数'!M200)</f>
        <v>N/A</v>
      </c>
      <c r="K199" s="22" t="str">
        <f>IF(INDEX(Veh_Marshal,0,3)="N/A","N/A",'输出-系统进路参数'!N200)</f>
        <v>N/A</v>
      </c>
      <c r="L199" s="22" t="str">
        <f>IF(INDEX(Veh_Marshal,0,3)="N/A","N/A",'输出-系统进路参数'!O200)</f>
        <v>N/A</v>
      </c>
      <c r="M199" s="22" t="str">
        <f>IF(INDEX(Veh_Marshal,0,3)="N/A","N/A",'输出-系统进路参数'!P200)</f>
        <v>N/A</v>
      </c>
      <c r="N199" s="22" t="str">
        <f>IF(INDEX(Veh_Marshal,0,3)="N/A","N/A",'输出-系统进路参数'!Q200)</f>
        <v>N/A</v>
      </c>
      <c r="O199" s="22" t="str">
        <f>IF(INDEX(Veh_Marshal,0,3)="N/A","N/A",'输出-系统进路参数'!R200)</f>
        <v>N/A</v>
      </c>
      <c r="P199" s="22" t="str">
        <f>IF(INDEX(Veh_Marshal,0,3)="N/A","N/A",'输出-系统进路参数'!S200)</f>
        <v>N/A</v>
      </c>
      <c r="Q199" s="22" t="str">
        <f>IF(INDEX(Veh_Marshal,0,3)="N/A","N/A",'输出-系统进路参数'!T200)</f>
        <v>N/A</v>
      </c>
      <c r="R199" s="22" t="str">
        <f>IF(INDEX(Veh_Marshal,0,3)="N/A","N/A",'输出-系统进路参数'!U200)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IF(INDEX(Veh_Marshal,0,3)="N/A","N/A",'输出-系统进路参数'!B201)</f>
        <v>N/A</v>
      </c>
      <c r="B200" s="22" t="str">
        <f>IF(INDEX(Veh_Marshal,0,3)="N/A","N/A",'输出-系统进路参数'!E201)</f>
        <v>N/A</v>
      </c>
      <c r="C200" s="22" t="str">
        <f>IF(INDEX(Veh_Marshal,0,3)="N/A","N/A",'输出-系统进路参数'!F201)</f>
        <v>N/A</v>
      </c>
      <c r="D200" s="22" t="str">
        <f>IF(INDEX(Veh_Marshal,0,3)="N/A","N/A",'输出-系统进路参数'!G201)</f>
        <v>N/A</v>
      </c>
      <c r="E200" s="22" t="str">
        <f>IF(INDEX(Veh_Marshal,0,3)="N/A","N/A",'输出-系统进路参数'!H201)</f>
        <v>N/A</v>
      </c>
      <c r="F200" s="22" t="str">
        <f>IF(INDEX(Veh_Marshal,0,3)="N/A","N/A",'输出-系统进路参数'!I201)</f>
        <v>N/A</v>
      </c>
      <c r="G200" s="22" t="str">
        <f>IF(INDEX(Veh_Marshal,0,3)="N/A","N/A",'输出-系统进路参数'!J201)</f>
        <v>N/A</v>
      </c>
      <c r="H200" s="22" t="str">
        <f>IF(INDEX(Veh_Marshal,0,3)="N/A","N/A",'输出-系统进路参数'!K201)</f>
        <v>N/A</v>
      </c>
      <c r="I200" s="22" t="str">
        <f>IF(INDEX(Veh_Marshal,0,3)="N/A","N/A",'输出-系统进路参数'!L201)</f>
        <v>N/A</v>
      </c>
      <c r="J200" s="22" t="str">
        <f>IF(INDEX(Veh_Marshal,0,3)="N/A","N/A",'输出-系统进路参数'!M201)</f>
        <v>N/A</v>
      </c>
      <c r="K200" s="22" t="str">
        <f>IF(INDEX(Veh_Marshal,0,3)="N/A","N/A",'输出-系统进路参数'!N201)</f>
        <v>N/A</v>
      </c>
      <c r="L200" s="22" t="str">
        <f>IF(INDEX(Veh_Marshal,0,3)="N/A","N/A",'输出-系统进路参数'!O201)</f>
        <v>N/A</v>
      </c>
      <c r="M200" s="22" t="str">
        <f>IF(INDEX(Veh_Marshal,0,3)="N/A","N/A",'输出-系统进路参数'!P201)</f>
        <v>N/A</v>
      </c>
      <c r="N200" s="22" t="str">
        <f>IF(INDEX(Veh_Marshal,0,3)="N/A","N/A",'输出-系统进路参数'!Q201)</f>
        <v>N/A</v>
      </c>
      <c r="O200" s="22" t="str">
        <f>IF(INDEX(Veh_Marshal,0,3)="N/A","N/A",'输出-系统进路参数'!R201)</f>
        <v>N/A</v>
      </c>
      <c r="P200" s="22" t="str">
        <f>IF(INDEX(Veh_Marshal,0,3)="N/A","N/A",'输出-系统进路参数'!S201)</f>
        <v>N/A</v>
      </c>
      <c r="Q200" s="22" t="str">
        <f>IF(INDEX(Veh_Marshal,0,3)="N/A","N/A",'输出-系统进路参数'!T201)</f>
        <v>N/A</v>
      </c>
      <c r="R200" s="22" t="str">
        <f>IF(INDEX(Veh_Marshal,0,3)="N/A","N/A",'输出-系统进路参数'!U201)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IF(INDEX(Veh_Marshal,0,3)="N/A","N/A",'输出-系统进路参数'!B202)</f>
        <v>N/A</v>
      </c>
      <c r="B201" s="22" t="str">
        <f>IF(INDEX(Veh_Marshal,0,3)="N/A","N/A",'输出-系统进路参数'!E202)</f>
        <v>N/A</v>
      </c>
      <c r="C201" s="22" t="str">
        <f>IF(INDEX(Veh_Marshal,0,3)="N/A","N/A",'输出-系统进路参数'!F202)</f>
        <v>N/A</v>
      </c>
      <c r="D201" s="22" t="str">
        <f>IF(INDEX(Veh_Marshal,0,3)="N/A","N/A",'输出-系统进路参数'!G202)</f>
        <v>N/A</v>
      </c>
      <c r="E201" s="22" t="str">
        <f>IF(INDEX(Veh_Marshal,0,3)="N/A","N/A",'输出-系统进路参数'!H202)</f>
        <v>N/A</v>
      </c>
      <c r="F201" s="22" t="str">
        <f>IF(INDEX(Veh_Marshal,0,3)="N/A","N/A",'输出-系统进路参数'!I202)</f>
        <v>N/A</v>
      </c>
      <c r="G201" s="22" t="str">
        <f>IF(INDEX(Veh_Marshal,0,3)="N/A","N/A",'输出-系统进路参数'!J202)</f>
        <v>N/A</v>
      </c>
      <c r="H201" s="22" t="str">
        <f>IF(INDEX(Veh_Marshal,0,3)="N/A","N/A",'输出-系统进路参数'!K202)</f>
        <v>N/A</v>
      </c>
      <c r="I201" s="22" t="str">
        <f>IF(INDEX(Veh_Marshal,0,3)="N/A","N/A",'输出-系统进路参数'!L202)</f>
        <v>N/A</v>
      </c>
      <c r="J201" s="22" t="str">
        <f>IF(INDEX(Veh_Marshal,0,3)="N/A","N/A",'输出-系统进路参数'!M202)</f>
        <v>N/A</v>
      </c>
      <c r="K201" s="22" t="str">
        <f>IF(INDEX(Veh_Marshal,0,3)="N/A","N/A",'输出-系统进路参数'!N202)</f>
        <v>N/A</v>
      </c>
      <c r="L201" s="22" t="str">
        <f>IF(INDEX(Veh_Marshal,0,3)="N/A","N/A",'输出-系统进路参数'!O202)</f>
        <v>N/A</v>
      </c>
      <c r="M201" s="22" t="str">
        <f>IF(INDEX(Veh_Marshal,0,3)="N/A","N/A",'输出-系统进路参数'!P202)</f>
        <v>N/A</v>
      </c>
      <c r="N201" s="22" t="str">
        <f>IF(INDEX(Veh_Marshal,0,3)="N/A","N/A",'输出-系统进路参数'!Q202)</f>
        <v>N/A</v>
      </c>
      <c r="O201" s="22" t="str">
        <f>IF(INDEX(Veh_Marshal,0,3)="N/A","N/A",'输出-系统进路参数'!R202)</f>
        <v>N/A</v>
      </c>
      <c r="P201" s="22" t="str">
        <f>IF(INDEX(Veh_Marshal,0,3)="N/A","N/A",'输出-系统进路参数'!S202)</f>
        <v>N/A</v>
      </c>
      <c r="Q201" s="22" t="str">
        <f>IF(INDEX(Veh_Marshal,0,3)="N/A","N/A",'输出-系统进路参数'!T202)</f>
        <v>N/A</v>
      </c>
      <c r="R201" s="22" t="str">
        <f>IF(INDEX(Veh_Marshal,0,3)="N/A","N/A",'输出-系统进路参数'!U202)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IF(INDEX(Veh_Marshal,0,3)="N/A","N/A",'输出-系统进路参数'!B203)</f>
        <v>N/A</v>
      </c>
      <c r="B202" s="22" t="str">
        <f>IF(INDEX(Veh_Marshal,0,3)="N/A","N/A",'输出-系统进路参数'!E203)</f>
        <v>N/A</v>
      </c>
      <c r="C202" s="22" t="str">
        <f>IF(INDEX(Veh_Marshal,0,3)="N/A","N/A",'输出-系统进路参数'!F203)</f>
        <v>N/A</v>
      </c>
      <c r="D202" s="22" t="str">
        <f>IF(INDEX(Veh_Marshal,0,3)="N/A","N/A",'输出-系统进路参数'!G203)</f>
        <v>N/A</v>
      </c>
      <c r="E202" s="22" t="str">
        <f>IF(INDEX(Veh_Marshal,0,3)="N/A","N/A",'输出-系统进路参数'!H203)</f>
        <v>N/A</v>
      </c>
      <c r="F202" s="22" t="str">
        <f>IF(INDEX(Veh_Marshal,0,3)="N/A","N/A",'输出-系统进路参数'!I203)</f>
        <v>N/A</v>
      </c>
      <c r="G202" s="22" t="str">
        <f>IF(INDEX(Veh_Marshal,0,3)="N/A","N/A",'输出-系统进路参数'!J203)</f>
        <v>N/A</v>
      </c>
      <c r="H202" s="22" t="str">
        <f>IF(INDEX(Veh_Marshal,0,3)="N/A","N/A",'输出-系统进路参数'!K203)</f>
        <v>N/A</v>
      </c>
      <c r="I202" s="22" t="str">
        <f>IF(INDEX(Veh_Marshal,0,3)="N/A","N/A",'输出-系统进路参数'!L203)</f>
        <v>N/A</v>
      </c>
      <c r="J202" s="22" t="str">
        <f>IF(INDEX(Veh_Marshal,0,3)="N/A","N/A",'输出-系统进路参数'!M203)</f>
        <v>N/A</v>
      </c>
      <c r="K202" s="22" t="str">
        <f>IF(INDEX(Veh_Marshal,0,3)="N/A","N/A",'输出-系统进路参数'!N203)</f>
        <v>N/A</v>
      </c>
      <c r="L202" s="22" t="str">
        <f>IF(INDEX(Veh_Marshal,0,3)="N/A","N/A",'输出-系统进路参数'!O203)</f>
        <v>N/A</v>
      </c>
      <c r="M202" s="22" t="str">
        <f>IF(INDEX(Veh_Marshal,0,3)="N/A","N/A",'输出-系统进路参数'!P203)</f>
        <v>N/A</v>
      </c>
      <c r="N202" s="22" t="str">
        <f>IF(INDEX(Veh_Marshal,0,3)="N/A","N/A",'输出-系统进路参数'!Q203)</f>
        <v>N/A</v>
      </c>
      <c r="O202" s="22" t="str">
        <f>IF(INDEX(Veh_Marshal,0,3)="N/A","N/A",'输出-系统进路参数'!R203)</f>
        <v>N/A</v>
      </c>
      <c r="P202" s="22" t="str">
        <f>IF(INDEX(Veh_Marshal,0,3)="N/A","N/A",'输出-系统进路参数'!S203)</f>
        <v>N/A</v>
      </c>
      <c r="Q202" s="22" t="str">
        <f>IF(INDEX(Veh_Marshal,0,3)="N/A","N/A",'输出-系统进路参数'!T203)</f>
        <v>N/A</v>
      </c>
      <c r="R202" s="22" t="str">
        <f>IF(INDEX(Veh_Marshal,0,3)="N/A","N/A",'输出-系统进路参数'!U203)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IF(INDEX(Veh_Marshal,0,3)="N/A","N/A",'输出-系统进路参数'!B204)</f>
        <v>N/A</v>
      </c>
      <c r="B203" s="22" t="str">
        <f>IF(INDEX(Veh_Marshal,0,3)="N/A","N/A",'输出-系统进路参数'!E204)</f>
        <v>N/A</v>
      </c>
      <c r="C203" s="22" t="str">
        <f>IF(INDEX(Veh_Marshal,0,3)="N/A","N/A",'输出-系统进路参数'!F204)</f>
        <v>N/A</v>
      </c>
      <c r="D203" s="22" t="str">
        <f>IF(INDEX(Veh_Marshal,0,3)="N/A","N/A",'输出-系统进路参数'!G204)</f>
        <v>N/A</v>
      </c>
      <c r="E203" s="22" t="str">
        <f>IF(INDEX(Veh_Marshal,0,3)="N/A","N/A",'输出-系统进路参数'!H204)</f>
        <v>N/A</v>
      </c>
      <c r="F203" s="22" t="str">
        <f>IF(INDEX(Veh_Marshal,0,3)="N/A","N/A",'输出-系统进路参数'!I204)</f>
        <v>N/A</v>
      </c>
      <c r="G203" s="22" t="str">
        <f>IF(INDEX(Veh_Marshal,0,3)="N/A","N/A",'输出-系统进路参数'!J204)</f>
        <v>N/A</v>
      </c>
      <c r="H203" s="22" t="str">
        <f>IF(INDEX(Veh_Marshal,0,3)="N/A","N/A",'输出-系统进路参数'!K204)</f>
        <v>N/A</v>
      </c>
      <c r="I203" s="22" t="str">
        <f>IF(INDEX(Veh_Marshal,0,3)="N/A","N/A",'输出-系统进路参数'!L204)</f>
        <v>N/A</v>
      </c>
      <c r="J203" s="22" t="str">
        <f>IF(INDEX(Veh_Marshal,0,3)="N/A","N/A",'输出-系统进路参数'!M204)</f>
        <v>N/A</v>
      </c>
      <c r="K203" s="22" t="str">
        <f>IF(INDEX(Veh_Marshal,0,3)="N/A","N/A",'输出-系统进路参数'!N204)</f>
        <v>N/A</v>
      </c>
      <c r="L203" s="22" t="str">
        <f>IF(INDEX(Veh_Marshal,0,3)="N/A","N/A",'输出-系统进路参数'!O204)</f>
        <v>N/A</v>
      </c>
      <c r="M203" s="22" t="str">
        <f>IF(INDEX(Veh_Marshal,0,3)="N/A","N/A",'输出-系统进路参数'!P204)</f>
        <v>N/A</v>
      </c>
      <c r="N203" s="22" t="str">
        <f>IF(INDEX(Veh_Marshal,0,3)="N/A","N/A",'输出-系统进路参数'!Q204)</f>
        <v>N/A</v>
      </c>
      <c r="O203" s="22" t="str">
        <f>IF(INDEX(Veh_Marshal,0,3)="N/A","N/A",'输出-系统进路参数'!R204)</f>
        <v>N/A</v>
      </c>
      <c r="P203" s="22" t="str">
        <f>IF(INDEX(Veh_Marshal,0,3)="N/A","N/A",'输出-系统进路参数'!S204)</f>
        <v>N/A</v>
      </c>
      <c r="Q203" s="22" t="str">
        <f>IF(INDEX(Veh_Marshal,0,3)="N/A","N/A",'输出-系统进路参数'!T204)</f>
        <v>N/A</v>
      </c>
      <c r="R203" s="22" t="str">
        <f>IF(INDEX(Veh_Marshal,0,3)="N/A","N/A",'输出-系统进路参数'!U204)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IF(INDEX(Veh_Marshal,0,3)="N/A","N/A",'输出-系统进路参数'!B205)</f>
        <v>N/A</v>
      </c>
      <c r="B204" s="22" t="str">
        <f>IF(INDEX(Veh_Marshal,0,3)="N/A","N/A",'输出-系统进路参数'!E205)</f>
        <v>N/A</v>
      </c>
      <c r="C204" s="22" t="str">
        <f>IF(INDEX(Veh_Marshal,0,3)="N/A","N/A",'输出-系统进路参数'!F205)</f>
        <v>N/A</v>
      </c>
      <c r="D204" s="22" t="str">
        <f>IF(INDEX(Veh_Marshal,0,3)="N/A","N/A",'输出-系统进路参数'!G205)</f>
        <v>N/A</v>
      </c>
      <c r="E204" s="22" t="str">
        <f>IF(INDEX(Veh_Marshal,0,3)="N/A","N/A",'输出-系统进路参数'!H205)</f>
        <v>N/A</v>
      </c>
      <c r="F204" s="22" t="str">
        <f>IF(INDEX(Veh_Marshal,0,3)="N/A","N/A",'输出-系统进路参数'!I205)</f>
        <v>N/A</v>
      </c>
      <c r="G204" s="22" t="str">
        <f>IF(INDEX(Veh_Marshal,0,3)="N/A","N/A",'输出-系统进路参数'!J205)</f>
        <v>N/A</v>
      </c>
      <c r="H204" s="22" t="str">
        <f>IF(INDEX(Veh_Marshal,0,3)="N/A","N/A",'输出-系统进路参数'!K205)</f>
        <v>N/A</v>
      </c>
      <c r="I204" s="22" t="str">
        <f>IF(INDEX(Veh_Marshal,0,3)="N/A","N/A",'输出-系统进路参数'!L205)</f>
        <v>N/A</v>
      </c>
      <c r="J204" s="22" t="str">
        <f>IF(INDEX(Veh_Marshal,0,3)="N/A","N/A",'输出-系统进路参数'!M205)</f>
        <v>N/A</v>
      </c>
      <c r="K204" s="22" t="str">
        <f>IF(INDEX(Veh_Marshal,0,3)="N/A","N/A",'输出-系统进路参数'!N205)</f>
        <v>N/A</v>
      </c>
      <c r="L204" s="22" t="str">
        <f>IF(INDEX(Veh_Marshal,0,3)="N/A","N/A",'输出-系统进路参数'!O205)</f>
        <v>N/A</v>
      </c>
      <c r="M204" s="22" t="str">
        <f>IF(INDEX(Veh_Marshal,0,3)="N/A","N/A",'输出-系统进路参数'!P205)</f>
        <v>N/A</v>
      </c>
      <c r="N204" s="22" t="str">
        <f>IF(INDEX(Veh_Marshal,0,3)="N/A","N/A",'输出-系统进路参数'!Q205)</f>
        <v>N/A</v>
      </c>
      <c r="O204" s="22" t="str">
        <f>IF(INDEX(Veh_Marshal,0,3)="N/A","N/A",'输出-系统进路参数'!R205)</f>
        <v>N/A</v>
      </c>
      <c r="P204" s="22" t="str">
        <f>IF(INDEX(Veh_Marshal,0,3)="N/A","N/A",'输出-系统进路参数'!S205)</f>
        <v>N/A</v>
      </c>
      <c r="Q204" s="22" t="str">
        <f>IF(INDEX(Veh_Marshal,0,3)="N/A","N/A",'输出-系统进路参数'!T205)</f>
        <v>N/A</v>
      </c>
      <c r="R204" s="22" t="str">
        <f>IF(INDEX(Veh_Marshal,0,3)="N/A","N/A",'输出-系统进路参数'!U205)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IF(INDEX(Veh_Marshal,0,3)="N/A","N/A",'输出-系统进路参数'!B206)</f>
        <v>N/A</v>
      </c>
      <c r="B205" s="22" t="str">
        <f>IF(INDEX(Veh_Marshal,0,3)="N/A","N/A",'输出-系统进路参数'!E206)</f>
        <v>N/A</v>
      </c>
      <c r="C205" s="22" t="str">
        <f>IF(INDEX(Veh_Marshal,0,3)="N/A","N/A",'输出-系统进路参数'!F206)</f>
        <v>N/A</v>
      </c>
      <c r="D205" s="22" t="str">
        <f>IF(INDEX(Veh_Marshal,0,3)="N/A","N/A",'输出-系统进路参数'!G206)</f>
        <v>N/A</v>
      </c>
      <c r="E205" s="22" t="str">
        <f>IF(INDEX(Veh_Marshal,0,3)="N/A","N/A",'输出-系统进路参数'!H206)</f>
        <v>N/A</v>
      </c>
      <c r="F205" s="22" t="str">
        <f>IF(INDEX(Veh_Marshal,0,3)="N/A","N/A",'输出-系统进路参数'!I206)</f>
        <v>N/A</v>
      </c>
      <c r="G205" s="22" t="str">
        <f>IF(INDEX(Veh_Marshal,0,3)="N/A","N/A",'输出-系统进路参数'!J206)</f>
        <v>N/A</v>
      </c>
      <c r="H205" s="22" t="str">
        <f>IF(INDEX(Veh_Marshal,0,3)="N/A","N/A",'输出-系统进路参数'!K206)</f>
        <v>N/A</v>
      </c>
      <c r="I205" s="22" t="str">
        <f>IF(INDEX(Veh_Marshal,0,3)="N/A","N/A",'输出-系统进路参数'!L206)</f>
        <v>N/A</v>
      </c>
      <c r="J205" s="22" t="str">
        <f>IF(INDEX(Veh_Marshal,0,3)="N/A","N/A",'输出-系统进路参数'!M206)</f>
        <v>N/A</v>
      </c>
      <c r="K205" s="22" t="str">
        <f>IF(INDEX(Veh_Marshal,0,3)="N/A","N/A",'输出-系统进路参数'!N206)</f>
        <v>N/A</v>
      </c>
      <c r="L205" s="22" t="str">
        <f>IF(INDEX(Veh_Marshal,0,3)="N/A","N/A",'输出-系统进路参数'!O206)</f>
        <v>N/A</v>
      </c>
      <c r="M205" s="22" t="str">
        <f>IF(INDEX(Veh_Marshal,0,3)="N/A","N/A",'输出-系统进路参数'!P206)</f>
        <v>N/A</v>
      </c>
      <c r="N205" s="22" t="str">
        <f>IF(INDEX(Veh_Marshal,0,3)="N/A","N/A",'输出-系统进路参数'!Q206)</f>
        <v>N/A</v>
      </c>
      <c r="O205" s="22" t="str">
        <f>IF(INDEX(Veh_Marshal,0,3)="N/A","N/A",'输出-系统进路参数'!R206)</f>
        <v>N/A</v>
      </c>
      <c r="P205" s="22" t="str">
        <f>IF(INDEX(Veh_Marshal,0,3)="N/A","N/A",'输出-系统进路参数'!S206)</f>
        <v>N/A</v>
      </c>
      <c r="Q205" s="22" t="str">
        <f>IF(INDEX(Veh_Marshal,0,3)="N/A","N/A",'输出-系统进路参数'!T206)</f>
        <v>N/A</v>
      </c>
      <c r="R205" s="22" t="str">
        <f>IF(INDEX(Veh_Marshal,0,3)="N/A","N/A",'输出-系统进路参数'!U206)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IF(INDEX(Veh_Marshal,0,3)="N/A","N/A",'输出-系统进路参数'!B207)</f>
        <v>N/A</v>
      </c>
      <c r="B206" s="22" t="str">
        <f>IF(INDEX(Veh_Marshal,0,3)="N/A","N/A",'输出-系统进路参数'!E207)</f>
        <v>N/A</v>
      </c>
      <c r="C206" s="22" t="str">
        <f>IF(INDEX(Veh_Marshal,0,3)="N/A","N/A",'输出-系统进路参数'!F207)</f>
        <v>N/A</v>
      </c>
      <c r="D206" s="22" t="str">
        <f>IF(INDEX(Veh_Marshal,0,3)="N/A","N/A",'输出-系统进路参数'!G207)</f>
        <v>N/A</v>
      </c>
      <c r="E206" s="22" t="str">
        <f>IF(INDEX(Veh_Marshal,0,3)="N/A","N/A",'输出-系统进路参数'!H207)</f>
        <v>N/A</v>
      </c>
      <c r="F206" s="22" t="str">
        <f>IF(INDEX(Veh_Marshal,0,3)="N/A","N/A",'输出-系统进路参数'!I207)</f>
        <v>N/A</v>
      </c>
      <c r="G206" s="22" t="str">
        <f>IF(INDEX(Veh_Marshal,0,3)="N/A","N/A",'输出-系统进路参数'!J207)</f>
        <v>N/A</v>
      </c>
      <c r="H206" s="22" t="str">
        <f>IF(INDEX(Veh_Marshal,0,3)="N/A","N/A",'输出-系统进路参数'!K207)</f>
        <v>N/A</v>
      </c>
      <c r="I206" s="22" t="str">
        <f>IF(INDEX(Veh_Marshal,0,3)="N/A","N/A",'输出-系统进路参数'!L207)</f>
        <v>N/A</v>
      </c>
      <c r="J206" s="22" t="str">
        <f>IF(INDEX(Veh_Marshal,0,3)="N/A","N/A",'输出-系统进路参数'!M207)</f>
        <v>N/A</v>
      </c>
      <c r="K206" s="22" t="str">
        <f>IF(INDEX(Veh_Marshal,0,3)="N/A","N/A",'输出-系统进路参数'!N207)</f>
        <v>N/A</v>
      </c>
      <c r="L206" s="22" t="str">
        <f>IF(INDEX(Veh_Marshal,0,3)="N/A","N/A",'输出-系统进路参数'!O207)</f>
        <v>N/A</v>
      </c>
      <c r="M206" s="22" t="str">
        <f>IF(INDEX(Veh_Marshal,0,3)="N/A","N/A",'输出-系统进路参数'!P207)</f>
        <v>N/A</v>
      </c>
      <c r="N206" s="22" t="str">
        <f>IF(INDEX(Veh_Marshal,0,3)="N/A","N/A",'输出-系统进路参数'!Q207)</f>
        <v>N/A</v>
      </c>
      <c r="O206" s="22" t="str">
        <f>IF(INDEX(Veh_Marshal,0,3)="N/A","N/A",'输出-系统进路参数'!R207)</f>
        <v>N/A</v>
      </c>
      <c r="P206" s="22" t="str">
        <f>IF(INDEX(Veh_Marshal,0,3)="N/A","N/A",'输出-系统进路参数'!S207)</f>
        <v>N/A</v>
      </c>
      <c r="Q206" s="22" t="str">
        <f>IF(INDEX(Veh_Marshal,0,3)="N/A","N/A",'输出-系统进路参数'!T207)</f>
        <v>N/A</v>
      </c>
      <c r="R206" s="22" t="str">
        <f>IF(INDEX(Veh_Marshal,0,3)="N/A","N/A",'输出-系统进路参数'!U207)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IF(INDEX(Veh_Marshal,0,3)="N/A","N/A",'输出-系统进路参数'!B208)</f>
        <v>N/A</v>
      </c>
      <c r="B207" s="22" t="str">
        <f>IF(INDEX(Veh_Marshal,0,3)="N/A","N/A",'输出-系统进路参数'!E208)</f>
        <v>N/A</v>
      </c>
      <c r="C207" s="22" t="str">
        <f>IF(INDEX(Veh_Marshal,0,3)="N/A","N/A",'输出-系统进路参数'!F208)</f>
        <v>N/A</v>
      </c>
      <c r="D207" s="22" t="str">
        <f>IF(INDEX(Veh_Marshal,0,3)="N/A","N/A",'输出-系统进路参数'!G208)</f>
        <v>N/A</v>
      </c>
      <c r="E207" s="22" t="str">
        <f>IF(INDEX(Veh_Marshal,0,3)="N/A","N/A",'输出-系统进路参数'!H208)</f>
        <v>N/A</v>
      </c>
      <c r="F207" s="22" t="str">
        <f>IF(INDEX(Veh_Marshal,0,3)="N/A","N/A",'输出-系统进路参数'!I208)</f>
        <v>N/A</v>
      </c>
      <c r="G207" s="22" t="str">
        <f>IF(INDEX(Veh_Marshal,0,3)="N/A","N/A",'输出-系统进路参数'!J208)</f>
        <v>N/A</v>
      </c>
      <c r="H207" s="22" t="str">
        <f>IF(INDEX(Veh_Marshal,0,3)="N/A","N/A",'输出-系统进路参数'!K208)</f>
        <v>N/A</v>
      </c>
      <c r="I207" s="22" t="str">
        <f>IF(INDEX(Veh_Marshal,0,3)="N/A","N/A",'输出-系统进路参数'!L208)</f>
        <v>N/A</v>
      </c>
      <c r="J207" s="22" t="str">
        <f>IF(INDEX(Veh_Marshal,0,3)="N/A","N/A",'输出-系统进路参数'!M208)</f>
        <v>N/A</v>
      </c>
      <c r="K207" s="22" t="str">
        <f>IF(INDEX(Veh_Marshal,0,3)="N/A","N/A",'输出-系统进路参数'!N208)</f>
        <v>N/A</v>
      </c>
      <c r="L207" s="22" t="str">
        <f>IF(INDEX(Veh_Marshal,0,3)="N/A","N/A",'输出-系统进路参数'!O208)</f>
        <v>N/A</v>
      </c>
      <c r="M207" s="22" t="str">
        <f>IF(INDEX(Veh_Marshal,0,3)="N/A","N/A",'输出-系统进路参数'!P208)</f>
        <v>N/A</v>
      </c>
      <c r="N207" s="22" t="str">
        <f>IF(INDEX(Veh_Marshal,0,3)="N/A","N/A",'输出-系统进路参数'!Q208)</f>
        <v>N/A</v>
      </c>
      <c r="O207" s="22" t="str">
        <f>IF(INDEX(Veh_Marshal,0,3)="N/A","N/A",'输出-系统进路参数'!R208)</f>
        <v>N/A</v>
      </c>
      <c r="P207" s="22" t="str">
        <f>IF(INDEX(Veh_Marshal,0,3)="N/A","N/A",'输出-系统进路参数'!S208)</f>
        <v>N/A</v>
      </c>
      <c r="Q207" s="22" t="str">
        <f>IF(INDEX(Veh_Marshal,0,3)="N/A","N/A",'输出-系统进路参数'!T208)</f>
        <v>N/A</v>
      </c>
      <c r="R207" s="22" t="str">
        <f>IF(INDEX(Veh_Marshal,0,3)="N/A","N/A",'输出-系统进路参数'!U208)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IF(INDEX(Veh_Marshal,0,3)="N/A","N/A",'输出-系统进路参数'!B209)</f>
        <v>N/A</v>
      </c>
      <c r="B208" s="22" t="str">
        <f>IF(INDEX(Veh_Marshal,0,3)="N/A","N/A",'输出-系统进路参数'!E209)</f>
        <v>N/A</v>
      </c>
      <c r="C208" s="22" t="str">
        <f>IF(INDEX(Veh_Marshal,0,3)="N/A","N/A",'输出-系统进路参数'!F209)</f>
        <v>N/A</v>
      </c>
      <c r="D208" s="22" t="str">
        <f>IF(INDEX(Veh_Marshal,0,3)="N/A","N/A",'输出-系统进路参数'!G209)</f>
        <v>N/A</v>
      </c>
      <c r="E208" s="22" t="str">
        <f>IF(INDEX(Veh_Marshal,0,3)="N/A","N/A",'输出-系统进路参数'!H209)</f>
        <v>N/A</v>
      </c>
      <c r="F208" s="22" t="str">
        <f>IF(INDEX(Veh_Marshal,0,3)="N/A","N/A",'输出-系统进路参数'!I209)</f>
        <v>N/A</v>
      </c>
      <c r="G208" s="22" t="str">
        <f>IF(INDEX(Veh_Marshal,0,3)="N/A","N/A",'输出-系统进路参数'!J209)</f>
        <v>N/A</v>
      </c>
      <c r="H208" s="22" t="str">
        <f>IF(INDEX(Veh_Marshal,0,3)="N/A","N/A",'输出-系统进路参数'!K209)</f>
        <v>N/A</v>
      </c>
      <c r="I208" s="22" t="str">
        <f>IF(INDEX(Veh_Marshal,0,3)="N/A","N/A",'输出-系统进路参数'!L209)</f>
        <v>N/A</v>
      </c>
      <c r="J208" s="22" t="str">
        <f>IF(INDEX(Veh_Marshal,0,3)="N/A","N/A",'输出-系统进路参数'!M209)</f>
        <v>N/A</v>
      </c>
      <c r="K208" s="22" t="str">
        <f>IF(INDEX(Veh_Marshal,0,3)="N/A","N/A",'输出-系统进路参数'!N209)</f>
        <v>N/A</v>
      </c>
      <c r="L208" s="22" t="str">
        <f>IF(INDEX(Veh_Marshal,0,3)="N/A","N/A",'输出-系统进路参数'!O209)</f>
        <v>N/A</v>
      </c>
      <c r="M208" s="22" t="str">
        <f>IF(INDEX(Veh_Marshal,0,3)="N/A","N/A",'输出-系统进路参数'!P209)</f>
        <v>N/A</v>
      </c>
      <c r="N208" s="22" t="str">
        <f>IF(INDEX(Veh_Marshal,0,3)="N/A","N/A",'输出-系统进路参数'!Q209)</f>
        <v>N/A</v>
      </c>
      <c r="O208" s="22" t="str">
        <f>IF(INDEX(Veh_Marshal,0,3)="N/A","N/A",'输出-系统进路参数'!R209)</f>
        <v>N/A</v>
      </c>
      <c r="P208" s="22" t="str">
        <f>IF(INDEX(Veh_Marshal,0,3)="N/A","N/A",'输出-系统进路参数'!S209)</f>
        <v>N/A</v>
      </c>
      <c r="Q208" s="22" t="str">
        <f>IF(INDEX(Veh_Marshal,0,3)="N/A","N/A",'输出-系统进路参数'!T209)</f>
        <v>N/A</v>
      </c>
      <c r="R208" s="22" t="str">
        <f>IF(INDEX(Veh_Marshal,0,3)="N/A","N/A",'输出-系统进路参数'!U209)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IF(INDEX(Veh_Marshal,0,3)="N/A","N/A",'输出-系统进路参数'!B210)</f>
        <v>N/A</v>
      </c>
      <c r="B209" s="22" t="str">
        <f>IF(INDEX(Veh_Marshal,0,3)="N/A","N/A",'输出-系统进路参数'!E210)</f>
        <v>N/A</v>
      </c>
      <c r="C209" s="22" t="str">
        <f>IF(INDEX(Veh_Marshal,0,3)="N/A","N/A",'输出-系统进路参数'!F210)</f>
        <v>N/A</v>
      </c>
      <c r="D209" s="22" t="str">
        <f>IF(INDEX(Veh_Marshal,0,3)="N/A","N/A",'输出-系统进路参数'!G210)</f>
        <v>N/A</v>
      </c>
      <c r="E209" s="22" t="str">
        <f>IF(INDEX(Veh_Marshal,0,3)="N/A","N/A",'输出-系统进路参数'!H210)</f>
        <v>N/A</v>
      </c>
      <c r="F209" s="22" t="str">
        <f>IF(INDEX(Veh_Marshal,0,3)="N/A","N/A",'输出-系统进路参数'!I210)</f>
        <v>N/A</v>
      </c>
      <c r="G209" s="22" t="str">
        <f>IF(INDEX(Veh_Marshal,0,3)="N/A","N/A",'输出-系统进路参数'!J210)</f>
        <v>N/A</v>
      </c>
      <c r="H209" s="22" t="str">
        <f>IF(INDEX(Veh_Marshal,0,3)="N/A","N/A",'输出-系统进路参数'!K210)</f>
        <v>N/A</v>
      </c>
      <c r="I209" s="22" t="str">
        <f>IF(INDEX(Veh_Marshal,0,3)="N/A","N/A",'输出-系统进路参数'!L210)</f>
        <v>N/A</v>
      </c>
      <c r="J209" s="22" t="str">
        <f>IF(INDEX(Veh_Marshal,0,3)="N/A","N/A",'输出-系统进路参数'!M210)</f>
        <v>N/A</v>
      </c>
      <c r="K209" s="22" t="str">
        <f>IF(INDEX(Veh_Marshal,0,3)="N/A","N/A",'输出-系统进路参数'!N210)</f>
        <v>N/A</v>
      </c>
      <c r="L209" s="22" t="str">
        <f>IF(INDEX(Veh_Marshal,0,3)="N/A","N/A",'输出-系统进路参数'!O210)</f>
        <v>N/A</v>
      </c>
      <c r="M209" s="22" t="str">
        <f>IF(INDEX(Veh_Marshal,0,3)="N/A","N/A",'输出-系统进路参数'!P210)</f>
        <v>N/A</v>
      </c>
      <c r="N209" s="22" t="str">
        <f>IF(INDEX(Veh_Marshal,0,3)="N/A","N/A",'输出-系统进路参数'!Q210)</f>
        <v>N/A</v>
      </c>
      <c r="O209" s="22" t="str">
        <f>IF(INDEX(Veh_Marshal,0,3)="N/A","N/A",'输出-系统进路参数'!R210)</f>
        <v>N/A</v>
      </c>
      <c r="P209" s="22" t="str">
        <f>IF(INDEX(Veh_Marshal,0,3)="N/A","N/A",'输出-系统进路参数'!S210)</f>
        <v>N/A</v>
      </c>
      <c r="Q209" s="22" t="str">
        <f>IF(INDEX(Veh_Marshal,0,3)="N/A","N/A",'输出-系统进路参数'!T210)</f>
        <v>N/A</v>
      </c>
      <c r="R209" s="22" t="str">
        <f>IF(INDEX(Veh_Marshal,0,3)="N/A","N/A",'输出-系统进路参数'!U210)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IF(INDEX(Veh_Marshal,0,3)="N/A","N/A",'输出-系统进路参数'!B211)</f>
        <v>N/A</v>
      </c>
      <c r="B210" s="22" t="str">
        <f>IF(INDEX(Veh_Marshal,0,3)="N/A","N/A",'输出-系统进路参数'!E211)</f>
        <v>N/A</v>
      </c>
      <c r="C210" s="22" t="str">
        <f>IF(INDEX(Veh_Marshal,0,3)="N/A","N/A",'输出-系统进路参数'!F211)</f>
        <v>N/A</v>
      </c>
      <c r="D210" s="22" t="str">
        <f>IF(INDEX(Veh_Marshal,0,3)="N/A","N/A",'输出-系统进路参数'!G211)</f>
        <v>N/A</v>
      </c>
      <c r="E210" s="22" t="str">
        <f>IF(INDEX(Veh_Marshal,0,3)="N/A","N/A",'输出-系统进路参数'!H211)</f>
        <v>N/A</v>
      </c>
      <c r="F210" s="22" t="str">
        <f>IF(INDEX(Veh_Marshal,0,3)="N/A","N/A",'输出-系统进路参数'!I211)</f>
        <v>N/A</v>
      </c>
      <c r="G210" s="22" t="str">
        <f>IF(INDEX(Veh_Marshal,0,3)="N/A","N/A",'输出-系统进路参数'!J211)</f>
        <v>N/A</v>
      </c>
      <c r="H210" s="22" t="str">
        <f>IF(INDEX(Veh_Marshal,0,3)="N/A","N/A",'输出-系统进路参数'!K211)</f>
        <v>N/A</v>
      </c>
      <c r="I210" s="22" t="str">
        <f>IF(INDEX(Veh_Marshal,0,3)="N/A","N/A",'输出-系统进路参数'!L211)</f>
        <v>N/A</v>
      </c>
      <c r="J210" s="22" t="str">
        <f>IF(INDEX(Veh_Marshal,0,3)="N/A","N/A",'输出-系统进路参数'!M211)</f>
        <v>N/A</v>
      </c>
      <c r="K210" s="22" t="str">
        <f>IF(INDEX(Veh_Marshal,0,3)="N/A","N/A",'输出-系统进路参数'!N211)</f>
        <v>N/A</v>
      </c>
      <c r="L210" s="22" t="str">
        <f>IF(INDEX(Veh_Marshal,0,3)="N/A","N/A",'输出-系统进路参数'!O211)</f>
        <v>N/A</v>
      </c>
      <c r="M210" s="22" t="str">
        <f>IF(INDEX(Veh_Marshal,0,3)="N/A","N/A",'输出-系统进路参数'!P211)</f>
        <v>N/A</v>
      </c>
      <c r="N210" s="22" t="str">
        <f>IF(INDEX(Veh_Marshal,0,3)="N/A","N/A",'输出-系统进路参数'!Q211)</f>
        <v>N/A</v>
      </c>
      <c r="O210" s="22" t="str">
        <f>IF(INDEX(Veh_Marshal,0,3)="N/A","N/A",'输出-系统进路参数'!R211)</f>
        <v>N/A</v>
      </c>
      <c r="P210" s="22" t="str">
        <f>IF(INDEX(Veh_Marshal,0,3)="N/A","N/A",'输出-系统进路参数'!S211)</f>
        <v>N/A</v>
      </c>
      <c r="Q210" s="22" t="str">
        <f>IF(INDEX(Veh_Marshal,0,3)="N/A","N/A",'输出-系统进路参数'!T211)</f>
        <v>N/A</v>
      </c>
      <c r="R210" s="22" t="str">
        <f>IF(INDEX(Veh_Marshal,0,3)="N/A","N/A",'输出-系统进路参数'!U211)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IF(INDEX(Veh_Marshal,0,3)="N/A","N/A",'输出-系统进路参数'!B212)</f>
        <v>N/A</v>
      </c>
      <c r="B211" s="22" t="str">
        <f>IF(INDEX(Veh_Marshal,0,3)="N/A","N/A",'输出-系统进路参数'!E212)</f>
        <v>N/A</v>
      </c>
      <c r="C211" s="22" t="str">
        <f>IF(INDEX(Veh_Marshal,0,3)="N/A","N/A",'输出-系统进路参数'!F212)</f>
        <v>N/A</v>
      </c>
      <c r="D211" s="22" t="str">
        <f>IF(INDEX(Veh_Marshal,0,3)="N/A","N/A",'输出-系统进路参数'!G212)</f>
        <v>N/A</v>
      </c>
      <c r="E211" s="22" t="str">
        <f>IF(INDEX(Veh_Marshal,0,3)="N/A","N/A",'输出-系统进路参数'!H212)</f>
        <v>N/A</v>
      </c>
      <c r="F211" s="22" t="str">
        <f>IF(INDEX(Veh_Marshal,0,3)="N/A","N/A",'输出-系统进路参数'!I212)</f>
        <v>N/A</v>
      </c>
      <c r="G211" s="22" t="str">
        <f>IF(INDEX(Veh_Marshal,0,3)="N/A","N/A",'输出-系统进路参数'!J212)</f>
        <v>N/A</v>
      </c>
      <c r="H211" s="22" t="str">
        <f>IF(INDEX(Veh_Marshal,0,3)="N/A","N/A",'输出-系统进路参数'!K212)</f>
        <v>N/A</v>
      </c>
      <c r="I211" s="22" t="str">
        <f>IF(INDEX(Veh_Marshal,0,3)="N/A","N/A",'输出-系统进路参数'!L212)</f>
        <v>N/A</v>
      </c>
      <c r="J211" s="22" t="str">
        <f>IF(INDEX(Veh_Marshal,0,3)="N/A","N/A",'输出-系统进路参数'!M212)</f>
        <v>N/A</v>
      </c>
      <c r="K211" s="22" t="str">
        <f>IF(INDEX(Veh_Marshal,0,3)="N/A","N/A",'输出-系统进路参数'!N212)</f>
        <v>N/A</v>
      </c>
      <c r="L211" s="22" t="str">
        <f>IF(INDEX(Veh_Marshal,0,3)="N/A","N/A",'输出-系统进路参数'!O212)</f>
        <v>N/A</v>
      </c>
      <c r="M211" s="22" t="str">
        <f>IF(INDEX(Veh_Marshal,0,3)="N/A","N/A",'输出-系统进路参数'!P212)</f>
        <v>N/A</v>
      </c>
      <c r="N211" s="22" t="str">
        <f>IF(INDEX(Veh_Marshal,0,3)="N/A","N/A",'输出-系统进路参数'!Q212)</f>
        <v>N/A</v>
      </c>
      <c r="O211" s="22" t="str">
        <f>IF(INDEX(Veh_Marshal,0,3)="N/A","N/A",'输出-系统进路参数'!R212)</f>
        <v>N/A</v>
      </c>
      <c r="P211" s="22" t="str">
        <f>IF(INDEX(Veh_Marshal,0,3)="N/A","N/A",'输出-系统进路参数'!S212)</f>
        <v>N/A</v>
      </c>
      <c r="Q211" s="22" t="str">
        <f>IF(INDEX(Veh_Marshal,0,3)="N/A","N/A",'输出-系统进路参数'!T212)</f>
        <v>N/A</v>
      </c>
      <c r="R211" s="22" t="str">
        <f>IF(INDEX(Veh_Marshal,0,3)="N/A","N/A",'输出-系统进路参数'!U212)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IF(INDEX(Veh_Marshal,0,3)="N/A","N/A",'输出-系统进路参数'!B213)</f>
        <v>N/A</v>
      </c>
      <c r="B212" s="22" t="str">
        <f>IF(INDEX(Veh_Marshal,0,3)="N/A","N/A",'输出-系统进路参数'!E213)</f>
        <v>N/A</v>
      </c>
      <c r="C212" s="22" t="str">
        <f>IF(INDEX(Veh_Marshal,0,3)="N/A","N/A",'输出-系统进路参数'!F213)</f>
        <v>N/A</v>
      </c>
      <c r="D212" s="22" t="str">
        <f>IF(INDEX(Veh_Marshal,0,3)="N/A","N/A",'输出-系统进路参数'!G213)</f>
        <v>N/A</v>
      </c>
      <c r="E212" s="22" t="str">
        <f>IF(INDEX(Veh_Marshal,0,3)="N/A","N/A",'输出-系统进路参数'!H213)</f>
        <v>N/A</v>
      </c>
      <c r="F212" s="22" t="str">
        <f>IF(INDEX(Veh_Marshal,0,3)="N/A","N/A",'输出-系统进路参数'!I213)</f>
        <v>N/A</v>
      </c>
      <c r="G212" s="22" t="str">
        <f>IF(INDEX(Veh_Marshal,0,3)="N/A","N/A",'输出-系统进路参数'!J213)</f>
        <v>N/A</v>
      </c>
      <c r="H212" s="22" t="str">
        <f>IF(INDEX(Veh_Marshal,0,3)="N/A","N/A",'输出-系统进路参数'!K213)</f>
        <v>N/A</v>
      </c>
      <c r="I212" s="22" t="str">
        <f>IF(INDEX(Veh_Marshal,0,3)="N/A","N/A",'输出-系统进路参数'!L213)</f>
        <v>N/A</v>
      </c>
      <c r="J212" s="22" t="str">
        <f>IF(INDEX(Veh_Marshal,0,3)="N/A","N/A",'输出-系统进路参数'!M213)</f>
        <v>N/A</v>
      </c>
      <c r="K212" s="22" t="str">
        <f>IF(INDEX(Veh_Marshal,0,3)="N/A","N/A",'输出-系统进路参数'!N213)</f>
        <v>N/A</v>
      </c>
      <c r="L212" s="22" t="str">
        <f>IF(INDEX(Veh_Marshal,0,3)="N/A","N/A",'输出-系统进路参数'!O213)</f>
        <v>N/A</v>
      </c>
      <c r="M212" s="22" t="str">
        <f>IF(INDEX(Veh_Marshal,0,3)="N/A","N/A",'输出-系统进路参数'!P213)</f>
        <v>N/A</v>
      </c>
      <c r="N212" s="22" t="str">
        <f>IF(INDEX(Veh_Marshal,0,3)="N/A","N/A",'输出-系统进路参数'!Q213)</f>
        <v>N/A</v>
      </c>
      <c r="O212" s="22" t="str">
        <f>IF(INDEX(Veh_Marshal,0,3)="N/A","N/A",'输出-系统进路参数'!R213)</f>
        <v>N/A</v>
      </c>
      <c r="P212" s="22" t="str">
        <f>IF(INDEX(Veh_Marshal,0,3)="N/A","N/A",'输出-系统进路参数'!S213)</f>
        <v>N/A</v>
      </c>
      <c r="Q212" s="22" t="str">
        <f>IF(INDEX(Veh_Marshal,0,3)="N/A","N/A",'输出-系统进路参数'!T213)</f>
        <v>N/A</v>
      </c>
      <c r="R212" s="22" t="str">
        <f>IF(INDEX(Veh_Marshal,0,3)="N/A","N/A",'输出-系统进路参数'!U213)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IF(INDEX(Veh_Marshal,0,3)="N/A","N/A",'输出-系统进路参数'!B214)</f>
        <v>N/A</v>
      </c>
      <c r="B213" s="22" t="str">
        <f>IF(INDEX(Veh_Marshal,0,3)="N/A","N/A",'输出-系统进路参数'!E214)</f>
        <v>N/A</v>
      </c>
      <c r="C213" s="22" t="str">
        <f>IF(INDEX(Veh_Marshal,0,3)="N/A","N/A",'输出-系统进路参数'!F214)</f>
        <v>N/A</v>
      </c>
      <c r="D213" s="22" t="str">
        <f>IF(INDEX(Veh_Marshal,0,3)="N/A","N/A",'输出-系统进路参数'!G214)</f>
        <v>N/A</v>
      </c>
      <c r="E213" s="22" t="str">
        <f>IF(INDEX(Veh_Marshal,0,3)="N/A","N/A",'输出-系统进路参数'!H214)</f>
        <v>N/A</v>
      </c>
      <c r="F213" s="22" t="str">
        <f>IF(INDEX(Veh_Marshal,0,3)="N/A","N/A",'输出-系统进路参数'!I214)</f>
        <v>N/A</v>
      </c>
      <c r="G213" s="22" t="str">
        <f>IF(INDEX(Veh_Marshal,0,3)="N/A","N/A",'输出-系统进路参数'!J214)</f>
        <v>N/A</v>
      </c>
      <c r="H213" s="22" t="str">
        <f>IF(INDEX(Veh_Marshal,0,3)="N/A","N/A",'输出-系统进路参数'!K214)</f>
        <v>N/A</v>
      </c>
      <c r="I213" s="22" t="str">
        <f>IF(INDEX(Veh_Marshal,0,3)="N/A","N/A",'输出-系统进路参数'!L214)</f>
        <v>N/A</v>
      </c>
      <c r="J213" s="22" t="str">
        <f>IF(INDEX(Veh_Marshal,0,3)="N/A","N/A",'输出-系统进路参数'!M214)</f>
        <v>N/A</v>
      </c>
      <c r="K213" s="22" t="str">
        <f>IF(INDEX(Veh_Marshal,0,3)="N/A","N/A",'输出-系统进路参数'!N214)</f>
        <v>N/A</v>
      </c>
      <c r="L213" s="22" t="str">
        <f>IF(INDEX(Veh_Marshal,0,3)="N/A","N/A",'输出-系统进路参数'!O214)</f>
        <v>N/A</v>
      </c>
      <c r="M213" s="22" t="str">
        <f>IF(INDEX(Veh_Marshal,0,3)="N/A","N/A",'输出-系统进路参数'!P214)</f>
        <v>N/A</v>
      </c>
      <c r="N213" s="22" t="str">
        <f>IF(INDEX(Veh_Marshal,0,3)="N/A","N/A",'输出-系统进路参数'!Q214)</f>
        <v>N/A</v>
      </c>
      <c r="O213" s="22" t="str">
        <f>IF(INDEX(Veh_Marshal,0,3)="N/A","N/A",'输出-系统进路参数'!R214)</f>
        <v>N/A</v>
      </c>
      <c r="P213" s="22" t="str">
        <f>IF(INDEX(Veh_Marshal,0,3)="N/A","N/A",'输出-系统进路参数'!S214)</f>
        <v>N/A</v>
      </c>
      <c r="Q213" s="22" t="str">
        <f>IF(INDEX(Veh_Marshal,0,3)="N/A","N/A",'输出-系统进路参数'!T214)</f>
        <v>N/A</v>
      </c>
      <c r="R213" s="22" t="str">
        <f>IF(INDEX(Veh_Marshal,0,3)="N/A","N/A",'输出-系统进路参数'!U214)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IF(INDEX(Veh_Marshal,0,3)="N/A","N/A",'输出-系统进路参数'!B215)</f>
        <v>N/A</v>
      </c>
      <c r="B214" s="22" t="str">
        <f>IF(INDEX(Veh_Marshal,0,3)="N/A","N/A",'输出-系统进路参数'!E215)</f>
        <v>N/A</v>
      </c>
      <c r="C214" s="22" t="str">
        <f>IF(INDEX(Veh_Marshal,0,3)="N/A","N/A",'输出-系统进路参数'!F215)</f>
        <v>N/A</v>
      </c>
      <c r="D214" s="22" t="str">
        <f>IF(INDEX(Veh_Marshal,0,3)="N/A","N/A",'输出-系统进路参数'!G215)</f>
        <v>N/A</v>
      </c>
      <c r="E214" s="22" t="str">
        <f>IF(INDEX(Veh_Marshal,0,3)="N/A","N/A",'输出-系统进路参数'!H215)</f>
        <v>N/A</v>
      </c>
      <c r="F214" s="22" t="str">
        <f>IF(INDEX(Veh_Marshal,0,3)="N/A","N/A",'输出-系统进路参数'!I215)</f>
        <v>N/A</v>
      </c>
      <c r="G214" s="22" t="str">
        <f>IF(INDEX(Veh_Marshal,0,3)="N/A","N/A",'输出-系统进路参数'!J215)</f>
        <v>N/A</v>
      </c>
      <c r="H214" s="22" t="str">
        <f>IF(INDEX(Veh_Marshal,0,3)="N/A","N/A",'输出-系统进路参数'!K215)</f>
        <v>N/A</v>
      </c>
      <c r="I214" s="22" t="str">
        <f>IF(INDEX(Veh_Marshal,0,3)="N/A","N/A",'输出-系统进路参数'!L215)</f>
        <v>N/A</v>
      </c>
      <c r="J214" s="22" t="str">
        <f>IF(INDEX(Veh_Marshal,0,3)="N/A","N/A",'输出-系统进路参数'!M215)</f>
        <v>N/A</v>
      </c>
      <c r="K214" s="22" t="str">
        <f>IF(INDEX(Veh_Marshal,0,3)="N/A","N/A",'输出-系统进路参数'!N215)</f>
        <v>N/A</v>
      </c>
      <c r="L214" s="22" t="str">
        <f>IF(INDEX(Veh_Marshal,0,3)="N/A","N/A",'输出-系统进路参数'!O215)</f>
        <v>N/A</v>
      </c>
      <c r="M214" s="22" t="str">
        <f>IF(INDEX(Veh_Marshal,0,3)="N/A","N/A",'输出-系统进路参数'!P215)</f>
        <v>N/A</v>
      </c>
      <c r="N214" s="22" t="str">
        <f>IF(INDEX(Veh_Marshal,0,3)="N/A","N/A",'输出-系统进路参数'!Q215)</f>
        <v>N/A</v>
      </c>
      <c r="O214" s="22" t="str">
        <f>IF(INDEX(Veh_Marshal,0,3)="N/A","N/A",'输出-系统进路参数'!R215)</f>
        <v>N/A</v>
      </c>
      <c r="P214" s="22" t="str">
        <f>IF(INDEX(Veh_Marshal,0,3)="N/A","N/A",'输出-系统进路参数'!S215)</f>
        <v>N/A</v>
      </c>
      <c r="Q214" s="22" t="str">
        <f>IF(INDEX(Veh_Marshal,0,3)="N/A","N/A",'输出-系统进路参数'!T215)</f>
        <v>N/A</v>
      </c>
      <c r="R214" s="22" t="str">
        <f>IF(INDEX(Veh_Marshal,0,3)="N/A","N/A",'输出-系统进路参数'!U215)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IF(INDEX(Veh_Marshal,0,3)="N/A","N/A",'输出-系统进路参数'!B216)</f>
        <v>N/A</v>
      </c>
      <c r="B215" s="22" t="str">
        <f>IF(INDEX(Veh_Marshal,0,3)="N/A","N/A",'输出-系统进路参数'!E216)</f>
        <v>N/A</v>
      </c>
      <c r="C215" s="22" t="str">
        <f>IF(INDEX(Veh_Marshal,0,3)="N/A","N/A",'输出-系统进路参数'!F216)</f>
        <v>N/A</v>
      </c>
      <c r="D215" s="22" t="str">
        <f>IF(INDEX(Veh_Marshal,0,3)="N/A","N/A",'输出-系统进路参数'!G216)</f>
        <v>N/A</v>
      </c>
      <c r="E215" s="22" t="str">
        <f>IF(INDEX(Veh_Marshal,0,3)="N/A","N/A",'输出-系统进路参数'!H216)</f>
        <v>N/A</v>
      </c>
      <c r="F215" s="22" t="str">
        <f>IF(INDEX(Veh_Marshal,0,3)="N/A","N/A",'输出-系统进路参数'!I216)</f>
        <v>N/A</v>
      </c>
      <c r="G215" s="22" t="str">
        <f>IF(INDEX(Veh_Marshal,0,3)="N/A","N/A",'输出-系统进路参数'!J216)</f>
        <v>N/A</v>
      </c>
      <c r="H215" s="22" t="str">
        <f>IF(INDEX(Veh_Marshal,0,3)="N/A","N/A",'输出-系统进路参数'!K216)</f>
        <v>N/A</v>
      </c>
      <c r="I215" s="22" t="str">
        <f>IF(INDEX(Veh_Marshal,0,3)="N/A","N/A",'输出-系统进路参数'!L216)</f>
        <v>N/A</v>
      </c>
      <c r="J215" s="22" t="str">
        <f>IF(INDEX(Veh_Marshal,0,3)="N/A","N/A",'输出-系统进路参数'!M216)</f>
        <v>N/A</v>
      </c>
      <c r="K215" s="22" t="str">
        <f>IF(INDEX(Veh_Marshal,0,3)="N/A","N/A",'输出-系统进路参数'!N216)</f>
        <v>N/A</v>
      </c>
      <c r="L215" s="22" t="str">
        <f>IF(INDEX(Veh_Marshal,0,3)="N/A","N/A",'输出-系统进路参数'!O216)</f>
        <v>N/A</v>
      </c>
      <c r="M215" s="22" t="str">
        <f>IF(INDEX(Veh_Marshal,0,3)="N/A","N/A",'输出-系统进路参数'!P216)</f>
        <v>N/A</v>
      </c>
      <c r="N215" s="22" t="str">
        <f>IF(INDEX(Veh_Marshal,0,3)="N/A","N/A",'输出-系统进路参数'!Q216)</f>
        <v>N/A</v>
      </c>
      <c r="O215" s="22" t="str">
        <f>IF(INDEX(Veh_Marshal,0,3)="N/A","N/A",'输出-系统进路参数'!R216)</f>
        <v>N/A</v>
      </c>
      <c r="P215" s="22" t="str">
        <f>IF(INDEX(Veh_Marshal,0,3)="N/A","N/A",'输出-系统进路参数'!S216)</f>
        <v>N/A</v>
      </c>
      <c r="Q215" s="22" t="str">
        <f>IF(INDEX(Veh_Marshal,0,3)="N/A","N/A",'输出-系统进路参数'!T216)</f>
        <v>N/A</v>
      </c>
      <c r="R215" s="22" t="str">
        <f>IF(INDEX(Veh_Marshal,0,3)="N/A","N/A",'输出-系统进路参数'!U216)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IF(INDEX(Veh_Marshal,0,3)="N/A","N/A",'输出-系统进路参数'!B217)</f>
        <v>N/A</v>
      </c>
      <c r="B216" s="22" t="str">
        <f>IF(INDEX(Veh_Marshal,0,3)="N/A","N/A",'输出-系统进路参数'!E217)</f>
        <v>N/A</v>
      </c>
      <c r="C216" s="22" t="str">
        <f>IF(INDEX(Veh_Marshal,0,3)="N/A","N/A",'输出-系统进路参数'!F217)</f>
        <v>N/A</v>
      </c>
      <c r="D216" s="22" t="str">
        <f>IF(INDEX(Veh_Marshal,0,3)="N/A","N/A",'输出-系统进路参数'!G217)</f>
        <v>N/A</v>
      </c>
      <c r="E216" s="22" t="str">
        <f>IF(INDEX(Veh_Marshal,0,3)="N/A","N/A",'输出-系统进路参数'!H217)</f>
        <v>N/A</v>
      </c>
      <c r="F216" s="22" t="str">
        <f>IF(INDEX(Veh_Marshal,0,3)="N/A","N/A",'输出-系统进路参数'!I217)</f>
        <v>N/A</v>
      </c>
      <c r="G216" s="22" t="str">
        <f>IF(INDEX(Veh_Marshal,0,3)="N/A","N/A",'输出-系统进路参数'!J217)</f>
        <v>N/A</v>
      </c>
      <c r="H216" s="22" t="str">
        <f>IF(INDEX(Veh_Marshal,0,3)="N/A","N/A",'输出-系统进路参数'!K217)</f>
        <v>N/A</v>
      </c>
      <c r="I216" s="22" t="str">
        <f>IF(INDEX(Veh_Marshal,0,3)="N/A","N/A",'输出-系统进路参数'!L217)</f>
        <v>N/A</v>
      </c>
      <c r="J216" s="22" t="str">
        <f>IF(INDEX(Veh_Marshal,0,3)="N/A","N/A",'输出-系统进路参数'!M217)</f>
        <v>N/A</v>
      </c>
      <c r="K216" s="22" t="str">
        <f>IF(INDEX(Veh_Marshal,0,3)="N/A","N/A",'输出-系统进路参数'!N217)</f>
        <v>N/A</v>
      </c>
      <c r="L216" s="22" t="str">
        <f>IF(INDEX(Veh_Marshal,0,3)="N/A","N/A",'输出-系统进路参数'!O217)</f>
        <v>N/A</v>
      </c>
      <c r="M216" s="22" t="str">
        <f>IF(INDEX(Veh_Marshal,0,3)="N/A","N/A",'输出-系统进路参数'!P217)</f>
        <v>N/A</v>
      </c>
      <c r="N216" s="22" t="str">
        <f>IF(INDEX(Veh_Marshal,0,3)="N/A","N/A",'输出-系统进路参数'!Q217)</f>
        <v>N/A</v>
      </c>
      <c r="O216" s="22" t="str">
        <f>IF(INDEX(Veh_Marshal,0,3)="N/A","N/A",'输出-系统进路参数'!R217)</f>
        <v>N/A</v>
      </c>
      <c r="P216" s="22" t="str">
        <f>IF(INDEX(Veh_Marshal,0,3)="N/A","N/A",'输出-系统进路参数'!S217)</f>
        <v>N/A</v>
      </c>
      <c r="Q216" s="22" t="str">
        <f>IF(INDEX(Veh_Marshal,0,3)="N/A","N/A",'输出-系统进路参数'!T217)</f>
        <v>N/A</v>
      </c>
      <c r="R216" s="22" t="str">
        <f>IF(INDEX(Veh_Marshal,0,3)="N/A","N/A",'输出-系统进路参数'!U217)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IF(INDEX(Veh_Marshal,0,3)="N/A","N/A",'输出-系统进路参数'!B218)</f>
        <v>N/A</v>
      </c>
      <c r="B217" s="22" t="str">
        <f>IF(INDEX(Veh_Marshal,0,3)="N/A","N/A",'输出-系统进路参数'!E218)</f>
        <v>N/A</v>
      </c>
      <c r="C217" s="22" t="str">
        <f>IF(INDEX(Veh_Marshal,0,3)="N/A","N/A",'输出-系统进路参数'!F218)</f>
        <v>N/A</v>
      </c>
      <c r="D217" s="22" t="str">
        <f>IF(INDEX(Veh_Marshal,0,3)="N/A","N/A",'输出-系统进路参数'!G218)</f>
        <v>N/A</v>
      </c>
      <c r="E217" s="22" t="str">
        <f>IF(INDEX(Veh_Marshal,0,3)="N/A","N/A",'输出-系统进路参数'!H218)</f>
        <v>N/A</v>
      </c>
      <c r="F217" s="22" t="str">
        <f>IF(INDEX(Veh_Marshal,0,3)="N/A","N/A",'输出-系统进路参数'!I218)</f>
        <v>N/A</v>
      </c>
      <c r="G217" s="22" t="str">
        <f>IF(INDEX(Veh_Marshal,0,3)="N/A","N/A",'输出-系统进路参数'!J218)</f>
        <v>N/A</v>
      </c>
      <c r="H217" s="22" t="str">
        <f>IF(INDEX(Veh_Marshal,0,3)="N/A","N/A",'输出-系统进路参数'!K218)</f>
        <v>N/A</v>
      </c>
      <c r="I217" s="22" t="str">
        <f>IF(INDEX(Veh_Marshal,0,3)="N/A","N/A",'输出-系统进路参数'!L218)</f>
        <v>N/A</v>
      </c>
      <c r="J217" s="22" t="str">
        <f>IF(INDEX(Veh_Marshal,0,3)="N/A","N/A",'输出-系统进路参数'!M218)</f>
        <v>N/A</v>
      </c>
      <c r="K217" s="22" t="str">
        <f>IF(INDEX(Veh_Marshal,0,3)="N/A","N/A",'输出-系统进路参数'!N218)</f>
        <v>N/A</v>
      </c>
      <c r="L217" s="22" t="str">
        <f>IF(INDEX(Veh_Marshal,0,3)="N/A","N/A",'输出-系统进路参数'!O218)</f>
        <v>N/A</v>
      </c>
      <c r="M217" s="22" t="str">
        <f>IF(INDEX(Veh_Marshal,0,3)="N/A","N/A",'输出-系统进路参数'!P218)</f>
        <v>N/A</v>
      </c>
      <c r="N217" s="22" t="str">
        <f>IF(INDEX(Veh_Marshal,0,3)="N/A","N/A",'输出-系统进路参数'!Q218)</f>
        <v>N/A</v>
      </c>
      <c r="O217" s="22" t="str">
        <f>IF(INDEX(Veh_Marshal,0,3)="N/A","N/A",'输出-系统进路参数'!R218)</f>
        <v>N/A</v>
      </c>
      <c r="P217" s="22" t="str">
        <f>IF(INDEX(Veh_Marshal,0,3)="N/A","N/A",'输出-系统进路参数'!S218)</f>
        <v>N/A</v>
      </c>
      <c r="Q217" s="22" t="str">
        <f>IF(INDEX(Veh_Marshal,0,3)="N/A","N/A",'输出-系统进路参数'!T218)</f>
        <v>N/A</v>
      </c>
      <c r="R217" s="22" t="str">
        <f>IF(INDEX(Veh_Marshal,0,3)="N/A","N/A",'输出-系统进路参数'!U218)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IF(INDEX(Veh_Marshal,0,3)="N/A","N/A",'输出-系统进路参数'!B219)</f>
        <v>N/A</v>
      </c>
      <c r="B218" s="22" t="str">
        <f>IF(INDEX(Veh_Marshal,0,3)="N/A","N/A",'输出-系统进路参数'!E219)</f>
        <v>N/A</v>
      </c>
      <c r="C218" s="22" t="str">
        <f>IF(INDEX(Veh_Marshal,0,3)="N/A","N/A",'输出-系统进路参数'!F219)</f>
        <v>N/A</v>
      </c>
      <c r="D218" s="22" t="str">
        <f>IF(INDEX(Veh_Marshal,0,3)="N/A","N/A",'输出-系统进路参数'!G219)</f>
        <v>N/A</v>
      </c>
      <c r="E218" s="22" t="str">
        <f>IF(INDEX(Veh_Marshal,0,3)="N/A","N/A",'输出-系统进路参数'!H219)</f>
        <v>N/A</v>
      </c>
      <c r="F218" s="22" t="str">
        <f>IF(INDEX(Veh_Marshal,0,3)="N/A","N/A",'输出-系统进路参数'!I219)</f>
        <v>N/A</v>
      </c>
      <c r="G218" s="22" t="str">
        <f>IF(INDEX(Veh_Marshal,0,3)="N/A","N/A",'输出-系统进路参数'!J219)</f>
        <v>N/A</v>
      </c>
      <c r="H218" s="22" t="str">
        <f>IF(INDEX(Veh_Marshal,0,3)="N/A","N/A",'输出-系统进路参数'!K219)</f>
        <v>N/A</v>
      </c>
      <c r="I218" s="22" t="str">
        <f>IF(INDEX(Veh_Marshal,0,3)="N/A","N/A",'输出-系统进路参数'!L219)</f>
        <v>N/A</v>
      </c>
      <c r="J218" s="22" t="str">
        <f>IF(INDEX(Veh_Marshal,0,3)="N/A","N/A",'输出-系统进路参数'!M219)</f>
        <v>N/A</v>
      </c>
      <c r="K218" s="22" t="str">
        <f>IF(INDEX(Veh_Marshal,0,3)="N/A","N/A",'输出-系统进路参数'!N219)</f>
        <v>N/A</v>
      </c>
      <c r="L218" s="22" t="str">
        <f>IF(INDEX(Veh_Marshal,0,3)="N/A","N/A",'输出-系统进路参数'!O219)</f>
        <v>N/A</v>
      </c>
      <c r="M218" s="22" t="str">
        <f>IF(INDEX(Veh_Marshal,0,3)="N/A","N/A",'输出-系统进路参数'!P219)</f>
        <v>N/A</v>
      </c>
      <c r="N218" s="22" t="str">
        <f>IF(INDEX(Veh_Marshal,0,3)="N/A","N/A",'输出-系统进路参数'!Q219)</f>
        <v>N/A</v>
      </c>
      <c r="O218" s="22" t="str">
        <f>IF(INDEX(Veh_Marshal,0,3)="N/A","N/A",'输出-系统进路参数'!R219)</f>
        <v>N/A</v>
      </c>
      <c r="P218" s="22" t="str">
        <f>IF(INDEX(Veh_Marshal,0,3)="N/A","N/A",'输出-系统进路参数'!S219)</f>
        <v>N/A</v>
      </c>
      <c r="Q218" s="22" t="str">
        <f>IF(INDEX(Veh_Marshal,0,3)="N/A","N/A",'输出-系统进路参数'!T219)</f>
        <v>N/A</v>
      </c>
      <c r="R218" s="22" t="str">
        <f>IF(INDEX(Veh_Marshal,0,3)="N/A","N/A",'输出-系统进路参数'!U219)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IF(INDEX(Veh_Marshal,0,3)="N/A","N/A",'输出-系统进路参数'!B220)</f>
        <v>N/A</v>
      </c>
      <c r="B219" s="22" t="str">
        <f>IF(INDEX(Veh_Marshal,0,3)="N/A","N/A",'输出-系统进路参数'!E220)</f>
        <v>N/A</v>
      </c>
      <c r="C219" s="22" t="str">
        <f>IF(INDEX(Veh_Marshal,0,3)="N/A","N/A",'输出-系统进路参数'!F220)</f>
        <v>N/A</v>
      </c>
      <c r="D219" s="22" t="str">
        <f>IF(INDEX(Veh_Marshal,0,3)="N/A","N/A",'输出-系统进路参数'!G220)</f>
        <v>N/A</v>
      </c>
      <c r="E219" s="22" t="str">
        <f>IF(INDEX(Veh_Marshal,0,3)="N/A","N/A",'输出-系统进路参数'!H220)</f>
        <v>N/A</v>
      </c>
      <c r="F219" s="22" t="str">
        <f>IF(INDEX(Veh_Marshal,0,3)="N/A","N/A",'输出-系统进路参数'!I220)</f>
        <v>N/A</v>
      </c>
      <c r="G219" s="22" t="str">
        <f>IF(INDEX(Veh_Marshal,0,3)="N/A","N/A",'输出-系统进路参数'!J220)</f>
        <v>N/A</v>
      </c>
      <c r="H219" s="22" t="str">
        <f>IF(INDEX(Veh_Marshal,0,3)="N/A","N/A",'输出-系统进路参数'!K220)</f>
        <v>N/A</v>
      </c>
      <c r="I219" s="22" t="str">
        <f>IF(INDEX(Veh_Marshal,0,3)="N/A","N/A",'输出-系统进路参数'!L220)</f>
        <v>N/A</v>
      </c>
      <c r="J219" s="22" t="str">
        <f>IF(INDEX(Veh_Marshal,0,3)="N/A","N/A",'输出-系统进路参数'!M220)</f>
        <v>N/A</v>
      </c>
      <c r="K219" s="22" t="str">
        <f>IF(INDEX(Veh_Marshal,0,3)="N/A","N/A",'输出-系统进路参数'!N220)</f>
        <v>N/A</v>
      </c>
      <c r="L219" s="22" t="str">
        <f>IF(INDEX(Veh_Marshal,0,3)="N/A","N/A",'输出-系统进路参数'!O220)</f>
        <v>N/A</v>
      </c>
      <c r="M219" s="22" t="str">
        <f>IF(INDEX(Veh_Marshal,0,3)="N/A","N/A",'输出-系统进路参数'!P220)</f>
        <v>N/A</v>
      </c>
      <c r="N219" s="22" t="str">
        <f>IF(INDEX(Veh_Marshal,0,3)="N/A","N/A",'输出-系统进路参数'!Q220)</f>
        <v>N/A</v>
      </c>
      <c r="O219" s="22" t="str">
        <f>IF(INDEX(Veh_Marshal,0,3)="N/A","N/A",'输出-系统进路参数'!R220)</f>
        <v>N/A</v>
      </c>
      <c r="P219" s="22" t="str">
        <f>IF(INDEX(Veh_Marshal,0,3)="N/A","N/A",'输出-系统进路参数'!S220)</f>
        <v>N/A</v>
      </c>
      <c r="Q219" s="22" t="str">
        <f>IF(INDEX(Veh_Marshal,0,3)="N/A","N/A",'输出-系统进路参数'!T220)</f>
        <v>N/A</v>
      </c>
      <c r="R219" s="22" t="str">
        <f>IF(INDEX(Veh_Marshal,0,3)="N/A","N/A",'输出-系统进路参数'!U220)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IF(INDEX(Veh_Marshal,0,3)="N/A","N/A",'输出-系统进路参数'!B221)</f>
        <v>N/A</v>
      </c>
      <c r="B220" s="22" t="str">
        <f>IF(INDEX(Veh_Marshal,0,3)="N/A","N/A",'输出-系统进路参数'!E221)</f>
        <v>N/A</v>
      </c>
      <c r="C220" s="22" t="str">
        <f>IF(INDEX(Veh_Marshal,0,3)="N/A","N/A",'输出-系统进路参数'!F221)</f>
        <v>N/A</v>
      </c>
      <c r="D220" s="22" t="str">
        <f>IF(INDEX(Veh_Marshal,0,3)="N/A","N/A",'输出-系统进路参数'!G221)</f>
        <v>N/A</v>
      </c>
      <c r="E220" s="22" t="str">
        <f>IF(INDEX(Veh_Marshal,0,3)="N/A","N/A",'输出-系统进路参数'!H221)</f>
        <v>N/A</v>
      </c>
      <c r="F220" s="22" t="str">
        <f>IF(INDEX(Veh_Marshal,0,3)="N/A","N/A",'输出-系统进路参数'!I221)</f>
        <v>N/A</v>
      </c>
      <c r="G220" s="22" t="str">
        <f>IF(INDEX(Veh_Marshal,0,3)="N/A","N/A",'输出-系统进路参数'!J221)</f>
        <v>N/A</v>
      </c>
      <c r="H220" s="22" t="str">
        <f>IF(INDEX(Veh_Marshal,0,3)="N/A","N/A",'输出-系统进路参数'!K221)</f>
        <v>N/A</v>
      </c>
      <c r="I220" s="22" t="str">
        <f>IF(INDEX(Veh_Marshal,0,3)="N/A","N/A",'输出-系统进路参数'!L221)</f>
        <v>N/A</v>
      </c>
      <c r="J220" s="22" t="str">
        <f>IF(INDEX(Veh_Marshal,0,3)="N/A","N/A",'输出-系统进路参数'!M221)</f>
        <v>N/A</v>
      </c>
      <c r="K220" s="22" t="str">
        <f>IF(INDEX(Veh_Marshal,0,3)="N/A","N/A",'输出-系统进路参数'!N221)</f>
        <v>N/A</v>
      </c>
      <c r="L220" s="22" t="str">
        <f>IF(INDEX(Veh_Marshal,0,3)="N/A","N/A",'输出-系统进路参数'!O221)</f>
        <v>N/A</v>
      </c>
      <c r="M220" s="22" t="str">
        <f>IF(INDEX(Veh_Marshal,0,3)="N/A","N/A",'输出-系统进路参数'!P221)</f>
        <v>N/A</v>
      </c>
      <c r="N220" s="22" t="str">
        <f>IF(INDEX(Veh_Marshal,0,3)="N/A","N/A",'输出-系统进路参数'!Q221)</f>
        <v>N/A</v>
      </c>
      <c r="O220" s="22" t="str">
        <f>IF(INDEX(Veh_Marshal,0,3)="N/A","N/A",'输出-系统进路参数'!R221)</f>
        <v>N/A</v>
      </c>
      <c r="P220" s="22" t="str">
        <f>IF(INDEX(Veh_Marshal,0,3)="N/A","N/A",'输出-系统进路参数'!S221)</f>
        <v>N/A</v>
      </c>
      <c r="Q220" s="22" t="str">
        <f>IF(INDEX(Veh_Marshal,0,3)="N/A","N/A",'输出-系统进路参数'!T221)</f>
        <v>N/A</v>
      </c>
      <c r="R220" s="22" t="str">
        <f>IF(INDEX(Veh_Marshal,0,3)="N/A","N/A",'输出-系统进路参数'!U221)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IF(INDEX(Veh_Marshal,0,3)="N/A","N/A",'输出-系统进路参数'!B222)</f>
        <v>N/A</v>
      </c>
      <c r="B221" s="22" t="str">
        <f>IF(INDEX(Veh_Marshal,0,3)="N/A","N/A",'输出-系统进路参数'!E222)</f>
        <v>N/A</v>
      </c>
      <c r="C221" s="22" t="str">
        <f>IF(INDEX(Veh_Marshal,0,3)="N/A","N/A",'输出-系统进路参数'!F222)</f>
        <v>N/A</v>
      </c>
      <c r="D221" s="22" t="str">
        <f>IF(INDEX(Veh_Marshal,0,3)="N/A","N/A",'输出-系统进路参数'!G222)</f>
        <v>N/A</v>
      </c>
      <c r="E221" s="22" t="str">
        <f>IF(INDEX(Veh_Marshal,0,3)="N/A","N/A",'输出-系统进路参数'!H222)</f>
        <v>N/A</v>
      </c>
      <c r="F221" s="22" t="str">
        <f>IF(INDEX(Veh_Marshal,0,3)="N/A","N/A",'输出-系统进路参数'!I222)</f>
        <v>N/A</v>
      </c>
      <c r="G221" s="22" t="str">
        <f>IF(INDEX(Veh_Marshal,0,3)="N/A","N/A",'输出-系统进路参数'!J222)</f>
        <v>N/A</v>
      </c>
      <c r="H221" s="22" t="str">
        <f>IF(INDEX(Veh_Marshal,0,3)="N/A","N/A",'输出-系统进路参数'!K222)</f>
        <v>N/A</v>
      </c>
      <c r="I221" s="22" t="str">
        <f>IF(INDEX(Veh_Marshal,0,3)="N/A","N/A",'输出-系统进路参数'!L222)</f>
        <v>N/A</v>
      </c>
      <c r="J221" s="22" t="str">
        <f>IF(INDEX(Veh_Marshal,0,3)="N/A","N/A",'输出-系统进路参数'!M222)</f>
        <v>N/A</v>
      </c>
      <c r="K221" s="22" t="str">
        <f>IF(INDEX(Veh_Marshal,0,3)="N/A","N/A",'输出-系统进路参数'!N222)</f>
        <v>N/A</v>
      </c>
      <c r="L221" s="22" t="str">
        <f>IF(INDEX(Veh_Marshal,0,3)="N/A","N/A",'输出-系统进路参数'!O222)</f>
        <v>N/A</v>
      </c>
      <c r="M221" s="22" t="str">
        <f>IF(INDEX(Veh_Marshal,0,3)="N/A","N/A",'输出-系统进路参数'!P222)</f>
        <v>N/A</v>
      </c>
      <c r="N221" s="22" t="str">
        <f>IF(INDEX(Veh_Marshal,0,3)="N/A","N/A",'输出-系统进路参数'!Q222)</f>
        <v>N/A</v>
      </c>
      <c r="O221" s="22" t="str">
        <f>IF(INDEX(Veh_Marshal,0,3)="N/A","N/A",'输出-系统进路参数'!R222)</f>
        <v>N/A</v>
      </c>
      <c r="P221" s="22" t="str">
        <f>IF(INDEX(Veh_Marshal,0,3)="N/A","N/A",'输出-系统进路参数'!S222)</f>
        <v>N/A</v>
      </c>
      <c r="Q221" s="22" t="str">
        <f>IF(INDEX(Veh_Marshal,0,3)="N/A","N/A",'输出-系统进路参数'!T222)</f>
        <v>N/A</v>
      </c>
      <c r="R221" s="22" t="str">
        <f>IF(INDEX(Veh_Marshal,0,3)="N/A","N/A",'输出-系统进路参数'!U222)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IF(INDEX(Veh_Marshal,0,3)="N/A","N/A",'输出-系统进路参数'!B223)</f>
        <v>N/A</v>
      </c>
      <c r="B222" s="22" t="str">
        <f>IF(INDEX(Veh_Marshal,0,3)="N/A","N/A",'输出-系统进路参数'!E223)</f>
        <v>N/A</v>
      </c>
      <c r="C222" s="22" t="str">
        <f>IF(INDEX(Veh_Marshal,0,3)="N/A","N/A",'输出-系统进路参数'!F223)</f>
        <v>N/A</v>
      </c>
      <c r="D222" s="22" t="str">
        <f>IF(INDEX(Veh_Marshal,0,3)="N/A","N/A",'输出-系统进路参数'!G223)</f>
        <v>N/A</v>
      </c>
      <c r="E222" s="22" t="str">
        <f>IF(INDEX(Veh_Marshal,0,3)="N/A","N/A",'输出-系统进路参数'!H223)</f>
        <v>N/A</v>
      </c>
      <c r="F222" s="22" t="str">
        <f>IF(INDEX(Veh_Marshal,0,3)="N/A","N/A",'输出-系统进路参数'!I223)</f>
        <v>N/A</v>
      </c>
      <c r="G222" s="22" t="str">
        <f>IF(INDEX(Veh_Marshal,0,3)="N/A","N/A",'输出-系统进路参数'!J223)</f>
        <v>N/A</v>
      </c>
      <c r="H222" s="22" t="str">
        <f>IF(INDEX(Veh_Marshal,0,3)="N/A","N/A",'输出-系统进路参数'!K223)</f>
        <v>N/A</v>
      </c>
      <c r="I222" s="22" t="str">
        <f>IF(INDEX(Veh_Marshal,0,3)="N/A","N/A",'输出-系统进路参数'!L223)</f>
        <v>N/A</v>
      </c>
      <c r="J222" s="22" t="str">
        <f>IF(INDEX(Veh_Marshal,0,3)="N/A","N/A",'输出-系统进路参数'!M223)</f>
        <v>N/A</v>
      </c>
      <c r="K222" s="22" t="str">
        <f>IF(INDEX(Veh_Marshal,0,3)="N/A","N/A",'输出-系统进路参数'!N223)</f>
        <v>N/A</v>
      </c>
      <c r="L222" s="22" t="str">
        <f>IF(INDEX(Veh_Marshal,0,3)="N/A","N/A",'输出-系统进路参数'!O223)</f>
        <v>N/A</v>
      </c>
      <c r="M222" s="22" t="str">
        <f>IF(INDEX(Veh_Marshal,0,3)="N/A","N/A",'输出-系统进路参数'!P223)</f>
        <v>N/A</v>
      </c>
      <c r="N222" s="22" t="str">
        <f>IF(INDEX(Veh_Marshal,0,3)="N/A","N/A",'输出-系统进路参数'!Q223)</f>
        <v>N/A</v>
      </c>
      <c r="O222" s="22" t="str">
        <f>IF(INDEX(Veh_Marshal,0,3)="N/A","N/A",'输出-系统进路参数'!R223)</f>
        <v>N/A</v>
      </c>
      <c r="P222" s="22" t="str">
        <f>IF(INDEX(Veh_Marshal,0,3)="N/A","N/A",'输出-系统进路参数'!S223)</f>
        <v>N/A</v>
      </c>
      <c r="Q222" s="22" t="str">
        <f>IF(INDEX(Veh_Marshal,0,3)="N/A","N/A",'输出-系统进路参数'!T223)</f>
        <v>N/A</v>
      </c>
      <c r="R222" s="22" t="str">
        <f>IF(INDEX(Veh_Marshal,0,3)="N/A","N/A",'输出-系统进路参数'!U223)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IF(INDEX(Veh_Marshal,0,3)="N/A","N/A",'输出-系统进路参数'!B224)</f>
        <v>N/A</v>
      </c>
      <c r="B223" s="22" t="str">
        <f>IF(INDEX(Veh_Marshal,0,3)="N/A","N/A",'输出-系统进路参数'!E224)</f>
        <v>N/A</v>
      </c>
      <c r="C223" s="22" t="str">
        <f>IF(INDEX(Veh_Marshal,0,3)="N/A","N/A",'输出-系统进路参数'!F224)</f>
        <v>N/A</v>
      </c>
      <c r="D223" s="22" t="str">
        <f>IF(INDEX(Veh_Marshal,0,3)="N/A","N/A",'输出-系统进路参数'!G224)</f>
        <v>N/A</v>
      </c>
      <c r="E223" s="22" t="str">
        <f>IF(INDEX(Veh_Marshal,0,3)="N/A","N/A",'输出-系统进路参数'!H224)</f>
        <v>N/A</v>
      </c>
      <c r="F223" s="22" t="str">
        <f>IF(INDEX(Veh_Marshal,0,3)="N/A","N/A",'输出-系统进路参数'!I224)</f>
        <v>N/A</v>
      </c>
      <c r="G223" s="22" t="str">
        <f>IF(INDEX(Veh_Marshal,0,3)="N/A","N/A",'输出-系统进路参数'!J224)</f>
        <v>N/A</v>
      </c>
      <c r="H223" s="22" t="str">
        <f>IF(INDEX(Veh_Marshal,0,3)="N/A","N/A",'输出-系统进路参数'!K224)</f>
        <v>N/A</v>
      </c>
      <c r="I223" s="22" t="str">
        <f>IF(INDEX(Veh_Marshal,0,3)="N/A","N/A",'输出-系统进路参数'!L224)</f>
        <v>N/A</v>
      </c>
      <c r="J223" s="22" t="str">
        <f>IF(INDEX(Veh_Marshal,0,3)="N/A","N/A",'输出-系统进路参数'!M224)</f>
        <v>N/A</v>
      </c>
      <c r="K223" s="22" t="str">
        <f>IF(INDEX(Veh_Marshal,0,3)="N/A","N/A",'输出-系统进路参数'!N224)</f>
        <v>N/A</v>
      </c>
      <c r="L223" s="22" t="str">
        <f>IF(INDEX(Veh_Marshal,0,3)="N/A","N/A",'输出-系统进路参数'!O224)</f>
        <v>N/A</v>
      </c>
      <c r="M223" s="22" t="str">
        <f>IF(INDEX(Veh_Marshal,0,3)="N/A","N/A",'输出-系统进路参数'!P224)</f>
        <v>N/A</v>
      </c>
      <c r="N223" s="22" t="str">
        <f>IF(INDEX(Veh_Marshal,0,3)="N/A","N/A",'输出-系统进路参数'!Q224)</f>
        <v>N/A</v>
      </c>
      <c r="O223" s="22" t="str">
        <f>IF(INDEX(Veh_Marshal,0,3)="N/A","N/A",'输出-系统进路参数'!R224)</f>
        <v>N/A</v>
      </c>
      <c r="P223" s="22" t="str">
        <f>IF(INDEX(Veh_Marshal,0,3)="N/A","N/A",'输出-系统进路参数'!S224)</f>
        <v>N/A</v>
      </c>
      <c r="Q223" s="22" t="str">
        <f>IF(INDEX(Veh_Marshal,0,3)="N/A","N/A",'输出-系统进路参数'!T224)</f>
        <v>N/A</v>
      </c>
      <c r="R223" s="22" t="str">
        <f>IF(INDEX(Veh_Marshal,0,3)="N/A","N/A",'输出-系统进路参数'!U224)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IF(INDEX(Veh_Marshal,0,3)="N/A","N/A",'输出-系统进路参数'!B225)</f>
        <v>N/A</v>
      </c>
      <c r="B224" s="22" t="str">
        <f>IF(INDEX(Veh_Marshal,0,3)="N/A","N/A",'输出-系统进路参数'!E225)</f>
        <v>N/A</v>
      </c>
      <c r="C224" s="22" t="str">
        <f>IF(INDEX(Veh_Marshal,0,3)="N/A","N/A",'输出-系统进路参数'!F225)</f>
        <v>N/A</v>
      </c>
      <c r="D224" s="22" t="str">
        <f>IF(INDEX(Veh_Marshal,0,3)="N/A","N/A",'输出-系统进路参数'!G225)</f>
        <v>N/A</v>
      </c>
      <c r="E224" s="22" t="str">
        <f>IF(INDEX(Veh_Marshal,0,3)="N/A","N/A",'输出-系统进路参数'!H225)</f>
        <v>N/A</v>
      </c>
      <c r="F224" s="22" t="str">
        <f>IF(INDEX(Veh_Marshal,0,3)="N/A","N/A",'输出-系统进路参数'!I225)</f>
        <v>N/A</v>
      </c>
      <c r="G224" s="22" t="str">
        <f>IF(INDEX(Veh_Marshal,0,3)="N/A","N/A",'输出-系统进路参数'!J225)</f>
        <v>N/A</v>
      </c>
      <c r="H224" s="22" t="str">
        <f>IF(INDEX(Veh_Marshal,0,3)="N/A","N/A",'输出-系统进路参数'!K225)</f>
        <v>N/A</v>
      </c>
      <c r="I224" s="22" t="str">
        <f>IF(INDEX(Veh_Marshal,0,3)="N/A","N/A",'输出-系统进路参数'!L225)</f>
        <v>N/A</v>
      </c>
      <c r="J224" s="22" t="str">
        <f>IF(INDEX(Veh_Marshal,0,3)="N/A","N/A",'输出-系统进路参数'!M225)</f>
        <v>N/A</v>
      </c>
      <c r="K224" s="22" t="str">
        <f>IF(INDEX(Veh_Marshal,0,3)="N/A","N/A",'输出-系统进路参数'!N225)</f>
        <v>N/A</v>
      </c>
      <c r="L224" s="22" t="str">
        <f>IF(INDEX(Veh_Marshal,0,3)="N/A","N/A",'输出-系统进路参数'!O225)</f>
        <v>N/A</v>
      </c>
      <c r="M224" s="22" t="str">
        <f>IF(INDEX(Veh_Marshal,0,3)="N/A","N/A",'输出-系统进路参数'!P225)</f>
        <v>N/A</v>
      </c>
      <c r="N224" s="22" t="str">
        <f>IF(INDEX(Veh_Marshal,0,3)="N/A","N/A",'输出-系统进路参数'!Q225)</f>
        <v>N/A</v>
      </c>
      <c r="O224" s="22" t="str">
        <f>IF(INDEX(Veh_Marshal,0,3)="N/A","N/A",'输出-系统进路参数'!R225)</f>
        <v>N/A</v>
      </c>
      <c r="P224" s="22" t="str">
        <f>IF(INDEX(Veh_Marshal,0,3)="N/A","N/A",'输出-系统进路参数'!S225)</f>
        <v>N/A</v>
      </c>
      <c r="Q224" s="22" t="str">
        <f>IF(INDEX(Veh_Marshal,0,3)="N/A","N/A",'输出-系统进路参数'!T225)</f>
        <v>N/A</v>
      </c>
      <c r="R224" s="22" t="str">
        <f>IF(INDEX(Veh_Marshal,0,3)="N/A","N/A",'输出-系统进路参数'!U225)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IF(INDEX(Veh_Marshal,0,3)="N/A","N/A",'输出-系统进路参数'!B226)</f>
        <v>N/A</v>
      </c>
      <c r="B225" s="22" t="str">
        <f>IF(INDEX(Veh_Marshal,0,3)="N/A","N/A",'输出-系统进路参数'!E226)</f>
        <v>N/A</v>
      </c>
      <c r="C225" s="22" t="str">
        <f>IF(INDEX(Veh_Marshal,0,3)="N/A","N/A",'输出-系统进路参数'!F226)</f>
        <v>N/A</v>
      </c>
      <c r="D225" s="22" t="str">
        <f>IF(INDEX(Veh_Marshal,0,3)="N/A","N/A",'输出-系统进路参数'!G226)</f>
        <v>N/A</v>
      </c>
      <c r="E225" s="22" t="str">
        <f>IF(INDEX(Veh_Marshal,0,3)="N/A","N/A",'输出-系统进路参数'!H226)</f>
        <v>N/A</v>
      </c>
      <c r="F225" s="22" t="str">
        <f>IF(INDEX(Veh_Marshal,0,3)="N/A","N/A",'输出-系统进路参数'!I226)</f>
        <v>N/A</v>
      </c>
      <c r="G225" s="22" t="str">
        <f>IF(INDEX(Veh_Marshal,0,3)="N/A","N/A",'输出-系统进路参数'!J226)</f>
        <v>N/A</v>
      </c>
      <c r="H225" s="22" t="str">
        <f>IF(INDEX(Veh_Marshal,0,3)="N/A","N/A",'输出-系统进路参数'!K226)</f>
        <v>N/A</v>
      </c>
      <c r="I225" s="22" t="str">
        <f>IF(INDEX(Veh_Marshal,0,3)="N/A","N/A",'输出-系统进路参数'!L226)</f>
        <v>N/A</v>
      </c>
      <c r="J225" s="22" t="str">
        <f>IF(INDEX(Veh_Marshal,0,3)="N/A","N/A",'输出-系统进路参数'!M226)</f>
        <v>N/A</v>
      </c>
      <c r="K225" s="22" t="str">
        <f>IF(INDEX(Veh_Marshal,0,3)="N/A","N/A",'输出-系统进路参数'!N226)</f>
        <v>N/A</v>
      </c>
      <c r="L225" s="22" t="str">
        <f>IF(INDEX(Veh_Marshal,0,3)="N/A","N/A",'输出-系统进路参数'!O226)</f>
        <v>N/A</v>
      </c>
      <c r="M225" s="22" t="str">
        <f>IF(INDEX(Veh_Marshal,0,3)="N/A","N/A",'输出-系统进路参数'!P226)</f>
        <v>N/A</v>
      </c>
      <c r="N225" s="22" t="str">
        <f>IF(INDEX(Veh_Marshal,0,3)="N/A","N/A",'输出-系统进路参数'!Q226)</f>
        <v>N/A</v>
      </c>
      <c r="O225" s="22" t="str">
        <f>IF(INDEX(Veh_Marshal,0,3)="N/A","N/A",'输出-系统进路参数'!R226)</f>
        <v>N/A</v>
      </c>
      <c r="P225" s="22" t="str">
        <f>IF(INDEX(Veh_Marshal,0,3)="N/A","N/A",'输出-系统进路参数'!S226)</f>
        <v>N/A</v>
      </c>
      <c r="Q225" s="22" t="str">
        <f>IF(INDEX(Veh_Marshal,0,3)="N/A","N/A",'输出-系统进路参数'!T226)</f>
        <v>N/A</v>
      </c>
      <c r="R225" s="22" t="str">
        <f>IF(INDEX(Veh_Marshal,0,3)="N/A","N/A",'输出-系统进路参数'!U226)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IF(INDEX(Veh_Marshal,0,3)="N/A","N/A",'输出-系统进路参数'!B227)</f>
        <v>N/A</v>
      </c>
      <c r="B226" s="22" t="str">
        <f>IF(INDEX(Veh_Marshal,0,3)="N/A","N/A",'输出-系统进路参数'!E227)</f>
        <v>N/A</v>
      </c>
      <c r="C226" s="22" t="str">
        <f>IF(INDEX(Veh_Marshal,0,3)="N/A","N/A",'输出-系统进路参数'!F227)</f>
        <v>N/A</v>
      </c>
      <c r="D226" s="22" t="str">
        <f>IF(INDEX(Veh_Marshal,0,3)="N/A","N/A",'输出-系统进路参数'!G227)</f>
        <v>N/A</v>
      </c>
      <c r="E226" s="22" t="str">
        <f>IF(INDEX(Veh_Marshal,0,3)="N/A","N/A",'输出-系统进路参数'!H227)</f>
        <v>N/A</v>
      </c>
      <c r="F226" s="22" t="str">
        <f>IF(INDEX(Veh_Marshal,0,3)="N/A","N/A",'输出-系统进路参数'!I227)</f>
        <v>N/A</v>
      </c>
      <c r="G226" s="22" t="str">
        <f>IF(INDEX(Veh_Marshal,0,3)="N/A","N/A",'输出-系统进路参数'!J227)</f>
        <v>N/A</v>
      </c>
      <c r="H226" s="22" t="str">
        <f>IF(INDEX(Veh_Marshal,0,3)="N/A","N/A",'输出-系统进路参数'!K227)</f>
        <v>N/A</v>
      </c>
      <c r="I226" s="22" t="str">
        <f>IF(INDEX(Veh_Marshal,0,3)="N/A","N/A",'输出-系统进路参数'!L227)</f>
        <v>N/A</v>
      </c>
      <c r="J226" s="22" t="str">
        <f>IF(INDEX(Veh_Marshal,0,3)="N/A","N/A",'输出-系统进路参数'!M227)</f>
        <v>N/A</v>
      </c>
      <c r="K226" s="22" t="str">
        <f>IF(INDEX(Veh_Marshal,0,3)="N/A","N/A",'输出-系统进路参数'!N227)</f>
        <v>N/A</v>
      </c>
      <c r="L226" s="22" t="str">
        <f>IF(INDEX(Veh_Marshal,0,3)="N/A","N/A",'输出-系统进路参数'!O227)</f>
        <v>N/A</v>
      </c>
      <c r="M226" s="22" t="str">
        <f>IF(INDEX(Veh_Marshal,0,3)="N/A","N/A",'输出-系统进路参数'!P227)</f>
        <v>N/A</v>
      </c>
      <c r="N226" s="22" t="str">
        <f>IF(INDEX(Veh_Marshal,0,3)="N/A","N/A",'输出-系统进路参数'!Q227)</f>
        <v>N/A</v>
      </c>
      <c r="O226" s="22" t="str">
        <f>IF(INDEX(Veh_Marshal,0,3)="N/A","N/A",'输出-系统进路参数'!R227)</f>
        <v>N/A</v>
      </c>
      <c r="P226" s="22" t="str">
        <f>IF(INDEX(Veh_Marshal,0,3)="N/A","N/A",'输出-系统进路参数'!S227)</f>
        <v>N/A</v>
      </c>
      <c r="Q226" s="22" t="str">
        <f>IF(INDEX(Veh_Marshal,0,3)="N/A","N/A",'输出-系统进路参数'!T227)</f>
        <v>N/A</v>
      </c>
      <c r="R226" s="22" t="str">
        <f>IF(INDEX(Veh_Marshal,0,3)="N/A","N/A",'输出-系统进路参数'!U227)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IF(INDEX(Veh_Marshal,0,3)="N/A","N/A",'输出-系统进路参数'!B228)</f>
        <v>N/A</v>
      </c>
      <c r="B227" s="22" t="str">
        <f>IF(INDEX(Veh_Marshal,0,3)="N/A","N/A",'输出-系统进路参数'!E228)</f>
        <v>N/A</v>
      </c>
      <c r="C227" s="22" t="str">
        <f>IF(INDEX(Veh_Marshal,0,3)="N/A","N/A",'输出-系统进路参数'!F228)</f>
        <v>N/A</v>
      </c>
      <c r="D227" s="22" t="str">
        <f>IF(INDEX(Veh_Marshal,0,3)="N/A","N/A",'输出-系统进路参数'!G228)</f>
        <v>N/A</v>
      </c>
      <c r="E227" s="22" t="str">
        <f>IF(INDEX(Veh_Marshal,0,3)="N/A","N/A",'输出-系统进路参数'!H228)</f>
        <v>N/A</v>
      </c>
      <c r="F227" s="22" t="str">
        <f>IF(INDEX(Veh_Marshal,0,3)="N/A","N/A",'输出-系统进路参数'!I228)</f>
        <v>N/A</v>
      </c>
      <c r="G227" s="22" t="str">
        <f>IF(INDEX(Veh_Marshal,0,3)="N/A","N/A",'输出-系统进路参数'!J228)</f>
        <v>N/A</v>
      </c>
      <c r="H227" s="22" t="str">
        <f>IF(INDEX(Veh_Marshal,0,3)="N/A","N/A",'输出-系统进路参数'!K228)</f>
        <v>N/A</v>
      </c>
      <c r="I227" s="22" t="str">
        <f>IF(INDEX(Veh_Marshal,0,3)="N/A","N/A",'输出-系统进路参数'!L228)</f>
        <v>N/A</v>
      </c>
      <c r="J227" s="22" t="str">
        <f>IF(INDEX(Veh_Marshal,0,3)="N/A","N/A",'输出-系统进路参数'!M228)</f>
        <v>N/A</v>
      </c>
      <c r="K227" s="22" t="str">
        <f>IF(INDEX(Veh_Marshal,0,3)="N/A","N/A",'输出-系统进路参数'!N228)</f>
        <v>N/A</v>
      </c>
      <c r="L227" s="22" t="str">
        <f>IF(INDEX(Veh_Marshal,0,3)="N/A","N/A",'输出-系统进路参数'!O228)</f>
        <v>N/A</v>
      </c>
      <c r="M227" s="22" t="str">
        <f>IF(INDEX(Veh_Marshal,0,3)="N/A","N/A",'输出-系统进路参数'!P228)</f>
        <v>N/A</v>
      </c>
      <c r="N227" s="22" t="str">
        <f>IF(INDEX(Veh_Marshal,0,3)="N/A","N/A",'输出-系统进路参数'!Q228)</f>
        <v>N/A</v>
      </c>
      <c r="O227" s="22" t="str">
        <f>IF(INDEX(Veh_Marshal,0,3)="N/A","N/A",'输出-系统进路参数'!R228)</f>
        <v>N/A</v>
      </c>
      <c r="P227" s="22" t="str">
        <f>IF(INDEX(Veh_Marshal,0,3)="N/A","N/A",'输出-系统进路参数'!S228)</f>
        <v>N/A</v>
      </c>
      <c r="Q227" s="22" t="str">
        <f>IF(INDEX(Veh_Marshal,0,3)="N/A","N/A",'输出-系统进路参数'!T228)</f>
        <v>N/A</v>
      </c>
      <c r="R227" s="22" t="str">
        <f>IF(INDEX(Veh_Marshal,0,3)="N/A","N/A",'输出-系统进路参数'!U228)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IF(INDEX(Veh_Marshal,0,3)="N/A","N/A",'输出-系统进路参数'!B229)</f>
        <v>N/A</v>
      </c>
      <c r="B228" s="22" t="str">
        <f>IF(INDEX(Veh_Marshal,0,3)="N/A","N/A",'输出-系统进路参数'!E229)</f>
        <v>N/A</v>
      </c>
      <c r="C228" s="22" t="str">
        <f>IF(INDEX(Veh_Marshal,0,3)="N/A","N/A",'输出-系统进路参数'!F229)</f>
        <v>N/A</v>
      </c>
      <c r="D228" s="22" t="str">
        <f>IF(INDEX(Veh_Marshal,0,3)="N/A","N/A",'输出-系统进路参数'!G229)</f>
        <v>N/A</v>
      </c>
      <c r="E228" s="22" t="str">
        <f>IF(INDEX(Veh_Marshal,0,3)="N/A","N/A",'输出-系统进路参数'!H229)</f>
        <v>N/A</v>
      </c>
      <c r="F228" s="22" t="str">
        <f>IF(INDEX(Veh_Marshal,0,3)="N/A","N/A",'输出-系统进路参数'!I229)</f>
        <v>N/A</v>
      </c>
      <c r="G228" s="22" t="str">
        <f>IF(INDEX(Veh_Marshal,0,3)="N/A","N/A",'输出-系统进路参数'!J229)</f>
        <v>N/A</v>
      </c>
      <c r="H228" s="22" t="str">
        <f>IF(INDEX(Veh_Marshal,0,3)="N/A","N/A",'输出-系统进路参数'!K229)</f>
        <v>N/A</v>
      </c>
      <c r="I228" s="22" t="str">
        <f>IF(INDEX(Veh_Marshal,0,3)="N/A","N/A",'输出-系统进路参数'!L229)</f>
        <v>N/A</v>
      </c>
      <c r="J228" s="22" t="str">
        <f>IF(INDEX(Veh_Marshal,0,3)="N/A","N/A",'输出-系统进路参数'!M229)</f>
        <v>N/A</v>
      </c>
      <c r="K228" s="22" t="str">
        <f>IF(INDEX(Veh_Marshal,0,3)="N/A","N/A",'输出-系统进路参数'!N229)</f>
        <v>N/A</v>
      </c>
      <c r="L228" s="22" t="str">
        <f>IF(INDEX(Veh_Marshal,0,3)="N/A","N/A",'输出-系统进路参数'!O229)</f>
        <v>N/A</v>
      </c>
      <c r="M228" s="22" t="str">
        <f>IF(INDEX(Veh_Marshal,0,3)="N/A","N/A",'输出-系统进路参数'!P229)</f>
        <v>N/A</v>
      </c>
      <c r="N228" s="22" t="str">
        <f>IF(INDEX(Veh_Marshal,0,3)="N/A","N/A",'输出-系统进路参数'!Q229)</f>
        <v>N/A</v>
      </c>
      <c r="O228" s="22" t="str">
        <f>IF(INDEX(Veh_Marshal,0,3)="N/A","N/A",'输出-系统进路参数'!R229)</f>
        <v>N/A</v>
      </c>
      <c r="P228" s="22" t="str">
        <f>IF(INDEX(Veh_Marshal,0,3)="N/A","N/A",'输出-系统进路参数'!S229)</f>
        <v>N/A</v>
      </c>
      <c r="Q228" s="22" t="str">
        <f>IF(INDEX(Veh_Marshal,0,3)="N/A","N/A",'输出-系统进路参数'!T229)</f>
        <v>N/A</v>
      </c>
      <c r="R228" s="22" t="str">
        <f>IF(INDEX(Veh_Marshal,0,3)="N/A","N/A",'输出-系统进路参数'!U229)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IF(INDEX(Veh_Marshal,0,3)="N/A","N/A",'输出-系统进路参数'!B230)</f>
        <v>N/A</v>
      </c>
      <c r="B229" s="22" t="str">
        <f>IF(INDEX(Veh_Marshal,0,3)="N/A","N/A",'输出-系统进路参数'!E230)</f>
        <v>N/A</v>
      </c>
      <c r="C229" s="22" t="str">
        <f>IF(INDEX(Veh_Marshal,0,3)="N/A","N/A",'输出-系统进路参数'!F230)</f>
        <v>N/A</v>
      </c>
      <c r="D229" s="22" t="str">
        <f>IF(INDEX(Veh_Marshal,0,3)="N/A","N/A",'输出-系统进路参数'!G230)</f>
        <v>N/A</v>
      </c>
      <c r="E229" s="22" t="str">
        <f>IF(INDEX(Veh_Marshal,0,3)="N/A","N/A",'输出-系统进路参数'!H230)</f>
        <v>N/A</v>
      </c>
      <c r="F229" s="22" t="str">
        <f>IF(INDEX(Veh_Marshal,0,3)="N/A","N/A",'输出-系统进路参数'!I230)</f>
        <v>N/A</v>
      </c>
      <c r="G229" s="22" t="str">
        <f>IF(INDEX(Veh_Marshal,0,3)="N/A","N/A",'输出-系统进路参数'!J230)</f>
        <v>N/A</v>
      </c>
      <c r="H229" s="22" t="str">
        <f>IF(INDEX(Veh_Marshal,0,3)="N/A","N/A",'输出-系统进路参数'!K230)</f>
        <v>N/A</v>
      </c>
      <c r="I229" s="22" t="str">
        <f>IF(INDEX(Veh_Marshal,0,3)="N/A","N/A",'输出-系统进路参数'!L230)</f>
        <v>N/A</v>
      </c>
      <c r="J229" s="22" t="str">
        <f>IF(INDEX(Veh_Marshal,0,3)="N/A","N/A",'输出-系统进路参数'!M230)</f>
        <v>N/A</v>
      </c>
      <c r="K229" s="22" t="str">
        <f>IF(INDEX(Veh_Marshal,0,3)="N/A","N/A",'输出-系统进路参数'!N230)</f>
        <v>N/A</v>
      </c>
      <c r="L229" s="22" t="str">
        <f>IF(INDEX(Veh_Marshal,0,3)="N/A","N/A",'输出-系统进路参数'!O230)</f>
        <v>N/A</v>
      </c>
      <c r="M229" s="22" t="str">
        <f>IF(INDEX(Veh_Marshal,0,3)="N/A","N/A",'输出-系统进路参数'!P230)</f>
        <v>N/A</v>
      </c>
      <c r="N229" s="22" t="str">
        <f>IF(INDEX(Veh_Marshal,0,3)="N/A","N/A",'输出-系统进路参数'!Q230)</f>
        <v>N/A</v>
      </c>
      <c r="O229" s="22" t="str">
        <f>IF(INDEX(Veh_Marshal,0,3)="N/A","N/A",'输出-系统进路参数'!R230)</f>
        <v>N/A</v>
      </c>
      <c r="P229" s="22" t="str">
        <f>IF(INDEX(Veh_Marshal,0,3)="N/A","N/A",'输出-系统进路参数'!S230)</f>
        <v>N/A</v>
      </c>
      <c r="Q229" s="22" t="str">
        <f>IF(INDEX(Veh_Marshal,0,3)="N/A","N/A",'输出-系统进路参数'!T230)</f>
        <v>N/A</v>
      </c>
      <c r="R229" s="22" t="str">
        <f>IF(INDEX(Veh_Marshal,0,3)="N/A","N/A",'输出-系统进路参数'!U230)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IF(INDEX(Veh_Marshal,0,3)="N/A","N/A",'输出-系统进路参数'!B231)</f>
        <v>N/A</v>
      </c>
      <c r="B230" s="22" t="str">
        <f>IF(INDEX(Veh_Marshal,0,3)="N/A","N/A",'输出-系统进路参数'!E231)</f>
        <v>N/A</v>
      </c>
      <c r="C230" s="22" t="str">
        <f>IF(INDEX(Veh_Marshal,0,3)="N/A","N/A",'输出-系统进路参数'!F231)</f>
        <v>N/A</v>
      </c>
      <c r="D230" s="22" t="str">
        <f>IF(INDEX(Veh_Marshal,0,3)="N/A","N/A",'输出-系统进路参数'!G231)</f>
        <v>N/A</v>
      </c>
      <c r="E230" s="22" t="str">
        <f>IF(INDEX(Veh_Marshal,0,3)="N/A","N/A",'输出-系统进路参数'!H231)</f>
        <v>N/A</v>
      </c>
      <c r="F230" s="22" t="str">
        <f>IF(INDEX(Veh_Marshal,0,3)="N/A","N/A",'输出-系统进路参数'!I231)</f>
        <v>N/A</v>
      </c>
      <c r="G230" s="22" t="str">
        <f>IF(INDEX(Veh_Marshal,0,3)="N/A","N/A",'输出-系统进路参数'!J231)</f>
        <v>N/A</v>
      </c>
      <c r="H230" s="22" t="str">
        <f>IF(INDEX(Veh_Marshal,0,3)="N/A","N/A",'输出-系统进路参数'!K231)</f>
        <v>N/A</v>
      </c>
      <c r="I230" s="22" t="str">
        <f>IF(INDEX(Veh_Marshal,0,3)="N/A","N/A",'输出-系统进路参数'!L231)</f>
        <v>N/A</v>
      </c>
      <c r="J230" s="22" t="str">
        <f>IF(INDEX(Veh_Marshal,0,3)="N/A","N/A",'输出-系统进路参数'!M231)</f>
        <v>N/A</v>
      </c>
      <c r="K230" s="22" t="str">
        <f>IF(INDEX(Veh_Marshal,0,3)="N/A","N/A",'输出-系统进路参数'!N231)</f>
        <v>N/A</v>
      </c>
      <c r="L230" s="22" t="str">
        <f>IF(INDEX(Veh_Marshal,0,3)="N/A","N/A",'输出-系统进路参数'!O231)</f>
        <v>N/A</v>
      </c>
      <c r="M230" s="22" t="str">
        <f>IF(INDEX(Veh_Marshal,0,3)="N/A","N/A",'输出-系统进路参数'!P231)</f>
        <v>N/A</v>
      </c>
      <c r="N230" s="22" t="str">
        <f>IF(INDEX(Veh_Marshal,0,3)="N/A","N/A",'输出-系统进路参数'!Q231)</f>
        <v>N/A</v>
      </c>
      <c r="O230" s="22" t="str">
        <f>IF(INDEX(Veh_Marshal,0,3)="N/A","N/A",'输出-系统进路参数'!R231)</f>
        <v>N/A</v>
      </c>
      <c r="P230" s="22" t="str">
        <f>IF(INDEX(Veh_Marshal,0,3)="N/A","N/A",'输出-系统进路参数'!S231)</f>
        <v>N/A</v>
      </c>
      <c r="Q230" s="22" t="str">
        <f>IF(INDEX(Veh_Marshal,0,3)="N/A","N/A",'输出-系统进路参数'!T231)</f>
        <v>N/A</v>
      </c>
      <c r="R230" s="22" t="str">
        <f>IF(INDEX(Veh_Marshal,0,3)="N/A","N/A",'输出-系统进路参数'!U231)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IF(INDEX(Veh_Marshal,0,3)="N/A","N/A",'输出-系统进路参数'!B232)</f>
        <v>N/A</v>
      </c>
      <c r="B231" s="22" t="str">
        <f>IF(INDEX(Veh_Marshal,0,3)="N/A","N/A",'输出-系统进路参数'!E232)</f>
        <v>N/A</v>
      </c>
      <c r="C231" s="22" t="str">
        <f>IF(INDEX(Veh_Marshal,0,3)="N/A","N/A",'输出-系统进路参数'!F232)</f>
        <v>N/A</v>
      </c>
      <c r="D231" s="22" t="str">
        <f>IF(INDEX(Veh_Marshal,0,3)="N/A","N/A",'输出-系统进路参数'!G232)</f>
        <v>N/A</v>
      </c>
      <c r="E231" s="22" t="str">
        <f>IF(INDEX(Veh_Marshal,0,3)="N/A","N/A",'输出-系统进路参数'!H232)</f>
        <v>N/A</v>
      </c>
      <c r="F231" s="22" t="str">
        <f>IF(INDEX(Veh_Marshal,0,3)="N/A","N/A",'输出-系统进路参数'!I232)</f>
        <v>N/A</v>
      </c>
      <c r="G231" s="22" t="str">
        <f>IF(INDEX(Veh_Marshal,0,3)="N/A","N/A",'输出-系统进路参数'!J232)</f>
        <v>N/A</v>
      </c>
      <c r="H231" s="22" t="str">
        <f>IF(INDEX(Veh_Marshal,0,3)="N/A","N/A",'输出-系统进路参数'!K232)</f>
        <v>N/A</v>
      </c>
      <c r="I231" s="22" t="str">
        <f>IF(INDEX(Veh_Marshal,0,3)="N/A","N/A",'输出-系统进路参数'!L232)</f>
        <v>N/A</v>
      </c>
      <c r="J231" s="22" t="str">
        <f>IF(INDEX(Veh_Marshal,0,3)="N/A","N/A",'输出-系统进路参数'!M232)</f>
        <v>N/A</v>
      </c>
      <c r="K231" s="22" t="str">
        <f>IF(INDEX(Veh_Marshal,0,3)="N/A","N/A",'输出-系统进路参数'!N232)</f>
        <v>N/A</v>
      </c>
      <c r="L231" s="22" t="str">
        <f>IF(INDEX(Veh_Marshal,0,3)="N/A","N/A",'输出-系统进路参数'!O232)</f>
        <v>N/A</v>
      </c>
      <c r="M231" s="22" t="str">
        <f>IF(INDEX(Veh_Marshal,0,3)="N/A","N/A",'输出-系统进路参数'!P232)</f>
        <v>N/A</v>
      </c>
      <c r="N231" s="22" t="str">
        <f>IF(INDEX(Veh_Marshal,0,3)="N/A","N/A",'输出-系统进路参数'!Q232)</f>
        <v>N/A</v>
      </c>
      <c r="O231" s="22" t="str">
        <f>IF(INDEX(Veh_Marshal,0,3)="N/A","N/A",'输出-系统进路参数'!R232)</f>
        <v>N/A</v>
      </c>
      <c r="P231" s="22" t="str">
        <f>IF(INDEX(Veh_Marshal,0,3)="N/A","N/A",'输出-系统进路参数'!S232)</f>
        <v>N/A</v>
      </c>
      <c r="Q231" s="22" t="str">
        <f>IF(INDEX(Veh_Marshal,0,3)="N/A","N/A",'输出-系统进路参数'!T232)</f>
        <v>N/A</v>
      </c>
      <c r="R231" s="22" t="str">
        <f>IF(INDEX(Veh_Marshal,0,3)="N/A","N/A",'输出-系统进路参数'!U232)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IF(INDEX(Veh_Marshal,0,3)="N/A","N/A",'输出-系统进路参数'!B233)</f>
        <v>N/A</v>
      </c>
      <c r="B232" s="22" t="str">
        <f>IF(INDEX(Veh_Marshal,0,3)="N/A","N/A",'输出-系统进路参数'!E233)</f>
        <v>N/A</v>
      </c>
      <c r="C232" s="22" t="str">
        <f>IF(INDEX(Veh_Marshal,0,3)="N/A","N/A",'输出-系统进路参数'!F233)</f>
        <v>N/A</v>
      </c>
      <c r="D232" s="22" t="str">
        <f>IF(INDEX(Veh_Marshal,0,3)="N/A","N/A",'输出-系统进路参数'!G233)</f>
        <v>N/A</v>
      </c>
      <c r="E232" s="22" t="str">
        <f>IF(INDEX(Veh_Marshal,0,3)="N/A","N/A",'输出-系统进路参数'!H233)</f>
        <v>N/A</v>
      </c>
      <c r="F232" s="22" t="str">
        <f>IF(INDEX(Veh_Marshal,0,3)="N/A","N/A",'输出-系统进路参数'!I233)</f>
        <v>N/A</v>
      </c>
      <c r="G232" s="22" t="str">
        <f>IF(INDEX(Veh_Marshal,0,3)="N/A","N/A",'输出-系统进路参数'!J233)</f>
        <v>N/A</v>
      </c>
      <c r="H232" s="22" t="str">
        <f>IF(INDEX(Veh_Marshal,0,3)="N/A","N/A",'输出-系统进路参数'!K233)</f>
        <v>N/A</v>
      </c>
      <c r="I232" s="22" t="str">
        <f>IF(INDEX(Veh_Marshal,0,3)="N/A","N/A",'输出-系统进路参数'!L233)</f>
        <v>N/A</v>
      </c>
      <c r="J232" s="22" t="str">
        <f>IF(INDEX(Veh_Marshal,0,3)="N/A","N/A",'输出-系统进路参数'!M233)</f>
        <v>N/A</v>
      </c>
      <c r="K232" s="22" t="str">
        <f>IF(INDEX(Veh_Marshal,0,3)="N/A","N/A",'输出-系统进路参数'!N233)</f>
        <v>N/A</v>
      </c>
      <c r="L232" s="22" t="str">
        <f>IF(INDEX(Veh_Marshal,0,3)="N/A","N/A",'输出-系统进路参数'!O233)</f>
        <v>N/A</v>
      </c>
      <c r="M232" s="22" t="str">
        <f>IF(INDEX(Veh_Marshal,0,3)="N/A","N/A",'输出-系统进路参数'!P233)</f>
        <v>N/A</v>
      </c>
      <c r="N232" s="22" t="str">
        <f>IF(INDEX(Veh_Marshal,0,3)="N/A","N/A",'输出-系统进路参数'!Q233)</f>
        <v>N/A</v>
      </c>
      <c r="O232" s="22" t="str">
        <f>IF(INDEX(Veh_Marshal,0,3)="N/A","N/A",'输出-系统进路参数'!R233)</f>
        <v>N/A</v>
      </c>
      <c r="P232" s="22" t="str">
        <f>IF(INDEX(Veh_Marshal,0,3)="N/A","N/A",'输出-系统进路参数'!S233)</f>
        <v>N/A</v>
      </c>
      <c r="Q232" s="22" t="str">
        <f>IF(INDEX(Veh_Marshal,0,3)="N/A","N/A",'输出-系统进路参数'!T233)</f>
        <v>N/A</v>
      </c>
      <c r="R232" s="22" t="str">
        <f>IF(INDEX(Veh_Marshal,0,3)="N/A","N/A",'输出-系统进路参数'!U233)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IF(INDEX(Veh_Marshal,0,3)="N/A","N/A",'输出-系统进路参数'!B234)</f>
        <v>N/A</v>
      </c>
      <c r="B233" s="22" t="str">
        <f>IF(INDEX(Veh_Marshal,0,3)="N/A","N/A",'输出-系统进路参数'!E234)</f>
        <v>N/A</v>
      </c>
      <c r="C233" s="22" t="str">
        <f>IF(INDEX(Veh_Marshal,0,3)="N/A","N/A",'输出-系统进路参数'!F234)</f>
        <v>N/A</v>
      </c>
      <c r="D233" s="22" t="str">
        <f>IF(INDEX(Veh_Marshal,0,3)="N/A","N/A",'输出-系统进路参数'!G234)</f>
        <v>N/A</v>
      </c>
      <c r="E233" s="22" t="str">
        <f>IF(INDEX(Veh_Marshal,0,3)="N/A","N/A",'输出-系统进路参数'!H234)</f>
        <v>N/A</v>
      </c>
      <c r="F233" s="22" t="str">
        <f>IF(INDEX(Veh_Marshal,0,3)="N/A","N/A",'输出-系统进路参数'!I234)</f>
        <v>N/A</v>
      </c>
      <c r="G233" s="22" t="str">
        <f>IF(INDEX(Veh_Marshal,0,3)="N/A","N/A",'输出-系统进路参数'!J234)</f>
        <v>N/A</v>
      </c>
      <c r="H233" s="22" t="str">
        <f>IF(INDEX(Veh_Marshal,0,3)="N/A","N/A",'输出-系统进路参数'!K234)</f>
        <v>N/A</v>
      </c>
      <c r="I233" s="22" t="str">
        <f>IF(INDEX(Veh_Marshal,0,3)="N/A","N/A",'输出-系统进路参数'!L234)</f>
        <v>N/A</v>
      </c>
      <c r="J233" s="22" t="str">
        <f>IF(INDEX(Veh_Marshal,0,3)="N/A","N/A",'输出-系统进路参数'!M234)</f>
        <v>N/A</v>
      </c>
      <c r="K233" s="22" t="str">
        <f>IF(INDEX(Veh_Marshal,0,3)="N/A","N/A",'输出-系统进路参数'!N234)</f>
        <v>N/A</v>
      </c>
      <c r="L233" s="22" t="str">
        <f>IF(INDEX(Veh_Marshal,0,3)="N/A","N/A",'输出-系统进路参数'!O234)</f>
        <v>N/A</v>
      </c>
      <c r="M233" s="22" t="str">
        <f>IF(INDEX(Veh_Marshal,0,3)="N/A","N/A",'输出-系统进路参数'!P234)</f>
        <v>N/A</v>
      </c>
      <c r="N233" s="22" t="str">
        <f>IF(INDEX(Veh_Marshal,0,3)="N/A","N/A",'输出-系统进路参数'!Q234)</f>
        <v>N/A</v>
      </c>
      <c r="O233" s="22" t="str">
        <f>IF(INDEX(Veh_Marshal,0,3)="N/A","N/A",'输出-系统进路参数'!R234)</f>
        <v>N/A</v>
      </c>
      <c r="P233" s="22" t="str">
        <f>IF(INDEX(Veh_Marshal,0,3)="N/A","N/A",'输出-系统进路参数'!S234)</f>
        <v>N/A</v>
      </c>
      <c r="Q233" s="22" t="str">
        <f>IF(INDEX(Veh_Marshal,0,3)="N/A","N/A",'输出-系统进路参数'!T234)</f>
        <v>N/A</v>
      </c>
      <c r="R233" s="22" t="str">
        <f>IF(INDEX(Veh_Marshal,0,3)="N/A","N/A",'输出-系统进路参数'!U234)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IF(INDEX(Veh_Marshal,0,3)="N/A","N/A",'输出-系统进路参数'!B235)</f>
        <v>N/A</v>
      </c>
      <c r="B234" s="22" t="str">
        <f>IF(INDEX(Veh_Marshal,0,3)="N/A","N/A",'输出-系统进路参数'!E235)</f>
        <v>N/A</v>
      </c>
      <c r="C234" s="22" t="str">
        <f>IF(INDEX(Veh_Marshal,0,3)="N/A","N/A",'输出-系统进路参数'!F235)</f>
        <v>N/A</v>
      </c>
      <c r="D234" s="22" t="str">
        <f>IF(INDEX(Veh_Marshal,0,3)="N/A","N/A",'输出-系统进路参数'!G235)</f>
        <v>N/A</v>
      </c>
      <c r="E234" s="22" t="str">
        <f>IF(INDEX(Veh_Marshal,0,3)="N/A","N/A",'输出-系统进路参数'!H235)</f>
        <v>N/A</v>
      </c>
      <c r="F234" s="22" t="str">
        <f>IF(INDEX(Veh_Marshal,0,3)="N/A","N/A",'输出-系统进路参数'!I235)</f>
        <v>N/A</v>
      </c>
      <c r="G234" s="22" t="str">
        <f>IF(INDEX(Veh_Marshal,0,3)="N/A","N/A",'输出-系统进路参数'!J235)</f>
        <v>N/A</v>
      </c>
      <c r="H234" s="22" t="str">
        <f>IF(INDEX(Veh_Marshal,0,3)="N/A","N/A",'输出-系统进路参数'!K235)</f>
        <v>N/A</v>
      </c>
      <c r="I234" s="22" t="str">
        <f>IF(INDEX(Veh_Marshal,0,3)="N/A","N/A",'输出-系统进路参数'!L235)</f>
        <v>N/A</v>
      </c>
      <c r="J234" s="22" t="str">
        <f>IF(INDEX(Veh_Marshal,0,3)="N/A","N/A",'输出-系统进路参数'!M235)</f>
        <v>N/A</v>
      </c>
      <c r="K234" s="22" t="str">
        <f>IF(INDEX(Veh_Marshal,0,3)="N/A","N/A",'输出-系统进路参数'!N235)</f>
        <v>N/A</v>
      </c>
      <c r="L234" s="22" t="str">
        <f>IF(INDEX(Veh_Marshal,0,3)="N/A","N/A",'输出-系统进路参数'!O235)</f>
        <v>N/A</v>
      </c>
      <c r="M234" s="22" t="str">
        <f>IF(INDEX(Veh_Marshal,0,3)="N/A","N/A",'输出-系统进路参数'!P235)</f>
        <v>N/A</v>
      </c>
      <c r="N234" s="22" t="str">
        <f>IF(INDEX(Veh_Marshal,0,3)="N/A","N/A",'输出-系统进路参数'!Q235)</f>
        <v>N/A</v>
      </c>
      <c r="O234" s="22" t="str">
        <f>IF(INDEX(Veh_Marshal,0,3)="N/A","N/A",'输出-系统进路参数'!R235)</f>
        <v>N/A</v>
      </c>
      <c r="P234" s="22" t="str">
        <f>IF(INDEX(Veh_Marshal,0,3)="N/A","N/A",'输出-系统进路参数'!S235)</f>
        <v>N/A</v>
      </c>
      <c r="Q234" s="22" t="str">
        <f>IF(INDEX(Veh_Marshal,0,3)="N/A","N/A",'输出-系统进路参数'!T235)</f>
        <v>N/A</v>
      </c>
      <c r="R234" s="22" t="str">
        <f>IF(INDEX(Veh_Marshal,0,3)="N/A","N/A",'输出-系统进路参数'!U235)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IF(INDEX(Veh_Marshal,0,3)="N/A","N/A",'输出-系统进路参数'!B236)</f>
        <v>N/A</v>
      </c>
      <c r="B235" s="22" t="str">
        <f>IF(INDEX(Veh_Marshal,0,3)="N/A","N/A",'输出-系统进路参数'!E236)</f>
        <v>N/A</v>
      </c>
      <c r="C235" s="22" t="str">
        <f>IF(INDEX(Veh_Marshal,0,3)="N/A","N/A",'输出-系统进路参数'!F236)</f>
        <v>N/A</v>
      </c>
      <c r="D235" s="22" t="str">
        <f>IF(INDEX(Veh_Marshal,0,3)="N/A","N/A",'输出-系统进路参数'!G236)</f>
        <v>N/A</v>
      </c>
      <c r="E235" s="22" t="str">
        <f>IF(INDEX(Veh_Marshal,0,3)="N/A","N/A",'输出-系统进路参数'!H236)</f>
        <v>N/A</v>
      </c>
      <c r="F235" s="22" t="str">
        <f>IF(INDEX(Veh_Marshal,0,3)="N/A","N/A",'输出-系统进路参数'!I236)</f>
        <v>N/A</v>
      </c>
      <c r="G235" s="22" t="str">
        <f>IF(INDEX(Veh_Marshal,0,3)="N/A","N/A",'输出-系统进路参数'!J236)</f>
        <v>N/A</v>
      </c>
      <c r="H235" s="22" t="str">
        <f>IF(INDEX(Veh_Marshal,0,3)="N/A","N/A",'输出-系统进路参数'!K236)</f>
        <v>N/A</v>
      </c>
      <c r="I235" s="22" t="str">
        <f>IF(INDEX(Veh_Marshal,0,3)="N/A","N/A",'输出-系统进路参数'!L236)</f>
        <v>N/A</v>
      </c>
      <c r="J235" s="22" t="str">
        <f>IF(INDEX(Veh_Marshal,0,3)="N/A","N/A",'输出-系统进路参数'!M236)</f>
        <v>N/A</v>
      </c>
      <c r="K235" s="22" t="str">
        <f>IF(INDEX(Veh_Marshal,0,3)="N/A","N/A",'输出-系统进路参数'!N236)</f>
        <v>N/A</v>
      </c>
      <c r="L235" s="22" t="str">
        <f>IF(INDEX(Veh_Marshal,0,3)="N/A","N/A",'输出-系统进路参数'!O236)</f>
        <v>N/A</v>
      </c>
      <c r="M235" s="22" t="str">
        <f>IF(INDEX(Veh_Marshal,0,3)="N/A","N/A",'输出-系统进路参数'!P236)</f>
        <v>N/A</v>
      </c>
      <c r="N235" s="22" t="str">
        <f>IF(INDEX(Veh_Marshal,0,3)="N/A","N/A",'输出-系统进路参数'!Q236)</f>
        <v>N/A</v>
      </c>
      <c r="O235" s="22" t="str">
        <f>IF(INDEX(Veh_Marshal,0,3)="N/A","N/A",'输出-系统进路参数'!R236)</f>
        <v>N/A</v>
      </c>
      <c r="P235" s="22" t="str">
        <f>IF(INDEX(Veh_Marshal,0,3)="N/A","N/A",'输出-系统进路参数'!S236)</f>
        <v>N/A</v>
      </c>
      <c r="Q235" s="22" t="str">
        <f>IF(INDEX(Veh_Marshal,0,3)="N/A","N/A",'输出-系统进路参数'!T236)</f>
        <v>N/A</v>
      </c>
      <c r="R235" s="22" t="str">
        <f>IF(INDEX(Veh_Marshal,0,3)="N/A","N/A",'输出-系统进路参数'!U236)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IF(INDEX(Veh_Marshal,0,3)="N/A","N/A",'输出-系统进路参数'!B237)</f>
        <v>N/A</v>
      </c>
      <c r="B236" s="22" t="str">
        <f>IF(INDEX(Veh_Marshal,0,3)="N/A","N/A",'输出-系统进路参数'!E237)</f>
        <v>N/A</v>
      </c>
      <c r="C236" s="22" t="str">
        <f>IF(INDEX(Veh_Marshal,0,3)="N/A","N/A",'输出-系统进路参数'!F237)</f>
        <v>N/A</v>
      </c>
      <c r="D236" s="22" t="str">
        <f>IF(INDEX(Veh_Marshal,0,3)="N/A","N/A",'输出-系统进路参数'!G237)</f>
        <v>N/A</v>
      </c>
      <c r="E236" s="22" t="str">
        <f>IF(INDEX(Veh_Marshal,0,3)="N/A","N/A",'输出-系统进路参数'!H237)</f>
        <v>N/A</v>
      </c>
      <c r="F236" s="22" t="str">
        <f>IF(INDEX(Veh_Marshal,0,3)="N/A","N/A",'输出-系统进路参数'!I237)</f>
        <v>N/A</v>
      </c>
      <c r="G236" s="22" t="str">
        <f>IF(INDEX(Veh_Marshal,0,3)="N/A","N/A",'输出-系统进路参数'!J237)</f>
        <v>N/A</v>
      </c>
      <c r="H236" s="22" t="str">
        <f>IF(INDEX(Veh_Marshal,0,3)="N/A","N/A",'输出-系统进路参数'!K237)</f>
        <v>N/A</v>
      </c>
      <c r="I236" s="22" t="str">
        <f>IF(INDEX(Veh_Marshal,0,3)="N/A","N/A",'输出-系统进路参数'!L237)</f>
        <v>N/A</v>
      </c>
      <c r="J236" s="22" t="str">
        <f>IF(INDEX(Veh_Marshal,0,3)="N/A","N/A",'输出-系统进路参数'!M237)</f>
        <v>N/A</v>
      </c>
      <c r="K236" s="22" t="str">
        <f>IF(INDEX(Veh_Marshal,0,3)="N/A","N/A",'输出-系统进路参数'!N237)</f>
        <v>N/A</v>
      </c>
      <c r="L236" s="22" t="str">
        <f>IF(INDEX(Veh_Marshal,0,3)="N/A","N/A",'输出-系统进路参数'!O237)</f>
        <v>N/A</v>
      </c>
      <c r="M236" s="22" t="str">
        <f>IF(INDEX(Veh_Marshal,0,3)="N/A","N/A",'输出-系统进路参数'!P237)</f>
        <v>N/A</v>
      </c>
      <c r="N236" s="22" t="str">
        <f>IF(INDEX(Veh_Marshal,0,3)="N/A","N/A",'输出-系统进路参数'!Q237)</f>
        <v>N/A</v>
      </c>
      <c r="O236" s="22" t="str">
        <f>IF(INDEX(Veh_Marshal,0,3)="N/A","N/A",'输出-系统进路参数'!R237)</f>
        <v>N/A</v>
      </c>
      <c r="P236" s="22" t="str">
        <f>IF(INDEX(Veh_Marshal,0,3)="N/A","N/A",'输出-系统进路参数'!S237)</f>
        <v>N/A</v>
      </c>
      <c r="Q236" s="22" t="str">
        <f>IF(INDEX(Veh_Marshal,0,3)="N/A","N/A",'输出-系统进路参数'!T237)</f>
        <v>N/A</v>
      </c>
      <c r="R236" s="22" t="str">
        <f>IF(INDEX(Veh_Marshal,0,3)="N/A","N/A",'输出-系统进路参数'!U237)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IF(INDEX(Veh_Marshal,0,3)="N/A","N/A",'输出-系统进路参数'!B238)</f>
        <v>N/A</v>
      </c>
      <c r="B237" s="22" t="str">
        <f>IF(INDEX(Veh_Marshal,0,3)="N/A","N/A",'输出-系统进路参数'!E238)</f>
        <v>N/A</v>
      </c>
      <c r="C237" s="22" t="str">
        <f>IF(INDEX(Veh_Marshal,0,3)="N/A","N/A",'输出-系统进路参数'!F238)</f>
        <v>N/A</v>
      </c>
      <c r="D237" s="22" t="str">
        <f>IF(INDEX(Veh_Marshal,0,3)="N/A","N/A",'输出-系统进路参数'!G238)</f>
        <v>N/A</v>
      </c>
      <c r="E237" s="22" t="str">
        <f>IF(INDEX(Veh_Marshal,0,3)="N/A","N/A",'输出-系统进路参数'!H238)</f>
        <v>N/A</v>
      </c>
      <c r="F237" s="22" t="str">
        <f>IF(INDEX(Veh_Marshal,0,3)="N/A","N/A",'输出-系统进路参数'!I238)</f>
        <v>N/A</v>
      </c>
      <c r="G237" s="22" t="str">
        <f>IF(INDEX(Veh_Marshal,0,3)="N/A","N/A",'输出-系统进路参数'!J238)</f>
        <v>N/A</v>
      </c>
      <c r="H237" s="22" t="str">
        <f>IF(INDEX(Veh_Marshal,0,3)="N/A","N/A",'输出-系统进路参数'!K238)</f>
        <v>N/A</v>
      </c>
      <c r="I237" s="22" t="str">
        <f>IF(INDEX(Veh_Marshal,0,3)="N/A","N/A",'输出-系统进路参数'!L238)</f>
        <v>N/A</v>
      </c>
      <c r="J237" s="22" t="str">
        <f>IF(INDEX(Veh_Marshal,0,3)="N/A","N/A",'输出-系统进路参数'!M238)</f>
        <v>N/A</v>
      </c>
      <c r="K237" s="22" t="str">
        <f>IF(INDEX(Veh_Marshal,0,3)="N/A","N/A",'输出-系统进路参数'!N238)</f>
        <v>N/A</v>
      </c>
      <c r="L237" s="22" t="str">
        <f>IF(INDEX(Veh_Marshal,0,3)="N/A","N/A",'输出-系统进路参数'!O238)</f>
        <v>N/A</v>
      </c>
      <c r="M237" s="22" t="str">
        <f>IF(INDEX(Veh_Marshal,0,3)="N/A","N/A",'输出-系统进路参数'!P238)</f>
        <v>N/A</v>
      </c>
      <c r="N237" s="22" t="str">
        <f>IF(INDEX(Veh_Marshal,0,3)="N/A","N/A",'输出-系统进路参数'!Q238)</f>
        <v>N/A</v>
      </c>
      <c r="O237" s="22" t="str">
        <f>IF(INDEX(Veh_Marshal,0,3)="N/A","N/A",'输出-系统进路参数'!R238)</f>
        <v>N/A</v>
      </c>
      <c r="P237" s="22" t="str">
        <f>IF(INDEX(Veh_Marshal,0,3)="N/A","N/A",'输出-系统进路参数'!S238)</f>
        <v>N/A</v>
      </c>
      <c r="Q237" s="22" t="str">
        <f>IF(INDEX(Veh_Marshal,0,3)="N/A","N/A",'输出-系统进路参数'!T238)</f>
        <v>N/A</v>
      </c>
      <c r="R237" s="22" t="str">
        <f>IF(INDEX(Veh_Marshal,0,3)="N/A","N/A",'输出-系统进路参数'!U238)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IF(INDEX(Veh_Marshal,0,3)="N/A","N/A",'输出-系统进路参数'!B239)</f>
        <v>N/A</v>
      </c>
      <c r="B238" s="22" t="str">
        <f>IF(INDEX(Veh_Marshal,0,3)="N/A","N/A",'输出-系统进路参数'!E239)</f>
        <v>N/A</v>
      </c>
      <c r="C238" s="22" t="str">
        <f>IF(INDEX(Veh_Marshal,0,3)="N/A","N/A",'输出-系统进路参数'!F239)</f>
        <v>N/A</v>
      </c>
      <c r="D238" s="22" t="str">
        <f>IF(INDEX(Veh_Marshal,0,3)="N/A","N/A",'输出-系统进路参数'!G239)</f>
        <v>N/A</v>
      </c>
      <c r="E238" s="22" t="str">
        <f>IF(INDEX(Veh_Marshal,0,3)="N/A","N/A",'输出-系统进路参数'!H239)</f>
        <v>N/A</v>
      </c>
      <c r="F238" s="22" t="str">
        <f>IF(INDEX(Veh_Marshal,0,3)="N/A","N/A",'输出-系统进路参数'!I239)</f>
        <v>N/A</v>
      </c>
      <c r="G238" s="22" t="str">
        <f>IF(INDEX(Veh_Marshal,0,3)="N/A","N/A",'输出-系统进路参数'!J239)</f>
        <v>N/A</v>
      </c>
      <c r="H238" s="22" t="str">
        <f>IF(INDEX(Veh_Marshal,0,3)="N/A","N/A",'输出-系统进路参数'!K239)</f>
        <v>N/A</v>
      </c>
      <c r="I238" s="22" t="str">
        <f>IF(INDEX(Veh_Marshal,0,3)="N/A","N/A",'输出-系统进路参数'!L239)</f>
        <v>N/A</v>
      </c>
      <c r="J238" s="22" t="str">
        <f>IF(INDEX(Veh_Marshal,0,3)="N/A","N/A",'输出-系统进路参数'!M239)</f>
        <v>N/A</v>
      </c>
      <c r="K238" s="22" t="str">
        <f>IF(INDEX(Veh_Marshal,0,3)="N/A","N/A",'输出-系统进路参数'!N239)</f>
        <v>N/A</v>
      </c>
      <c r="L238" s="22" t="str">
        <f>IF(INDEX(Veh_Marshal,0,3)="N/A","N/A",'输出-系统进路参数'!O239)</f>
        <v>N/A</v>
      </c>
      <c r="M238" s="22" t="str">
        <f>IF(INDEX(Veh_Marshal,0,3)="N/A","N/A",'输出-系统进路参数'!P239)</f>
        <v>N/A</v>
      </c>
      <c r="N238" s="22" t="str">
        <f>IF(INDEX(Veh_Marshal,0,3)="N/A","N/A",'输出-系统进路参数'!Q239)</f>
        <v>N/A</v>
      </c>
      <c r="O238" s="22" t="str">
        <f>IF(INDEX(Veh_Marshal,0,3)="N/A","N/A",'输出-系统进路参数'!R239)</f>
        <v>N/A</v>
      </c>
      <c r="P238" s="22" t="str">
        <f>IF(INDEX(Veh_Marshal,0,3)="N/A","N/A",'输出-系统进路参数'!S239)</f>
        <v>N/A</v>
      </c>
      <c r="Q238" s="22" t="str">
        <f>IF(INDEX(Veh_Marshal,0,3)="N/A","N/A",'输出-系统进路参数'!T239)</f>
        <v>N/A</v>
      </c>
      <c r="R238" s="22" t="str">
        <f>IF(INDEX(Veh_Marshal,0,3)="N/A","N/A",'输出-系统进路参数'!U239)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IF(INDEX(Veh_Marshal,0,3)="N/A","N/A",'输出-系统进路参数'!B240)</f>
        <v>N/A</v>
      </c>
      <c r="B239" s="22" t="str">
        <f>IF(INDEX(Veh_Marshal,0,3)="N/A","N/A",'输出-系统进路参数'!E240)</f>
        <v>N/A</v>
      </c>
      <c r="C239" s="22" t="str">
        <f>IF(INDEX(Veh_Marshal,0,3)="N/A","N/A",'输出-系统进路参数'!F240)</f>
        <v>N/A</v>
      </c>
      <c r="D239" s="22" t="str">
        <f>IF(INDEX(Veh_Marshal,0,3)="N/A","N/A",'输出-系统进路参数'!G240)</f>
        <v>N/A</v>
      </c>
      <c r="E239" s="22" t="str">
        <f>IF(INDEX(Veh_Marshal,0,3)="N/A","N/A",'输出-系统进路参数'!H240)</f>
        <v>N/A</v>
      </c>
      <c r="F239" s="22" t="str">
        <f>IF(INDEX(Veh_Marshal,0,3)="N/A","N/A",'输出-系统进路参数'!I240)</f>
        <v>N/A</v>
      </c>
      <c r="G239" s="22" t="str">
        <f>IF(INDEX(Veh_Marshal,0,3)="N/A","N/A",'输出-系统进路参数'!J240)</f>
        <v>N/A</v>
      </c>
      <c r="H239" s="22" t="str">
        <f>IF(INDEX(Veh_Marshal,0,3)="N/A","N/A",'输出-系统进路参数'!K240)</f>
        <v>N/A</v>
      </c>
      <c r="I239" s="22" t="str">
        <f>IF(INDEX(Veh_Marshal,0,3)="N/A","N/A",'输出-系统进路参数'!L240)</f>
        <v>N/A</v>
      </c>
      <c r="J239" s="22" t="str">
        <f>IF(INDEX(Veh_Marshal,0,3)="N/A","N/A",'输出-系统进路参数'!M240)</f>
        <v>N/A</v>
      </c>
      <c r="K239" s="22" t="str">
        <f>IF(INDEX(Veh_Marshal,0,3)="N/A","N/A",'输出-系统进路参数'!N240)</f>
        <v>N/A</v>
      </c>
      <c r="L239" s="22" t="str">
        <f>IF(INDEX(Veh_Marshal,0,3)="N/A","N/A",'输出-系统进路参数'!O240)</f>
        <v>N/A</v>
      </c>
      <c r="M239" s="22" t="str">
        <f>IF(INDEX(Veh_Marshal,0,3)="N/A","N/A",'输出-系统进路参数'!P240)</f>
        <v>N/A</v>
      </c>
      <c r="N239" s="22" t="str">
        <f>IF(INDEX(Veh_Marshal,0,3)="N/A","N/A",'输出-系统进路参数'!Q240)</f>
        <v>N/A</v>
      </c>
      <c r="O239" s="22" t="str">
        <f>IF(INDEX(Veh_Marshal,0,3)="N/A","N/A",'输出-系统进路参数'!R240)</f>
        <v>N/A</v>
      </c>
      <c r="P239" s="22" t="str">
        <f>IF(INDEX(Veh_Marshal,0,3)="N/A","N/A",'输出-系统进路参数'!S240)</f>
        <v>N/A</v>
      </c>
      <c r="Q239" s="22" t="str">
        <f>IF(INDEX(Veh_Marshal,0,3)="N/A","N/A",'输出-系统进路参数'!T240)</f>
        <v>N/A</v>
      </c>
      <c r="R239" s="22" t="str">
        <f>IF(INDEX(Veh_Marshal,0,3)="N/A","N/A",'输出-系统进路参数'!U240)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IF(INDEX(Veh_Marshal,0,3)="N/A","N/A",'输出-系统进路参数'!B241)</f>
        <v>N/A</v>
      </c>
      <c r="B240" s="22" t="str">
        <f>IF(INDEX(Veh_Marshal,0,3)="N/A","N/A",'输出-系统进路参数'!E241)</f>
        <v>N/A</v>
      </c>
      <c r="C240" s="22" t="str">
        <f>IF(INDEX(Veh_Marshal,0,3)="N/A","N/A",'输出-系统进路参数'!F241)</f>
        <v>N/A</v>
      </c>
      <c r="D240" s="22" t="str">
        <f>IF(INDEX(Veh_Marshal,0,3)="N/A","N/A",'输出-系统进路参数'!G241)</f>
        <v>N/A</v>
      </c>
      <c r="E240" s="22" t="str">
        <f>IF(INDEX(Veh_Marshal,0,3)="N/A","N/A",'输出-系统进路参数'!H241)</f>
        <v>N/A</v>
      </c>
      <c r="F240" s="22" t="str">
        <f>IF(INDEX(Veh_Marshal,0,3)="N/A","N/A",'输出-系统进路参数'!I241)</f>
        <v>N/A</v>
      </c>
      <c r="G240" s="22" t="str">
        <f>IF(INDEX(Veh_Marshal,0,3)="N/A","N/A",'输出-系统进路参数'!J241)</f>
        <v>N/A</v>
      </c>
      <c r="H240" s="22" t="str">
        <f>IF(INDEX(Veh_Marshal,0,3)="N/A","N/A",'输出-系统进路参数'!K241)</f>
        <v>N/A</v>
      </c>
      <c r="I240" s="22" t="str">
        <f>IF(INDEX(Veh_Marshal,0,3)="N/A","N/A",'输出-系统进路参数'!L241)</f>
        <v>N/A</v>
      </c>
      <c r="J240" s="22" t="str">
        <f>IF(INDEX(Veh_Marshal,0,3)="N/A","N/A",'输出-系统进路参数'!M241)</f>
        <v>N/A</v>
      </c>
      <c r="K240" s="22" t="str">
        <f>IF(INDEX(Veh_Marshal,0,3)="N/A","N/A",'输出-系统进路参数'!N241)</f>
        <v>N/A</v>
      </c>
      <c r="L240" s="22" t="str">
        <f>IF(INDEX(Veh_Marshal,0,3)="N/A","N/A",'输出-系统进路参数'!O241)</f>
        <v>N/A</v>
      </c>
      <c r="M240" s="22" t="str">
        <f>IF(INDEX(Veh_Marshal,0,3)="N/A","N/A",'输出-系统进路参数'!P241)</f>
        <v>N/A</v>
      </c>
      <c r="N240" s="22" t="str">
        <f>IF(INDEX(Veh_Marshal,0,3)="N/A","N/A",'输出-系统进路参数'!Q241)</f>
        <v>N/A</v>
      </c>
      <c r="O240" s="22" t="str">
        <f>IF(INDEX(Veh_Marshal,0,3)="N/A","N/A",'输出-系统进路参数'!R241)</f>
        <v>N/A</v>
      </c>
      <c r="P240" s="22" t="str">
        <f>IF(INDEX(Veh_Marshal,0,3)="N/A","N/A",'输出-系统进路参数'!S241)</f>
        <v>N/A</v>
      </c>
      <c r="Q240" s="22" t="str">
        <f>IF(INDEX(Veh_Marshal,0,3)="N/A","N/A",'输出-系统进路参数'!T241)</f>
        <v>N/A</v>
      </c>
      <c r="R240" s="22" t="str">
        <f>IF(INDEX(Veh_Marshal,0,3)="N/A","N/A",'输出-系统进路参数'!U241)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IF(INDEX(Veh_Marshal,0,3)="N/A","N/A",'输出-系统进路参数'!B242)</f>
        <v>N/A</v>
      </c>
      <c r="B241" s="22" t="str">
        <f>IF(INDEX(Veh_Marshal,0,3)="N/A","N/A",'输出-系统进路参数'!E242)</f>
        <v>N/A</v>
      </c>
      <c r="C241" s="22" t="str">
        <f>IF(INDEX(Veh_Marshal,0,3)="N/A","N/A",'输出-系统进路参数'!F242)</f>
        <v>N/A</v>
      </c>
      <c r="D241" s="22" t="str">
        <f>IF(INDEX(Veh_Marshal,0,3)="N/A","N/A",'输出-系统进路参数'!G242)</f>
        <v>N/A</v>
      </c>
      <c r="E241" s="22" t="str">
        <f>IF(INDEX(Veh_Marshal,0,3)="N/A","N/A",'输出-系统进路参数'!H242)</f>
        <v>N/A</v>
      </c>
      <c r="F241" s="22" t="str">
        <f>IF(INDEX(Veh_Marshal,0,3)="N/A","N/A",'输出-系统进路参数'!I242)</f>
        <v>N/A</v>
      </c>
      <c r="G241" s="22" t="str">
        <f>IF(INDEX(Veh_Marshal,0,3)="N/A","N/A",'输出-系统进路参数'!J242)</f>
        <v>N/A</v>
      </c>
      <c r="H241" s="22" t="str">
        <f>IF(INDEX(Veh_Marshal,0,3)="N/A","N/A",'输出-系统进路参数'!K242)</f>
        <v>N/A</v>
      </c>
      <c r="I241" s="22" t="str">
        <f>IF(INDEX(Veh_Marshal,0,3)="N/A","N/A",'输出-系统进路参数'!L242)</f>
        <v>N/A</v>
      </c>
      <c r="J241" s="22" t="str">
        <f>IF(INDEX(Veh_Marshal,0,3)="N/A","N/A",'输出-系统进路参数'!M242)</f>
        <v>N/A</v>
      </c>
      <c r="K241" s="22" t="str">
        <f>IF(INDEX(Veh_Marshal,0,3)="N/A","N/A",'输出-系统进路参数'!N242)</f>
        <v>N/A</v>
      </c>
      <c r="L241" s="22" t="str">
        <f>IF(INDEX(Veh_Marshal,0,3)="N/A","N/A",'输出-系统进路参数'!O242)</f>
        <v>N/A</v>
      </c>
      <c r="M241" s="22" t="str">
        <f>IF(INDEX(Veh_Marshal,0,3)="N/A","N/A",'输出-系统进路参数'!P242)</f>
        <v>N/A</v>
      </c>
      <c r="N241" s="22" t="str">
        <f>IF(INDEX(Veh_Marshal,0,3)="N/A","N/A",'输出-系统进路参数'!Q242)</f>
        <v>N/A</v>
      </c>
      <c r="O241" s="22" t="str">
        <f>IF(INDEX(Veh_Marshal,0,3)="N/A","N/A",'输出-系统进路参数'!R242)</f>
        <v>N/A</v>
      </c>
      <c r="P241" s="22" t="str">
        <f>IF(INDEX(Veh_Marshal,0,3)="N/A","N/A",'输出-系统进路参数'!S242)</f>
        <v>N/A</v>
      </c>
      <c r="Q241" s="22" t="str">
        <f>IF(INDEX(Veh_Marshal,0,3)="N/A","N/A",'输出-系统进路参数'!T242)</f>
        <v>N/A</v>
      </c>
      <c r="R241" s="22" t="str">
        <f>IF(INDEX(Veh_Marshal,0,3)="N/A","N/A",'输出-系统进路参数'!U242)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IF(INDEX(Veh_Marshal,0,3)="N/A","N/A",'输出-系统进路参数'!B243)</f>
        <v>N/A</v>
      </c>
      <c r="B242" s="22" t="str">
        <f>IF(INDEX(Veh_Marshal,0,3)="N/A","N/A",'输出-系统进路参数'!E243)</f>
        <v>N/A</v>
      </c>
      <c r="C242" s="22" t="str">
        <f>IF(INDEX(Veh_Marshal,0,3)="N/A","N/A",'输出-系统进路参数'!F243)</f>
        <v>N/A</v>
      </c>
      <c r="D242" s="22" t="str">
        <f>IF(INDEX(Veh_Marshal,0,3)="N/A","N/A",'输出-系统进路参数'!G243)</f>
        <v>N/A</v>
      </c>
      <c r="E242" s="22" t="str">
        <f>IF(INDEX(Veh_Marshal,0,3)="N/A","N/A",'输出-系统进路参数'!H243)</f>
        <v>N/A</v>
      </c>
      <c r="F242" s="22" t="str">
        <f>IF(INDEX(Veh_Marshal,0,3)="N/A","N/A",'输出-系统进路参数'!I243)</f>
        <v>N/A</v>
      </c>
      <c r="G242" s="22" t="str">
        <f>IF(INDEX(Veh_Marshal,0,3)="N/A","N/A",'输出-系统进路参数'!J243)</f>
        <v>N/A</v>
      </c>
      <c r="H242" s="22" t="str">
        <f>IF(INDEX(Veh_Marshal,0,3)="N/A","N/A",'输出-系统进路参数'!K243)</f>
        <v>N/A</v>
      </c>
      <c r="I242" s="22" t="str">
        <f>IF(INDEX(Veh_Marshal,0,3)="N/A","N/A",'输出-系统进路参数'!L243)</f>
        <v>N/A</v>
      </c>
      <c r="J242" s="22" t="str">
        <f>IF(INDEX(Veh_Marshal,0,3)="N/A","N/A",'输出-系统进路参数'!M243)</f>
        <v>N/A</v>
      </c>
      <c r="K242" s="22" t="str">
        <f>IF(INDEX(Veh_Marshal,0,3)="N/A","N/A",'输出-系统进路参数'!N243)</f>
        <v>N/A</v>
      </c>
      <c r="L242" s="22" t="str">
        <f>IF(INDEX(Veh_Marshal,0,3)="N/A","N/A",'输出-系统进路参数'!O243)</f>
        <v>N/A</v>
      </c>
      <c r="M242" s="22" t="str">
        <f>IF(INDEX(Veh_Marshal,0,3)="N/A","N/A",'输出-系统进路参数'!P243)</f>
        <v>N/A</v>
      </c>
      <c r="N242" s="22" t="str">
        <f>IF(INDEX(Veh_Marshal,0,3)="N/A","N/A",'输出-系统进路参数'!Q243)</f>
        <v>N/A</v>
      </c>
      <c r="O242" s="22" t="str">
        <f>IF(INDEX(Veh_Marshal,0,3)="N/A","N/A",'输出-系统进路参数'!R243)</f>
        <v>N/A</v>
      </c>
      <c r="P242" s="22" t="str">
        <f>IF(INDEX(Veh_Marshal,0,3)="N/A","N/A",'输出-系统进路参数'!S243)</f>
        <v>N/A</v>
      </c>
      <c r="Q242" s="22" t="str">
        <f>IF(INDEX(Veh_Marshal,0,3)="N/A","N/A",'输出-系统进路参数'!T243)</f>
        <v>N/A</v>
      </c>
      <c r="R242" s="22" t="str">
        <f>IF(INDEX(Veh_Marshal,0,3)="N/A","N/A",'输出-系统进路参数'!U243)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IF(INDEX(Veh_Marshal,0,3)="N/A","N/A",'输出-系统进路参数'!B244)</f>
        <v>N/A</v>
      </c>
      <c r="B243" s="22" t="str">
        <f>IF(INDEX(Veh_Marshal,0,3)="N/A","N/A",'输出-系统进路参数'!E244)</f>
        <v>N/A</v>
      </c>
      <c r="C243" s="22" t="str">
        <f>IF(INDEX(Veh_Marshal,0,3)="N/A","N/A",'输出-系统进路参数'!F244)</f>
        <v>N/A</v>
      </c>
      <c r="D243" s="22" t="str">
        <f>IF(INDEX(Veh_Marshal,0,3)="N/A","N/A",'输出-系统进路参数'!G244)</f>
        <v>N/A</v>
      </c>
      <c r="E243" s="22" t="str">
        <f>IF(INDEX(Veh_Marshal,0,3)="N/A","N/A",'输出-系统进路参数'!H244)</f>
        <v>N/A</v>
      </c>
      <c r="F243" s="22" t="str">
        <f>IF(INDEX(Veh_Marshal,0,3)="N/A","N/A",'输出-系统进路参数'!I244)</f>
        <v>N/A</v>
      </c>
      <c r="G243" s="22" t="str">
        <f>IF(INDEX(Veh_Marshal,0,3)="N/A","N/A",'输出-系统进路参数'!J244)</f>
        <v>N/A</v>
      </c>
      <c r="H243" s="22" t="str">
        <f>IF(INDEX(Veh_Marshal,0,3)="N/A","N/A",'输出-系统进路参数'!K244)</f>
        <v>N/A</v>
      </c>
      <c r="I243" s="22" t="str">
        <f>IF(INDEX(Veh_Marshal,0,3)="N/A","N/A",'输出-系统进路参数'!L244)</f>
        <v>N/A</v>
      </c>
      <c r="J243" s="22" t="str">
        <f>IF(INDEX(Veh_Marshal,0,3)="N/A","N/A",'输出-系统进路参数'!M244)</f>
        <v>N/A</v>
      </c>
      <c r="K243" s="22" t="str">
        <f>IF(INDEX(Veh_Marshal,0,3)="N/A","N/A",'输出-系统进路参数'!N244)</f>
        <v>N/A</v>
      </c>
      <c r="L243" s="22" t="str">
        <f>IF(INDEX(Veh_Marshal,0,3)="N/A","N/A",'输出-系统进路参数'!O244)</f>
        <v>N/A</v>
      </c>
      <c r="M243" s="22" t="str">
        <f>IF(INDEX(Veh_Marshal,0,3)="N/A","N/A",'输出-系统进路参数'!P244)</f>
        <v>N/A</v>
      </c>
      <c r="N243" s="22" t="str">
        <f>IF(INDEX(Veh_Marshal,0,3)="N/A","N/A",'输出-系统进路参数'!Q244)</f>
        <v>N/A</v>
      </c>
      <c r="O243" s="22" t="str">
        <f>IF(INDEX(Veh_Marshal,0,3)="N/A","N/A",'输出-系统进路参数'!R244)</f>
        <v>N/A</v>
      </c>
      <c r="P243" s="22" t="str">
        <f>IF(INDEX(Veh_Marshal,0,3)="N/A","N/A",'输出-系统进路参数'!S244)</f>
        <v>N/A</v>
      </c>
      <c r="Q243" s="22" t="str">
        <f>IF(INDEX(Veh_Marshal,0,3)="N/A","N/A",'输出-系统进路参数'!T244)</f>
        <v>N/A</v>
      </c>
      <c r="R243" s="22" t="str">
        <f>IF(INDEX(Veh_Marshal,0,3)="N/A","N/A",'输出-系统进路参数'!U244)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IF(INDEX(Veh_Marshal,0,3)="N/A","N/A",'输出-系统进路参数'!B245)</f>
        <v>N/A</v>
      </c>
      <c r="B244" s="22" t="str">
        <f>IF(INDEX(Veh_Marshal,0,3)="N/A","N/A",'输出-系统进路参数'!E245)</f>
        <v>N/A</v>
      </c>
      <c r="C244" s="22" t="str">
        <f>IF(INDEX(Veh_Marshal,0,3)="N/A","N/A",'输出-系统进路参数'!F245)</f>
        <v>N/A</v>
      </c>
      <c r="D244" s="22" t="str">
        <f>IF(INDEX(Veh_Marshal,0,3)="N/A","N/A",'输出-系统进路参数'!G245)</f>
        <v>N/A</v>
      </c>
      <c r="E244" s="22" t="str">
        <f>IF(INDEX(Veh_Marshal,0,3)="N/A","N/A",'输出-系统进路参数'!H245)</f>
        <v>N/A</v>
      </c>
      <c r="F244" s="22" t="str">
        <f>IF(INDEX(Veh_Marshal,0,3)="N/A","N/A",'输出-系统进路参数'!I245)</f>
        <v>N/A</v>
      </c>
      <c r="G244" s="22" t="str">
        <f>IF(INDEX(Veh_Marshal,0,3)="N/A","N/A",'输出-系统进路参数'!J245)</f>
        <v>N/A</v>
      </c>
      <c r="H244" s="22" t="str">
        <f>IF(INDEX(Veh_Marshal,0,3)="N/A","N/A",'输出-系统进路参数'!K245)</f>
        <v>N/A</v>
      </c>
      <c r="I244" s="22" t="str">
        <f>IF(INDEX(Veh_Marshal,0,3)="N/A","N/A",'输出-系统进路参数'!L245)</f>
        <v>N/A</v>
      </c>
      <c r="J244" s="22" t="str">
        <f>IF(INDEX(Veh_Marshal,0,3)="N/A","N/A",'输出-系统进路参数'!M245)</f>
        <v>N/A</v>
      </c>
      <c r="K244" s="22" t="str">
        <f>IF(INDEX(Veh_Marshal,0,3)="N/A","N/A",'输出-系统进路参数'!N245)</f>
        <v>N/A</v>
      </c>
      <c r="L244" s="22" t="str">
        <f>IF(INDEX(Veh_Marshal,0,3)="N/A","N/A",'输出-系统进路参数'!O245)</f>
        <v>N/A</v>
      </c>
      <c r="M244" s="22" t="str">
        <f>IF(INDEX(Veh_Marshal,0,3)="N/A","N/A",'输出-系统进路参数'!P245)</f>
        <v>N/A</v>
      </c>
      <c r="N244" s="22" t="str">
        <f>IF(INDEX(Veh_Marshal,0,3)="N/A","N/A",'输出-系统进路参数'!Q245)</f>
        <v>N/A</v>
      </c>
      <c r="O244" s="22" t="str">
        <f>IF(INDEX(Veh_Marshal,0,3)="N/A","N/A",'输出-系统进路参数'!R245)</f>
        <v>N/A</v>
      </c>
      <c r="P244" s="22" t="str">
        <f>IF(INDEX(Veh_Marshal,0,3)="N/A","N/A",'输出-系统进路参数'!S245)</f>
        <v>N/A</v>
      </c>
      <c r="Q244" s="22" t="str">
        <f>IF(INDEX(Veh_Marshal,0,3)="N/A","N/A",'输出-系统进路参数'!T245)</f>
        <v>N/A</v>
      </c>
      <c r="R244" s="22" t="str">
        <f>IF(INDEX(Veh_Marshal,0,3)="N/A","N/A",'输出-系统进路参数'!U245)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IF(INDEX(Veh_Marshal,0,3)="N/A","N/A",'输出-系统进路参数'!B246)</f>
        <v>N/A</v>
      </c>
      <c r="B245" s="22" t="str">
        <f>IF(INDEX(Veh_Marshal,0,3)="N/A","N/A",'输出-系统进路参数'!E246)</f>
        <v>N/A</v>
      </c>
      <c r="C245" s="22" t="str">
        <f>IF(INDEX(Veh_Marshal,0,3)="N/A","N/A",'输出-系统进路参数'!F246)</f>
        <v>N/A</v>
      </c>
      <c r="D245" s="22" t="str">
        <f>IF(INDEX(Veh_Marshal,0,3)="N/A","N/A",'输出-系统进路参数'!G246)</f>
        <v>N/A</v>
      </c>
      <c r="E245" s="22" t="str">
        <f>IF(INDEX(Veh_Marshal,0,3)="N/A","N/A",'输出-系统进路参数'!H246)</f>
        <v>N/A</v>
      </c>
      <c r="F245" s="22" t="str">
        <f>IF(INDEX(Veh_Marshal,0,3)="N/A","N/A",'输出-系统进路参数'!I246)</f>
        <v>N/A</v>
      </c>
      <c r="G245" s="22" t="str">
        <f>IF(INDEX(Veh_Marshal,0,3)="N/A","N/A",'输出-系统进路参数'!J246)</f>
        <v>N/A</v>
      </c>
      <c r="H245" s="22" t="str">
        <f>IF(INDEX(Veh_Marshal,0,3)="N/A","N/A",'输出-系统进路参数'!K246)</f>
        <v>N/A</v>
      </c>
      <c r="I245" s="22" t="str">
        <f>IF(INDEX(Veh_Marshal,0,3)="N/A","N/A",'输出-系统进路参数'!L246)</f>
        <v>N/A</v>
      </c>
      <c r="J245" s="22" t="str">
        <f>IF(INDEX(Veh_Marshal,0,3)="N/A","N/A",'输出-系统进路参数'!M246)</f>
        <v>N/A</v>
      </c>
      <c r="K245" s="22" t="str">
        <f>IF(INDEX(Veh_Marshal,0,3)="N/A","N/A",'输出-系统进路参数'!N246)</f>
        <v>N/A</v>
      </c>
      <c r="L245" s="22" t="str">
        <f>IF(INDEX(Veh_Marshal,0,3)="N/A","N/A",'输出-系统进路参数'!O246)</f>
        <v>N/A</v>
      </c>
      <c r="M245" s="22" t="str">
        <f>IF(INDEX(Veh_Marshal,0,3)="N/A","N/A",'输出-系统进路参数'!P246)</f>
        <v>N/A</v>
      </c>
      <c r="N245" s="22" t="str">
        <f>IF(INDEX(Veh_Marshal,0,3)="N/A","N/A",'输出-系统进路参数'!Q246)</f>
        <v>N/A</v>
      </c>
      <c r="O245" s="22" t="str">
        <f>IF(INDEX(Veh_Marshal,0,3)="N/A","N/A",'输出-系统进路参数'!R246)</f>
        <v>N/A</v>
      </c>
      <c r="P245" s="22" t="str">
        <f>IF(INDEX(Veh_Marshal,0,3)="N/A","N/A",'输出-系统进路参数'!S246)</f>
        <v>N/A</v>
      </c>
      <c r="Q245" s="22" t="str">
        <f>IF(INDEX(Veh_Marshal,0,3)="N/A","N/A",'输出-系统进路参数'!T246)</f>
        <v>N/A</v>
      </c>
      <c r="R245" s="22" t="str">
        <f>IF(INDEX(Veh_Marshal,0,3)="N/A","N/A",'输出-系统进路参数'!U246)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IF(INDEX(Veh_Marshal,0,3)="N/A","N/A",'输出-系统进路参数'!B247)</f>
        <v>N/A</v>
      </c>
      <c r="B246" s="22" t="str">
        <f>IF(INDEX(Veh_Marshal,0,3)="N/A","N/A",'输出-系统进路参数'!E247)</f>
        <v>N/A</v>
      </c>
      <c r="C246" s="22" t="str">
        <f>IF(INDEX(Veh_Marshal,0,3)="N/A","N/A",'输出-系统进路参数'!F247)</f>
        <v>N/A</v>
      </c>
      <c r="D246" s="22" t="str">
        <f>IF(INDEX(Veh_Marshal,0,3)="N/A","N/A",'输出-系统进路参数'!G247)</f>
        <v>N/A</v>
      </c>
      <c r="E246" s="22" t="str">
        <f>IF(INDEX(Veh_Marshal,0,3)="N/A","N/A",'输出-系统进路参数'!H247)</f>
        <v>N/A</v>
      </c>
      <c r="F246" s="22" t="str">
        <f>IF(INDEX(Veh_Marshal,0,3)="N/A","N/A",'输出-系统进路参数'!I247)</f>
        <v>N/A</v>
      </c>
      <c r="G246" s="22" t="str">
        <f>IF(INDEX(Veh_Marshal,0,3)="N/A","N/A",'输出-系统进路参数'!J247)</f>
        <v>N/A</v>
      </c>
      <c r="H246" s="22" t="str">
        <f>IF(INDEX(Veh_Marshal,0,3)="N/A","N/A",'输出-系统进路参数'!K247)</f>
        <v>N/A</v>
      </c>
      <c r="I246" s="22" t="str">
        <f>IF(INDEX(Veh_Marshal,0,3)="N/A","N/A",'输出-系统进路参数'!L247)</f>
        <v>N/A</v>
      </c>
      <c r="J246" s="22" t="str">
        <f>IF(INDEX(Veh_Marshal,0,3)="N/A","N/A",'输出-系统进路参数'!M247)</f>
        <v>N/A</v>
      </c>
      <c r="K246" s="22" t="str">
        <f>IF(INDEX(Veh_Marshal,0,3)="N/A","N/A",'输出-系统进路参数'!N247)</f>
        <v>N/A</v>
      </c>
      <c r="L246" s="22" t="str">
        <f>IF(INDEX(Veh_Marshal,0,3)="N/A","N/A",'输出-系统进路参数'!O247)</f>
        <v>N/A</v>
      </c>
      <c r="M246" s="22" t="str">
        <f>IF(INDEX(Veh_Marshal,0,3)="N/A","N/A",'输出-系统进路参数'!P247)</f>
        <v>N/A</v>
      </c>
      <c r="N246" s="22" t="str">
        <f>IF(INDEX(Veh_Marshal,0,3)="N/A","N/A",'输出-系统进路参数'!Q247)</f>
        <v>N/A</v>
      </c>
      <c r="O246" s="22" t="str">
        <f>IF(INDEX(Veh_Marshal,0,3)="N/A","N/A",'输出-系统进路参数'!R247)</f>
        <v>N/A</v>
      </c>
      <c r="P246" s="22" t="str">
        <f>IF(INDEX(Veh_Marshal,0,3)="N/A","N/A",'输出-系统进路参数'!S247)</f>
        <v>N/A</v>
      </c>
      <c r="Q246" s="22" t="str">
        <f>IF(INDEX(Veh_Marshal,0,3)="N/A","N/A",'输出-系统进路参数'!T247)</f>
        <v>N/A</v>
      </c>
      <c r="R246" s="22" t="str">
        <f>IF(INDEX(Veh_Marshal,0,3)="N/A","N/A",'输出-系统进路参数'!U247)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IF(INDEX(Veh_Marshal,0,3)="N/A","N/A",'输出-系统进路参数'!B248)</f>
        <v>N/A</v>
      </c>
      <c r="B247" s="22" t="str">
        <f>IF(INDEX(Veh_Marshal,0,3)="N/A","N/A",'输出-系统进路参数'!E248)</f>
        <v>N/A</v>
      </c>
      <c r="C247" s="22" t="str">
        <f>IF(INDEX(Veh_Marshal,0,3)="N/A","N/A",'输出-系统进路参数'!F248)</f>
        <v>N/A</v>
      </c>
      <c r="D247" s="22" t="str">
        <f>IF(INDEX(Veh_Marshal,0,3)="N/A","N/A",'输出-系统进路参数'!G248)</f>
        <v>N/A</v>
      </c>
      <c r="E247" s="22" t="str">
        <f>IF(INDEX(Veh_Marshal,0,3)="N/A","N/A",'输出-系统进路参数'!H248)</f>
        <v>N/A</v>
      </c>
      <c r="F247" s="22" t="str">
        <f>IF(INDEX(Veh_Marshal,0,3)="N/A","N/A",'输出-系统进路参数'!I248)</f>
        <v>N/A</v>
      </c>
      <c r="G247" s="22" t="str">
        <f>IF(INDEX(Veh_Marshal,0,3)="N/A","N/A",'输出-系统进路参数'!J248)</f>
        <v>N/A</v>
      </c>
      <c r="H247" s="22" t="str">
        <f>IF(INDEX(Veh_Marshal,0,3)="N/A","N/A",'输出-系统进路参数'!K248)</f>
        <v>N/A</v>
      </c>
      <c r="I247" s="22" t="str">
        <f>IF(INDEX(Veh_Marshal,0,3)="N/A","N/A",'输出-系统进路参数'!L248)</f>
        <v>N/A</v>
      </c>
      <c r="J247" s="22" t="str">
        <f>IF(INDEX(Veh_Marshal,0,3)="N/A","N/A",'输出-系统进路参数'!M248)</f>
        <v>N/A</v>
      </c>
      <c r="K247" s="22" t="str">
        <f>IF(INDEX(Veh_Marshal,0,3)="N/A","N/A",'输出-系统进路参数'!N248)</f>
        <v>N/A</v>
      </c>
      <c r="L247" s="22" t="str">
        <f>IF(INDEX(Veh_Marshal,0,3)="N/A","N/A",'输出-系统进路参数'!O248)</f>
        <v>N/A</v>
      </c>
      <c r="M247" s="22" t="str">
        <f>IF(INDEX(Veh_Marshal,0,3)="N/A","N/A",'输出-系统进路参数'!P248)</f>
        <v>N/A</v>
      </c>
      <c r="N247" s="22" t="str">
        <f>IF(INDEX(Veh_Marshal,0,3)="N/A","N/A",'输出-系统进路参数'!Q248)</f>
        <v>N/A</v>
      </c>
      <c r="O247" s="22" t="str">
        <f>IF(INDEX(Veh_Marshal,0,3)="N/A","N/A",'输出-系统进路参数'!R248)</f>
        <v>N/A</v>
      </c>
      <c r="P247" s="22" t="str">
        <f>IF(INDEX(Veh_Marshal,0,3)="N/A","N/A",'输出-系统进路参数'!S248)</f>
        <v>N/A</v>
      </c>
      <c r="Q247" s="22" t="str">
        <f>IF(INDEX(Veh_Marshal,0,3)="N/A","N/A",'输出-系统进路参数'!T248)</f>
        <v>N/A</v>
      </c>
      <c r="R247" s="22" t="str">
        <f>IF(INDEX(Veh_Marshal,0,3)="N/A","N/A",'输出-系统进路参数'!U248)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IF(INDEX(Veh_Marshal,0,3)="N/A","N/A",'输出-系统进路参数'!B249)</f>
        <v>N/A</v>
      </c>
      <c r="B248" s="22" t="str">
        <f>IF(INDEX(Veh_Marshal,0,3)="N/A","N/A",'输出-系统进路参数'!E249)</f>
        <v>N/A</v>
      </c>
      <c r="C248" s="22" t="str">
        <f>IF(INDEX(Veh_Marshal,0,3)="N/A","N/A",'输出-系统进路参数'!F249)</f>
        <v>N/A</v>
      </c>
      <c r="D248" s="22" t="str">
        <f>IF(INDEX(Veh_Marshal,0,3)="N/A","N/A",'输出-系统进路参数'!G249)</f>
        <v>N/A</v>
      </c>
      <c r="E248" s="22" t="str">
        <f>IF(INDEX(Veh_Marshal,0,3)="N/A","N/A",'输出-系统进路参数'!H249)</f>
        <v>N/A</v>
      </c>
      <c r="F248" s="22" t="str">
        <f>IF(INDEX(Veh_Marshal,0,3)="N/A","N/A",'输出-系统进路参数'!I249)</f>
        <v>N/A</v>
      </c>
      <c r="G248" s="22" t="str">
        <f>IF(INDEX(Veh_Marshal,0,3)="N/A","N/A",'输出-系统进路参数'!J249)</f>
        <v>N/A</v>
      </c>
      <c r="H248" s="22" t="str">
        <f>IF(INDEX(Veh_Marshal,0,3)="N/A","N/A",'输出-系统进路参数'!K249)</f>
        <v>N/A</v>
      </c>
      <c r="I248" s="22" t="str">
        <f>IF(INDEX(Veh_Marshal,0,3)="N/A","N/A",'输出-系统进路参数'!L249)</f>
        <v>N/A</v>
      </c>
      <c r="J248" s="22" t="str">
        <f>IF(INDEX(Veh_Marshal,0,3)="N/A","N/A",'输出-系统进路参数'!M249)</f>
        <v>N/A</v>
      </c>
      <c r="K248" s="22" t="str">
        <f>IF(INDEX(Veh_Marshal,0,3)="N/A","N/A",'输出-系统进路参数'!N249)</f>
        <v>N/A</v>
      </c>
      <c r="L248" s="22" t="str">
        <f>IF(INDEX(Veh_Marshal,0,3)="N/A","N/A",'输出-系统进路参数'!O249)</f>
        <v>N/A</v>
      </c>
      <c r="M248" s="22" t="str">
        <f>IF(INDEX(Veh_Marshal,0,3)="N/A","N/A",'输出-系统进路参数'!P249)</f>
        <v>N/A</v>
      </c>
      <c r="N248" s="22" t="str">
        <f>IF(INDEX(Veh_Marshal,0,3)="N/A","N/A",'输出-系统进路参数'!Q249)</f>
        <v>N/A</v>
      </c>
      <c r="O248" s="22" t="str">
        <f>IF(INDEX(Veh_Marshal,0,3)="N/A","N/A",'输出-系统进路参数'!R249)</f>
        <v>N/A</v>
      </c>
      <c r="P248" s="22" t="str">
        <f>IF(INDEX(Veh_Marshal,0,3)="N/A","N/A",'输出-系统进路参数'!S249)</f>
        <v>N/A</v>
      </c>
      <c r="Q248" s="22" t="str">
        <f>IF(INDEX(Veh_Marshal,0,3)="N/A","N/A",'输出-系统进路参数'!T249)</f>
        <v>N/A</v>
      </c>
      <c r="R248" s="22" t="str">
        <f>IF(INDEX(Veh_Marshal,0,3)="N/A","N/A",'输出-系统进路参数'!U249)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IF(INDEX(Veh_Marshal,0,3)="N/A","N/A",'输出-系统进路参数'!B250)</f>
        <v>N/A</v>
      </c>
      <c r="B249" s="22" t="str">
        <f>IF(INDEX(Veh_Marshal,0,3)="N/A","N/A",'输出-系统进路参数'!E250)</f>
        <v>N/A</v>
      </c>
      <c r="C249" s="22" t="str">
        <f>IF(INDEX(Veh_Marshal,0,3)="N/A","N/A",'输出-系统进路参数'!F250)</f>
        <v>N/A</v>
      </c>
      <c r="D249" s="22" t="str">
        <f>IF(INDEX(Veh_Marshal,0,3)="N/A","N/A",'输出-系统进路参数'!G250)</f>
        <v>N/A</v>
      </c>
      <c r="E249" s="22" t="str">
        <f>IF(INDEX(Veh_Marshal,0,3)="N/A","N/A",'输出-系统进路参数'!H250)</f>
        <v>N/A</v>
      </c>
      <c r="F249" s="22" t="str">
        <f>IF(INDEX(Veh_Marshal,0,3)="N/A","N/A",'输出-系统进路参数'!I250)</f>
        <v>N/A</v>
      </c>
      <c r="G249" s="22" t="str">
        <f>IF(INDEX(Veh_Marshal,0,3)="N/A","N/A",'输出-系统进路参数'!J250)</f>
        <v>N/A</v>
      </c>
      <c r="H249" s="22" t="str">
        <f>IF(INDEX(Veh_Marshal,0,3)="N/A","N/A",'输出-系统进路参数'!K250)</f>
        <v>N/A</v>
      </c>
      <c r="I249" s="22" t="str">
        <f>IF(INDEX(Veh_Marshal,0,3)="N/A","N/A",'输出-系统进路参数'!L250)</f>
        <v>N/A</v>
      </c>
      <c r="J249" s="22" t="str">
        <f>IF(INDEX(Veh_Marshal,0,3)="N/A","N/A",'输出-系统进路参数'!M250)</f>
        <v>N/A</v>
      </c>
      <c r="K249" s="22" t="str">
        <f>IF(INDEX(Veh_Marshal,0,3)="N/A","N/A",'输出-系统进路参数'!N250)</f>
        <v>N/A</v>
      </c>
      <c r="L249" s="22" t="str">
        <f>IF(INDEX(Veh_Marshal,0,3)="N/A","N/A",'输出-系统进路参数'!O250)</f>
        <v>N/A</v>
      </c>
      <c r="M249" s="22" t="str">
        <f>IF(INDEX(Veh_Marshal,0,3)="N/A","N/A",'输出-系统进路参数'!P250)</f>
        <v>N/A</v>
      </c>
      <c r="N249" s="22" t="str">
        <f>IF(INDEX(Veh_Marshal,0,3)="N/A","N/A",'输出-系统进路参数'!Q250)</f>
        <v>N/A</v>
      </c>
      <c r="O249" s="22" t="str">
        <f>IF(INDEX(Veh_Marshal,0,3)="N/A","N/A",'输出-系统进路参数'!R250)</f>
        <v>N/A</v>
      </c>
      <c r="P249" s="22" t="str">
        <f>IF(INDEX(Veh_Marshal,0,3)="N/A","N/A",'输出-系统进路参数'!S250)</f>
        <v>N/A</v>
      </c>
      <c r="Q249" s="22" t="str">
        <f>IF(INDEX(Veh_Marshal,0,3)="N/A","N/A",'输出-系统进路参数'!T250)</f>
        <v>N/A</v>
      </c>
      <c r="R249" s="22" t="str">
        <f>IF(INDEX(Veh_Marshal,0,3)="N/A","N/A",'输出-系统进路参数'!U250)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IF(INDEX(Veh_Marshal,0,3)="N/A","N/A",'输出-系统进路参数'!B251)</f>
        <v>N/A</v>
      </c>
      <c r="B250" s="22" t="str">
        <f>IF(INDEX(Veh_Marshal,0,3)="N/A","N/A",'输出-系统进路参数'!E251)</f>
        <v>N/A</v>
      </c>
      <c r="C250" s="22" t="str">
        <f>IF(INDEX(Veh_Marshal,0,3)="N/A","N/A",'输出-系统进路参数'!F251)</f>
        <v>N/A</v>
      </c>
      <c r="D250" s="22" t="str">
        <f>IF(INDEX(Veh_Marshal,0,3)="N/A","N/A",'输出-系统进路参数'!G251)</f>
        <v>N/A</v>
      </c>
      <c r="E250" s="22" t="str">
        <f>IF(INDEX(Veh_Marshal,0,3)="N/A","N/A",'输出-系统进路参数'!H251)</f>
        <v>N/A</v>
      </c>
      <c r="F250" s="22" t="str">
        <f>IF(INDEX(Veh_Marshal,0,3)="N/A","N/A",'输出-系统进路参数'!I251)</f>
        <v>N/A</v>
      </c>
      <c r="G250" s="22" t="str">
        <f>IF(INDEX(Veh_Marshal,0,3)="N/A","N/A",'输出-系统进路参数'!J251)</f>
        <v>N/A</v>
      </c>
      <c r="H250" s="22" t="str">
        <f>IF(INDEX(Veh_Marshal,0,3)="N/A","N/A",'输出-系统进路参数'!K251)</f>
        <v>N/A</v>
      </c>
      <c r="I250" s="22" t="str">
        <f>IF(INDEX(Veh_Marshal,0,3)="N/A","N/A",'输出-系统进路参数'!L251)</f>
        <v>N/A</v>
      </c>
      <c r="J250" s="22" t="str">
        <f>IF(INDEX(Veh_Marshal,0,3)="N/A","N/A",'输出-系统进路参数'!M251)</f>
        <v>N/A</v>
      </c>
      <c r="K250" s="22" t="str">
        <f>IF(INDEX(Veh_Marshal,0,3)="N/A","N/A",'输出-系统进路参数'!N251)</f>
        <v>N/A</v>
      </c>
      <c r="L250" s="22" t="str">
        <f>IF(INDEX(Veh_Marshal,0,3)="N/A","N/A",'输出-系统进路参数'!O251)</f>
        <v>N/A</v>
      </c>
      <c r="M250" s="22" t="str">
        <f>IF(INDEX(Veh_Marshal,0,3)="N/A","N/A",'输出-系统进路参数'!P251)</f>
        <v>N/A</v>
      </c>
      <c r="N250" s="22" t="str">
        <f>IF(INDEX(Veh_Marshal,0,3)="N/A","N/A",'输出-系统进路参数'!Q251)</f>
        <v>N/A</v>
      </c>
      <c r="O250" s="22" t="str">
        <f>IF(INDEX(Veh_Marshal,0,3)="N/A","N/A",'输出-系统进路参数'!R251)</f>
        <v>N/A</v>
      </c>
      <c r="P250" s="22" t="str">
        <f>IF(INDEX(Veh_Marshal,0,3)="N/A","N/A",'输出-系统进路参数'!S251)</f>
        <v>N/A</v>
      </c>
      <c r="Q250" s="22" t="str">
        <f>IF(INDEX(Veh_Marshal,0,3)="N/A","N/A",'输出-系统进路参数'!T251)</f>
        <v>N/A</v>
      </c>
      <c r="R250" s="22" t="str">
        <f>IF(INDEX(Veh_Marshal,0,3)="N/A","N/A",'输出-系统进路参数'!U251)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IF(INDEX(Veh_Marshal,0,3)="N/A","N/A",'输出-系统进路参数'!B252)</f>
        <v>N/A</v>
      </c>
      <c r="B251" s="22" t="str">
        <f>IF(INDEX(Veh_Marshal,0,3)="N/A","N/A",'输出-系统进路参数'!E252)</f>
        <v>N/A</v>
      </c>
      <c r="C251" s="22" t="str">
        <f>IF(INDEX(Veh_Marshal,0,3)="N/A","N/A",'输出-系统进路参数'!F252)</f>
        <v>N/A</v>
      </c>
      <c r="D251" s="22" t="str">
        <f>IF(INDEX(Veh_Marshal,0,3)="N/A","N/A",'输出-系统进路参数'!G252)</f>
        <v>N/A</v>
      </c>
      <c r="E251" s="22" t="str">
        <f>IF(INDEX(Veh_Marshal,0,3)="N/A","N/A",'输出-系统进路参数'!H252)</f>
        <v>N/A</v>
      </c>
      <c r="F251" s="22" t="str">
        <f>IF(INDEX(Veh_Marshal,0,3)="N/A","N/A",'输出-系统进路参数'!I252)</f>
        <v>N/A</v>
      </c>
      <c r="G251" s="22" t="str">
        <f>IF(INDEX(Veh_Marshal,0,3)="N/A","N/A",'输出-系统进路参数'!J252)</f>
        <v>N/A</v>
      </c>
      <c r="H251" s="22" t="str">
        <f>IF(INDEX(Veh_Marshal,0,3)="N/A","N/A",'输出-系统进路参数'!K252)</f>
        <v>N/A</v>
      </c>
      <c r="I251" s="22" t="str">
        <f>IF(INDEX(Veh_Marshal,0,3)="N/A","N/A",'输出-系统进路参数'!L252)</f>
        <v>N/A</v>
      </c>
      <c r="J251" s="22" t="str">
        <f>IF(INDEX(Veh_Marshal,0,3)="N/A","N/A",'输出-系统进路参数'!M252)</f>
        <v>N/A</v>
      </c>
      <c r="K251" s="22" t="str">
        <f>IF(INDEX(Veh_Marshal,0,3)="N/A","N/A",'输出-系统进路参数'!N252)</f>
        <v>N/A</v>
      </c>
      <c r="L251" s="22" t="str">
        <f>IF(INDEX(Veh_Marshal,0,3)="N/A","N/A",'输出-系统进路参数'!O252)</f>
        <v>N/A</v>
      </c>
      <c r="M251" s="22" t="str">
        <f>IF(INDEX(Veh_Marshal,0,3)="N/A","N/A",'输出-系统进路参数'!P252)</f>
        <v>N/A</v>
      </c>
      <c r="N251" s="22" t="str">
        <f>IF(INDEX(Veh_Marshal,0,3)="N/A","N/A",'输出-系统进路参数'!Q252)</f>
        <v>N/A</v>
      </c>
      <c r="O251" s="22" t="str">
        <f>IF(INDEX(Veh_Marshal,0,3)="N/A","N/A",'输出-系统进路参数'!R252)</f>
        <v>N/A</v>
      </c>
      <c r="P251" s="22" t="str">
        <f>IF(INDEX(Veh_Marshal,0,3)="N/A","N/A",'输出-系统进路参数'!S252)</f>
        <v>N/A</v>
      </c>
      <c r="Q251" s="22" t="str">
        <f>IF(INDEX(Veh_Marshal,0,3)="N/A","N/A",'输出-系统进路参数'!T252)</f>
        <v>N/A</v>
      </c>
      <c r="R251" s="22" t="str">
        <f>IF(INDEX(Veh_Marshal,0,3)="N/A","N/A",'输出-系统进路参数'!U252)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IF(INDEX(Veh_Marshal,0,3)="N/A","N/A",'输出-系统进路参数'!B253)</f>
        <v>N/A</v>
      </c>
      <c r="B252" s="22" t="str">
        <f>IF(INDEX(Veh_Marshal,0,3)="N/A","N/A",'输出-系统进路参数'!E253)</f>
        <v>N/A</v>
      </c>
      <c r="C252" s="22" t="str">
        <f>IF(INDEX(Veh_Marshal,0,3)="N/A","N/A",'输出-系统进路参数'!F253)</f>
        <v>N/A</v>
      </c>
      <c r="D252" s="22" t="str">
        <f>IF(INDEX(Veh_Marshal,0,3)="N/A","N/A",'输出-系统进路参数'!G253)</f>
        <v>N/A</v>
      </c>
      <c r="E252" s="22" t="str">
        <f>IF(INDEX(Veh_Marshal,0,3)="N/A","N/A",'输出-系统进路参数'!H253)</f>
        <v>N/A</v>
      </c>
      <c r="F252" s="22" t="str">
        <f>IF(INDEX(Veh_Marshal,0,3)="N/A","N/A",'输出-系统进路参数'!I253)</f>
        <v>N/A</v>
      </c>
      <c r="G252" s="22" t="str">
        <f>IF(INDEX(Veh_Marshal,0,3)="N/A","N/A",'输出-系统进路参数'!J253)</f>
        <v>N/A</v>
      </c>
      <c r="H252" s="22" t="str">
        <f>IF(INDEX(Veh_Marshal,0,3)="N/A","N/A",'输出-系统进路参数'!K253)</f>
        <v>N/A</v>
      </c>
      <c r="I252" s="22" t="str">
        <f>IF(INDEX(Veh_Marshal,0,3)="N/A","N/A",'输出-系统进路参数'!L253)</f>
        <v>N/A</v>
      </c>
      <c r="J252" s="22" t="str">
        <f>IF(INDEX(Veh_Marshal,0,3)="N/A","N/A",'输出-系统进路参数'!M253)</f>
        <v>N/A</v>
      </c>
      <c r="K252" s="22" t="str">
        <f>IF(INDEX(Veh_Marshal,0,3)="N/A","N/A",'输出-系统进路参数'!N253)</f>
        <v>N/A</v>
      </c>
      <c r="L252" s="22" t="str">
        <f>IF(INDEX(Veh_Marshal,0,3)="N/A","N/A",'输出-系统进路参数'!O253)</f>
        <v>N/A</v>
      </c>
      <c r="M252" s="22" t="str">
        <f>IF(INDEX(Veh_Marshal,0,3)="N/A","N/A",'输出-系统进路参数'!P253)</f>
        <v>N/A</v>
      </c>
      <c r="N252" s="22" t="str">
        <f>IF(INDEX(Veh_Marshal,0,3)="N/A","N/A",'输出-系统进路参数'!Q253)</f>
        <v>N/A</v>
      </c>
      <c r="O252" s="22" t="str">
        <f>IF(INDEX(Veh_Marshal,0,3)="N/A","N/A",'输出-系统进路参数'!R253)</f>
        <v>N/A</v>
      </c>
      <c r="P252" s="22" t="str">
        <f>IF(INDEX(Veh_Marshal,0,3)="N/A","N/A",'输出-系统进路参数'!S253)</f>
        <v>N/A</v>
      </c>
      <c r="Q252" s="22" t="str">
        <f>IF(INDEX(Veh_Marshal,0,3)="N/A","N/A",'输出-系统进路参数'!T253)</f>
        <v>N/A</v>
      </c>
      <c r="R252" s="22" t="str">
        <f>IF(INDEX(Veh_Marshal,0,3)="N/A","N/A",'输出-系统进路参数'!U253)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IF(INDEX(Veh_Marshal,0,3)="N/A","N/A",'输出-系统进路参数'!B254)</f>
        <v>N/A</v>
      </c>
      <c r="B253" s="22" t="str">
        <f>IF(INDEX(Veh_Marshal,0,3)="N/A","N/A",'输出-系统进路参数'!E254)</f>
        <v>N/A</v>
      </c>
      <c r="C253" s="22" t="str">
        <f>IF(INDEX(Veh_Marshal,0,3)="N/A","N/A",'输出-系统进路参数'!F254)</f>
        <v>N/A</v>
      </c>
      <c r="D253" s="22" t="str">
        <f>IF(INDEX(Veh_Marshal,0,3)="N/A","N/A",'输出-系统进路参数'!G254)</f>
        <v>N/A</v>
      </c>
      <c r="E253" s="22" t="str">
        <f>IF(INDEX(Veh_Marshal,0,3)="N/A","N/A",'输出-系统进路参数'!H254)</f>
        <v>N/A</v>
      </c>
      <c r="F253" s="22" t="str">
        <f>IF(INDEX(Veh_Marshal,0,3)="N/A","N/A",'输出-系统进路参数'!I254)</f>
        <v>N/A</v>
      </c>
      <c r="G253" s="22" t="str">
        <f>IF(INDEX(Veh_Marshal,0,3)="N/A","N/A",'输出-系统进路参数'!J254)</f>
        <v>N/A</v>
      </c>
      <c r="H253" s="22" t="str">
        <f>IF(INDEX(Veh_Marshal,0,3)="N/A","N/A",'输出-系统进路参数'!K254)</f>
        <v>N/A</v>
      </c>
      <c r="I253" s="22" t="str">
        <f>IF(INDEX(Veh_Marshal,0,3)="N/A","N/A",'输出-系统进路参数'!L254)</f>
        <v>N/A</v>
      </c>
      <c r="J253" s="22" t="str">
        <f>IF(INDEX(Veh_Marshal,0,3)="N/A","N/A",'输出-系统进路参数'!M254)</f>
        <v>N/A</v>
      </c>
      <c r="K253" s="22" t="str">
        <f>IF(INDEX(Veh_Marshal,0,3)="N/A","N/A",'输出-系统进路参数'!N254)</f>
        <v>N/A</v>
      </c>
      <c r="L253" s="22" t="str">
        <f>IF(INDEX(Veh_Marshal,0,3)="N/A","N/A",'输出-系统进路参数'!O254)</f>
        <v>N/A</v>
      </c>
      <c r="M253" s="22" t="str">
        <f>IF(INDEX(Veh_Marshal,0,3)="N/A","N/A",'输出-系统进路参数'!P254)</f>
        <v>N/A</v>
      </c>
      <c r="N253" s="22" t="str">
        <f>IF(INDEX(Veh_Marshal,0,3)="N/A","N/A",'输出-系统进路参数'!Q254)</f>
        <v>N/A</v>
      </c>
      <c r="O253" s="22" t="str">
        <f>IF(INDEX(Veh_Marshal,0,3)="N/A","N/A",'输出-系统进路参数'!R254)</f>
        <v>N/A</v>
      </c>
      <c r="P253" s="22" t="str">
        <f>IF(INDEX(Veh_Marshal,0,3)="N/A","N/A",'输出-系统进路参数'!S254)</f>
        <v>N/A</v>
      </c>
      <c r="Q253" s="22" t="str">
        <f>IF(INDEX(Veh_Marshal,0,3)="N/A","N/A",'输出-系统进路参数'!T254)</f>
        <v>N/A</v>
      </c>
      <c r="R253" s="22" t="str">
        <f>IF(INDEX(Veh_Marshal,0,3)="N/A","N/A",'输出-系统进路参数'!U254)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IF(INDEX(Veh_Marshal,0,3)="N/A","N/A",'输出-系统进路参数'!B255)</f>
        <v>N/A</v>
      </c>
      <c r="B254" s="22" t="str">
        <f>IF(INDEX(Veh_Marshal,0,3)="N/A","N/A",'输出-系统进路参数'!E255)</f>
        <v>N/A</v>
      </c>
      <c r="C254" s="22" t="str">
        <f>IF(INDEX(Veh_Marshal,0,3)="N/A","N/A",'输出-系统进路参数'!F255)</f>
        <v>N/A</v>
      </c>
      <c r="D254" s="22" t="str">
        <f>IF(INDEX(Veh_Marshal,0,3)="N/A","N/A",'输出-系统进路参数'!G255)</f>
        <v>N/A</v>
      </c>
      <c r="E254" s="22" t="str">
        <f>IF(INDEX(Veh_Marshal,0,3)="N/A","N/A",'输出-系统进路参数'!H255)</f>
        <v>N/A</v>
      </c>
      <c r="F254" s="22" t="str">
        <f>IF(INDEX(Veh_Marshal,0,3)="N/A","N/A",'输出-系统进路参数'!I255)</f>
        <v>N/A</v>
      </c>
      <c r="G254" s="22" t="str">
        <f>IF(INDEX(Veh_Marshal,0,3)="N/A","N/A",'输出-系统进路参数'!J255)</f>
        <v>N/A</v>
      </c>
      <c r="H254" s="22" t="str">
        <f>IF(INDEX(Veh_Marshal,0,3)="N/A","N/A",'输出-系统进路参数'!K255)</f>
        <v>N/A</v>
      </c>
      <c r="I254" s="22" t="str">
        <f>IF(INDEX(Veh_Marshal,0,3)="N/A","N/A",'输出-系统进路参数'!L255)</f>
        <v>N/A</v>
      </c>
      <c r="J254" s="22" t="str">
        <f>IF(INDEX(Veh_Marshal,0,3)="N/A","N/A",'输出-系统进路参数'!M255)</f>
        <v>N/A</v>
      </c>
      <c r="K254" s="22" t="str">
        <f>IF(INDEX(Veh_Marshal,0,3)="N/A","N/A",'输出-系统进路参数'!N255)</f>
        <v>N/A</v>
      </c>
      <c r="L254" s="22" t="str">
        <f>IF(INDEX(Veh_Marshal,0,3)="N/A","N/A",'输出-系统进路参数'!O255)</f>
        <v>N/A</v>
      </c>
      <c r="M254" s="22" t="str">
        <f>IF(INDEX(Veh_Marshal,0,3)="N/A","N/A",'输出-系统进路参数'!P255)</f>
        <v>N/A</v>
      </c>
      <c r="N254" s="22" t="str">
        <f>IF(INDEX(Veh_Marshal,0,3)="N/A","N/A",'输出-系统进路参数'!Q255)</f>
        <v>N/A</v>
      </c>
      <c r="O254" s="22" t="str">
        <f>IF(INDEX(Veh_Marshal,0,3)="N/A","N/A",'输出-系统进路参数'!R255)</f>
        <v>N/A</v>
      </c>
      <c r="P254" s="22" t="str">
        <f>IF(INDEX(Veh_Marshal,0,3)="N/A","N/A",'输出-系统进路参数'!S255)</f>
        <v>N/A</v>
      </c>
      <c r="Q254" s="22" t="str">
        <f>IF(INDEX(Veh_Marshal,0,3)="N/A","N/A",'输出-系统进路参数'!T255)</f>
        <v>N/A</v>
      </c>
      <c r="R254" s="22" t="str">
        <f>IF(INDEX(Veh_Marshal,0,3)="N/A","N/A",'输出-系统进路参数'!U255)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IF(INDEX(Veh_Marshal,0,3)="N/A","N/A",'输出-系统进路参数'!B256)</f>
        <v>N/A</v>
      </c>
      <c r="B255" s="22" t="str">
        <f>IF(INDEX(Veh_Marshal,0,3)="N/A","N/A",'输出-系统进路参数'!E256)</f>
        <v>N/A</v>
      </c>
      <c r="C255" s="22" t="str">
        <f>IF(INDEX(Veh_Marshal,0,3)="N/A","N/A",'输出-系统进路参数'!F256)</f>
        <v>N/A</v>
      </c>
      <c r="D255" s="22" t="str">
        <f>IF(INDEX(Veh_Marshal,0,3)="N/A","N/A",'输出-系统进路参数'!G256)</f>
        <v>N/A</v>
      </c>
      <c r="E255" s="22" t="str">
        <f>IF(INDEX(Veh_Marshal,0,3)="N/A","N/A",'输出-系统进路参数'!H256)</f>
        <v>N/A</v>
      </c>
      <c r="F255" s="22" t="str">
        <f>IF(INDEX(Veh_Marshal,0,3)="N/A","N/A",'输出-系统进路参数'!I256)</f>
        <v>N/A</v>
      </c>
      <c r="G255" s="22" t="str">
        <f>IF(INDEX(Veh_Marshal,0,3)="N/A","N/A",'输出-系统进路参数'!J256)</f>
        <v>N/A</v>
      </c>
      <c r="H255" s="22" t="str">
        <f>IF(INDEX(Veh_Marshal,0,3)="N/A","N/A",'输出-系统进路参数'!K256)</f>
        <v>N/A</v>
      </c>
      <c r="I255" s="22" t="str">
        <f>IF(INDEX(Veh_Marshal,0,3)="N/A","N/A",'输出-系统进路参数'!L256)</f>
        <v>N/A</v>
      </c>
      <c r="J255" s="22" t="str">
        <f>IF(INDEX(Veh_Marshal,0,3)="N/A","N/A",'输出-系统进路参数'!M256)</f>
        <v>N/A</v>
      </c>
      <c r="K255" s="22" t="str">
        <f>IF(INDEX(Veh_Marshal,0,3)="N/A","N/A",'输出-系统进路参数'!N256)</f>
        <v>N/A</v>
      </c>
      <c r="L255" s="22" t="str">
        <f>IF(INDEX(Veh_Marshal,0,3)="N/A","N/A",'输出-系统进路参数'!O256)</f>
        <v>N/A</v>
      </c>
      <c r="M255" s="22" t="str">
        <f>IF(INDEX(Veh_Marshal,0,3)="N/A","N/A",'输出-系统进路参数'!P256)</f>
        <v>N/A</v>
      </c>
      <c r="N255" s="22" t="str">
        <f>IF(INDEX(Veh_Marshal,0,3)="N/A","N/A",'输出-系统进路参数'!Q256)</f>
        <v>N/A</v>
      </c>
      <c r="O255" s="22" t="str">
        <f>IF(INDEX(Veh_Marshal,0,3)="N/A","N/A",'输出-系统进路参数'!R256)</f>
        <v>N/A</v>
      </c>
      <c r="P255" s="22" t="str">
        <f>IF(INDEX(Veh_Marshal,0,3)="N/A","N/A",'输出-系统进路参数'!S256)</f>
        <v>N/A</v>
      </c>
      <c r="Q255" s="22" t="str">
        <f>IF(INDEX(Veh_Marshal,0,3)="N/A","N/A",'输出-系统进路参数'!T256)</f>
        <v>N/A</v>
      </c>
      <c r="R255" s="22" t="str">
        <f>IF(INDEX(Veh_Marshal,0,3)="N/A","N/A",'输出-系统进路参数'!U256)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IF(INDEX(Veh_Marshal,0,3)="N/A","N/A",'输出-系统进路参数'!B257)</f>
        <v>N/A</v>
      </c>
      <c r="B256" s="22" t="str">
        <f>IF(INDEX(Veh_Marshal,0,3)="N/A","N/A",'输出-系统进路参数'!E257)</f>
        <v>N/A</v>
      </c>
      <c r="C256" s="22" t="str">
        <f>IF(INDEX(Veh_Marshal,0,3)="N/A","N/A",'输出-系统进路参数'!F257)</f>
        <v>N/A</v>
      </c>
      <c r="D256" s="22" t="str">
        <f>IF(INDEX(Veh_Marshal,0,3)="N/A","N/A",'输出-系统进路参数'!G257)</f>
        <v>N/A</v>
      </c>
      <c r="E256" s="22" t="str">
        <f>IF(INDEX(Veh_Marshal,0,3)="N/A","N/A",'输出-系统进路参数'!H257)</f>
        <v>N/A</v>
      </c>
      <c r="F256" s="22" t="str">
        <f>IF(INDEX(Veh_Marshal,0,3)="N/A","N/A",'输出-系统进路参数'!I257)</f>
        <v>N/A</v>
      </c>
      <c r="G256" s="22" t="str">
        <f>IF(INDEX(Veh_Marshal,0,3)="N/A","N/A",'输出-系统进路参数'!J257)</f>
        <v>N/A</v>
      </c>
      <c r="H256" s="22" t="str">
        <f>IF(INDEX(Veh_Marshal,0,3)="N/A","N/A",'输出-系统进路参数'!K257)</f>
        <v>N/A</v>
      </c>
      <c r="I256" s="22" t="str">
        <f>IF(INDEX(Veh_Marshal,0,3)="N/A","N/A",'输出-系统进路参数'!L257)</f>
        <v>N/A</v>
      </c>
      <c r="J256" s="22" t="str">
        <f>IF(INDEX(Veh_Marshal,0,3)="N/A","N/A",'输出-系统进路参数'!M257)</f>
        <v>N/A</v>
      </c>
      <c r="K256" s="22" t="str">
        <f>IF(INDEX(Veh_Marshal,0,3)="N/A","N/A",'输出-系统进路参数'!N257)</f>
        <v>N/A</v>
      </c>
      <c r="L256" s="22" t="str">
        <f>IF(INDEX(Veh_Marshal,0,3)="N/A","N/A",'输出-系统进路参数'!O257)</f>
        <v>N/A</v>
      </c>
      <c r="M256" s="22" t="str">
        <f>IF(INDEX(Veh_Marshal,0,3)="N/A","N/A",'输出-系统进路参数'!P257)</f>
        <v>N/A</v>
      </c>
      <c r="N256" s="22" t="str">
        <f>IF(INDEX(Veh_Marshal,0,3)="N/A","N/A",'输出-系统进路参数'!Q257)</f>
        <v>N/A</v>
      </c>
      <c r="O256" s="22" t="str">
        <f>IF(INDEX(Veh_Marshal,0,3)="N/A","N/A",'输出-系统进路参数'!R257)</f>
        <v>N/A</v>
      </c>
      <c r="P256" s="22" t="str">
        <f>IF(INDEX(Veh_Marshal,0,3)="N/A","N/A",'输出-系统进路参数'!S257)</f>
        <v>N/A</v>
      </c>
      <c r="Q256" s="22" t="str">
        <f>IF(INDEX(Veh_Marshal,0,3)="N/A","N/A",'输出-系统进路参数'!T257)</f>
        <v>N/A</v>
      </c>
      <c r="R256" s="22" t="str">
        <f>IF(INDEX(Veh_Marshal,0,3)="N/A","N/A",'输出-系统进路参数'!U257)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IF(INDEX(Veh_Marshal,0,3)="N/A","N/A",'输出-系统进路参数'!B258)</f>
        <v>N/A</v>
      </c>
      <c r="B257" s="22" t="str">
        <f>IF(INDEX(Veh_Marshal,0,3)="N/A","N/A",'输出-系统进路参数'!E258)</f>
        <v>N/A</v>
      </c>
      <c r="C257" s="22" t="str">
        <f>IF(INDEX(Veh_Marshal,0,3)="N/A","N/A",'输出-系统进路参数'!F258)</f>
        <v>N/A</v>
      </c>
      <c r="D257" s="22" t="str">
        <f>IF(INDEX(Veh_Marshal,0,3)="N/A","N/A",'输出-系统进路参数'!G258)</f>
        <v>N/A</v>
      </c>
      <c r="E257" s="22" t="str">
        <f>IF(INDEX(Veh_Marshal,0,3)="N/A","N/A",'输出-系统进路参数'!H258)</f>
        <v>N/A</v>
      </c>
      <c r="F257" s="22" t="str">
        <f>IF(INDEX(Veh_Marshal,0,3)="N/A","N/A",'输出-系统进路参数'!I258)</f>
        <v>N/A</v>
      </c>
      <c r="G257" s="22" t="str">
        <f>IF(INDEX(Veh_Marshal,0,3)="N/A","N/A",'输出-系统进路参数'!J258)</f>
        <v>N/A</v>
      </c>
      <c r="H257" s="22" t="str">
        <f>IF(INDEX(Veh_Marshal,0,3)="N/A","N/A",'输出-系统进路参数'!K258)</f>
        <v>N/A</v>
      </c>
      <c r="I257" s="22" t="str">
        <f>IF(INDEX(Veh_Marshal,0,3)="N/A","N/A",'输出-系统进路参数'!L258)</f>
        <v>N/A</v>
      </c>
      <c r="J257" s="22" t="str">
        <f>IF(INDEX(Veh_Marshal,0,3)="N/A","N/A",'输出-系统进路参数'!M258)</f>
        <v>N/A</v>
      </c>
      <c r="K257" s="22" t="str">
        <f>IF(INDEX(Veh_Marshal,0,3)="N/A","N/A",'输出-系统进路参数'!N258)</f>
        <v>N/A</v>
      </c>
      <c r="L257" s="22" t="str">
        <f>IF(INDEX(Veh_Marshal,0,3)="N/A","N/A",'输出-系统进路参数'!O258)</f>
        <v>N/A</v>
      </c>
      <c r="M257" s="22" t="str">
        <f>IF(INDEX(Veh_Marshal,0,3)="N/A","N/A",'输出-系统进路参数'!P258)</f>
        <v>N/A</v>
      </c>
      <c r="N257" s="22" t="str">
        <f>IF(INDEX(Veh_Marshal,0,3)="N/A","N/A",'输出-系统进路参数'!Q258)</f>
        <v>N/A</v>
      </c>
      <c r="O257" s="22" t="str">
        <f>IF(INDEX(Veh_Marshal,0,3)="N/A","N/A",'输出-系统进路参数'!R258)</f>
        <v>N/A</v>
      </c>
      <c r="P257" s="22" t="str">
        <f>IF(INDEX(Veh_Marshal,0,3)="N/A","N/A",'输出-系统进路参数'!S258)</f>
        <v>N/A</v>
      </c>
      <c r="Q257" s="22" t="str">
        <f>IF(INDEX(Veh_Marshal,0,3)="N/A","N/A",'输出-系统进路参数'!T258)</f>
        <v>N/A</v>
      </c>
      <c r="R257" s="22" t="str">
        <f>IF(INDEX(Veh_Marshal,0,3)="N/A","N/A",'输出-系统进路参数'!U258)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IF(INDEX(Veh_Marshal,0,3)="N/A","N/A",'输出-系统进路参数'!B259)</f>
        <v>N/A</v>
      </c>
      <c r="B258" s="22" t="str">
        <f>IF(INDEX(Veh_Marshal,0,3)="N/A","N/A",'输出-系统进路参数'!E259)</f>
        <v>N/A</v>
      </c>
      <c r="C258" s="22" t="str">
        <f>IF(INDEX(Veh_Marshal,0,3)="N/A","N/A",'输出-系统进路参数'!F259)</f>
        <v>N/A</v>
      </c>
      <c r="D258" s="22" t="str">
        <f>IF(INDEX(Veh_Marshal,0,3)="N/A","N/A",'输出-系统进路参数'!G259)</f>
        <v>N/A</v>
      </c>
      <c r="E258" s="22" t="str">
        <f>IF(INDEX(Veh_Marshal,0,3)="N/A","N/A",'输出-系统进路参数'!H259)</f>
        <v>N/A</v>
      </c>
      <c r="F258" s="22" t="str">
        <f>IF(INDEX(Veh_Marshal,0,3)="N/A","N/A",'输出-系统进路参数'!I259)</f>
        <v>N/A</v>
      </c>
      <c r="G258" s="22" t="str">
        <f>IF(INDEX(Veh_Marshal,0,3)="N/A","N/A",'输出-系统进路参数'!J259)</f>
        <v>N/A</v>
      </c>
      <c r="H258" s="22" t="str">
        <f>IF(INDEX(Veh_Marshal,0,3)="N/A","N/A",'输出-系统进路参数'!K259)</f>
        <v>N/A</v>
      </c>
      <c r="I258" s="22" t="str">
        <f>IF(INDEX(Veh_Marshal,0,3)="N/A","N/A",'输出-系统进路参数'!L259)</f>
        <v>N/A</v>
      </c>
      <c r="J258" s="22" t="str">
        <f>IF(INDEX(Veh_Marshal,0,3)="N/A","N/A",'输出-系统进路参数'!M259)</f>
        <v>N/A</v>
      </c>
      <c r="K258" s="22" t="str">
        <f>IF(INDEX(Veh_Marshal,0,3)="N/A","N/A",'输出-系统进路参数'!N259)</f>
        <v>N/A</v>
      </c>
      <c r="L258" s="22" t="str">
        <f>IF(INDEX(Veh_Marshal,0,3)="N/A","N/A",'输出-系统进路参数'!O259)</f>
        <v>N/A</v>
      </c>
      <c r="M258" s="22" t="str">
        <f>IF(INDEX(Veh_Marshal,0,3)="N/A","N/A",'输出-系统进路参数'!P259)</f>
        <v>N/A</v>
      </c>
      <c r="N258" s="22" t="str">
        <f>IF(INDEX(Veh_Marshal,0,3)="N/A","N/A",'输出-系统进路参数'!Q259)</f>
        <v>N/A</v>
      </c>
      <c r="O258" s="22" t="str">
        <f>IF(INDEX(Veh_Marshal,0,3)="N/A","N/A",'输出-系统进路参数'!R259)</f>
        <v>N/A</v>
      </c>
      <c r="P258" s="22" t="str">
        <f>IF(INDEX(Veh_Marshal,0,3)="N/A","N/A",'输出-系统进路参数'!S259)</f>
        <v>N/A</v>
      </c>
      <c r="Q258" s="22" t="str">
        <f>IF(INDEX(Veh_Marshal,0,3)="N/A","N/A",'输出-系统进路参数'!T259)</f>
        <v>N/A</v>
      </c>
      <c r="R258" s="22" t="str">
        <f>IF(INDEX(Veh_Marshal,0,3)="N/A","N/A",'输出-系统进路参数'!U259)</f>
        <v>N/A</v>
      </c>
      <c r="S258" s="42" t="str">
        <f t="shared" ref="S258:S321" si="44">IF($A258="N/A","N/A",IF($F258="N/A",CEILING($C258/3.6*(CFG_T_EB_OUT+CFG_T_EB_SETUP)/1000+($C258/3.6)^2/(INDEX(Veh_Gebr,0,3)+$E258/1000*9.8)/2,0.001),$F258))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+Conf_SafeMarginDist+Proj_Sig2AxleDist+INDEX(Veh_Hook2Roller,0,3))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+$C258/3.6/(INDEX(Veh_Gebr,0,3)+$E258/1000*9.8)*1000
+Equ_AxleClearDelay+Conf_VibInTime_CBI)/1000,
10),$V258))</f>
        <v>N/A</v>
      </c>
      <c r="Y258" s="30" t="str">
        <f t="shared" ref="Y258:Y321" si="50">IF($A258="N/A","N/A",
IF($M258="N/A","N/A",
IF($Q258="N/A","N/A",
CEILING(SQRT(2*($O258-INDEX(Veh_Length,0,3)+INDEX(Veh_Hook2Roller,0,3)-Proj_Sp2AxleDist)/(INDEX(Veh_NormDec,0,3)+$P258/1000*9.8))*1000*2,5000)/1000)))</f>
        <v>N/A</v>
      </c>
      <c r="Z258" s="30" t="str">
        <f t="shared" ref="Z258:Z321" si="51">IF($A258="N/A","N/A",
IF($M258="N/A","N/A",
IF($Q258="N/A","N/A",
CEILING(($Y258*1000+CFG_T_EB_OUT+CFG_T_EB_SETUP
+((SQRT((2*INDEX(Veh_Gebr,0,3)*(INDEX(Veh_MaxAcc,0,3)-$P258/1000*9.8)*CFG_T_EB_SETUP/1000)^2
       +4*(INDEX(Veh_Gebr,0,3)+INDEX(Veh_MaxAcc,0,3))*(INDEX(Veh_MaxAcc,0,3)-$P258/1000*9.8)*(INDEX(Veh_Gebr,0,3)*$P258/1000*9.8*(CFG_T_EB_SETUP/1000)^2
           +2*(INDEX(Veh_Gebr,0,3)+$P258/1000*9.8)*($O258-INDEX(Veh_Length,0,3)+INDEX(Veh_Hook2Roller,0,3))))
    -2*INDEX(Veh_Gebr,0,3)*(INDEX(Veh_MaxAcc,0,3)-$P258/1000*9.8)*CFG_T_EB_SETUP/1000)
  /2/(INDEX(Veh_MaxAcc,0,3)+INDEX(Veh_Gebr,0,3))-$P258/1000*9.8*CFG_T_EB_SETUP/1000)/(INDEX(Veh_Gebr,0,3)+$P258/1000*9.8)*1000
+Equ_AxleClearDelay+Conf_VibInTime_CBI)/1000,
10)
)))</f>
        <v>N/A</v>
      </c>
      <c r="AA258" s="30" t="str">
        <f t="shared" ref="AA258:AA321" si="52">IF($A258="N/A","N/A",
IF($Q258="N/A","N/A",
FLOOR((Proj_RmMaxForwSpd/3.6-ATO速度_EB速度余量/3.6)*1000/INDEX(Veh_NormDec,0,3)
+(Proj_RmMaxForwSpd/3.6-ATO速度_EB速度余量/3.6)*1000/INDEX(Veh_MaxAcc,0,3)
+($B258-(Proj_RmMaxForwSpd/3.6-ATO速度_EB速度余量/3.6)^2/(2*INDEX(Veh_NormDec,0,3))-(Proj_RmMaxForwSpd/3.6-ATO速度_EB速度余量/3.6)^2/(2*INDEX(Veh_MaxAcc,0,3)))/(Proj_RmMaxForwSpd/3.6-ATO速度_EB速度余量/3.6)*1000
+$N258*1000,5000)/1000))</f>
        <v>N/A</v>
      </c>
      <c r="AB258" s="30" t="str">
        <f t="shared" ref="AB258:AB321" si="53">IF($A258="N/A","N/A",
IF($Q258="N/A","N/A",
CEILING(($AA258*1000+CFG_T_EB_OUT+CFG_T_EB_SETUP
+$D258/3.6/(INDEX(Veh_Gebr,0,3)+$G258/1000*9.8)*1000
+Equ_AxleClearDelay+Conf_VibInTime_CBI)/1000,
10)
))</f>
        <v>N/A</v>
      </c>
      <c r="AC258" s="30" t="str">
        <f t="shared" ref="AC258:AC321" si="54">IF($A258="N/A","N/A",
CEILING(司机反应时间*1000
+INDEX(Veh_FsbTracCutDelay,0,3)+INDEX(Veh_FsbSetDelay,0,3)+INDEX(Veh_FsbCoastTime,0,3)
+Proj_RmMaxForwSpd/3.6/(INDEX(Veh_Fsbr,0,3)-Proj_MaxLineGrad*9.8/1000)*1000
+Equ_AxleClearDelay
+Conf_VibInTime_CBI,
10000)/1000)</f>
        <v>N/A</v>
      </c>
    </row>
    <row r="259" spans="1:29">
      <c r="A259" s="22" t="str">
        <f>IF(INDEX(Veh_Marshal,0,3)="N/A","N/A",'输出-系统进路参数'!B260)</f>
        <v>N/A</v>
      </c>
      <c r="B259" s="22" t="str">
        <f>IF(INDEX(Veh_Marshal,0,3)="N/A","N/A",'输出-系统进路参数'!E260)</f>
        <v>N/A</v>
      </c>
      <c r="C259" s="22" t="str">
        <f>IF(INDEX(Veh_Marshal,0,3)="N/A","N/A",'输出-系统进路参数'!F260)</f>
        <v>N/A</v>
      </c>
      <c r="D259" s="22" t="str">
        <f>IF(INDEX(Veh_Marshal,0,3)="N/A","N/A",'输出-系统进路参数'!G260)</f>
        <v>N/A</v>
      </c>
      <c r="E259" s="22" t="str">
        <f>IF(INDEX(Veh_Marshal,0,3)="N/A","N/A",'输出-系统进路参数'!H260)</f>
        <v>N/A</v>
      </c>
      <c r="F259" s="22" t="str">
        <f>IF(INDEX(Veh_Marshal,0,3)="N/A","N/A",'输出-系统进路参数'!I260)</f>
        <v>N/A</v>
      </c>
      <c r="G259" s="22" t="str">
        <f>IF(INDEX(Veh_Marshal,0,3)="N/A","N/A",'输出-系统进路参数'!J260)</f>
        <v>N/A</v>
      </c>
      <c r="H259" s="22" t="str">
        <f>IF(INDEX(Veh_Marshal,0,3)="N/A","N/A",'输出-系统进路参数'!K260)</f>
        <v>N/A</v>
      </c>
      <c r="I259" s="22" t="str">
        <f>IF(INDEX(Veh_Marshal,0,3)="N/A","N/A",'输出-系统进路参数'!L260)</f>
        <v>N/A</v>
      </c>
      <c r="J259" s="22" t="str">
        <f>IF(INDEX(Veh_Marshal,0,3)="N/A","N/A",'输出-系统进路参数'!M260)</f>
        <v>N/A</v>
      </c>
      <c r="K259" s="22" t="str">
        <f>IF(INDEX(Veh_Marshal,0,3)="N/A","N/A",'输出-系统进路参数'!N260)</f>
        <v>N/A</v>
      </c>
      <c r="L259" s="22" t="str">
        <f>IF(INDEX(Veh_Marshal,0,3)="N/A","N/A",'输出-系统进路参数'!O260)</f>
        <v>N/A</v>
      </c>
      <c r="M259" s="22" t="str">
        <f>IF(INDEX(Veh_Marshal,0,3)="N/A","N/A",'输出-系统进路参数'!P260)</f>
        <v>N/A</v>
      </c>
      <c r="N259" s="22" t="str">
        <f>IF(INDEX(Veh_Marshal,0,3)="N/A","N/A",'输出-系统进路参数'!Q260)</f>
        <v>N/A</v>
      </c>
      <c r="O259" s="22" t="str">
        <f>IF(INDEX(Veh_Marshal,0,3)="N/A","N/A",'输出-系统进路参数'!R260)</f>
        <v>N/A</v>
      </c>
      <c r="P259" s="22" t="str">
        <f>IF(INDEX(Veh_Marshal,0,3)="N/A","N/A",'输出-系统进路参数'!S260)</f>
        <v>N/A</v>
      </c>
      <c r="Q259" s="22" t="str">
        <f>IF(INDEX(Veh_Marshal,0,3)="N/A","N/A",'输出-系统进路参数'!T260)</f>
        <v>N/A</v>
      </c>
      <c r="R259" s="22" t="str">
        <f>IF(INDEX(Veh_Marshal,0,3)="N/A","N/A",'输出-系统进路参数'!U260)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IF(INDEX(Veh_Marshal,0,3)="N/A","N/A",'输出-系统进路参数'!B261)</f>
        <v>N/A</v>
      </c>
      <c r="B260" s="22" t="str">
        <f>IF(INDEX(Veh_Marshal,0,3)="N/A","N/A",'输出-系统进路参数'!E261)</f>
        <v>N/A</v>
      </c>
      <c r="C260" s="22" t="str">
        <f>IF(INDEX(Veh_Marshal,0,3)="N/A","N/A",'输出-系统进路参数'!F261)</f>
        <v>N/A</v>
      </c>
      <c r="D260" s="22" t="str">
        <f>IF(INDEX(Veh_Marshal,0,3)="N/A","N/A",'输出-系统进路参数'!G261)</f>
        <v>N/A</v>
      </c>
      <c r="E260" s="22" t="str">
        <f>IF(INDEX(Veh_Marshal,0,3)="N/A","N/A",'输出-系统进路参数'!H261)</f>
        <v>N/A</v>
      </c>
      <c r="F260" s="22" t="str">
        <f>IF(INDEX(Veh_Marshal,0,3)="N/A","N/A",'输出-系统进路参数'!I261)</f>
        <v>N/A</v>
      </c>
      <c r="G260" s="22" t="str">
        <f>IF(INDEX(Veh_Marshal,0,3)="N/A","N/A",'输出-系统进路参数'!J261)</f>
        <v>N/A</v>
      </c>
      <c r="H260" s="22" t="str">
        <f>IF(INDEX(Veh_Marshal,0,3)="N/A","N/A",'输出-系统进路参数'!K261)</f>
        <v>N/A</v>
      </c>
      <c r="I260" s="22" t="str">
        <f>IF(INDEX(Veh_Marshal,0,3)="N/A","N/A",'输出-系统进路参数'!L261)</f>
        <v>N/A</v>
      </c>
      <c r="J260" s="22" t="str">
        <f>IF(INDEX(Veh_Marshal,0,3)="N/A","N/A",'输出-系统进路参数'!M261)</f>
        <v>N/A</v>
      </c>
      <c r="K260" s="22" t="str">
        <f>IF(INDEX(Veh_Marshal,0,3)="N/A","N/A",'输出-系统进路参数'!N261)</f>
        <v>N/A</v>
      </c>
      <c r="L260" s="22" t="str">
        <f>IF(INDEX(Veh_Marshal,0,3)="N/A","N/A",'输出-系统进路参数'!O261)</f>
        <v>N/A</v>
      </c>
      <c r="M260" s="22" t="str">
        <f>IF(INDEX(Veh_Marshal,0,3)="N/A","N/A",'输出-系统进路参数'!P261)</f>
        <v>N/A</v>
      </c>
      <c r="N260" s="22" t="str">
        <f>IF(INDEX(Veh_Marshal,0,3)="N/A","N/A",'输出-系统进路参数'!Q261)</f>
        <v>N/A</v>
      </c>
      <c r="O260" s="22" t="str">
        <f>IF(INDEX(Veh_Marshal,0,3)="N/A","N/A",'输出-系统进路参数'!R261)</f>
        <v>N/A</v>
      </c>
      <c r="P260" s="22" t="str">
        <f>IF(INDEX(Veh_Marshal,0,3)="N/A","N/A",'输出-系统进路参数'!S261)</f>
        <v>N/A</v>
      </c>
      <c r="Q260" s="22" t="str">
        <f>IF(INDEX(Veh_Marshal,0,3)="N/A","N/A",'输出-系统进路参数'!T261)</f>
        <v>N/A</v>
      </c>
      <c r="R260" s="22" t="str">
        <f>IF(INDEX(Veh_Marshal,0,3)="N/A","N/A",'输出-系统进路参数'!U261)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IF(INDEX(Veh_Marshal,0,3)="N/A","N/A",'输出-系统进路参数'!B262)</f>
        <v>N/A</v>
      </c>
      <c r="B261" s="22" t="str">
        <f>IF(INDEX(Veh_Marshal,0,3)="N/A","N/A",'输出-系统进路参数'!E262)</f>
        <v>N/A</v>
      </c>
      <c r="C261" s="22" t="str">
        <f>IF(INDEX(Veh_Marshal,0,3)="N/A","N/A",'输出-系统进路参数'!F262)</f>
        <v>N/A</v>
      </c>
      <c r="D261" s="22" t="str">
        <f>IF(INDEX(Veh_Marshal,0,3)="N/A","N/A",'输出-系统进路参数'!G262)</f>
        <v>N/A</v>
      </c>
      <c r="E261" s="22" t="str">
        <f>IF(INDEX(Veh_Marshal,0,3)="N/A","N/A",'输出-系统进路参数'!H262)</f>
        <v>N/A</v>
      </c>
      <c r="F261" s="22" t="str">
        <f>IF(INDEX(Veh_Marshal,0,3)="N/A","N/A",'输出-系统进路参数'!I262)</f>
        <v>N/A</v>
      </c>
      <c r="G261" s="22" t="str">
        <f>IF(INDEX(Veh_Marshal,0,3)="N/A","N/A",'输出-系统进路参数'!J262)</f>
        <v>N/A</v>
      </c>
      <c r="H261" s="22" t="str">
        <f>IF(INDEX(Veh_Marshal,0,3)="N/A","N/A",'输出-系统进路参数'!K262)</f>
        <v>N/A</v>
      </c>
      <c r="I261" s="22" t="str">
        <f>IF(INDEX(Veh_Marshal,0,3)="N/A","N/A",'输出-系统进路参数'!L262)</f>
        <v>N/A</v>
      </c>
      <c r="J261" s="22" t="str">
        <f>IF(INDEX(Veh_Marshal,0,3)="N/A","N/A",'输出-系统进路参数'!M262)</f>
        <v>N/A</v>
      </c>
      <c r="K261" s="22" t="str">
        <f>IF(INDEX(Veh_Marshal,0,3)="N/A","N/A",'输出-系统进路参数'!N262)</f>
        <v>N/A</v>
      </c>
      <c r="L261" s="22" t="str">
        <f>IF(INDEX(Veh_Marshal,0,3)="N/A","N/A",'输出-系统进路参数'!O262)</f>
        <v>N/A</v>
      </c>
      <c r="M261" s="22" t="str">
        <f>IF(INDEX(Veh_Marshal,0,3)="N/A","N/A",'输出-系统进路参数'!P262)</f>
        <v>N/A</v>
      </c>
      <c r="N261" s="22" t="str">
        <f>IF(INDEX(Veh_Marshal,0,3)="N/A","N/A",'输出-系统进路参数'!Q262)</f>
        <v>N/A</v>
      </c>
      <c r="O261" s="22" t="str">
        <f>IF(INDEX(Veh_Marshal,0,3)="N/A","N/A",'输出-系统进路参数'!R262)</f>
        <v>N/A</v>
      </c>
      <c r="P261" s="22" t="str">
        <f>IF(INDEX(Veh_Marshal,0,3)="N/A","N/A",'输出-系统进路参数'!S262)</f>
        <v>N/A</v>
      </c>
      <c r="Q261" s="22" t="str">
        <f>IF(INDEX(Veh_Marshal,0,3)="N/A","N/A",'输出-系统进路参数'!T262)</f>
        <v>N/A</v>
      </c>
      <c r="R261" s="22" t="str">
        <f>IF(INDEX(Veh_Marshal,0,3)="N/A","N/A",'输出-系统进路参数'!U262)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IF(INDEX(Veh_Marshal,0,3)="N/A","N/A",'输出-系统进路参数'!B263)</f>
        <v>N/A</v>
      </c>
      <c r="B262" s="22" t="str">
        <f>IF(INDEX(Veh_Marshal,0,3)="N/A","N/A",'输出-系统进路参数'!E263)</f>
        <v>N/A</v>
      </c>
      <c r="C262" s="22" t="str">
        <f>IF(INDEX(Veh_Marshal,0,3)="N/A","N/A",'输出-系统进路参数'!F263)</f>
        <v>N/A</v>
      </c>
      <c r="D262" s="22" t="str">
        <f>IF(INDEX(Veh_Marshal,0,3)="N/A","N/A",'输出-系统进路参数'!G263)</f>
        <v>N/A</v>
      </c>
      <c r="E262" s="22" t="str">
        <f>IF(INDEX(Veh_Marshal,0,3)="N/A","N/A",'输出-系统进路参数'!H263)</f>
        <v>N/A</v>
      </c>
      <c r="F262" s="22" t="str">
        <f>IF(INDEX(Veh_Marshal,0,3)="N/A","N/A",'输出-系统进路参数'!I263)</f>
        <v>N/A</v>
      </c>
      <c r="G262" s="22" t="str">
        <f>IF(INDEX(Veh_Marshal,0,3)="N/A","N/A",'输出-系统进路参数'!J263)</f>
        <v>N/A</v>
      </c>
      <c r="H262" s="22" t="str">
        <f>IF(INDEX(Veh_Marshal,0,3)="N/A","N/A",'输出-系统进路参数'!K263)</f>
        <v>N/A</v>
      </c>
      <c r="I262" s="22" t="str">
        <f>IF(INDEX(Veh_Marshal,0,3)="N/A","N/A",'输出-系统进路参数'!L263)</f>
        <v>N/A</v>
      </c>
      <c r="J262" s="22" t="str">
        <f>IF(INDEX(Veh_Marshal,0,3)="N/A","N/A",'输出-系统进路参数'!M263)</f>
        <v>N/A</v>
      </c>
      <c r="K262" s="22" t="str">
        <f>IF(INDEX(Veh_Marshal,0,3)="N/A","N/A",'输出-系统进路参数'!N263)</f>
        <v>N/A</v>
      </c>
      <c r="L262" s="22" t="str">
        <f>IF(INDEX(Veh_Marshal,0,3)="N/A","N/A",'输出-系统进路参数'!O263)</f>
        <v>N/A</v>
      </c>
      <c r="M262" s="22" t="str">
        <f>IF(INDEX(Veh_Marshal,0,3)="N/A","N/A",'输出-系统进路参数'!P263)</f>
        <v>N/A</v>
      </c>
      <c r="N262" s="22" t="str">
        <f>IF(INDEX(Veh_Marshal,0,3)="N/A","N/A",'输出-系统进路参数'!Q263)</f>
        <v>N/A</v>
      </c>
      <c r="O262" s="22" t="str">
        <f>IF(INDEX(Veh_Marshal,0,3)="N/A","N/A",'输出-系统进路参数'!R263)</f>
        <v>N/A</v>
      </c>
      <c r="P262" s="22" t="str">
        <f>IF(INDEX(Veh_Marshal,0,3)="N/A","N/A",'输出-系统进路参数'!S263)</f>
        <v>N/A</v>
      </c>
      <c r="Q262" s="22" t="str">
        <f>IF(INDEX(Veh_Marshal,0,3)="N/A","N/A",'输出-系统进路参数'!T263)</f>
        <v>N/A</v>
      </c>
      <c r="R262" s="22" t="str">
        <f>IF(INDEX(Veh_Marshal,0,3)="N/A","N/A",'输出-系统进路参数'!U263)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IF(INDEX(Veh_Marshal,0,3)="N/A","N/A",'输出-系统进路参数'!B264)</f>
        <v>N/A</v>
      </c>
      <c r="B263" s="22" t="str">
        <f>IF(INDEX(Veh_Marshal,0,3)="N/A","N/A",'输出-系统进路参数'!E264)</f>
        <v>N/A</v>
      </c>
      <c r="C263" s="22" t="str">
        <f>IF(INDEX(Veh_Marshal,0,3)="N/A","N/A",'输出-系统进路参数'!F264)</f>
        <v>N/A</v>
      </c>
      <c r="D263" s="22" t="str">
        <f>IF(INDEX(Veh_Marshal,0,3)="N/A","N/A",'输出-系统进路参数'!G264)</f>
        <v>N/A</v>
      </c>
      <c r="E263" s="22" t="str">
        <f>IF(INDEX(Veh_Marshal,0,3)="N/A","N/A",'输出-系统进路参数'!H264)</f>
        <v>N/A</v>
      </c>
      <c r="F263" s="22" t="str">
        <f>IF(INDEX(Veh_Marshal,0,3)="N/A","N/A",'输出-系统进路参数'!I264)</f>
        <v>N/A</v>
      </c>
      <c r="G263" s="22" t="str">
        <f>IF(INDEX(Veh_Marshal,0,3)="N/A","N/A",'输出-系统进路参数'!J264)</f>
        <v>N/A</v>
      </c>
      <c r="H263" s="22" t="str">
        <f>IF(INDEX(Veh_Marshal,0,3)="N/A","N/A",'输出-系统进路参数'!K264)</f>
        <v>N/A</v>
      </c>
      <c r="I263" s="22" t="str">
        <f>IF(INDEX(Veh_Marshal,0,3)="N/A","N/A",'输出-系统进路参数'!L264)</f>
        <v>N/A</v>
      </c>
      <c r="J263" s="22" t="str">
        <f>IF(INDEX(Veh_Marshal,0,3)="N/A","N/A",'输出-系统进路参数'!M264)</f>
        <v>N/A</v>
      </c>
      <c r="K263" s="22" t="str">
        <f>IF(INDEX(Veh_Marshal,0,3)="N/A","N/A",'输出-系统进路参数'!N264)</f>
        <v>N/A</v>
      </c>
      <c r="L263" s="22" t="str">
        <f>IF(INDEX(Veh_Marshal,0,3)="N/A","N/A",'输出-系统进路参数'!O264)</f>
        <v>N/A</v>
      </c>
      <c r="M263" s="22" t="str">
        <f>IF(INDEX(Veh_Marshal,0,3)="N/A","N/A",'输出-系统进路参数'!P264)</f>
        <v>N/A</v>
      </c>
      <c r="N263" s="22" t="str">
        <f>IF(INDEX(Veh_Marshal,0,3)="N/A","N/A",'输出-系统进路参数'!Q264)</f>
        <v>N/A</v>
      </c>
      <c r="O263" s="22" t="str">
        <f>IF(INDEX(Veh_Marshal,0,3)="N/A","N/A",'输出-系统进路参数'!R264)</f>
        <v>N/A</v>
      </c>
      <c r="P263" s="22" t="str">
        <f>IF(INDEX(Veh_Marshal,0,3)="N/A","N/A",'输出-系统进路参数'!S264)</f>
        <v>N/A</v>
      </c>
      <c r="Q263" s="22" t="str">
        <f>IF(INDEX(Veh_Marshal,0,3)="N/A","N/A",'输出-系统进路参数'!T264)</f>
        <v>N/A</v>
      </c>
      <c r="R263" s="22" t="str">
        <f>IF(INDEX(Veh_Marshal,0,3)="N/A","N/A",'输出-系统进路参数'!U264)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IF(INDEX(Veh_Marshal,0,3)="N/A","N/A",'输出-系统进路参数'!B265)</f>
        <v>N/A</v>
      </c>
      <c r="B264" s="22" t="str">
        <f>IF(INDEX(Veh_Marshal,0,3)="N/A","N/A",'输出-系统进路参数'!E265)</f>
        <v>N/A</v>
      </c>
      <c r="C264" s="22" t="str">
        <f>IF(INDEX(Veh_Marshal,0,3)="N/A","N/A",'输出-系统进路参数'!F265)</f>
        <v>N/A</v>
      </c>
      <c r="D264" s="22" t="str">
        <f>IF(INDEX(Veh_Marshal,0,3)="N/A","N/A",'输出-系统进路参数'!G265)</f>
        <v>N/A</v>
      </c>
      <c r="E264" s="22" t="str">
        <f>IF(INDEX(Veh_Marshal,0,3)="N/A","N/A",'输出-系统进路参数'!H265)</f>
        <v>N/A</v>
      </c>
      <c r="F264" s="22" t="str">
        <f>IF(INDEX(Veh_Marshal,0,3)="N/A","N/A",'输出-系统进路参数'!I265)</f>
        <v>N/A</v>
      </c>
      <c r="G264" s="22" t="str">
        <f>IF(INDEX(Veh_Marshal,0,3)="N/A","N/A",'输出-系统进路参数'!J265)</f>
        <v>N/A</v>
      </c>
      <c r="H264" s="22" t="str">
        <f>IF(INDEX(Veh_Marshal,0,3)="N/A","N/A",'输出-系统进路参数'!K265)</f>
        <v>N/A</v>
      </c>
      <c r="I264" s="22" t="str">
        <f>IF(INDEX(Veh_Marshal,0,3)="N/A","N/A",'输出-系统进路参数'!L265)</f>
        <v>N/A</v>
      </c>
      <c r="J264" s="22" t="str">
        <f>IF(INDEX(Veh_Marshal,0,3)="N/A","N/A",'输出-系统进路参数'!M265)</f>
        <v>N/A</v>
      </c>
      <c r="K264" s="22" t="str">
        <f>IF(INDEX(Veh_Marshal,0,3)="N/A","N/A",'输出-系统进路参数'!N265)</f>
        <v>N/A</v>
      </c>
      <c r="L264" s="22" t="str">
        <f>IF(INDEX(Veh_Marshal,0,3)="N/A","N/A",'输出-系统进路参数'!O265)</f>
        <v>N/A</v>
      </c>
      <c r="M264" s="22" t="str">
        <f>IF(INDEX(Veh_Marshal,0,3)="N/A","N/A",'输出-系统进路参数'!P265)</f>
        <v>N/A</v>
      </c>
      <c r="N264" s="22" t="str">
        <f>IF(INDEX(Veh_Marshal,0,3)="N/A","N/A",'输出-系统进路参数'!Q265)</f>
        <v>N/A</v>
      </c>
      <c r="O264" s="22" t="str">
        <f>IF(INDEX(Veh_Marshal,0,3)="N/A","N/A",'输出-系统进路参数'!R265)</f>
        <v>N/A</v>
      </c>
      <c r="P264" s="22" t="str">
        <f>IF(INDEX(Veh_Marshal,0,3)="N/A","N/A",'输出-系统进路参数'!S265)</f>
        <v>N/A</v>
      </c>
      <c r="Q264" s="22" t="str">
        <f>IF(INDEX(Veh_Marshal,0,3)="N/A","N/A",'输出-系统进路参数'!T265)</f>
        <v>N/A</v>
      </c>
      <c r="R264" s="22" t="str">
        <f>IF(INDEX(Veh_Marshal,0,3)="N/A","N/A",'输出-系统进路参数'!U265)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IF(INDEX(Veh_Marshal,0,3)="N/A","N/A",'输出-系统进路参数'!B266)</f>
        <v>N/A</v>
      </c>
      <c r="B265" s="22" t="str">
        <f>IF(INDEX(Veh_Marshal,0,3)="N/A","N/A",'输出-系统进路参数'!E266)</f>
        <v>N/A</v>
      </c>
      <c r="C265" s="22" t="str">
        <f>IF(INDEX(Veh_Marshal,0,3)="N/A","N/A",'输出-系统进路参数'!F266)</f>
        <v>N/A</v>
      </c>
      <c r="D265" s="22" t="str">
        <f>IF(INDEX(Veh_Marshal,0,3)="N/A","N/A",'输出-系统进路参数'!G266)</f>
        <v>N/A</v>
      </c>
      <c r="E265" s="22" t="str">
        <f>IF(INDEX(Veh_Marshal,0,3)="N/A","N/A",'输出-系统进路参数'!H266)</f>
        <v>N/A</v>
      </c>
      <c r="F265" s="22" t="str">
        <f>IF(INDEX(Veh_Marshal,0,3)="N/A","N/A",'输出-系统进路参数'!I266)</f>
        <v>N/A</v>
      </c>
      <c r="G265" s="22" t="str">
        <f>IF(INDEX(Veh_Marshal,0,3)="N/A","N/A",'输出-系统进路参数'!J266)</f>
        <v>N/A</v>
      </c>
      <c r="H265" s="22" t="str">
        <f>IF(INDEX(Veh_Marshal,0,3)="N/A","N/A",'输出-系统进路参数'!K266)</f>
        <v>N/A</v>
      </c>
      <c r="I265" s="22" t="str">
        <f>IF(INDEX(Veh_Marshal,0,3)="N/A","N/A",'输出-系统进路参数'!L266)</f>
        <v>N/A</v>
      </c>
      <c r="J265" s="22" t="str">
        <f>IF(INDEX(Veh_Marshal,0,3)="N/A","N/A",'输出-系统进路参数'!M266)</f>
        <v>N/A</v>
      </c>
      <c r="K265" s="22" t="str">
        <f>IF(INDEX(Veh_Marshal,0,3)="N/A","N/A",'输出-系统进路参数'!N266)</f>
        <v>N/A</v>
      </c>
      <c r="L265" s="22" t="str">
        <f>IF(INDEX(Veh_Marshal,0,3)="N/A","N/A",'输出-系统进路参数'!O266)</f>
        <v>N/A</v>
      </c>
      <c r="M265" s="22" t="str">
        <f>IF(INDEX(Veh_Marshal,0,3)="N/A","N/A",'输出-系统进路参数'!P266)</f>
        <v>N/A</v>
      </c>
      <c r="N265" s="22" t="str">
        <f>IF(INDEX(Veh_Marshal,0,3)="N/A","N/A",'输出-系统进路参数'!Q266)</f>
        <v>N/A</v>
      </c>
      <c r="O265" s="22" t="str">
        <f>IF(INDEX(Veh_Marshal,0,3)="N/A","N/A",'输出-系统进路参数'!R266)</f>
        <v>N/A</v>
      </c>
      <c r="P265" s="22" t="str">
        <f>IF(INDEX(Veh_Marshal,0,3)="N/A","N/A",'输出-系统进路参数'!S266)</f>
        <v>N/A</v>
      </c>
      <c r="Q265" s="22" t="str">
        <f>IF(INDEX(Veh_Marshal,0,3)="N/A","N/A",'输出-系统进路参数'!T266)</f>
        <v>N/A</v>
      </c>
      <c r="R265" s="22" t="str">
        <f>IF(INDEX(Veh_Marshal,0,3)="N/A","N/A",'输出-系统进路参数'!U266)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IF(INDEX(Veh_Marshal,0,3)="N/A","N/A",'输出-系统进路参数'!B267)</f>
        <v>N/A</v>
      </c>
      <c r="B266" s="22" t="str">
        <f>IF(INDEX(Veh_Marshal,0,3)="N/A","N/A",'输出-系统进路参数'!E267)</f>
        <v>N/A</v>
      </c>
      <c r="C266" s="22" t="str">
        <f>IF(INDEX(Veh_Marshal,0,3)="N/A","N/A",'输出-系统进路参数'!F267)</f>
        <v>N/A</v>
      </c>
      <c r="D266" s="22" t="str">
        <f>IF(INDEX(Veh_Marshal,0,3)="N/A","N/A",'输出-系统进路参数'!G267)</f>
        <v>N/A</v>
      </c>
      <c r="E266" s="22" t="str">
        <f>IF(INDEX(Veh_Marshal,0,3)="N/A","N/A",'输出-系统进路参数'!H267)</f>
        <v>N/A</v>
      </c>
      <c r="F266" s="22" t="str">
        <f>IF(INDEX(Veh_Marshal,0,3)="N/A","N/A",'输出-系统进路参数'!I267)</f>
        <v>N/A</v>
      </c>
      <c r="G266" s="22" t="str">
        <f>IF(INDEX(Veh_Marshal,0,3)="N/A","N/A",'输出-系统进路参数'!J267)</f>
        <v>N/A</v>
      </c>
      <c r="H266" s="22" t="str">
        <f>IF(INDEX(Veh_Marshal,0,3)="N/A","N/A",'输出-系统进路参数'!K267)</f>
        <v>N/A</v>
      </c>
      <c r="I266" s="22" t="str">
        <f>IF(INDEX(Veh_Marshal,0,3)="N/A","N/A",'输出-系统进路参数'!L267)</f>
        <v>N/A</v>
      </c>
      <c r="J266" s="22" t="str">
        <f>IF(INDEX(Veh_Marshal,0,3)="N/A","N/A",'输出-系统进路参数'!M267)</f>
        <v>N/A</v>
      </c>
      <c r="K266" s="22" t="str">
        <f>IF(INDEX(Veh_Marshal,0,3)="N/A","N/A",'输出-系统进路参数'!N267)</f>
        <v>N/A</v>
      </c>
      <c r="L266" s="22" t="str">
        <f>IF(INDEX(Veh_Marshal,0,3)="N/A","N/A",'输出-系统进路参数'!O267)</f>
        <v>N/A</v>
      </c>
      <c r="M266" s="22" t="str">
        <f>IF(INDEX(Veh_Marshal,0,3)="N/A","N/A",'输出-系统进路参数'!P267)</f>
        <v>N/A</v>
      </c>
      <c r="N266" s="22" t="str">
        <f>IF(INDEX(Veh_Marshal,0,3)="N/A","N/A",'输出-系统进路参数'!Q267)</f>
        <v>N/A</v>
      </c>
      <c r="O266" s="22" t="str">
        <f>IF(INDEX(Veh_Marshal,0,3)="N/A","N/A",'输出-系统进路参数'!R267)</f>
        <v>N/A</v>
      </c>
      <c r="P266" s="22" t="str">
        <f>IF(INDEX(Veh_Marshal,0,3)="N/A","N/A",'输出-系统进路参数'!S267)</f>
        <v>N/A</v>
      </c>
      <c r="Q266" s="22" t="str">
        <f>IF(INDEX(Veh_Marshal,0,3)="N/A","N/A",'输出-系统进路参数'!T267)</f>
        <v>N/A</v>
      </c>
      <c r="R266" s="22" t="str">
        <f>IF(INDEX(Veh_Marshal,0,3)="N/A","N/A",'输出-系统进路参数'!U267)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IF(INDEX(Veh_Marshal,0,3)="N/A","N/A",'输出-系统进路参数'!B268)</f>
        <v>N/A</v>
      </c>
      <c r="B267" s="22" t="str">
        <f>IF(INDEX(Veh_Marshal,0,3)="N/A","N/A",'输出-系统进路参数'!E268)</f>
        <v>N/A</v>
      </c>
      <c r="C267" s="22" t="str">
        <f>IF(INDEX(Veh_Marshal,0,3)="N/A","N/A",'输出-系统进路参数'!F268)</f>
        <v>N/A</v>
      </c>
      <c r="D267" s="22" t="str">
        <f>IF(INDEX(Veh_Marshal,0,3)="N/A","N/A",'输出-系统进路参数'!G268)</f>
        <v>N/A</v>
      </c>
      <c r="E267" s="22" t="str">
        <f>IF(INDEX(Veh_Marshal,0,3)="N/A","N/A",'输出-系统进路参数'!H268)</f>
        <v>N/A</v>
      </c>
      <c r="F267" s="22" t="str">
        <f>IF(INDEX(Veh_Marshal,0,3)="N/A","N/A",'输出-系统进路参数'!I268)</f>
        <v>N/A</v>
      </c>
      <c r="G267" s="22" t="str">
        <f>IF(INDEX(Veh_Marshal,0,3)="N/A","N/A",'输出-系统进路参数'!J268)</f>
        <v>N/A</v>
      </c>
      <c r="H267" s="22" t="str">
        <f>IF(INDEX(Veh_Marshal,0,3)="N/A","N/A",'输出-系统进路参数'!K268)</f>
        <v>N/A</v>
      </c>
      <c r="I267" s="22" t="str">
        <f>IF(INDEX(Veh_Marshal,0,3)="N/A","N/A",'输出-系统进路参数'!L268)</f>
        <v>N/A</v>
      </c>
      <c r="J267" s="22" t="str">
        <f>IF(INDEX(Veh_Marshal,0,3)="N/A","N/A",'输出-系统进路参数'!M268)</f>
        <v>N/A</v>
      </c>
      <c r="K267" s="22" t="str">
        <f>IF(INDEX(Veh_Marshal,0,3)="N/A","N/A",'输出-系统进路参数'!N268)</f>
        <v>N/A</v>
      </c>
      <c r="L267" s="22" t="str">
        <f>IF(INDEX(Veh_Marshal,0,3)="N/A","N/A",'输出-系统进路参数'!O268)</f>
        <v>N/A</v>
      </c>
      <c r="M267" s="22" t="str">
        <f>IF(INDEX(Veh_Marshal,0,3)="N/A","N/A",'输出-系统进路参数'!P268)</f>
        <v>N/A</v>
      </c>
      <c r="N267" s="22" t="str">
        <f>IF(INDEX(Veh_Marshal,0,3)="N/A","N/A",'输出-系统进路参数'!Q268)</f>
        <v>N/A</v>
      </c>
      <c r="O267" s="22" t="str">
        <f>IF(INDEX(Veh_Marshal,0,3)="N/A","N/A",'输出-系统进路参数'!R268)</f>
        <v>N/A</v>
      </c>
      <c r="P267" s="22" t="str">
        <f>IF(INDEX(Veh_Marshal,0,3)="N/A","N/A",'输出-系统进路参数'!S268)</f>
        <v>N/A</v>
      </c>
      <c r="Q267" s="22" t="str">
        <f>IF(INDEX(Veh_Marshal,0,3)="N/A","N/A",'输出-系统进路参数'!T268)</f>
        <v>N/A</v>
      </c>
      <c r="R267" s="22" t="str">
        <f>IF(INDEX(Veh_Marshal,0,3)="N/A","N/A",'输出-系统进路参数'!U268)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IF(INDEX(Veh_Marshal,0,3)="N/A","N/A",'输出-系统进路参数'!B269)</f>
        <v>N/A</v>
      </c>
      <c r="B268" s="22" t="str">
        <f>IF(INDEX(Veh_Marshal,0,3)="N/A","N/A",'输出-系统进路参数'!E269)</f>
        <v>N/A</v>
      </c>
      <c r="C268" s="22" t="str">
        <f>IF(INDEX(Veh_Marshal,0,3)="N/A","N/A",'输出-系统进路参数'!F269)</f>
        <v>N/A</v>
      </c>
      <c r="D268" s="22" t="str">
        <f>IF(INDEX(Veh_Marshal,0,3)="N/A","N/A",'输出-系统进路参数'!G269)</f>
        <v>N/A</v>
      </c>
      <c r="E268" s="22" t="str">
        <f>IF(INDEX(Veh_Marshal,0,3)="N/A","N/A",'输出-系统进路参数'!H269)</f>
        <v>N/A</v>
      </c>
      <c r="F268" s="22" t="str">
        <f>IF(INDEX(Veh_Marshal,0,3)="N/A","N/A",'输出-系统进路参数'!I269)</f>
        <v>N/A</v>
      </c>
      <c r="G268" s="22" t="str">
        <f>IF(INDEX(Veh_Marshal,0,3)="N/A","N/A",'输出-系统进路参数'!J269)</f>
        <v>N/A</v>
      </c>
      <c r="H268" s="22" t="str">
        <f>IF(INDEX(Veh_Marshal,0,3)="N/A","N/A",'输出-系统进路参数'!K269)</f>
        <v>N/A</v>
      </c>
      <c r="I268" s="22" t="str">
        <f>IF(INDEX(Veh_Marshal,0,3)="N/A","N/A",'输出-系统进路参数'!L269)</f>
        <v>N/A</v>
      </c>
      <c r="J268" s="22" t="str">
        <f>IF(INDEX(Veh_Marshal,0,3)="N/A","N/A",'输出-系统进路参数'!M269)</f>
        <v>N/A</v>
      </c>
      <c r="K268" s="22" t="str">
        <f>IF(INDEX(Veh_Marshal,0,3)="N/A","N/A",'输出-系统进路参数'!N269)</f>
        <v>N/A</v>
      </c>
      <c r="L268" s="22" t="str">
        <f>IF(INDEX(Veh_Marshal,0,3)="N/A","N/A",'输出-系统进路参数'!O269)</f>
        <v>N/A</v>
      </c>
      <c r="M268" s="22" t="str">
        <f>IF(INDEX(Veh_Marshal,0,3)="N/A","N/A",'输出-系统进路参数'!P269)</f>
        <v>N/A</v>
      </c>
      <c r="N268" s="22" t="str">
        <f>IF(INDEX(Veh_Marshal,0,3)="N/A","N/A",'输出-系统进路参数'!Q269)</f>
        <v>N/A</v>
      </c>
      <c r="O268" s="22" t="str">
        <f>IF(INDEX(Veh_Marshal,0,3)="N/A","N/A",'输出-系统进路参数'!R269)</f>
        <v>N/A</v>
      </c>
      <c r="P268" s="22" t="str">
        <f>IF(INDEX(Veh_Marshal,0,3)="N/A","N/A",'输出-系统进路参数'!S269)</f>
        <v>N/A</v>
      </c>
      <c r="Q268" s="22" t="str">
        <f>IF(INDEX(Veh_Marshal,0,3)="N/A","N/A",'输出-系统进路参数'!T269)</f>
        <v>N/A</v>
      </c>
      <c r="R268" s="22" t="str">
        <f>IF(INDEX(Veh_Marshal,0,3)="N/A","N/A",'输出-系统进路参数'!U269)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IF(INDEX(Veh_Marshal,0,3)="N/A","N/A",'输出-系统进路参数'!B270)</f>
        <v>N/A</v>
      </c>
      <c r="B269" s="22" t="str">
        <f>IF(INDEX(Veh_Marshal,0,3)="N/A","N/A",'输出-系统进路参数'!E270)</f>
        <v>N/A</v>
      </c>
      <c r="C269" s="22" t="str">
        <f>IF(INDEX(Veh_Marshal,0,3)="N/A","N/A",'输出-系统进路参数'!F270)</f>
        <v>N/A</v>
      </c>
      <c r="D269" s="22" t="str">
        <f>IF(INDEX(Veh_Marshal,0,3)="N/A","N/A",'输出-系统进路参数'!G270)</f>
        <v>N/A</v>
      </c>
      <c r="E269" s="22" t="str">
        <f>IF(INDEX(Veh_Marshal,0,3)="N/A","N/A",'输出-系统进路参数'!H270)</f>
        <v>N/A</v>
      </c>
      <c r="F269" s="22" t="str">
        <f>IF(INDEX(Veh_Marshal,0,3)="N/A","N/A",'输出-系统进路参数'!I270)</f>
        <v>N/A</v>
      </c>
      <c r="G269" s="22" t="str">
        <f>IF(INDEX(Veh_Marshal,0,3)="N/A","N/A",'输出-系统进路参数'!J270)</f>
        <v>N/A</v>
      </c>
      <c r="H269" s="22" t="str">
        <f>IF(INDEX(Veh_Marshal,0,3)="N/A","N/A",'输出-系统进路参数'!K270)</f>
        <v>N/A</v>
      </c>
      <c r="I269" s="22" t="str">
        <f>IF(INDEX(Veh_Marshal,0,3)="N/A","N/A",'输出-系统进路参数'!L270)</f>
        <v>N/A</v>
      </c>
      <c r="J269" s="22" t="str">
        <f>IF(INDEX(Veh_Marshal,0,3)="N/A","N/A",'输出-系统进路参数'!M270)</f>
        <v>N/A</v>
      </c>
      <c r="K269" s="22" t="str">
        <f>IF(INDEX(Veh_Marshal,0,3)="N/A","N/A",'输出-系统进路参数'!N270)</f>
        <v>N/A</v>
      </c>
      <c r="L269" s="22" t="str">
        <f>IF(INDEX(Veh_Marshal,0,3)="N/A","N/A",'输出-系统进路参数'!O270)</f>
        <v>N/A</v>
      </c>
      <c r="M269" s="22" t="str">
        <f>IF(INDEX(Veh_Marshal,0,3)="N/A","N/A",'输出-系统进路参数'!P270)</f>
        <v>N/A</v>
      </c>
      <c r="N269" s="22" t="str">
        <f>IF(INDEX(Veh_Marshal,0,3)="N/A","N/A",'输出-系统进路参数'!Q270)</f>
        <v>N/A</v>
      </c>
      <c r="O269" s="22" t="str">
        <f>IF(INDEX(Veh_Marshal,0,3)="N/A","N/A",'输出-系统进路参数'!R270)</f>
        <v>N/A</v>
      </c>
      <c r="P269" s="22" t="str">
        <f>IF(INDEX(Veh_Marshal,0,3)="N/A","N/A",'输出-系统进路参数'!S270)</f>
        <v>N/A</v>
      </c>
      <c r="Q269" s="22" t="str">
        <f>IF(INDEX(Veh_Marshal,0,3)="N/A","N/A",'输出-系统进路参数'!T270)</f>
        <v>N/A</v>
      </c>
      <c r="R269" s="22" t="str">
        <f>IF(INDEX(Veh_Marshal,0,3)="N/A","N/A",'输出-系统进路参数'!U270)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IF(INDEX(Veh_Marshal,0,3)="N/A","N/A",'输出-系统进路参数'!B271)</f>
        <v>N/A</v>
      </c>
      <c r="B270" s="22" t="str">
        <f>IF(INDEX(Veh_Marshal,0,3)="N/A","N/A",'输出-系统进路参数'!E271)</f>
        <v>N/A</v>
      </c>
      <c r="C270" s="22" t="str">
        <f>IF(INDEX(Veh_Marshal,0,3)="N/A","N/A",'输出-系统进路参数'!F271)</f>
        <v>N/A</v>
      </c>
      <c r="D270" s="22" t="str">
        <f>IF(INDEX(Veh_Marshal,0,3)="N/A","N/A",'输出-系统进路参数'!G271)</f>
        <v>N/A</v>
      </c>
      <c r="E270" s="22" t="str">
        <f>IF(INDEX(Veh_Marshal,0,3)="N/A","N/A",'输出-系统进路参数'!H271)</f>
        <v>N/A</v>
      </c>
      <c r="F270" s="22" t="str">
        <f>IF(INDEX(Veh_Marshal,0,3)="N/A","N/A",'输出-系统进路参数'!I271)</f>
        <v>N/A</v>
      </c>
      <c r="G270" s="22" t="str">
        <f>IF(INDEX(Veh_Marshal,0,3)="N/A","N/A",'输出-系统进路参数'!J271)</f>
        <v>N/A</v>
      </c>
      <c r="H270" s="22" t="str">
        <f>IF(INDEX(Veh_Marshal,0,3)="N/A","N/A",'输出-系统进路参数'!K271)</f>
        <v>N/A</v>
      </c>
      <c r="I270" s="22" t="str">
        <f>IF(INDEX(Veh_Marshal,0,3)="N/A","N/A",'输出-系统进路参数'!L271)</f>
        <v>N/A</v>
      </c>
      <c r="J270" s="22" t="str">
        <f>IF(INDEX(Veh_Marshal,0,3)="N/A","N/A",'输出-系统进路参数'!M271)</f>
        <v>N/A</v>
      </c>
      <c r="K270" s="22" t="str">
        <f>IF(INDEX(Veh_Marshal,0,3)="N/A","N/A",'输出-系统进路参数'!N271)</f>
        <v>N/A</v>
      </c>
      <c r="L270" s="22" t="str">
        <f>IF(INDEX(Veh_Marshal,0,3)="N/A","N/A",'输出-系统进路参数'!O271)</f>
        <v>N/A</v>
      </c>
      <c r="M270" s="22" t="str">
        <f>IF(INDEX(Veh_Marshal,0,3)="N/A","N/A",'输出-系统进路参数'!P271)</f>
        <v>N/A</v>
      </c>
      <c r="N270" s="22" t="str">
        <f>IF(INDEX(Veh_Marshal,0,3)="N/A","N/A",'输出-系统进路参数'!Q271)</f>
        <v>N/A</v>
      </c>
      <c r="O270" s="22" t="str">
        <f>IF(INDEX(Veh_Marshal,0,3)="N/A","N/A",'输出-系统进路参数'!R271)</f>
        <v>N/A</v>
      </c>
      <c r="P270" s="22" t="str">
        <f>IF(INDEX(Veh_Marshal,0,3)="N/A","N/A",'输出-系统进路参数'!S271)</f>
        <v>N/A</v>
      </c>
      <c r="Q270" s="22" t="str">
        <f>IF(INDEX(Veh_Marshal,0,3)="N/A","N/A",'输出-系统进路参数'!T271)</f>
        <v>N/A</v>
      </c>
      <c r="R270" s="22" t="str">
        <f>IF(INDEX(Veh_Marshal,0,3)="N/A","N/A",'输出-系统进路参数'!U271)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IF(INDEX(Veh_Marshal,0,3)="N/A","N/A",'输出-系统进路参数'!B272)</f>
        <v>N/A</v>
      </c>
      <c r="B271" s="22" t="str">
        <f>IF(INDEX(Veh_Marshal,0,3)="N/A","N/A",'输出-系统进路参数'!E272)</f>
        <v>N/A</v>
      </c>
      <c r="C271" s="22" t="str">
        <f>IF(INDEX(Veh_Marshal,0,3)="N/A","N/A",'输出-系统进路参数'!F272)</f>
        <v>N/A</v>
      </c>
      <c r="D271" s="22" t="str">
        <f>IF(INDEX(Veh_Marshal,0,3)="N/A","N/A",'输出-系统进路参数'!G272)</f>
        <v>N/A</v>
      </c>
      <c r="E271" s="22" t="str">
        <f>IF(INDEX(Veh_Marshal,0,3)="N/A","N/A",'输出-系统进路参数'!H272)</f>
        <v>N/A</v>
      </c>
      <c r="F271" s="22" t="str">
        <f>IF(INDEX(Veh_Marshal,0,3)="N/A","N/A",'输出-系统进路参数'!I272)</f>
        <v>N/A</v>
      </c>
      <c r="G271" s="22" t="str">
        <f>IF(INDEX(Veh_Marshal,0,3)="N/A","N/A",'输出-系统进路参数'!J272)</f>
        <v>N/A</v>
      </c>
      <c r="H271" s="22" t="str">
        <f>IF(INDEX(Veh_Marshal,0,3)="N/A","N/A",'输出-系统进路参数'!K272)</f>
        <v>N/A</v>
      </c>
      <c r="I271" s="22" t="str">
        <f>IF(INDEX(Veh_Marshal,0,3)="N/A","N/A",'输出-系统进路参数'!L272)</f>
        <v>N/A</v>
      </c>
      <c r="J271" s="22" t="str">
        <f>IF(INDEX(Veh_Marshal,0,3)="N/A","N/A",'输出-系统进路参数'!M272)</f>
        <v>N/A</v>
      </c>
      <c r="K271" s="22" t="str">
        <f>IF(INDEX(Veh_Marshal,0,3)="N/A","N/A",'输出-系统进路参数'!N272)</f>
        <v>N/A</v>
      </c>
      <c r="L271" s="22" t="str">
        <f>IF(INDEX(Veh_Marshal,0,3)="N/A","N/A",'输出-系统进路参数'!O272)</f>
        <v>N/A</v>
      </c>
      <c r="M271" s="22" t="str">
        <f>IF(INDEX(Veh_Marshal,0,3)="N/A","N/A",'输出-系统进路参数'!P272)</f>
        <v>N/A</v>
      </c>
      <c r="N271" s="22" t="str">
        <f>IF(INDEX(Veh_Marshal,0,3)="N/A","N/A",'输出-系统进路参数'!Q272)</f>
        <v>N/A</v>
      </c>
      <c r="O271" s="22" t="str">
        <f>IF(INDEX(Veh_Marshal,0,3)="N/A","N/A",'输出-系统进路参数'!R272)</f>
        <v>N/A</v>
      </c>
      <c r="P271" s="22" t="str">
        <f>IF(INDEX(Veh_Marshal,0,3)="N/A","N/A",'输出-系统进路参数'!S272)</f>
        <v>N/A</v>
      </c>
      <c r="Q271" s="22" t="str">
        <f>IF(INDEX(Veh_Marshal,0,3)="N/A","N/A",'输出-系统进路参数'!T272)</f>
        <v>N/A</v>
      </c>
      <c r="R271" s="22" t="str">
        <f>IF(INDEX(Veh_Marshal,0,3)="N/A","N/A",'输出-系统进路参数'!U272)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IF(INDEX(Veh_Marshal,0,3)="N/A","N/A",'输出-系统进路参数'!B273)</f>
        <v>N/A</v>
      </c>
      <c r="B272" s="22" t="str">
        <f>IF(INDEX(Veh_Marshal,0,3)="N/A","N/A",'输出-系统进路参数'!E273)</f>
        <v>N/A</v>
      </c>
      <c r="C272" s="22" t="str">
        <f>IF(INDEX(Veh_Marshal,0,3)="N/A","N/A",'输出-系统进路参数'!F273)</f>
        <v>N/A</v>
      </c>
      <c r="D272" s="22" t="str">
        <f>IF(INDEX(Veh_Marshal,0,3)="N/A","N/A",'输出-系统进路参数'!G273)</f>
        <v>N/A</v>
      </c>
      <c r="E272" s="22" t="str">
        <f>IF(INDEX(Veh_Marshal,0,3)="N/A","N/A",'输出-系统进路参数'!H273)</f>
        <v>N/A</v>
      </c>
      <c r="F272" s="22" t="str">
        <f>IF(INDEX(Veh_Marshal,0,3)="N/A","N/A",'输出-系统进路参数'!I273)</f>
        <v>N/A</v>
      </c>
      <c r="G272" s="22" t="str">
        <f>IF(INDEX(Veh_Marshal,0,3)="N/A","N/A",'输出-系统进路参数'!J273)</f>
        <v>N/A</v>
      </c>
      <c r="H272" s="22" t="str">
        <f>IF(INDEX(Veh_Marshal,0,3)="N/A","N/A",'输出-系统进路参数'!K273)</f>
        <v>N/A</v>
      </c>
      <c r="I272" s="22" t="str">
        <f>IF(INDEX(Veh_Marshal,0,3)="N/A","N/A",'输出-系统进路参数'!L273)</f>
        <v>N/A</v>
      </c>
      <c r="J272" s="22" t="str">
        <f>IF(INDEX(Veh_Marshal,0,3)="N/A","N/A",'输出-系统进路参数'!M273)</f>
        <v>N/A</v>
      </c>
      <c r="K272" s="22" t="str">
        <f>IF(INDEX(Veh_Marshal,0,3)="N/A","N/A",'输出-系统进路参数'!N273)</f>
        <v>N/A</v>
      </c>
      <c r="L272" s="22" t="str">
        <f>IF(INDEX(Veh_Marshal,0,3)="N/A","N/A",'输出-系统进路参数'!O273)</f>
        <v>N/A</v>
      </c>
      <c r="M272" s="22" t="str">
        <f>IF(INDEX(Veh_Marshal,0,3)="N/A","N/A",'输出-系统进路参数'!P273)</f>
        <v>N/A</v>
      </c>
      <c r="N272" s="22" t="str">
        <f>IF(INDEX(Veh_Marshal,0,3)="N/A","N/A",'输出-系统进路参数'!Q273)</f>
        <v>N/A</v>
      </c>
      <c r="O272" s="22" t="str">
        <f>IF(INDEX(Veh_Marshal,0,3)="N/A","N/A",'输出-系统进路参数'!R273)</f>
        <v>N/A</v>
      </c>
      <c r="P272" s="22" t="str">
        <f>IF(INDEX(Veh_Marshal,0,3)="N/A","N/A",'输出-系统进路参数'!S273)</f>
        <v>N/A</v>
      </c>
      <c r="Q272" s="22" t="str">
        <f>IF(INDEX(Veh_Marshal,0,3)="N/A","N/A",'输出-系统进路参数'!T273)</f>
        <v>N/A</v>
      </c>
      <c r="R272" s="22" t="str">
        <f>IF(INDEX(Veh_Marshal,0,3)="N/A","N/A",'输出-系统进路参数'!U273)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IF(INDEX(Veh_Marshal,0,3)="N/A","N/A",'输出-系统进路参数'!B274)</f>
        <v>N/A</v>
      </c>
      <c r="B273" s="22" t="str">
        <f>IF(INDEX(Veh_Marshal,0,3)="N/A","N/A",'输出-系统进路参数'!E274)</f>
        <v>N/A</v>
      </c>
      <c r="C273" s="22" t="str">
        <f>IF(INDEX(Veh_Marshal,0,3)="N/A","N/A",'输出-系统进路参数'!F274)</f>
        <v>N/A</v>
      </c>
      <c r="D273" s="22" t="str">
        <f>IF(INDEX(Veh_Marshal,0,3)="N/A","N/A",'输出-系统进路参数'!G274)</f>
        <v>N/A</v>
      </c>
      <c r="E273" s="22" t="str">
        <f>IF(INDEX(Veh_Marshal,0,3)="N/A","N/A",'输出-系统进路参数'!H274)</f>
        <v>N/A</v>
      </c>
      <c r="F273" s="22" t="str">
        <f>IF(INDEX(Veh_Marshal,0,3)="N/A","N/A",'输出-系统进路参数'!I274)</f>
        <v>N/A</v>
      </c>
      <c r="G273" s="22" t="str">
        <f>IF(INDEX(Veh_Marshal,0,3)="N/A","N/A",'输出-系统进路参数'!J274)</f>
        <v>N/A</v>
      </c>
      <c r="H273" s="22" t="str">
        <f>IF(INDEX(Veh_Marshal,0,3)="N/A","N/A",'输出-系统进路参数'!K274)</f>
        <v>N/A</v>
      </c>
      <c r="I273" s="22" t="str">
        <f>IF(INDEX(Veh_Marshal,0,3)="N/A","N/A",'输出-系统进路参数'!L274)</f>
        <v>N/A</v>
      </c>
      <c r="J273" s="22" t="str">
        <f>IF(INDEX(Veh_Marshal,0,3)="N/A","N/A",'输出-系统进路参数'!M274)</f>
        <v>N/A</v>
      </c>
      <c r="K273" s="22" t="str">
        <f>IF(INDEX(Veh_Marshal,0,3)="N/A","N/A",'输出-系统进路参数'!N274)</f>
        <v>N/A</v>
      </c>
      <c r="L273" s="22" t="str">
        <f>IF(INDEX(Veh_Marshal,0,3)="N/A","N/A",'输出-系统进路参数'!O274)</f>
        <v>N/A</v>
      </c>
      <c r="M273" s="22" t="str">
        <f>IF(INDEX(Veh_Marshal,0,3)="N/A","N/A",'输出-系统进路参数'!P274)</f>
        <v>N/A</v>
      </c>
      <c r="N273" s="22" t="str">
        <f>IF(INDEX(Veh_Marshal,0,3)="N/A","N/A",'输出-系统进路参数'!Q274)</f>
        <v>N/A</v>
      </c>
      <c r="O273" s="22" t="str">
        <f>IF(INDEX(Veh_Marshal,0,3)="N/A","N/A",'输出-系统进路参数'!R274)</f>
        <v>N/A</v>
      </c>
      <c r="P273" s="22" t="str">
        <f>IF(INDEX(Veh_Marshal,0,3)="N/A","N/A",'输出-系统进路参数'!S274)</f>
        <v>N/A</v>
      </c>
      <c r="Q273" s="22" t="str">
        <f>IF(INDEX(Veh_Marshal,0,3)="N/A","N/A",'输出-系统进路参数'!T274)</f>
        <v>N/A</v>
      </c>
      <c r="R273" s="22" t="str">
        <f>IF(INDEX(Veh_Marshal,0,3)="N/A","N/A",'输出-系统进路参数'!U274)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IF(INDEX(Veh_Marshal,0,3)="N/A","N/A",'输出-系统进路参数'!B275)</f>
        <v>N/A</v>
      </c>
      <c r="B274" s="22" t="str">
        <f>IF(INDEX(Veh_Marshal,0,3)="N/A","N/A",'输出-系统进路参数'!E275)</f>
        <v>N/A</v>
      </c>
      <c r="C274" s="22" t="str">
        <f>IF(INDEX(Veh_Marshal,0,3)="N/A","N/A",'输出-系统进路参数'!F275)</f>
        <v>N/A</v>
      </c>
      <c r="D274" s="22" t="str">
        <f>IF(INDEX(Veh_Marshal,0,3)="N/A","N/A",'输出-系统进路参数'!G275)</f>
        <v>N/A</v>
      </c>
      <c r="E274" s="22" t="str">
        <f>IF(INDEX(Veh_Marshal,0,3)="N/A","N/A",'输出-系统进路参数'!H275)</f>
        <v>N/A</v>
      </c>
      <c r="F274" s="22" t="str">
        <f>IF(INDEX(Veh_Marshal,0,3)="N/A","N/A",'输出-系统进路参数'!I275)</f>
        <v>N/A</v>
      </c>
      <c r="G274" s="22" t="str">
        <f>IF(INDEX(Veh_Marshal,0,3)="N/A","N/A",'输出-系统进路参数'!J275)</f>
        <v>N/A</v>
      </c>
      <c r="H274" s="22" t="str">
        <f>IF(INDEX(Veh_Marshal,0,3)="N/A","N/A",'输出-系统进路参数'!K275)</f>
        <v>N/A</v>
      </c>
      <c r="I274" s="22" t="str">
        <f>IF(INDEX(Veh_Marshal,0,3)="N/A","N/A",'输出-系统进路参数'!L275)</f>
        <v>N/A</v>
      </c>
      <c r="J274" s="22" t="str">
        <f>IF(INDEX(Veh_Marshal,0,3)="N/A","N/A",'输出-系统进路参数'!M275)</f>
        <v>N/A</v>
      </c>
      <c r="K274" s="22" t="str">
        <f>IF(INDEX(Veh_Marshal,0,3)="N/A","N/A",'输出-系统进路参数'!N275)</f>
        <v>N/A</v>
      </c>
      <c r="L274" s="22" t="str">
        <f>IF(INDEX(Veh_Marshal,0,3)="N/A","N/A",'输出-系统进路参数'!O275)</f>
        <v>N/A</v>
      </c>
      <c r="M274" s="22" t="str">
        <f>IF(INDEX(Veh_Marshal,0,3)="N/A","N/A",'输出-系统进路参数'!P275)</f>
        <v>N/A</v>
      </c>
      <c r="N274" s="22" t="str">
        <f>IF(INDEX(Veh_Marshal,0,3)="N/A","N/A",'输出-系统进路参数'!Q275)</f>
        <v>N/A</v>
      </c>
      <c r="O274" s="22" t="str">
        <f>IF(INDEX(Veh_Marshal,0,3)="N/A","N/A",'输出-系统进路参数'!R275)</f>
        <v>N/A</v>
      </c>
      <c r="P274" s="22" t="str">
        <f>IF(INDEX(Veh_Marshal,0,3)="N/A","N/A",'输出-系统进路参数'!S275)</f>
        <v>N/A</v>
      </c>
      <c r="Q274" s="22" t="str">
        <f>IF(INDEX(Veh_Marshal,0,3)="N/A","N/A",'输出-系统进路参数'!T275)</f>
        <v>N/A</v>
      </c>
      <c r="R274" s="22" t="str">
        <f>IF(INDEX(Veh_Marshal,0,3)="N/A","N/A",'输出-系统进路参数'!U275)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IF(INDEX(Veh_Marshal,0,3)="N/A","N/A",'输出-系统进路参数'!B276)</f>
        <v>N/A</v>
      </c>
      <c r="B275" s="22" t="str">
        <f>IF(INDEX(Veh_Marshal,0,3)="N/A","N/A",'输出-系统进路参数'!E276)</f>
        <v>N/A</v>
      </c>
      <c r="C275" s="22" t="str">
        <f>IF(INDEX(Veh_Marshal,0,3)="N/A","N/A",'输出-系统进路参数'!F276)</f>
        <v>N/A</v>
      </c>
      <c r="D275" s="22" t="str">
        <f>IF(INDEX(Veh_Marshal,0,3)="N/A","N/A",'输出-系统进路参数'!G276)</f>
        <v>N/A</v>
      </c>
      <c r="E275" s="22" t="str">
        <f>IF(INDEX(Veh_Marshal,0,3)="N/A","N/A",'输出-系统进路参数'!H276)</f>
        <v>N/A</v>
      </c>
      <c r="F275" s="22" t="str">
        <f>IF(INDEX(Veh_Marshal,0,3)="N/A","N/A",'输出-系统进路参数'!I276)</f>
        <v>N/A</v>
      </c>
      <c r="G275" s="22" t="str">
        <f>IF(INDEX(Veh_Marshal,0,3)="N/A","N/A",'输出-系统进路参数'!J276)</f>
        <v>N/A</v>
      </c>
      <c r="H275" s="22" t="str">
        <f>IF(INDEX(Veh_Marshal,0,3)="N/A","N/A",'输出-系统进路参数'!K276)</f>
        <v>N/A</v>
      </c>
      <c r="I275" s="22" t="str">
        <f>IF(INDEX(Veh_Marshal,0,3)="N/A","N/A",'输出-系统进路参数'!L276)</f>
        <v>N/A</v>
      </c>
      <c r="J275" s="22" t="str">
        <f>IF(INDEX(Veh_Marshal,0,3)="N/A","N/A",'输出-系统进路参数'!M276)</f>
        <v>N/A</v>
      </c>
      <c r="K275" s="22" t="str">
        <f>IF(INDEX(Veh_Marshal,0,3)="N/A","N/A",'输出-系统进路参数'!N276)</f>
        <v>N/A</v>
      </c>
      <c r="L275" s="22" t="str">
        <f>IF(INDEX(Veh_Marshal,0,3)="N/A","N/A",'输出-系统进路参数'!O276)</f>
        <v>N/A</v>
      </c>
      <c r="M275" s="22" t="str">
        <f>IF(INDEX(Veh_Marshal,0,3)="N/A","N/A",'输出-系统进路参数'!P276)</f>
        <v>N/A</v>
      </c>
      <c r="N275" s="22" t="str">
        <f>IF(INDEX(Veh_Marshal,0,3)="N/A","N/A",'输出-系统进路参数'!Q276)</f>
        <v>N/A</v>
      </c>
      <c r="O275" s="22" t="str">
        <f>IF(INDEX(Veh_Marshal,0,3)="N/A","N/A",'输出-系统进路参数'!R276)</f>
        <v>N/A</v>
      </c>
      <c r="P275" s="22" t="str">
        <f>IF(INDEX(Veh_Marshal,0,3)="N/A","N/A",'输出-系统进路参数'!S276)</f>
        <v>N/A</v>
      </c>
      <c r="Q275" s="22" t="str">
        <f>IF(INDEX(Veh_Marshal,0,3)="N/A","N/A",'输出-系统进路参数'!T276)</f>
        <v>N/A</v>
      </c>
      <c r="R275" s="22" t="str">
        <f>IF(INDEX(Veh_Marshal,0,3)="N/A","N/A",'输出-系统进路参数'!U276)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IF(INDEX(Veh_Marshal,0,3)="N/A","N/A",'输出-系统进路参数'!B277)</f>
        <v>N/A</v>
      </c>
      <c r="B276" s="22" t="str">
        <f>IF(INDEX(Veh_Marshal,0,3)="N/A","N/A",'输出-系统进路参数'!E277)</f>
        <v>N/A</v>
      </c>
      <c r="C276" s="22" t="str">
        <f>IF(INDEX(Veh_Marshal,0,3)="N/A","N/A",'输出-系统进路参数'!F277)</f>
        <v>N/A</v>
      </c>
      <c r="D276" s="22" t="str">
        <f>IF(INDEX(Veh_Marshal,0,3)="N/A","N/A",'输出-系统进路参数'!G277)</f>
        <v>N/A</v>
      </c>
      <c r="E276" s="22" t="str">
        <f>IF(INDEX(Veh_Marshal,0,3)="N/A","N/A",'输出-系统进路参数'!H277)</f>
        <v>N/A</v>
      </c>
      <c r="F276" s="22" t="str">
        <f>IF(INDEX(Veh_Marshal,0,3)="N/A","N/A",'输出-系统进路参数'!I277)</f>
        <v>N/A</v>
      </c>
      <c r="G276" s="22" t="str">
        <f>IF(INDEX(Veh_Marshal,0,3)="N/A","N/A",'输出-系统进路参数'!J277)</f>
        <v>N/A</v>
      </c>
      <c r="H276" s="22" t="str">
        <f>IF(INDEX(Veh_Marshal,0,3)="N/A","N/A",'输出-系统进路参数'!K277)</f>
        <v>N/A</v>
      </c>
      <c r="I276" s="22" t="str">
        <f>IF(INDEX(Veh_Marshal,0,3)="N/A","N/A",'输出-系统进路参数'!L277)</f>
        <v>N/A</v>
      </c>
      <c r="J276" s="22" t="str">
        <f>IF(INDEX(Veh_Marshal,0,3)="N/A","N/A",'输出-系统进路参数'!M277)</f>
        <v>N/A</v>
      </c>
      <c r="K276" s="22" t="str">
        <f>IF(INDEX(Veh_Marshal,0,3)="N/A","N/A",'输出-系统进路参数'!N277)</f>
        <v>N/A</v>
      </c>
      <c r="L276" s="22" t="str">
        <f>IF(INDEX(Veh_Marshal,0,3)="N/A","N/A",'输出-系统进路参数'!O277)</f>
        <v>N/A</v>
      </c>
      <c r="M276" s="22" t="str">
        <f>IF(INDEX(Veh_Marshal,0,3)="N/A","N/A",'输出-系统进路参数'!P277)</f>
        <v>N/A</v>
      </c>
      <c r="N276" s="22" t="str">
        <f>IF(INDEX(Veh_Marshal,0,3)="N/A","N/A",'输出-系统进路参数'!Q277)</f>
        <v>N/A</v>
      </c>
      <c r="O276" s="22" t="str">
        <f>IF(INDEX(Veh_Marshal,0,3)="N/A","N/A",'输出-系统进路参数'!R277)</f>
        <v>N/A</v>
      </c>
      <c r="P276" s="22" t="str">
        <f>IF(INDEX(Veh_Marshal,0,3)="N/A","N/A",'输出-系统进路参数'!S277)</f>
        <v>N/A</v>
      </c>
      <c r="Q276" s="22" t="str">
        <f>IF(INDEX(Veh_Marshal,0,3)="N/A","N/A",'输出-系统进路参数'!T277)</f>
        <v>N/A</v>
      </c>
      <c r="R276" s="22" t="str">
        <f>IF(INDEX(Veh_Marshal,0,3)="N/A","N/A",'输出-系统进路参数'!U277)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IF(INDEX(Veh_Marshal,0,3)="N/A","N/A",'输出-系统进路参数'!B278)</f>
        <v>N/A</v>
      </c>
      <c r="B277" s="22" t="str">
        <f>IF(INDEX(Veh_Marshal,0,3)="N/A","N/A",'输出-系统进路参数'!E278)</f>
        <v>N/A</v>
      </c>
      <c r="C277" s="22" t="str">
        <f>IF(INDEX(Veh_Marshal,0,3)="N/A","N/A",'输出-系统进路参数'!F278)</f>
        <v>N/A</v>
      </c>
      <c r="D277" s="22" t="str">
        <f>IF(INDEX(Veh_Marshal,0,3)="N/A","N/A",'输出-系统进路参数'!G278)</f>
        <v>N/A</v>
      </c>
      <c r="E277" s="22" t="str">
        <f>IF(INDEX(Veh_Marshal,0,3)="N/A","N/A",'输出-系统进路参数'!H278)</f>
        <v>N/A</v>
      </c>
      <c r="F277" s="22" t="str">
        <f>IF(INDEX(Veh_Marshal,0,3)="N/A","N/A",'输出-系统进路参数'!I278)</f>
        <v>N/A</v>
      </c>
      <c r="G277" s="22" t="str">
        <f>IF(INDEX(Veh_Marshal,0,3)="N/A","N/A",'输出-系统进路参数'!J278)</f>
        <v>N/A</v>
      </c>
      <c r="H277" s="22" t="str">
        <f>IF(INDEX(Veh_Marshal,0,3)="N/A","N/A",'输出-系统进路参数'!K278)</f>
        <v>N/A</v>
      </c>
      <c r="I277" s="22" t="str">
        <f>IF(INDEX(Veh_Marshal,0,3)="N/A","N/A",'输出-系统进路参数'!L278)</f>
        <v>N/A</v>
      </c>
      <c r="J277" s="22" t="str">
        <f>IF(INDEX(Veh_Marshal,0,3)="N/A","N/A",'输出-系统进路参数'!M278)</f>
        <v>N/A</v>
      </c>
      <c r="K277" s="22" t="str">
        <f>IF(INDEX(Veh_Marshal,0,3)="N/A","N/A",'输出-系统进路参数'!N278)</f>
        <v>N/A</v>
      </c>
      <c r="L277" s="22" t="str">
        <f>IF(INDEX(Veh_Marshal,0,3)="N/A","N/A",'输出-系统进路参数'!O278)</f>
        <v>N/A</v>
      </c>
      <c r="M277" s="22" t="str">
        <f>IF(INDEX(Veh_Marshal,0,3)="N/A","N/A",'输出-系统进路参数'!P278)</f>
        <v>N/A</v>
      </c>
      <c r="N277" s="22" t="str">
        <f>IF(INDEX(Veh_Marshal,0,3)="N/A","N/A",'输出-系统进路参数'!Q278)</f>
        <v>N/A</v>
      </c>
      <c r="O277" s="22" t="str">
        <f>IF(INDEX(Veh_Marshal,0,3)="N/A","N/A",'输出-系统进路参数'!R278)</f>
        <v>N/A</v>
      </c>
      <c r="P277" s="22" t="str">
        <f>IF(INDEX(Veh_Marshal,0,3)="N/A","N/A",'输出-系统进路参数'!S278)</f>
        <v>N/A</v>
      </c>
      <c r="Q277" s="22" t="str">
        <f>IF(INDEX(Veh_Marshal,0,3)="N/A","N/A",'输出-系统进路参数'!T278)</f>
        <v>N/A</v>
      </c>
      <c r="R277" s="22" t="str">
        <f>IF(INDEX(Veh_Marshal,0,3)="N/A","N/A",'输出-系统进路参数'!U278)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IF(INDEX(Veh_Marshal,0,3)="N/A","N/A",'输出-系统进路参数'!B279)</f>
        <v>N/A</v>
      </c>
      <c r="B278" s="22" t="str">
        <f>IF(INDEX(Veh_Marshal,0,3)="N/A","N/A",'输出-系统进路参数'!E279)</f>
        <v>N/A</v>
      </c>
      <c r="C278" s="22" t="str">
        <f>IF(INDEX(Veh_Marshal,0,3)="N/A","N/A",'输出-系统进路参数'!F279)</f>
        <v>N/A</v>
      </c>
      <c r="D278" s="22" t="str">
        <f>IF(INDEX(Veh_Marshal,0,3)="N/A","N/A",'输出-系统进路参数'!G279)</f>
        <v>N/A</v>
      </c>
      <c r="E278" s="22" t="str">
        <f>IF(INDEX(Veh_Marshal,0,3)="N/A","N/A",'输出-系统进路参数'!H279)</f>
        <v>N/A</v>
      </c>
      <c r="F278" s="22" t="str">
        <f>IF(INDEX(Veh_Marshal,0,3)="N/A","N/A",'输出-系统进路参数'!I279)</f>
        <v>N/A</v>
      </c>
      <c r="G278" s="22" t="str">
        <f>IF(INDEX(Veh_Marshal,0,3)="N/A","N/A",'输出-系统进路参数'!J279)</f>
        <v>N/A</v>
      </c>
      <c r="H278" s="22" t="str">
        <f>IF(INDEX(Veh_Marshal,0,3)="N/A","N/A",'输出-系统进路参数'!K279)</f>
        <v>N/A</v>
      </c>
      <c r="I278" s="22" t="str">
        <f>IF(INDEX(Veh_Marshal,0,3)="N/A","N/A",'输出-系统进路参数'!L279)</f>
        <v>N/A</v>
      </c>
      <c r="J278" s="22" t="str">
        <f>IF(INDEX(Veh_Marshal,0,3)="N/A","N/A",'输出-系统进路参数'!M279)</f>
        <v>N/A</v>
      </c>
      <c r="K278" s="22" t="str">
        <f>IF(INDEX(Veh_Marshal,0,3)="N/A","N/A",'输出-系统进路参数'!N279)</f>
        <v>N/A</v>
      </c>
      <c r="L278" s="22" t="str">
        <f>IF(INDEX(Veh_Marshal,0,3)="N/A","N/A",'输出-系统进路参数'!O279)</f>
        <v>N/A</v>
      </c>
      <c r="M278" s="22" t="str">
        <f>IF(INDEX(Veh_Marshal,0,3)="N/A","N/A",'输出-系统进路参数'!P279)</f>
        <v>N/A</v>
      </c>
      <c r="N278" s="22" t="str">
        <f>IF(INDEX(Veh_Marshal,0,3)="N/A","N/A",'输出-系统进路参数'!Q279)</f>
        <v>N/A</v>
      </c>
      <c r="O278" s="22" t="str">
        <f>IF(INDEX(Veh_Marshal,0,3)="N/A","N/A",'输出-系统进路参数'!R279)</f>
        <v>N/A</v>
      </c>
      <c r="P278" s="22" t="str">
        <f>IF(INDEX(Veh_Marshal,0,3)="N/A","N/A",'输出-系统进路参数'!S279)</f>
        <v>N/A</v>
      </c>
      <c r="Q278" s="22" t="str">
        <f>IF(INDEX(Veh_Marshal,0,3)="N/A","N/A",'输出-系统进路参数'!T279)</f>
        <v>N/A</v>
      </c>
      <c r="R278" s="22" t="str">
        <f>IF(INDEX(Veh_Marshal,0,3)="N/A","N/A",'输出-系统进路参数'!U279)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IF(INDEX(Veh_Marshal,0,3)="N/A","N/A",'输出-系统进路参数'!B280)</f>
        <v>N/A</v>
      </c>
      <c r="B279" s="22" t="str">
        <f>IF(INDEX(Veh_Marshal,0,3)="N/A","N/A",'输出-系统进路参数'!E280)</f>
        <v>N/A</v>
      </c>
      <c r="C279" s="22" t="str">
        <f>IF(INDEX(Veh_Marshal,0,3)="N/A","N/A",'输出-系统进路参数'!F280)</f>
        <v>N/A</v>
      </c>
      <c r="D279" s="22" t="str">
        <f>IF(INDEX(Veh_Marshal,0,3)="N/A","N/A",'输出-系统进路参数'!G280)</f>
        <v>N/A</v>
      </c>
      <c r="E279" s="22" t="str">
        <f>IF(INDEX(Veh_Marshal,0,3)="N/A","N/A",'输出-系统进路参数'!H280)</f>
        <v>N/A</v>
      </c>
      <c r="F279" s="22" t="str">
        <f>IF(INDEX(Veh_Marshal,0,3)="N/A","N/A",'输出-系统进路参数'!I280)</f>
        <v>N/A</v>
      </c>
      <c r="G279" s="22" t="str">
        <f>IF(INDEX(Veh_Marshal,0,3)="N/A","N/A",'输出-系统进路参数'!J280)</f>
        <v>N/A</v>
      </c>
      <c r="H279" s="22" t="str">
        <f>IF(INDEX(Veh_Marshal,0,3)="N/A","N/A",'输出-系统进路参数'!K280)</f>
        <v>N/A</v>
      </c>
      <c r="I279" s="22" t="str">
        <f>IF(INDEX(Veh_Marshal,0,3)="N/A","N/A",'输出-系统进路参数'!L280)</f>
        <v>N/A</v>
      </c>
      <c r="J279" s="22" t="str">
        <f>IF(INDEX(Veh_Marshal,0,3)="N/A","N/A",'输出-系统进路参数'!M280)</f>
        <v>N/A</v>
      </c>
      <c r="K279" s="22" t="str">
        <f>IF(INDEX(Veh_Marshal,0,3)="N/A","N/A",'输出-系统进路参数'!N280)</f>
        <v>N/A</v>
      </c>
      <c r="L279" s="22" t="str">
        <f>IF(INDEX(Veh_Marshal,0,3)="N/A","N/A",'输出-系统进路参数'!O280)</f>
        <v>N/A</v>
      </c>
      <c r="M279" s="22" t="str">
        <f>IF(INDEX(Veh_Marshal,0,3)="N/A","N/A",'输出-系统进路参数'!P280)</f>
        <v>N/A</v>
      </c>
      <c r="N279" s="22" t="str">
        <f>IF(INDEX(Veh_Marshal,0,3)="N/A","N/A",'输出-系统进路参数'!Q280)</f>
        <v>N/A</v>
      </c>
      <c r="O279" s="22" t="str">
        <f>IF(INDEX(Veh_Marshal,0,3)="N/A","N/A",'输出-系统进路参数'!R280)</f>
        <v>N/A</v>
      </c>
      <c r="P279" s="22" t="str">
        <f>IF(INDEX(Veh_Marshal,0,3)="N/A","N/A",'输出-系统进路参数'!S280)</f>
        <v>N/A</v>
      </c>
      <c r="Q279" s="22" t="str">
        <f>IF(INDEX(Veh_Marshal,0,3)="N/A","N/A",'输出-系统进路参数'!T280)</f>
        <v>N/A</v>
      </c>
      <c r="R279" s="22" t="str">
        <f>IF(INDEX(Veh_Marshal,0,3)="N/A","N/A",'输出-系统进路参数'!U280)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IF(INDEX(Veh_Marshal,0,3)="N/A","N/A",'输出-系统进路参数'!B281)</f>
        <v>N/A</v>
      </c>
      <c r="B280" s="22" t="str">
        <f>IF(INDEX(Veh_Marshal,0,3)="N/A","N/A",'输出-系统进路参数'!E281)</f>
        <v>N/A</v>
      </c>
      <c r="C280" s="22" t="str">
        <f>IF(INDEX(Veh_Marshal,0,3)="N/A","N/A",'输出-系统进路参数'!F281)</f>
        <v>N/A</v>
      </c>
      <c r="D280" s="22" t="str">
        <f>IF(INDEX(Veh_Marshal,0,3)="N/A","N/A",'输出-系统进路参数'!G281)</f>
        <v>N/A</v>
      </c>
      <c r="E280" s="22" t="str">
        <f>IF(INDEX(Veh_Marshal,0,3)="N/A","N/A",'输出-系统进路参数'!H281)</f>
        <v>N/A</v>
      </c>
      <c r="F280" s="22" t="str">
        <f>IF(INDEX(Veh_Marshal,0,3)="N/A","N/A",'输出-系统进路参数'!I281)</f>
        <v>N/A</v>
      </c>
      <c r="G280" s="22" t="str">
        <f>IF(INDEX(Veh_Marshal,0,3)="N/A","N/A",'输出-系统进路参数'!J281)</f>
        <v>N/A</v>
      </c>
      <c r="H280" s="22" t="str">
        <f>IF(INDEX(Veh_Marshal,0,3)="N/A","N/A",'输出-系统进路参数'!K281)</f>
        <v>N/A</v>
      </c>
      <c r="I280" s="22" t="str">
        <f>IF(INDEX(Veh_Marshal,0,3)="N/A","N/A",'输出-系统进路参数'!L281)</f>
        <v>N/A</v>
      </c>
      <c r="J280" s="22" t="str">
        <f>IF(INDEX(Veh_Marshal,0,3)="N/A","N/A",'输出-系统进路参数'!M281)</f>
        <v>N/A</v>
      </c>
      <c r="K280" s="22" t="str">
        <f>IF(INDEX(Veh_Marshal,0,3)="N/A","N/A",'输出-系统进路参数'!N281)</f>
        <v>N/A</v>
      </c>
      <c r="L280" s="22" t="str">
        <f>IF(INDEX(Veh_Marshal,0,3)="N/A","N/A",'输出-系统进路参数'!O281)</f>
        <v>N/A</v>
      </c>
      <c r="M280" s="22" t="str">
        <f>IF(INDEX(Veh_Marshal,0,3)="N/A","N/A",'输出-系统进路参数'!P281)</f>
        <v>N/A</v>
      </c>
      <c r="N280" s="22" t="str">
        <f>IF(INDEX(Veh_Marshal,0,3)="N/A","N/A",'输出-系统进路参数'!Q281)</f>
        <v>N/A</v>
      </c>
      <c r="O280" s="22" t="str">
        <f>IF(INDEX(Veh_Marshal,0,3)="N/A","N/A",'输出-系统进路参数'!R281)</f>
        <v>N/A</v>
      </c>
      <c r="P280" s="22" t="str">
        <f>IF(INDEX(Veh_Marshal,0,3)="N/A","N/A",'输出-系统进路参数'!S281)</f>
        <v>N/A</v>
      </c>
      <c r="Q280" s="22" t="str">
        <f>IF(INDEX(Veh_Marshal,0,3)="N/A","N/A",'输出-系统进路参数'!T281)</f>
        <v>N/A</v>
      </c>
      <c r="R280" s="22" t="str">
        <f>IF(INDEX(Veh_Marshal,0,3)="N/A","N/A",'输出-系统进路参数'!U281)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IF(INDEX(Veh_Marshal,0,3)="N/A","N/A",'输出-系统进路参数'!B282)</f>
        <v>N/A</v>
      </c>
      <c r="B281" s="22" t="str">
        <f>IF(INDEX(Veh_Marshal,0,3)="N/A","N/A",'输出-系统进路参数'!E282)</f>
        <v>N/A</v>
      </c>
      <c r="C281" s="22" t="str">
        <f>IF(INDEX(Veh_Marshal,0,3)="N/A","N/A",'输出-系统进路参数'!F282)</f>
        <v>N/A</v>
      </c>
      <c r="D281" s="22" t="str">
        <f>IF(INDEX(Veh_Marshal,0,3)="N/A","N/A",'输出-系统进路参数'!G282)</f>
        <v>N/A</v>
      </c>
      <c r="E281" s="22" t="str">
        <f>IF(INDEX(Veh_Marshal,0,3)="N/A","N/A",'输出-系统进路参数'!H282)</f>
        <v>N/A</v>
      </c>
      <c r="F281" s="22" t="str">
        <f>IF(INDEX(Veh_Marshal,0,3)="N/A","N/A",'输出-系统进路参数'!I282)</f>
        <v>N/A</v>
      </c>
      <c r="G281" s="22" t="str">
        <f>IF(INDEX(Veh_Marshal,0,3)="N/A","N/A",'输出-系统进路参数'!J282)</f>
        <v>N/A</v>
      </c>
      <c r="H281" s="22" t="str">
        <f>IF(INDEX(Veh_Marshal,0,3)="N/A","N/A",'输出-系统进路参数'!K282)</f>
        <v>N/A</v>
      </c>
      <c r="I281" s="22" t="str">
        <f>IF(INDEX(Veh_Marshal,0,3)="N/A","N/A",'输出-系统进路参数'!L282)</f>
        <v>N/A</v>
      </c>
      <c r="J281" s="22" t="str">
        <f>IF(INDEX(Veh_Marshal,0,3)="N/A","N/A",'输出-系统进路参数'!M282)</f>
        <v>N/A</v>
      </c>
      <c r="K281" s="22" t="str">
        <f>IF(INDEX(Veh_Marshal,0,3)="N/A","N/A",'输出-系统进路参数'!N282)</f>
        <v>N/A</v>
      </c>
      <c r="L281" s="22" t="str">
        <f>IF(INDEX(Veh_Marshal,0,3)="N/A","N/A",'输出-系统进路参数'!O282)</f>
        <v>N/A</v>
      </c>
      <c r="M281" s="22" t="str">
        <f>IF(INDEX(Veh_Marshal,0,3)="N/A","N/A",'输出-系统进路参数'!P282)</f>
        <v>N/A</v>
      </c>
      <c r="N281" s="22" t="str">
        <f>IF(INDEX(Veh_Marshal,0,3)="N/A","N/A",'输出-系统进路参数'!Q282)</f>
        <v>N/A</v>
      </c>
      <c r="O281" s="22" t="str">
        <f>IF(INDEX(Veh_Marshal,0,3)="N/A","N/A",'输出-系统进路参数'!R282)</f>
        <v>N/A</v>
      </c>
      <c r="P281" s="22" t="str">
        <f>IF(INDEX(Veh_Marshal,0,3)="N/A","N/A",'输出-系统进路参数'!S282)</f>
        <v>N/A</v>
      </c>
      <c r="Q281" s="22" t="str">
        <f>IF(INDEX(Veh_Marshal,0,3)="N/A","N/A",'输出-系统进路参数'!T282)</f>
        <v>N/A</v>
      </c>
      <c r="R281" s="22" t="str">
        <f>IF(INDEX(Veh_Marshal,0,3)="N/A","N/A",'输出-系统进路参数'!U282)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IF(INDEX(Veh_Marshal,0,3)="N/A","N/A",'输出-系统进路参数'!B283)</f>
        <v>N/A</v>
      </c>
      <c r="B282" s="22" t="str">
        <f>IF(INDEX(Veh_Marshal,0,3)="N/A","N/A",'输出-系统进路参数'!E283)</f>
        <v>N/A</v>
      </c>
      <c r="C282" s="22" t="str">
        <f>IF(INDEX(Veh_Marshal,0,3)="N/A","N/A",'输出-系统进路参数'!F283)</f>
        <v>N/A</v>
      </c>
      <c r="D282" s="22" t="str">
        <f>IF(INDEX(Veh_Marshal,0,3)="N/A","N/A",'输出-系统进路参数'!G283)</f>
        <v>N/A</v>
      </c>
      <c r="E282" s="22" t="str">
        <f>IF(INDEX(Veh_Marshal,0,3)="N/A","N/A",'输出-系统进路参数'!H283)</f>
        <v>N/A</v>
      </c>
      <c r="F282" s="22" t="str">
        <f>IF(INDEX(Veh_Marshal,0,3)="N/A","N/A",'输出-系统进路参数'!I283)</f>
        <v>N/A</v>
      </c>
      <c r="G282" s="22" t="str">
        <f>IF(INDEX(Veh_Marshal,0,3)="N/A","N/A",'输出-系统进路参数'!J283)</f>
        <v>N/A</v>
      </c>
      <c r="H282" s="22" t="str">
        <f>IF(INDEX(Veh_Marshal,0,3)="N/A","N/A",'输出-系统进路参数'!K283)</f>
        <v>N/A</v>
      </c>
      <c r="I282" s="22" t="str">
        <f>IF(INDEX(Veh_Marshal,0,3)="N/A","N/A",'输出-系统进路参数'!L283)</f>
        <v>N/A</v>
      </c>
      <c r="J282" s="22" t="str">
        <f>IF(INDEX(Veh_Marshal,0,3)="N/A","N/A",'输出-系统进路参数'!M283)</f>
        <v>N/A</v>
      </c>
      <c r="K282" s="22" t="str">
        <f>IF(INDEX(Veh_Marshal,0,3)="N/A","N/A",'输出-系统进路参数'!N283)</f>
        <v>N/A</v>
      </c>
      <c r="L282" s="22" t="str">
        <f>IF(INDEX(Veh_Marshal,0,3)="N/A","N/A",'输出-系统进路参数'!O283)</f>
        <v>N/A</v>
      </c>
      <c r="M282" s="22" t="str">
        <f>IF(INDEX(Veh_Marshal,0,3)="N/A","N/A",'输出-系统进路参数'!P283)</f>
        <v>N/A</v>
      </c>
      <c r="N282" s="22" t="str">
        <f>IF(INDEX(Veh_Marshal,0,3)="N/A","N/A",'输出-系统进路参数'!Q283)</f>
        <v>N/A</v>
      </c>
      <c r="O282" s="22" t="str">
        <f>IF(INDEX(Veh_Marshal,0,3)="N/A","N/A",'输出-系统进路参数'!R283)</f>
        <v>N/A</v>
      </c>
      <c r="P282" s="22" t="str">
        <f>IF(INDEX(Veh_Marshal,0,3)="N/A","N/A",'输出-系统进路参数'!S283)</f>
        <v>N/A</v>
      </c>
      <c r="Q282" s="22" t="str">
        <f>IF(INDEX(Veh_Marshal,0,3)="N/A","N/A",'输出-系统进路参数'!T283)</f>
        <v>N/A</v>
      </c>
      <c r="R282" s="22" t="str">
        <f>IF(INDEX(Veh_Marshal,0,3)="N/A","N/A",'输出-系统进路参数'!U283)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IF(INDEX(Veh_Marshal,0,3)="N/A","N/A",'输出-系统进路参数'!B284)</f>
        <v>N/A</v>
      </c>
      <c r="B283" s="22" t="str">
        <f>IF(INDEX(Veh_Marshal,0,3)="N/A","N/A",'输出-系统进路参数'!E284)</f>
        <v>N/A</v>
      </c>
      <c r="C283" s="22" t="str">
        <f>IF(INDEX(Veh_Marshal,0,3)="N/A","N/A",'输出-系统进路参数'!F284)</f>
        <v>N/A</v>
      </c>
      <c r="D283" s="22" t="str">
        <f>IF(INDEX(Veh_Marshal,0,3)="N/A","N/A",'输出-系统进路参数'!G284)</f>
        <v>N/A</v>
      </c>
      <c r="E283" s="22" t="str">
        <f>IF(INDEX(Veh_Marshal,0,3)="N/A","N/A",'输出-系统进路参数'!H284)</f>
        <v>N/A</v>
      </c>
      <c r="F283" s="22" t="str">
        <f>IF(INDEX(Veh_Marshal,0,3)="N/A","N/A",'输出-系统进路参数'!I284)</f>
        <v>N/A</v>
      </c>
      <c r="G283" s="22" t="str">
        <f>IF(INDEX(Veh_Marshal,0,3)="N/A","N/A",'输出-系统进路参数'!J284)</f>
        <v>N/A</v>
      </c>
      <c r="H283" s="22" t="str">
        <f>IF(INDEX(Veh_Marshal,0,3)="N/A","N/A",'输出-系统进路参数'!K284)</f>
        <v>N/A</v>
      </c>
      <c r="I283" s="22" t="str">
        <f>IF(INDEX(Veh_Marshal,0,3)="N/A","N/A",'输出-系统进路参数'!L284)</f>
        <v>N/A</v>
      </c>
      <c r="J283" s="22" t="str">
        <f>IF(INDEX(Veh_Marshal,0,3)="N/A","N/A",'输出-系统进路参数'!M284)</f>
        <v>N/A</v>
      </c>
      <c r="K283" s="22" t="str">
        <f>IF(INDEX(Veh_Marshal,0,3)="N/A","N/A",'输出-系统进路参数'!N284)</f>
        <v>N/A</v>
      </c>
      <c r="L283" s="22" t="str">
        <f>IF(INDEX(Veh_Marshal,0,3)="N/A","N/A",'输出-系统进路参数'!O284)</f>
        <v>N/A</v>
      </c>
      <c r="M283" s="22" t="str">
        <f>IF(INDEX(Veh_Marshal,0,3)="N/A","N/A",'输出-系统进路参数'!P284)</f>
        <v>N/A</v>
      </c>
      <c r="N283" s="22" t="str">
        <f>IF(INDEX(Veh_Marshal,0,3)="N/A","N/A",'输出-系统进路参数'!Q284)</f>
        <v>N/A</v>
      </c>
      <c r="O283" s="22" t="str">
        <f>IF(INDEX(Veh_Marshal,0,3)="N/A","N/A",'输出-系统进路参数'!R284)</f>
        <v>N/A</v>
      </c>
      <c r="P283" s="22" t="str">
        <f>IF(INDEX(Veh_Marshal,0,3)="N/A","N/A",'输出-系统进路参数'!S284)</f>
        <v>N/A</v>
      </c>
      <c r="Q283" s="22" t="str">
        <f>IF(INDEX(Veh_Marshal,0,3)="N/A","N/A",'输出-系统进路参数'!T284)</f>
        <v>N/A</v>
      </c>
      <c r="R283" s="22" t="str">
        <f>IF(INDEX(Veh_Marshal,0,3)="N/A","N/A",'输出-系统进路参数'!U284)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IF(INDEX(Veh_Marshal,0,3)="N/A","N/A",'输出-系统进路参数'!B285)</f>
        <v>N/A</v>
      </c>
      <c r="B284" s="22" t="str">
        <f>IF(INDEX(Veh_Marshal,0,3)="N/A","N/A",'输出-系统进路参数'!E285)</f>
        <v>N/A</v>
      </c>
      <c r="C284" s="22" t="str">
        <f>IF(INDEX(Veh_Marshal,0,3)="N/A","N/A",'输出-系统进路参数'!F285)</f>
        <v>N/A</v>
      </c>
      <c r="D284" s="22" t="str">
        <f>IF(INDEX(Veh_Marshal,0,3)="N/A","N/A",'输出-系统进路参数'!G285)</f>
        <v>N/A</v>
      </c>
      <c r="E284" s="22" t="str">
        <f>IF(INDEX(Veh_Marshal,0,3)="N/A","N/A",'输出-系统进路参数'!H285)</f>
        <v>N/A</v>
      </c>
      <c r="F284" s="22" t="str">
        <f>IF(INDEX(Veh_Marshal,0,3)="N/A","N/A",'输出-系统进路参数'!I285)</f>
        <v>N/A</v>
      </c>
      <c r="G284" s="22" t="str">
        <f>IF(INDEX(Veh_Marshal,0,3)="N/A","N/A",'输出-系统进路参数'!J285)</f>
        <v>N/A</v>
      </c>
      <c r="H284" s="22" t="str">
        <f>IF(INDEX(Veh_Marshal,0,3)="N/A","N/A",'输出-系统进路参数'!K285)</f>
        <v>N/A</v>
      </c>
      <c r="I284" s="22" t="str">
        <f>IF(INDEX(Veh_Marshal,0,3)="N/A","N/A",'输出-系统进路参数'!L285)</f>
        <v>N/A</v>
      </c>
      <c r="J284" s="22" t="str">
        <f>IF(INDEX(Veh_Marshal,0,3)="N/A","N/A",'输出-系统进路参数'!M285)</f>
        <v>N/A</v>
      </c>
      <c r="K284" s="22" t="str">
        <f>IF(INDEX(Veh_Marshal,0,3)="N/A","N/A",'输出-系统进路参数'!N285)</f>
        <v>N/A</v>
      </c>
      <c r="L284" s="22" t="str">
        <f>IF(INDEX(Veh_Marshal,0,3)="N/A","N/A",'输出-系统进路参数'!O285)</f>
        <v>N/A</v>
      </c>
      <c r="M284" s="22" t="str">
        <f>IF(INDEX(Veh_Marshal,0,3)="N/A","N/A",'输出-系统进路参数'!P285)</f>
        <v>N/A</v>
      </c>
      <c r="N284" s="22" t="str">
        <f>IF(INDEX(Veh_Marshal,0,3)="N/A","N/A",'输出-系统进路参数'!Q285)</f>
        <v>N/A</v>
      </c>
      <c r="O284" s="22" t="str">
        <f>IF(INDEX(Veh_Marshal,0,3)="N/A","N/A",'输出-系统进路参数'!R285)</f>
        <v>N/A</v>
      </c>
      <c r="P284" s="22" t="str">
        <f>IF(INDEX(Veh_Marshal,0,3)="N/A","N/A",'输出-系统进路参数'!S285)</f>
        <v>N/A</v>
      </c>
      <c r="Q284" s="22" t="str">
        <f>IF(INDEX(Veh_Marshal,0,3)="N/A","N/A",'输出-系统进路参数'!T285)</f>
        <v>N/A</v>
      </c>
      <c r="R284" s="22" t="str">
        <f>IF(INDEX(Veh_Marshal,0,3)="N/A","N/A",'输出-系统进路参数'!U285)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IF(INDEX(Veh_Marshal,0,3)="N/A","N/A",'输出-系统进路参数'!B286)</f>
        <v>N/A</v>
      </c>
      <c r="B285" s="22" t="str">
        <f>IF(INDEX(Veh_Marshal,0,3)="N/A","N/A",'输出-系统进路参数'!E286)</f>
        <v>N/A</v>
      </c>
      <c r="C285" s="22" t="str">
        <f>IF(INDEX(Veh_Marshal,0,3)="N/A","N/A",'输出-系统进路参数'!F286)</f>
        <v>N/A</v>
      </c>
      <c r="D285" s="22" t="str">
        <f>IF(INDEX(Veh_Marshal,0,3)="N/A","N/A",'输出-系统进路参数'!G286)</f>
        <v>N/A</v>
      </c>
      <c r="E285" s="22" t="str">
        <f>IF(INDEX(Veh_Marshal,0,3)="N/A","N/A",'输出-系统进路参数'!H286)</f>
        <v>N/A</v>
      </c>
      <c r="F285" s="22" t="str">
        <f>IF(INDEX(Veh_Marshal,0,3)="N/A","N/A",'输出-系统进路参数'!I286)</f>
        <v>N/A</v>
      </c>
      <c r="G285" s="22" t="str">
        <f>IF(INDEX(Veh_Marshal,0,3)="N/A","N/A",'输出-系统进路参数'!J286)</f>
        <v>N/A</v>
      </c>
      <c r="H285" s="22" t="str">
        <f>IF(INDEX(Veh_Marshal,0,3)="N/A","N/A",'输出-系统进路参数'!K286)</f>
        <v>N/A</v>
      </c>
      <c r="I285" s="22" t="str">
        <f>IF(INDEX(Veh_Marshal,0,3)="N/A","N/A",'输出-系统进路参数'!L286)</f>
        <v>N/A</v>
      </c>
      <c r="J285" s="22" t="str">
        <f>IF(INDEX(Veh_Marshal,0,3)="N/A","N/A",'输出-系统进路参数'!M286)</f>
        <v>N/A</v>
      </c>
      <c r="K285" s="22" t="str">
        <f>IF(INDEX(Veh_Marshal,0,3)="N/A","N/A",'输出-系统进路参数'!N286)</f>
        <v>N/A</v>
      </c>
      <c r="L285" s="22" t="str">
        <f>IF(INDEX(Veh_Marshal,0,3)="N/A","N/A",'输出-系统进路参数'!O286)</f>
        <v>N/A</v>
      </c>
      <c r="M285" s="22" t="str">
        <f>IF(INDEX(Veh_Marshal,0,3)="N/A","N/A",'输出-系统进路参数'!P286)</f>
        <v>N/A</v>
      </c>
      <c r="N285" s="22" t="str">
        <f>IF(INDEX(Veh_Marshal,0,3)="N/A","N/A",'输出-系统进路参数'!Q286)</f>
        <v>N/A</v>
      </c>
      <c r="O285" s="22" t="str">
        <f>IF(INDEX(Veh_Marshal,0,3)="N/A","N/A",'输出-系统进路参数'!R286)</f>
        <v>N/A</v>
      </c>
      <c r="P285" s="22" t="str">
        <f>IF(INDEX(Veh_Marshal,0,3)="N/A","N/A",'输出-系统进路参数'!S286)</f>
        <v>N/A</v>
      </c>
      <c r="Q285" s="22" t="str">
        <f>IF(INDEX(Veh_Marshal,0,3)="N/A","N/A",'输出-系统进路参数'!T286)</f>
        <v>N/A</v>
      </c>
      <c r="R285" s="22" t="str">
        <f>IF(INDEX(Veh_Marshal,0,3)="N/A","N/A",'输出-系统进路参数'!U286)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IF(INDEX(Veh_Marshal,0,3)="N/A","N/A",'输出-系统进路参数'!B287)</f>
        <v>N/A</v>
      </c>
      <c r="B286" s="22" t="str">
        <f>IF(INDEX(Veh_Marshal,0,3)="N/A","N/A",'输出-系统进路参数'!E287)</f>
        <v>N/A</v>
      </c>
      <c r="C286" s="22" t="str">
        <f>IF(INDEX(Veh_Marshal,0,3)="N/A","N/A",'输出-系统进路参数'!F287)</f>
        <v>N/A</v>
      </c>
      <c r="D286" s="22" t="str">
        <f>IF(INDEX(Veh_Marshal,0,3)="N/A","N/A",'输出-系统进路参数'!G287)</f>
        <v>N/A</v>
      </c>
      <c r="E286" s="22" t="str">
        <f>IF(INDEX(Veh_Marshal,0,3)="N/A","N/A",'输出-系统进路参数'!H287)</f>
        <v>N/A</v>
      </c>
      <c r="F286" s="22" t="str">
        <f>IF(INDEX(Veh_Marshal,0,3)="N/A","N/A",'输出-系统进路参数'!I287)</f>
        <v>N/A</v>
      </c>
      <c r="G286" s="22" t="str">
        <f>IF(INDEX(Veh_Marshal,0,3)="N/A","N/A",'输出-系统进路参数'!J287)</f>
        <v>N/A</v>
      </c>
      <c r="H286" s="22" t="str">
        <f>IF(INDEX(Veh_Marshal,0,3)="N/A","N/A",'输出-系统进路参数'!K287)</f>
        <v>N/A</v>
      </c>
      <c r="I286" s="22" t="str">
        <f>IF(INDEX(Veh_Marshal,0,3)="N/A","N/A",'输出-系统进路参数'!L287)</f>
        <v>N/A</v>
      </c>
      <c r="J286" s="22" t="str">
        <f>IF(INDEX(Veh_Marshal,0,3)="N/A","N/A",'输出-系统进路参数'!M287)</f>
        <v>N/A</v>
      </c>
      <c r="K286" s="22" t="str">
        <f>IF(INDEX(Veh_Marshal,0,3)="N/A","N/A",'输出-系统进路参数'!N287)</f>
        <v>N/A</v>
      </c>
      <c r="L286" s="22" t="str">
        <f>IF(INDEX(Veh_Marshal,0,3)="N/A","N/A",'输出-系统进路参数'!O287)</f>
        <v>N/A</v>
      </c>
      <c r="M286" s="22" t="str">
        <f>IF(INDEX(Veh_Marshal,0,3)="N/A","N/A",'输出-系统进路参数'!P287)</f>
        <v>N/A</v>
      </c>
      <c r="N286" s="22" t="str">
        <f>IF(INDEX(Veh_Marshal,0,3)="N/A","N/A",'输出-系统进路参数'!Q287)</f>
        <v>N/A</v>
      </c>
      <c r="O286" s="22" t="str">
        <f>IF(INDEX(Veh_Marshal,0,3)="N/A","N/A",'输出-系统进路参数'!R287)</f>
        <v>N/A</v>
      </c>
      <c r="P286" s="22" t="str">
        <f>IF(INDEX(Veh_Marshal,0,3)="N/A","N/A",'输出-系统进路参数'!S287)</f>
        <v>N/A</v>
      </c>
      <c r="Q286" s="22" t="str">
        <f>IF(INDEX(Veh_Marshal,0,3)="N/A","N/A",'输出-系统进路参数'!T287)</f>
        <v>N/A</v>
      </c>
      <c r="R286" s="22" t="str">
        <f>IF(INDEX(Veh_Marshal,0,3)="N/A","N/A",'输出-系统进路参数'!U287)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IF(INDEX(Veh_Marshal,0,3)="N/A","N/A",'输出-系统进路参数'!B288)</f>
        <v>N/A</v>
      </c>
      <c r="B287" s="22" t="str">
        <f>IF(INDEX(Veh_Marshal,0,3)="N/A","N/A",'输出-系统进路参数'!E288)</f>
        <v>N/A</v>
      </c>
      <c r="C287" s="22" t="str">
        <f>IF(INDEX(Veh_Marshal,0,3)="N/A","N/A",'输出-系统进路参数'!F288)</f>
        <v>N/A</v>
      </c>
      <c r="D287" s="22" t="str">
        <f>IF(INDEX(Veh_Marshal,0,3)="N/A","N/A",'输出-系统进路参数'!G288)</f>
        <v>N/A</v>
      </c>
      <c r="E287" s="22" t="str">
        <f>IF(INDEX(Veh_Marshal,0,3)="N/A","N/A",'输出-系统进路参数'!H288)</f>
        <v>N/A</v>
      </c>
      <c r="F287" s="22" t="str">
        <f>IF(INDEX(Veh_Marshal,0,3)="N/A","N/A",'输出-系统进路参数'!I288)</f>
        <v>N/A</v>
      </c>
      <c r="G287" s="22" t="str">
        <f>IF(INDEX(Veh_Marshal,0,3)="N/A","N/A",'输出-系统进路参数'!J288)</f>
        <v>N/A</v>
      </c>
      <c r="H287" s="22" t="str">
        <f>IF(INDEX(Veh_Marshal,0,3)="N/A","N/A",'输出-系统进路参数'!K288)</f>
        <v>N/A</v>
      </c>
      <c r="I287" s="22" t="str">
        <f>IF(INDEX(Veh_Marshal,0,3)="N/A","N/A",'输出-系统进路参数'!L288)</f>
        <v>N/A</v>
      </c>
      <c r="J287" s="22" t="str">
        <f>IF(INDEX(Veh_Marshal,0,3)="N/A","N/A",'输出-系统进路参数'!M288)</f>
        <v>N/A</v>
      </c>
      <c r="K287" s="22" t="str">
        <f>IF(INDEX(Veh_Marshal,0,3)="N/A","N/A",'输出-系统进路参数'!N288)</f>
        <v>N/A</v>
      </c>
      <c r="L287" s="22" t="str">
        <f>IF(INDEX(Veh_Marshal,0,3)="N/A","N/A",'输出-系统进路参数'!O288)</f>
        <v>N/A</v>
      </c>
      <c r="M287" s="22" t="str">
        <f>IF(INDEX(Veh_Marshal,0,3)="N/A","N/A",'输出-系统进路参数'!P288)</f>
        <v>N/A</v>
      </c>
      <c r="N287" s="22" t="str">
        <f>IF(INDEX(Veh_Marshal,0,3)="N/A","N/A",'输出-系统进路参数'!Q288)</f>
        <v>N/A</v>
      </c>
      <c r="O287" s="22" t="str">
        <f>IF(INDEX(Veh_Marshal,0,3)="N/A","N/A",'输出-系统进路参数'!R288)</f>
        <v>N/A</v>
      </c>
      <c r="P287" s="22" t="str">
        <f>IF(INDEX(Veh_Marshal,0,3)="N/A","N/A",'输出-系统进路参数'!S288)</f>
        <v>N/A</v>
      </c>
      <c r="Q287" s="22" t="str">
        <f>IF(INDEX(Veh_Marshal,0,3)="N/A","N/A",'输出-系统进路参数'!T288)</f>
        <v>N/A</v>
      </c>
      <c r="R287" s="22" t="str">
        <f>IF(INDEX(Veh_Marshal,0,3)="N/A","N/A",'输出-系统进路参数'!U288)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IF(INDEX(Veh_Marshal,0,3)="N/A","N/A",'输出-系统进路参数'!B289)</f>
        <v>N/A</v>
      </c>
      <c r="B288" s="22" t="str">
        <f>IF(INDEX(Veh_Marshal,0,3)="N/A","N/A",'输出-系统进路参数'!E289)</f>
        <v>N/A</v>
      </c>
      <c r="C288" s="22" t="str">
        <f>IF(INDEX(Veh_Marshal,0,3)="N/A","N/A",'输出-系统进路参数'!F289)</f>
        <v>N/A</v>
      </c>
      <c r="D288" s="22" t="str">
        <f>IF(INDEX(Veh_Marshal,0,3)="N/A","N/A",'输出-系统进路参数'!G289)</f>
        <v>N/A</v>
      </c>
      <c r="E288" s="22" t="str">
        <f>IF(INDEX(Veh_Marshal,0,3)="N/A","N/A",'输出-系统进路参数'!H289)</f>
        <v>N/A</v>
      </c>
      <c r="F288" s="22" t="str">
        <f>IF(INDEX(Veh_Marshal,0,3)="N/A","N/A",'输出-系统进路参数'!I289)</f>
        <v>N/A</v>
      </c>
      <c r="G288" s="22" t="str">
        <f>IF(INDEX(Veh_Marshal,0,3)="N/A","N/A",'输出-系统进路参数'!J289)</f>
        <v>N/A</v>
      </c>
      <c r="H288" s="22" t="str">
        <f>IF(INDEX(Veh_Marshal,0,3)="N/A","N/A",'输出-系统进路参数'!K289)</f>
        <v>N/A</v>
      </c>
      <c r="I288" s="22" t="str">
        <f>IF(INDEX(Veh_Marshal,0,3)="N/A","N/A",'输出-系统进路参数'!L289)</f>
        <v>N/A</v>
      </c>
      <c r="J288" s="22" t="str">
        <f>IF(INDEX(Veh_Marshal,0,3)="N/A","N/A",'输出-系统进路参数'!M289)</f>
        <v>N/A</v>
      </c>
      <c r="K288" s="22" t="str">
        <f>IF(INDEX(Veh_Marshal,0,3)="N/A","N/A",'输出-系统进路参数'!N289)</f>
        <v>N/A</v>
      </c>
      <c r="L288" s="22" t="str">
        <f>IF(INDEX(Veh_Marshal,0,3)="N/A","N/A",'输出-系统进路参数'!O289)</f>
        <v>N/A</v>
      </c>
      <c r="M288" s="22" t="str">
        <f>IF(INDEX(Veh_Marshal,0,3)="N/A","N/A",'输出-系统进路参数'!P289)</f>
        <v>N/A</v>
      </c>
      <c r="N288" s="22" t="str">
        <f>IF(INDEX(Veh_Marshal,0,3)="N/A","N/A",'输出-系统进路参数'!Q289)</f>
        <v>N/A</v>
      </c>
      <c r="O288" s="22" t="str">
        <f>IF(INDEX(Veh_Marshal,0,3)="N/A","N/A",'输出-系统进路参数'!R289)</f>
        <v>N/A</v>
      </c>
      <c r="P288" s="22" t="str">
        <f>IF(INDEX(Veh_Marshal,0,3)="N/A","N/A",'输出-系统进路参数'!S289)</f>
        <v>N/A</v>
      </c>
      <c r="Q288" s="22" t="str">
        <f>IF(INDEX(Veh_Marshal,0,3)="N/A","N/A",'输出-系统进路参数'!T289)</f>
        <v>N/A</v>
      </c>
      <c r="R288" s="22" t="str">
        <f>IF(INDEX(Veh_Marshal,0,3)="N/A","N/A",'输出-系统进路参数'!U289)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IF(INDEX(Veh_Marshal,0,3)="N/A","N/A",'输出-系统进路参数'!B290)</f>
        <v>N/A</v>
      </c>
      <c r="B289" s="22" t="str">
        <f>IF(INDEX(Veh_Marshal,0,3)="N/A","N/A",'输出-系统进路参数'!E290)</f>
        <v>N/A</v>
      </c>
      <c r="C289" s="22" t="str">
        <f>IF(INDEX(Veh_Marshal,0,3)="N/A","N/A",'输出-系统进路参数'!F290)</f>
        <v>N/A</v>
      </c>
      <c r="D289" s="22" t="str">
        <f>IF(INDEX(Veh_Marshal,0,3)="N/A","N/A",'输出-系统进路参数'!G290)</f>
        <v>N/A</v>
      </c>
      <c r="E289" s="22" t="str">
        <f>IF(INDEX(Veh_Marshal,0,3)="N/A","N/A",'输出-系统进路参数'!H290)</f>
        <v>N/A</v>
      </c>
      <c r="F289" s="22" t="str">
        <f>IF(INDEX(Veh_Marshal,0,3)="N/A","N/A",'输出-系统进路参数'!I290)</f>
        <v>N/A</v>
      </c>
      <c r="G289" s="22" t="str">
        <f>IF(INDEX(Veh_Marshal,0,3)="N/A","N/A",'输出-系统进路参数'!J290)</f>
        <v>N/A</v>
      </c>
      <c r="H289" s="22" t="str">
        <f>IF(INDEX(Veh_Marshal,0,3)="N/A","N/A",'输出-系统进路参数'!K290)</f>
        <v>N/A</v>
      </c>
      <c r="I289" s="22" t="str">
        <f>IF(INDEX(Veh_Marshal,0,3)="N/A","N/A",'输出-系统进路参数'!L290)</f>
        <v>N/A</v>
      </c>
      <c r="J289" s="22" t="str">
        <f>IF(INDEX(Veh_Marshal,0,3)="N/A","N/A",'输出-系统进路参数'!M290)</f>
        <v>N/A</v>
      </c>
      <c r="K289" s="22" t="str">
        <f>IF(INDEX(Veh_Marshal,0,3)="N/A","N/A",'输出-系统进路参数'!N290)</f>
        <v>N/A</v>
      </c>
      <c r="L289" s="22" t="str">
        <f>IF(INDEX(Veh_Marshal,0,3)="N/A","N/A",'输出-系统进路参数'!O290)</f>
        <v>N/A</v>
      </c>
      <c r="M289" s="22" t="str">
        <f>IF(INDEX(Veh_Marshal,0,3)="N/A","N/A",'输出-系统进路参数'!P290)</f>
        <v>N/A</v>
      </c>
      <c r="N289" s="22" t="str">
        <f>IF(INDEX(Veh_Marshal,0,3)="N/A","N/A",'输出-系统进路参数'!Q290)</f>
        <v>N/A</v>
      </c>
      <c r="O289" s="22" t="str">
        <f>IF(INDEX(Veh_Marshal,0,3)="N/A","N/A",'输出-系统进路参数'!R290)</f>
        <v>N/A</v>
      </c>
      <c r="P289" s="22" t="str">
        <f>IF(INDEX(Veh_Marshal,0,3)="N/A","N/A",'输出-系统进路参数'!S290)</f>
        <v>N/A</v>
      </c>
      <c r="Q289" s="22" t="str">
        <f>IF(INDEX(Veh_Marshal,0,3)="N/A","N/A",'输出-系统进路参数'!T290)</f>
        <v>N/A</v>
      </c>
      <c r="R289" s="22" t="str">
        <f>IF(INDEX(Veh_Marshal,0,3)="N/A","N/A",'输出-系统进路参数'!U290)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IF(INDEX(Veh_Marshal,0,3)="N/A","N/A",'输出-系统进路参数'!B291)</f>
        <v>N/A</v>
      </c>
      <c r="B290" s="22" t="str">
        <f>IF(INDEX(Veh_Marshal,0,3)="N/A","N/A",'输出-系统进路参数'!E291)</f>
        <v>N/A</v>
      </c>
      <c r="C290" s="22" t="str">
        <f>IF(INDEX(Veh_Marshal,0,3)="N/A","N/A",'输出-系统进路参数'!F291)</f>
        <v>N/A</v>
      </c>
      <c r="D290" s="22" t="str">
        <f>IF(INDEX(Veh_Marshal,0,3)="N/A","N/A",'输出-系统进路参数'!G291)</f>
        <v>N/A</v>
      </c>
      <c r="E290" s="22" t="str">
        <f>IF(INDEX(Veh_Marshal,0,3)="N/A","N/A",'输出-系统进路参数'!H291)</f>
        <v>N/A</v>
      </c>
      <c r="F290" s="22" t="str">
        <f>IF(INDEX(Veh_Marshal,0,3)="N/A","N/A",'输出-系统进路参数'!I291)</f>
        <v>N/A</v>
      </c>
      <c r="G290" s="22" t="str">
        <f>IF(INDEX(Veh_Marshal,0,3)="N/A","N/A",'输出-系统进路参数'!J291)</f>
        <v>N/A</v>
      </c>
      <c r="H290" s="22" t="str">
        <f>IF(INDEX(Veh_Marshal,0,3)="N/A","N/A",'输出-系统进路参数'!K291)</f>
        <v>N/A</v>
      </c>
      <c r="I290" s="22" t="str">
        <f>IF(INDEX(Veh_Marshal,0,3)="N/A","N/A",'输出-系统进路参数'!L291)</f>
        <v>N/A</v>
      </c>
      <c r="J290" s="22" t="str">
        <f>IF(INDEX(Veh_Marshal,0,3)="N/A","N/A",'输出-系统进路参数'!M291)</f>
        <v>N/A</v>
      </c>
      <c r="K290" s="22" t="str">
        <f>IF(INDEX(Veh_Marshal,0,3)="N/A","N/A",'输出-系统进路参数'!N291)</f>
        <v>N/A</v>
      </c>
      <c r="L290" s="22" t="str">
        <f>IF(INDEX(Veh_Marshal,0,3)="N/A","N/A",'输出-系统进路参数'!O291)</f>
        <v>N/A</v>
      </c>
      <c r="M290" s="22" t="str">
        <f>IF(INDEX(Veh_Marshal,0,3)="N/A","N/A",'输出-系统进路参数'!P291)</f>
        <v>N/A</v>
      </c>
      <c r="N290" s="22" t="str">
        <f>IF(INDEX(Veh_Marshal,0,3)="N/A","N/A",'输出-系统进路参数'!Q291)</f>
        <v>N/A</v>
      </c>
      <c r="O290" s="22" t="str">
        <f>IF(INDEX(Veh_Marshal,0,3)="N/A","N/A",'输出-系统进路参数'!R291)</f>
        <v>N/A</v>
      </c>
      <c r="P290" s="22" t="str">
        <f>IF(INDEX(Veh_Marshal,0,3)="N/A","N/A",'输出-系统进路参数'!S291)</f>
        <v>N/A</v>
      </c>
      <c r="Q290" s="22" t="str">
        <f>IF(INDEX(Veh_Marshal,0,3)="N/A","N/A",'输出-系统进路参数'!T291)</f>
        <v>N/A</v>
      </c>
      <c r="R290" s="22" t="str">
        <f>IF(INDEX(Veh_Marshal,0,3)="N/A","N/A",'输出-系统进路参数'!U291)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IF(INDEX(Veh_Marshal,0,3)="N/A","N/A",'输出-系统进路参数'!B292)</f>
        <v>N/A</v>
      </c>
      <c r="B291" s="22" t="str">
        <f>IF(INDEX(Veh_Marshal,0,3)="N/A","N/A",'输出-系统进路参数'!E292)</f>
        <v>N/A</v>
      </c>
      <c r="C291" s="22" t="str">
        <f>IF(INDEX(Veh_Marshal,0,3)="N/A","N/A",'输出-系统进路参数'!F292)</f>
        <v>N/A</v>
      </c>
      <c r="D291" s="22" t="str">
        <f>IF(INDEX(Veh_Marshal,0,3)="N/A","N/A",'输出-系统进路参数'!G292)</f>
        <v>N/A</v>
      </c>
      <c r="E291" s="22" t="str">
        <f>IF(INDEX(Veh_Marshal,0,3)="N/A","N/A",'输出-系统进路参数'!H292)</f>
        <v>N/A</v>
      </c>
      <c r="F291" s="22" t="str">
        <f>IF(INDEX(Veh_Marshal,0,3)="N/A","N/A",'输出-系统进路参数'!I292)</f>
        <v>N/A</v>
      </c>
      <c r="G291" s="22" t="str">
        <f>IF(INDEX(Veh_Marshal,0,3)="N/A","N/A",'输出-系统进路参数'!J292)</f>
        <v>N/A</v>
      </c>
      <c r="H291" s="22" t="str">
        <f>IF(INDEX(Veh_Marshal,0,3)="N/A","N/A",'输出-系统进路参数'!K292)</f>
        <v>N/A</v>
      </c>
      <c r="I291" s="22" t="str">
        <f>IF(INDEX(Veh_Marshal,0,3)="N/A","N/A",'输出-系统进路参数'!L292)</f>
        <v>N/A</v>
      </c>
      <c r="J291" s="22" t="str">
        <f>IF(INDEX(Veh_Marshal,0,3)="N/A","N/A",'输出-系统进路参数'!M292)</f>
        <v>N/A</v>
      </c>
      <c r="K291" s="22" t="str">
        <f>IF(INDEX(Veh_Marshal,0,3)="N/A","N/A",'输出-系统进路参数'!N292)</f>
        <v>N/A</v>
      </c>
      <c r="L291" s="22" t="str">
        <f>IF(INDEX(Veh_Marshal,0,3)="N/A","N/A",'输出-系统进路参数'!O292)</f>
        <v>N/A</v>
      </c>
      <c r="M291" s="22" t="str">
        <f>IF(INDEX(Veh_Marshal,0,3)="N/A","N/A",'输出-系统进路参数'!P292)</f>
        <v>N/A</v>
      </c>
      <c r="N291" s="22" t="str">
        <f>IF(INDEX(Veh_Marshal,0,3)="N/A","N/A",'输出-系统进路参数'!Q292)</f>
        <v>N/A</v>
      </c>
      <c r="O291" s="22" t="str">
        <f>IF(INDEX(Veh_Marshal,0,3)="N/A","N/A",'输出-系统进路参数'!R292)</f>
        <v>N/A</v>
      </c>
      <c r="P291" s="22" t="str">
        <f>IF(INDEX(Veh_Marshal,0,3)="N/A","N/A",'输出-系统进路参数'!S292)</f>
        <v>N/A</v>
      </c>
      <c r="Q291" s="22" t="str">
        <f>IF(INDEX(Veh_Marshal,0,3)="N/A","N/A",'输出-系统进路参数'!T292)</f>
        <v>N/A</v>
      </c>
      <c r="R291" s="22" t="str">
        <f>IF(INDEX(Veh_Marshal,0,3)="N/A","N/A",'输出-系统进路参数'!U292)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IF(INDEX(Veh_Marshal,0,3)="N/A","N/A",'输出-系统进路参数'!B293)</f>
        <v>N/A</v>
      </c>
      <c r="B292" s="22" t="str">
        <f>IF(INDEX(Veh_Marshal,0,3)="N/A","N/A",'输出-系统进路参数'!E293)</f>
        <v>N/A</v>
      </c>
      <c r="C292" s="22" t="str">
        <f>IF(INDEX(Veh_Marshal,0,3)="N/A","N/A",'输出-系统进路参数'!F293)</f>
        <v>N/A</v>
      </c>
      <c r="D292" s="22" t="str">
        <f>IF(INDEX(Veh_Marshal,0,3)="N/A","N/A",'输出-系统进路参数'!G293)</f>
        <v>N/A</v>
      </c>
      <c r="E292" s="22" t="str">
        <f>IF(INDEX(Veh_Marshal,0,3)="N/A","N/A",'输出-系统进路参数'!H293)</f>
        <v>N/A</v>
      </c>
      <c r="F292" s="22" t="str">
        <f>IF(INDEX(Veh_Marshal,0,3)="N/A","N/A",'输出-系统进路参数'!I293)</f>
        <v>N/A</v>
      </c>
      <c r="G292" s="22" t="str">
        <f>IF(INDEX(Veh_Marshal,0,3)="N/A","N/A",'输出-系统进路参数'!J293)</f>
        <v>N/A</v>
      </c>
      <c r="H292" s="22" t="str">
        <f>IF(INDEX(Veh_Marshal,0,3)="N/A","N/A",'输出-系统进路参数'!K293)</f>
        <v>N/A</v>
      </c>
      <c r="I292" s="22" t="str">
        <f>IF(INDEX(Veh_Marshal,0,3)="N/A","N/A",'输出-系统进路参数'!L293)</f>
        <v>N/A</v>
      </c>
      <c r="J292" s="22" t="str">
        <f>IF(INDEX(Veh_Marshal,0,3)="N/A","N/A",'输出-系统进路参数'!M293)</f>
        <v>N/A</v>
      </c>
      <c r="K292" s="22" t="str">
        <f>IF(INDEX(Veh_Marshal,0,3)="N/A","N/A",'输出-系统进路参数'!N293)</f>
        <v>N/A</v>
      </c>
      <c r="L292" s="22" t="str">
        <f>IF(INDEX(Veh_Marshal,0,3)="N/A","N/A",'输出-系统进路参数'!O293)</f>
        <v>N/A</v>
      </c>
      <c r="M292" s="22" t="str">
        <f>IF(INDEX(Veh_Marshal,0,3)="N/A","N/A",'输出-系统进路参数'!P293)</f>
        <v>N/A</v>
      </c>
      <c r="N292" s="22" t="str">
        <f>IF(INDEX(Veh_Marshal,0,3)="N/A","N/A",'输出-系统进路参数'!Q293)</f>
        <v>N/A</v>
      </c>
      <c r="O292" s="22" t="str">
        <f>IF(INDEX(Veh_Marshal,0,3)="N/A","N/A",'输出-系统进路参数'!R293)</f>
        <v>N/A</v>
      </c>
      <c r="P292" s="22" t="str">
        <f>IF(INDEX(Veh_Marshal,0,3)="N/A","N/A",'输出-系统进路参数'!S293)</f>
        <v>N/A</v>
      </c>
      <c r="Q292" s="22" t="str">
        <f>IF(INDEX(Veh_Marshal,0,3)="N/A","N/A",'输出-系统进路参数'!T293)</f>
        <v>N/A</v>
      </c>
      <c r="R292" s="22" t="str">
        <f>IF(INDEX(Veh_Marshal,0,3)="N/A","N/A",'输出-系统进路参数'!U293)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IF(INDEX(Veh_Marshal,0,3)="N/A","N/A",'输出-系统进路参数'!B294)</f>
        <v>N/A</v>
      </c>
      <c r="B293" s="22" t="str">
        <f>IF(INDEX(Veh_Marshal,0,3)="N/A","N/A",'输出-系统进路参数'!E294)</f>
        <v>N/A</v>
      </c>
      <c r="C293" s="22" t="str">
        <f>IF(INDEX(Veh_Marshal,0,3)="N/A","N/A",'输出-系统进路参数'!F294)</f>
        <v>N/A</v>
      </c>
      <c r="D293" s="22" t="str">
        <f>IF(INDEX(Veh_Marshal,0,3)="N/A","N/A",'输出-系统进路参数'!G294)</f>
        <v>N/A</v>
      </c>
      <c r="E293" s="22" t="str">
        <f>IF(INDEX(Veh_Marshal,0,3)="N/A","N/A",'输出-系统进路参数'!H294)</f>
        <v>N/A</v>
      </c>
      <c r="F293" s="22" t="str">
        <f>IF(INDEX(Veh_Marshal,0,3)="N/A","N/A",'输出-系统进路参数'!I294)</f>
        <v>N/A</v>
      </c>
      <c r="G293" s="22" t="str">
        <f>IF(INDEX(Veh_Marshal,0,3)="N/A","N/A",'输出-系统进路参数'!J294)</f>
        <v>N/A</v>
      </c>
      <c r="H293" s="22" t="str">
        <f>IF(INDEX(Veh_Marshal,0,3)="N/A","N/A",'输出-系统进路参数'!K294)</f>
        <v>N/A</v>
      </c>
      <c r="I293" s="22" t="str">
        <f>IF(INDEX(Veh_Marshal,0,3)="N/A","N/A",'输出-系统进路参数'!L294)</f>
        <v>N/A</v>
      </c>
      <c r="J293" s="22" t="str">
        <f>IF(INDEX(Veh_Marshal,0,3)="N/A","N/A",'输出-系统进路参数'!M294)</f>
        <v>N/A</v>
      </c>
      <c r="K293" s="22" t="str">
        <f>IF(INDEX(Veh_Marshal,0,3)="N/A","N/A",'输出-系统进路参数'!N294)</f>
        <v>N/A</v>
      </c>
      <c r="L293" s="22" t="str">
        <f>IF(INDEX(Veh_Marshal,0,3)="N/A","N/A",'输出-系统进路参数'!O294)</f>
        <v>N/A</v>
      </c>
      <c r="M293" s="22" t="str">
        <f>IF(INDEX(Veh_Marshal,0,3)="N/A","N/A",'输出-系统进路参数'!P294)</f>
        <v>N/A</v>
      </c>
      <c r="N293" s="22" t="str">
        <f>IF(INDEX(Veh_Marshal,0,3)="N/A","N/A",'输出-系统进路参数'!Q294)</f>
        <v>N/A</v>
      </c>
      <c r="O293" s="22" t="str">
        <f>IF(INDEX(Veh_Marshal,0,3)="N/A","N/A",'输出-系统进路参数'!R294)</f>
        <v>N/A</v>
      </c>
      <c r="P293" s="22" t="str">
        <f>IF(INDEX(Veh_Marshal,0,3)="N/A","N/A",'输出-系统进路参数'!S294)</f>
        <v>N/A</v>
      </c>
      <c r="Q293" s="22" t="str">
        <f>IF(INDEX(Veh_Marshal,0,3)="N/A","N/A",'输出-系统进路参数'!T294)</f>
        <v>N/A</v>
      </c>
      <c r="R293" s="22" t="str">
        <f>IF(INDEX(Veh_Marshal,0,3)="N/A","N/A",'输出-系统进路参数'!U294)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IF(INDEX(Veh_Marshal,0,3)="N/A","N/A",'输出-系统进路参数'!B295)</f>
        <v>N/A</v>
      </c>
      <c r="B294" s="22" t="str">
        <f>IF(INDEX(Veh_Marshal,0,3)="N/A","N/A",'输出-系统进路参数'!E295)</f>
        <v>N/A</v>
      </c>
      <c r="C294" s="22" t="str">
        <f>IF(INDEX(Veh_Marshal,0,3)="N/A","N/A",'输出-系统进路参数'!F295)</f>
        <v>N/A</v>
      </c>
      <c r="D294" s="22" t="str">
        <f>IF(INDEX(Veh_Marshal,0,3)="N/A","N/A",'输出-系统进路参数'!G295)</f>
        <v>N/A</v>
      </c>
      <c r="E294" s="22" t="str">
        <f>IF(INDEX(Veh_Marshal,0,3)="N/A","N/A",'输出-系统进路参数'!H295)</f>
        <v>N/A</v>
      </c>
      <c r="F294" s="22" t="str">
        <f>IF(INDEX(Veh_Marshal,0,3)="N/A","N/A",'输出-系统进路参数'!I295)</f>
        <v>N/A</v>
      </c>
      <c r="G294" s="22" t="str">
        <f>IF(INDEX(Veh_Marshal,0,3)="N/A","N/A",'输出-系统进路参数'!J295)</f>
        <v>N/A</v>
      </c>
      <c r="H294" s="22" t="str">
        <f>IF(INDEX(Veh_Marshal,0,3)="N/A","N/A",'输出-系统进路参数'!K295)</f>
        <v>N/A</v>
      </c>
      <c r="I294" s="22" t="str">
        <f>IF(INDEX(Veh_Marshal,0,3)="N/A","N/A",'输出-系统进路参数'!L295)</f>
        <v>N/A</v>
      </c>
      <c r="J294" s="22" t="str">
        <f>IF(INDEX(Veh_Marshal,0,3)="N/A","N/A",'输出-系统进路参数'!M295)</f>
        <v>N/A</v>
      </c>
      <c r="K294" s="22" t="str">
        <f>IF(INDEX(Veh_Marshal,0,3)="N/A","N/A",'输出-系统进路参数'!N295)</f>
        <v>N/A</v>
      </c>
      <c r="L294" s="22" t="str">
        <f>IF(INDEX(Veh_Marshal,0,3)="N/A","N/A",'输出-系统进路参数'!O295)</f>
        <v>N/A</v>
      </c>
      <c r="M294" s="22" t="str">
        <f>IF(INDEX(Veh_Marshal,0,3)="N/A","N/A",'输出-系统进路参数'!P295)</f>
        <v>N/A</v>
      </c>
      <c r="N294" s="22" t="str">
        <f>IF(INDEX(Veh_Marshal,0,3)="N/A","N/A",'输出-系统进路参数'!Q295)</f>
        <v>N/A</v>
      </c>
      <c r="O294" s="22" t="str">
        <f>IF(INDEX(Veh_Marshal,0,3)="N/A","N/A",'输出-系统进路参数'!R295)</f>
        <v>N/A</v>
      </c>
      <c r="P294" s="22" t="str">
        <f>IF(INDEX(Veh_Marshal,0,3)="N/A","N/A",'输出-系统进路参数'!S295)</f>
        <v>N/A</v>
      </c>
      <c r="Q294" s="22" t="str">
        <f>IF(INDEX(Veh_Marshal,0,3)="N/A","N/A",'输出-系统进路参数'!T295)</f>
        <v>N/A</v>
      </c>
      <c r="R294" s="22" t="str">
        <f>IF(INDEX(Veh_Marshal,0,3)="N/A","N/A",'输出-系统进路参数'!U295)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IF(INDEX(Veh_Marshal,0,3)="N/A","N/A",'输出-系统进路参数'!B296)</f>
        <v>N/A</v>
      </c>
      <c r="B295" s="22" t="str">
        <f>IF(INDEX(Veh_Marshal,0,3)="N/A","N/A",'输出-系统进路参数'!E296)</f>
        <v>N/A</v>
      </c>
      <c r="C295" s="22" t="str">
        <f>IF(INDEX(Veh_Marshal,0,3)="N/A","N/A",'输出-系统进路参数'!F296)</f>
        <v>N/A</v>
      </c>
      <c r="D295" s="22" t="str">
        <f>IF(INDEX(Veh_Marshal,0,3)="N/A","N/A",'输出-系统进路参数'!G296)</f>
        <v>N/A</v>
      </c>
      <c r="E295" s="22" t="str">
        <f>IF(INDEX(Veh_Marshal,0,3)="N/A","N/A",'输出-系统进路参数'!H296)</f>
        <v>N/A</v>
      </c>
      <c r="F295" s="22" t="str">
        <f>IF(INDEX(Veh_Marshal,0,3)="N/A","N/A",'输出-系统进路参数'!I296)</f>
        <v>N/A</v>
      </c>
      <c r="G295" s="22" t="str">
        <f>IF(INDEX(Veh_Marshal,0,3)="N/A","N/A",'输出-系统进路参数'!J296)</f>
        <v>N/A</v>
      </c>
      <c r="H295" s="22" t="str">
        <f>IF(INDEX(Veh_Marshal,0,3)="N/A","N/A",'输出-系统进路参数'!K296)</f>
        <v>N/A</v>
      </c>
      <c r="I295" s="22" t="str">
        <f>IF(INDEX(Veh_Marshal,0,3)="N/A","N/A",'输出-系统进路参数'!L296)</f>
        <v>N/A</v>
      </c>
      <c r="J295" s="22" t="str">
        <f>IF(INDEX(Veh_Marshal,0,3)="N/A","N/A",'输出-系统进路参数'!M296)</f>
        <v>N/A</v>
      </c>
      <c r="K295" s="22" t="str">
        <f>IF(INDEX(Veh_Marshal,0,3)="N/A","N/A",'输出-系统进路参数'!N296)</f>
        <v>N/A</v>
      </c>
      <c r="L295" s="22" t="str">
        <f>IF(INDEX(Veh_Marshal,0,3)="N/A","N/A",'输出-系统进路参数'!O296)</f>
        <v>N/A</v>
      </c>
      <c r="M295" s="22" t="str">
        <f>IF(INDEX(Veh_Marshal,0,3)="N/A","N/A",'输出-系统进路参数'!P296)</f>
        <v>N/A</v>
      </c>
      <c r="N295" s="22" t="str">
        <f>IF(INDEX(Veh_Marshal,0,3)="N/A","N/A",'输出-系统进路参数'!Q296)</f>
        <v>N/A</v>
      </c>
      <c r="O295" s="22" t="str">
        <f>IF(INDEX(Veh_Marshal,0,3)="N/A","N/A",'输出-系统进路参数'!R296)</f>
        <v>N/A</v>
      </c>
      <c r="P295" s="22" t="str">
        <f>IF(INDEX(Veh_Marshal,0,3)="N/A","N/A",'输出-系统进路参数'!S296)</f>
        <v>N/A</v>
      </c>
      <c r="Q295" s="22" t="str">
        <f>IF(INDEX(Veh_Marshal,0,3)="N/A","N/A",'输出-系统进路参数'!T296)</f>
        <v>N/A</v>
      </c>
      <c r="R295" s="22" t="str">
        <f>IF(INDEX(Veh_Marshal,0,3)="N/A","N/A",'输出-系统进路参数'!U296)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IF(INDEX(Veh_Marshal,0,3)="N/A","N/A",'输出-系统进路参数'!B297)</f>
        <v>N/A</v>
      </c>
      <c r="B296" s="22" t="str">
        <f>IF(INDEX(Veh_Marshal,0,3)="N/A","N/A",'输出-系统进路参数'!E297)</f>
        <v>N/A</v>
      </c>
      <c r="C296" s="22" t="str">
        <f>IF(INDEX(Veh_Marshal,0,3)="N/A","N/A",'输出-系统进路参数'!F297)</f>
        <v>N/A</v>
      </c>
      <c r="D296" s="22" t="str">
        <f>IF(INDEX(Veh_Marshal,0,3)="N/A","N/A",'输出-系统进路参数'!G297)</f>
        <v>N/A</v>
      </c>
      <c r="E296" s="22" t="str">
        <f>IF(INDEX(Veh_Marshal,0,3)="N/A","N/A",'输出-系统进路参数'!H297)</f>
        <v>N/A</v>
      </c>
      <c r="F296" s="22" t="str">
        <f>IF(INDEX(Veh_Marshal,0,3)="N/A","N/A",'输出-系统进路参数'!I297)</f>
        <v>N/A</v>
      </c>
      <c r="G296" s="22" t="str">
        <f>IF(INDEX(Veh_Marshal,0,3)="N/A","N/A",'输出-系统进路参数'!J297)</f>
        <v>N/A</v>
      </c>
      <c r="H296" s="22" t="str">
        <f>IF(INDEX(Veh_Marshal,0,3)="N/A","N/A",'输出-系统进路参数'!K297)</f>
        <v>N/A</v>
      </c>
      <c r="I296" s="22" t="str">
        <f>IF(INDEX(Veh_Marshal,0,3)="N/A","N/A",'输出-系统进路参数'!L297)</f>
        <v>N/A</v>
      </c>
      <c r="J296" s="22" t="str">
        <f>IF(INDEX(Veh_Marshal,0,3)="N/A","N/A",'输出-系统进路参数'!M297)</f>
        <v>N/A</v>
      </c>
      <c r="K296" s="22" t="str">
        <f>IF(INDEX(Veh_Marshal,0,3)="N/A","N/A",'输出-系统进路参数'!N297)</f>
        <v>N/A</v>
      </c>
      <c r="L296" s="22" t="str">
        <f>IF(INDEX(Veh_Marshal,0,3)="N/A","N/A",'输出-系统进路参数'!O297)</f>
        <v>N/A</v>
      </c>
      <c r="M296" s="22" t="str">
        <f>IF(INDEX(Veh_Marshal,0,3)="N/A","N/A",'输出-系统进路参数'!P297)</f>
        <v>N/A</v>
      </c>
      <c r="N296" s="22" t="str">
        <f>IF(INDEX(Veh_Marshal,0,3)="N/A","N/A",'输出-系统进路参数'!Q297)</f>
        <v>N/A</v>
      </c>
      <c r="O296" s="22" t="str">
        <f>IF(INDEX(Veh_Marshal,0,3)="N/A","N/A",'输出-系统进路参数'!R297)</f>
        <v>N/A</v>
      </c>
      <c r="P296" s="22" t="str">
        <f>IF(INDEX(Veh_Marshal,0,3)="N/A","N/A",'输出-系统进路参数'!S297)</f>
        <v>N/A</v>
      </c>
      <c r="Q296" s="22" t="str">
        <f>IF(INDEX(Veh_Marshal,0,3)="N/A","N/A",'输出-系统进路参数'!T297)</f>
        <v>N/A</v>
      </c>
      <c r="R296" s="22" t="str">
        <f>IF(INDEX(Veh_Marshal,0,3)="N/A","N/A",'输出-系统进路参数'!U297)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IF(INDEX(Veh_Marshal,0,3)="N/A","N/A",'输出-系统进路参数'!B298)</f>
        <v>N/A</v>
      </c>
      <c r="B297" s="22" t="str">
        <f>IF(INDEX(Veh_Marshal,0,3)="N/A","N/A",'输出-系统进路参数'!E298)</f>
        <v>N/A</v>
      </c>
      <c r="C297" s="22" t="str">
        <f>IF(INDEX(Veh_Marshal,0,3)="N/A","N/A",'输出-系统进路参数'!F298)</f>
        <v>N/A</v>
      </c>
      <c r="D297" s="22" t="str">
        <f>IF(INDEX(Veh_Marshal,0,3)="N/A","N/A",'输出-系统进路参数'!G298)</f>
        <v>N/A</v>
      </c>
      <c r="E297" s="22" t="str">
        <f>IF(INDEX(Veh_Marshal,0,3)="N/A","N/A",'输出-系统进路参数'!H298)</f>
        <v>N/A</v>
      </c>
      <c r="F297" s="22" t="str">
        <f>IF(INDEX(Veh_Marshal,0,3)="N/A","N/A",'输出-系统进路参数'!I298)</f>
        <v>N/A</v>
      </c>
      <c r="G297" s="22" t="str">
        <f>IF(INDEX(Veh_Marshal,0,3)="N/A","N/A",'输出-系统进路参数'!J298)</f>
        <v>N/A</v>
      </c>
      <c r="H297" s="22" t="str">
        <f>IF(INDEX(Veh_Marshal,0,3)="N/A","N/A",'输出-系统进路参数'!K298)</f>
        <v>N/A</v>
      </c>
      <c r="I297" s="22" t="str">
        <f>IF(INDEX(Veh_Marshal,0,3)="N/A","N/A",'输出-系统进路参数'!L298)</f>
        <v>N/A</v>
      </c>
      <c r="J297" s="22" t="str">
        <f>IF(INDEX(Veh_Marshal,0,3)="N/A","N/A",'输出-系统进路参数'!M298)</f>
        <v>N/A</v>
      </c>
      <c r="K297" s="22" t="str">
        <f>IF(INDEX(Veh_Marshal,0,3)="N/A","N/A",'输出-系统进路参数'!N298)</f>
        <v>N/A</v>
      </c>
      <c r="L297" s="22" t="str">
        <f>IF(INDEX(Veh_Marshal,0,3)="N/A","N/A",'输出-系统进路参数'!O298)</f>
        <v>N/A</v>
      </c>
      <c r="M297" s="22" t="str">
        <f>IF(INDEX(Veh_Marshal,0,3)="N/A","N/A",'输出-系统进路参数'!P298)</f>
        <v>N/A</v>
      </c>
      <c r="N297" s="22" t="str">
        <f>IF(INDEX(Veh_Marshal,0,3)="N/A","N/A",'输出-系统进路参数'!Q298)</f>
        <v>N/A</v>
      </c>
      <c r="O297" s="22" t="str">
        <f>IF(INDEX(Veh_Marshal,0,3)="N/A","N/A",'输出-系统进路参数'!R298)</f>
        <v>N/A</v>
      </c>
      <c r="P297" s="22" t="str">
        <f>IF(INDEX(Veh_Marshal,0,3)="N/A","N/A",'输出-系统进路参数'!S298)</f>
        <v>N/A</v>
      </c>
      <c r="Q297" s="22" t="str">
        <f>IF(INDEX(Veh_Marshal,0,3)="N/A","N/A",'输出-系统进路参数'!T298)</f>
        <v>N/A</v>
      </c>
      <c r="R297" s="22" t="str">
        <f>IF(INDEX(Veh_Marshal,0,3)="N/A","N/A",'输出-系统进路参数'!U298)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IF(INDEX(Veh_Marshal,0,3)="N/A","N/A",'输出-系统进路参数'!B299)</f>
        <v>N/A</v>
      </c>
      <c r="B298" s="22" t="str">
        <f>IF(INDEX(Veh_Marshal,0,3)="N/A","N/A",'输出-系统进路参数'!E299)</f>
        <v>N/A</v>
      </c>
      <c r="C298" s="22" t="str">
        <f>IF(INDEX(Veh_Marshal,0,3)="N/A","N/A",'输出-系统进路参数'!F299)</f>
        <v>N/A</v>
      </c>
      <c r="D298" s="22" t="str">
        <f>IF(INDEX(Veh_Marshal,0,3)="N/A","N/A",'输出-系统进路参数'!G299)</f>
        <v>N/A</v>
      </c>
      <c r="E298" s="22" t="str">
        <f>IF(INDEX(Veh_Marshal,0,3)="N/A","N/A",'输出-系统进路参数'!H299)</f>
        <v>N/A</v>
      </c>
      <c r="F298" s="22" t="str">
        <f>IF(INDEX(Veh_Marshal,0,3)="N/A","N/A",'输出-系统进路参数'!I299)</f>
        <v>N/A</v>
      </c>
      <c r="G298" s="22" t="str">
        <f>IF(INDEX(Veh_Marshal,0,3)="N/A","N/A",'输出-系统进路参数'!J299)</f>
        <v>N/A</v>
      </c>
      <c r="H298" s="22" t="str">
        <f>IF(INDEX(Veh_Marshal,0,3)="N/A","N/A",'输出-系统进路参数'!K299)</f>
        <v>N/A</v>
      </c>
      <c r="I298" s="22" t="str">
        <f>IF(INDEX(Veh_Marshal,0,3)="N/A","N/A",'输出-系统进路参数'!L299)</f>
        <v>N/A</v>
      </c>
      <c r="J298" s="22" t="str">
        <f>IF(INDEX(Veh_Marshal,0,3)="N/A","N/A",'输出-系统进路参数'!M299)</f>
        <v>N/A</v>
      </c>
      <c r="K298" s="22" t="str">
        <f>IF(INDEX(Veh_Marshal,0,3)="N/A","N/A",'输出-系统进路参数'!N299)</f>
        <v>N/A</v>
      </c>
      <c r="L298" s="22" t="str">
        <f>IF(INDEX(Veh_Marshal,0,3)="N/A","N/A",'输出-系统进路参数'!O299)</f>
        <v>N/A</v>
      </c>
      <c r="M298" s="22" t="str">
        <f>IF(INDEX(Veh_Marshal,0,3)="N/A","N/A",'输出-系统进路参数'!P299)</f>
        <v>N/A</v>
      </c>
      <c r="N298" s="22" t="str">
        <f>IF(INDEX(Veh_Marshal,0,3)="N/A","N/A",'输出-系统进路参数'!Q299)</f>
        <v>N/A</v>
      </c>
      <c r="O298" s="22" t="str">
        <f>IF(INDEX(Veh_Marshal,0,3)="N/A","N/A",'输出-系统进路参数'!R299)</f>
        <v>N/A</v>
      </c>
      <c r="P298" s="22" t="str">
        <f>IF(INDEX(Veh_Marshal,0,3)="N/A","N/A",'输出-系统进路参数'!S299)</f>
        <v>N/A</v>
      </c>
      <c r="Q298" s="22" t="str">
        <f>IF(INDEX(Veh_Marshal,0,3)="N/A","N/A",'输出-系统进路参数'!T299)</f>
        <v>N/A</v>
      </c>
      <c r="R298" s="22" t="str">
        <f>IF(INDEX(Veh_Marshal,0,3)="N/A","N/A",'输出-系统进路参数'!U299)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IF(INDEX(Veh_Marshal,0,3)="N/A","N/A",'输出-系统进路参数'!B300)</f>
        <v>N/A</v>
      </c>
      <c r="B299" s="22" t="str">
        <f>IF(INDEX(Veh_Marshal,0,3)="N/A","N/A",'输出-系统进路参数'!E300)</f>
        <v>N/A</v>
      </c>
      <c r="C299" s="22" t="str">
        <f>IF(INDEX(Veh_Marshal,0,3)="N/A","N/A",'输出-系统进路参数'!F300)</f>
        <v>N/A</v>
      </c>
      <c r="D299" s="22" t="str">
        <f>IF(INDEX(Veh_Marshal,0,3)="N/A","N/A",'输出-系统进路参数'!G300)</f>
        <v>N/A</v>
      </c>
      <c r="E299" s="22" t="str">
        <f>IF(INDEX(Veh_Marshal,0,3)="N/A","N/A",'输出-系统进路参数'!H300)</f>
        <v>N/A</v>
      </c>
      <c r="F299" s="22" t="str">
        <f>IF(INDEX(Veh_Marshal,0,3)="N/A","N/A",'输出-系统进路参数'!I300)</f>
        <v>N/A</v>
      </c>
      <c r="G299" s="22" t="str">
        <f>IF(INDEX(Veh_Marshal,0,3)="N/A","N/A",'输出-系统进路参数'!J300)</f>
        <v>N/A</v>
      </c>
      <c r="H299" s="22" t="str">
        <f>IF(INDEX(Veh_Marshal,0,3)="N/A","N/A",'输出-系统进路参数'!K300)</f>
        <v>N/A</v>
      </c>
      <c r="I299" s="22" t="str">
        <f>IF(INDEX(Veh_Marshal,0,3)="N/A","N/A",'输出-系统进路参数'!L300)</f>
        <v>N/A</v>
      </c>
      <c r="J299" s="22" t="str">
        <f>IF(INDEX(Veh_Marshal,0,3)="N/A","N/A",'输出-系统进路参数'!M300)</f>
        <v>N/A</v>
      </c>
      <c r="K299" s="22" t="str">
        <f>IF(INDEX(Veh_Marshal,0,3)="N/A","N/A",'输出-系统进路参数'!N300)</f>
        <v>N/A</v>
      </c>
      <c r="L299" s="22" t="str">
        <f>IF(INDEX(Veh_Marshal,0,3)="N/A","N/A",'输出-系统进路参数'!O300)</f>
        <v>N/A</v>
      </c>
      <c r="M299" s="22" t="str">
        <f>IF(INDEX(Veh_Marshal,0,3)="N/A","N/A",'输出-系统进路参数'!P300)</f>
        <v>N/A</v>
      </c>
      <c r="N299" s="22" t="str">
        <f>IF(INDEX(Veh_Marshal,0,3)="N/A","N/A",'输出-系统进路参数'!Q300)</f>
        <v>N/A</v>
      </c>
      <c r="O299" s="22" t="str">
        <f>IF(INDEX(Veh_Marshal,0,3)="N/A","N/A",'输出-系统进路参数'!R300)</f>
        <v>N/A</v>
      </c>
      <c r="P299" s="22" t="str">
        <f>IF(INDEX(Veh_Marshal,0,3)="N/A","N/A",'输出-系统进路参数'!S300)</f>
        <v>N/A</v>
      </c>
      <c r="Q299" s="22" t="str">
        <f>IF(INDEX(Veh_Marshal,0,3)="N/A","N/A",'输出-系统进路参数'!T300)</f>
        <v>N/A</v>
      </c>
      <c r="R299" s="22" t="str">
        <f>IF(INDEX(Veh_Marshal,0,3)="N/A","N/A",'输出-系统进路参数'!U300)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IF(INDEX(Veh_Marshal,0,3)="N/A","N/A",'输出-系统进路参数'!B301)</f>
        <v>N/A</v>
      </c>
      <c r="B300" s="22" t="str">
        <f>IF(INDEX(Veh_Marshal,0,3)="N/A","N/A",'输出-系统进路参数'!E301)</f>
        <v>N/A</v>
      </c>
      <c r="C300" s="22" t="str">
        <f>IF(INDEX(Veh_Marshal,0,3)="N/A","N/A",'输出-系统进路参数'!F301)</f>
        <v>N/A</v>
      </c>
      <c r="D300" s="22" t="str">
        <f>IF(INDEX(Veh_Marshal,0,3)="N/A","N/A",'输出-系统进路参数'!G301)</f>
        <v>N/A</v>
      </c>
      <c r="E300" s="22" t="str">
        <f>IF(INDEX(Veh_Marshal,0,3)="N/A","N/A",'输出-系统进路参数'!H301)</f>
        <v>N/A</v>
      </c>
      <c r="F300" s="22" t="str">
        <f>IF(INDEX(Veh_Marshal,0,3)="N/A","N/A",'输出-系统进路参数'!I301)</f>
        <v>N/A</v>
      </c>
      <c r="G300" s="22" t="str">
        <f>IF(INDEX(Veh_Marshal,0,3)="N/A","N/A",'输出-系统进路参数'!J301)</f>
        <v>N/A</v>
      </c>
      <c r="H300" s="22" t="str">
        <f>IF(INDEX(Veh_Marshal,0,3)="N/A","N/A",'输出-系统进路参数'!K301)</f>
        <v>N/A</v>
      </c>
      <c r="I300" s="22" t="str">
        <f>IF(INDEX(Veh_Marshal,0,3)="N/A","N/A",'输出-系统进路参数'!L301)</f>
        <v>N/A</v>
      </c>
      <c r="J300" s="22" t="str">
        <f>IF(INDEX(Veh_Marshal,0,3)="N/A","N/A",'输出-系统进路参数'!M301)</f>
        <v>N/A</v>
      </c>
      <c r="K300" s="22" t="str">
        <f>IF(INDEX(Veh_Marshal,0,3)="N/A","N/A",'输出-系统进路参数'!N301)</f>
        <v>N/A</v>
      </c>
      <c r="L300" s="22" t="str">
        <f>IF(INDEX(Veh_Marshal,0,3)="N/A","N/A",'输出-系统进路参数'!O301)</f>
        <v>N/A</v>
      </c>
      <c r="M300" s="22" t="str">
        <f>IF(INDEX(Veh_Marshal,0,3)="N/A","N/A",'输出-系统进路参数'!P301)</f>
        <v>N/A</v>
      </c>
      <c r="N300" s="22" t="str">
        <f>IF(INDEX(Veh_Marshal,0,3)="N/A","N/A",'输出-系统进路参数'!Q301)</f>
        <v>N/A</v>
      </c>
      <c r="O300" s="22" t="str">
        <f>IF(INDEX(Veh_Marshal,0,3)="N/A","N/A",'输出-系统进路参数'!R301)</f>
        <v>N/A</v>
      </c>
      <c r="P300" s="22" t="str">
        <f>IF(INDEX(Veh_Marshal,0,3)="N/A","N/A",'输出-系统进路参数'!S301)</f>
        <v>N/A</v>
      </c>
      <c r="Q300" s="22" t="str">
        <f>IF(INDEX(Veh_Marshal,0,3)="N/A","N/A",'输出-系统进路参数'!T301)</f>
        <v>N/A</v>
      </c>
      <c r="R300" s="22" t="str">
        <f>IF(INDEX(Veh_Marshal,0,3)="N/A","N/A",'输出-系统进路参数'!U301)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IF(INDEX(Veh_Marshal,0,3)="N/A","N/A",'输出-系统进路参数'!B302)</f>
        <v>N/A</v>
      </c>
      <c r="B301" s="22" t="str">
        <f>IF(INDEX(Veh_Marshal,0,3)="N/A","N/A",'输出-系统进路参数'!E302)</f>
        <v>N/A</v>
      </c>
      <c r="C301" s="22" t="str">
        <f>IF(INDEX(Veh_Marshal,0,3)="N/A","N/A",'输出-系统进路参数'!F302)</f>
        <v>N/A</v>
      </c>
      <c r="D301" s="22" t="str">
        <f>IF(INDEX(Veh_Marshal,0,3)="N/A","N/A",'输出-系统进路参数'!G302)</f>
        <v>N/A</v>
      </c>
      <c r="E301" s="22" t="str">
        <f>IF(INDEX(Veh_Marshal,0,3)="N/A","N/A",'输出-系统进路参数'!H302)</f>
        <v>N/A</v>
      </c>
      <c r="F301" s="22" t="str">
        <f>IF(INDEX(Veh_Marshal,0,3)="N/A","N/A",'输出-系统进路参数'!I302)</f>
        <v>N/A</v>
      </c>
      <c r="G301" s="22" t="str">
        <f>IF(INDEX(Veh_Marshal,0,3)="N/A","N/A",'输出-系统进路参数'!J302)</f>
        <v>N/A</v>
      </c>
      <c r="H301" s="22" t="str">
        <f>IF(INDEX(Veh_Marshal,0,3)="N/A","N/A",'输出-系统进路参数'!K302)</f>
        <v>N/A</v>
      </c>
      <c r="I301" s="22" t="str">
        <f>IF(INDEX(Veh_Marshal,0,3)="N/A","N/A",'输出-系统进路参数'!L302)</f>
        <v>N/A</v>
      </c>
      <c r="J301" s="22" t="str">
        <f>IF(INDEX(Veh_Marshal,0,3)="N/A","N/A",'输出-系统进路参数'!M302)</f>
        <v>N/A</v>
      </c>
      <c r="K301" s="22" t="str">
        <f>IF(INDEX(Veh_Marshal,0,3)="N/A","N/A",'输出-系统进路参数'!N302)</f>
        <v>N/A</v>
      </c>
      <c r="L301" s="22" t="str">
        <f>IF(INDEX(Veh_Marshal,0,3)="N/A","N/A",'输出-系统进路参数'!O302)</f>
        <v>N/A</v>
      </c>
      <c r="M301" s="22" t="str">
        <f>IF(INDEX(Veh_Marshal,0,3)="N/A","N/A",'输出-系统进路参数'!P302)</f>
        <v>N/A</v>
      </c>
      <c r="N301" s="22" t="str">
        <f>IF(INDEX(Veh_Marshal,0,3)="N/A","N/A",'输出-系统进路参数'!Q302)</f>
        <v>N/A</v>
      </c>
      <c r="O301" s="22" t="str">
        <f>IF(INDEX(Veh_Marshal,0,3)="N/A","N/A",'输出-系统进路参数'!R302)</f>
        <v>N/A</v>
      </c>
      <c r="P301" s="22" t="str">
        <f>IF(INDEX(Veh_Marshal,0,3)="N/A","N/A",'输出-系统进路参数'!S302)</f>
        <v>N/A</v>
      </c>
      <c r="Q301" s="22" t="str">
        <f>IF(INDEX(Veh_Marshal,0,3)="N/A","N/A",'输出-系统进路参数'!T302)</f>
        <v>N/A</v>
      </c>
      <c r="R301" s="22" t="str">
        <f>IF(INDEX(Veh_Marshal,0,3)="N/A","N/A",'输出-系统进路参数'!U302)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IF(INDEX(Veh_Marshal,0,3)="N/A","N/A",'输出-系统进路参数'!B303)</f>
        <v>N/A</v>
      </c>
      <c r="B302" s="22" t="str">
        <f>IF(INDEX(Veh_Marshal,0,3)="N/A","N/A",'输出-系统进路参数'!E303)</f>
        <v>N/A</v>
      </c>
      <c r="C302" s="22" t="str">
        <f>IF(INDEX(Veh_Marshal,0,3)="N/A","N/A",'输出-系统进路参数'!F303)</f>
        <v>N/A</v>
      </c>
      <c r="D302" s="22" t="str">
        <f>IF(INDEX(Veh_Marshal,0,3)="N/A","N/A",'输出-系统进路参数'!G303)</f>
        <v>N/A</v>
      </c>
      <c r="E302" s="22" t="str">
        <f>IF(INDEX(Veh_Marshal,0,3)="N/A","N/A",'输出-系统进路参数'!H303)</f>
        <v>N/A</v>
      </c>
      <c r="F302" s="22" t="str">
        <f>IF(INDEX(Veh_Marshal,0,3)="N/A","N/A",'输出-系统进路参数'!I303)</f>
        <v>N/A</v>
      </c>
      <c r="G302" s="22" t="str">
        <f>IF(INDEX(Veh_Marshal,0,3)="N/A","N/A",'输出-系统进路参数'!J303)</f>
        <v>N/A</v>
      </c>
      <c r="H302" s="22" t="str">
        <f>IF(INDEX(Veh_Marshal,0,3)="N/A","N/A",'输出-系统进路参数'!K303)</f>
        <v>N/A</v>
      </c>
      <c r="I302" s="22" t="str">
        <f>IF(INDEX(Veh_Marshal,0,3)="N/A","N/A",'输出-系统进路参数'!L303)</f>
        <v>N/A</v>
      </c>
      <c r="J302" s="22" t="str">
        <f>IF(INDEX(Veh_Marshal,0,3)="N/A","N/A",'输出-系统进路参数'!M303)</f>
        <v>N/A</v>
      </c>
      <c r="K302" s="22" t="str">
        <f>IF(INDEX(Veh_Marshal,0,3)="N/A","N/A",'输出-系统进路参数'!N303)</f>
        <v>N/A</v>
      </c>
      <c r="L302" s="22" t="str">
        <f>IF(INDEX(Veh_Marshal,0,3)="N/A","N/A",'输出-系统进路参数'!O303)</f>
        <v>N/A</v>
      </c>
      <c r="M302" s="22" t="str">
        <f>IF(INDEX(Veh_Marshal,0,3)="N/A","N/A",'输出-系统进路参数'!P303)</f>
        <v>N/A</v>
      </c>
      <c r="N302" s="22" t="str">
        <f>IF(INDEX(Veh_Marshal,0,3)="N/A","N/A",'输出-系统进路参数'!Q303)</f>
        <v>N/A</v>
      </c>
      <c r="O302" s="22" t="str">
        <f>IF(INDEX(Veh_Marshal,0,3)="N/A","N/A",'输出-系统进路参数'!R303)</f>
        <v>N/A</v>
      </c>
      <c r="P302" s="22" t="str">
        <f>IF(INDEX(Veh_Marshal,0,3)="N/A","N/A",'输出-系统进路参数'!S303)</f>
        <v>N/A</v>
      </c>
      <c r="Q302" s="22" t="str">
        <f>IF(INDEX(Veh_Marshal,0,3)="N/A","N/A",'输出-系统进路参数'!T303)</f>
        <v>N/A</v>
      </c>
      <c r="R302" s="22" t="str">
        <f>IF(INDEX(Veh_Marshal,0,3)="N/A","N/A",'输出-系统进路参数'!U303)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IF(INDEX(Veh_Marshal,0,3)="N/A","N/A",'输出-系统进路参数'!B304)</f>
        <v>N/A</v>
      </c>
      <c r="B303" s="22" t="str">
        <f>IF(INDEX(Veh_Marshal,0,3)="N/A","N/A",'输出-系统进路参数'!E304)</f>
        <v>N/A</v>
      </c>
      <c r="C303" s="22" t="str">
        <f>IF(INDEX(Veh_Marshal,0,3)="N/A","N/A",'输出-系统进路参数'!F304)</f>
        <v>N/A</v>
      </c>
      <c r="D303" s="22" t="str">
        <f>IF(INDEX(Veh_Marshal,0,3)="N/A","N/A",'输出-系统进路参数'!G304)</f>
        <v>N/A</v>
      </c>
      <c r="E303" s="22" t="str">
        <f>IF(INDEX(Veh_Marshal,0,3)="N/A","N/A",'输出-系统进路参数'!H304)</f>
        <v>N/A</v>
      </c>
      <c r="F303" s="22" t="str">
        <f>IF(INDEX(Veh_Marshal,0,3)="N/A","N/A",'输出-系统进路参数'!I304)</f>
        <v>N/A</v>
      </c>
      <c r="G303" s="22" t="str">
        <f>IF(INDEX(Veh_Marshal,0,3)="N/A","N/A",'输出-系统进路参数'!J304)</f>
        <v>N/A</v>
      </c>
      <c r="H303" s="22" t="str">
        <f>IF(INDEX(Veh_Marshal,0,3)="N/A","N/A",'输出-系统进路参数'!K304)</f>
        <v>N/A</v>
      </c>
      <c r="I303" s="22" t="str">
        <f>IF(INDEX(Veh_Marshal,0,3)="N/A","N/A",'输出-系统进路参数'!L304)</f>
        <v>N/A</v>
      </c>
      <c r="J303" s="22" t="str">
        <f>IF(INDEX(Veh_Marshal,0,3)="N/A","N/A",'输出-系统进路参数'!M304)</f>
        <v>N/A</v>
      </c>
      <c r="K303" s="22" t="str">
        <f>IF(INDEX(Veh_Marshal,0,3)="N/A","N/A",'输出-系统进路参数'!N304)</f>
        <v>N/A</v>
      </c>
      <c r="L303" s="22" t="str">
        <f>IF(INDEX(Veh_Marshal,0,3)="N/A","N/A",'输出-系统进路参数'!O304)</f>
        <v>N/A</v>
      </c>
      <c r="M303" s="22" t="str">
        <f>IF(INDEX(Veh_Marshal,0,3)="N/A","N/A",'输出-系统进路参数'!P304)</f>
        <v>N/A</v>
      </c>
      <c r="N303" s="22" t="str">
        <f>IF(INDEX(Veh_Marshal,0,3)="N/A","N/A",'输出-系统进路参数'!Q304)</f>
        <v>N/A</v>
      </c>
      <c r="O303" s="22" t="str">
        <f>IF(INDEX(Veh_Marshal,0,3)="N/A","N/A",'输出-系统进路参数'!R304)</f>
        <v>N/A</v>
      </c>
      <c r="P303" s="22" t="str">
        <f>IF(INDEX(Veh_Marshal,0,3)="N/A","N/A",'输出-系统进路参数'!S304)</f>
        <v>N/A</v>
      </c>
      <c r="Q303" s="22" t="str">
        <f>IF(INDEX(Veh_Marshal,0,3)="N/A","N/A",'输出-系统进路参数'!T304)</f>
        <v>N/A</v>
      </c>
      <c r="R303" s="22" t="str">
        <f>IF(INDEX(Veh_Marshal,0,3)="N/A","N/A",'输出-系统进路参数'!U304)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IF(INDEX(Veh_Marshal,0,3)="N/A","N/A",'输出-系统进路参数'!B305)</f>
        <v>N/A</v>
      </c>
      <c r="B304" s="22" t="str">
        <f>IF(INDEX(Veh_Marshal,0,3)="N/A","N/A",'输出-系统进路参数'!E305)</f>
        <v>N/A</v>
      </c>
      <c r="C304" s="22" t="str">
        <f>IF(INDEX(Veh_Marshal,0,3)="N/A","N/A",'输出-系统进路参数'!F305)</f>
        <v>N/A</v>
      </c>
      <c r="D304" s="22" t="str">
        <f>IF(INDEX(Veh_Marshal,0,3)="N/A","N/A",'输出-系统进路参数'!G305)</f>
        <v>N/A</v>
      </c>
      <c r="E304" s="22" t="str">
        <f>IF(INDEX(Veh_Marshal,0,3)="N/A","N/A",'输出-系统进路参数'!H305)</f>
        <v>N/A</v>
      </c>
      <c r="F304" s="22" t="str">
        <f>IF(INDEX(Veh_Marshal,0,3)="N/A","N/A",'输出-系统进路参数'!I305)</f>
        <v>N/A</v>
      </c>
      <c r="G304" s="22" t="str">
        <f>IF(INDEX(Veh_Marshal,0,3)="N/A","N/A",'输出-系统进路参数'!J305)</f>
        <v>N/A</v>
      </c>
      <c r="H304" s="22" t="str">
        <f>IF(INDEX(Veh_Marshal,0,3)="N/A","N/A",'输出-系统进路参数'!K305)</f>
        <v>N/A</v>
      </c>
      <c r="I304" s="22" t="str">
        <f>IF(INDEX(Veh_Marshal,0,3)="N/A","N/A",'输出-系统进路参数'!L305)</f>
        <v>N/A</v>
      </c>
      <c r="J304" s="22" t="str">
        <f>IF(INDEX(Veh_Marshal,0,3)="N/A","N/A",'输出-系统进路参数'!M305)</f>
        <v>N/A</v>
      </c>
      <c r="K304" s="22" t="str">
        <f>IF(INDEX(Veh_Marshal,0,3)="N/A","N/A",'输出-系统进路参数'!N305)</f>
        <v>N/A</v>
      </c>
      <c r="L304" s="22" t="str">
        <f>IF(INDEX(Veh_Marshal,0,3)="N/A","N/A",'输出-系统进路参数'!O305)</f>
        <v>N/A</v>
      </c>
      <c r="M304" s="22" t="str">
        <f>IF(INDEX(Veh_Marshal,0,3)="N/A","N/A",'输出-系统进路参数'!P305)</f>
        <v>N/A</v>
      </c>
      <c r="N304" s="22" t="str">
        <f>IF(INDEX(Veh_Marshal,0,3)="N/A","N/A",'输出-系统进路参数'!Q305)</f>
        <v>N/A</v>
      </c>
      <c r="O304" s="22" t="str">
        <f>IF(INDEX(Veh_Marshal,0,3)="N/A","N/A",'输出-系统进路参数'!R305)</f>
        <v>N/A</v>
      </c>
      <c r="P304" s="22" t="str">
        <f>IF(INDEX(Veh_Marshal,0,3)="N/A","N/A",'输出-系统进路参数'!S305)</f>
        <v>N/A</v>
      </c>
      <c r="Q304" s="22" t="str">
        <f>IF(INDEX(Veh_Marshal,0,3)="N/A","N/A",'输出-系统进路参数'!T305)</f>
        <v>N/A</v>
      </c>
      <c r="R304" s="22" t="str">
        <f>IF(INDEX(Veh_Marshal,0,3)="N/A","N/A",'输出-系统进路参数'!U305)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IF(INDEX(Veh_Marshal,0,3)="N/A","N/A",'输出-系统进路参数'!B306)</f>
        <v>N/A</v>
      </c>
      <c r="B305" s="22" t="str">
        <f>IF(INDEX(Veh_Marshal,0,3)="N/A","N/A",'输出-系统进路参数'!E306)</f>
        <v>N/A</v>
      </c>
      <c r="C305" s="22" t="str">
        <f>IF(INDEX(Veh_Marshal,0,3)="N/A","N/A",'输出-系统进路参数'!F306)</f>
        <v>N/A</v>
      </c>
      <c r="D305" s="22" t="str">
        <f>IF(INDEX(Veh_Marshal,0,3)="N/A","N/A",'输出-系统进路参数'!G306)</f>
        <v>N/A</v>
      </c>
      <c r="E305" s="22" t="str">
        <f>IF(INDEX(Veh_Marshal,0,3)="N/A","N/A",'输出-系统进路参数'!H306)</f>
        <v>N/A</v>
      </c>
      <c r="F305" s="22" t="str">
        <f>IF(INDEX(Veh_Marshal,0,3)="N/A","N/A",'输出-系统进路参数'!I306)</f>
        <v>N/A</v>
      </c>
      <c r="G305" s="22" t="str">
        <f>IF(INDEX(Veh_Marshal,0,3)="N/A","N/A",'输出-系统进路参数'!J306)</f>
        <v>N/A</v>
      </c>
      <c r="H305" s="22" t="str">
        <f>IF(INDEX(Veh_Marshal,0,3)="N/A","N/A",'输出-系统进路参数'!K306)</f>
        <v>N/A</v>
      </c>
      <c r="I305" s="22" t="str">
        <f>IF(INDEX(Veh_Marshal,0,3)="N/A","N/A",'输出-系统进路参数'!L306)</f>
        <v>N/A</v>
      </c>
      <c r="J305" s="22" t="str">
        <f>IF(INDEX(Veh_Marshal,0,3)="N/A","N/A",'输出-系统进路参数'!M306)</f>
        <v>N/A</v>
      </c>
      <c r="K305" s="22" t="str">
        <f>IF(INDEX(Veh_Marshal,0,3)="N/A","N/A",'输出-系统进路参数'!N306)</f>
        <v>N/A</v>
      </c>
      <c r="L305" s="22" t="str">
        <f>IF(INDEX(Veh_Marshal,0,3)="N/A","N/A",'输出-系统进路参数'!O306)</f>
        <v>N/A</v>
      </c>
      <c r="M305" s="22" t="str">
        <f>IF(INDEX(Veh_Marshal,0,3)="N/A","N/A",'输出-系统进路参数'!P306)</f>
        <v>N/A</v>
      </c>
      <c r="N305" s="22" t="str">
        <f>IF(INDEX(Veh_Marshal,0,3)="N/A","N/A",'输出-系统进路参数'!Q306)</f>
        <v>N/A</v>
      </c>
      <c r="O305" s="22" t="str">
        <f>IF(INDEX(Veh_Marshal,0,3)="N/A","N/A",'输出-系统进路参数'!R306)</f>
        <v>N/A</v>
      </c>
      <c r="P305" s="22" t="str">
        <f>IF(INDEX(Veh_Marshal,0,3)="N/A","N/A",'输出-系统进路参数'!S306)</f>
        <v>N/A</v>
      </c>
      <c r="Q305" s="22" t="str">
        <f>IF(INDEX(Veh_Marshal,0,3)="N/A","N/A",'输出-系统进路参数'!T306)</f>
        <v>N/A</v>
      </c>
      <c r="R305" s="22" t="str">
        <f>IF(INDEX(Veh_Marshal,0,3)="N/A","N/A",'输出-系统进路参数'!U306)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IF(INDEX(Veh_Marshal,0,3)="N/A","N/A",'输出-系统进路参数'!B307)</f>
        <v>N/A</v>
      </c>
      <c r="B306" s="22" t="str">
        <f>IF(INDEX(Veh_Marshal,0,3)="N/A","N/A",'输出-系统进路参数'!E307)</f>
        <v>N/A</v>
      </c>
      <c r="C306" s="22" t="str">
        <f>IF(INDEX(Veh_Marshal,0,3)="N/A","N/A",'输出-系统进路参数'!F307)</f>
        <v>N/A</v>
      </c>
      <c r="D306" s="22" t="str">
        <f>IF(INDEX(Veh_Marshal,0,3)="N/A","N/A",'输出-系统进路参数'!G307)</f>
        <v>N/A</v>
      </c>
      <c r="E306" s="22" t="str">
        <f>IF(INDEX(Veh_Marshal,0,3)="N/A","N/A",'输出-系统进路参数'!H307)</f>
        <v>N/A</v>
      </c>
      <c r="F306" s="22" t="str">
        <f>IF(INDEX(Veh_Marshal,0,3)="N/A","N/A",'输出-系统进路参数'!I307)</f>
        <v>N/A</v>
      </c>
      <c r="G306" s="22" t="str">
        <f>IF(INDEX(Veh_Marshal,0,3)="N/A","N/A",'输出-系统进路参数'!J307)</f>
        <v>N/A</v>
      </c>
      <c r="H306" s="22" t="str">
        <f>IF(INDEX(Veh_Marshal,0,3)="N/A","N/A",'输出-系统进路参数'!K307)</f>
        <v>N/A</v>
      </c>
      <c r="I306" s="22" t="str">
        <f>IF(INDEX(Veh_Marshal,0,3)="N/A","N/A",'输出-系统进路参数'!L307)</f>
        <v>N/A</v>
      </c>
      <c r="J306" s="22" t="str">
        <f>IF(INDEX(Veh_Marshal,0,3)="N/A","N/A",'输出-系统进路参数'!M307)</f>
        <v>N/A</v>
      </c>
      <c r="K306" s="22" t="str">
        <f>IF(INDEX(Veh_Marshal,0,3)="N/A","N/A",'输出-系统进路参数'!N307)</f>
        <v>N/A</v>
      </c>
      <c r="L306" s="22" t="str">
        <f>IF(INDEX(Veh_Marshal,0,3)="N/A","N/A",'输出-系统进路参数'!O307)</f>
        <v>N/A</v>
      </c>
      <c r="M306" s="22" t="str">
        <f>IF(INDEX(Veh_Marshal,0,3)="N/A","N/A",'输出-系统进路参数'!P307)</f>
        <v>N/A</v>
      </c>
      <c r="N306" s="22" t="str">
        <f>IF(INDEX(Veh_Marshal,0,3)="N/A","N/A",'输出-系统进路参数'!Q307)</f>
        <v>N/A</v>
      </c>
      <c r="O306" s="22" t="str">
        <f>IF(INDEX(Veh_Marshal,0,3)="N/A","N/A",'输出-系统进路参数'!R307)</f>
        <v>N/A</v>
      </c>
      <c r="P306" s="22" t="str">
        <f>IF(INDEX(Veh_Marshal,0,3)="N/A","N/A",'输出-系统进路参数'!S307)</f>
        <v>N/A</v>
      </c>
      <c r="Q306" s="22" t="str">
        <f>IF(INDEX(Veh_Marshal,0,3)="N/A","N/A",'输出-系统进路参数'!T307)</f>
        <v>N/A</v>
      </c>
      <c r="R306" s="22" t="str">
        <f>IF(INDEX(Veh_Marshal,0,3)="N/A","N/A",'输出-系统进路参数'!U307)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IF(INDEX(Veh_Marshal,0,3)="N/A","N/A",'输出-系统进路参数'!B308)</f>
        <v>N/A</v>
      </c>
      <c r="B307" s="22" t="str">
        <f>IF(INDEX(Veh_Marshal,0,3)="N/A","N/A",'输出-系统进路参数'!E308)</f>
        <v>N/A</v>
      </c>
      <c r="C307" s="22" t="str">
        <f>IF(INDEX(Veh_Marshal,0,3)="N/A","N/A",'输出-系统进路参数'!F308)</f>
        <v>N/A</v>
      </c>
      <c r="D307" s="22" t="str">
        <f>IF(INDEX(Veh_Marshal,0,3)="N/A","N/A",'输出-系统进路参数'!G308)</f>
        <v>N/A</v>
      </c>
      <c r="E307" s="22" t="str">
        <f>IF(INDEX(Veh_Marshal,0,3)="N/A","N/A",'输出-系统进路参数'!H308)</f>
        <v>N/A</v>
      </c>
      <c r="F307" s="22" t="str">
        <f>IF(INDEX(Veh_Marshal,0,3)="N/A","N/A",'输出-系统进路参数'!I308)</f>
        <v>N/A</v>
      </c>
      <c r="G307" s="22" t="str">
        <f>IF(INDEX(Veh_Marshal,0,3)="N/A","N/A",'输出-系统进路参数'!J308)</f>
        <v>N/A</v>
      </c>
      <c r="H307" s="22" t="str">
        <f>IF(INDEX(Veh_Marshal,0,3)="N/A","N/A",'输出-系统进路参数'!K308)</f>
        <v>N/A</v>
      </c>
      <c r="I307" s="22" t="str">
        <f>IF(INDEX(Veh_Marshal,0,3)="N/A","N/A",'输出-系统进路参数'!L308)</f>
        <v>N/A</v>
      </c>
      <c r="J307" s="22" t="str">
        <f>IF(INDEX(Veh_Marshal,0,3)="N/A","N/A",'输出-系统进路参数'!M308)</f>
        <v>N/A</v>
      </c>
      <c r="K307" s="22" t="str">
        <f>IF(INDEX(Veh_Marshal,0,3)="N/A","N/A",'输出-系统进路参数'!N308)</f>
        <v>N/A</v>
      </c>
      <c r="L307" s="22" t="str">
        <f>IF(INDEX(Veh_Marshal,0,3)="N/A","N/A",'输出-系统进路参数'!O308)</f>
        <v>N/A</v>
      </c>
      <c r="M307" s="22" t="str">
        <f>IF(INDEX(Veh_Marshal,0,3)="N/A","N/A",'输出-系统进路参数'!P308)</f>
        <v>N/A</v>
      </c>
      <c r="N307" s="22" t="str">
        <f>IF(INDEX(Veh_Marshal,0,3)="N/A","N/A",'输出-系统进路参数'!Q308)</f>
        <v>N/A</v>
      </c>
      <c r="O307" s="22" t="str">
        <f>IF(INDEX(Veh_Marshal,0,3)="N/A","N/A",'输出-系统进路参数'!R308)</f>
        <v>N/A</v>
      </c>
      <c r="P307" s="22" t="str">
        <f>IF(INDEX(Veh_Marshal,0,3)="N/A","N/A",'输出-系统进路参数'!S308)</f>
        <v>N/A</v>
      </c>
      <c r="Q307" s="22" t="str">
        <f>IF(INDEX(Veh_Marshal,0,3)="N/A","N/A",'输出-系统进路参数'!T308)</f>
        <v>N/A</v>
      </c>
      <c r="R307" s="22" t="str">
        <f>IF(INDEX(Veh_Marshal,0,3)="N/A","N/A",'输出-系统进路参数'!U308)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IF(INDEX(Veh_Marshal,0,3)="N/A","N/A",'输出-系统进路参数'!B309)</f>
        <v>N/A</v>
      </c>
      <c r="B308" s="22" t="str">
        <f>IF(INDEX(Veh_Marshal,0,3)="N/A","N/A",'输出-系统进路参数'!E309)</f>
        <v>N/A</v>
      </c>
      <c r="C308" s="22" t="str">
        <f>IF(INDEX(Veh_Marshal,0,3)="N/A","N/A",'输出-系统进路参数'!F309)</f>
        <v>N/A</v>
      </c>
      <c r="D308" s="22" t="str">
        <f>IF(INDEX(Veh_Marshal,0,3)="N/A","N/A",'输出-系统进路参数'!G309)</f>
        <v>N/A</v>
      </c>
      <c r="E308" s="22" t="str">
        <f>IF(INDEX(Veh_Marshal,0,3)="N/A","N/A",'输出-系统进路参数'!H309)</f>
        <v>N/A</v>
      </c>
      <c r="F308" s="22" t="str">
        <f>IF(INDEX(Veh_Marshal,0,3)="N/A","N/A",'输出-系统进路参数'!I309)</f>
        <v>N/A</v>
      </c>
      <c r="G308" s="22" t="str">
        <f>IF(INDEX(Veh_Marshal,0,3)="N/A","N/A",'输出-系统进路参数'!J309)</f>
        <v>N/A</v>
      </c>
      <c r="H308" s="22" t="str">
        <f>IF(INDEX(Veh_Marshal,0,3)="N/A","N/A",'输出-系统进路参数'!K309)</f>
        <v>N/A</v>
      </c>
      <c r="I308" s="22" t="str">
        <f>IF(INDEX(Veh_Marshal,0,3)="N/A","N/A",'输出-系统进路参数'!L309)</f>
        <v>N/A</v>
      </c>
      <c r="J308" s="22" t="str">
        <f>IF(INDEX(Veh_Marshal,0,3)="N/A","N/A",'输出-系统进路参数'!M309)</f>
        <v>N/A</v>
      </c>
      <c r="K308" s="22" t="str">
        <f>IF(INDEX(Veh_Marshal,0,3)="N/A","N/A",'输出-系统进路参数'!N309)</f>
        <v>N/A</v>
      </c>
      <c r="L308" s="22" t="str">
        <f>IF(INDEX(Veh_Marshal,0,3)="N/A","N/A",'输出-系统进路参数'!O309)</f>
        <v>N/A</v>
      </c>
      <c r="M308" s="22" t="str">
        <f>IF(INDEX(Veh_Marshal,0,3)="N/A","N/A",'输出-系统进路参数'!P309)</f>
        <v>N/A</v>
      </c>
      <c r="N308" s="22" t="str">
        <f>IF(INDEX(Veh_Marshal,0,3)="N/A","N/A",'输出-系统进路参数'!Q309)</f>
        <v>N/A</v>
      </c>
      <c r="O308" s="22" t="str">
        <f>IF(INDEX(Veh_Marshal,0,3)="N/A","N/A",'输出-系统进路参数'!R309)</f>
        <v>N/A</v>
      </c>
      <c r="P308" s="22" t="str">
        <f>IF(INDEX(Veh_Marshal,0,3)="N/A","N/A",'输出-系统进路参数'!S309)</f>
        <v>N/A</v>
      </c>
      <c r="Q308" s="22" t="str">
        <f>IF(INDEX(Veh_Marshal,0,3)="N/A","N/A",'输出-系统进路参数'!T309)</f>
        <v>N/A</v>
      </c>
      <c r="R308" s="22" t="str">
        <f>IF(INDEX(Veh_Marshal,0,3)="N/A","N/A",'输出-系统进路参数'!U309)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IF(INDEX(Veh_Marshal,0,3)="N/A","N/A",'输出-系统进路参数'!B310)</f>
        <v>N/A</v>
      </c>
      <c r="B309" s="22" t="str">
        <f>IF(INDEX(Veh_Marshal,0,3)="N/A","N/A",'输出-系统进路参数'!E310)</f>
        <v>N/A</v>
      </c>
      <c r="C309" s="22" t="str">
        <f>IF(INDEX(Veh_Marshal,0,3)="N/A","N/A",'输出-系统进路参数'!F310)</f>
        <v>N/A</v>
      </c>
      <c r="D309" s="22" t="str">
        <f>IF(INDEX(Veh_Marshal,0,3)="N/A","N/A",'输出-系统进路参数'!G310)</f>
        <v>N/A</v>
      </c>
      <c r="E309" s="22" t="str">
        <f>IF(INDEX(Veh_Marshal,0,3)="N/A","N/A",'输出-系统进路参数'!H310)</f>
        <v>N/A</v>
      </c>
      <c r="F309" s="22" t="str">
        <f>IF(INDEX(Veh_Marshal,0,3)="N/A","N/A",'输出-系统进路参数'!I310)</f>
        <v>N/A</v>
      </c>
      <c r="G309" s="22" t="str">
        <f>IF(INDEX(Veh_Marshal,0,3)="N/A","N/A",'输出-系统进路参数'!J310)</f>
        <v>N/A</v>
      </c>
      <c r="H309" s="22" t="str">
        <f>IF(INDEX(Veh_Marshal,0,3)="N/A","N/A",'输出-系统进路参数'!K310)</f>
        <v>N/A</v>
      </c>
      <c r="I309" s="22" t="str">
        <f>IF(INDEX(Veh_Marshal,0,3)="N/A","N/A",'输出-系统进路参数'!L310)</f>
        <v>N/A</v>
      </c>
      <c r="J309" s="22" t="str">
        <f>IF(INDEX(Veh_Marshal,0,3)="N/A","N/A",'输出-系统进路参数'!M310)</f>
        <v>N/A</v>
      </c>
      <c r="K309" s="22" t="str">
        <f>IF(INDEX(Veh_Marshal,0,3)="N/A","N/A",'输出-系统进路参数'!N310)</f>
        <v>N/A</v>
      </c>
      <c r="L309" s="22" t="str">
        <f>IF(INDEX(Veh_Marshal,0,3)="N/A","N/A",'输出-系统进路参数'!O310)</f>
        <v>N/A</v>
      </c>
      <c r="M309" s="22" t="str">
        <f>IF(INDEX(Veh_Marshal,0,3)="N/A","N/A",'输出-系统进路参数'!P310)</f>
        <v>N/A</v>
      </c>
      <c r="N309" s="22" t="str">
        <f>IF(INDEX(Veh_Marshal,0,3)="N/A","N/A",'输出-系统进路参数'!Q310)</f>
        <v>N/A</v>
      </c>
      <c r="O309" s="22" t="str">
        <f>IF(INDEX(Veh_Marshal,0,3)="N/A","N/A",'输出-系统进路参数'!R310)</f>
        <v>N/A</v>
      </c>
      <c r="P309" s="22" t="str">
        <f>IF(INDEX(Veh_Marshal,0,3)="N/A","N/A",'输出-系统进路参数'!S310)</f>
        <v>N/A</v>
      </c>
      <c r="Q309" s="22" t="str">
        <f>IF(INDEX(Veh_Marshal,0,3)="N/A","N/A",'输出-系统进路参数'!T310)</f>
        <v>N/A</v>
      </c>
      <c r="R309" s="22" t="str">
        <f>IF(INDEX(Veh_Marshal,0,3)="N/A","N/A",'输出-系统进路参数'!U310)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IF(INDEX(Veh_Marshal,0,3)="N/A","N/A",'输出-系统进路参数'!B311)</f>
        <v>N/A</v>
      </c>
      <c r="B310" s="22" t="str">
        <f>IF(INDEX(Veh_Marshal,0,3)="N/A","N/A",'输出-系统进路参数'!E311)</f>
        <v>N/A</v>
      </c>
      <c r="C310" s="22" t="str">
        <f>IF(INDEX(Veh_Marshal,0,3)="N/A","N/A",'输出-系统进路参数'!F311)</f>
        <v>N/A</v>
      </c>
      <c r="D310" s="22" t="str">
        <f>IF(INDEX(Veh_Marshal,0,3)="N/A","N/A",'输出-系统进路参数'!G311)</f>
        <v>N/A</v>
      </c>
      <c r="E310" s="22" t="str">
        <f>IF(INDEX(Veh_Marshal,0,3)="N/A","N/A",'输出-系统进路参数'!H311)</f>
        <v>N/A</v>
      </c>
      <c r="F310" s="22" t="str">
        <f>IF(INDEX(Veh_Marshal,0,3)="N/A","N/A",'输出-系统进路参数'!I311)</f>
        <v>N/A</v>
      </c>
      <c r="G310" s="22" t="str">
        <f>IF(INDEX(Veh_Marshal,0,3)="N/A","N/A",'输出-系统进路参数'!J311)</f>
        <v>N/A</v>
      </c>
      <c r="H310" s="22" t="str">
        <f>IF(INDEX(Veh_Marshal,0,3)="N/A","N/A",'输出-系统进路参数'!K311)</f>
        <v>N/A</v>
      </c>
      <c r="I310" s="22" t="str">
        <f>IF(INDEX(Veh_Marshal,0,3)="N/A","N/A",'输出-系统进路参数'!L311)</f>
        <v>N/A</v>
      </c>
      <c r="J310" s="22" t="str">
        <f>IF(INDEX(Veh_Marshal,0,3)="N/A","N/A",'输出-系统进路参数'!M311)</f>
        <v>N/A</v>
      </c>
      <c r="K310" s="22" t="str">
        <f>IF(INDEX(Veh_Marshal,0,3)="N/A","N/A",'输出-系统进路参数'!N311)</f>
        <v>N/A</v>
      </c>
      <c r="L310" s="22" t="str">
        <f>IF(INDEX(Veh_Marshal,0,3)="N/A","N/A",'输出-系统进路参数'!O311)</f>
        <v>N/A</v>
      </c>
      <c r="M310" s="22" t="str">
        <f>IF(INDEX(Veh_Marshal,0,3)="N/A","N/A",'输出-系统进路参数'!P311)</f>
        <v>N/A</v>
      </c>
      <c r="N310" s="22" t="str">
        <f>IF(INDEX(Veh_Marshal,0,3)="N/A","N/A",'输出-系统进路参数'!Q311)</f>
        <v>N/A</v>
      </c>
      <c r="O310" s="22" t="str">
        <f>IF(INDEX(Veh_Marshal,0,3)="N/A","N/A",'输出-系统进路参数'!R311)</f>
        <v>N/A</v>
      </c>
      <c r="P310" s="22" t="str">
        <f>IF(INDEX(Veh_Marshal,0,3)="N/A","N/A",'输出-系统进路参数'!S311)</f>
        <v>N/A</v>
      </c>
      <c r="Q310" s="22" t="str">
        <f>IF(INDEX(Veh_Marshal,0,3)="N/A","N/A",'输出-系统进路参数'!T311)</f>
        <v>N/A</v>
      </c>
      <c r="R310" s="22" t="str">
        <f>IF(INDEX(Veh_Marshal,0,3)="N/A","N/A",'输出-系统进路参数'!U311)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IF(INDEX(Veh_Marshal,0,3)="N/A","N/A",'输出-系统进路参数'!B312)</f>
        <v>N/A</v>
      </c>
      <c r="B311" s="22" t="str">
        <f>IF(INDEX(Veh_Marshal,0,3)="N/A","N/A",'输出-系统进路参数'!E312)</f>
        <v>N/A</v>
      </c>
      <c r="C311" s="22" t="str">
        <f>IF(INDEX(Veh_Marshal,0,3)="N/A","N/A",'输出-系统进路参数'!F312)</f>
        <v>N/A</v>
      </c>
      <c r="D311" s="22" t="str">
        <f>IF(INDEX(Veh_Marshal,0,3)="N/A","N/A",'输出-系统进路参数'!G312)</f>
        <v>N/A</v>
      </c>
      <c r="E311" s="22" t="str">
        <f>IF(INDEX(Veh_Marshal,0,3)="N/A","N/A",'输出-系统进路参数'!H312)</f>
        <v>N/A</v>
      </c>
      <c r="F311" s="22" t="str">
        <f>IF(INDEX(Veh_Marshal,0,3)="N/A","N/A",'输出-系统进路参数'!I312)</f>
        <v>N/A</v>
      </c>
      <c r="G311" s="22" t="str">
        <f>IF(INDEX(Veh_Marshal,0,3)="N/A","N/A",'输出-系统进路参数'!J312)</f>
        <v>N/A</v>
      </c>
      <c r="H311" s="22" t="str">
        <f>IF(INDEX(Veh_Marshal,0,3)="N/A","N/A",'输出-系统进路参数'!K312)</f>
        <v>N/A</v>
      </c>
      <c r="I311" s="22" t="str">
        <f>IF(INDEX(Veh_Marshal,0,3)="N/A","N/A",'输出-系统进路参数'!L312)</f>
        <v>N/A</v>
      </c>
      <c r="J311" s="22" t="str">
        <f>IF(INDEX(Veh_Marshal,0,3)="N/A","N/A",'输出-系统进路参数'!M312)</f>
        <v>N/A</v>
      </c>
      <c r="K311" s="22" t="str">
        <f>IF(INDEX(Veh_Marshal,0,3)="N/A","N/A",'输出-系统进路参数'!N312)</f>
        <v>N/A</v>
      </c>
      <c r="L311" s="22" t="str">
        <f>IF(INDEX(Veh_Marshal,0,3)="N/A","N/A",'输出-系统进路参数'!O312)</f>
        <v>N/A</v>
      </c>
      <c r="M311" s="22" t="str">
        <f>IF(INDEX(Veh_Marshal,0,3)="N/A","N/A",'输出-系统进路参数'!P312)</f>
        <v>N/A</v>
      </c>
      <c r="N311" s="22" t="str">
        <f>IF(INDEX(Veh_Marshal,0,3)="N/A","N/A",'输出-系统进路参数'!Q312)</f>
        <v>N/A</v>
      </c>
      <c r="O311" s="22" t="str">
        <f>IF(INDEX(Veh_Marshal,0,3)="N/A","N/A",'输出-系统进路参数'!R312)</f>
        <v>N/A</v>
      </c>
      <c r="P311" s="22" t="str">
        <f>IF(INDEX(Veh_Marshal,0,3)="N/A","N/A",'输出-系统进路参数'!S312)</f>
        <v>N/A</v>
      </c>
      <c r="Q311" s="22" t="str">
        <f>IF(INDEX(Veh_Marshal,0,3)="N/A","N/A",'输出-系统进路参数'!T312)</f>
        <v>N/A</v>
      </c>
      <c r="R311" s="22" t="str">
        <f>IF(INDEX(Veh_Marshal,0,3)="N/A","N/A",'输出-系统进路参数'!U312)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IF(INDEX(Veh_Marshal,0,3)="N/A","N/A",'输出-系统进路参数'!B313)</f>
        <v>N/A</v>
      </c>
      <c r="B312" s="22" t="str">
        <f>IF(INDEX(Veh_Marshal,0,3)="N/A","N/A",'输出-系统进路参数'!E313)</f>
        <v>N/A</v>
      </c>
      <c r="C312" s="22" t="str">
        <f>IF(INDEX(Veh_Marshal,0,3)="N/A","N/A",'输出-系统进路参数'!F313)</f>
        <v>N/A</v>
      </c>
      <c r="D312" s="22" t="str">
        <f>IF(INDEX(Veh_Marshal,0,3)="N/A","N/A",'输出-系统进路参数'!G313)</f>
        <v>N/A</v>
      </c>
      <c r="E312" s="22" t="str">
        <f>IF(INDEX(Veh_Marshal,0,3)="N/A","N/A",'输出-系统进路参数'!H313)</f>
        <v>N/A</v>
      </c>
      <c r="F312" s="22" t="str">
        <f>IF(INDEX(Veh_Marshal,0,3)="N/A","N/A",'输出-系统进路参数'!I313)</f>
        <v>N/A</v>
      </c>
      <c r="G312" s="22" t="str">
        <f>IF(INDEX(Veh_Marshal,0,3)="N/A","N/A",'输出-系统进路参数'!J313)</f>
        <v>N/A</v>
      </c>
      <c r="H312" s="22" t="str">
        <f>IF(INDEX(Veh_Marshal,0,3)="N/A","N/A",'输出-系统进路参数'!K313)</f>
        <v>N/A</v>
      </c>
      <c r="I312" s="22" t="str">
        <f>IF(INDEX(Veh_Marshal,0,3)="N/A","N/A",'输出-系统进路参数'!L313)</f>
        <v>N/A</v>
      </c>
      <c r="J312" s="22" t="str">
        <f>IF(INDEX(Veh_Marshal,0,3)="N/A","N/A",'输出-系统进路参数'!M313)</f>
        <v>N/A</v>
      </c>
      <c r="K312" s="22" t="str">
        <f>IF(INDEX(Veh_Marshal,0,3)="N/A","N/A",'输出-系统进路参数'!N313)</f>
        <v>N/A</v>
      </c>
      <c r="L312" s="22" t="str">
        <f>IF(INDEX(Veh_Marshal,0,3)="N/A","N/A",'输出-系统进路参数'!O313)</f>
        <v>N/A</v>
      </c>
      <c r="M312" s="22" t="str">
        <f>IF(INDEX(Veh_Marshal,0,3)="N/A","N/A",'输出-系统进路参数'!P313)</f>
        <v>N/A</v>
      </c>
      <c r="N312" s="22" t="str">
        <f>IF(INDEX(Veh_Marshal,0,3)="N/A","N/A",'输出-系统进路参数'!Q313)</f>
        <v>N/A</v>
      </c>
      <c r="O312" s="22" t="str">
        <f>IF(INDEX(Veh_Marshal,0,3)="N/A","N/A",'输出-系统进路参数'!R313)</f>
        <v>N/A</v>
      </c>
      <c r="P312" s="22" t="str">
        <f>IF(INDEX(Veh_Marshal,0,3)="N/A","N/A",'输出-系统进路参数'!S313)</f>
        <v>N/A</v>
      </c>
      <c r="Q312" s="22" t="str">
        <f>IF(INDEX(Veh_Marshal,0,3)="N/A","N/A",'输出-系统进路参数'!T313)</f>
        <v>N/A</v>
      </c>
      <c r="R312" s="22" t="str">
        <f>IF(INDEX(Veh_Marshal,0,3)="N/A","N/A",'输出-系统进路参数'!U313)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IF(INDEX(Veh_Marshal,0,3)="N/A","N/A",'输出-系统进路参数'!B314)</f>
        <v>N/A</v>
      </c>
      <c r="B313" s="22" t="str">
        <f>IF(INDEX(Veh_Marshal,0,3)="N/A","N/A",'输出-系统进路参数'!E314)</f>
        <v>N/A</v>
      </c>
      <c r="C313" s="22" t="str">
        <f>IF(INDEX(Veh_Marshal,0,3)="N/A","N/A",'输出-系统进路参数'!F314)</f>
        <v>N/A</v>
      </c>
      <c r="D313" s="22" t="str">
        <f>IF(INDEX(Veh_Marshal,0,3)="N/A","N/A",'输出-系统进路参数'!G314)</f>
        <v>N/A</v>
      </c>
      <c r="E313" s="22" t="str">
        <f>IF(INDEX(Veh_Marshal,0,3)="N/A","N/A",'输出-系统进路参数'!H314)</f>
        <v>N/A</v>
      </c>
      <c r="F313" s="22" t="str">
        <f>IF(INDEX(Veh_Marshal,0,3)="N/A","N/A",'输出-系统进路参数'!I314)</f>
        <v>N/A</v>
      </c>
      <c r="G313" s="22" t="str">
        <f>IF(INDEX(Veh_Marshal,0,3)="N/A","N/A",'输出-系统进路参数'!J314)</f>
        <v>N/A</v>
      </c>
      <c r="H313" s="22" t="str">
        <f>IF(INDEX(Veh_Marshal,0,3)="N/A","N/A",'输出-系统进路参数'!K314)</f>
        <v>N/A</v>
      </c>
      <c r="I313" s="22" t="str">
        <f>IF(INDEX(Veh_Marshal,0,3)="N/A","N/A",'输出-系统进路参数'!L314)</f>
        <v>N/A</v>
      </c>
      <c r="J313" s="22" t="str">
        <f>IF(INDEX(Veh_Marshal,0,3)="N/A","N/A",'输出-系统进路参数'!M314)</f>
        <v>N/A</v>
      </c>
      <c r="K313" s="22" t="str">
        <f>IF(INDEX(Veh_Marshal,0,3)="N/A","N/A",'输出-系统进路参数'!N314)</f>
        <v>N/A</v>
      </c>
      <c r="L313" s="22" t="str">
        <f>IF(INDEX(Veh_Marshal,0,3)="N/A","N/A",'输出-系统进路参数'!O314)</f>
        <v>N/A</v>
      </c>
      <c r="M313" s="22" t="str">
        <f>IF(INDEX(Veh_Marshal,0,3)="N/A","N/A",'输出-系统进路参数'!P314)</f>
        <v>N/A</v>
      </c>
      <c r="N313" s="22" t="str">
        <f>IF(INDEX(Veh_Marshal,0,3)="N/A","N/A",'输出-系统进路参数'!Q314)</f>
        <v>N/A</v>
      </c>
      <c r="O313" s="22" t="str">
        <f>IF(INDEX(Veh_Marshal,0,3)="N/A","N/A",'输出-系统进路参数'!R314)</f>
        <v>N/A</v>
      </c>
      <c r="P313" s="22" t="str">
        <f>IF(INDEX(Veh_Marshal,0,3)="N/A","N/A",'输出-系统进路参数'!S314)</f>
        <v>N/A</v>
      </c>
      <c r="Q313" s="22" t="str">
        <f>IF(INDEX(Veh_Marshal,0,3)="N/A","N/A",'输出-系统进路参数'!T314)</f>
        <v>N/A</v>
      </c>
      <c r="R313" s="22" t="str">
        <f>IF(INDEX(Veh_Marshal,0,3)="N/A","N/A",'输出-系统进路参数'!U314)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IF(INDEX(Veh_Marshal,0,3)="N/A","N/A",'输出-系统进路参数'!B315)</f>
        <v>N/A</v>
      </c>
      <c r="B314" s="22" t="str">
        <f>IF(INDEX(Veh_Marshal,0,3)="N/A","N/A",'输出-系统进路参数'!E315)</f>
        <v>N/A</v>
      </c>
      <c r="C314" s="22" t="str">
        <f>IF(INDEX(Veh_Marshal,0,3)="N/A","N/A",'输出-系统进路参数'!F315)</f>
        <v>N/A</v>
      </c>
      <c r="D314" s="22" t="str">
        <f>IF(INDEX(Veh_Marshal,0,3)="N/A","N/A",'输出-系统进路参数'!G315)</f>
        <v>N/A</v>
      </c>
      <c r="E314" s="22" t="str">
        <f>IF(INDEX(Veh_Marshal,0,3)="N/A","N/A",'输出-系统进路参数'!H315)</f>
        <v>N/A</v>
      </c>
      <c r="F314" s="22" t="str">
        <f>IF(INDEX(Veh_Marshal,0,3)="N/A","N/A",'输出-系统进路参数'!I315)</f>
        <v>N/A</v>
      </c>
      <c r="G314" s="22" t="str">
        <f>IF(INDEX(Veh_Marshal,0,3)="N/A","N/A",'输出-系统进路参数'!J315)</f>
        <v>N/A</v>
      </c>
      <c r="H314" s="22" t="str">
        <f>IF(INDEX(Veh_Marshal,0,3)="N/A","N/A",'输出-系统进路参数'!K315)</f>
        <v>N/A</v>
      </c>
      <c r="I314" s="22" t="str">
        <f>IF(INDEX(Veh_Marshal,0,3)="N/A","N/A",'输出-系统进路参数'!L315)</f>
        <v>N/A</v>
      </c>
      <c r="J314" s="22" t="str">
        <f>IF(INDEX(Veh_Marshal,0,3)="N/A","N/A",'输出-系统进路参数'!M315)</f>
        <v>N/A</v>
      </c>
      <c r="K314" s="22" t="str">
        <f>IF(INDEX(Veh_Marshal,0,3)="N/A","N/A",'输出-系统进路参数'!N315)</f>
        <v>N/A</v>
      </c>
      <c r="L314" s="22" t="str">
        <f>IF(INDEX(Veh_Marshal,0,3)="N/A","N/A",'输出-系统进路参数'!O315)</f>
        <v>N/A</v>
      </c>
      <c r="M314" s="22" t="str">
        <f>IF(INDEX(Veh_Marshal,0,3)="N/A","N/A",'输出-系统进路参数'!P315)</f>
        <v>N/A</v>
      </c>
      <c r="N314" s="22" t="str">
        <f>IF(INDEX(Veh_Marshal,0,3)="N/A","N/A",'输出-系统进路参数'!Q315)</f>
        <v>N/A</v>
      </c>
      <c r="O314" s="22" t="str">
        <f>IF(INDEX(Veh_Marshal,0,3)="N/A","N/A",'输出-系统进路参数'!R315)</f>
        <v>N/A</v>
      </c>
      <c r="P314" s="22" t="str">
        <f>IF(INDEX(Veh_Marshal,0,3)="N/A","N/A",'输出-系统进路参数'!S315)</f>
        <v>N/A</v>
      </c>
      <c r="Q314" s="22" t="str">
        <f>IF(INDEX(Veh_Marshal,0,3)="N/A","N/A",'输出-系统进路参数'!T315)</f>
        <v>N/A</v>
      </c>
      <c r="R314" s="22" t="str">
        <f>IF(INDEX(Veh_Marshal,0,3)="N/A","N/A",'输出-系统进路参数'!U315)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IF(INDEX(Veh_Marshal,0,3)="N/A","N/A",'输出-系统进路参数'!B316)</f>
        <v>N/A</v>
      </c>
      <c r="B315" s="22" t="str">
        <f>IF(INDEX(Veh_Marshal,0,3)="N/A","N/A",'输出-系统进路参数'!E316)</f>
        <v>N/A</v>
      </c>
      <c r="C315" s="22" t="str">
        <f>IF(INDEX(Veh_Marshal,0,3)="N/A","N/A",'输出-系统进路参数'!F316)</f>
        <v>N/A</v>
      </c>
      <c r="D315" s="22" t="str">
        <f>IF(INDEX(Veh_Marshal,0,3)="N/A","N/A",'输出-系统进路参数'!G316)</f>
        <v>N/A</v>
      </c>
      <c r="E315" s="22" t="str">
        <f>IF(INDEX(Veh_Marshal,0,3)="N/A","N/A",'输出-系统进路参数'!H316)</f>
        <v>N/A</v>
      </c>
      <c r="F315" s="22" t="str">
        <f>IF(INDEX(Veh_Marshal,0,3)="N/A","N/A",'输出-系统进路参数'!I316)</f>
        <v>N/A</v>
      </c>
      <c r="G315" s="22" t="str">
        <f>IF(INDEX(Veh_Marshal,0,3)="N/A","N/A",'输出-系统进路参数'!J316)</f>
        <v>N/A</v>
      </c>
      <c r="H315" s="22" t="str">
        <f>IF(INDEX(Veh_Marshal,0,3)="N/A","N/A",'输出-系统进路参数'!K316)</f>
        <v>N/A</v>
      </c>
      <c r="I315" s="22" t="str">
        <f>IF(INDEX(Veh_Marshal,0,3)="N/A","N/A",'输出-系统进路参数'!L316)</f>
        <v>N/A</v>
      </c>
      <c r="J315" s="22" t="str">
        <f>IF(INDEX(Veh_Marshal,0,3)="N/A","N/A",'输出-系统进路参数'!M316)</f>
        <v>N/A</v>
      </c>
      <c r="K315" s="22" t="str">
        <f>IF(INDEX(Veh_Marshal,0,3)="N/A","N/A",'输出-系统进路参数'!N316)</f>
        <v>N/A</v>
      </c>
      <c r="L315" s="22" t="str">
        <f>IF(INDEX(Veh_Marshal,0,3)="N/A","N/A",'输出-系统进路参数'!O316)</f>
        <v>N/A</v>
      </c>
      <c r="M315" s="22" t="str">
        <f>IF(INDEX(Veh_Marshal,0,3)="N/A","N/A",'输出-系统进路参数'!P316)</f>
        <v>N/A</v>
      </c>
      <c r="N315" s="22" t="str">
        <f>IF(INDEX(Veh_Marshal,0,3)="N/A","N/A",'输出-系统进路参数'!Q316)</f>
        <v>N/A</v>
      </c>
      <c r="O315" s="22" t="str">
        <f>IF(INDEX(Veh_Marshal,0,3)="N/A","N/A",'输出-系统进路参数'!R316)</f>
        <v>N/A</v>
      </c>
      <c r="P315" s="22" t="str">
        <f>IF(INDEX(Veh_Marshal,0,3)="N/A","N/A",'输出-系统进路参数'!S316)</f>
        <v>N/A</v>
      </c>
      <c r="Q315" s="22" t="str">
        <f>IF(INDEX(Veh_Marshal,0,3)="N/A","N/A",'输出-系统进路参数'!T316)</f>
        <v>N/A</v>
      </c>
      <c r="R315" s="22" t="str">
        <f>IF(INDEX(Veh_Marshal,0,3)="N/A","N/A",'输出-系统进路参数'!U316)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IF(INDEX(Veh_Marshal,0,3)="N/A","N/A",'输出-系统进路参数'!B317)</f>
        <v>N/A</v>
      </c>
      <c r="B316" s="22" t="str">
        <f>IF(INDEX(Veh_Marshal,0,3)="N/A","N/A",'输出-系统进路参数'!E317)</f>
        <v>N/A</v>
      </c>
      <c r="C316" s="22" t="str">
        <f>IF(INDEX(Veh_Marshal,0,3)="N/A","N/A",'输出-系统进路参数'!F317)</f>
        <v>N/A</v>
      </c>
      <c r="D316" s="22" t="str">
        <f>IF(INDEX(Veh_Marshal,0,3)="N/A","N/A",'输出-系统进路参数'!G317)</f>
        <v>N/A</v>
      </c>
      <c r="E316" s="22" t="str">
        <f>IF(INDEX(Veh_Marshal,0,3)="N/A","N/A",'输出-系统进路参数'!H317)</f>
        <v>N/A</v>
      </c>
      <c r="F316" s="22" t="str">
        <f>IF(INDEX(Veh_Marshal,0,3)="N/A","N/A",'输出-系统进路参数'!I317)</f>
        <v>N/A</v>
      </c>
      <c r="G316" s="22" t="str">
        <f>IF(INDEX(Veh_Marshal,0,3)="N/A","N/A",'输出-系统进路参数'!J317)</f>
        <v>N/A</v>
      </c>
      <c r="H316" s="22" t="str">
        <f>IF(INDEX(Veh_Marshal,0,3)="N/A","N/A",'输出-系统进路参数'!K317)</f>
        <v>N/A</v>
      </c>
      <c r="I316" s="22" t="str">
        <f>IF(INDEX(Veh_Marshal,0,3)="N/A","N/A",'输出-系统进路参数'!L317)</f>
        <v>N/A</v>
      </c>
      <c r="J316" s="22" t="str">
        <f>IF(INDEX(Veh_Marshal,0,3)="N/A","N/A",'输出-系统进路参数'!M317)</f>
        <v>N/A</v>
      </c>
      <c r="K316" s="22" t="str">
        <f>IF(INDEX(Veh_Marshal,0,3)="N/A","N/A",'输出-系统进路参数'!N317)</f>
        <v>N/A</v>
      </c>
      <c r="L316" s="22" t="str">
        <f>IF(INDEX(Veh_Marshal,0,3)="N/A","N/A",'输出-系统进路参数'!O317)</f>
        <v>N/A</v>
      </c>
      <c r="M316" s="22" t="str">
        <f>IF(INDEX(Veh_Marshal,0,3)="N/A","N/A",'输出-系统进路参数'!P317)</f>
        <v>N/A</v>
      </c>
      <c r="N316" s="22" t="str">
        <f>IF(INDEX(Veh_Marshal,0,3)="N/A","N/A",'输出-系统进路参数'!Q317)</f>
        <v>N/A</v>
      </c>
      <c r="O316" s="22" t="str">
        <f>IF(INDEX(Veh_Marshal,0,3)="N/A","N/A",'输出-系统进路参数'!R317)</f>
        <v>N/A</v>
      </c>
      <c r="P316" s="22" t="str">
        <f>IF(INDEX(Veh_Marshal,0,3)="N/A","N/A",'输出-系统进路参数'!S317)</f>
        <v>N/A</v>
      </c>
      <c r="Q316" s="22" t="str">
        <f>IF(INDEX(Veh_Marshal,0,3)="N/A","N/A",'输出-系统进路参数'!T317)</f>
        <v>N/A</v>
      </c>
      <c r="R316" s="22" t="str">
        <f>IF(INDEX(Veh_Marshal,0,3)="N/A","N/A",'输出-系统进路参数'!U317)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IF(INDEX(Veh_Marshal,0,3)="N/A","N/A",'输出-系统进路参数'!B318)</f>
        <v>N/A</v>
      </c>
      <c r="B317" s="22" t="str">
        <f>IF(INDEX(Veh_Marshal,0,3)="N/A","N/A",'输出-系统进路参数'!E318)</f>
        <v>N/A</v>
      </c>
      <c r="C317" s="22" t="str">
        <f>IF(INDEX(Veh_Marshal,0,3)="N/A","N/A",'输出-系统进路参数'!F318)</f>
        <v>N/A</v>
      </c>
      <c r="D317" s="22" t="str">
        <f>IF(INDEX(Veh_Marshal,0,3)="N/A","N/A",'输出-系统进路参数'!G318)</f>
        <v>N/A</v>
      </c>
      <c r="E317" s="22" t="str">
        <f>IF(INDEX(Veh_Marshal,0,3)="N/A","N/A",'输出-系统进路参数'!H318)</f>
        <v>N/A</v>
      </c>
      <c r="F317" s="22" t="str">
        <f>IF(INDEX(Veh_Marshal,0,3)="N/A","N/A",'输出-系统进路参数'!I318)</f>
        <v>N/A</v>
      </c>
      <c r="G317" s="22" t="str">
        <f>IF(INDEX(Veh_Marshal,0,3)="N/A","N/A",'输出-系统进路参数'!J318)</f>
        <v>N/A</v>
      </c>
      <c r="H317" s="22" t="str">
        <f>IF(INDEX(Veh_Marshal,0,3)="N/A","N/A",'输出-系统进路参数'!K318)</f>
        <v>N/A</v>
      </c>
      <c r="I317" s="22" t="str">
        <f>IF(INDEX(Veh_Marshal,0,3)="N/A","N/A",'输出-系统进路参数'!L318)</f>
        <v>N/A</v>
      </c>
      <c r="J317" s="22" t="str">
        <f>IF(INDEX(Veh_Marshal,0,3)="N/A","N/A",'输出-系统进路参数'!M318)</f>
        <v>N/A</v>
      </c>
      <c r="K317" s="22" t="str">
        <f>IF(INDEX(Veh_Marshal,0,3)="N/A","N/A",'输出-系统进路参数'!N318)</f>
        <v>N/A</v>
      </c>
      <c r="L317" s="22" t="str">
        <f>IF(INDEX(Veh_Marshal,0,3)="N/A","N/A",'输出-系统进路参数'!O318)</f>
        <v>N/A</v>
      </c>
      <c r="M317" s="22" t="str">
        <f>IF(INDEX(Veh_Marshal,0,3)="N/A","N/A",'输出-系统进路参数'!P318)</f>
        <v>N/A</v>
      </c>
      <c r="N317" s="22" t="str">
        <f>IF(INDEX(Veh_Marshal,0,3)="N/A","N/A",'输出-系统进路参数'!Q318)</f>
        <v>N/A</v>
      </c>
      <c r="O317" s="22" t="str">
        <f>IF(INDEX(Veh_Marshal,0,3)="N/A","N/A",'输出-系统进路参数'!R318)</f>
        <v>N/A</v>
      </c>
      <c r="P317" s="22" t="str">
        <f>IF(INDEX(Veh_Marshal,0,3)="N/A","N/A",'输出-系统进路参数'!S318)</f>
        <v>N/A</v>
      </c>
      <c r="Q317" s="22" t="str">
        <f>IF(INDEX(Veh_Marshal,0,3)="N/A","N/A",'输出-系统进路参数'!T318)</f>
        <v>N/A</v>
      </c>
      <c r="R317" s="22" t="str">
        <f>IF(INDEX(Veh_Marshal,0,3)="N/A","N/A",'输出-系统进路参数'!U318)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IF(INDEX(Veh_Marshal,0,3)="N/A","N/A",'输出-系统进路参数'!B319)</f>
        <v>N/A</v>
      </c>
      <c r="B318" s="22" t="str">
        <f>IF(INDEX(Veh_Marshal,0,3)="N/A","N/A",'输出-系统进路参数'!E319)</f>
        <v>N/A</v>
      </c>
      <c r="C318" s="22" t="str">
        <f>IF(INDEX(Veh_Marshal,0,3)="N/A","N/A",'输出-系统进路参数'!F319)</f>
        <v>N/A</v>
      </c>
      <c r="D318" s="22" t="str">
        <f>IF(INDEX(Veh_Marshal,0,3)="N/A","N/A",'输出-系统进路参数'!G319)</f>
        <v>N/A</v>
      </c>
      <c r="E318" s="22" t="str">
        <f>IF(INDEX(Veh_Marshal,0,3)="N/A","N/A",'输出-系统进路参数'!H319)</f>
        <v>N/A</v>
      </c>
      <c r="F318" s="22" t="str">
        <f>IF(INDEX(Veh_Marshal,0,3)="N/A","N/A",'输出-系统进路参数'!I319)</f>
        <v>N/A</v>
      </c>
      <c r="G318" s="22" t="str">
        <f>IF(INDEX(Veh_Marshal,0,3)="N/A","N/A",'输出-系统进路参数'!J319)</f>
        <v>N/A</v>
      </c>
      <c r="H318" s="22" t="str">
        <f>IF(INDEX(Veh_Marshal,0,3)="N/A","N/A",'输出-系统进路参数'!K319)</f>
        <v>N/A</v>
      </c>
      <c r="I318" s="22" t="str">
        <f>IF(INDEX(Veh_Marshal,0,3)="N/A","N/A",'输出-系统进路参数'!L319)</f>
        <v>N/A</v>
      </c>
      <c r="J318" s="22" t="str">
        <f>IF(INDEX(Veh_Marshal,0,3)="N/A","N/A",'输出-系统进路参数'!M319)</f>
        <v>N/A</v>
      </c>
      <c r="K318" s="22" t="str">
        <f>IF(INDEX(Veh_Marshal,0,3)="N/A","N/A",'输出-系统进路参数'!N319)</f>
        <v>N/A</v>
      </c>
      <c r="L318" s="22" t="str">
        <f>IF(INDEX(Veh_Marshal,0,3)="N/A","N/A",'输出-系统进路参数'!O319)</f>
        <v>N/A</v>
      </c>
      <c r="M318" s="22" t="str">
        <f>IF(INDEX(Veh_Marshal,0,3)="N/A","N/A",'输出-系统进路参数'!P319)</f>
        <v>N/A</v>
      </c>
      <c r="N318" s="22" t="str">
        <f>IF(INDEX(Veh_Marshal,0,3)="N/A","N/A",'输出-系统进路参数'!Q319)</f>
        <v>N/A</v>
      </c>
      <c r="O318" s="22" t="str">
        <f>IF(INDEX(Veh_Marshal,0,3)="N/A","N/A",'输出-系统进路参数'!R319)</f>
        <v>N/A</v>
      </c>
      <c r="P318" s="22" t="str">
        <f>IF(INDEX(Veh_Marshal,0,3)="N/A","N/A",'输出-系统进路参数'!S319)</f>
        <v>N/A</v>
      </c>
      <c r="Q318" s="22" t="str">
        <f>IF(INDEX(Veh_Marshal,0,3)="N/A","N/A",'输出-系统进路参数'!T319)</f>
        <v>N/A</v>
      </c>
      <c r="R318" s="22" t="str">
        <f>IF(INDEX(Veh_Marshal,0,3)="N/A","N/A",'输出-系统进路参数'!U319)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IF(INDEX(Veh_Marshal,0,3)="N/A","N/A",'输出-系统进路参数'!B320)</f>
        <v>N/A</v>
      </c>
      <c r="B319" s="22" t="str">
        <f>IF(INDEX(Veh_Marshal,0,3)="N/A","N/A",'输出-系统进路参数'!E320)</f>
        <v>N/A</v>
      </c>
      <c r="C319" s="22" t="str">
        <f>IF(INDEX(Veh_Marshal,0,3)="N/A","N/A",'输出-系统进路参数'!F320)</f>
        <v>N/A</v>
      </c>
      <c r="D319" s="22" t="str">
        <f>IF(INDEX(Veh_Marshal,0,3)="N/A","N/A",'输出-系统进路参数'!G320)</f>
        <v>N/A</v>
      </c>
      <c r="E319" s="22" t="str">
        <f>IF(INDEX(Veh_Marshal,0,3)="N/A","N/A",'输出-系统进路参数'!H320)</f>
        <v>N/A</v>
      </c>
      <c r="F319" s="22" t="str">
        <f>IF(INDEX(Veh_Marshal,0,3)="N/A","N/A",'输出-系统进路参数'!I320)</f>
        <v>N/A</v>
      </c>
      <c r="G319" s="22" t="str">
        <f>IF(INDEX(Veh_Marshal,0,3)="N/A","N/A",'输出-系统进路参数'!J320)</f>
        <v>N/A</v>
      </c>
      <c r="H319" s="22" t="str">
        <f>IF(INDEX(Veh_Marshal,0,3)="N/A","N/A",'输出-系统进路参数'!K320)</f>
        <v>N/A</v>
      </c>
      <c r="I319" s="22" t="str">
        <f>IF(INDEX(Veh_Marshal,0,3)="N/A","N/A",'输出-系统进路参数'!L320)</f>
        <v>N/A</v>
      </c>
      <c r="J319" s="22" t="str">
        <f>IF(INDEX(Veh_Marshal,0,3)="N/A","N/A",'输出-系统进路参数'!M320)</f>
        <v>N/A</v>
      </c>
      <c r="K319" s="22" t="str">
        <f>IF(INDEX(Veh_Marshal,0,3)="N/A","N/A",'输出-系统进路参数'!N320)</f>
        <v>N/A</v>
      </c>
      <c r="L319" s="22" t="str">
        <f>IF(INDEX(Veh_Marshal,0,3)="N/A","N/A",'输出-系统进路参数'!O320)</f>
        <v>N/A</v>
      </c>
      <c r="M319" s="22" t="str">
        <f>IF(INDEX(Veh_Marshal,0,3)="N/A","N/A",'输出-系统进路参数'!P320)</f>
        <v>N/A</v>
      </c>
      <c r="N319" s="22" t="str">
        <f>IF(INDEX(Veh_Marshal,0,3)="N/A","N/A",'输出-系统进路参数'!Q320)</f>
        <v>N/A</v>
      </c>
      <c r="O319" s="22" t="str">
        <f>IF(INDEX(Veh_Marshal,0,3)="N/A","N/A",'输出-系统进路参数'!R320)</f>
        <v>N/A</v>
      </c>
      <c r="P319" s="22" t="str">
        <f>IF(INDEX(Veh_Marshal,0,3)="N/A","N/A",'输出-系统进路参数'!S320)</f>
        <v>N/A</v>
      </c>
      <c r="Q319" s="22" t="str">
        <f>IF(INDEX(Veh_Marshal,0,3)="N/A","N/A",'输出-系统进路参数'!T320)</f>
        <v>N/A</v>
      </c>
      <c r="R319" s="22" t="str">
        <f>IF(INDEX(Veh_Marshal,0,3)="N/A","N/A",'输出-系统进路参数'!U320)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IF(INDEX(Veh_Marshal,0,3)="N/A","N/A",'输出-系统进路参数'!B321)</f>
        <v>N/A</v>
      </c>
      <c r="B320" s="22" t="str">
        <f>IF(INDEX(Veh_Marshal,0,3)="N/A","N/A",'输出-系统进路参数'!E321)</f>
        <v>N/A</v>
      </c>
      <c r="C320" s="22" t="str">
        <f>IF(INDEX(Veh_Marshal,0,3)="N/A","N/A",'输出-系统进路参数'!F321)</f>
        <v>N/A</v>
      </c>
      <c r="D320" s="22" t="str">
        <f>IF(INDEX(Veh_Marshal,0,3)="N/A","N/A",'输出-系统进路参数'!G321)</f>
        <v>N/A</v>
      </c>
      <c r="E320" s="22" t="str">
        <f>IF(INDEX(Veh_Marshal,0,3)="N/A","N/A",'输出-系统进路参数'!H321)</f>
        <v>N/A</v>
      </c>
      <c r="F320" s="22" t="str">
        <f>IF(INDEX(Veh_Marshal,0,3)="N/A","N/A",'输出-系统进路参数'!I321)</f>
        <v>N/A</v>
      </c>
      <c r="G320" s="22" t="str">
        <f>IF(INDEX(Veh_Marshal,0,3)="N/A","N/A",'输出-系统进路参数'!J321)</f>
        <v>N/A</v>
      </c>
      <c r="H320" s="22" t="str">
        <f>IF(INDEX(Veh_Marshal,0,3)="N/A","N/A",'输出-系统进路参数'!K321)</f>
        <v>N/A</v>
      </c>
      <c r="I320" s="22" t="str">
        <f>IF(INDEX(Veh_Marshal,0,3)="N/A","N/A",'输出-系统进路参数'!L321)</f>
        <v>N/A</v>
      </c>
      <c r="J320" s="22" t="str">
        <f>IF(INDEX(Veh_Marshal,0,3)="N/A","N/A",'输出-系统进路参数'!M321)</f>
        <v>N/A</v>
      </c>
      <c r="K320" s="22" t="str">
        <f>IF(INDEX(Veh_Marshal,0,3)="N/A","N/A",'输出-系统进路参数'!N321)</f>
        <v>N/A</v>
      </c>
      <c r="L320" s="22" t="str">
        <f>IF(INDEX(Veh_Marshal,0,3)="N/A","N/A",'输出-系统进路参数'!O321)</f>
        <v>N/A</v>
      </c>
      <c r="M320" s="22" t="str">
        <f>IF(INDEX(Veh_Marshal,0,3)="N/A","N/A",'输出-系统进路参数'!P321)</f>
        <v>N/A</v>
      </c>
      <c r="N320" s="22" t="str">
        <f>IF(INDEX(Veh_Marshal,0,3)="N/A","N/A",'输出-系统进路参数'!Q321)</f>
        <v>N/A</v>
      </c>
      <c r="O320" s="22" t="str">
        <f>IF(INDEX(Veh_Marshal,0,3)="N/A","N/A",'输出-系统进路参数'!R321)</f>
        <v>N/A</v>
      </c>
      <c r="P320" s="22" t="str">
        <f>IF(INDEX(Veh_Marshal,0,3)="N/A","N/A",'输出-系统进路参数'!S321)</f>
        <v>N/A</v>
      </c>
      <c r="Q320" s="22" t="str">
        <f>IF(INDEX(Veh_Marshal,0,3)="N/A","N/A",'输出-系统进路参数'!T321)</f>
        <v>N/A</v>
      </c>
      <c r="R320" s="22" t="str">
        <f>IF(INDEX(Veh_Marshal,0,3)="N/A","N/A",'输出-系统进路参数'!U321)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IF(INDEX(Veh_Marshal,0,3)="N/A","N/A",'输出-系统进路参数'!B322)</f>
        <v>N/A</v>
      </c>
      <c r="B321" s="22" t="str">
        <f>IF(INDEX(Veh_Marshal,0,3)="N/A","N/A",'输出-系统进路参数'!E322)</f>
        <v>N/A</v>
      </c>
      <c r="C321" s="22" t="str">
        <f>IF(INDEX(Veh_Marshal,0,3)="N/A","N/A",'输出-系统进路参数'!F322)</f>
        <v>N/A</v>
      </c>
      <c r="D321" s="22" t="str">
        <f>IF(INDEX(Veh_Marshal,0,3)="N/A","N/A",'输出-系统进路参数'!G322)</f>
        <v>N/A</v>
      </c>
      <c r="E321" s="22" t="str">
        <f>IF(INDEX(Veh_Marshal,0,3)="N/A","N/A",'输出-系统进路参数'!H322)</f>
        <v>N/A</v>
      </c>
      <c r="F321" s="22" t="str">
        <f>IF(INDEX(Veh_Marshal,0,3)="N/A","N/A",'输出-系统进路参数'!I322)</f>
        <v>N/A</v>
      </c>
      <c r="G321" s="22" t="str">
        <f>IF(INDEX(Veh_Marshal,0,3)="N/A","N/A",'输出-系统进路参数'!J322)</f>
        <v>N/A</v>
      </c>
      <c r="H321" s="22" t="str">
        <f>IF(INDEX(Veh_Marshal,0,3)="N/A","N/A",'输出-系统进路参数'!K322)</f>
        <v>N/A</v>
      </c>
      <c r="I321" s="22" t="str">
        <f>IF(INDEX(Veh_Marshal,0,3)="N/A","N/A",'输出-系统进路参数'!L322)</f>
        <v>N/A</v>
      </c>
      <c r="J321" s="22" t="str">
        <f>IF(INDEX(Veh_Marshal,0,3)="N/A","N/A",'输出-系统进路参数'!M322)</f>
        <v>N/A</v>
      </c>
      <c r="K321" s="22" t="str">
        <f>IF(INDEX(Veh_Marshal,0,3)="N/A","N/A",'输出-系统进路参数'!N322)</f>
        <v>N/A</v>
      </c>
      <c r="L321" s="22" t="str">
        <f>IF(INDEX(Veh_Marshal,0,3)="N/A","N/A",'输出-系统进路参数'!O322)</f>
        <v>N/A</v>
      </c>
      <c r="M321" s="22" t="str">
        <f>IF(INDEX(Veh_Marshal,0,3)="N/A","N/A",'输出-系统进路参数'!P322)</f>
        <v>N/A</v>
      </c>
      <c r="N321" s="22" t="str">
        <f>IF(INDEX(Veh_Marshal,0,3)="N/A","N/A",'输出-系统进路参数'!Q322)</f>
        <v>N/A</v>
      </c>
      <c r="O321" s="22" t="str">
        <f>IF(INDEX(Veh_Marshal,0,3)="N/A","N/A",'输出-系统进路参数'!R322)</f>
        <v>N/A</v>
      </c>
      <c r="P321" s="22" t="str">
        <f>IF(INDEX(Veh_Marshal,0,3)="N/A","N/A",'输出-系统进路参数'!S322)</f>
        <v>N/A</v>
      </c>
      <c r="Q321" s="22" t="str">
        <f>IF(INDEX(Veh_Marshal,0,3)="N/A","N/A",'输出-系统进路参数'!T322)</f>
        <v>N/A</v>
      </c>
      <c r="R321" s="22" t="str">
        <f>IF(INDEX(Veh_Marshal,0,3)="N/A","N/A",'输出-系统进路参数'!U322)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IF(INDEX(Veh_Marshal,0,3)="N/A","N/A",'输出-系统进路参数'!B323)</f>
        <v>N/A</v>
      </c>
      <c r="B322" s="22" t="str">
        <f>IF(INDEX(Veh_Marshal,0,3)="N/A","N/A",'输出-系统进路参数'!E323)</f>
        <v>N/A</v>
      </c>
      <c r="C322" s="22" t="str">
        <f>IF(INDEX(Veh_Marshal,0,3)="N/A","N/A",'输出-系统进路参数'!F323)</f>
        <v>N/A</v>
      </c>
      <c r="D322" s="22" t="str">
        <f>IF(INDEX(Veh_Marshal,0,3)="N/A","N/A",'输出-系统进路参数'!G323)</f>
        <v>N/A</v>
      </c>
      <c r="E322" s="22" t="str">
        <f>IF(INDEX(Veh_Marshal,0,3)="N/A","N/A",'输出-系统进路参数'!H323)</f>
        <v>N/A</v>
      </c>
      <c r="F322" s="22" t="str">
        <f>IF(INDEX(Veh_Marshal,0,3)="N/A","N/A",'输出-系统进路参数'!I323)</f>
        <v>N/A</v>
      </c>
      <c r="G322" s="22" t="str">
        <f>IF(INDEX(Veh_Marshal,0,3)="N/A","N/A",'输出-系统进路参数'!J323)</f>
        <v>N/A</v>
      </c>
      <c r="H322" s="22" t="str">
        <f>IF(INDEX(Veh_Marshal,0,3)="N/A","N/A",'输出-系统进路参数'!K323)</f>
        <v>N/A</v>
      </c>
      <c r="I322" s="22" t="str">
        <f>IF(INDEX(Veh_Marshal,0,3)="N/A","N/A",'输出-系统进路参数'!L323)</f>
        <v>N/A</v>
      </c>
      <c r="J322" s="22" t="str">
        <f>IF(INDEX(Veh_Marshal,0,3)="N/A","N/A",'输出-系统进路参数'!M323)</f>
        <v>N/A</v>
      </c>
      <c r="K322" s="22" t="str">
        <f>IF(INDEX(Veh_Marshal,0,3)="N/A","N/A",'输出-系统进路参数'!N323)</f>
        <v>N/A</v>
      </c>
      <c r="L322" s="22" t="str">
        <f>IF(INDEX(Veh_Marshal,0,3)="N/A","N/A",'输出-系统进路参数'!O323)</f>
        <v>N/A</v>
      </c>
      <c r="M322" s="22" t="str">
        <f>IF(INDEX(Veh_Marshal,0,3)="N/A","N/A",'输出-系统进路参数'!P323)</f>
        <v>N/A</v>
      </c>
      <c r="N322" s="22" t="str">
        <f>IF(INDEX(Veh_Marshal,0,3)="N/A","N/A",'输出-系统进路参数'!Q323)</f>
        <v>N/A</v>
      </c>
      <c r="O322" s="22" t="str">
        <f>IF(INDEX(Veh_Marshal,0,3)="N/A","N/A",'输出-系统进路参数'!R323)</f>
        <v>N/A</v>
      </c>
      <c r="P322" s="22" t="str">
        <f>IF(INDEX(Veh_Marshal,0,3)="N/A","N/A",'输出-系统进路参数'!S323)</f>
        <v>N/A</v>
      </c>
      <c r="Q322" s="22" t="str">
        <f>IF(INDEX(Veh_Marshal,0,3)="N/A","N/A",'输出-系统进路参数'!T323)</f>
        <v>N/A</v>
      </c>
      <c r="R322" s="22" t="str">
        <f>IF(INDEX(Veh_Marshal,0,3)="N/A","N/A",'输出-系统进路参数'!U323)</f>
        <v>N/A</v>
      </c>
      <c r="S322" s="42" t="str">
        <f t="shared" ref="S322:S385" si="55">IF($A322="N/A","N/A",IF($F322="N/A",CEILING($C322/3.6*(CFG_T_EB_OUT+CFG_T_EB_SETUP)/1000+($C322/3.6)^2/(INDEX(Veh_Gebr,0,3)+$E322/1000*9.8)/2,0.001),$F322))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+Conf_SafeMarginDist+Proj_Sig2AxleDist+INDEX(Veh_Hook2Roller,0,3))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+$C322/3.6/(INDEX(Veh_Gebr,0,3)+$E322/1000*9.8)*1000
+Equ_AxleClearDelay+Conf_VibInTime_CBI)/1000,
10),$V322))</f>
        <v>N/A</v>
      </c>
      <c r="Y322" s="30" t="str">
        <f t="shared" ref="Y322:Y385" si="61">IF($A322="N/A","N/A",
IF($M322="N/A","N/A",
IF($Q322="N/A","N/A",
CEILING(SQRT(2*($O322-INDEX(Veh_Length,0,3)+INDEX(Veh_Hook2Roller,0,3)-Proj_Sp2AxleDist)/(INDEX(Veh_NormDec,0,3)+$P322/1000*9.8))*1000*2,5000)/1000)))</f>
        <v>N/A</v>
      </c>
      <c r="Z322" s="30" t="str">
        <f t="shared" ref="Z322:Z385" si="62">IF($A322="N/A","N/A",
IF($M322="N/A","N/A",
IF($Q322="N/A","N/A",
CEILING(($Y322*1000+CFG_T_EB_OUT+CFG_T_EB_SETUP
+((SQRT((2*INDEX(Veh_Gebr,0,3)*(INDEX(Veh_MaxAcc,0,3)-$P322/1000*9.8)*CFG_T_EB_SETUP/1000)^2
       +4*(INDEX(Veh_Gebr,0,3)+INDEX(Veh_MaxAcc,0,3))*(INDEX(Veh_MaxAcc,0,3)-$P322/1000*9.8)*(INDEX(Veh_Gebr,0,3)*$P322/1000*9.8*(CFG_T_EB_SETUP/1000)^2
           +2*(INDEX(Veh_Gebr,0,3)+$P322/1000*9.8)*($O322-INDEX(Veh_Length,0,3)+INDEX(Veh_Hook2Roller,0,3))))
    -2*INDEX(Veh_Gebr,0,3)*(INDEX(Veh_MaxAcc,0,3)-$P322/1000*9.8)*CFG_T_EB_SETUP/1000)
  /2/(INDEX(Veh_MaxAcc,0,3)+INDEX(Veh_Gebr,0,3))-$P322/1000*9.8*CFG_T_EB_SETUP/1000)/(INDEX(Veh_Gebr,0,3)+$P322/1000*9.8)*1000
+Equ_AxleClearDelay+Conf_VibInTime_CBI)/1000,
10)
)))</f>
        <v>N/A</v>
      </c>
      <c r="AA322" s="30" t="str">
        <f t="shared" ref="AA322:AA385" si="63">IF($A322="N/A","N/A",
IF($Q322="N/A","N/A",
FLOOR((Proj_RmMaxForwSpd/3.6-ATO速度_EB速度余量/3.6)*1000/INDEX(Veh_NormDec,0,3)
+(Proj_RmMaxForwSpd/3.6-ATO速度_EB速度余量/3.6)*1000/INDEX(Veh_MaxAcc,0,3)
+($B322-(Proj_RmMaxForwSpd/3.6-ATO速度_EB速度余量/3.6)^2/(2*INDEX(Veh_NormDec,0,3))-(Proj_RmMaxForwSpd/3.6-ATO速度_EB速度余量/3.6)^2/(2*INDEX(Veh_MaxAcc,0,3)))/(Proj_RmMaxForwSpd/3.6-ATO速度_EB速度余量/3.6)*1000
+$N322*1000,5000)/1000))</f>
        <v>N/A</v>
      </c>
      <c r="AB322" s="30" t="str">
        <f t="shared" ref="AB322:AB385" si="64">IF($A322="N/A","N/A",
IF($Q322="N/A","N/A",
CEILING(($AA322*1000+CFG_T_EB_OUT+CFG_T_EB_SETUP
+$D322/3.6/(INDEX(Veh_Gebr,0,3)+$G322/1000*9.8)*1000
+Equ_AxleClearDelay+Conf_VibInTime_CBI)/1000,
10)
))</f>
        <v>N/A</v>
      </c>
      <c r="AC322" s="30" t="str">
        <f t="shared" ref="AC322:AC385" si="65">IF($A322="N/A","N/A",
CEILING(司机反应时间*1000
+INDEX(Veh_FsbTracCutDelay,0,3)+INDEX(Veh_FsbSetDelay,0,3)+INDEX(Veh_FsbCoastTime,0,3)
+Proj_RmMaxForwSpd/3.6/(INDEX(Veh_Fsbr,0,3)-Proj_MaxLineGrad*9.8/1000)*1000
+Equ_AxleClearDelay
+Conf_VibInTime_CBI,
10000)/1000)</f>
        <v>N/A</v>
      </c>
    </row>
    <row r="323" spans="1:29">
      <c r="A323" s="22" t="str">
        <f>IF(INDEX(Veh_Marshal,0,3)="N/A","N/A",'输出-系统进路参数'!B324)</f>
        <v>N/A</v>
      </c>
      <c r="B323" s="22" t="str">
        <f>IF(INDEX(Veh_Marshal,0,3)="N/A","N/A",'输出-系统进路参数'!E324)</f>
        <v>N/A</v>
      </c>
      <c r="C323" s="22" t="str">
        <f>IF(INDEX(Veh_Marshal,0,3)="N/A","N/A",'输出-系统进路参数'!F324)</f>
        <v>N/A</v>
      </c>
      <c r="D323" s="22" t="str">
        <f>IF(INDEX(Veh_Marshal,0,3)="N/A","N/A",'输出-系统进路参数'!G324)</f>
        <v>N/A</v>
      </c>
      <c r="E323" s="22" t="str">
        <f>IF(INDEX(Veh_Marshal,0,3)="N/A","N/A",'输出-系统进路参数'!H324)</f>
        <v>N/A</v>
      </c>
      <c r="F323" s="22" t="str">
        <f>IF(INDEX(Veh_Marshal,0,3)="N/A","N/A",'输出-系统进路参数'!I324)</f>
        <v>N/A</v>
      </c>
      <c r="G323" s="22" t="str">
        <f>IF(INDEX(Veh_Marshal,0,3)="N/A","N/A",'输出-系统进路参数'!J324)</f>
        <v>N/A</v>
      </c>
      <c r="H323" s="22" t="str">
        <f>IF(INDEX(Veh_Marshal,0,3)="N/A","N/A",'输出-系统进路参数'!K324)</f>
        <v>N/A</v>
      </c>
      <c r="I323" s="22" t="str">
        <f>IF(INDEX(Veh_Marshal,0,3)="N/A","N/A",'输出-系统进路参数'!L324)</f>
        <v>N/A</v>
      </c>
      <c r="J323" s="22" t="str">
        <f>IF(INDEX(Veh_Marshal,0,3)="N/A","N/A",'输出-系统进路参数'!M324)</f>
        <v>N/A</v>
      </c>
      <c r="K323" s="22" t="str">
        <f>IF(INDEX(Veh_Marshal,0,3)="N/A","N/A",'输出-系统进路参数'!N324)</f>
        <v>N/A</v>
      </c>
      <c r="L323" s="22" t="str">
        <f>IF(INDEX(Veh_Marshal,0,3)="N/A","N/A",'输出-系统进路参数'!O324)</f>
        <v>N/A</v>
      </c>
      <c r="M323" s="22" t="str">
        <f>IF(INDEX(Veh_Marshal,0,3)="N/A","N/A",'输出-系统进路参数'!P324)</f>
        <v>N/A</v>
      </c>
      <c r="N323" s="22" t="str">
        <f>IF(INDEX(Veh_Marshal,0,3)="N/A","N/A",'输出-系统进路参数'!Q324)</f>
        <v>N/A</v>
      </c>
      <c r="O323" s="22" t="str">
        <f>IF(INDEX(Veh_Marshal,0,3)="N/A","N/A",'输出-系统进路参数'!R324)</f>
        <v>N/A</v>
      </c>
      <c r="P323" s="22" t="str">
        <f>IF(INDEX(Veh_Marshal,0,3)="N/A","N/A",'输出-系统进路参数'!S324)</f>
        <v>N/A</v>
      </c>
      <c r="Q323" s="22" t="str">
        <f>IF(INDEX(Veh_Marshal,0,3)="N/A","N/A",'输出-系统进路参数'!T324)</f>
        <v>N/A</v>
      </c>
      <c r="R323" s="22" t="str">
        <f>IF(INDEX(Veh_Marshal,0,3)="N/A","N/A",'输出-系统进路参数'!U324)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IF(INDEX(Veh_Marshal,0,3)="N/A","N/A",'输出-系统进路参数'!B325)</f>
        <v>N/A</v>
      </c>
      <c r="B324" s="22" t="str">
        <f>IF(INDEX(Veh_Marshal,0,3)="N/A","N/A",'输出-系统进路参数'!E325)</f>
        <v>N/A</v>
      </c>
      <c r="C324" s="22" t="str">
        <f>IF(INDEX(Veh_Marshal,0,3)="N/A","N/A",'输出-系统进路参数'!F325)</f>
        <v>N/A</v>
      </c>
      <c r="D324" s="22" t="str">
        <f>IF(INDEX(Veh_Marshal,0,3)="N/A","N/A",'输出-系统进路参数'!G325)</f>
        <v>N/A</v>
      </c>
      <c r="E324" s="22" t="str">
        <f>IF(INDEX(Veh_Marshal,0,3)="N/A","N/A",'输出-系统进路参数'!H325)</f>
        <v>N/A</v>
      </c>
      <c r="F324" s="22" t="str">
        <f>IF(INDEX(Veh_Marshal,0,3)="N/A","N/A",'输出-系统进路参数'!I325)</f>
        <v>N/A</v>
      </c>
      <c r="G324" s="22" t="str">
        <f>IF(INDEX(Veh_Marshal,0,3)="N/A","N/A",'输出-系统进路参数'!J325)</f>
        <v>N/A</v>
      </c>
      <c r="H324" s="22" t="str">
        <f>IF(INDEX(Veh_Marshal,0,3)="N/A","N/A",'输出-系统进路参数'!K325)</f>
        <v>N/A</v>
      </c>
      <c r="I324" s="22" t="str">
        <f>IF(INDEX(Veh_Marshal,0,3)="N/A","N/A",'输出-系统进路参数'!L325)</f>
        <v>N/A</v>
      </c>
      <c r="J324" s="22" t="str">
        <f>IF(INDEX(Veh_Marshal,0,3)="N/A","N/A",'输出-系统进路参数'!M325)</f>
        <v>N/A</v>
      </c>
      <c r="K324" s="22" t="str">
        <f>IF(INDEX(Veh_Marshal,0,3)="N/A","N/A",'输出-系统进路参数'!N325)</f>
        <v>N/A</v>
      </c>
      <c r="L324" s="22" t="str">
        <f>IF(INDEX(Veh_Marshal,0,3)="N/A","N/A",'输出-系统进路参数'!O325)</f>
        <v>N/A</v>
      </c>
      <c r="M324" s="22" t="str">
        <f>IF(INDEX(Veh_Marshal,0,3)="N/A","N/A",'输出-系统进路参数'!P325)</f>
        <v>N/A</v>
      </c>
      <c r="N324" s="22" t="str">
        <f>IF(INDEX(Veh_Marshal,0,3)="N/A","N/A",'输出-系统进路参数'!Q325)</f>
        <v>N/A</v>
      </c>
      <c r="O324" s="22" t="str">
        <f>IF(INDEX(Veh_Marshal,0,3)="N/A","N/A",'输出-系统进路参数'!R325)</f>
        <v>N/A</v>
      </c>
      <c r="P324" s="22" t="str">
        <f>IF(INDEX(Veh_Marshal,0,3)="N/A","N/A",'输出-系统进路参数'!S325)</f>
        <v>N/A</v>
      </c>
      <c r="Q324" s="22" t="str">
        <f>IF(INDEX(Veh_Marshal,0,3)="N/A","N/A",'输出-系统进路参数'!T325)</f>
        <v>N/A</v>
      </c>
      <c r="R324" s="22" t="str">
        <f>IF(INDEX(Veh_Marshal,0,3)="N/A","N/A",'输出-系统进路参数'!U325)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IF(INDEX(Veh_Marshal,0,3)="N/A","N/A",'输出-系统进路参数'!B326)</f>
        <v>N/A</v>
      </c>
      <c r="B325" s="22" t="str">
        <f>IF(INDEX(Veh_Marshal,0,3)="N/A","N/A",'输出-系统进路参数'!E326)</f>
        <v>N/A</v>
      </c>
      <c r="C325" s="22" t="str">
        <f>IF(INDEX(Veh_Marshal,0,3)="N/A","N/A",'输出-系统进路参数'!F326)</f>
        <v>N/A</v>
      </c>
      <c r="D325" s="22" t="str">
        <f>IF(INDEX(Veh_Marshal,0,3)="N/A","N/A",'输出-系统进路参数'!G326)</f>
        <v>N/A</v>
      </c>
      <c r="E325" s="22" t="str">
        <f>IF(INDEX(Veh_Marshal,0,3)="N/A","N/A",'输出-系统进路参数'!H326)</f>
        <v>N/A</v>
      </c>
      <c r="F325" s="22" t="str">
        <f>IF(INDEX(Veh_Marshal,0,3)="N/A","N/A",'输出-系统进路参数'!I326)</f>
        <v>N/A</v>
      </c>
      <c r="G325" s="22" t="str">
        <f>IF(INDEX(Veh_Marshal,0,3)="N/A","N/A",'输出-系统进路参数'!J326)</f>
        <v>N/A</v>
      </c>
      <c r="H325" s="22" t="str">
        <f>IF(INDEX(Veh_Marshal,0,3)="N/A","N/A",'输出-系统进路参数'!K326)</f>
        <v>N/A</v>
      </c>
      <c r="I325" s="22" t="str">
        <f>IF(INDEX(Veh_Marshal,0,3)="N/A","N/A",'输出-系统进路参数'!L326)</f>
        <v>N/A</v>
      </c>
      <c r="J325" s="22" t="str">
        <f>IF(INDEX(Veh_Marshal,0,3)="N/A","N/A",'输出-系统进路参数'!M326)</f>
        <v>N/A</v>
      </c>
      <c r="K325" s="22" t="str">
        <f>IF(INDEX(Veh_Marshal,0,3)="N/A","N/A",'输出-系统进路参数'!N326)</f>
        <v>N/A</v>
      </c>
      <c r="L325" s="22" t="str">
        <f>IF(INDEX(Veh_Marshal,0,3)="N/A","N/A",'输出-系统进路参数'!O326)</f>
        <v>N/A</v>
      </c>
      <c r="M325" s="22" t="str">
        <f>IF(INDEX(Veh_Marshal,0,3)="N/A","N/A",'输出-系统进路参数'!P326)</f>
        <v>N/A</v>
      </c>
      <c r="N325" s="22" t="str">
        <f>IF(INDEX(Veh_Marshal,0,3)="N/A","N/A",'输出-系统进路参数'!Q326)</f>
        <v>N/A</v>
      </c>
      <c r="O325" s="22" t="str">
        <f>IF(INDEX(Veh_Marshal,0,3)="N/A","N/A",'输出-系统进路参数'!R326)</f>
        <v>N/A</v>
      </c>
      <c r="P325" s="22" t="str">
        <f>IF(INDEX(Veh_Marshal,0,3)="N/A","N/A",'输出-系统进路参数'!S326)</f>
        <v>N/A</v>
      </c>
      <c r="Q325" s="22" t="str">
        <f>IF(INDEX(Veh_Marshal,0,3)="N/A","N/A",'输出-系统进路参数'!T326)</f>
        <v>N/A</v>
      </c>
      <c r="R325" s="22" t="str">
        <f>IF(INDEX(Veh_Marshal,0,3)="N/A","N/A",'输出-系统进路参数'!U326)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IF(INDEX(Veh_Marshal,0,3)="N/A","N/A",'输出-系统进路参数'!B327)</f>
        <v>N/A</v>
      </c>
      <c r="B326" s="22" t="str">
        <f>IF(INDEX(Veh_Marshal,0,3)="N/A","N/A",'输出-系统进路参数'!E327)</f>
        <v>N/A</v>
      </c>
      <c r="C326" s="22" t="str">
        <f>IF(INDEX(Veh_Marshal,0,3)="N/A","N/A",'输出-系统进路参数'!F327)</f>
        <v>N/A</v>
      </c>
      <c r="D326" s="22" t="str">
        <f>IF(INDEX(Veh_Marshal,0,3)="N/A","N/A",'输出-系统进路参数'!G327)</f>
        <v>N/A</v>
      </c>
      <c r="E326" s="22" t="str">
        <f>IF(INDEX(Veh_Marshal,0,3)="N/A","N/A",'输出-系统进路参数'!H327)</f>
        <v>N/A</v>
      </c>
      <c r="F326" s="22" t="str">
        <f>IF(INDEX(Veh_Marshal,0,3)="N/A","N/A",'输出-系统进路参数'!I327)</f>
        <v>N/A</v>
      </c>
      <c r="G326" s="22" t="str">
        <f>IF(INDEX(Veh_Marshal,0,3)="N/A","N/A",'输出-系统进路参数'!J327)</f>
        <v>N/A</v>
      </c>
      <c r="H326" s="22" t="str">
        <f>IF(INDEX(Veh_Marshal,0,3)="N/A","N/A",'输出-系统进路参数'!K327)</f>
        <v>N/A</v>
      </c>
      <c r="I326" s="22" t="str">
        <f>IF(INDEX(Veh_Marshal,0,3)="N/A","N/A",'输出-系统进路参数'!L327)</f>
        <v>N/A</v>
      </c>
      <c r="J326" s="22" t="str">
        <f>IF(INDEX(Veh_Marshal,0,3)="N/A","N/A",'输出-系统进路参数'!M327)</f>
        <v>N/A</v>
      </c>
      <c r="K326" s="22" t="str">
        <f>IF(INDEX(Veh_Marshal,0,3)="N/A","N/A",'输出-系统进路参数'!N327)</f>
        <v>N/A</v>
      </c>
      <c r="L326" s="22" t="str">
        <f>IF(INDEX(Veh_Marshal,0,3)="N/A","N/A",'输出-系统进路参数'!O327)</f>
        <v>N/A</v>
      </c>
      <c r="M326" s="22" t="str">
        <f>IF(INDEX(Veh_Marshal,0,3)="N/A","N/A",'输出-系统进路参数'!P327)</f>
        <v>N/A</v>
      </c>
      <c r="N326" s="22" t="str">
        <f>IF(INDEX(Veh_Marshal,0,3)="N/A","N/A",'输出-系统进路参数'!Q327)</f>
        <v>N/A</v>
      </c>
      <c r="O326" s="22" t="str">
        <f>IF(INDEX(Veh_Marshal,0,3)="N/A","N/A",'输出-系统进路参数'!R327)</f>
        <v>N/A</v>
      </c>
      <c r="P326" s="22" t="str">
        <f>IF(INDEX(Veh_Marshal,0,3)="N/A","N/A",'输出-系统进路参数'!S327)</f>
        <v>N/A</v>
      </c>
      <c r="Q326" s="22" t="str">
        <f>IF(INDEX(Veh_Marshal,0,3)="N/A","N/A",'输出-系统进路参数'!T327)</f>
        <v>N/A</v>
      </c>
      <c r="R326" s="22" t="str">
        <f>IF(INDEX(Veh_Marshal,0,3)="N/A","N/A",'输出-系统进路参数'!U327)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IF(INDEX(Veh_Marshal,0,3)="N/A","N/A",'输出-系统进路参数'!B328)</f>
        <v>N/A</v>
      </c>
      <c r="B327" s="22" t="str">
        <f>IF(INDEX(Veh_Marshal,0,3)="N/A","N/A",'输出-系统进路参数'!E328)</f>
        <v>N/A</v>
      </c>
      <c r="C327" s="22" t="str">
        <f>IF(INDEX(Veh_Marshal,0,3)="N/A","N/A",'输出-系统进路参数'!F328)</f>
        <v>N/A</v>
      </c>
      <c r="D327" s="22" t="str">
        <f>IF(INDEX(Veh_Marshal,0,3)="N/A","N/A",'输出-系统进路参数'!G328)</f>
        <v>N/A</v>
      </c>
      <c r="E327" s="22" t="str">
        <f>IF(INDEX(Veh_Marshal,0,3)="N/A","N/A",'输出-系统进路参数'!H328)</f>
        <v>N/A</v>
      </c>
      <c r="F327" s="22" t="str">
        <f>IF(INDEX(Veh_Marshal,0,3)="N/A","N/A",'输出-系统进路参数'!I328)</f>
        <v>N/A</v>
      </c>
      <c r="G327" s="22" t="str">
        <f>IF(INDEX(Veh_Marshal,0,3)="N/A","N/A",'输出-系统进路参数'!J328)</f>
        <v>N/A</v>
      </c>
      <c r="H327" s="22" t="str">
        <f>IF(INDEX(Veh_Marshal,0,3)="N/A","N/A",'输出-系统进路参数'!K328)</f>
        <v>N/A</v>
      </c>
      <c r="I327" s="22" t="str">
        <f>IF(INDEX(Veh_Marshal,0,3)="N/A","N/A",'输出-系统进路参数'!L328)</f>
        <v>N/A</v>
      </c>
      <c r="J327" s="22" t="str">
        <f>IF(INDEX(Veh_Marshal,0,3)="N/A","N/A",'输出-系统进路参数'!M328)</f>
        <v>N/A</v>
      </c>
      <c r="K327" s="22" t="str">
        <f>IF(INDEX(Veh_Marshal,0,3)="N/A","N/A",'输出-系统进路参数'!N328)</f>
        <v>N/A</v>
      </c>
      <c r="L327" s="22" t="str">
        <f>IF(INDEX(Veh_Marshal,0,3)="N/A","N/A",'输出-系统进路参数'!O328)</f>
        <v>N/A</v>
      </c>
      <c r="M327" s="22" t="str">
        <f>IF(INDEX(Veh_Marshal,0,3)="N/A","N/A",'输出-系统进路参数'!P328)</f>
        <v>N/A</v>
      </c>
      <c r="N327" s="22" t="str">
        <f>IF(INDEX(Veh_Marshal,0,3)="N/A","N/A",'输出-系统进路参数'!Q328)</f>
        <v>N/A</v>
      </c>
      <c r="O327" s="22" t="str">
        <f>IF(INDEX(Veh_Marshal,0,3)="N/A","N/A",'输出-系统进路参数'!R328)</f>
        <v>N/A</v>
      </c>
      <c r="P327" s="22" t="str">
        <f>IF(INDEX(Veh_Marshal,0,3)="N/A","N/A",'输出-系统进路参数'!S328)</f>
        <v>N/A</v>
      </c>
      <c r="Q327" s="22" t="str">
        <f>IF(INDEX(Veh_Marshal,0,3)="N/A","N/A",'输出-系统进路参数'!T328)</f>
        <v>N/A</v>
      </c>
      <c r="R327" s="22" t="str">
        <f>IF(INDEX(Veh_Marshal,0,3)="N/A","N/A",'输出-系统进路参数'!U328)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IF(INDEX(Veh_Marshal,0,3)="N/A","N/A",'输出-系统进路参数'!B329)</f>
        <v>N/A</v>
      </c>
      <c r="B328" s="22" t="str">
        <f>IF(INDEX(Veh_Marshal,0,3)="N/A","N/A",'输出-系统进路参数'!E329)</f>
        <v>N/A</v>
      </c>
      <c r="C328" s="22" t="str">
        <f>IF(INDEX(Veh_Marshal,0,3)="N/A","N/A",'输出-系统进路参数'!F329)</f>
        <v>N/A</v>
      </c>
      <c r="D328" s="22" t="str">
        <f>IF(INDEX(Veh_Marshal,0,3)="N/A","N/A",'输出-系统进路参数'!G329)</f>
        <v>N/A</v>
      </c>
      <c r="E328" s="22" t="str">
        <f>IF(INDEX(Veh_Marshal,0,3)="N/A","N/A",'输出-系统进路参数'!H329)</f>
        <v>N/A</v>
      </c>
      <c r="F328" s="22" t="str">
        <f>IF(INDEX(Veh_Marshal,0,3)="N/A","N/A",'输出-系统进路参数'!I329)</f>
        <v>N/A</v>
      </c>
      <c r="G328" s="22" t="str">
        <f>IF(INDEX(Veh_Marshal,0,3)="N/A","N/A",'输出-系统进路参数'!J329)</f>
        <v>N/A</v>
      </c>
      <c r="H328" s="22" t="str">
        <f>IF(INDEX(Veh_Marshal,0,3)="N/A","N/A",'输出-系统进路参数'!K329)</f>
        <v>N/A</v>
      </c>
      <c r="I328" s="22" t="str">
        <f>IF(INDEX(Veh_Marshal,0,3)="N/A","N/A",'输出-系统进路参数'!L329)</f>
        <v>N/A</v>
      </c>
      <c r="J328" s="22" t="str">
        <f>IF(INDEX(Veh_Marshal,0,3)="N/A","N/A",'输出-系统进路参数'!M329)</f>
        <v>N/A</v>
      </c>
      <c r="K328" s="22" t="str">
        <f>IF(INDEX(Veh_Marshal,0,3)="N/A","N/A",'输出-系统进路参数'!N329)</f>
        <v>N/A</v>
      </c>
      <c r="L328" s="22" t="str">
        <f>IF(INDEX(Veh_Marshal,0,3)="N/A","N/A",'输出-系统进路参数'!O329)</f>
        <v>N/A</v>
      </c>
      <c r="M328" s="22" t="str">
        <f>IF(INDEX(Veh_Marshal,0,3)="N/A","N/A",'输出-系统进路参数'!P329)</f>
        <v>N/A</v>
      </c>
      <c r="N328" s="22" t="str">
        <f>IF(INDEX(Veh_Marshal,0,3)="N/A","N/A",'输出-系统进路参数'!Q329)</f>
        <v>N/A</v>
      </c>
      <c r="O328" s="22" t="str">
        <f>IF(INDEX(Veh_Marshal,0,3)="N/A","N/A",'输出-系统进路参数'!R329)</f>
        <v>N/A</v>
      </c>
      <c r="P328" s="22" t="str">
        <f>IF(INDEX(Veh_Marshal,0,3)="N/A","N/A",'输出-系统进路参数'!S329)</f>
        <v>N/A</v>
      </c>
      <c r="Q328" s="22" t="str">
        <f>IF(INDEX(Veh_Marshal,0,3)="N/A","N/A",'输出-系统进路参数'!T329)</f>
        <v>N/A</v>
      </c>
      <c r="R328" s="22" t="str">
        <f>IF(INDEX(Veh_Marshal,0,3)="N/A","N/A",'输出-系统进路参数'!U329)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IF(INDEX(Veh_Marshal,0,3)="N/A","N/A",'输出-系统进路参数'!B330)</f>
        <v>N/A</v>
      </c>
      <c r="B329" s="22" t="str">
        <f>IF(INDEX(Veh_Marshal,0,3)="N/A","N/A",'输出-系统进路参数'!E330)</f>
        <v>N/A</v>
      </c>
      <c r="C329" s="22" t="str">
        <f>IF(INDEX(Veh_Marshal,0,3)="N/A","N/A",'输出-系统进路参数'!F330)</f>
        <v>N/A</v>
      </c>
      <c r="D329" s="22" t="str">
        <f>IF(INDEX(Veh_Marshal,0,3)="N/A","N/A",'输出-系统进路参数'!G330)</f>
        <v>N/A</v>
      </c>
      <c r="E329" s="22" t="str">
        <f>IF(INDEX(Veh_Marshal,0,3)="N/A","N/A",'输出-系统进路参数'!H330)</f>
        <v>N/A</v>
      </c>
      <c r="F329" s="22" t="str">
        <f>IF(INDEX(Veh_Marshal,0,3)="N/A","N/A",'输出-系统进路参数'!I330)</f>
        <v>N/A</v>
      </c>
      <c r="G329" s="22" t="str">
        <f>IF(INDEX(Veh_Marshal,0,3)="N/A","N/A",'输出-系统进路参数'!J330)</f>
        <v>N/A</v>
      </c>
      <c r="H329" s="22" t="str">
        <f>IF(INDEX(Veh_Marshal,0,3)="N/A","N/A",'输出-系统进路参数'!K330)</f>
        <v>N/A</v>
      </c>
      <c r="I329" s="22" t="str">
        <f>IF(INDEX(Veh_Marshal,0,3)="N/A","N/A",'输出-系统进路参数'!L330)</f>
        <v>N/A</v>
      </c>
      <c r="J329" s="22" t="str">
        <f>IF(INDEX(Veh_Marshal,0,3)="N/A","N/A",'输出-系统进路参数'!M330)</f>
        <v>N/A</v>
      </c>
      <c r="K329" s="22" t="str">
        <f>IF(INDEX(Veh_Marshal,0,3)="N/A","N/A",'输出-系统进路参数'!N330)</f>
        <v>N/A</v>
      </c>
      <c r="L329" s="22" t="str">
        <f>IF(INDEX(Veh_Marshal,0,3)="N/A","N/A",'输出-系统进路参数'!O330)</f>
        <v>N/A</v>
      </c>
      <c r="M329" s="22" t="str">
        <f>IF(INDEX(Veh_Marshal,0,3)="N/A","N/A",'输出-系统进路参数'!P330)</f>
        <v>N/A</v>
      </c>
      <c r="N329" s="22" t="str">
        <f>IF(INDEX(Veh_Marshal,0,3)="N/A","N/A",'输出-系统进路参数'!Q330)</f>
        <v>N/A</v>
      </c>
      <c r="O329" s="22" t="str">
        <f>IF(INDEX(Veh_Marshal,0,3)="N/A","N/A",'输出-系统进路参数'!R330)</f>
        <v>N/A</v>
      </c>
      <c r="P329" s="22" t="str">
        <f>IF(INDEX(Veh_Marshal,0,3)="N/A","N/A",'输出-系统进路参数'!S330)</f>
        <v>N/A</v>
      </c>
      <c r="Q329" s="22" t="str">
        <f>IF(INDEX(Veh_Marshal,0,3)="N/A","N/A",'输出-系统进路参数'!T330)</f>
        <v>N/A</v>
      </c>
      <c r="R329" s="22" t="str">
        <f>IF(INDEX(Veh_Marshal,0,3)="N/A","N/A",'输出-系统进路参数'!U330)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IF(INDEX(Veh_Marshal,0,3)="N/A","N/A",'输出-系统进路参数'!B331)</f>
        <v>N/A</v>
      </c>
      <c r="B330" s="22" t="str">
        <f>IF(INDEX(Veh_Marshal,0,3)="N/A","N/A",'输出-系统进路参数'!E331)</f>
        <v>N/A</v>
      </c>
      <c r="C330" s="22" t="str">
        <f>IF(INDEX(Veh_Marshal,0,3)="N/A","N/A",'输出-系统进路参数'!F331)</f>
        <v>N/A</v>
      </c>
      <c r="D330" s="22" t="str">
        <f>IF(INDEX(Veh_Marshal,0,3)="N/A","N/A",'输出-系统进路参数'!G331)</f>
        <v>N/A</v>
      </c>
      <c r="E330" s="22" t="str">
        <f>IF(INDEX(Veh_Marshal,0,3)="N/A","N/A",'输出-系统进路参数'!H331)</f>
        <v>N/A</v>
      </c>
      <c r="F330" s="22" t="str">
        <f>IF(INDEX(Veh_Marshal,0,3)="N/A","N/A",'输出-系统进路参数'!I331)</f>
        <v>N/A</v>
      </c>
      <c r="G330" s="22" t="str">
        <f>IF(INDEX(Veh_Marshal,0,3)="N/A","N/A",'输出-系统进路参数'!J331)</f>
        <v>N/A</v>
      </c>
      <c r="H330" s="22" t="str">
        <f>IF(INDEX(Veh_Marshal,0,3)="N/A","N/A",'输出-系统进路参数'!K331)</f>
        <v>N/A</v>
      </c>
      <c r="I330" s="22" t="str">
        <f>IF(INDEX(Veh_Marshal,0,3)="N/A","N/A",'输出-系统进路参数'!L331)</f>
        <v>N/A</v>
      </c>
      <c r="J330" s="22" t="str">
        <f>IF(INDEX(Veh_Marshal,0,3)="N/A","N/A",'输出-系统进路参数'!M331)</f>
        <v>N/A</v>
      </c>
      <c r="K330" s="22" t="str">
        <f>IF(INDEX(Veh_Marshal,0,3)="N/A","N/A",'输出-系统进路参数'!N331)</f>
        <v>N/A</v>
      </c>
      <c r="L330" s="22" t="str">
        <f>IF(INDEX(Veh_Marshal,0,3)="N/A","N/A",'输出-系统进路参数'!O331)</f>
        <v>N/A</v>
      </c>
      <c r="M330" s="22" t="str">
        <f>IF(INDEX(Veh_Marshal,0,3)="N/A","N/A",'输出-系统进路参数'!P331)</f>
        <v>N/A</v>
      </c>
      <c r="N330" s="22" t="str">
        <f>IF(INDEX(Veh_Marshal,0,3)="N/A","N/A",'输出-系统进路参数'!Q331)</f>
        <v>N/A</v>
      </c>
      <c r="O330" s="22" t="str">
        <f>IF(INDEX(Veh_Marshal,0,3)="N/A","N/A",'输出-系统进路参数'!R331)</f>
        <v>N/A</v>
      </c>
      <c r="P330" s="22" t="str">
        <f>IF(INDEX(Veh_Marshal,0,3)="N/A","N/A",'输出-系统进路参数'!S331)</f>
        <v>N/A</v>
      </c>
      <c r="Q330" s="22" t="str">
        <f>IF(INDEX(Veh_Marshal,0,3)="N/A","N/A",'输出-系统进路参数'!T331)</f>
        <v>N/A</v>
      </c>
      <c r="R330" s="22" t="str">
        <f>IF(INDEX(Veh_Marshal,0,3)="N/A","N/A",'输出-系统进路参数'!U331)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IF(INDEX(Veh_Marshal,0,3)="N/A","N/A",'输出-系统进路参数'!B332)</f>
        <v>N/A</v>
      </c>
      <c r="B331" s="22" t="str">
        <f>IF(INDEX(Veh_Marshal,0,3)="N/A","N/A",'输出-系统进路参数'!E332)</f>
        <v>N/A</v>
      </c>
      <c r="C331" s="22" t="str">
        <f>IF(INDEX(Veh_Marshal,0,3)="N/A","N/A",'输出-系统进路参数'!F332)</f>
        <v>N/A</v>
      </c>
      <c r="D331" s="22" t="str">
        <f>IF(INDEX(Veh_Marshal,0,3)="N/A","N/A",'输出-系统进路参数'!G332)</f>
        <v>N/A</v>
      </c>
      <c r="E331" s="22" t="str">
        <f>IF(INDEX(Veh_Marshal,0,3)="N/A","N/A",'输出-系统进路参数'!H332)</f>
        <v>N/A</v>
      </c>
      <c r="F331" s="22" t="str">
        <f>IF(INDEX(Veh_Marshal,0,3)="N/A","N/A",'输出-系统进路参数'!I332)</f>
        <v>N/A</v>
      </c>
      <c r="G331" s="22" t="str">
        <f>IF(INDEX(Veh_Marshal,0,3)="N/A","N/A",'输出-系统进路参数'!J332)</f>
        <v>N/A</v>
      </c>
      <c r="H331" s="22" t="str">
        <f>IF(INDEX(Veh_Marshal,0,3)="N/A","N/A",'输出-系统进路参数'!K332)</f>
        <v>N/A</v>
      </c>
      <c r="I331" s="22" t="str">
        <f>IF(INDEX(Veh_Marshal,0,3)="N/A","N/A",'输出-系统进路参数'!L332)</f>
        <v>N/A</v>
      </c>
      <c r="J331" s="22" t="str">
        <f>IF(INDEX(Veh_Marshal,0,3)="N/A","N/A",'输出-系统进路参数'!M332)</f>
        <v>N/A</v>
      </c>
      <c r="K331" s="22" t="str">
        <f>IF(INDEX(Veh_Marshal,0,3)="N/A","N/A",'输出-系统进路参数'!N332)</f>
        <v>N/A</v>
      </c>
      <c r="L331" s="22" t="str">
        <f>IF(INDEX(Veh_Marshal,0,3)="N/A","N/A",'输出-系统进路参数'!O332)</f>
        <v>N/A</v>
      </c>
      <c r="M331" s="22" t="str">
        <f>IF(INDEX(Veh_Marshal,0,3)="N/A","N/A",'输出-系统进路参数'!P332)</f>
        <v>N/A</v>
      </c>
      <c r="N331" s="22" t="str">
        <f>IF(INDEX(Veh_Marshal,0,3)="N/A","N/A",'输出-系统进路参数'!Q332)</f>
        <v>N/A</v>
      </c>
      <c r="O331" s="22" t="str">
        <f>IF(INDEX(Veh_Marshal,0,3)="N/A","N/A",'输出-系统进路参数'!R332)</f>
        <v>N/A</v>
      </c>
      <c r="P331" s="22" t="str">
        <f>IF(INDEX(Veh_Marshal,0,3)="N/A","N/A",'输出-系统进路参数'!S332)</f>
        <v>N/A</v>
      </c>
      <c r="Q331" s="22" t="str">
        <f>IF(INDEX(Veh_Marshal,0,3)="N/A","N/A",'输出-系统进路参数'!T332)</f>
        <v>N/A</v>
      </c>
      <c r="R331" s="22" t="str">
        <f>IF(INDEX(Veh_Marshal,0,3)="N/A","N/A",'输出-系统进路参数'!U332)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IF(INDEX(Veh_Marshal,0,3)="N/A","N/A",'输出-系统进路参数'!B333)</f>
        <v>N/A</v>
      </c>
      <c r="B332" s="22" t="str">
        <f>IF(INDEX(Veh_Marshal,0,3)="N/A","N/A",'输出-系统进路参数'!E333)</f>
        <v>N/A</v>
      </c>
      <c r="C332" s="22" t="str">
        <f>IF(INDEX(Veh_Marshal,0,3)="N/A","N/A",'输出-系统进路参数'!F333)</f>
        <v>N/A</v>
      </c>
      <c r="D332" s="22" t="str">
        <f>IF(INDEX(Veh_Marshal,0,3)="N/A","N/A",'输出-系统进路参数'!G333)</f>
        <v>N/A</v>
      </c>
      <c r="E332" s="22" t="str">
        <f>IF(INDEX(Veh_Marshal,0,3)="N/A","N/A",'输出-系统进路参数'!H333)</f>
        <v>N/A</v>
      </c>
      <c r="F332" s="22" t="str">
        <f>IF(INDEX(Veh_Marshal,0,3)="N/A","N/A",'输出-系统进路参数'!I333)</f>
        <v>N/A</v>
      </c>
      <c r="G332" s="22" t="str">
        <f>IF(INDEX(Veh_Marshal,0,3)="N/A","N/A",'输出-系统进路参数'!J333)</f>
        <v>N/A</v>
      </c>
      <c r="H332" s="22" t="str">
        <f>IF(INDEX(Veh_Marshal,0,3)="N/A","N/A",'输出-系统进路参数'!K333)</f>
        <v>N/A</v>
      </c>
      <c r="I332" s="22" t="str">
        <f>IF(INDEX(Veh_Marshal,0,3)="N/A","N/A",'输出-系统进路参数'!L333)</f>
        <v>N/A</v>
      </c>
      <c r="J332" s="22" t="str">
        <f>IF(INDEX(Veh_Marshal,0,3)="N/A","N/A",'输出-系统进路参数'!M333)</f>
        <v>N/A</v>
      </c>
      <c r="K332" s="22" t="str">
        <f>IF(INDEX(Veh_Marshal,0,3)="N/A","N/A",'输出-系统进路参数'!N333)</f>
        <v>N/A</v>
      </c>
      <c r="L332" s="22" t="str">
        <f>IF(INDEX(Veh_Marshal,0,3)="N/A","N/A",'输出-系统进路参数'!O333)</f>
        <v>N/A</v>
      </c>
      <c r="M332" s="22" t="str">
        <f>IF(INDEX(Veh_Marshal,0,3)="N/A","N/A",'输出-系统进路参数'!P333)</f>
        <v>N/A</v>
      </c>
      <c r="N332" s="22" t="str">
        <f>IF(INDEX(Veh_Marshal,0,3)="N/A","N/A",'输出-系统进路参数'!Q333)</f>
        <v>N/A</v>
      </c>
      <c r="O332" s="22" t="str">
        <f>IF(INDEX(Veh_Marshal,0,3)="N/A","N/A",'输出-系统进路参数'!R333)</f>
        <v>N/A</v>
      </c>
      <c r="P332" s="22" t="str">
        <f>IF(INDEX(Veh_Marshal,0,3)="N/A","N/A",'输出-系统进路参数'!S333)</f>
        <v>N/A</v>
      </c>
      <c r="Q332" s="22" t="str">
        <f>IF(INDEX(Veh_Marshal,0,3)="N/A","N/A",'输出-系统进路参数'!T333)</f>
        <v>N/A</v>
      </c>
      <c r="R332" s="22" t="str">
        <f>IF(INDEX(Veh_Marshal,0,3)="N/A","N/A",'输出-系统进路参数'!U333)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IF(INDEX(Veh_Marshal,0,3)="N/A","N/A",'输出-系统进路参数'!B334)</f>
        <v>N/A</v>
      </c>
      <c r="B333" s="22" t="str">
        <f>IF(INDEX(Veh_Marshal,0,3)="N/A","N/A",'输出-系统进路参数'!E334)</f>
        <v>N/A</v>
      </c>
      <c r="C333" s="22" t="str">
        <f>IF(INDEX(Veh_Marshal,0,3)="N/A","N/A",'输出-系统进路参数'!F334)</f>
        <v>N/A</v>
      </c>
      <c r="D333" s="22" t="str">
        <f>IF(INDEX(Veh_Marshal,0,3)="N/A","N/A",'输出-系统进路参数'!G334)</f>
        <v>N/A</v>
      </c>
      <c r="E333" s="22" t="str">
        <f>IF(INDEX(Veh_Marshal,0,3)="N/A","N/A",'输出-系统进路参数'!H334)</f>
        <v>N/A</v>
      </c>
      <c r="F333" s="22" t="str">
        <f>IF(INDEX(Veh_Marshal,0,3)="N/A","N/A",'输出-系统进路参数'!I334)</f>
        <v>N/A</v>
      </c>
      <c r="G333" s="22" t="str">
        <f>IF(INDEX(Veh_Marshal,0,3)="N/A","N/A",'输出-系统进路参数'!J334)</f>
        <v>N/A</v>
      </c>
      <c r="H333" s="22" t="str">
        <f>IF(INDEX(Veh_Marshal,0,3)="N/A","N/A",'输出-系统进路参数'!K334)</f>
        <v>N/A</v>
      </c>
      <c r="I333" s="22" t="str">
        <f>IF(INDEX(Veh_Marshal,0,3)="N/A","N/A",'输出-系统进路参数'!L334)</f>
        <v>N/A</v>
      </c>
      <c r="J333" s="22" t="str">
        <f>IF(INDEX(Veh_Marshal,0,3)="N/A","N/A",'输出-系统进路参数'!M334)</f>
        <v>N/A</v>
      </c>
      <c r="K333" s="22" t="str">
        <f>IF(INDEX(Veh_Marshal,0,3)="N/A","N/A",'输出-系统进路参数'!N334)</f>
        <v>N/A</v>
      </c>
      <c r="L333" s="22" t="str">
        <f>IF(INDEX(Veh_Marshal,0,3)="N/A","N/A",'输出-系统进路参数'!O334)</f>
        <v>N/A</v>
      </c>
      <c r="M333" s="22" t="str">
        <f>IF(INDEX(Veh_Marshal,0,3)="N/A","N/A",'输出-系统进路参数'!P334)</f>
        <v>N/A</v>
      </c>
      <c r="N333" s="22" t="str">
        <f>IF(INDEX(Veh_Marshal,0,3)="N/A","N/A",'输出-系统进路参数'!Q334)</f>
        <v>N/A</v>
      </c>
      <c r="O333" s="22" t="str">
        <f>IF(INDEX(Veh_Marshal,0,3)="N/A","N/A",'输出-系统进路参数'!R334)</f>
        <v>N/A</v>
      </c>
      <c r="P333" s="22" t="str">
        <f>IF(INDEX(Veh_Marshal,0,3)="N/A","N/A",'输出-系统进路参数'!S334)</f>
        <v>N/A</v>
      </c>
      <c r="Q333" s="22" t="str">
        <f>IF(INDEX(Veh_Marshal,0,3)="N/A","N/A",'输出-系统进路参数'!T334)</f>
        <v>N/A</v>
      </c>
      <c r="R333" s="22" t="str">
        <f>IF(INDEX(Veh_Marshal,0,3)="N/A","N/A",'输出-系统进路参数'!U334)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IF(INDEX(Veh_Marshal,0,3)="N/A","N/A",'输出-系统进路参数'!B335)</f>
        <v>N/A</v>
      </c>
      <c r="B334" s="22" t="str">
        <f>IF(INDEX(Veh_Marshal,0,3)="N/A","N/A",'输出-系统进路参数'!E335)</f>
        <v>N/A</v>
      </c>
      <c r="C334" s="22" t="str">
        <f>IF(INDEX(Veh_Marshal,0,3)="N/A","N/A",'输出-系统进路参数'!F335)</f>
        <v>N/A</v>
      </c>
      <c r="D334" s="22" t="str">
        <f>IF(INDEX(Veh_Marshal,0,3)="N/A","N/A",'输出-系统进路参数'!G335)</f>
        <v>N/A</v>
      </c>
      <c r="E334" s="22" t="str">
        <f>IF(INDEX(Veh_Marshal,0,3)="N/A","N/A",'输出-系统进路参数'!H335)</f>
        <v>N/A</v>
      </c>
      <c r="F334" s="22" t="str">
        <f>IF(INDEX(Veh_Marshal,0,3)="N/A","N/A",'输出-系统进路参数'!I335)</f>
        <v>N/A</v>
      </c>
      <c r="G334" s="22" t="str">
        <f>IF(INDEX(Veh_Marshal,0,3)="N/A","N/A",'输出-系统进路参数'!J335)</f>
        <v>N/A</v>
      </c>
      <c r="H334" s="22" t="str">
        <f>IF(INDEX(Veh_Marshal,0,3)="N/A","N/A",'输出-系统进路参数'!K335)</f>
        <v>N/A</v>
      </c>
      <c r="I334" s="22" t="str">
        <f>IF(INDEX(Veh_Marshal,0,3)="N/A","N/A",'输出-系统进路参数'!L335)</f>
        <v>N/A</v>
      </c>
      <c r="J334" s="22" t="str">
        <f>IF(INDEX(Veh_Marshal,0,3)="N/A","N/A",'输出-系统进路参数'!M335)</f>
        <v>N/A</v>
      </c>
      <c r="K334" s="22" t="str">
        <f>IF(INDEX(Veh_Marshal,0,3)="N/A","N/A",'输出-系统进路参数'!N335)</f>
        <v>N/A</v>
      </c>
      <c r="L334" s="22" t="str">
        <f>IF(INDEX(Veh_Marshal,0,3)="N/A","N/A",'输出-系统进路参数'!O335)</f>
        <v>N/A</v>
      </c>
      <c r="M334" s="22" t="str">
        <f>IF(INDEX(Veh_Marshal,0,3)="N/A","N/A",'输出-系统进路参数'!P335)</f>
        <v>N/A</v>
      </c>
      <c r="N334" s="22" t="str">
        <f>IF(INDEX(Veh_Marshal,0,3)="N/A","N/A",'输出-系统进路参数'!Q335)</f>
        <v>N/A</v>
      </c>
      <c r="O334" s="22" t="str">
        <f>IF(INDEX(Veh_Marshal,0,3)="N/A","N/A",'输出-系统进路参数'!R335)</f>
        <v>N/A</v>
      </c>
      <c r="P334" s="22" t="str">
        <f>IF(INDEX(Veh_Marshal,0,3)="N/A","N/A",'输出-系统进路参数'!S335)</f>
        <v>N/A</v>
      </c>
      <c r="Q334" s="22" t="str">
        <f>IF(INDEX(Veh_Marshal,0,3)="N/A","N/A",'输出-系统进路参数'!T335)</f>
        <v>N/A</v>
      </c>
      <c r="R334" s="22" t="str">
        <f>IF(INDEX(Veh_Marshal,0,3)="N/A","N/A",'输出-系统进路参数'!U335)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IF(INDEX(Veh_Marshal,0,3)="N/A","N/A",'输出-系统进路参数'!B336)</f>
        <v>N/A</v>
      </c>
      <c r="B335" s="22" t="str">
        <f>IF(INDEX(Veh_Marshal,0,3)="N/A","N/A",'输出-系统进路参数'!E336)</f>
        <v>N/A</v>
      </c>
      <c r="C335" s="22" t="str">
        <f>IF(INDEX(Veh_Marshal,0,3)="N/A","N/A",'输出-系统进路参数'!F336)</f>
        <v>N/A</v>
      </c>
      <c r="D335" s="22" t="str">
        <f>IF(INDEX(Veh_Marshal,0,3)="N/A","N/A",'输出-系统进路参数'!G336)</f>
        <v>N/A</v>
      </c>
      <c r="E335" s="22" t="str">
        <f>IF(INDEX(Veh_Marshal,0,3)="N/A","N/A",'输出-系统进路参数'!H336)</f>
        <v>N/A</v>
      </c>
      <c r="F335" s="22" t="str">
        <f>IF(INDEX(Veh_Marshal,0,3)="N/A","N/A",'输出-系统进路参数'!I336)</f>
        <v>N/A</v>
      </c>
      <c r="G335" s="22" t="str">
        <f>IF(INDEX(Veh_Marshal,0,3)="N/A","N/A",'输出-系统进路参数'!J336)</f>
        <v>N/A</v>
      </c>
      <c r="H335" s="22" t="str">
        <f>IF(INDEX(Veh_Marshal,0,3)="N/A","N/A",'输出-系统进路参数'!K336)</f>
        <v>N/A</v>
      </c>
      <c r="I335" s="22" t="str">
        <f>IF(INDEX(Veh_Marshal,0,3)="N/A","N/A",'输出-系统进路参数'!L336)</f>
        <v>N/A</v>
      </c>
      <c r="J335" s="22" t="str">
        <f>IF(INDEX(Veh_Marshal,0,3)="N/A","N/A",'输出-系统进路参数'!M336)</f>
        <v>N/A</v>
      </c>
      <c r="K335" s="22" t="str">
        <f>IF(INDEX(Veh_Marshal,0,3)="N/A","N/A",'输出-系统进路参数'!N336)</f>
        <v>N/A</v>
      </c>
      <c r="L335" s="22" t="str">
        <f>IF(INDEX(Veh_Marshal,0,3)="N/A","N/A",'输出-系统进路参数'!O336)</f>
        <v>N/A</v>
      </c>
      <c r="M335" s="22" t="str">
        <f>IF(INDEX(Veh_Marshal,0,3)="N/A","N/A",'输出-系统进路参数'!P336)</f>
        <v>N/A</v>
      </c>
      <c r="N335" s="22" t="str">
        <f>IF(INDEX(Veh_Marshal,0,3)="N/A","N/A",'输出-系统进路参数'!Q336)</f>
        <v>N/A</v>
      </c>
      <c r="O335" s="22" t="str">
        <f>IF(INDEX(Veh_Marshal,0,3)="N/A","N/A",'输出-系统进路参数'!R336)</f>
        <v>N/A</v>
      </c>
      <c r="P335" s="22" t="str">
        <f>IF(INDEX(Veh_Marshal,0,3)="N/A","N/A",'输出-系统进路参数'!S336)</f>
        <v>N/A</v>
      </c>
      <c r="Q335" s="22" t="str">
        <f>IF(INDEX(Veh_Marshal,0,3)="N/A","N/A",'输出-系统进路参数'!T336)</f>
        <v>N/A</v>
      </c>
      <c r="R335" s="22" t="str">
        <f>IF(INDEX(Veh_Marshal,0,3)="N/A","N/A",'输出-系统进路参数'!U336)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IF(INDEX(Veh_Marshal,0,3)="N/A","N/A",'输出-系统进路参数'!B337)</f>
        <v>N/A</v>
      </c>
      <c r="B336" s="22" t="str">
        <f>IF(INDEX(Veh_Marshal,0,3)="N/A","N/A",'输出-系统进路参数'!E337)</f>
        <v>N/A</v>
      </c>
      <c r="C336" s="22" t="str">
        <f>IF(INDEX(Veh_Marshal,0,3)="N/A","N/A",'输出-系统进路参数'!F337)</f>
        <v>N/A</v>
      </c>
      <c r="D336" s="22" t="str">
        <f>IF(INDEX(Veh_Marshal,0,3)="N/A","N/A",'输出-系统进路参数'!G337)</f>
        <v>N/A</v>
      </c>
      <c r="E336" s="22" t="str">
        <f>IF(INDEX(Veh_Marshal,0,3)="N/A","N/A",'输出-系统进路参数'!H337)</f>
        <v>N/A</v>
      </c>
      <c r="F336" s="22" t="str">
        <f>IF(INDEX(Veh_Marshal,0,3)="N/A","N/A",'输出-系统进路参数'!I337)</f>
        <v>N/A</v>
      </c>
      <c r="G336" s="22" t="str">
        <f>IF(INDEX(Veh_Marshal,0,3)="N/A","N/A",'输出-系统进路参数'!J337)</f>
        <v>N/A</v>
      </c>
      <c r="H336" s="22" t="str">
        <f>IF(INDEX(Veh_Marshal,0,3)="N/A","N/A",'输出-系统进路参数'!K337)</f>
        <v>N/A</v>
      </c>
      <c r="I336" s="22" t="str">
        <f>IF(INDEX(Veh_Marshal,0,3)="N/A","N/A",'输出-系统进路参数'!L337)</f>
        <v>N/A</v>
      </c>
      <c r="J336" s="22" t="str">
        <f>IF(INDEX(Veh_Marshal,0,3)="N/A","N/A",'输出-系统进路参数'!M337)</f>
        <v>N/A</v>
      </c>
      <c r="K336" s="22" t="str">
        <f>IF(INDEX(Veh_Marshal,0,3)="N/A","N/A",'输出-系统进路参数'!N337)</f>
        <v>N/A</v>
      </c>
      <c r="L336" s="22" t="str">
        <f>IF(INDEX(Veh_Marshal,0,3)="N/A","N/A",'输出-系统进路参数'!O337)</f>
        <v>N/A</v>
      </c>
      <c r="M336" s="22" t="str">
        <f>IF(INDEX(Veh_Marshal,0,3)="N/A","N/A",'输出-系统进路参数'!P337)</f>
        <v>N/A</v>
      </c>
      <c r="N336" s="22" t="str">
        <f>IF(INDEX(Veh_Marshal,0,3)="N/A","N/A",'输出-系统进路参数'!Q337)</f>
        <v>N/A</v>
      </c>
      <c r="O336" s="22" t="str">
        <f>IF(INDEX(Veh_Marshal,0,3)="N/A","N/A",'输出-系统进路参数'!R337)</f>
        <v>N/A</v>
      </c>
      <c r="P336" s="22" t="str">
        <f>IF(INDEX(Veh_Marshal,0,3)="N/A","N/A",'输出-系统进路参数'!S337)</f>
        <v>N/A</v>
      </c>
      <c r="Q336" s="22" t="str">
        <f>IF(INDEX(Veh_Marshal,0,3)="N/A","N/A",'输出-系统进路参数'!T337)</f>
        <v>N/A</v>
      </c>
      <c r="R336" s="22" t="str">
        <f>IF(INDEX(Veh_Marshal,0,3)="N/A","N/A",'输出-系统进路参数'!U337)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IF(INDEX(Veh_Marshal,0,3)="N/A","N/A",'输出-系统进路参数'!B338)</f>
        <v>N/A</v>
      </c>
      <c r="B337" s="22" t="str">
        <f>IF(INDEX(Veh_Marshal,0,3)="N/A","N/A",'输出-系统进路参数'!E338)</f>
        <v>N/A</v>
      </c>
      <c r="C337" s="22" t="str">
        <f>IF(INDEX(Veh_Marshal,0,3)="N/A","N/A",'输出-系统进路参数'!F338)</f>
        <v>N/A</v>
      </c>
      <c r="D337" s="22" t="str">
        <f>IF(INDEX(Veh_Marshal,0,3)="N/A","N/A",'输出-系统进路参数'!G338)</f>
        <v>N/A</v>
      </c>
      <c r="E337" s="22" t="str">
        <f>IF(INDEX(Veh_Marshal,0,3)="N/A","N/A",'输出-系统进路参数'!H338)</f>
        <v>N/A</v>
      </c>
      <c r="F337" s="22" t="str">
        <f>IF(INDEX(Veh_Marshal,0,3)="N/A","N/A",'输出-系统进路参数'!I338)</f>
        <v>N/A</v>
      </c>
      <c r="G337" s="22" t="str">
        <f>IF(INDEX(Veh_Marshal,0,3)="N/A","N/A",'输出-系统进路参数'!J338)</f>
        <v>N/A</v>
      </c>
      <c r="H337" s="22" t="str">
        <f>IF(INDEX(Veh_Marshal,0,3)="N/A","N/A",'输出-系统进路参数'!K338)</f>
        <v>N/A</v>
      </c>
      <c r="I337" s="22" t="str">
        <f>IF(INDEX(Veh_Marshal,0,3)="N/A","N/A",'输出-系统进路参数'!L338)</f>
        <v>N/A</v>
      </c>
      <c r="J337" s="22" t="str">
        <f>IF(INDEX(Veh_Marshal,0,3)="N/A","N/A",'输出-系统进路参数'!M338)</f>
        <v>N/A</v>
      </c>
      <c r="K337" s="22" t="str">
        <f>IF(INDEX(Veh_Marshal,0,3)="N/A","N/A",'输出-系统进路参数'!N338)</f>
        <v>N/A</v>
      </c>
      <c r="L337" s="22" t="str">
        <f>IF(INDEX(Veh_Marshal,0,3)="N/A","N/A",'输出-系统进路参数'!O338)</f>
        <v>N/A</v>
      </c>
      <c r="M337" s="22" t="str">
        <f>IF(INDEX(Veh_Marshal,0,3)="N/A","N/A",'输出-系统进路参数'!P338)</f>
        <v>N/A</v>
      </c>
      <c r="N337" s="22" t="str">
        <f>IF(INDEX(Veh_Marshal,0,3)="N/A","N/A",'输出-系统进路参数'!Q338)</f>
        <v>N/A</v>
      </c>
      <c r="O337" s="22" t="str">
        <f>IF(INDEX(Veh_Marshal,0,3)="N/A","N/A",'输出-系统进路参数'!R338)</f>
        <v>N/A</v>
      </c>
      <c r="P337" s="22" t="str">
        <f>IF(INDEX(Veh_Marshal,0,3)="N/A","N/A",'输出-系统进路参数'!S338)</f>
        <v>N/A</v>
      </c>
      <c r="Q337" s="22" t="str">
        <f>IF(INDEX(Veh_Marshal,0,3)="N/A","N/A",'输出-系统进路参数'!T338)</f>
        <v>N/A</v>
      </c>
      <c r="R337" s="22" t="str">
        <f>IF(INDEX(Veh_Marshal,0,3)="N/A","N/A",'输出-系统进路参数'!U338)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IF(INDEX(Veh_Marshal,0,3)="N/A","N/A",'输出-系统进路参数'!B339)</f>
        <v>N/A</v>
      </c>
      <c r="B338" s="22" t="str">
        <f>IF(INDEX(Veh_Marshal,0,3)="N/A","N/A",'输出-系统进路参数'!E339)</f>
        <v>N/A</v>
      </c>
      <c r="C338" s="22" t="str">
        <f>IF(INDEX(Veh_Marshal,0,3)="N/A","N/A",'输出-系统进路参数'!F339)</f>
        <v>N/A</v>
      </c>
      <c r="D338" s="22" t="str">
        <f>IF(INDEX(Veh_Marshal,0,3)="N/A","N/A",'输出-系统进路参数'!G339)</f>
        <v>N/A</v>
      </c>
      <c r="E338" s="22" t="str">
        <f>IF(INDEX(Veh_Marshal,0,3)="N/A","N/A",'输出-系统进路参数'!H339)</f>
        <v>N/A</v>
      </c>
      <c r="F338" s="22" t="str">
        <f>IF(INDEX(Veh_Marshal,0,3)="N/A","N/A",'输出-系统进路参数'!I339)</f>
        <v>N/A</v>
      </c>
      <c r="G338" s="22" t="str">
        <f>IF(INDEX(Veh_Marshal,0,3)="N/A","N/A",'输出-系统进路参数'!J339)</f>
        <v>N/A</v>
      </c>
      <c r="H338" s="22" t="str">
        <f>IF(INDEX(Veh_Marshal,0,3)="N/A","N/A",'输出-系统进路参数'!K339)</f>
        <v>N/A</v>
      </c>
      <c r="I338" s="22" t="str">
        <f>IF(INDEX(Veh_Marshal,0,3)="N/A","N/A",'输出-系统进路参数'!L339)</f>
        <v>N/A</v>
      </c>
      <c r="J338" s="22" t="str">
        <f>IF(INDEX(Veh_Marshal,0,3)="N/A","N/A",'输出-系统进路参数'!M339)</f>
        <v>N/A</v>
      </c>
      <c r="K338" s="22" t="str">
        <f>IF(INDEX(Veh_Marshal,0,3)="N/A","N/A",'输出-系统进路参数'!N339)</f>
        <v>N/A</v>
      </c>
      <c r="L338" s="22" t="str">
        <f>IF(INDEX(Veh_Marshal,0,3)="N/A","N/A",'输出-系统进路参数'!O339)</f>
        <v>N/A</v>
      </c>
      <c r="M338" s="22" t="str">
        <f>IF(INDEX(Veh_Marshal,0,3)="N/A","N/A",'输出-系统进路参数'!P339)</f>
        <v>N/A</v>
      </c>
      <c r="N338" s="22" t="str">
        <f>IF(INDEX(Veh_Marshal,0,3)="N/A","N/A",'输出-系统进路参数'!Q339)</f>
        <v>N/A</v>
      </c>
      <c r="O338" s="22" t="str">
        <f>IF(INDEX(Veh_Marshal,0,3)="N/A","N/A",'输出-系统进路参数'!R339)</f>
        <v>N/A</v>
      </c>
      <c r="P338" s="22" t="str">
        <f>IF(INDEX(Veh_Marshal,0,3)="N/A","N/A",'输出-系统进路参数'!S339)</f>
        <v>N/A</v>
      </c>
      <c r="Q338" s="22" t="str">
        <f>IF(INDEX(Veh_Marshal,0,3)="N/A","N/A",'输出-系统进路参数'!T339)</f>
        <v>N/A</v>
      </c>
      <c r="R338" s="22" t="str">
        <f>IF(INDEX(Veh_Marshal,0,3)="N/A","N/A",'输出-系统进路参数'!U339)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IF(INDEX(Veh_Marshal,0,3)="N/A","N/A",'输出-系统进路参数'!B340)</f>
        <v>N/A</v>
      </c>
      <c r="B339" s="22" t="str">
        <f>IF(INDEX(Veh_Marshal,0,3)="N/A","N/A",'输出-系统进路参数'!E340)</f>
        <v>N/A</v>
      </c>
      <c r="C339" s="22" t="str">
        <f>IF(INDEX(Veh_Marshal,0,3)="N/A","N/A",'输出-系统进路参数'!F340)</f>
        <v>N/A</v>
      </c>
      <c r="D339" s="22" t="str">
        <f>IF(INDEX(Veh_Marshal,0,3)="N/A","N/A",'输出-系统进路参数'!G340)</f>
        <v>N/A</v>
      </c>
      <c r="E339" s="22" t="str">
        <f>IF(INDEX(Veh_Marshal,0,3)="N/A","N/A",'输出-系统进路参数'!H340)</f>
        <v>N/A</v>
      </c>
      <c r="F339" s="22" t="str">
        <f>IF(INDEX(Veh_Marshal,0,3)="N/A","N/A",'输出-系统进路参数'!I340)</f>
        <v>N/A</v>
      </c>
      <c r="G339" s="22" t="str">
        <f>IF(INDEX(Veh_Marshal,0,3)="N/A","N/A",'输出-系统进路参数'!J340)</f>
        <v>N/A</v>
      </c>
      <c r="H339" s="22" t="str">
        <f>IF(INDEX(Veh_Marshal,0,3)="N/A","N/A",'输出-系统进路参数'!K340)</f>
        <v>N/A</v>
      </c>
      <c r="I339" s="22" t="str">
        <f>IF(INDEX(Veh_Marshal,0,3)="N/A","N/A",'输出-系统进路参数'!L340)</f>
        <v>N/A</v>
      </c>
      <c r="J339" s="22" t="str">
        <f>IF(INDEX(Veh_Marshal,0,3)="N/A","N/A",'输出-系统进路参数'!M340)</f>
        <v>N/A</v>
      </c>
      <c r="K339" s="22" t="str">
        <f>IF(INDEX(Veh_Marshal,0,3)="N/A","N/A",'输出-系统进路参数'!N340)</f>
        <v>N/A</v>
      </c>
      <c r="L339" s="22" t="str">
        <f>IF(INDEX(Veh_Marshal,0,3)="N/A","N/A",'输出-系统进路参数'!O340)</f>
        <v>N/A</v>
      </c>
      <c r="M339" s="22" t="str">
        <f>IF(INDEX(Veh_Marshal,0,3)="N/A","N/A",'输出-系统进路参数'!P340)</f>
        <v>N/A</v>
      </c>
      <c r="N339" s="22" t="str">
        <f>IF(INDEX(Veh_Marshal,0,3)="N/A","N/A",'输出-系统进路参数'!Q340)</f>
        <v>N/A</v>
      </c>
      <c r="O339" s="22" t="str">
        <f>IF(INDEX(Veh_Marshal,0,3)="N/A","N/A",'输出-系统进路参数'!R340)</f>
        <v>N/A</v>
      </c>
      <c r="P339" s="22" t="str">
        <f>IF(INDEX(Veh_Marshal,0,3)="N/A","N/A",'输出-系统进路参数'!S340)</f>
        <v>N/A</v>
      </c>
      <c r="Q339" s="22" t="str">
        <f>IF(INDEX(Veh_Marshal,0,3)="N/A","N/A",'输出-系统进路参数'!T340)</f>
        <v>N/A</v>
      </c>
      <c r="R339" s="22" t="str">
        <f>IF(INDEX(Veh_Marshal,0,3)="N/A","N/A",'输出-系统进路参数'!U340)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IF(INDEX(Veh_Marshal,0,3)="N/A","N/A",'输出-系统进路参数'!B341)</f>
        <v>N/A</v>
      </c>
      <c r="B340" s="22" t="str">
        <f>IF(INDEX(Veh_Marshal,0,3)="N/A","N/A",'输出-系统进路参数'!E341)</f>
        <v>N/A</v>
      </c>
      <c r="C340" s="22" t="str">
        <f>IF(INDEX(Veh_Marshal,0,3)="N/A","N/A",'输出-系统进路参数'!F341)</f>
        <v>N/A</v>
      </c>
      <c r="D340" s="22" t="str">
        <f>IF(INDEX(Veh_Marshal,0,3)="N/A","N/A",'输出-系统进路参数'!G341)</f>
        <v>N/A</v>
      </c>
      <c r="E340" s="22" t="str">
        <f>IF(INDEX(Veh_Marshal,0,3)="N/A","N/A",'输出-系统进路参数'!H341)</f>
        <v>N/A</v>
      </c>
      <c r="F340" s="22" t="str">
        <f>IF(INDEX(Veh_Marshal,0,3)="N/A","N/A",'输出-系统进路参数'!I341)</f>
        <v>N/A</v>
      </c>
      <c r="G340" s="22" t="str">
        <f>IF(INDEX(Veh_Marshal,0,3)="N/A","N/A",'输出-系统进路参数'!J341)</f>
        <v>N/A</v>
      </c>
      <c r="H340" s="22" t="str">
        <f>IF(INDEX(Veh_Marshal,0,3)="N/A","N/A",'输出-系统进路参数'!K341)</f>
        <v>N/A</v>
      </c>
      <c r="I340" s="22" t="str">
        <f>IF(INDEX(Veh_Marshal,0,3)="N/A","N/A",'输出-系统进路参数'!L341)</f>
        <v>N/A</v>
      </c>
      <c r="J340" s="22" t="str">
        <f>IF(INDEX(Veh_Marshal,0,3)="N/A","N/A",'输出-系统进路参数'!M341)</f>
        <v>N/A</v>
      </c>
      <c r="K340" s="22" t="str">
        <f>IF(INDEX(Veh_Marshal,0,3)="N/A","N/A",'输出-系统进路参数'!N341)</f>
        <v>N/A</v>
      </c>
      <c r="L340" s="22" t="str">
        <f>IF(INDEX(Veh_Marshal,0,3)="N/A","N/A",'输出-系统进路参数'!O341)</f>
        <v>N/A</v>
      </c>
      <c r="M340" s="22" t="str">
        <f>IF(INDEX(Veh_Marshal,0,3)="N/A","N/A",'输出-系统进路参数'!P341)</f>
        <v>N/A</v>
      </c>
      <c r="N340" s="22" t="str">
        <f>IF(INDEX(Veh_Marshal,0,3)="N/A","N/A",'输出-系统进路参数'!Q341)</f>
        <v>N/A</v>
      </c>
      <c r="O340" s="22" t="str">
        <f>IF(INDEX(Veh_Marshal,0,3)="N/A","N/A",'输出-系统进路参数'!R341)</f>
        <v>N/A</v>
      </c>
      <c r="P340" s="22" t="str">
        <f>IF(INDEX(Veh_Marshal,0,3)="N/A","N/A",'输出-系统进路参数'!S341)</f>
        <v>N/A</v>
      </c>
      <c r="Q340" s="22" t="str">
        <f>IF(INDEX(Veh_Marshal,0,3)="N/A","N/A",'输出-系统进路参数'!T341)</f>
        <v>N/A</v>
      </c>
      <c r="R340" s="22" t="str">
        <f>IF(INDEX(Veh_Marshal,0,3)="N/A","N/A",'输出-系统进路参数'!U341)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IF(INDEX(Veh_Marshal,0,3)="N/A","N/A",'输出-系统进路参数'!B342)</f>
        <v>N/A</v>
      </c>
      <c r="B341" s="22" t="str">
        <f>IF(INDEX(Veh_Marshal,0,3)="N/A","N/A",'输出-系统进路参数'!E342)</f>
        <v>N/A</v>
      </c>
      <c r="C341" s="22" t="str">
        <f>IF(INDEX(Veh_Marshal,0,3)="N/A","N/A",'输出-系统进路参数'!F342)</f>
        <v>N/A</v>
      </c>
      <c r="D341" s="22" t="str">
        <f>IF(INDEX(Veh_Marshal,0,3)="N/A","N/A",'输出-系统进路参数'!G342)</f>
        <v>N/A</v>
      </c>
      <c r="E341" s="22" t="str">
        <f>IF(INDEX(Veh_Marshal,0,3)="N/A","N/A",'输出-系统进路参数'!H342)</f>
        <v>N/A</v>
      </c>
      <c r="F341" s="22" t="str">
        <f>IF(INDEX(Veh_Marshal,0,3)="N/A","N/A",'输出-系统进路参数'!I342)</f>
        <v>N/A</v>
      </c>
      <c r="G341" s="22" t="str">
        <f>IF(INDEX(Veh_Marshal,0,3)="N/A","N/A",'输出-系统进路参数'!J342)</f>
        <v>N/A</v>
      </c>
      <c r="H341" s="22" t="str">
        <f>IF(INDEX(Veh_Marshal,0,3)="N/A","N/A",'输出-系统进路参数'!K342)</f>
        <v>N/A</v>
      </c>
      <c r="I341" s="22" t="str">
        <f>IF(INDEX(Veh_Marshal,0,3)="N/A","N/A",'输出-系统进路参数'!L342)</f>
        <v>N/A</v>
      </c>
      <c r="J341" s="22" t="str">
        <f>IF(INDEX(Veh_Marshal,0,3)="N/A","N/A",'输出-系统进路参数'!M342)</f>
        <v>N/A</v>
      </c>
      <c r="K341" s="22" t="str">
        <f>IF(INDEX(Veh_Marshal,0,3)="N/A","N/A",'输出-系统进路参数'!N342)</f>
        <v>N/A</v>
      </c>
      <c r="L341" s="22" t="str">
        <f>IF(INDEX(Veh_Marshal,0,3)="N/A","N/A",'输出-系统进路参数'!O342)</f>
        <v>N/A</v>
      </c>
      <c r="M341" s="22" t="str">
        <f>IF(INDEX(Veh_Marshal,0,3)="N/A","N/A",'输出-系统进路参数'!P342)</f>
        <v>N/A</v>
      </c>
      <c r="N341" s="22" t="str">
        <f>IF(INDEX(Veh_Marshal,0,3)="N/A","N/A",'输出-系统进路参数'!Q342)</f>
        <v>N/A</v>
      </c>
      <c r="O341" s="22" t="str">
        <f>IF(INDEX(Veh_Marshal,0,3)="N/A","N/A",'输出-系统进路参数'!R342)</f>
        <v>N/A</v>
      </c>
      <c r="P341" s="22" t="str">
        <f>IF(INDEX(Veh_Marshal,0,3)="N/A","N/A",'输出-系统进路参数'!S342)</f>
        <v>N/A</v>
      </c>
      <c r="Q341" s="22" t="str">
        <f>IF(INDEX(Veh_Marshal,0,3)="N/A","N/A",'输出-系统进路参数'!T342)</f>
        <v>N/A</v>
      </c>
      <c r="R341" s="22" t="str">
        <f>IF(INDEX(Veh_Marshal,0,3)="N/A","N/A",'输出-系统进路参数'!U342)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IF(INDEX(Veh_Marshal,0,3)="N/A","N/A",'输出-系统进路参数'!B343)</f>
        <v>N/A</v>
      </c>
      <c r="B342" s="22" t="str">
        <f>IF(INDEX(Veh_Marshal,0,3)="N/A","N/A",'输出-系统进路参数'!E343)</f>
        <v>N/A</v>
      </c>
      <c r="C342" s="22" t="str">
        <f>IF(INDEX(Veh_Marshal,0,3)="N/A","N/A",'输出-系统进路参数'!F343)</f>
        <v>N/A</v>
      </c>
      <c r="D342" s="22" t="str">
        <f>IF(INDEX(Veh_Marshal,0,3)="N/A","N/A",'输出-系统进路参数'!G343)</f>
        <v>N/A</v>
      </c>
      <c r="E342" s="22" t="str">
        <f>IF(INDEX(Veh_Marshal,0,3)="N/A","N/A",'输出-系统进路参数'!H343)</f>
        <v>N/A</v>
      </c>
      <c r="F342" s="22" t="str">
        <f>IF(INDEX(Veh_Marshal,0,3)="N/A","N/A",'输出-系统进路参数'!I343)</f>
        <v>N/A</v>
      </c>
      <c r="G342" s="22" t="str">
        <f>IF(INDEX(Veh_Marshal,0,3)="N/A","N/A",'输出-系统进路参数'!J343)</f>
        <v>N/A</v>
      </c>
      <c r="H342" s="22" t="str">
        <f>IF(INDEX(Veh_Marshal,0,3)="N/A","N/A",'输出-系统进路参数'!K343)</f>
        <v>N/A</v>
      </c>
      <c r="I342" s="22" t="str">
        <f>IF(INDEX(Veh_Marshal,0,3)="N/A","N/A",'输出-系统进路参数'!L343)</f>
        <v>N/A</v>
      </c>
      <c r="J342" s="22" t="str">
        <f>IF(INDEX(Veh_Marshal,0,3)="N/A","N/A",'输出-系统进路参数'!M343)</f>
        <v>N/A</v>
      </c>
      <c r="K342" s="22" t="str">
        <f>IF(INDEX(Veh_Marshal,0,3)="N/A","N/A",'输出-系统进路参数'!N343)</f>
        <v>N/A</v>
      </c>
      <c r="L342" s="22" t="str">
        <f>IF(INDEX(Veh_Marshal,0,3)="N/A","N/A",'输出-系统进路参数'!O343)</f>
        <v>N/A</v>
      </c>
      <c r="M342" s="22" t="str">
        <f>IF(INDEX(Veh_Marshal,0,3)="N/A","N/A",'输出-系统进路参数'!P343)</f>
        <v>N/A</v>
      </c>
      <c r="N342" s="22" t="str">
        <f>IF(INDEX(Veh_Marshal,0,3)="N/A","N/A",'输出-系统进路参数'!Q343)</f>
        <v>N/A</v>
      </c>
      <c r="O342" s="22" t="str">
        <f>IF(INDEX(Veh_Marshal,0,3)="N/A","N/A",'输出-系统进路参数'!R343)</f>
        <v>N/A</v>
      </c>
      <c r="P342" s="22" t="str">
        <f>IF(INDEX(Veh_Marshal,0,3)="N/A","N/A",'输出-系统进路参数'!S343)</f>
        <v>N/A</v>
      </c>
      <c r="Q342" s="22" t="str">
        <f>IF(INDEX(Veh_Marshal,0,3)="N/A","N/A",'输出-系统进路参数'!T343)</f>
        <v>N/A</v>
      </c>
      <c r="R342" s="22" t="str">
        <f>IF(INDEX(Veh_Marshal,0,3)="N/A","N/A",'输出-系统进路参数'!U343)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IF(INDEX(Veh_Marshal,0,3)="N/A","N/A",'输出-系统进路参数'!B344)</f>
        <v>N/A</v>
      </c>
      <c r="B343" s="22" t="str">
        <f>IF(INDEX(Veh_Marshal,0,3)="N/A","N/A",'输出-系统进路参数'!E344)</f>
        <v>N/A</v>
      </c>
      <c r="C343" s="22" t="str">
        <f>IF(INDEX(Veh_Marshal,0,3)="N/A","N/A",'输出-系统进路参数'!F344)</f>
        <v>N/A</v>
      </c>
      <c r="D343" s="22" t="str">
        <f>IF(INDEX(Veh_Marshal,0,3)="N/A","N/A",'输出-系统进路参数'!G344)</f>
        <v>N/A</v>
      </c>
      <c r="E343" s="22" t="str">
        <f>IF(INDEX(Veh_Marshal,0,3)="N/A","N/A",'输出-系统进路参数'!H344)</f>
        <v>N/A</v>
      </c>
      <c r="F343" s="22" t="str">
        <f>IF(INDEX(Veh_Marshal,0,3)="N/A","N/A",'输出-系统进路参数'!I344)</f>
        <v>N/A</v>
      </c>
      <c r="G343" s="22" t="str">
        <f>IF(INDEX(Veh_Marshal,0,3)="N/A","N/A",'输出-系统进路参数'!J344)</f>
        <v>N/A</v>
      </c>
      <c r="H343" s="22" t="str">
        <f>IF(INDEX(Veh_Marshal,0,3)="N/A","N/A",'输出-系统进路参数'!K344)</f>
        <v>N/A</v>
      </c>
      <c r="I343" s="22" t="str">
        <f>IF(INDEX(Veh_Marshal,0,3)="N/A","N/A",'输出-系统进路参数'!L344)</f>
        <v>N/A</v>
      </c>
      <c r="J343" s="22" t="str">
        <f>IF(INDEX(Veh_Marshal,0,3)="N/A","N/A",'输出-系统进路参数'!M344)</f>
        <v>N/A</v>
      </c>
      <c r="K343" s="22" t="str">
        <f>IF(INDEX(Veh_Marshal,0,3)="N/A","N/A",'输出-系统进路参数'!N344)</f>
        <v>N/A</v>
      </c>
      <c r="L343" s="22" t="str">
        <f>IF(INDEX(Veh_Marshal,0,3)="N/A","N/A",'输出-系统进路参数'!O344)</f>
        <v>N/A</v>
      </c>
      <c r="M343" s="22" t="str">
        <f>IF(INDEX(Veh_Marshal,0,3)="N/A","N/A",'输出-系统进路参数'!P344)</f>
        <v>N/A</v>
      </c>
      <c r="N343" s="22" t="str">
        <f>IF(INDEX(Veh_Marshal,0,3)="N/A","N/A",'输出-系统进路参数'!Q344)</f>
        <v>N/A</v>
      </c>
      <c r="O343" s="22" t="str">
        <f>IF(INDEX(Veh_Marshal,0,3)="N/A","N/A",'输出-系统进路参数'!R344)</f>
        <v>N/A</v>
      </c>
      <c r="P343" s="22" t="str">
        <f>IF(INDEX(Veh_Marshal,0,3)="N/A","N/A",'输出-系统进路参数'!S344)</f>
        <v>N/A</v>
      </c>
      <c r="Q343" s="22" t="str">
        <f>IF(INDEX(Veh_Marshal,0,3)="N/A","N/A",'输出-系统进路参数'!T344)</f>
        <v>N/A</v>
      </c>
      <c r="R343" s="22" t="str">
        <f>IF(INDEX(Veh_Marshal,0,3)="N/A","N/A",'输出-系统进路参数'!U344)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IF(INDEX(Veh_Marshal,0,3)="N/A","N/A",'输出-系统进路参数'!B345)</f>
        <v>N/A</v>
      </c>
      <c r="B344" s="22" t="str">
        <f>IF(INDEX(Veh_Marshal,0,3)="N/A","N/A",'输出-系统进路参数'!E345)</f>
        <v>N/A</v>
      </c>
      <c r="C344" s="22" t="str">
        <f>IF(INDEX(Veh_Marshal,0,3)="N/A","N/A",'输出-系统进路参数'!F345)</f>
        <v>N/A</v>
      </c>
      <c r="D344" s="22" t="str">
        <f>IF(INDEX(Veh_Marshal,0,3)="N/A","N/A",'输出-系统进路参数'!G345)</f>
        <v>N/A</v>
      </c>
      <c r="E344" s="22" t="str">
        <f>IF(INDEX(Veh_Marshal,0,3)="N/A","N/A",'输出-系统进路参数'!H345)</f>
        <v>N/A</v>
      </c>
      <c r="F344" s="22" t="str">
        <f>IF(INDEX(Veh_Marshal,0,3)="N/A","N/A",'输出-系统进路参数'!I345)</f>
        <v>N/A</v>
      </c>
      <c r="G344" s="22" t="str">
        <f>IF(INDEX(Veh_Marshal,0,3)="N/A","N/A",'输出-系统进路参数'!J345)</f>
        <v>N/A</v>
      </c>
      <c r="H344" s="22" t="str">
        <f>IF(INDEX(Veh_Marshal,0,3)="N/A","N/A",'输出-系统进路参数'!K345)</f>
        <v>N/A</v>
      </c>
      <c r="I344" s="22" t="str">
        <f>IF(INDEX(Veh_Marshal,0,3)="N/A","N/A",'输出-系统进路参数'!L345)</f>
        <v>N/A</v>
      </c>
      <c r="J344" s="22" t="str">
        <f>IF(INDEX(Veh_Marshal,0,3)="N/A","N/A",'输出-系统进路参数'!M345)</f>
        <v>N/A</v>
      </c>
      <c r="K344" s="22" t="str">
        <f>IF(INDEX(Veh_Marshal,0,3)="N/A","N/A",'输出-系统进路参数'!N345)</f>
        <v>N/A</v>
      </c>
      <c r="L344" s="22" t="str">
        <f>IF(INDEX(Veh_Marshal,0,3)="N/A","N/A",'输出-系统进路参数'!O345)</f>
        <v>N/A</v>
      </c>
      <c r="M344" s="22" t="str">
        <f>IF(INDEX(Veh_Marshal,0,3)="N/A","N/A",'输出-系统进路参数'!P345)</f>
        <v>N/A</v>
      </c>
      <c r="N344" s="22" t="str">
        <f>IF(INDEX(Veh_Marshal,0,3)="N/A","N/A",'输出-系统进路参数'!Q345)</f>
        <v>N/A</v>
      </c>
      <c r="O344" s="22" t="str">
        <f>IF(INDEX(Veh_Marshal,0,3)="N/A","N/A",'输出-系统进路参数'!R345)</f>
        <v>N/A</v>
      </c>
      <c r="P344" s="22" t="str">
        <f>IF(INDEX(Veh_Marshal,0,3)="N/A","N/A",'输出-系统进路参数'!S345)</f>
        <v>N/A</v>
      </c>
      <c r="Q344" s="22" t="str">
        <f>IF(INDEX(Veh_Marshal,0,3)="N/A","N/A",'输出-系统进路参数'!T345)</f>
        <v>N/A</v>
      </c>
      <c r="R344" s="22" t="str">
        <f>IF(INDEX(Veh_Marshal,0,3)="N/A","N/A",'输出-系统进路参数'!U345)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IF(INDEX(Veh_Marshal,0,3)="N/A","N/A",'输出-系统进路参数'!B346)</f>
        <v>N/A</v>
      </c>
      <c r="B345" s="22" t="str">
        <f>IF(INDEX(Veh_Marshal,0,3)="N/A","N/A",'输出-系统进路参数'!E346)</f>
        <v>N/A</v>
      </c>
      <c r="C345" s="22" t="str">
        <f>IF(INDEX(Veh_Marshal,0,3)="N/A","N/A",'输出-系统进路参数'!F346)</f>
        <v>N/A</v>
      </c>
      <c r="D345" s="22" t="str">
        <f>IF(INDEX(Veh_Marshal,0,3)="N/A","N/A",'输出-系统进路参数'!G346)</f>
        <v>N/A</v>
      </c>
      <c r="E345" s="22" t="str">
        <f>IF(INDEX(Veh_Marshal,0,3)="N/A","N/A",'输出-系统进路参数'!H346)</f>
        <v>N/A</v>
      </c>
      <c r="F345" s="22" t="str">
        <f>IF(INDEX(Veh_Marshal,0,3)="N/A","N/A",'输出-系统进路参数'!I346)</f>
        <v>N/A</v>
      </c>
      <c r="G345" s="22" t="str">
        <f>IF(INDEX(Veh_Marshal,0,3)="N/A","N/A",'输出-系统进路参数'!J346)</f>
        <v>N/A</v>
      </c>
      <c r="H345" s="22" t="str">
        <f>IF(INDEX(Veh_Marshal,0,3)="N/A","N/A",'输出-系统进路参数'!K346)</f>
        <v>N/A</v>
      </c>
      <c r="I345" s="22" t="str">
        <f>IF(INDEX(Veh_Marshal,0,3)="N/A","N/A",'输出-系统进路参数'!L346)</f>
        <v>N/A</v>
      </c>
      <c r="J345" s="22" t="str">
        <f>IF(INDEX(Veh_Marshal,0,3)="N/A","N/A",'输出-系统进路参数'!M346)</f>
        <v>N/A</v>
      </c>
      <c r="K345" s="22" t="str">
        <f>IF(INDEX(Veh_Marshal,0,3)="N/A","N/A",'输出-系统进路参数'!N346)</f>
        <v>N/A</v>
      </c>
      <c r="L345" s="22" t="str">
        <f>IF(INDEX(Veh_Marshal,0,3)="N/A","N/A",'输出-系统进路参数'!O346)</f>
        <v>N/A</v>
      </c>
      <c r="M345" s="22" t="str">
        <f>IF(INDEX(Veh_Marshal,0,3)="N/A","N/A",'输出-系统进路参数'!P346)</f>
        <v>N/A</v>
      </c>
      <c r="N345" s="22" t="str">
        <f>IF(INDEX(Veh_Marshal,0,3)="N/A","N/A",'输出-系统进路参数'!Q346)</f>
        <v>N/A</v>
      </c>
      <c r="O345" s="22" t="str">
        <f>IF(INDEX(Veh_Marshal,0,3)="N/A","N/A",'输出-系统进路参数'!R346)</f>
        <v>N/A</v>
      </c>
      <c r="P345" s="22" t="str">
        <f>IF(INDEX(Veh_Marshal,0,3)="N/A","N/A",'输出-系统进路参数'!S346)</f>
        <v>N/A</v>
      </c>
      <c r="Q345" s="22" t="str">
        <f>IF(INDEX(Veh_Marshal,0,3)="N/A","N/A",'输出-系统进路参数'!T346)</f>
        <v>N/A</v>
      </c>
      <c r="R345" s="22" t="str">
        <f>IF(INDEX(Veh_Marshal,0,3)="N/A","N/A",'输出-系统进路参数'!U346)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IF(INDEX(Veh_Marshal,0,3)="N/A","N/A",'输出-系统进路参数'!B347)</f>
        <v>N/A</v>
      </c>
      <c r="B346" s="22" t="str">
        <f>IF(INDEX(Veh_Marshal,0,3)="N/A","N/A",'输出-系统进路参数'!E347)</f>
        <v>N/A</v>
      </c>
      <c r="C346" s="22" t="str">
        <f>IF(INDEX(Veh_Marshal,0,3)="N/A","N/A",'输出-系统进路参数'!F347)</f>
        <v>N/A</v>
      </c>
      <c r="D346" s="22" t="str">
        <f>IF(INDEX(Veh_Marshal,0,3)="N/A","N/A",'输出-系统进路参数'!G347)</f>
        <v>N/A</v>
      </c>
      <c r="E346" s="22" t="str">
        <f>IF(INDEX(Veh_Marshal,0,3)="N/A","N/A",'输出-系统进路参数'!H347)</f>
        <v>N/A</v>
      </c>
      <c r="F346" s="22" t="str">
        <f>IF(INDEX(Veh_Marshal,0,3)="N/A","N/A",'输出-系统进路参数'!I347)</f>
        <v>N/A</v>
      </c>
      <c r="G346" s="22" t="str">
        <f>IF(INDEX(Veh_Marshal,0,3)="N/A","N/A",'输出-系统进路参数'!J347)</f>
        <v>N/A</v>
      </c>
      <c r="H346" s="22" t="str">
        <f>IF(INDEX(Veh_Marshal,0,3)="N/A","N/A",'输出-系统进路参数'!K347)</f>
        <v>N/A</v>
      </c>
      <c r="I346" s="22" t="str">
        <f>IF(INDEX(Veh_Marshal,0,3)="N/A","N/A",'输出-系统进路参数'!L347)</f>
        <v>N/A</v>
      </c>
      <c r="J346" s="22" t="str">
        <f>IF(INDEX(Veh_Marshal,0,3)="N/A","N/A",'输出-系统进路参数'!M347)</f>
        <v>N/A</v>
      </c>
      <c r="K346" s="22" t="str">
        <f>IF(INDEX(Veh_Marshal,0,3)="N/A","N/A",'输出-系统进路参数'!N347)</f>
        <v>N/A</v>
      </c>
      <c r="L346" s="22" t="str">
        <f>IF(INDEX(Veh_Marshal,0,3)="N/A","N/A",'输出-系统进路参数'!O347)</f>
        <v>N/A</v>
      </c>
      <c r="M346" s="22" t="str">
        <f>IF(INDEX(Veh_Marshal,0,3)="N/A","N/A",'输出-系统进路参数'!P347)</f>
        <v>N/A</v>
      </c>
      <c r="N346" s="22" t="str">
        <f>IF(INDEX(Veh_Marshal,0,3)="N/A","N/A",'输出-系统进路参数'!Q347)</f>
        <v>N/A</v>
      </c>
      <c r="O346" s="22" t="str">
        <f>IF(INDEX(Veh_Marshal,0,3)="N/A","N/A",'输出-系统进路参数'!R347)</f>
        <v>N/A</v>
      </c>
      <c r="P346" s="22" t="str">
        <f>IF(INDEX(Veh_Marshal,0,3)="N/A","N/A",'输出-系统进路参数'!S347)</f>
        <v>N/A</v>
      </c>
      <c r="Q346" s="22" t="str">
        <f>IF(INDEX(Veh_Marshal,0,3)="N/A","N/A",'输出-系统进路参数'!T347)</f>
        <v>N/A</v>
      </c>
      <c r="R346" s="22" t="str">
        <f>IF(INDEX(Veh_Marshal,0,3)="N/A","N/A",'输出-系统进路参数'!U347)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IF(INDEX(Veh_Marshal,0,3)="N/A","N/A",'输出-系统进路参数'!B348)</f>
        <v>N/A</v>
      </c>
      <c r="B347" s="22" t="str">
        <f>IF(INDEX(Veh_Marshal,0,3)="N/A","N/A",'输出-系统进路参数'!E348)</f>
        <v>N/A</v>
      </c>
      <c r="C347" s="22" t="str">
        <f>IF(INDEX(Veh_Marshal,0,3)="N/A","N/A",'输出-系统进路参数'!F348)</f>
        <v>N/A</v>
      </c>
      <c r="D347" s="22" t="str">
        <f>IF(INDEX(Veh_Marshal,0,3)="N/A","N/A",'输出-系统进路参数'!G348)</f>
        <v>N/A</v>
      </c>
      <c r="E347" s="22" t="str">
        <f>IF(INDEX(Veh_Marshal,0,3)="N/A","N/A",'输出-系统进路参数'!H348)</f>
        <v>N/A</v>
      </c>
      <c r="F347" s="22" t="str">
        <f>IF(INDEX(Veh_Marshal,0,3)="N/A","N/A",'输出-系统进路参数'!I348)</f>
        <v>N/A</v>
      </c>
      <c r="G347" s="22" t="str">
        <f>IF(INDEX(Veh_Marshal,0,3)="N/A","N/A",'输出-系统进路参数'!J348)</f>
        <v>N/A</v>
      </c>
      <c r="H347" s="22" t="str">
        <f>IF(INDEX(Veh_Marshal,0,3)="N/A","N/A",'输出-系统进路参数'!K348)</f>
        <v>N/A</v>
      </c>
      <c r="I347" s="22" t="str">
        <f>IF(INDEX(Veh_Marshal,0,3)="N/A","N/A",'输出-系统进路参数'!L348)</f>
        <v>N/A</v>
      </c>
      <c r="J347" s="22" t="str">
        <f>IF(INDEX(Veh_Marshal,0,3)="N/A","N/A",'输出-系统进路参数'!M348)</f>
        <v>N/A</v>
      </c>
      <c r="K347" s="22" t="str">
        <f>IF(INDEX(Veh_Marshal,0,3)="N/A","N/A",'输出-系统进路参数'!N348)</f>
        <v>N/A</v>
      </c>
      <c r="L347" s="22" t="str">
        <f>IF(INDEX(Veh_Marshal,0,3)="N/A","N/A",'输出-系统进路参数'!O348)</f>
        <v>N/A</v>
      </c>
      <c r="M347" s="22" t="str">
        <f>IF(INDEX(Veh_Marshal,0,3)="N/A","N/A",'输出-系统进路参数'!P348)</f>
        <v>N/A</v>
      </c>
      <c r="N347" s="22" t="str">
        <f>IF(INDEX(Veh_Marshal,0,3)="N/A","N/A",'输出-系统进路参数'!Q348)</f>
        <v>N/A</v>
      </c>
      <c r="O347" s="22" t="str">
        <f>IF(INDEX(Veh_Marshal,0,3)="N/A","N/A",'输出-系统进路参数'!R348)</f>
        <v>N/A</v>
      </c>
      <c r="P347" s="22" t="str">
        <f>IF(INDEX(Veh_Marshal,0,3)="N/A","N/A",'输出-系统进路参数'!S348)</f>
        <v>N/A</v>
      </c>
      <c r="Q347" s="22" t="str">
        <f>IF(INDEX(Veh_Marshal,0,3)="N/A","N/A",'输出-系统进路参数'!T348)</f>
        <v>N/A</v>
      </c>
      <c r="R347" s="22" t="str">
        <f>IF(INDEX(Veh_Marshal,0,3)="N/A","N/A",'输出-系统进路参数'!U348)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IF(INDEX(Veh_Marshal,0,3)="N/A","N/A",'输出-系统进路参数'!B349)</f>
        <v>N/A</v>
      </c>
      <c r="B348" s="22" t="str">
        <f>IF(INDEX(Veh_Marshal,0,3)="N/A","N/A",'输出-系统进路参数'!E349)</f>
        <v>N/A</v>
      </c>
      <c r="C348" s="22" t="str">
        <f>IF(INDEX(Veh_Marshal,0,3)="N/A","N/A",'输出-系统进路参数'!F349)</f>
        <v>N/A</v>
      </c>
      <c r="D348" s="22" t="str">
        <f>IF(INDEX(Veh_Marshal,0,3)="N/A","N/A",'输出-系统进路参数'!G349)</f>
        <v>N/A</v>
      </c>
      <c r="E348" s="22" t="str">
        <f>IF(INDEX(Veh_Marshal,0,3)="N/A","N/A",'输出-系统进路参数'!H349)</f>
        <v>N/A</v>
      </c>
      <c r="F348" s="22" t="str">
        <f>IF(INDEX(Veh_Marshal,0,3)="N/A","N/A",'输出-系统进路参数'!I349)</f>
        <v>N/A</v>
      </c>
      <c r="G348" s="22" t="str">
        <f>IF(INDEX(Veh_Marshal,0,3)="N/A","N/A",'输出-系统进路参数'!J349)</f>
        <v>N/A</v>
      </c>
      <c r="H348" s="22" t="str">
        <f>IF(INDEX(Veh_Marshal,0,3)="N/A","N/A",'输出-系统进路参数'!K349)</f>
        <v>N/A</v>
      </c>
      <c r="I348" s="22" t="str">
        <f>IF(INDEX(Veh_Marshal,0,3)="N/A","N/A",'输出-系统进路参数'!L349)</f>
        <v>N/A</v>
      </c>
      <c r="J348" s="22" t="str">
        <f>IF(INDEX(Veh_Marshal,0,3)="N/A","N/A",'输出-系统进路参数'!M349)</f>
        <v>N/A</v>
      </c>
      <c r="K348" s="22" t="str">
        <f>IF(INDEX(Veh_Marshal,0,3)="N/A","N/A",'输出-系统进路参数'!N349)</f>
        <v>N/A</v>
      </c>
      <c r="L348" s="22" t="str">
        <f>IF(INDEX(Veh_Marshal,0,3)="N/A","N/A",'输出-系统进路参数'!O349)</f>
        <v>N/A</v>
      </c>
      <c r="M348" s="22" t="str">
        <f>IF(INDEX(Veh_Marshal,0,3)="N/A","N/A",'输出-系统进路参数'!P349)</f>
        <v>N/A</v>
      </c>
      <c r="N348" s="22" t="str">
        <f>IF(INDEX(Veh_Marshal,0,3)="N/A","N/A",'输出-系统进路参数'!Q349)</f>
        <v>N/A</v>
      </c>
      <c r="O348" s="22" t="str">
        <f>IF(INDEX(Veh_Marshal,0,3)="N/A","N/A",'输出-系统进路参数'!R349)</f>
        <v>N/A</v>
      </c>
      <c r="P348" s="22" t="str">
        <f>IF(INDEX(Veh_Marshal,0,3)="N/A","N/A",'输出-系统进路参数'!S349)</f>
        <v>N/A</v>
      </c>
      <c r="Q348" s="22" t="str">
        <f>IF(INDEX(Veh_Marshal,0,3)="N/A","N/A",'输出-系统进路参数'!T349)</f>
        <v>N/A</v>
      </c>
      <c r="R348" s="22" t="str">
        <f>IF(INDEX(Veh_Marshal,0,3)="N/A","N/A",'输出-系统进路参数'!U349)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IF(INDEX(Veh_Marshal,0,3)="N/A","N/A",'输出-系统进路参数'!B350)</f>
        <v>N/A</v>
      </c>
      <c r="B349" s="22" t="str">
        <f>IF(INDEX(Veh_Marshal,0,3)="N/A","N/A",'输出-系统进路参数'!E350)</f>
        <v>N/A</v>
      </c>
      <c r="C349" s="22" t="str">
        <f>IF(INDEX(Veh_Marshal,0,3)="N/A","N/A",'输出-系统进路参数'!F350)</f>
        <v>N/A</v>
      </c>
      <c r="D349" s="22" t="str">
        <f>IF(INDEX(Veh_Marshal,0,3)="N/A","N/A",'输出-系统进路参数'!G350)</f>
        <v>N/A</v>
      </c>
      <c r="E349" s="22" t="str">
        <f>IF(INDEX(Veh_Marshal,0,3)="N/A","N/A",'输出-系统进路参数'!H350)</f>
        <v>N/A</v>
      </c>
      <c r="F349" s="22" t="str">
        <f>IF(INDEX(Veh_Marshal,0,3)="N/A","N/A",'输出-系统进路参数'!I350)</f>
        <v>N/A</v>
      </c>
      <c r="G349" s="22" t="str">
        <f>IF(INDEX(Veh_Marshal,0,3)="N/A","N/A",'输出-系统进路参数'!J350)</f>
        <v>N/A</v>
      </c>
      <c r="H349" s="22" t="str">
        <f>IF(INDEX(Veh_Marshal,0,3)="N/A","N/A",'输出-系统进路参数'!K350)</f>
        <v>N/A</v>
      </c>
      <c r="I349" s="22" t="str">
        <f>IF(INDEX(Veh_Marshal,0,3)="N/A","N/A",'输出-系统进路参数'!L350)</f>
        <v>N/A</v>
      </c>
      <c r="J349" s="22" t="str">
        <f>IF(INDEX(Veh_Marshal,0,3)="N/A","N/A",'输出-系统进路参数'!M350)</f>
        <v>N/A</v>
      </c>
      <c r="K349" s="22" t="str">
        <f>IF(INDEX(Veh_Marshal,0,3)="N/A","N/A",'输出-系统进路参数'!N350)</f>
        <v>N/A</v>
      </c>
      <c r="L349" s="22" t="str">
        <f>IF(INDEX(Veh_Marshal,0,3)="N/A","N/A",'输出-系统进路参数'!O350)</f>
        <v>N/A</v>
      </c>
      <c r="M349" s="22" t="str">
        <f>IF(INDEX(Veh_Marshal,0,3)="N/A","N/A",'输出-系统进路参数'!P350)</f>
        <v>N/A</v>
      </c>
      <c r="N349" s="22" t="str">
        <f>IF(INDEX(Veh_Marshal,0,3)="N/A","N/A",'输出-系统进路参数'!Q350)</f>
        <v>N/A</v>
      </c>
      <c r="O349" s="22" t="str">
        <f>IF(INDEX(Veh_Marshal,0,3)="N/A","N/A",'输出-系统进路参数'!R350)</f>
        <v>N/A</v>
      </c>
      <c r="P349" s="22" t="str">
        <f>IF(INDEX(Veh_Marshal,0,3)="N/A","N/A",'输出-系统进路参数'!S350)</f>
        <v>N/A</v>
      </c>
      <c r="Q349" s="22" t="str">
        <f>IF(INDEX(Veh_Marshal,0,3)="N/A","N/A",'输出-系统进路参数'!T350)</f>
        <v>N/A</v>
      </c>
      <c r="R349" s="22" t="str">
        <f>IF(INDEX(Veh_Marshal,0,3)="N/A","N/A",'输出-系统进路参数'!U350)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IF(INDEX(Veh_Marshal,0,3)="N/A","N/A",'输出-系统进路参数'!B351)</f>
        <v>N/A</v>
      </c>
      <c r="B350" s="22" t="str">
        <f>IF(INDEX(Veh_Marshal,0,3)="N/A","N/A",'输出-系统进路参数'!E351)</f>
        <v>N/A</v>
      </c>
      <c r="C350" s="22" t="str">
        <f>IF(INDEX(Veh_Marshal,0,3)="N/A","N/A",'输出-系统进路参数'!F351)</f>
        <v>N/A</v>
      </c>
      <c r="D350" s="22" t="str">
        <f>IF(INDEX(Veh_Marshal,0,3)="N/A","N/A",'输出-系统进路参数'!G351)</f>
        <v>N/A</v>
      </c>
      <c r="E350" s="22" t="str">
        <f>IF(INDEX(Veh_Marshal,0,3)="N/A","N/A",'输出-系统进路参数'!H351)</f>
        <v>N/A</v>
      </c>
      <c r="F350" s="22" t="str">
        <f>IF(INDEX(Veh_Marshal,0,3)="N/A","N/A",'输出-系统进路参数'!I351)</f>
        <v>N/A</v>
      </c>
      <c r="G350" s="22" t="str">
        <f>IF(INDEX(Veh_Marshal,0,3)="N/A","N/A",'输出-系统进路参数'!J351)</f>
        <v>N/A</v>
      </c>
      <c r="H350" s="22" t="str">
        <f>IF(INDEX(Veh_Marshal,0,3)="N/A","N/A",'输出-系统进路参数'!K351)</f>
        <v>N/A</v>
      </c>
      <c r="I350" s="22" t="str">
        <f>IF(INDEX(Veh_Marshal,0,3)="N/A","N/A",'输出-系统进路参数'!L351)</f>
        <v>N/A</v>
      </c>
      <c r="J350" s="22" t="str">
        <f>IF(INDEX(Veh_Marshal,0,3)="N/A","N/A",'输出-系统进路参数'!M351)</f>
        <v>N/A</v>
      </c>
      <c r="K350" s="22" t="str">
        <f>IF(INDEX(Veh_Marshal,0,3)="N/A","N/A",'输出-系统进路参数'!N351)</f>
        <v>N/A</v>
      </c>
      <c r="L350" s="22" t="str">
        <f>IF(INDEX(Veh_Marshal,0,3)="N/A","N/A",'输出-系统进路参数'!O351)</f>
        <v>N/A</v>
      </c>
      <c r="M350" s="22" t="str">
        <f>IF(INDEX(Veh_Marshal,0,3)="N/A","N/A",'输出-系统进路参数'!P351)</f>
        <v>N/A</v>
      </c>
      <c r="N350" s="22" t="str">
        <f>IF(INDEX(Veh_Marshal,0,3)="N/A","N/A",'输出-系统进路参数'!Q351)</f>
        <v>N/A</v>
      </c>
      <c r="O350" s="22" t="str">
        <f>IF(INDEX(Veh_Marshal,0,3)="N/A","N/A",'输出-系统进路参数'!R351)</f>
        <v>N/A</v>
      </c>
      <c r="P350" s="22" t="str">
        <f>IF(INDEX(Veh_Marshal,0,3)="N/A","N/A",'输出-系统进路参数'!S351)</f>
        <v>N/A</v>
      </c>
      <c r="Q350" s="22" t="str">
        <f>IF(INDEX(Veh_Marshal,0,3)="N/A","N/A",'输出-系统进路参数'!T351)</f>
        <v>N/A</v>
      </c>
      <c r="R350" s="22" t="str">
        <f>IF(INDEX(Veh_Marshal,0,3)="N/A","N/A",'输出-系统进路参数'!U351)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IF(INDEX(Veh_Marshal,0,3)="N/A","N/A",'输出-系统进路参数'!B352)</f>
        <v>N/A</v>
      </c>
      <c r="B351" s="22" t="str">
        <f>IF(INDEX(Veh_Marshal,0,3)="N/A","N/A",'输出-系统进路参数'!E352)</f>
        <v>N/A</v>
      </c>
      <c r="C351" s="22" t="str">
        <f>IF(INDEX(Veh_Marshal,0,3)="N/A","N/A",'输出-系统进路参数'!F352)</f>
        <v>N/A</v>
      </c>
      <c r="D351" s="22" t="str">
        <f>IF(INDEX(Veh_Marshal,0,3)="N/A","N/A",'输出-系统进路参数'!G352)</f>
        <v>N/A</v>
      </c>
      <c r="E351" s="22" t="str">
        <f>IF(INDEX(Veh_Marshal,0,3)="N/A","N/A",'输出-系统进路参数'!H352)</f>
        <v>N/A</v>
      </c>
      <c r="F351" s="22" t="str">
        <f>IF(INDEX(Veh_Marshal,0,3)="N/A","N/A",'输出-系统进路参数'!I352)</f>
        <v>N/A</v>
      </c>
      <c r="G351" s="22" t="str">
        <f>IF(INDEX(Veh_Marshal,0,3)="N/A","N/A",'输出-系统进路参数'!J352)</f>
        <v>N/A</v>
      </c>
      <c r="H351" s="22" t="str">
        <f>IF(INDEX(Veh_Marshal,0,3)="N/A","N/A",'输出-系统进路参数'!K352)</f>
        <v>N/A</v>
      </c>
      <c r="I351" s="22" t="str">
        <f>IF(INDEX(Veh_Marshal,0,3)="N/A","N/A",'输出-系统进路参数'!L352)</f>
        <v>N/A</v>
      </c>
      <c r="J351" s="22" t="str">
        <f>IF(INDEX(Veh_Marshal,0,3)="N/A","N/A",'输出-系统进路参数'!M352)</f>
        <v>N/A</v>
      </c>
      <c r="K351" s="22" t="str">
        <f>IF(INDEX(Veh_Marshal,0,3)="N/A","N/A",'输出-系统进路参数'!N352)</f>
        <v>N/A</v>
      </c>
      <c r="L351" s="22" t="str">
        <f>IF(INDEX(Veh_Marshal,0,3)="N/A","N/A",'输出-系统进路参数'!O352)</f>
        <v>N/A</v>
      </c>
      <c r="M351" s="22" t="str">
        <f>IF(INDEX(Veh_Marshal,0,3)="N/A","N/A",'输出-系统进路参数'!P352)</f>
        <v>N/A</v>
      </c>
      <c r="N351" s="22" t="str">
        <f>IF(INDEX(Veh_Marshal,0,3)="N/A","N/A",'输出-系统进路参数'!Q352)</f>
        <v>N/A</v>
      </c>
      <c r="O351" s="22" t="str">
        <f>IF(INDEX(Veh_Marshal,0,3)="N/A","N/A",'输出-系统进路参数'!R352)</f>
        <v>N/A</v>
      </c>
      <c r="P351" s="22" t="str">
        <f>IF(INDEX(Veh_Marshal,0,3)="N/A","N/A",'输出-系统进路参数'!S352)</f>
        <v>N/A</v>
      </c>
      <c r="Q351" s="22" t="str">
        <f>IF(INDEX(Veh_Marshal,0,3)="N/A","N/A",'输出-系统进路参数'!T352)</f>
        <v>N/A</v>
      </c>
      <c r="R351" s="22" t="str">
        <f>IF(INDEX(Veh_Marshal,0,3)="N/A","N/A",'输出-系统进路参数'!U352)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IF(INDEX(Veh_Marshal,0,3)="N/A","N/A",'输出-系统进路参数'!B353)</f>
        <v>N/A</v>
      </c>
      <c r="B352" s="22" t="str">
        <f>IF(INDEX(Veh_Marshal,0,3)="N/A","N/A",'输出-系统进路参数'!E353)</f>
        <v>N/A</v>
      </c>
      <c r="C352" s="22" t="str">
        <f>IF(INDEX(Veh_Marshal,0,3)="N/A","N/A",'输出-系统进路参数'!F353)</f>
        <v>N/A</v>
      </c>
      <c r="D352" s="22" t="str">
        <f>IF(INDEX(Veh_Marshal,0,3)="N/A","N/A",'输出-系统进路参数'!G353)</f>
        <v>N/A</v>
      </c>
      <c r="E352" s="22" t="str">
        <f>IF(INDEX(Veh_Marshal,0,3)="N/A","N/A",'输出-系统进路参数'!H353)</f>
        <v>N/A</v>
      </c>
      <c r="F352" s="22" t="str">
        <f>IF(INDEX(Veh_Marshal,0,3)="N/A","N/A",'输出-系统进路参数'!I353)</f>
        <v>N/A</v>
      </c>
      <c r="G352" s="22" t="str">
        <f>IF(INDEX(Veh_Marshal,0,3)="N/A","N/A",'输出-系统进路参数'!J353)</f>
        <v>N/A</v>
      </c>
      <c r="H352" s="22" t="str">
        <f>IF(INDEX(Veh_Marshal,0,3)="N/A","N/A",'输出-系统进路参数'!K353)</f>
        <v>N/A</v>
      </c>
      <c r="I352" s="22" t="str">
        <f>IF(INDEX(Veh_Marshal,0,3)="N/A","N/A",'输出-系统进路参数'!L353)</f>
        <v>N/A</v>
      </c>
      <c r="J352" s="22" t="str">
        <f>IF(INDEX(Veh_Marshal,0,3)="N/A","N/A",'输出-系统进路参数'!M353)</f>
        <v>N/A</v>
      </c>
      <c r="K352" s="22" t="str">
        <f>IF(INDEX(Veh_Marshal,0,3)="N/A","N/A",'输出-系统进路参数'!N353)</f>
        <v>N/A</v>
      </c>
      <c r="L352" s="22" t="str">
        <f>IF(INDEX(Veh_Marshal,0,3)="N/A","N/A",'输出-系统进路参数'!O353)</f>
        <v>N/A</v>
      </c>
      <c r="M352" s="22" t="str">
        <f>IF(INDEX(Veh_Marshal,0,3)="N/A","N/A",'输出-系统进路参数'!P353)</f>
        <v>N/A</v>
      </c>
      <c r="N352" s="22" t="str">
        <f>IF(INDEX(Veh_Marshal,0,3)="N/A","N/A",'输出-系统进路参数'!Q353)</f>
        <v>N/A</v>
      </c>
      <c r="O352" s="22" t="str">
        <f>IF(INDEX(Veh_Marshal,0,3)="N/A","N/A",'输出-系统进路参数'!R353)</f>
        <v>N/A</v>
      </c>
      <c r="P352" s="22" t="str">
        <f>IF(INDEX(Veh_Marshal,0,3)="N/A","N/A",'输出-系统进路参数'!S353)</f>
        <v>N/A</v>
      </c>
      <c r="Q352" s="22" t="str">
        <f>IF(INDEX(Veh_Marshal,0,3)="N/A","N/A",'输出-系统进路参数'!T353)</f>
        <v>N/A</v>
      </c>
      <c r="R352" s="22" t="str">
        <f>IF(INDEX(Veh_Marshal,0,3)="N/A","N/A",'输出-系统进路参数'!U353)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IF(INDEX(Veh_Marshal,0,3)="N/A","N/A",'输出-系统进路参数'!B354)</f>
        <v>N/A</v>
      </c>
      <c r="B353" s="22" t="str">
        <f>IF(INDEX(Veh_Marshal,0,3)="N/A","N/A",'输出-系统进路参数'!E354)</f>
        <v>N/A</v>
      </c>
      <c r="C353" s="22" t="str">
        <f>IF(INDEX(Veh_Marshal,0,3)="N/A","N/A",'输出-系统进路参数'!F354)</f>
        <v>N/A</v>
      </c>
      <c r="D353" s="22" t="str">
        <f>IF(INDEX(Veh_Marshal,0,3)="N/A","N/A",'输出-系统进路参数'!G354)</f>
        <v>N/A</v>
      </c>
      <c r="E353" s="22" t="str">
        <f>IF(INDEX(Veh_Marshal,0,3)="N/A","N/A",'输出-系统进路参数'!H354)</f>
        <v>N/A</v>
      </c>
      <c r="F353" s="22" t="str">
        <f>IF(INDEX(Veh_Marshal,0,3)="N/A","N/A",'输出-系统进路参数'!I354)</f>
        <v>N/A</v>
      </c>
      <c r="G353" s="22" t="str">
        <f>IF(INDEX(Veh_Marshal,0,3)="N/A","N/A",'输出-系统进路参数'!J354)</f>
        <v>N/A</v>
      </c>
      <c r="H353" s="22" t="str">
        <f>IF(INDEX(Veh_Marshal,0,3)="N/A","N/A",'输出-系统进路参数'!K354)</f>
        <v>N/A</v>
      </c>
      <c r="I353" s="22" t="str">
        <f>IF(INDEX(Veh_Marshal,0,3)="N/A","N/A",'输出-系统进路参数'!L354)</f>
        <v>N/A</v>
      </c>
      <c r="J353" s="22" t="str">
        <f>IF(INDEX(Veh_Marshal,0,3)="N/A","N/A",'输出-系统进路参数'!M354)</f>
        <v>N/A</v>
      </c>
      <c r="K353" s="22" t="str">
        <f>IF(INDEX(Veh_Marshal,0,3)="N/A","N/A",'输出-系统进路参数'!N354)</f>
        <v>N/A</v>
      </c>
      <c r="L353" s="22" t="str">
        <f>IF(INDEX(Veh_Marshal,0,3)="N/A","N/A",'输出-系统进路参数'!O354)</f>
        <v>N/A</v>
      </c>
      <c r="M353" s="22" t="str">
        <f>IF(INDEX(Veh_Marshal,0,3)="N/A","N/A",'输出-系统进路参数'!P354)</f>
        <v>N/A</v>
      </c>
      <c r="N353" s="22" t="str">
        <f>IF(INDEX(Veh_Marshal,0,3)="N/A","N/A",'输出-系统进路参数'!Q354)</f>
        <v>N/A</v>
      </c>
      <c r="O353" s="22" t="str">
        <f>IF(INDEX(Veh_Marshal,0,3)="N/A","N/A",'输出-系统进路参数'!R354)</f>
        <v>N/A</v>
      </c>
      <c r="P353" s="22" t="str">
        <f>IF(INDEX(Veh_Marshal,0,3)="N/A","N/A",'输出-系统进路参数'!S354)</f>
        <v>N/A</v>
      </c>
      <c r="Q353" s="22" t="str">
        <f>IF(INDEX(Veh_Marshal,0,3)="N/A","N/A",'输出-系统进路参数'!T354)</f>
        <v>N/A</v>
      </c>
      <c r="R353" s="22" t="str">
        <f>IF(INDEX(Veh_Marshal,0,3)="N/A","N/A",'输出-系统进路参数'!U354)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IF(INDEX(Veh_Marshal,0,3)="N/A","N/A",'输出-系统进路参数'!B355)</f>
        <v>N/A</v>
      </c>
      <c r="B354" s="22" t="str">
        <f>IF(INDEX(Veh_Marshal,0,3)="N/A","N/A",'输出-系统进路参数'!E355)</f>
        <v>N/A</v>
      </c>
      <c r="C354" s="22" t="str">
        <f>IF(INDEX(Veh_Marshal,0,3)="N/A","N/A",'输出-系统进路参数'!F355)</f>
        <v>N/A</v>
      </c>
      <c r="D354" s="22" t="str">
        <f>IF(INDEX(Veh_Marshal,0,3)="N/A","N/A",'输出-系统进路参数'!G355)</f>
        <v>N/A</v>
      </c>
      <c r="E354" s="22" t="str">
        <f>IF(INDEX(Veh_Marshal,0,3)="N/A","N/A",'输出-系统进路参数'!H355)</f>
        <v>N/A</v>
      </c>
      <c r="F354" s="22" t="str">
        <f>IF(INDEX(Veh_Marshal,0,3)="N/A","N/A",'输出-系统进路参数'!I355)</f>
        <v>N/A</v>
      </c>
      <c r="G354" s="22" t="str">
        <f>IF(INDEX(Veh_Marshal,0,3)="N/A","N/A",'输出-系统进路参数'!J355)</f>
        <v>N/A</v>
      </c>
      <c r="H354" s="22" t="str">
        <f>IF(INDEX(Veh_Marshal,0,3)="N/A","N/A",'输出-系统进路参数'!K355)</f>
        <v>N/A</v>
      </c>
      <c r="I354" s="22" t="str">
        <f>IF(INDEX(Veh_Marshal,0,3)="N/A","N/A",'输出-系统进路参数'!L355)</f>
        <v>N/A</v>
      </c>
      <c r="J354" s="22" t="str">
        <f>IF(INDEX(Veh_Marshal,0,3)="N/A","N/A",'输出-系统进路参数'!M355)</f>
        <v>N/A</v>
      </c>
      <c r="K354" s="22" t="str">
        <f>IF(INDEX(Veh_Marshal,0,3)="N/A","N/A",'输出-系统进路参数'!N355)</f>
        <v>N/A</v>
      </c>
      <c r="L354" s="22" t="str">
        <f>IF(INDEX(Veh_Marshal,0,3)="N/A","N/A",'输出-系统进路参数'!O355)</f>
        <v>N/A</v>
      </c>
      <c r="M354" s="22" t="str">
        <f>IF(INDEX(Veh_Marshal,0,3)="N/A","N/A",'输出-系统进路参数'!P355)</f>
        <v>N/A</v>
      </c>
      <c r="N354" s="22" t="str">
        <f>IF(INDEX(Veh_Marshal,0,3)="N/A","N/A",'输出-系统进路参数'!Q355)</f>
        <v>N/A</v>
      </c>
      <c r="O354" s="22" t="str">
        <f>IF(INDEX(Veh_Marshal,0,3)="N/A","N/A",'输出-系统进路参数'!R355)</f>
        <v>N/A</v>
      </c>
      <c r="P354" s="22" t="str">
        <f>IF(INDEX(Veh_Marshal,0,3)="N/A","N/A",'输出-系统进路参数'!S355)</f>
        <v>N/A</v>
      </c>
      <c r="Q354" s="22" t="str">
        <f>IF(INDEX(Veh_Marshal,0,3)="N/A","N/A",'输出-系统进路参数'!T355)</f>
        <v>N/A</v>
      </c>
      <c r="R354" s="22" t="str">
        <f>IF(INDEX(Veh_Marshal,0,3)="N/A","N/A",'输出-系统进路参数'!U355)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IF(INDEX(Veh_Marshal,0,3)="N/A","N/A",'输出-系统进路参数'!B356)</f>
        <v>N/A</v>
      </c>
      <c r="B355" s="22" t="str">
        <f>IF(INDEX(Veh_Marshal,0,3)="N/A","N/A",'输出-系统进路参数'!E356)</f>
        <v>N/A</v>
      </c>
      <c r="C355" s="22" t="str">
        <f>IF(INDEX(Veh_Marshal,0,3)="N/A","N/A",'输出-系统进路参数'!F356)</f>
        <v>N/A</v>
      </c>
      <c r="D355" s="22" t="str">
        <f>IF(INDEX(Veh_Marshal,0,3)="N/A","N/A",'输出-系统进路参数'!G356)</f>
        <v>N/A</v>
      </c>
      <c r="E355" s="22" t="str">
        <f>IF(INDEX(Veh_Marshal,0,3)="N/A","N/A",'输出-系统进路参数'!H356)</f>
        <v>N/A</v>
      </c>
      <c r="F355" s="22" t="str">
        <f>IF(INDEX(Veh_Marshal,0,3)="N/A","N/A",'输出-系统进路参数'!I356)</f>
        <v>N/A</v>
      </c>
      <c r="G355" s="22" t="str">
        <f>IF(INDEX(Veh_Marshal,0,3)="N/A","N/A",'输出-系统进路参数'!J356)</f>
        <v>N/A</v>
      </c>
      <c r="H355" s="22" t="str">
        <f>IF(INDEX(Veh_Marshal,0,3)="N/A","N/A",'输出-系统进路参数'!K356)</f>
        <v>N/A</v>
      </c>
      <c r="I355" s="22" t="str">
        <f>IF(INDEX(Veh_Marshal,0,3)="N/A","N/A",'输出-系统进路参数'!L356)</f>
        <v>N/A</v>
      </c>
      <c r="J355" s="22" t="str">
        <f>IF(INDEX(Veh_Marshal,0,3)="N/A","N/A",'输出-系统进路参数'!M356)</f>
        <v>N/A</v>
      </c>
      <c r="K355" s="22" t="str">
        <f>IF(INDEX(Veh_Marshal,0,3)="N/A","N/A",'输出-系统进路参数'!N356)</f>
        <v>N/A</v>
      </c>
      <c r="L355" s="22" t="str">
        <f>IF(INDEX(Veh_Marshal,0,3)="N/A","N/A",'输出-系统进路参数'!O356)</f>
        <v>N/A</v>
      </c>
      <c r="M355" s="22" t="str">
        <f>IF(INDEX(Veh_Marshal,0,3)="N/A","N/A",'输出-系统进路参数'!P356)</f>
        <v>N/A</v>
      </c>
      <c r="N355" s="22" t="str">
        <f>IF(INDEX(Veh_Marshal,0,3)="N/A","N/A",'输出-系统进路参数'!Q356)</f>
        <v>N/A</v>
      </c>
      <c r="O355" s="22" t="str">
        <f>IF(INDEX(Veh_Marshal,0,3)="N/A","N/A",'输出-系统进路参数'!R356)</f>
        <v>N/A</v>
      </c>
      <c r="P355" s="22" t="str">
        <f>IF(INDEX(Veh_Marshal,0,3)="N/A","N/A",'输出-系统进路参数'!S356)</f>
        <v>N/A</v>
      </c>
      <c r="Q355" s="22" t="str">
        <f>IF(INDEX(Veh_Marshal,0,3)="N/A","N/A",'输出-系统进路参数'!T356)</f>
        <v>N/A</v>
      </c>
      <c r="R355" s="22" t="str">
        <f>IF(INDEX(Veh_Marshal,0,3)="N/A","N/A",'输出-系统进路参数'!U356)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IF(INDEX(Veh_Marshal,0,3)="N/A","N/A",'输出-系统进路参数'!B357)</f>
        <v>N/A</v>
      </c>
      <c r="B356" s="22" t="str">
        <f>IF(INDEX(Veh_Marshal,0,3)="N/A","N/A",'输出-系统进路参数'!E357)</f>
        <v>N/A</v>
      </c>
      <c r="C356" s="22" t="str">
        <f>IF(INDEX(Veh_Marshal,0,3)="N/A","N/A",'输出-系统进路参数'!F357)</f>
        <v>N/A</v>
      </c>
      <c r="D356" s="22" t="str">
        <f>IF(INDEX(Veh_Marshal,0,3)="N/A","N/A",'输出-系统进路参数'!G357)</f>
        <v>N/A</v>
      </c>
      <c r="E356" s="22" t="str">
        <f>IF(INDEX(Veh_Marshal,0,3)="N/A","N/A",'输出-系统进路参数'!H357)</f>
        <v>N/A</v>
      </c>
      <c r="F356" s="22" t="str">
        <f>IF(INDEX(Veh_Marshal,0,3)="N/A","N/A",'输出-系统进路参数'!I357)</f>
        <v>N/A</v>
      </c>
      <c r="G356" s="22" t="str">
        <f>IF(INDEX(Veh_Marshal,0,3)="N/A","N/A",'输出-系统进路参数'!J357)</f>
        <v>N/A</v>
      </c>
      <c r="H356" s="22" t="str">
        <f>IF(INDEX(Veh_Marshal,0,3)="N/A","N/A",'输出-系统进路参数'!K357)</f>
        <v>N/A</v>
      </c>
      <c r="I356" s="22" t="str">
        <f>IF(INDEX(Veh_Marshal,0,3)="N/A","N/A",'输出-系统进路参数'!L357)</f>
        <v>N/A</v>
      </c>
      <c r="J356" s="22" t="str">
        <f>IF(INDEX(Veh_Marshal,0,3)="N/A","N/A",'输出-系统进路参数'!M357)</f>
        <v>N/A</v>
      </c>
      <c r="K356" s="22" t="str">
        <f>IF(INDEX(Veh_Marshal,0,3)="N/A","N/A",'输出-系统进路参数'!N357)</f>
        <v>N/A</v>
      </c>
      <c r="L356" s="22" t="str">
        <f>IF(INDEX(Veh_Marshal,0,3)="N/A","N/A",'输出-系统进路参数'!O357)</f>
        <v>N/A</v>
      </c>
      <c r="M356" s="22" t="str">
        <f>IF(INDEX(Veh_Marshal,0,3)="N/A","N/A",'输出-系统进路参数'!P357)</f>
        <v>N/A</v>
      </c>
      <c r="N356" s="22" t="str">
        <f>IF(INDEX(Veh_Marshal,0,3)="N/A","N/A",'输出-系统进路参数'!Q357)</f>
        <v>N/A</v>
      </c>
      <c r="O356" s="22" t="str">
        <f>IF(INDEX(Veh_Marshal,0,3)="N/A","N/A",'输出-系统进路参数'!R357)</f>
        <v>N/A</v>
      </c>
      <c r="P356" s="22" t="str">
        <f>IF(INDEX(Veh_Marshal,0,3)="N/A","N/A",'输出-系统进路参数'!S357)</f>
        <v>N/A</v>
      </c>
      <c r="Q356" s="22" t="str">
        <f>IF(INDEX(Veh_Marshal,0,3)="N/A","N/A",'输出-系统进路参数'!T357)</f>
        <v>N/A</v>
      </c>
      <c r="R356" s="22" t="str">
        <f>IF(INDEX(Veh_Marshal,0,3)="N/A","N/A",'输出-系统进路参数'!U357)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IF(INDEX(Veh_Marshal,0,3)="N/A","N/A",'输出-系统进路参数'!B358)</f>
        <v>N/A</v>
      </c>
      <c r="B357" s="22" t="str">
        <f>IF(INDEX(Veh_Marshal,0,3)="N/A","N/A",'输出-系统进路参数'!E358)</f>
        <v>N/A</v>
      </c>
      <c r="C357" s="22" t="str">
        <f>IF(INDEX(Veh_Marshal,0,3)="N/A","N/A",'输出-系统进路参数'!F358)</f>
        <v>N/A</v>
      </c>
      <c r="D357" s="22" t="str">
        <f>IF(INDEX(Veh_Marshal,0,3)="N/A","N/A",'输出-系统进路参数'!G358)</f>
        <v>N/A</v>
      </c>
      <c r="E357" s="22" t="str">
        <f>IF(INDEX(Veh_Marshal,0,3)="N/A","N/A",'输出-系统进路参数'!H358)</f>
        <v>N/A</v>
      </c>
      <c r="F357" s="22" t="str">
        <f>IF(INDEX(Veh_Marshal,0,3)="N/A","N/A",'输出-系统进路参数'!I358)</f>
        <v>N/A</v>
      </c>
      <c r="G357" s="22" t="str">
        <f>IF(INDEX(Veh_Marshal,0,3)="N/A","N/A",'输出-系统进路参数'!J358)</f>
        <v>N/A</v>
      </c>
      <c r="H357" s="22" t="str">
        <f>IF(INDEX(Veh_Marshal,0,3)="N/A","N/A",'输出-系统进路参数'!K358)</f>
        <v>N/A</v>
      </c>
      <c r="I357" s="22" t="str">
        <f>IF(INDEX(Veh_Marshal,0,3)="N/A","N/A",'输出-系统进路参数'!L358)</f>
        <v>N/A</v>
      </c>
      <c r="J357" s="22" t="str">
        <f>IF(INDEX(Veh_Marshal,0,3)="N/A","N/A",'输出-系统进路参数'!M358)</f>
        <v>N/A</v>
      </c>
      <c r="K357" s="22" t="str">
        <f>IF(INDEX(Veh_Marshal,0,3)="N/A","N/A",'输出-系统进路参数'!N358)</f>
        <v>N/A</v>
      </c>
      <c r="L357" s="22" t="str">
        <f>IF(INDEX(Veh_Marshal,0,3)="N/A","N/A",'输出-系统进路参数'!O358)</f>
        <v>N/A</v>
      </c>
      <c r="M357" s="22" t="str">
        <f>IF(INDEX(Veh_Marshal,0,3)="N/A","N/A",'输出-系统进路参数'!P358)</f>
        <v>N/A</v>
      </c>
      <c r="N357" s="22" t="str">
        <f>IF(INDEX(Veh_Marshal,0,3)="N/A","N/A",'输出-系统进路参数'!Q358)</f>
        <v>N/A</v>
      </c>
      <c r="O357" s="22" t="str">
        <f>IF(INDEX(Veh_Marshal,0,3)="N/A","N/A",'输出-系统进路参数'!R358)</f>
        <v>N/A</v>
      </c>
      <c r="P357" s="22" t="str">
        <f>IF(INDEX(Veh_Marshal,0,3)="N/A","N/A",'输出-系统进路参数'!S358)</f>
        <v>N/A</v>
      </c>
      <c r="Q357" s="22" t="str">
        <f>IF(INDEX(Veh_Marshal,0,3)="N/A","N/A",'输出-系统进路参数'!T358)</f>
        <v>N/A</v>
      </c>
      <c r="R357" s="22" t="str">
        <f>IF(INDEX(Veh_Marshal,0,3)="N/A","N/A",'输出-系统进路参数'!U358)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IF(INDEX(Veh_Marshal,0,3)="N/A","N/A",'输出-系统进路参数'!B359)</f>
        <v>N/A</v>
      </c>
      <c r="B358" s="22" t="str">
        <f>IF(INDEX(Veh_Marshal,0,3)="N/A","N/A",'输出-系统进路参数'!E359)</f>
        <v>N/A</v>
      </c>
      <c r="C358" s="22" t="str">
        <f>IF(INDEX(Veh_Marshal,0,3)="N/A","N/A",'输出-系统进路参数'!F359)</f>
        <v>N/A</v>
      </c>
      <c r="D358" s="22" t="str">
        <f>IF(INDEX(Veh_Marshal,0,3)="N/A","N/A",'输出-系统进路参数'!G359)</f>
        <v>N/A</v>
      </c>
      <c r="E358" s="22" t="str">
        <f>IF(INDEX(Veh_Marshal,0,3)="N/A","N/A",'输出-系统进路参数'!H359)</f>
        <v>N/A</v>
      </c>
      <c r="F358" s="22" t="str">
        <f>IF(INDEX(Veh_Marshal,0,3)="N/A","N/A",'输出-系统进路参数'!I359)</f>
        <v>N/A</v>
      </c>
      <c r="G358" s="22" t="str">
        <f>IF(INDEX(Veh_Marshal,0,3)="N/A","N/A",'输出-系统进路参数'!J359)</f>
        <v>N/A</v>
      </c>
      <c r="H358" s="22" t="str">
        <f>IF(INDEX(Veh_Marshal,0,3)="N/A","N/A",'输出-系统进路参数'!K359)</f>
        <v>N/A</v>
      </c>
      <c r="I358" s="22" t="str">
        <f>IF(INDEX(Veh_Marshal,0,3)="N/A","N/A",'输出-系统进路参数'!L359)</f>
        <v>N/A</v>
      </c>
      <c r="J358" s="22" t="str">
        <f>IF(INDEX(Veh_Marshal,0,3)="N/A","N/A",'输出-系统进路参数'!M359)</f>
        <v>N/A</v>
      </c>
      <c r="K358" s="22" t="str">
        <f>IF(INDEX(Veh_Marshal,0,3)="N/A","N/A",'输出-系统进路参数'!N359)</f>
        <v>N/A</v>
      </c>
      <c r="L358" s="22" t="str">
        <f>IF(INDEX(Veh_Marshal,0,3)="N/A","N/A",'输出-系统进路参数'!O359)</f>
        <v>N/A</v>
      </c>
      <c r="M358" s="22" t="str">
        <f>IF(INDEX(Veh_Marshal,0,3)="N/A","N/A",'输出-系统进路参数'!P359)</f>
        <v>N/A</v>
      </c>
      <c r="N358" s="22" t="str">
        <f>IF(INDEX(Veh_Marshal,0,3)="N/A","N/A",'输出-系统进路参数'!Q359)</f>
        <v>N/A</v>
      </c>
      <c r="O358" s="22" t="str">
        <f>IF(INDEX(Veh_Marshal,0,3)="N/A","N/A",'输出-系统进路参数'!R359)</f>
        <v>N/A</v>
      </c>
      <c r="P358" s="22" t="str">
        <f>IF(INDEX(Veh_Marshal,0,3)="N/A","N/A",'输出-系统进路参数'!S359)</f>
        <v>N/A</v>
      </c>
      <c r="Q358" s="22" t="str">
        <f>IF(INDEX(Veh_Marshal,0,3)="N/A","N/A",'输出-系统进路参数'!T359)</f>
        <v>N/A</v>
      </c>
      <c r="R358" s="22" t="str">
        <f>IF(INDEX(Veh_Marshal,0,3)="N/A","N/A",'输出-系统进路参数'!U359)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IF(INDEX(Veh_Marshal,0,3)="N/A","N/A",'输出-系统进路参数'!B360)</f>
        <v>N/A</v>
      </c>
      <c r="B359" s="22" t="str">
        <f>IF(INDEX(Veh_Marshal,0,3)="N/A","N/A",'输出-系统进路参数'!E360)</f>
        <v>N/A</v>
      </c>
      <c r="C359" s="22" t="str">
        <f>IF(INDEX(Veh_Marshal,0,3)="N/A","N/A",'输出-系统进路参数'!F360)</f>
        <v>N/A</v>
      </c>
      <c r="D359" s="22" t="str">
        <f>IF(INDEX(Veh_Marshal,0,3)="N/A","N/A",'输出-系统进路参数'!G360)</f>
        <v>N/A</v>
      </c>
      <c r="E359" s="22" t="str">
        <f>IF(INDEX(Veh_Marshal,0,3)="N/A","N/A",'输出-系统进路参数'!H360)</f>
        <v>N/A</v>
      </c>
      <c r="F359" s="22" t="str">
        <f>IF(INDEX(Veh_Marshal,0,3)="N/A","N/A",'输出-系统进路参数'!I360)</f>
        <v>N/A</v>
      </c>
      <c r="G359" s="22" t="str">
        <f>IF(INDEX(Veh_Marshal,0,3)="N/A","N/A",'输出-系统进路参数'!J360)</f>
        <v>N/A</v>
      </c>
      <c r="H359" s="22" t="str">
        <f>IF(INDEX(Veh_Marshal,0,3)="N/A","N/A",'输出-系统进路参数'!K360)</f>
        <v>N/A</v>
      </c>
      <c r="I359" s="22" t="str">
        <f>IF(INDEX(Veh_Marshal,0,3)="N/A","N/A",'输出-系统进路参数'!L360)</f>
        <v>N/A</v>
      </c>
      <c r="J359" s="22" t="str">
        <f>IF(INDEX(Veh_Marshal,0,3)="N/A","N/A",'输出-系统进路参数'!M360)</f>
        <v>N/A</v>
      </c>
      <c r="K359" s="22" t="str">
        <f>IF(INDEX(Veh_Marshal,0,3)="N/A","N/A",'输出-系统进路参数'!N360)</f>
        <v>N/A</v>
      </c>
      <c r="L359" s="22" t="str">
        <f>IF(INDEX(Veh_Marshal,0,3)="N/A","N/A",'输出-系统进路参数'!O360)</f>
        <v>N/A</v>
      </c>
      <c r="M359" s="22" t="str">
        <f>IF(INDEX(Veh_Marshal,0,3)="N/A","N/A",'输出-系统进路参数'!P360)</f>
        <v>N/A</v>
      </c>
      <c r="N359" s="22" t="str">
        <f>IF(INDEX(Veh_Marshal,0,3)="N/A","N/A",'输出-系统进路参数'!Q360)</f>
        <v>N/A</v>
      </c>
      <c r="O359" s="22" t="str">
        <f>IF(INDEX(Veh_Marshal,0,3)="N/A","N/A",'输出-系统进路参数'!R360)</f>
        <v>N/A</v>
      </c>
      <c r="P359" s="22" t="str">
        <f>IF(INDEX(Veh_Marshal,0,3)="N/A","N/A",'输出-系统进路参数'!S360)</f>
        <v>N/A</v>
      </c>
      <c r="Q359" s="22" t="str">
        <f>IF(INDEX(Veh_Marshal,0,3)="N/A","N/A",'输出-系统进路参数'!T360)</f>
        <v>N/A</v>
      </c>
      <c r="R359" s="22" t="str">
        <f>IF(INDEX(Veh_Marshal,0,3)="N/A","N/A",'输出-系统进路参数'!U360)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IF(INDEX(Veh_Marshal,0,3)="N/A","N/A",'输出-系统进路参数'!B361)</f>
        <v>N/A</v>
      </c>
      <c r="B360" s="22" t="str">
        <f>IF(INDEX(Veh_Marshal,0,3)="N/A","N/A",'输出-系统进路参数'!E361)</f>
        <v>N/A</v>
      </c>
      <c r="C360" s="22" t="str">
        <f>IF(INDEX(Veh_Marshal,0,3)="N/A","N/A",'输出-系统进路参数'!F361)</f>
        <v>N/A</v>
      </c>
      <c r="D360" s="22" t="str">
        <f>IF(INDEX(Veh_Marshal,0,3)="N/A","N/A",'输出-系统进路参数'!G361)</f>
        <v>N/A</v>
      </c>
      <c r="E360" s="22" t="str">
        <f>IF(INDEX(Veh_Marshal,0,3)="N/A","N/A",'输出-系统进路参数'!H361)</f>
        <v>N/A</v>
      </c>
      <c r="F360" s="22" t="str">
        <f>IF(INDEX(Veh_Marshal,0,3)="N/A","N/A",'输出-系统进路参数'!I361)</f>
        <v>N/A</v>
      </c>
      <c r="G360" s="22" t="str">
        <f>IF(INDEX(Veh_Marshal,0,3)="N/A","N/A",'输出-系统进路参数'!J361)</f>
        <v>N/A</v>
      </c>
      <c r="H360" s="22" t="str">
        <f>IF(INDEX(Veh_Marshal,0,3)="N/A","N/A",'输出-系统进路参数'!K361)</f>
        <v>N/A</v>
      </c>
      <c r="I360" s="22" t="str">
        <f>IF(INDEX(Veh_Marshal,0,3)="N/A","N/A",'输出-系统进路参数'!L361)</f>
        <v>N/A</v>
      </c>
      <c r="J360" s="22" t="str">
        <f>IF(INDEX(Veh_Marshal,0,3)="N/A","N/A",'输出-系统进路参数'!M361)</f>
        <v>N/A</v>
      </c>
      <c r="K360" s="22" t="str">
        <f>IF(INDEX(Veh_Marshal,0,3)="N/A","N/A",'输出-系统进路参数'!N361)</f>
        <v>N/A</v>
      </c>
      <c r="L360" s="22" t="str">
        <f>IF(INDEX(Veh_Marshal,0,3)="N/A","N/A",'输出-系统进路参数'!O361)</f>
        <v>N/A</v>
      </c>
      <c r="M360" s="22" t="str">
        <f>IF(INDEX(Veh_Marshal,0,3)="N/A","N/A",'输出-系统进路参数'!P361)</f>
        <v>N/A</v>
      </c>
      <c r="N360" s="22" t="str">
        <f>IF(INDEX(Veh_Marshal,0,3)="N/A","N/A",'输出-系统进路参数'!Q361)</f>
        <v>N/A</v>
      </c>
      <c r="O360" s="22" t="str">
        <f>IF(INDEX(Veh_Marshal,0,3)="N/A","N/A",'输出-系统进路参数'!R361)</f>
        <v>N/A</v>
      </c>
      <c r="P360" s="22" t="str">
        <f>IF(INDEX(Veh_Marshal,0,3)="N/A","N/A",'输出-系统进路参数'!S361)</f>
        <v>N/A</v>
      </c>
      <c r="Q360" s="22" t="str">
        <f>IF(INDEX(Veh_Marshal,0,3)="N/A","N/A",'输出-系统进路参数'!T361)</f>
        <v>N/A</v>
      </c>
      <c r="R360" s="22" t="str">
        <f>IF(INDEX(Veh_Marshal,0,3)="N/A","N/A",'输出-系统进路参数'!U361)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IF(INDEX(Veh_Marshal,0,3)="N/A","N/A",'输出-系统进路参数'!B362)</f>
        <v>N/A</v>
      </c>
      <c r="B361" s="22" t="str">
        <f>IF(INDEX(Veh_Marshal,0,3)="N/A","N/A",'输出-系统进路参数'!E362)</f>
        <v>N/A</v>
      </c>
      <c r="C361" s="22" t="str">
        <f>IF(INDEX(Veh_Marshal,0,3)="N/A","N/A",'输出-系统进路参数'!F362)</f>
        <v>N/A</v>
      </c>
      <c r="D361" s="22" t="str">
        <f>IF(INDEX(Veh_Marshal,0,3)="N/A","N/A",'输出-系统进路参数'!G362)</f>
        <v>N/A</v>
      </c>
      <c r="E361" s="22" t="str">
        <f>IF(INDEX(Veh_Marshal,0,3)="N/A","N/A",'输出-系统进路参数'!H362)</f>
        <v>N/A</v>
      </c>
      <c r="F361" s="22" t="str">
        <f>IF(INDEX(Veh_Marshal,0,3)="N/A","N/A",'输出-系统进路参数'!I362)</f>
        <v>N/A</v>
      </c>
      <c r="G361" s="22" t="str">
        <f>IF(INDEX(Veh_Marshal,0,3)="N/A","N/A",'输出-系统进路参数'!J362)</f>
        <v>N/A</v>
      </c>
      <c r="H361" s="22" t="str">
        <f>IF(INDEX(Veh_Marshal,0,3)="N/A","N/A",'输出-系统进路参数'!K362)</f>
        <v>N/A</v>
      </c>
      <c r="I361" s="22" t="str">
        <f>IF(INDEX(Veh_Marshal,0,3)="N/A","N/A",'输出-系统进路参数'!L362)</f>
        <v>N/A</v>
      </c>
      <c r="J361" s="22" t="str">
        <f>IF(INDEX(Veh_Marshal,0,3)="N/A","N/A",'输出-系统进路参数'!M362)</f>
        <v>N/A</v>
      </c>
      <c r="K361" s="22" t="str">
        <f>IF(INDEX(Veh_Marshal,0,3)="N/A","N/A",'输出-系统进路参数'!N362)</f>
        <v>N/A</v>
      </c>
      <c r="L361" s="22" t="str">
        <f>IF(INDEX(Veh_Marshal,0,3)="N/A","N/A",'输出-系统进路参数'!O362)</f>
        <v>N/A</v>
      </c>
      <c r="M361" s="22" t="str">
        <f>IF(INDEX(Veh_Marshal,0,3)="N/A","N/A",'输出-系统进路参数'!P362)</f>
        <v>N/A</v>
      </c>
      <c r="N361" s="22" t="str">
        <f>IF(INDEX(Veh_Marshal,0,3)="N/A","N/A",'输出-系统进路参数'!Q362)</f>
        <v>N/A</v>
      </c>
      <c r="O361" s="22" t="str">
        <f>IF(INDEX(Veh_Marshal,0,3)="N/A","N/A",'输出-系统进路参数'!R362)</f>
        <v>N/A</v>
      </c>
      <c r="P361" s="22" t="str">
        <f>IF(INDEX(Veh_Marshal,0,3)="N/A","N/A",'输出-系统进路参数'!S362)</f>
        <v>N/A</v>
      </c>
      <c r="Q361" s="22" t="str">
        <f>IF(INDEX(Veh_Marshal,0,3)="N/A","N/A",'输出-系统进路参数'!T362)</f>
        <v>N/A</v>
      </c>
      <c r="R361" s="22" t="str">
        <f>IF(INDEX(Veh_Marshal,0,3)="N/A","N/A",'输出-系统进路参数'!U362)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IF(INDEX(Veh_Marshal,0,3)="N/A","N/A",'输出-系统进路参数'!B363)</f>
        <v>N/A</v>
      </c>
      <c r="B362" s="22" t="str">
        <f>IF(INDEX(Veh_Marshal,0,3)="N/A","N/A",'输出-系统进路参数'!E363)</f>
        <v>N/A</v>
      </c>
      <c r="C362" s="22" t="str">
        <f>IF(INDEX(Veh_Marshal,0,3)="N/A","N/A",'输出-系统进路参数'!F363)</f>
        <v>N/A</v>
      </c>
      <c r="D362" s="22" t="str">
        <f>IF(INDEX(Veh_Marshal,0,3)="N/A","N/A",'输出-系统进路参数'!G363)</f>
        <v>N/A</v>
      </c>
      <c r="E362" s="22" t="str">
        <f>IF(INDEX(Veh_Marshal,0,3)="N/A","N/A",'输出-系统进路参数'!H363)</f>
        <v>N/A</v>
      </c>
      <c r="F362" s="22" t="str">
        <f>IF(INDEX(Veh_Marshal,0,3)="N/A","N/A",'输出-系统进路参数'!I363)</f>
        <v>N/A</v>
      </c>
      <c r="G362" s="22" t="str">
        <f>IF(INDEX(Veh_Marshal,0,3)="N/A","N/A",'输出-系统进路参数'!J363)</f>
        <v>N/A</v>
      </c>
      <c r="H362" s="22" t="str">
        <f>IF(INDEX(Veh_Marshal,0,3)="N/A","N/A",'输出-系统进路参数'!K363)</f>
        <v>N/A</v>
      </c>
      <c r="I362" s="22" t="str">
        <f>IF(INDEX(Veh_Marshal,0,3)="N/A","N/A",'输出-系统进路参数'!L363)</f>
        <v>N/A</v>
      </c>
      <c r="J362" s="22" t="str">
        <f>IF(INDEX(Veh_Marshal,0,3)="N/A","N/A",'输出-系统进路参数'!M363)</f>
        <v>N/A</v>
      </c>
      <c r="K362" s="22" t="str">
        <f>IF(INDEX(Veh_Marshal,0,3)="N/A","N/A",'输出-系统进路参数'!N363)</f>
        <v>N/A</v>
      </c>
      <c r="L362" s="22" t="str">
        <f>IF(INDEX(Veh_Marshal,0,3)="N/A","N/A",'输出-系统进路参数'!O363)</f>
        <v>N/A</v>
      </c>
      <c r="M362" s="22" t="str">
        <f>IF(INDEX(Veh_Marshal,0,3)="N/A","N/A",'输出-系统进路参数'!P363)</f>
        <v>N/A</v>
      </c>
      <c r="N362" s="22" t="str">
        <f>IF(INDEX(Veh_Marshal,0,3)="N/A","N/A",'输出-系统进路参数'!Q363)</f>
        <v>N/A</v>
      </c>
      <c r="O362" s="22" t="str">
        <f>IF(INDEX(Veh_Marshal,0,3)="N/A","N/A",'输出-系统进路参数'!R363)</f>
        <v>N/A</v>
      </c>
      <c r="P362" s="22" t="str">
        <f>IF(INDEX(Veh_Marshal,0,3)="N/A","N/A",'输出-系统进路参数'!S363)</f>
        <v>N/A</v>
      </c>
      <c r="Q362" s="22" t="str">
        <f>IF(INDEX(Veh_Marshal,0,3)="N/A","N/A",'输出-系统进路参数'!T363)</f>
        <v>N/A</v>
      </c>
      <c r="R362" s="22" t="str">
        <f>IF(INDEX(Veh_Marshal,0,3)="N/A","N/A",'输出-系统进路参数'!U363)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IF(INDEX(Veh_Marshal,0,3)="N/A","N/A",'输出-系统进路参数'!B364)</f>
        <v>N/A</v>
      </c>
      <c r="B363" s="22" t="str">
        <f>IF(INDEX(Veh_Marshal,0,3)="N/A","N/A",'输出-系统进路参数'!E364)</f>
        <v>N/A</v>
      </c>
      <c r="C363" s="22" t="str">
        <f>IF(INDEX(Veh_Marshal,0,3)="N/A","N/A",'输出-系统进路参数'!F364)</f>
        <v>N/A</v>
      </c>
      <c r="D363" s="22" t="str">
        <f>IF(INDEX(Veh_Marshal,0,3)="N/A","N/A",'输出-系统进路参数'!G364)</f>
        <v>N/A</v>
      </c>
      <c r="E363" s="22" t="str">
        <f>IF(INDEX(Veh_Marshal,0,3)="N/A","N/A",'输出-系统进路参数'!H364)</f>
        <v>N/A</v>
      </c>
      <c r="F363" s="22" t="str">
        <f>IF(INDEX(Veh_Marshal,0,3)="N/A","N/A",'输出-系统进路参数'!I364)</f>
        <v>N/A</v>
      </c>
      <c r="G363" s="22" t="str">
        <f>IF(INDEX(Veh_Marshal,0,3)="N/A","N/A",'输出-系统进路参数'!J364)</f>
        <v>N/A</v>
      </c>
      <c r="H363" s="22" t="str">
        <f>IF(INDEX(Veh_Marshal,0,3)="N/A","N/A",'输出-系统进路参数'!K364)</f>
        <v>N/A</v>
      </c>
      <c r="I363" s="22" t="str">
        <f>IF(INDEX(Veh_Marshal,0,3)="N/A","N/A",'输出-系统进路参数'!L364)</f>
        <v>N/A</v>
      </c>
      <c r="J363" s="22" t="str">
        <f>IF(INDEX(Veh_Marshal,0,3)="N/A","N/A",'输出-系统进路参数'!M364)</f>
        <v>N/A</v>
      </c>
      <c r="K363" s="22" t="str">
        <f>IF(INDEX(Veh_Marshal,0,3)="N/A","N/A",'输出-系统进路参数'!N364)</f>
        <v>N/A</v>
      </c>
      <c r="L363" s="22" t="str">
        <f>IF(INDEX(Veh_Marshal,0,3)="N/A","N/A",'输出-系统进路参数'!O364)</f>
        <v>N/A</v>
      </c>
      <c r="M363" s="22" t="str">
        <f>IF(INDEX(Veh_Marshal,0,3)="N/A","N/A",'输出-系统进路参数'!P364)</f>
        <v>N/A</v>
      </c>
      <c r="N363" s="22" t="str">
        <f>IF(INDEX(Veh_Marshal,0,3)="N/A","N/A",'输出-系统进路参数'!Q364)</f>
        <v>N/A</v>
      </c>
      <c r="O363" s="22" t="str">
        <f>IF(INDEX(Veh_Marshal,0,3)="N/A","N/A",'输出-系统进路参数'!R364)</f>
        <v>N/A</v>
      </c>
      <c r="P363" s="22" t="str">
        <f>IF(INDEX(Veh_Marshal,0,3)="N/A","N/A",'输出-系统进路参数'!S364)</f>
        <v>N/A</v>
      </c>
      <c r="Q363" s="22" t="str">
        <f>IF(INDEX(Veh_Marshal,0,3)="N/A","N/A",'输出-系统进路参数'!T364)</f>
        <v>N/A</v>
      </c>
      <c r="R363" s="22" t="str">
        <f>IF(INDEX(Veh_Marshal,0,3)="N/A","N/A",'输出-系统进路参数'!U364)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IF(INDEX(Veh_Marshal,0,3)="N/A","N/A",'输出-系统进路参数'!B365)</f>
        <v>N/A</v>
      </c>
      <c r="B364" s="22" t="str">
        <f>IF(INDEX(Veh_Marshal,0,3)="N/A","N/A",'输出-系统进路参数'!E365)</f>
        <v>N/A</v>
      </c>
      <c r="C364" s="22" t="str">
        <f>IF(INDEX(Veh_Marshal,0,3)="N/A","N/A",'输出-系统进路参数'!F365)</f>
        <v>N/A</v>
      </c>
      <c r="D364" s="22" t="str">
        <f>IF(INDEX(Veh_Marshal,0,3)="N/A","N/A",'输出-系统进路参数'!G365)</f>
        <v>N/A</v>
      </c>
      <c r="E364" s="22" t="str">
        <f>IF(INDEX(Veh_Marshal,0,3)="N/A","N/A",'输出-系统进路参数'!H365)</f>
        <v>N/A</v>
      </c>
      <c r="F364" s="22" t="str">
        <f>IF(INDEX(Veh_Marshal,0,3)="N/A","N/A",'输出-系统进路参数'!I365)</f>
        <v>N/A</v>
      </c>
      <c r="G364" s="22" t="str">
        <f>IF(INDEX(Veh_Marshal,0,3)="N/A","N/A",'输出-系统进路参数'!J365)</f>
        <v>N/A</v>
      </c>
      <c r="H364" s="22" t="str">
        <f>IF(INDEX(Veh_Marshal,0,3)="N/A","N/A",'输出-系统进路参数'!K365)</f>
        <v>N/A</v>
      </c>
      <c r="I364" s="22" t="str">
        <f>IF(INDEX(Veh_Marshal,0,3)="N/A","N/A",'输出-系统进路参数'!L365)</f>
        <v>N/A</v>
      </c>
      <c r="J364" s="22" t="str">
        <f>IF(INDEX(Veh_Marshal,0,3)="N/A","N/A",'输出-系统进路参数'!M365)</f>
        <v>N/A</v>
      </c>
      <c r="K364" s="22" t="str">
        <f>IF(INDEX(Veh_Marshal,0,3)="N/A","N/A",'输出-系统进路参数'!N365)</f>
        <v>N/A</v>
      </c>
      <c r="L364" s="22" t="str">
        <f>IF(INDEX(Veh_Marshal,0,3)="N/A","N/A",'输出-系统进路参数'!O365)</f>
        <v>N/A</v>
      </c>
      <c r="M364" s="22" t="str">
        <f>IF(INDEX(Veh_Marshal,0,3)="N/A","N/A",'输出-系统进路参数'!P365)</f>
        <v>N/A</v>
      </c>
      <c r="N364" s="22" t="str">
        <f>IF(INDEX(Veh_Marshal,0,3)="N/A","N/A",'输出-系统进路参数'!Q365)</f>
        <v>N/A</v>
      </c>
      <c r="O364" s="22" t="str">
        <f>IF(INDEX(Veh_Marshal,0,3)="N/A","N/A",'输出-系统进路参数'!R365)</f>
        <v>N/A</v>
      </c>
      <c r="P364" s="22" t="str">
        <f>IF(INDEX(Veh_Marshal,0,3)="N/A","N/A",'输出-系统进路参数'!S365)</f>
        <v>N/A</v>
      </c>
      <c r="Q364" s="22" t="str">
        <f>IF(INDEX(Veh_Marshal,0,3)="N/A","N/A",'输出-系统进路参数'!T365)</f>
        <v>N/A</v>
      </c>
      <c r="R364" s="22" t="str">
        <f>IF(INDEX(Veh_Marshal,0,3)="N/A","N/A",'输出-系统进路参数'!U365)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IF(INDEX(Veh_Marshal,0,3)="N/A","N/A",'输出-系统进路参数'!B366)</f>
        <v>N/A</v>
      </c>
      <c r="B365" s="22" t="str">
        <f>IF(INDEX(Veh_Marshal,0,3)="N/A","N/A",'输出-系统进路参数'!E366)</f>
        <v>N/A</v>
      </c>
      <c r="C365" s="22" t="str">
        <f>IF(INDEX(Veh_Marshal,0,3)="N/A","N/A",'输出-系统进路参数'!F366)</f>
        <v>N/A</v>
      </c>
      <c r="D365" s="22" t="str">
        <f>IF(INDEX(Veh_Marshal,0,3)="N/A","N/A",'输出-系统进路参数'!G366)</f>
        <v>N/A</v>
      </c>
      <c r="E365" s="22" t="str">
        <f>IF(INDEX(Veh_Marshal,0,3)="N/A","N/A",'输出-系统进路参数'!H366)</f>
        <v>N/A</v>
      </c>
      <c r="F365" s="22" t="str">
        <f>IF(INDEX(Veh_Marshal,0,3)="N/A","N/A",'输出-系统进路参数'!I366)</f>
        <v>N/A</v>
      </c>
      <c r="G365" s="22" t="str">
        <f>IF(INDEX(Veh_Marshal,0,3)="N/A","N/A",'输出-系统进路参数'!J366)</f>
        <v>N/A</v>
      </c>
      <c r="H365" s="22" t="str">
        <f>IF(INDEX(Veh_Marshal,0,3)="N/A","N/A",'输出-系统进路参数'!K366)</f>
        <v>N/A</v>
      </c>
      <c r="I365" s="22" t="str">
        <f>IF(INDEX(Veh_Marshal,0,3)="N/A","N/A",'输出-系统进路参数'!L366)</f>
        <v>N/A</v>
      </c>
      <c r="J365" s="22" t="str">
        <f>IF(INDEX(Veh_Marshal,0,3)="N/A","N/A",'输出-系统进路参数'!M366)</f>
        <v>N/A</v>
      </c>
      <c r="K365" s="22" t="str">
        <f>IF(INDEX(Veh_Marshal,0,3)="N/A","N/A",'输出-系统进路参数'!N366)</f>
        <v>N/A</v>
      </c>
      <c r="L365" s="22" t="str">
        <f>IF(INDEX(Veh_Marshal,0,3)="N/A","N/A",'输出-系统进路参数'!O366)</f>
        <v>N/A</v>
      </c>
      <c r="M365" s="22" t="str">
        <f>IF(INDEX(Veh_Marshal,0,3)="N/A","N/A",'输出-系统进路参数'!P366)</f>
        <v>N/A</v>
      </c>
      <c r="N365" s="22" t="str">
        <f>IF(INDEX(Veh_Marshal,0,3)="N/A","N/A",'输出-系统进路参数'!Q366)</f>
        <v>N/A</v>
      </c>
      <c r="O365" s="22" t="str">
        <f>IF(INDEX(Veh_Marshal,0,3)="N/A","N/A",'输出-系统进路参数'!R366)</f>
        <v>N/A</v>
      </c>
      <c r="P365" s="22" t="str">
        <f>IF(INDEX(Veh_Marshal,0,3)="N/A","N/A",'输出-系统进路参数'!S366)</f>
        <v>N/A</v>
      </c>
      <c r="Q365" s="22" t="str">
        <f>IF(INDEX(Veh_Marshal,0,3)="N/A","N/A",'输出-系统进路参数'!T366)</f>
        <v>N/A</v>
      </c>
      <c r="R365" s="22" t="str">
        <f>IF(INDEX(Veh_Marshal,0,3)="N/A","N/A",'输出-系统进路参数'!U366)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IF(INDEX(Veh_Marshal,0,3)="N/A","N/A",'输出-系统进路参数'!B367)</f>
        <v>N/A</v>
      </c>
      <c r="B366" s="22" t="str">
        <f>IF(INDEX(Veh_Marshal,0,3)="N/A","N/A",'输出-系统进路参数'!E367)</f>
        <v>N/A</v>
      </c>
      <c r="C366" s="22" t="str">
        <f>IF(INDEX(Veh_Marshal,0,3)="N/A","N/A",'输出-系统进路参数'!F367)</f>
        <v>N/A</v>
      </c>
      <c r="D366" s="22" t="str">
        <f>IF(INDEX(Veh_Marshal,0,3)="N/A","N/A",'输出-系统进路参数'!G367)</f>
        <v>N/A</v>
      </c>
      <c r="E366" s="22" t="str">
        <f>IF(INDEX(Veh_Marshal,0,3)="N/A","N/A",'输出-系统进路参数'!H367)</f>
        <v>N/A</v>
      </c>
      <c r="F366" s="22" t="str">
        <f>IF(INDEX(Veh_Marshal,0,3)="N/A","N/A",'输出-系统进路参数'!I367)</f>
        <v>N/A</v>
      </c>
      <c r="G366" s="22" t="str">
        <f>IF(INDEX(Veh_Marshal,0,3)="N/A","N/A",'输出-系统进路参数'!J367)</f>
        <v>N/A</v>
      </c>
      <c r="H366" s="22" t="str">
        <f>IF(INDEX(Veh_Marshal,0,3)="N/A","N/A",'输出-系统进路参数'!K367)</f>
        <v>N/A</v>
      </c>
      <c r="I366" s="22" t="str">
        <f>IF(INDEX(Veh_Marshal,0,3)="N/A","N/A",'输出-系统进路参数'!L367)</f>
        <v>N/A</v>
      </c>
      <c r="J366" s="22" t="str">
        <f>IF(INDEX(Veh_Marshal,0,3)="N/A","N/A",'输出-系统进路参数'!M367)</f>
        <v>N/A</v>
      </c>
      <c r="K366" s="22" t="str">
        <f>IF(INDEX(Veh_Marshal,0,3)="N/A","N/A",'输出-系统进路参数'!N367)</f>
        <v>N/A</v>
      </c>
      <c r="L366" s="22" t="str">
        <f>IF(INDEX(Veh_Marshal,0,3)="N/A","N/A",'输出-系统进路参数'!O367)</f>
        <v>N/A</v>
      </c>
      <c r="M366" s="22" t="str">
        <f>IF(INDEX(Veh_Marshal,0,3)="N/A","N/A",'输出-系统进路参数'!P367)</f>
        <v>N/A</v>
      </c>
      <c r="N366" s="22" t="str">
        <f>IF(INDEX(Veh_Marshal,0,3)="N/A","N/A",'输出-系统进路参数'!Q367)</f>
        <v>N/A</v>
      </c>
      <c r="O366" s="22" t="str">
        <f>IF(INDEX(Veh_Marshal,0,3)="N/A","N/A",'输出-系统进路参数'!R367)</f>
        <v>N/A</v>
      </c>
      <c r="P366" s="22" t="str">
        <f>IF(INDEX(Veh_Marshal,0,3)="N/A","N/A",'输出-系统进路参数'!S367)</f>
        <v>N/A</v>
      </c>
      <c r="Q366" s="22" t="str">
        <f>IF(INDEX(Veh_Marshal,0,3)="N/A","N/A",'输出-系统进路参数'!T367)</f>
        <v>N/A</v>
      </c>
      <c r="R366" s="22" t="str">
        <f>IF(INDEX(Veh_Marshal,0,3)="N/A","N/A",'输出-系统进路参数'!U367)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IF(INDEX(Veh_Marshal,0,3)="N/A","N/A",'输出-系统进路参数'!B368)</f>
        <v>N/A</v>
      </c>
      <c r="B367" s="22" t="str">
        <f>IF(INDEX(Veh_Marshal,0,3)="N/A","N/A",'输出-系统进路参数'!E368)</f>
        <v>N/A</v>
      </c>
      <c r="C367" s="22" t="str">
        <f>IF(INDEX(Veh_Marshal,0,3)="N/A","N/A",'输出-系统进路参数'!F368)</f>
        <v>N/A</v>
      </c>
      <c r="D367" s="22" t="str">
        <f>IF(INDEX(Veh_Marshal,0,3)="N/A","N/A",'输出-系统进路参数'!G368)</f>
        <v>N/A</v>
      </c>
      <c r="E367" s="22" t="str">
        <f>IF(INDEX(Veh_Marshal,0,3)="N/A","N/A",'输出-系统进路参数'!H368)</f>
        <v>N/A</v>
      </c>
      <c r="F367" s="22" t="str">
        <f>IF(INDEX(Veh_Marshal,0,3)="N/A","N/A",'输出-系统进路参数'!I368)</f>
        <v>N/A</v>
      </c>
      <c r="G367" s="22" t="str">
        <f>IF(INDEX(Veh_Marshal,0,3)="N/A","N/A",'输出-系统进路参数'!J368)</f>
        <v>N/A</v>
      </c>
      <c r="H367" s="22" t="str">
        <f>IF(INDEX(Veh_Marshal,0,3)="N/A","N/A",'输出-系统进路参数'!K368)</f>
        <v>N/A</v>
      </c>
      <c r="I367" s="22" t="str">
        <f>IF(INDEX(Veh_Marshal,0,3)="N/A","N/A",'输出-系统进路参数'!L368)</f>
        <v>N/A</v>
      </c>
      <c r="J367" s="22" t="str">
        <f>IF(INDEX(Veh_Marshal,0,3)="N/A","N/A",'输出-系统进路参数'!M368)</f>
        <v>N/A</v>
      </c>
      <c r="K367" s="22" t="str">
        <f>IF(INDEX(Veh_Marshal,0,3)="N/A","N/A",'输出-系统进路参数'!N368)</f>
        <v>N/A</v>
      </c>
      <c r="L367" s="22" t="str">
        <f>IF(INDEX(Veh_Marshal,0,3)="N/A","N/A",'输出-系统进路参数'!O368)</f>
        <v>N/A</v>
      </c>
      <c r="M367" s="22" t="str">
        <f>IF(INDEX(Veh_Marshal,0,3)="N/A","N/A",'输出-系统进路参数'!P368)</f>
        <v>N/A</v>
      </c>
      <c r="N367" s="22" t="str">
        <f>IF(INDEX(Veh_Marshal,0,3)="N/A","N/A",'输出-系统进路参数'!Q368)</f>
        <v>N/A</v>
      </c>
      <c r="O367" s="22" t="str">
        <f>IF(INDEX(Veh_Marshal,0,3)="N/A","N/A",'输出-系统进路参数'!R368)</f>
        <v>N/A</v>
      </c>
      <c r="P367" s="22" t="str">
        <f>IF(INDEX(Veh_Marshal,0,3)="N/A","N/A",'输出-系统进路参数'!S368)</f>
        <v>N/A</v>
      </c>
      <c r="Q367" s="22" t="str">
        <f>IF(INDEX(Veh_Marshal,0,3)="N/A","N/A",'输出-系统进路参数'!T368)</f>
        <v>N/A</v>
      </c>
      <c r="R367" s="22" t="str">
        <f>IF(INDEX(Veh_Marshal,0,3)="N/A","N/A",'输出-系统进路参数'!U368)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IF(INDEX(Veh_Marshal,0,3)="N/A","N/A",'输出-系统进路参数'!B369)</f>
        <v>N/A</v>
      </c>
      <c r="B368" s="22" t="str">
        <f>IF(INDEX(Veh_Marshal,0,3)="N/A","N/A",'输出-系统进路参数'!E369)</f>
        <v>N/A</v>
      </c>
      <c r="C368" s="22" t="str">
        <f>IF(INDEX(Veh_Marshal,0,3)="N/A","N/A",'输出-系统进路参数'!F369)</f>
        <v>N/A</v>
      </c>
      <c r="D368" s="22" t="str">
        <f>IF(INDEX(Veh_Marshal,0,3)="N/A","N/A",'输出-系统进路参数'!G369)</f>
        <v>N/A</v>
      </c>
      <c r="E368" s="22" t="str">
        <f>IF(INDEX(Veh_Marshal,0,3)="N/A","N/A",'输出-系统进路参数'!H369)</f>
        <v>N/A</v>
      </c>
      <c r="F368" s="22" t="str">
        <f>IF(INDEX(Veh_Marshal,0,3)="N/A","N/A",'输出-系统进路参数'!I369)</f>
        <v>N/A</v>
      </c>
      <c r="G368" s="22" t="str">
        <f>IF(INDEX(Veh_Marshal,0,3)="N/A","N/A",'输出-系统进路参数'!J369)</f>
        <v>N/A</v>
      </c>
      <c r="H368" s="22" t="str">
        <f>IF(INDEX(Veh_Marshal,0,3)="N/A","N/A",'输出-系统进路参数'!K369)</f>
        <v>N/A</v>
      </c>
      <c r="I368" s="22" t="str">
        <f>IF(INDEX(Veh_Marshal,0,3)="N/A","N/A",'输出-系统进路参数'!L369)</f>
        <v>N/A</v>
      </c>
      <c r="J368" s="22" t="str">
        <f>IF(INDEX(Veh_Marshal,0,3)="N/A","N/A",'输出-系统进路参数'!M369)</f>
        <v>N/A</v>
      </c>
      <c r="K368" s="22" t="str">
        <f>IF(INDEX(Veh_Marshal,0,3)="N/A","N/A",'输出-系统进路参数'!N369)</f>
        <v>N/A</v>
      </c>
      <c r="L368" s="22" t="str">
        <f>IF(INDEX(Veh_Marshal,0,3)="N/A","N/A",'输出-系统进路参数'!O369)</f>
        <v>N/A</v>
      </c>
      <c r="M368" s="22" t="str">
        <f>IF(INDEX(Veh_Marshal,0,3)="N/A","N/A",'输出-系统进路参数'!P369)</f>
        <v>N/A</v>
      </c>
      <c r="N368" s="22" t="str">
        <f>IF(INDEX(Veh_Marshal,0,3)="N/A","N/A",'输出-系统进路参数'!Q369)</f>
        <v>N/A</v>
      </c>
      <c r="O368" s="22" t="str">
        <f>IF(INDEX(Veh_Marshal,0,3)="N/A","N/A",'输出-系统进路参数'!R369)</f>
        <v>N/A</v>
      </c>
      <c r="P368" s="22" t="str">
        <f>IF(INDEX(Veh_Marshal,0,3)="N/A","N/A",'输出-系统进路参数'!S369)</f>
        <v>N/A</v>
      </c>
      <c r="Q368" s="22" t="str">
        <f>IF(INDEX(Veh_Marshal,0,3)="N/A","N/A",'输出-系统进路参数'!T369)</f>
        <v>N/A</v>
      </c>
      <c r="R368" s="22" t="str">
        <f>IF(INDEX(Veh_Marshal,0,3)="N/A","N/A",'输出-系统进路参数'!U369)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IF(INDEX(Veh_Marshal,0,3)="N/A","N/A",'输出-系统进路参数'!B370)</f>
        <v>N/A</v>
      </c>
      <c r="B369" s="22" t="str">
        <f>IF(INDEX(Veh_Marshal,0,3)="N/A","N/A",'输出-系统进路参数'!E370)</f>
        <v>N/A</v>
      </c>
      <c r="C369" s="22" t="str">
        <f>IF(INDEX(Veh_Marshal,0,3)="N/A","N/A",'输出-系统进路参数'!F370)</f>
        <v>N/A</v>
      </c>
      <c r="D369" s="22" t="str">
        <f>IF(INDEX(Veh_Marshal,0,3)="N/A","N/A",'输出-系统进路参数'!G370)</f>
        <v>N/A</v>
      </c>
      <c r="E369" s="22" t="str">
        <f>IF(INDEX(Veh_Marshal,0,3)="N/A","N/A",'输出-系统进路参数'!H370)</f>
        <v>N/A</v>
      </c>
      <c r="F369" s="22" t="str">
        <f>IF(INDEX(Veh_Marshal,0,3)="N/A","N/A",'输出-系统进路参数'!I370)</f>
        <v>N/A</v>
      </c>
      <c r="G369" s="22" t="str">
        <f>IF(INDEX(Veh_Marshal,0,3)="N/A","N/A",'输出-系统进路参数'!J370)</f>
        <v>N/A</v>
      </c>
      <c r="H369" s="22" t="str">
        <f>IF(INDEX(Veh_Marshal,0,3)="N/A","N/A",'输出-系统进路参数'!K370)</f>
        <v>N/A</v>
      </c>
      <c r="I369" s="22" t="str">
        <f>IF(INDEX(Veh_Marshal,0,3)="N/A","N/A",'输出-系统进路参数'!L370)</f>
        <v>N/A</v>
      </c>
      <c r="J369" s="22" t="str">
        <f>IF(INDEX(Veh_Marshal,0,3)="N/A","N/A",'输出-系统进路参数'!M370)</f>
        <v>N/A</v>
      </c>
      <c r="K369" s="22" t="str">
        <f>IF(INDEX(Veh_Marshal,0,3)="N/A","N/A",'输出-系统进路参数'!N370)</f>
        <v>N/A</v>
      </c>
      <c r="L369" s="22" t="str">
        <f>IF(INDEX(Veh_Marshal,0,3)="N/A","N/A",'输出-系统进路参数'!O370)</f>
        <v>N/A</v>
      </c>
      <c r="M369" s="22" t="str">
        <f>IF(INDEX(Veh_Marshal,0,3)="N/A","N/A",'输出-系统进路参数'!P370)</f>
        <v>N/A</v>
      </c>
      <c r="N369" s="22" t="str">
        <f>IF(INDEX(Veh_Marshal,0,3)="N/A","N/A",'输出-系统进路参数'!Q370)</f>
        <v>N/A</v>
      </c>
      <c r="O369" s="22" t="str">
        <f>IF(INDEX(Veh_Marshal,0,3)="N/A","N/A",'输出-系统进路参数'!R370)</f>
        <v>N/A</v>
      </c>
      <c r="P369" s="22" t="str">
        <f>IF(INDEX(Veh_Marshal,0,3)="N/A","N/A",'输出-系统进路参数'!S370)</f>
        <v>N/A</v>
      </c>
      <c r="Q369" s="22" t="str">
        <f>IF(INDEX(Veh_Marshal,0,3)="N/A","N/A",'输出-系统进路参数'!T370)</f>
        <v>N/A</v>
      </c>
      <c r="R369" s="22" t="str">
        <f>IF(INDEX(Veh_Marshal,0,3)="N/A","N/A",'输出-系统进路参数'!U370)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IF(INDEX(Veh_Marshal,0,3)="N/A","N/A",'输出-系统进路参数'!B371)</f>
        <v>N/A</v>
      </c>
      <c r="B370" s="22" t="str">
        <f>IF(INDEX(Veh_Marshal,0,3)="N/A","N/A",'输出-系统进路参数'!E371)</f>
        <v>N/A</v>
      </c>
      <c r="C370" s="22" t="str">
        <f>IF(INDEX(Veh_Marshal,0,3)="N/A","N/A",'输出-系统进路参数'!F371)</f>
        <v>N/A</v>
      </c>
      <c r="D370" s="22" t="str">
        <f>IF(INDEX(Veh_Marshal,0,3)="N/A","N/A",'输出-系统进路参数'!G371)</f>
        <v>N/A</v>
      </c>
      <c r="E370" s="22" t="str">
        <f>IF(INDEX(Veh_Marshal,0,3)="N/A","N/A",'输出-系统进路参数'!H371)</f>
        <v>N/A</v>
      </c>
      <c r="F370" s="22" t="str">
        <f>IF(INDEX(Veh_Marshal,0,3)="N/A","N/A",'输出-系统进路参数'!I371)</f>
        <v>N/A</v>
      </c>
      <c r="G370" s="22" t="str">
        <f>IF(INDEX(Veh_Marshal,0,3)="N/A","N/A",'输出-系统进路参数'!J371)</f>
        <v>N/A</v>
      </c>
      <c r="H370" s="22" t="str">
        <f>IF(INDEX(Veh_Marshal,0,3)="N/A","N/A",'输出-系统进路参数'!K371)</f>
        <v>N/A</v>
      </c>
      <c r="I370" s="22" t="str">
        <f>IF(INDEX(Veh_Marshal,0,3)="N/A","N/A",'输出-系统进路参数'!L371)</f>
        <v>N/A</v>
      </c>
      <c r="J370" s="22" t="str">
        <f>IF(INDEX(Veh_Marshal,0,3)="N/A","N/A",'输出-系统进路参数'!M371)</f>
        <v>N/A</v>
      </c>
      <c r="K370" s="22" t="str">
        <f>IF(INDEX(Veh_Marshal,0,3)="N/A","N/A",'输出-系统进路参数'!N371)</f>
        <v>N/A</v>
      </c>
      <c r="L370" s="22" t="str">
        <f>IF(INDEX(Veh_Marshal,0,3)="N/A","N/A",'输出-系统进路参数'!O371)</f>
        <v>N/A</v>
      </c>
      <c r="M370" s="22" t="str">
        <f>IF(INDEX(Veh_Marshal,0,3)="N/A","N/A",'输出-系统进路参数'!P371)</f>
        <v>N/A</v>
      </c>
      <c r="N370" s="22" t="str">
        <f>IF(INDEX(Veh_Marshal,0,3)="N/A","N/A",'输出-系统进路参数'!Q371)</f>
        <v>N/A</v>
      </c>
      <c r="O370" s="22" t="str">
        <f>IF(INDEX(Veh_Marshal,0,3)="N/A","N/A",'输出-系统进路参数'!R371)</f>
        <v>N/A</v>
      </c>
      <c r="P370" s="22" t="str">
        <f>IF(INDEX(Veh_Marshal,0,3)="N/A","N/A",'输出-系统进路参数'!S371)</f>
        <v>N/A</v>
      </c>
      <c r="Q370" s="22" t="str">
        <f>IF(INDEX(Veh_Marshal,0,3)="N/A","N/A",'输出-系统进路参数'!T371)</f>
        <v>N/A</v>
      </c>
      <c r="R370" s="22" t="str">
        <f>IF(INDEX(Veh_Marshal,0,3)="N/A","N/A",'输出-系统进路参数'!U371)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IF(INDEX(Veh_Marshal,0,3)="N/A","N/A",'输出-系统进路参数'!B372)</f>
        <v>N/A</v>
      </c>
      <c r="B371" s="22" t="str">
        <f>IF(INDEX(Veh_Marshal,0,3)="N/A","N/A",'输出-系统进路参数'!E372)</f>
        <v>N/A</v>
      </c>
      <c r="C371" s="22" t="str">
        <f>IF(INDEX(Veh_Marshal,0,3)="N/A","N/A",'输出-系统进路参数'!F372)</f>
        <v>N/A</v>
      </c>
      <c r="D371" s="22" t="str">
        <f>IF(INDEX(Veh_Marshal,0,3)="N/A","N/A",'输出-系统进路参数'!G372)</f>
        <v>N/A</v>
      </c>
      <c r="E371" s="22" t="str">
        <f>IF(INDEX(Veh_Marshal,0,3)="N/A","N/A",'输出-系统进路参数'!H372)</f>
        <v>N/A</v>
      </c>
      <c r="F371" s="22" t="str">
        <f>IF(INDEX(Veh_Marshal,0,3)="N/A","N/A",'输出-系统进路参数'!I372)</f>
        <v>N/A</v>
      </c>
      <c r="G371" s="22" t="str">
        <f>IF(INDEX(Veh_Marshal,0,3)="N/A","N/A",'输出-系统进路参数'!J372)</f>
        <v>N/A</v>
      </c>
      <c r="H371" s="22" t="str">
        <f>IF(INDEX(Veh_Marshal,0,3)="N/A","N/A",'输出-系统进路参数'!K372)</f>
        <v>N/A</v>
      </c>
      <c r="I371" s="22" t="str">
        <f>IF(INDEX(Veh_Marshal,0,3)="N/A","N/A",'输出-系统进路参数'!L372)</f>
        <v>N/A</v>
      </c>
      <c r="J371" s="22" t="str">
        <f>IF(INDEX(Veh_Marshal,0,3)="N/A","N/A",'输出-系统进路参数'!M372)</f>
        <v>N/A</v>
      </c>
      <c r="K371" s="22" t="str">
        <f>IF(INDEX(Veh_Marshal,0,3)="N/A","N/A",'输出-系统进路参数'!N372)</f>
        <v>N/A</v>
      </c>
      <c r="L371" s="22" t="str">
        <f>IF(INDEX(Veh_Marshal,0,3)="N/A","N/A",'输出-系统进路参数'!O372)</f>
        <v>N/A</v>
      </c>
      <c r="M371" s="22" t="str">
        <f>IF(INDEX(Veh_Marshal,0,3)="N/A","N/A",'输出-系统进路参数'!P372)</f>
        <v>N/A</v>
      </c>
      <c r="N371" s="22" t="str">
        <f>IF(INDEX(Veh_Marshal,0,3)="N/A","N/A",'输出-系统进路参数'!Q372)</f>
        <v>N/A</v>
      </c>
      <c r="O371" s="22" t="str">
        <f>IF(INDEX(Veh_Marshal,0,3)="N/A","N/A",'输出-系统进路参数'!R372)</f>
        <v>N/A</v>
      </c>
      <c r="P371" s="22" t="str">
        <f>IF(INDEX(Veh_Marshal,0,3)="N/A","N/A",'输出-系统进路参数'!S372)</f>
        <v>N/A</v>
      </c>
      <c r="Q371" s="22" t="str">
        <f>IF(INDEX(Veh_Marshal,0,3)="N/A","N/A",'输出-系统进路参数'!T372)</f>
        <v>N/A</v>
      </c>
      <c r="R371" s="22" t="str">
        <f>IF(INDEX(Veh_Marshal,0,3)="N/A","N/A",'输出-系统进路参数'!U372)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IF(INDEX(Veh_Marshal,0,3)="N/A","N/A",'输出-系统进路参数'!B373)</f>
        <v>N/A</v>
      </c>
      <c r="B372" s="22" t="str">
        <f>IF(INDEX(Veh_Marshal,0,3)="N/A","N/A",'输出-系统进路参数'!E373)</f>
        <v>N/A</v>
      </c>
      <c r="C372" s="22" t="str">
        <f>IF(INDEX(Veh_Marshal,0,3)="N/A","N/A",'输出-系统进路参数'!F373)</f>
        <v>N/A</v>
      </c>
      <c r="D372" s="22" t="str">
        <f>IF(INDEX(Veh_Marshal,0,3)="N/A","N/A",'输出-系统进路参数'!G373)</f>
        <v>N/A</v>
      </c>
      <c r="E372" s="22" t="str">
        <f>IF(INDEX(Veh_Marshal,0,3)="N/A","N/A",'输出-系统进路参数'!H373)</f>
        <v>N/A</v>
      </c>
      <c r="F372" s="22" t="str">
        <f>IF(INDEX(Veh_Marshal,0,3)="N/A","N/A",'输出-系统进路参数'!I373)</f>
        <v>N/A</v>
      </c>
      <c r="G372" s="22" t="str">
        <f>IF(INDEX(Veh_Marshal,0,3)="N/A","N/A",'输出-系统进路参数'!J373)</f>
        <v>N/A</v>
      </c>
      <c r="H372" s="22" t="str">
        <f>IF(INDEX(Veh_Marshal,0,3)="N/A","N/A",'输出-系统进路参数'!K373)</f>
        <v>N/A</v>
      </c>
      <c r="I372" s="22" t="str">
        <f>IF(INDEX(Veh_Marshal,0,3)="N/A","N/A",'输出-系统进路参数'!L373)</f>
        <v>N/A</v>
      </c>
      <c r="J372" s="22" t="str">
        <f>IF(INDEX(Veh_Marshal,0,3)="N/A","N/A",'输出-系统进路参数'!M373)</f>
        <v>N/A</v>
      </c>
      <c r="K372" s="22" t="str">
        <f>IF(INDEX(Veh_Marshal,0,3)="N/A","N/A",'输出-系统进路参数'!N373)</f>
        <v>N/A</v>
      </c>
      <c r="L372" s="22" t="str">
        <f>IF(INDEX(Veh_Marshal,0,3)="N/A","N/A",'输出-系统进路参数'!O373)</f>
        <v>N/A</v>
      </c>
      <c r="M372" s="22" t="str">
        <f>IF(INDEX(Veh_Marshal,0,3)="N/A","N/A",'输出-系统进路参数'!P373)</f>
        <v>N/A</v>
      </c>
      <c r="N372" s="22" t="str">
        <f>IF(INDEX(Veh_Marshal,0,3)="N/A","N/A",'输出-系统进路参数'!Q373)</f>
        <v>N/A</v>
      </c>
      <c r="O372" s="22" t="str">
        <f>IF(INDEX(Veh_Marshal,0,3)="N/A","N/A",'输出-系统进路参数'!R373)</f>
        <v>N/A</v>
      </c>
      <c r="P372" s="22" t="str">
        <f>IF(INDEX(Veh_Marshal,0,3)="N/A","N/A",'输出-系统进路参数'!S373)</f>
        <v>N/A</v>
      </c>
      <c r="Q372" s="22" t="str">
        <f>IF(INDEX(Veh_Marshal,0,3)="N/A","N/A",'输出-系统进路参数'!T373)</f>
        <v>N/A</v>
      </c>
      <c r="R372" s="22" t="str">
        <f>IF(INDEX(Veh_Marshal,0,3)="N/A","N/A",'输出-系统进路参数'!U373)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IF(INDEX(Veh_Marshal,0,3)="N/A","N/A",'输出-系统进路参数'!B374)</f>
        <v>N/A</v>
      </c>
      <c r="B373" s="22" t="str">
        <f>IF(INDEX(Veh_Marshal,0,3)="N/A","N/A",'输出-系统进路参数'!E374)</f>
        <v>N/A</v>
      </c>
      <c r="C373" s="22" t="str">
        <f>IF(INDEX(Veh_Marshal,0,3)="N/A","N/A",'输出-系统进路参数'!F374)</f>
        <v>N/A</v>
      </c>
      <c r="D373" s="22" t="str">
        <f>IF(INDEX(Veh_Marshal,0,3)="N/A","N/A",'输出-系统进路参数'!G374)</f>
        <v>N/A</v>
      </c>
      <c r="E373" s="22" t="str">
        <f>IF(INDEX(Veh_Marshal,0,3)="N/A","N/A",'输出-系统进路参数'!H374)</f>
        <v>N/A</v>
      </c>
      <c r="F373" s="22" t="str">
        <f>IF(INDEX(Veh_Marshal,0,3)="N/A","N/A",'输出-系统进路参数'!I374)</f>
        <v>N/A</v>
      </c>
      <c r="G373" s="22" t="str">
        <f>IF(INDEX(Veh_Marshal,0,3)="N/A","N/A",'输出-系统进路参数'!J374)</f>
        <v>N/A</v>
      </c>
      <c r="H373" s="22" t="str">
        <f>IF(INDEX(Veh_Marshal,0,3)="N/A","N/A",'输出-系统进路参数'!K374)</f>
        <v>N/A</v>
      </c>
      <c r="I373" s="22" t="str">
        <f>IF(INDEX(Veh_Marshal,0,3)="N/A","N/A",'输出-系统进路参数'!L374)</f>
        <v>N/A</v>
      </c>
      <c r="J373" s="22" t="str">
        <f>IF(INDEX(Veh_Marshal,0,3)="N/A","N/A",'输出-系统进路参数'!M374)</f>
        <v>N/A</v>
      </c>
      <c r="K373" s="22" t="str">
        <f>IF(INDEX(Veh_Marshal,0,3)="N/A","N/A",'输出-系统进路参数'!N374)</f>
        <v>N/A</v>
      </c>
      <c r="L373" s="22" t="str">
        <f>IF(INDEX(Veh_Marshal,0,3)="N/A","N/A",'输出-系统进路参数'!O374)</f>
        <v>N/A</v>
      </c>
      <c r="M373" s="22" t="str">
        <f>IF(INDEX(Veh_Marshal,0,3)="N/A","N/A",'输出-系统进路参数'!P374)</f>
        <v>N/A</v>
      </c>
      <c r="N373" s="22" t="str">
        <f>IF(INDEX(Veh_Marshal,0,3)="N/A","N/A",'输出-系统进路参数'!Q374)</f>
        <v>N/A</v>
      </c>
      <c r="O373" s="22" t="str">
        <f>IF(INDEX(Veh_Marshal,0,3)="N/A","N/A",'输出-系统进路参数'!R374)</f>
        <v>N/A</v>
      </c>
      <c r="P373" s="22" t="str">
        <f>IF(INDEX(Veh_Marshal,0,3)="N/A","N/A",'输出-系统进路参数'!S374)</f>
        <v>N/A</v>
      </c>
      <c r="Q373" s="22" t="str">
        <f>IF(INDEX(Veh_Marshal,0,3)="N/A","N/A",'输出-系统进路参数'!T374)</f>
        <v>N/A</v>
      </c>
      <c r="R373" s="22" t="str">
        <f>IF(INDEX(Veh_Marshal,0,3)="N/A","N/A",'输出-系统进路参数'!U374)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IF(INDEX(Veh_Marshal,0,3)="N/A","N/A",'输出-系统进路参数'!B375)</f>
        <v>N/A</v>
      </c>
      <c r="B374" s="22" t="str">
        <f>IF(INDEX(Veh_Marshal,0,3)="N/A","N/A",'输出-系统进路参数'!E375)</f>
        <v>N/A</v>
      </c>
      <c r="C374" s="22" t="str">
        <f>IF(INDEX(Veh_Marshal,0,3)="N/A","N/A",'输出-系统进路参数'!F375)</f>
        <v>N/A</v>
      </c>
      <c r="D374" s="22" t="str">
        <f>IF(INDEX(Veh_Marshal,0,3)="N/A","N/A",'输出-系统进路参数'!G375)</f>
        <v>N/A</v>
      </c>
      <c r="E374" s="22" t="str">
        <f>IF(INDEX(Veh_Marshal,0,3)="N/A","N/A",'输出-系统进路参数'!H375)</f>
        <v>N/A</v>
      </c>
      <c r="F374" s="22" t="str">
        <f>IF(INDEX(Veh_Marshal,0,3)="N/A","N/A",'输出-系统进路参数'!I375)</f>
        <v>N/A</v>
      </c>
      <c r="G374" s="22" t="str">
        <f>IF(INDEX(Veh_Marshal,0,3)="N/A","N/A",'输出-系统进路参数'!J375)</f>
        <v>N/A</v>
      </c>
      <c r="H374" s="22" t="str">
        <f>IF(INDEX(Veh_Marshal,0,3)="N/A","N/A",'输出-系统进路参数'!K375)</f>
        <v>N/A</v>
      </c>
      <c r="I374" s="22" t="str">
        <f>IF(INDEX(Veh_Marshal,0,3)="N/A","N/A",'输出-系统进路参数'!L375)</f>
        <v>N/A</v>
      </c>
      <c r="J374" s="22" t="str">
        <f>IF(INDEX(Veh_Marshal,0,3)="N/A","N/A",'输出-系统进路参数'!M375)</f>
        <v>N/A</v>
      </c>
      <c r="K374" s="22" t="str">
        <f>IF(INDEX(Veh_Marshal,0,3)="N/A","N/A",'输出-系统进路参数'!N375)</f>
        <v>N/A</v>
      </c>
      <c r="L374" s="22" t="str">
        <f>IF(INDEX(Veh_Marshal,0,3)="N/A","N/A",'输出-系统进路参数'!O375)</f>
        <v>N/A</v>
      </c>
      <c r="M374" s="22" t="str">
        <f>IF(INDEX(Veh_Marshal,0,3)="N/A","N/A",'输出-系统进路参数'!P375)</f>
        <v>N/A</v>
      </c>
      <c r="N374" s="22" t="str">
        <f>IF(INDEX(Veh_Marshal,0,3)="N/A","N/A",'输出-系统进路参数'!Q375)</f>
        <v>N/A</v>
      </c>
      <c r="O374" s="22" t="str">
        <f>IF(INDEX(Veh_Marshal,0,3)="N/A","N/A",'输出-系统进路参数'!R375)</f>
        <v>N/A</v>
      </c>
      <c r="P374" s="22" t="str">
        <f>IF(INDEX(Veh_Marshal,0,3)="N/A","N/A",'输出-系统进路参数'!S375)</f>
        <v>N/A</v>
      </c>
      <c r="Q374" s="22" t="str">
        <f>IF(INDEX(Veh_Marshal,0,3)="N/A","N/A",'输出-系统进路参数'!T375)</f>
        <v>N/A</v>
      </c>
      <c r="R374" s="22" t="str">
        <f>IF(INDEX(Veh_Marshal,0,3)="N/A","N/A",'输出-系统进路参数'!U375)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IF(INDEX(Veh_Marshal,0,3)="N/A","N/A",'输出-系统进路参数'!B376)</f>
        <v>N/A</v>
      </c>
      <c r="B375" s="22" t="str">
        <f>IF(INDEX(Veh_Marshal,0,3)="N/A","N/A",'输出-系统进路参数'!E376)</f>
        <v>N/A</v>
      </c>
      <c r="C375" s="22" t="str">
        <f>IF(INDEX(Veh_Marshal,0,3)="N/A","N/A",'输出-系统进路参数'!F376)</f>
        <v>N/A</v>
      </c>
      <c r="D375" s="22" t="str">
        <f>IF(INDEX(Veh_Marshal,0,3)="N/A","N/A",'输出-系统进路参数'!G376)</f>
        <v>N/A</v>
      </c>
      <c r="E375" s="22" t="str">
        <f>IF(INDEX(Veh_Marshal,0,3)="N/A","N/A",'输出-系统进路参数'!H376)</f>
        <v>N/A</v>
      </c>
      <c r="F375" s="22" t="str">
        <f>IF(INDEX(Veh_Marshal,0,3)="N/A","N/A",'输出-系统进路参数'!I376)</f>
        <v>N/A</v>
      </c>
      <c r="G375" s="22" t="str">
        <f>IF(INDEX(Veh_Marshal,0,3)="N/A","N/A",'输出-系统进路参数'!J376)</f>
        <v>N/A</v>
      </c>
      <c r="H375" s="22" t="str">
        <f>IF(INDEX(Veh_Marshal,0,3)="N/A","N/A",'输出-系统进路参数'!K376)</f>
        <v>N/A</v>
      </c>
      <c r="I375" s="22" t="str">
        <f>IF(INDEX(Veh_Marshal,0,3)="N/A","N/A",'输出-系统进路参数'!L376)</f>
        <v>N/A</v>
      </c>
      <c r="J375" s="22" t="str">
        <f>IF(INDEX(Veh_Marshal,0,3)="N/A","N/A",'输出-系统进路参数'!M376)</f>
        <v>N/A</v>
      </c>
      <c r="K375" s="22" t="str">
        <f>IF(INDEX(Veh_Marshal,0,3)="N/A","N/A",'输出-系统进路参数'!N376)</f>
        <v>N/A</v>
      </c>
      <c r="L375" s="22" t="str">
        <f>IF(INDEX(Veh_Marshal,0,3)="N/A","N/A",'输出-系统进路参数'!O376)</f>
        <v>N/A</v>
      </c>
      <c r="M375" s="22" t="str">
        <f>IF(INDEX(Veh_Marshal,0,3)="N/A","N/A",'输出-系统进路参数'!P376)</f>
        <v>N/A</v>
      </c>
      <c r="N375" s="22" t="str">
        <f>IF(INDEX(Veh_Marshal,0,3)="N/A","N/A",'输出-系统进路参数'!Q376)</f>
        <v>N/A</v>
      </c>
      <c r="O375" s="22" t="str">
        <f>IF(INDEX(Veh_Marshal,0,3)="N/A","N/A",'输出-系统进路参数'!R376)</f>
        <v>N/A</v>
      </c>
      <c r="P375" s="22" t="str">
        <f>IF(INDEX(Veh_Marshal,0,3)="N/A","N/A",'输出-系统进路参数'!S376)</f>
        <v>N/A</v>
      </c>
      <c r="Q375" s="22" t="str">
        <f>IF(INDEX(Veh_Marshal,0,3)="N/A","N/A",'输出-系统进路参数'!T376)</f>
        <v>N/A</v>
      </c>
      <c r="R375" s="22" t="str">
        <f>IF(INDEX(Veh_Marshal,0,3)="N/A","N/A",'输出-系统进路参数'!U376)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IF(INDEX(Veh_Marshal,0,3)="N/A","N/A",'输出-系统进路参数'!B377)</f>
        <v>N/A</v>
      </c>
      <c r="B376" s="22" t="str">
        <f>IF(INDEX(Veh_Marshal,0,3)="N/A","N/A",'输出-系统进路参数'!E377)</f>
        <v>N/A</v>
      </c>
      <c r="C376" s="22" t="str">
        <f>IF(INDEX(Veh_Marshal,0,3)="N/A","N/A",'输出-系统进路参数'!F377)</f>
        <v>N/A</v>
      </c>
      <c r="D376" s="22" t="str">
        <f>IF(INDEX(Veh_Marshal,0,3)="N/A","N/A",'输出-系统进路参数'!G377)</f>
        <v>N/A</v>
      </c>
      <c r="E376" s="22" t="str">
        <f>IF(INDEX(Veh_Marshal,0,3)="N/A","N/A",'输出-系统进路参数'!H377)</f>
        <v>N/A</v>
      </c>
      <c r="F376" s="22" t="str">
        <f>IF(INDEX(Veh_Marshal,0,3)="N/A","N/A",'输出-系统进路参数'!I377)</f>
        <v>N/A</v>
      </c>
      <c r="G376" s="22" t="str">
        <f>IF(INDEX(Veh_Marshal,0,3)="N/A","N/A",'输出-系统进路参数'!J377)</f>
        <v>N/A</v>
      </c>
      <c r="H376" s="22" t="str">
        <f>IF(INDEX(Veh_Marshal,0,3)="N/A","N/A",'输出-系统进路参数'!K377)</f>
        <v>N/A</v>
      </c>
      <c r="I376" s="22" t="str">
        <f>IF(INDEX(Veh_Marshal,0,3)="N/A","N/A",'输出-系统进路参数'!L377)</f>
        <v>N/A</v>
      </c>
      <c r="J376" s="22" t="str">
        <f>IF(INDEX(Veh_Marshal,0,3)="N/A","N/A",'输出-系统进路参数'!M377)</f>
        <v>N/A</v>
      </c>
      <c r="K376" s="22" t="str">
        <f>IF(INDEX(Veh_Marshal,0,3)="N/A","N/A",'输出-系统进路参数'!N377)</f>
        <v>N/A</v>
      </c>
      <c r="L376" s="22" t="str">
        <f>IF(INDEX(Veh_Marshal,0,3)="N/A","N/A",'输出-系统进路参数'!O377)</f>
        <v>N/A</v>
      </c>
      <c r="M376" s="22" t="str">
        <f>IF(INDEX(Veh_Marshal,0,3)="N/A","N/A",'输出-系统进路参数'!P377)</f>
        <v>N/A</v>
      </c>
      <c r="N376" s="22" t="str">
        <f>IF(INDEX(Veh_Marshal,0,3)="N/A","N/A",'输出-系统进路参数'!Q377)</f>
        <v>N/A</v>
      </c>
      <c r="O376" s="22" t="str">
        <f>IF(INDEX(Veh_Marshal,0,3)="N/A","N/A",'输出-系统进路参数'!R377)</f>
        <v>N/A</v>
      </c>
      <c r="P376" s="22" t="str">
        <f>IF(INDEX(Veh_Marshal,0,3)="N/A","N/A",'输出-系统进路参数'!S377)</f>
        <v>N/A</v>
      </c>
      <c r="Q376" s="22" t="str">
        <f>IF(INDEX(Veh_Marshal,0,3)="N/A","N/A",'输出-系统进路参数'!T377)</f>
        <v>N/A</v>
      </c>
      <c r="R376" s="22" t="str">
        <f>IF(INDEX(Veh_Marshal,0,3)="N/A","N/A",'输出-系统进路参数'!U377)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IF(INDEX(Veh_Marshal,0,3)="N/A","N/A",'输出-系统进路参数'!B378)</f>
        <v>N/A</v>
      </c>
      <c r="B377" s="22" t="str">
        <f>IF(INDEX(Veh_Marshal,0,3)="N/A","N/A",'输出-系统进路参数'!E378)</f>
        <v>N/A</v>
      </c>
      <c r="C377" s="22" t="str">
        <f>IF(INDEX(Veh_Marshal,0,3)="N/A","N/A",'输出-系统进路参数'!F378)</f>
        <v>N/A</v>
      </c>
      <c r="D377" s="22" t="str">
        <f>IF(INDEX(Veh_Marshal,0,3)="N/A","N/A",'输出-系统进路参数'!G378)</f>
        <v>N/A</v>
      </c>
      <c r="E377" s="22" t="str">
        <f>IF(INDEX(Veh_Marshal,0,3)="N/A","N/A",'输出-系统进路参数'!H378)</f>
        <v>N/A</v>
      </c>
      <c r="F377" s="22" t="str">
        <f>IF(INDEX(Veh_Marshal,0,3)="N/A","N/A",'输出-系统进路参数'!I378)</f>
        <v>N/A</v>
      </c>
      <c r="G377" s="22" t="str">
        <f>IF(INDEX(Veh_Marshal,0,3)="N/A","N/A",'输出-系统进路参数'!J378)</f>
        <v>N/A</v>
      </c>
      <c r="H377" s="22" t="str">
        <f>IF(INDEX(Veh_Marshal,0,3)="N/A","N/A",'输出-系统进路参数'!K378)</f>
        <v>N/A</v>
      </c>
      <c r="I377" s="22" t="str">
        <f>IF(INDEX(Veh_Marshal,0,3)="N/A","N/A",'输出-系统进路参数'!L378)</f>
        <v>N/A</v>
      </c>
      <c r="J377" s="22" t="str">
        <f>IF(INDEX(Veh_Marshal,0,3)="N/A","N/A",'输出-系统进路参数'!M378)</f>
        <v>N/A</v>
      </c>
      <c r="K377" s="22" t="str">
        <f>IF(INDEX(Veh_Marshal,0,3)="N/A","N/A",'输出-系统进路参数'!N378)</f>
        <v>N/A</v>
      </c>
      <c r="L377" s="22" t="str">
        <f>IF(INDEX(Veh_Marshal,0,3)="N/A","N/A",'输出-系统进路参数'!O378)</f>
        <v>N/A</v>
      </c>
      <c r="M377" s="22" t="str">
        <f>IF(INDEX(Veh_Marshal,0,3)="N/A","N/A",'输出-系统进路参数'!P378)</f>
        <v>N/A</v>
      </c>
      <c r="N377" s="22" t="str">
        <f>IF(INDEX(Veh_Marshal,0,3)="N/A","N/A",'输出-系统进路参数'!Q378)</f>
        <v>N/A</v>
      </c>
      <c r="O377" s="22" t="str">
        <f>IF(INDEX(Veh_Marshal,0,3)="N/A","N/A",'输出-系统进路参数'!R378)</f>
        <v>N/A</v>
      </c>
      <c r="P377" s="22" t="str">
        <f>IF(INDEX(Veh_Marshal,0,3)="N/A","N/A",'输出-系统进路参数'!S378)</f>
        <v>N/A</v>
      </c>
      <c r="Q377" s="22" t="str">
        <f>IF(INDEX(Veh_Marshal,0,3)="N/A","N/A",'输出-系统进路参数'!T378)</f>
        <v>N/A</v>
      </c>
      <c r="R377" s="22" t="str">
        <f>IF(INDEX(Veh_Marshal,0,3)="N/A","N/A",'输出-系统进路参数'!U378)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IF(INDEX(Veh_Marshal,0,3)="N/A","N/A",'输出-系统进路参数'!B379)</f>
        <v>N/A</v>
      </c>
      <c r="B378" s="22" t="str">
        <f>IF(INDEX(Veh_Marshal,0,3)="N/A","N/A",'输出-系统进路参数'!E379)</f>
        <v>N/A</v>
      </c>
      <c r="C378" s="22" t="str">
        <f>IF(INDEX(Veh_Marshal,0,3)="N/A","N/A",'输出-系统进路参数'!F379)</f>
        <v>N/A</v>
      </c>
      <c r="D378" s="22" t="str">
        <f>IF(INDEX(Veh_Marshal,0,3)="N/A","N/A",'输出-系统进路参数'!G379)</f>
        <v>N/A</v>
      </c>
      <c r="E378" s="22" t="str">
        <f>IF(INDEX(Veh_Marshal,0,3)="N/A","N/A",'输出-系统进路参数'!H379)</f>
        <v>N/A</v>
      </c>
      <c r="F378" s="22" t="str">
        <f>IF(INDEX(Veh_Marshal,0,3)="N/A","N/A",'输出-系统进路参数'!I379)</f>
        <v>N/A</v>
      </c>
      <c r="G378" s="22" t="str">
        <f>IF(INDEX(Veh_Marshal,0,3)="N/A","N/A",'输出-系统进路参数'!J379)</f>
        <v>N/A</v>
      </c>
      <c r="H378" s="22" t="str">
        <f>IF(INDEX(Veh_Marshal,0,3)="N/A","N/A",'输出-系统进路参数'!K379)</f>
        <v>N/A</v>
      </c>
      <c r="I378" s="22" t="str">
        <f>IF(INDEX(Veh_Marshal,0,3)="N/A","N/A",'输出-系统进路参数'!L379)</f>
        <v>N/A</v>
      </c>
      <c r="J378" s="22" t="str">
        <f>IF(INDEX(Veh_Marshal,0,3)="N/A","N/A",'输出-系统进路参数'!M379)</f>
        <v>N/A</v>
      </c>
      <c r="K378" s="22" t="str">
        <f>IF(INDEX(Veh_Marshal,0,3)="N/A","N/A",'输出-系统进路参数'!N379)</f>
        <v>N/A</v>
      </c>
      <c r="L378" s="22" t="str">
        <f>IF(INDEX(Veh_Marshal,0,3)="N/A","N/A",'输出-系统进路参数'!O379)</f>
        <v>N/A</v>
      </c>
      <c r="M378" s="22" t="str">
        <f>IF(INDEX(Veh_Marshal,0,3)="N/A","N/A",'输出-系统进路参数'!P379)</f>
        <v>N/A</v>
      </c>
      <c r="N378" s="22" t="str">
        <f>IF(INDEX(Veh_Marshal,0,3)="N/A","N/A",'输出-系统进路参数'!Q379)</f>
        <v>N/A</v>
      </c>
      <c r="O378" s="22" t="str">
        <f>IF(INDEX(Veh_Marshal,0,3)="N/A","N/A",'输出-系统进路参数'!R379)</f>
        <v>N/A</v>
      </c>
      <c r="P378" s="22" t="str">
        <f>IF(INDEX(Veh_Marshal,0,3)="N/A","N/A",'输出-系统进路参数'!S379)</f>
        <v>N/A</v>
      </c>
      <c r="Q378" s="22" t="str">
        <f>IF(INDEX(Veh_Marshal,0,3)="N/A","N/A",'输出-系统进路参数'!T379)</f>
        <v>N/A</v>
      </c>
      <c r="R378" s="22" t="str">
        <f>IF(INDEX(Veh_Marshal,0,3)="N/A","N/A",'输出-系统进路参数'!U379)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IF(INDEX(Veh_Marshal,0,3)="N/A","N/A",'输出-系统进路参数'!B380)</f>
        <v>N/A</v>
      </c>
      <c r="B379" s="22" t="str">
        <f>IF(INDEX(Veh_Marshal,0,3)="N/A","N/A",'输出-系统进路参数'!E380)</f>
        <v>N/A</v>
      </c>
      <c r="C379" s="22" t="str">
        <f>IF(INDEX(Veh_Marshal,0,3)="N/A","N/A",'输出-系统进路参数'!F380)</f>
        <v>N/A</v>
      </c>
      <c r="D379" s="22" t="str">
        <f>IF(INDEX(Veh_Marshal,0,3)="N/A","N/A",'输出-系统进路参数'!G380)</f>
        <v>N/A</v>
      </c>
      <c r="E379" s="22" t="str">
        <f>IF(INDEX(Veh_Marshal,0,3)="N/A","N/A",'输出-系统进路参数'!H380)</f>
        <v>N/A</v>
      </c>
      <c r="F379" s="22" t="str">
        <f>IF(INDEX(Veh_Marshal,0,3)="N/A","N/A",'输出-系统进路参数'!I380)</f>
        <v>N/A</v>
      </c>
      <c r="G379" s="22" t="str">
        <f>IF(INDEX(Veh_Marshal,0,3)="N/A","N/A",'输出-系统进路参数'!J380)</f>
        <v>N/A</v>
      </c>
      <c r="H379" s="22" t="str">
        <f>IF(INDEX(Veh_Marshal,0,3)="N/A","N/A",'输出-系统进路参数'!K380)</f>
        <v>N/A</v>
      </c>
      <c r="I379" s="22" t="str">
        <f>IF(INDEX(Veh_Marshal,0,3)="N/A","N/A",'输出-系统进路参数'!L380)</f>
        <v>N/A</v>
      </c>
      <c r="J379" s="22" t="str">
        <f>IF(INDEX(Veh_Marshal,0,3)="N/A","N/A",'输出-系统进路参数'!M380)</f>
        <v>N/A</v>
      </c>
      <c r="K379" s="22" t="str">
        <f>IF(INDEX(Veh_Marshal,0,3)="N/A","N/A",'输出-系统进路参数'!N380)</f>
        <v>N/A</v>
      </c>
      <c r="L379" s="22" t="str">
        <f>IF(INDEX(Veh_Marshal,0,3)="N/A","N/A",'输出-系统进路参数'!O380)</f>
        <v>N/A</v>
      </c>
      <c r="M379" s="22" t="str">
        <f>IF(INDEX(Veh_Marshal,0,3)="N/A","N/A",'输出-系统进路参数'!P380)</f>
        <v>N/A</v>
      </c>
      <c r="N379" s="22" t="str">
        <f>IF(INDEX(Veh_Marshal,0,3)="N/A","N/A",'输出-系统进路参数'!Q380)</f>
        <v>N/A</v>
      </c>
      <c r="O379" s="22" t="str">
        <f>IF(INDEX(Veh_Marshal,0,3)="N/A","N/A",'输出-系统进路参数'!R380)</f>
        <v>N/A</v>
      </c>
      <c r="P379" s="22" t="str">
        <f>IF(INDEX(Veh_Marshal,0,3)="N/A","N/A",'输出-系统进路参数'!S380)</f>
        <v>N/A</v>
      </c>
      <c r="Q379" s="22" t="str">
        <f>IF(INDEX(Veh_Marshal,0,3)="N/A","N/A",'输出-系统进路参数'!T380)</f>
        <v>N/A</v>
      </c>
      <c r="R379" s="22" t="str">
        <f>IF(INDEX(Veh_Marshal,0,3)="N/A","N/A",'输出-系统进路参数'!U380)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IF(INDEX(Veh_Marshal,0,3)="N/A","N/A",'输出-系统进路参数'!B381)</f>
        <v>N/A</v>
      </c>
      <c r="B380" s="22" t="str">
        <f>IF(INDEX(Veh_Marshal,0,3)="N/A","N/A",'输出-系统进路参数'!E381)</f>
        <v>N/A</v>
      </c>
      <c r="C380" s="22" t="str">
        <f>IF(INDEX(Veh_Marshal,0,3)="N/A","N/A",'输出-系统进路参数'!F381)</f>
        <v>N/A</v>
      </c>
      <c r="D380" s="22" t="str">
        <f>IF(INDEX(Veh_Marshal,0,3)="N/A","N/A",'输出-系统进路参数'!G381)</f>
        <v>N/A</v>
      </c>
      <c r="E380" s="22" t="str">
        <f>IF(INDEX(Veh_Marshal,0,3)="N/A","N/A",'输出-系统进路参数'!H381)</f>
        <v>N/A</v>
      </c>
      <c r="F380" s="22" t="str">
        <f>IF(INDEX(Veh_Marshal,0,3)="N/A","N/A",'输出-系统进路参数'!I381)</f>
        <v>N/A</v>
      </c>
      <c r="G380" s="22" t="str">
        <f>IF(INDEX(Veh_Marshal,0,3)="N/A","N/A",'输出-系统进路参数'!J381)</f>
        <v>N/A</v>
      </c>
      <c r="H380" s="22" t="str">
        <f>IF(INDEX(Veh_Marshal,0,3)="N/A","N/A",'输出-系统进路参数'!K381)</f>
        <v>N/A</v>
      </c>
      <c r="I380" s="22" t="str">
        <f>IF(INDEX(Veh_Marshal,0,3)="N/A","N/A",'输出-系统进路参数'!L381)</f>
        <v>N/A</v>
      </c>
      <c r="J380" s="22" t="str">
        <f>IF(INDEX(Veh_Marshal,0,3)="N/A","N/A",'输出-系统进路参数'!M381)</f>
        <v>N/A</v>
      </c>
      <c r="K380" s="22" t="str">
        <f>IF(INDEX(Veh_Marshal,0,3)="N/A","N/A",'输出-系统进路参数'!N381)</f>
        <v>N/A</v>
      </c>
      <c r="L380" s="22" t="str">
        <f>IF(INDEX(Veh_Marshal,0,3)="N/A","N/A",'输出-系统进路参数'!O381)</f>
        <v>N/A</v>
      </c>
      <c r="M380" s="22" t="str">
        <f>IF(INDEX(Veh_Marshal,0,3)="N/A","N/A",'输出-系统进路参数'!P381)</f>
        <v>N/A</v>
      </c>
      <c r="N380" s="22" t="str">
        <f>IF(INDEX(Veh_Marshal,0,3)="N/A","N/A",'输出-系统进路参数'!Q381)</f>
        <v>N/A</v>
      </c>
      <c r="O380" s="22" t="str">
        <f>IF(INDEX(Veh_Marshal,0,3)="N/A","N/A",'输出-系统进路参数'!R381)</f>
        <v>N/A</v>
      </c>
      <c r="P380" s="22" t="str">
        <f>IF(INDEX(Veh_Marshal,0,3)="N/A","N/A",'输出-系统进路参数'!S381)</f>
        <v>N/A</v>
      </c>
      <c r="Q380" s="22" t="str">
        <f>IF(INDEX(Veh_Marshal,0,3)="N/A","N/A",'输出-系统进路参数'!T381)</f>
        <v>N/A</v>
      </c>
      <c r="R380" s="22" t="str">
        <f>IF(INDEX(Veh_Marshal,0,3)="N/A","N/A",'输出-系统进路参数'!U381)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IF(INDEX(Veh_Marshal,0,3)="N/A","N/A",'输出-系统进路参数'!B382)</f>
        <v>N/A</v>
      </c>
      <c r="B381" s="22" t="str">
        <f>IF(INDEX(Veh_Marshal,0,3)="N/A","N/A",'输出-系统进路参数'!E382)</f>
        <v>N/A</v>
      </c>
      <c r="C381" s="22" t="str">
        <f>IF(INDEX(Veh_Marshal,0,3)="N/A","N/A",'输出-系统进路参数'!F382)</f>
        <v>N/A</v>
      </c>
      <c r="D381" s="22" t="str">
        <f>IF(INDEX(Veh_Marshal,0,3)="N/A","N/A",'输出-系统进路参数'!G382)</f>
        <v>N/A</v>
      </c>
      <c r="E381" s="22" t="str">
        <f>IF(INDEX(Veh_Marshal,0,3)="N/A","N/A",'输出-系统进路参数'!H382)</f>
        <v>N/A</v>
      </c>
      <c r="F381" s="22" t="str">
        <f>IF(INDEX(Veh_Marshal,0,3)="N/A","N/A",'输出-系统进路参数'!I382)</f>
        <v>N/A</v>
      </c>
      <c r="G381" s="22" t="str">
        <f>IF(INDEX(Veh_Marshal,0,3)="N/A","N/A",'输出-系统进路参数'!J382)</f>
        <v>N/A</v>
      </c>
      <c r="H381" s="22" t="str">
        <f>IF(INDEX(Veh_Marshal,0,3)="N/A","N/A",'输出-系统进路参数'!K382)</f>
        <v>N/A</v>
      </c>
      <c r="I381" s="22" t="str">
        <f>IF(INDEX(Veh_Marshal,0,3)="N/A","N/A",'输出-系统进路参数'!L382)</f>
        <v>N/A</v>
      </c>
      <c r="J381" s="22" t="str">
        <f>IF(INDEX(Veh_Marshal,0,3)="N/A","N/A",'输出-系统进路参数'!M382)</f>
        <v>N/A</v>
      </c>
      <c r="K381" s="22" t="str">
        <f>IF(INDEX(Veh_Marshal,0,3)="N/A","N/A",'输出-系统进路参数'!N382)</f>
        <v>N/A</v>
      </c>
      <c r="L381" s="22" t="str">
        <f>IF(INDEX(Veh_Marshal,0,3)="N/A","N/A",'输出-系统进路参数'!O382)</f>
        <v>N/A</v>
      </c>
      <c r="M381" s="22" t="str">
        <f>IF(INDEX(Veh_Marshal,0,3)="N/A","N/A",'输出-系统进路参数'!P382)</f>
        <v>N/A</v>
      </c>
      <c r="N381" s="22" t="str">
        <f>IF(INDEX(Veh_Marshal,0,3)="N/A","N/A",'输出-系统进路参数'!Q382)</f>
        <v>N/A</v>
      </c>
      <c r="O381" s="22" t="str">
        <f>IF(INDEX(Veh_Marshal,0,3)="N/A","N/A",'输出-系统进路参数'!R382)</f>
        <v>N/A</v>
      </c>
      <c r="P381" s="22" t="str">
        <f>IF(INDEX(Veh_Marshal,0,3)="N/A","N/A",'输出-系统进路参数'!S382)</f>
        <v>N/A</v>
      </c>
      <c r="Q381" s="22" t="str">
        <f>IF(INDEX(Veh_Marshal,0,3)="N/A","N/A",'输出-系统进路参数'!T382)</f>
        <v>N/A</v>
      </c>
      <c r="R381" s="22" t="str">
        <f>IF(INDEX(Veh_Marshal,0,3)="N/A","N/A",'输出-系统进路参数'!U382)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IF(INDEX(Veh_Marshal,0,3)="N/A","N/A",'输出-系统进路参数'!B383)</f>
        <v>N/A</v>
      </c>
      <c r="B382" s="22" t="str">
        <f>IF(INDEX(Veh_Marshal,0,3)="N/A","N/A",'输出-系统进路参数'!E383)</f>
        <v>N/A</v>
      </c>
      <c r="C382" s="22" t="str">
        <f>IF(INDEX(Veh_Marshal,0,3)="N/A","N/A",'输出-系统进路参数'!F383)</f>
        <v>N/A</v>
      </c>
      <c r="D382" s="22" t="str">
        <f>IF(INDEX(Veh_Marshal,0,3)="N/A","N/A",'输出-系统进路参数'!G383)</f>
        <v>N/A</v>
      </c>
      <c r="E382" s="22" t="str">
        <f>IF(INDEX(Veh_Marshal,0,3)="N/A","N/A",'输出-系统进路参数'!H383)</f>
        <v>N/A</v>
      </c>
      <c r="F382" s="22" t="str">
        <f>IF(INDEX(Veh_Marshal,0,3)="N/A","N/A",'输出-系统进路参数'!I383)</f>
        <v>N/A</v>
      </c>
      <c r="G382" s="22" t="str">
        <f>IF(INDEX(Veh_Marshal,0,3)="N/A","N/A",'输出-系统进路参数'!J383)</f>
        <v>N/A</v>
      </c>
      <c r="H382" s="22" t="str">
        <f>IF(INDEX(Veh_Marshal,0,3)="N/A","N/A",'输出-系统进路参数'!K383)</f>
        <v>N/A</v>
      </c>
      <c r="I382" s="22" t="str">
        <f>IF(INDEX(Veh_Marshal,0,3)="N/A","N/A",'输出-系统进路参数'!L383)</f>
        <v>N/A</v>
      </c>
      <c r="J382" s="22" t="str">
        <f>IF(INDEX(Veh_Marshal,0,3)="N/A","N/A",'输出-系统进路参数'!M383)</f>
        <v>N/A</v>
      </c>
      <c r="K382" s="22" t="str">
        <f>IF(INDEX(Veh_Marshal,0,3)="N/A","N/A",'输出-系统进路参数'!N383)</f>
        <v>N/A</v>
      </c>
      <c r="L382" s="22" t="str">
        <f>IF(INDEX(Veh_Marshal,0,3)="N/A","N/A",'输出-系统进路参数'!O383)</f>
        <v>N/A</v>
      </c>
      <c r="M382" s="22" t="str">
        <f>IF(INDEX(Veh_Marshal,0,3)="N/A","N/A",'输出-系统进路参数'!P383)</f>
        <v>N/A</v>
      </c>
      <c r="N382" s="22" t="str">
        <f>IF(INDEX(Veh_Marshal,0,3)="N/A","N/A",'输出-系统进路参数'!Q383)</f>
        <v>N/A</v>
      </c>
      <c r="O382" s="22" t="str">
        <f>IF(INDEX(Veh_Marshal,0,3)="N/A","N/A",'输出-系统进路参数'!R383)</f>
        <v>N/A</v>
      </c>
      <c r="P382" s="22" t="str">
        <f>IF(INDEX(Veh_Marshal,0,3)="N/A","N/A",'输出-系统进路参数'!S383)</f>
        <v>N/A</v>
      </c>
      <c r="Q382" s="22" t="str">
        <f>IF(INDEX(Veh_Marshal,0,3)="N/A","N/A",'输出-系统进路参数'!T383)</f>
        <v>N/A</v>
      </c>
      <c r="R382" s="22" t="str">
        <f>IF(INDEX(Veh_Marshal,0,3)="N/A","N/A",'输出-系统进路参数'!U383)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IF(INDEX(Veh_Marshal,0,3)="N/A","N/A",'输出-系统进路参数'!B384)</f>
        <v>N/A</v>
      </c>
      <c r="B383" s="22" t="str">
        <f>IF(INDEX(Veh_Marshal,0,3)="N/A","N/A",'输出-系统进路参数'!E384)</f>
        <v>N/A</v>
      </c>
      <c r="C383" s="22" t="str">
        <f>IF(INDEX(Veh_Marshal,0,3)="N/A","N/A",'输出-系统进路参数'!F384)</f>
        <v>N/A</v>
      </c>
      <c r="D383" s="22" t="str">
        <f>IF(INDEX(Veh_Marshal,0,3)="N/A","N/A",'输出-系统进路参数'!G384)</f>
        <v>N/A</v>
      </c>
      <c r="E383" s="22" t="str">
        <f>IF(INDEX(Veh_Marshal,0,3)="N/A","N/A",'输出-系统进路参数'!H384)</f>
        <v>N/A</v>
      </c>
      <c r="F383" s="22" t="str">
        <f>IF(INDEX(Veh_Marshal,0,3)="N/A","N/A",'输出-系统进路参数'!I384)</f>
        <v>N/A</v>
      </c>
      <c r="G383" s="22" t="str">
        <f>IF(INDEX(Veh_Marshal,0,3)="N/A","N/A",'输出-系统进路参数'!J384)</f>
        <v>N/A</v>
      </c>
      <c r="H383" s="22" t="str">
        <f>IF(INDEX(Veh_Marshal,0,3)="N/A","N/A",'输出-系统进路参数'!K384)</f>
        <v>N/A</v>
      </c>
      <c r="I383" s="22" t="str">
        <f>IF(INDEX(Veh_Marshal,0,3)="N/A","N/A",'输出-系统进路参数'!L384)</f>
        <v>N/A</v>
      </c>
      <c r="J383" s="22" t="str">
        <f>IF(INDEX(Veh_Marshal,0,3)="N/A","N/A",'输出-系统进路参数'!M384)</f>
        <v>N/A</v>
      </c>
      <c r="K383" s="22" t="str">
        <f>IF(INDEX(Veh_Marshal,0,3)="N/A","N/A",'输出-系统进路参数'!N384)</f>
        <v>N/A</v>
      </c>
      <c r="L383" s="22" t="str">
        <f>IF(INDEX(Veh_Marshal,0,3)="N/A","N/A",'输出-系统进路参数'!O384)</f>
        <v>N/A</v>
      </c>
      <c r="M383" s="22" t="str">
        <f>IF(INDEX(Veh_Marshal,0,3)="N/A","N/A",'输出-系统进路参数'!P384)</f>
        <v>N/A</v>
      </c>
      <c r="N383" s="22" t="str">
        <f>IF(INDEX(Veh_Marshal,0,3)="N/A","N/A",'输出-系统进路参数'!Q384)</f>
        <v>N/A</v>
      </c>
      <c r="O383" s="22" t="str">
        <f>IF(INDEX(Veh_Marshal,0,3)="N/A","N/A",'输出-系统进路参数'!R384)</f>
        <v>N/A</v>
      </c>
      <c r="P383" s="22" t="str">
        <f>IF(INDEX(Veh_Marshal,0,3)="N/A","N/A",'输出-系统进路参数'!S384)</f>
        <v>N/A</v>
      </c>
      <c r="Q383" s="22" t="str">
        <f>IF(INDEX(Veh_Marshal,0,3)="N/A","N/A",'输出-系统进路参数'!T384)</f>
        <v>N/A</v>
      </c>
      <c r="R383" s="22" t="str">
        <f>IF(INDEX(Veh_Marshal,0,3)="N/A","N/A",'输出-系统进路参数'!U384)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IF(INDEX(Veh_Marshal,0,3)="N/A","N/A",'输出-系统进路参数'!B385)</f>
        <v>N/A</v>
      </c>
      <c r="B384" s="22" t="str">
        <f>IF(INDEX(Veh_Marshal,0,3)="N/A","N/A",'输出-系统进路参数'!E385)</f>
        <v>N/A</v>
      </c>
      <c r="C384" s="22" t="str">
        <f>IF(INDEX(Veh_Marshal,0,3)="N/A","N/A",'输出-系统进路参数'!F385)</f>
        <v>N/A</v>
      </c>
      <c r="D384" s="22" t="str">
        <f>IF(INDEX(Veh_Marshal,0,3)="N/A","N/A",'输出-系统进路参数'!G385)</f>
        <v>N/A</v>
      </c>
      <c r="E384" s="22" t="str">
        <f>IF(INDEX(Veh_Marshal,0,3)="N/A","N/A",'输出-系统进路参数'!H385)</f>
        <v>N/A</v>
      </c>
      <c r="F384" s="22" t="str">
        <f>IF(INDEX(Veh_Marshal,0,3)="N/A","N/A",'输出-系统进路参数'!I385)</f>
        <v>N/A</v>
      </c>
      <c r="G384" s="22" t="str">
        <f>IF(INDEX(Veh_Marshal,0,3)="N/A","N/A",'输出-系统进路参数'!J385)</f>
        <v>N/A</v>
      </c>
      <c r="H384" s="22" t="str">
        <f>IF(INDEX(Veh_Marshal,0,3)="N/A","N/A",'输出-系统进路参数'!K385)</f>
        <v>N/A</v>
      </c>
      <c r="I384" s="22" t="str">
        <f>IF(INDEX(Veh_Marshal,0,3)="N/A","N/A",'输出-系统进路参数'!L385)</f>
        <v>N/A</v>
      </c>
      <c r="J384" s="22" t="str">
        <f>IF(INDEX(Veh_Marshal,0,3)="N/A","N/A",'输出-系统进路参数'!M385)</f>
        <v>N/A</v>
      </c>
      <c r="K384" s="22" t="str">
        <f>IF(INDEX(Veh_Marshal,0,3)="N/A","N/A",'输出-系统进路参数'!N385)</f>
        <v>N/A</v>
      </c>
      <c r="L384" s="22" t="str">
        <f>IF(INDEX(Veh_Marshal,0,3)="N/A","N/A",'输出-系统进路参数'!O385)</f>
        <v>N/A</v>
      </c>
      <c r="M384" s="22" t="str">
        <f>IF(INDEX(Veh_Marshal,0,3)="N/A","N/A",'输出-系统进路参数'!P385)</f>
        <v>N/A</v>
      </c>
      <c r="N384" s="22" t="str">
        <f>IF(INDEX(Veh_Marshal,0,3)="N/A","N/A",'输出-系统进路参数'!Q385)</f>
        <v>N/A</v>
      </c>
      <c r="O384" s="22" t="str">
        <f>IF(INDEX(Veh_Marshal,0,3)="N/A","N/A",'输出-系统进路参数'!R385)</f>
        <v>N/A</v>
      </c>
      <c r="P384" s="22" t="str">
        <f>IF(INDEX(Veh_Marshal,0,3)="N/A","N/A",'输出-系统进路参数'!S385)</f>
        <v>N/A</v>
      </c>
      <c r="Q384" s="22" t="str">
        <f>IF(INDEX(Veh_Marshal,0,3)="N/A","N/A",'输出-系统进路参数'!T385)</f>
        <v>N/A</v>
      </c>
      <c r="R384" s="22" t="str">
        <f>IF(INDEX(Veh_Marshal,0,3)="N/A","N/A",'输出-系统进路参数'!U385)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IF(INDEX(Veh_Marshal,0,3)="N/A","N/A",'输出-系统进路参数'!B386)</f>
        <v>N/A</v>
      </c>
      <c r="B385" s="22" t="str">
        <f>IF(INDEX(Veh_Marshal,0,3)="N/A","N/A",'输出-系统进路参数'!E386)</f>
        <v>N/A</v>
      </c>
      <c r="C385" s="22" t="str">
        <f>IF(INDEX(Veh_Marshal,0,3)="N/A","N/A",'输出-系统进路参数'!F386)</f>
        <v>N/A</v>
      </c>
      <c r="D385" s="22" t="str">
        <f>IF(INDEX(Veh_Marshal,0,3)="N/A","N/A",'输出-系统进路参数'!G386)</f>
        <v>N/A</v>
      </c>
      <c r="E385" s="22" t="str">
        <f>IF(INDEX(Veh_Marshal,0,3)="N/A","N/A",'输出-系统进路参数'!H386)</f>
        <v>N/A</v>
      </c>
      <c r="F385" s="22" t="str">
        <f>IF(INDEX(Veh_Marshal,0,3)="N/A","N/A",'输出-系统进路参数'!I386)</f>
        <v>N/A</v>
      </c>
      <c r="G385" s="22" t="str">
        <f>IF(INDEX(Veh_Marshal,0,3)="N/A","N/A",'输出-系统进路参数'!J386)</f>
        <v>N/A</v>
      </c>
      <c r="H385" s="22" t="str">
        <f>IF(INDEX(Veh_Marshal,0,3)="N/A","N/A",'输出-系统进路参数'!K386)</f>
        <v>N/A</v>
      </c>
      <c r="I385" s="22" t="str">
        <f>IF(INDEX(Veh_Marshal,0,3)="N/A","N/A",'输出-系统进路参数'!L386)</f>
        <v>N/A</v>
      </c>
      <c r="J385" s="22" t="str">
        <f>IF(INDEX(Veh_Marshal,0,3)="N/A","N/A",'输出-系统进路参数'!M386)</f>
        <v>N/A</v>
      </c>
      <c r="K385" s="22" t="str">
        <f>IF(INDEX(Veh_Marshal,0,3)="N/A","N/A",'输出-系统进路参数'!N386)</f>
        <v>N/A</v>
      </c>
      <c r="L385" s="22" t="str">
        <f>IF(INDEX(Veh_Marshal,0,3)="N/A","N/A",'输出-系统进路参数'!O386)</f>
        <v>N/A</v>
      </c>
      <c r="M385" s="22" t="str">
        <f>IF(INDEX(Veh_Marshal,0,3)="N/A","N/A",'输出-系统进路参数'!P386)</f>
        <v>N/A</v>
      </c>
      <c r="N385" s="22" t="str">
        <f>IF(INDEX(Veh_Marshal,0,3)="N/A","N/A",'输出-系统进路参数'!Q386)</f>
        <v>N/A</v>
      </c>
      <c r="O385" s="22" t="str">
        <f>IF(INDEX(Veh_Marshal,0,3)="N/A","N/A",'输出-系统进路参数'!R386)</f>
        <v>N/A</v>
      </c>
      <c r="P385" s="22" t="str">
        <f>IF(INDEX(Veh_Marshal,0,3)="N/A","N/A",'输出-系统进路参数'!S386)</f>
        <v>N/A</v>
      </c>
      <c r="Q385" s="22" t="str">
        <f>IF(INDEX(Veh_Marshal,0,3)="N/A","N/A",'输出-系统进路参数'!T386)</f>
        <v>N/A</v>
      </c>
      <c r="R385" s="22" t="str">
        <f>IF(INDEX(Veh_Marshal,0,3)="N/A","N/A",'输出-系统进路参数'!U386)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IF(INDEX(Veh_Marshal,0,3)="N/A","N/A",'输出-系统进路参数'!B387)</f>
        <v>N/A</v>
      </c>
      <c r="B386" s="22" t="str">
        <f>IF(INDEX(Veh_Marshal,0,3)="N/A","N/A",'输出-系统进路参数'!E387)</f>
        <v>N/A</v>
      </c>
      <c r="C386" s="22" t="str">
        <f>IF(INDEX(Veh_Marshal,0,3)="N/A","N/A",'输出-系统进路参数'!F387)</f>
        <v>N/A</v>
      </c>
      <c r="D386" s="22" t="str">
        <f>IF(INDEX(Veh_Marshal,0,3)="N/A","N/A",'输出-系统进路参数'!G387)</f>
        <v>N/A</v>
      </c>
      <c r="E386" s="22" t="str">
        <f>IF(INDEX(Veh_Marshal,0,3)="N/A","N/A",'输出-系统进路参数'!H387)</f>
        <v>N/A</v>
      </c>
      <c r="F386" s="22" t="str">
        <f>IF(INDEX(Veh_Marshal,0,3)="N/A","N/A",'输出-系统进路参数'!I387)</f>
        <v>N/A</v>
      </c>
      <c r="G386" s="22" t="str">
        <f>IF(INDEX(Veh_Marshal,0,3)="N/A","N/A",'输出-系统进路参数'!J387)</f>
        <v>N/A</v>
      </c>
      <c r="H386" s="22" t="str">
        <f>IF(INDEX(Veh_Marshal,0,3)="N/A","N/A",'输出-系统进路参数'!K387)</f>
        <v>N/A</v>
      </c>
      <c r="I386" s="22" t="str">
        <f>IF(INDEX(Veh_Marshal,0,3)="N/A","N/A",'输出-系统进路参数'!L387)</f>
        <v>N/A</v>
      </c>
      <c r="J386" s="22" t="str">
        <f>IF(INDEX(Veh_Marshal,0,3)="N/A","N/A",'输出-系统进路参数'!M387)</f>
        <v>N/A</v>
      </c>
      <c r="K386" s="22" t="str">
        <f>IF(INDEX(Veh_Marshal,0,3)="N/A","N/A",'输出-系统进路参数'!N387)</f>
        <v>N/A</v>
      </c>
      <c r="L386" s="22" t="str">
        <f>IF(INDEX(Veh_Marshal,0,3)="N/A","N/A",'输出-系统进路参数'!O387)</f>
        <v>N/A</v>
      </c>
      <c r="M386" s="22" t="str">
        <f>IF(INDEX(Veh_Marshal,0,3)="N/A","N/A",'输出-系统进路参数'!P387)</f>
        <v>N/A</v>
      </c>
      <c r="N386" s="22" t="str">
        <f>IF(INDEX(Veh_Marshal,0,3)="N/A","N/A",'输出-系统进路参数'!Q387)</f>
        <v>N/A</v>
      </c>
      <c r="O386" s="22" t="str">
        <f>IF(INDEX(Veh_Marshal,0,3)="N/A","N/A",'输出-系统进路参数'!R387)</f>
        <v>N/A</v>
      </c>
      <c r="P386" s="22" t="str">
        <f>IF(INDEX(Veh_Marshal,0,3)="N/A","N/A",'输出-系统进路参数'!S387)</f>
        <v>N/A</v>
      </c>
      <c r="Q386" s="22" t="str">
        <f>IF(INDEX(Veh_Marshal,0,3)="N/A","N/A",'输出-系统进路参数'!T387)</f>
        <v>N/A</v>
      </c>
      <c r="R386" s="22" t="str">
        <f>IF(INDEX(Veh_Marshal,0,3)="N/A","N/A",'输出-系统进路参数'!U387)</f>
        <v>N/A</v>
      </c>
      <c r="S386" s="42" t="str">
        <f t="shared" ref="S386:S449" si="66">IF($A386="N/A","N/A",IF($F386="N/A",CEILING($C386/3.6*(CFG_T_EB_OUT+CFG_T_EB_SETUP)/1000+($C386/3.6)^2/(INDEX(Veh_Gebr,0,3)+$E386/1000*9.8)/2,0.001),$F386))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+Conf_SafeMarginDist+Proj_Sig2AxleDist+INDEX(Veh_Hook2Roller,0,3))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+$C386/3.6/(INDEX(Veh_Gebr,0,3)+$E386/1000*9.8)*1000
+Equ_AxleClearDelay+Conf_VibInTime_CBI)/1000,
10),$V386))</f>
        <v>N/A</v>
      </c>
      <c r="Y386" s="30" t="str">
        <f t="shared" ref="Y386:Y449" si="72">IF($A386="N/A","N/A",
IF($M386="N/A","N/A",
IF($Q386="N/A","N/A",
CEILING(SQRT(2*($O386-INDEX(Veh_Length,0,3)+INDEX(Veh_Hook2Roller,0,3)-Proj_Sp2AxleDist)/(INDEX(Veh_NormDec,0,3)+$P386/1000*9.8))*1000*2,5000)/1000)))</f>
        <v>N/A</v>
      </c>
      <c r="Z386" s="30" t="str">
        <f t="shared" ref="Z386:Z449" si="73">IF($A386="N/A","N/A",
IF($M386="N/A","N/A",
IF($Q386="N/A","N/A",
CEILING(($Y386*1000+CFG_T_EB_OUT+CFG_T_EB_SETUP
+((SQRT((2*INDEX(Veh_Gebr,0,3)*(INDEX(Veh_MaxAcc,0,3)-$P386/1000*9.8)*CFG_T_EB_SETUP/1000)^2
       +4*(INDEX(Veh_Gebr,0,3)+INDEX(Veh_MaxAcc,0,3))*(INDEX(Veh_MaxAcc,0,3)-$P386/1000*9.8)*(INDEX(Veh_Gebr,0,3)*$P386/1000*9.8*(CFG_T_EB_SETUP/1000)^2
           +2*(INDEX(Veh_Gebr,0,3)+$P386/1000*9.8)*($O386-INDEX(Veh_Length,0,3)+INDEX(Veh_Hook2Roller,0,3))))
    -2*INDEX(Veh_Gebr,0,3)*(INDEX(Veh_MaxAcc,0,3)-$P386/1000*9.8)*CFG_T_EB_SETUP/1000)
  /2/(INDEX(Veh_MaxAcc,0,3)+INDEX(Veh_Gebr,0,3))-$P386/1000*9.8*CFG_T_EB_SETUP/1000)/(INDEX(Veh_Gebr,0,3)+$P386/1000*9.8)*1000
+Equ_AxleClearDelay+Conf_VibInTime_CBI)/1000,
10)
)))</f>
        <v>N/A</v>
      </c>
      <c r="AA386" s="30" t="str">
        <f t="shared" ref="AA386:AA449" si="74">IF($A386="N/A","N/A",
IF($Q386="N/A","N/A",
FLOOR((Proj_RmMaxForwSpd/3.6-ATO速度_EB速度余量/3.6)*1000/INDEX(Veh_NormDec,0,3)
+(Proj_RmMaxForwSpd/3.6-ATO速度_EB速度余量/3.6)*1000/INDEX(Veh_MaxAcc,0,3)
+($B386-(Proj_RmMaxForwSpd/3.6-ATO速度_EB速度余量/3.6)^2/(2*INDEX(Veh_NormDec,0,3))-(Proj_RmMaxForwSpd/3.6-ATO速度_EB速度余量/3.6)^2/(2*INDEX(Veh_MaxAcc,0,3)))/(Proj_RmMaxForwSpd/3.6-ATO速度_EB速度余量/3.6)*1000
+$N386*1000,5000)/1000))</f>
        <v>N/A</v>
      </c>
      <c r="AB386" s="30" t="str">
        <f t="shared" ref="AB386:AB449" si="75">IF($A386="N/A","N/A",
IF($Q386="N/A","N/A",
CEILING(($AA386*1000+CFG_T_EB_OUT+CFG_T_EB_SETUP
+$D386/3.6/(INDEX(Veh_Gebr,0,3)+$G386/1000*9.8)*1000
+Equ_AxleClearDelay+Conf_VibInTime_CBI)/1000,
10)
))</f>
        <v>N/A</v>
      </c>
      <c r="AC386" s="30" t="str">
        <f t="shared" ref="AC386:AC449" si="76">IF($A386="N/A","N/A",
CEILING(司机反应时间*1000
+INDEX(Veh_FsbTracCutDelay,0,3)+INDEX(Veh_FsbSetDelay,0,3)+INDEX(Veh_FsbCoastTime,0,3)
+Proj_RmMaxForwSpd/3.6/(INDEX(Veh_Fsbr,0,3)-Proj_MaxLineGrad*9.8/1000)*1000
+Equ_AxleClearDelay
+Conf_VibInTime_CBI,
10000)/1000)</f>
        <v>N/A</v>
      </c>
    </row>
    <row r="387" spans="1:29">
      <c r="A387" s="22" t="str">
        <f>IF(INDEX(Veh_Marshal,0,3)="N/A","N/A",'输出-系统进路参数'!B388)</f>
        <v>N/A</v>
      </c>
      <c r="B387" s="22" t="str">
        <f>IF(INDEX(Veh_Marshal,0,3)="N/A","N/A",'输出-系统进路参数'!E388)</f>
        <v>N/A</v>
      </c>
      <c r="C387" s="22" t="str">
        <f>IF(INDEX(Veh_Marshal,0,3)="N/A","N/A",'输出-系统进路参数'!F388)</f>
        <v>N/A</v>
      </c>
      <c r="D387" s="22" t="str">
        <f>IF(INDEX(Veh_Marshal,0,3)="N/A","N/A",'输出-系统进路参数'!G388)</f>
        <v>N/A</v>
      </c>
      <c r="E387" s="22" t="str">
        <f>IF(INDEX(Veh_Marshal,0,3)="N/A","N/A",'输出-系统进路参数'!H388)</f>
        <v>N/A</v>
      </c>
      <c r="F387" s="22" t="str">
        <f>IF(INDEX(Veh_Marshal,0,3)="N/A","N/A",'输出-系统进路参数'!I388)</f>
        <v>N/A</v>
      </c>
      <c r="G387" s="22" t="str">
        <f>IF(INDEX(Veh_Marshal,0,3)="N/A","N/A",'输出-系统进路参数'!J388)</f>
        <v>N/A</v>
      </c>
      <c r="H387" s="22" t="str">
        <f>IF(INDEX(Veh_Marshal,0,3)="N/A","N/A",'输出-系统进路参数'!K388)</f>
        <v>N/A</v>
      </c>
      <c r="I387" s="22" t="str">
        <f>IF(INDEX(Veh_Marshal,0,3)="N/A","N/A",'输出-系统进路参数'!L388)</f>
        <v>N/A</v>
      </c>
      <c r="J387" s="22" t="str">
        <f>IF(INDEX(Veh_Marshal,0,3)="N/A","N/A",'输出-系统进路参数'!M388)</f>
        <v>N/A</v>
      </c>
      <c r="K387" s="22" t="str">
        <f>IF(INDEX(Veh_Marshal,0,3)="N/A","N/A",'输出-系统进路参数'!N388)</f>
        <v>N/A</v>
      </c>
      <c r="L387" s="22" t="str">
        <f>IF(INDEX(Veh_Marshal,0,3)="N/A","N/A",'输出-系统进路参数'!O388)</f>
        <v>N/A</v>
      </c>
      <c r="M387" s="22" t="str">
        <f>IF(INDEX(Veh_Marshal,0,3)="N/A","N/A",'输出-系统进路参数'!P388)</f>
        <v>N/A</v>
      </c>
      <c r="N387" s="22" t="str">
        <f>IF(INDEX(Veh_Marshal,0,3)="N/A","N/A",'输出-系统进路参数'!Q388)</f>
        <v>N/A</v>
      </c>
      <c r="O387" s="22" t="str">
        <f>IF(INDEX(Veh_Marshal,0,3)="N/A","N/A",'输出-系统进路参数'!R388)</f>
        <v>N/A</v>
      </c>
      <c r="P387" s="22" t="str">
        <f>IF(INDEX(Veh_Marshal,0,3)="N/A","N/A",'输出-系统进路参数'!S388)</f>
        <v>N/A</v>
      </c>
      <c r="Q387" s="22" t="str">
        <f>IF(INDEX(Veh_Marshal,0,3)="N/A","N/A",'输出-系统进路参数'!T388)</f>
        <v>N/A</v>
      </c>
      <c r="R387" s="22" t="str">
        <f>IF(INDEX(Veh_Marshal,0,3)="N/A","N/A",'输出-系统进路参数'!U388)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IF(INDEX(Veh_Marshal,0,3)="N/A","N/A",'输出-系统进路参数'!B389)</f>
        <v>N/A</v>
      </c>
      <c r="B388" s="22" t="str">
        <f>IF(INDEX(Veh_Marshal,0,3)="N/A","N/A",'输出-系统进路参数'!E389)</f>
        <v>N/A</v>
      </c>
      <c r="C388" s="22" t="str">
        <f>IF(INDEX(Veh_Marshal,0,3)="N/A","N/A",'输出-系统进路参数'!F389)</f>
        <v>N/A</v>
      </c>
      <c r="D388" s="22" t="str">
        <f>IF(INDEX(Veh_Marshal,0,3)="N/A","N/A",'输出-系统进路参数'!G389)</f>
        <v>N/A</v>
      </c>
      <c r="E388" s="22" t="str">
        <f>IF(INDEX(Veh_Marshal,0,3)="N/A","N/A",'输出-系统进路参数'!H389)</f>
        <v>N/A</v>
      </c>
      <c r="F388" s="22" t="str">
        <f>IF(INDEX(Veh_Marshal,0,3)="N/A","N/A",'输出-系统进路参数'!I389)</f>
        <v>N/A</v>
      </c>
      <c r="G388" s="22" t="str">
        <f>IF(INDEX(Veh_Marshal,0,3)="N/A","N/A",'输出-系统进路参数'!J389)</f>
        <v>N/A</v>
      </c>
      <c r="H388" s="22" t="str">
        <f>IF(INDEX(Veh_Marshal,0,3)="N/A","N/A",'输出-系统进路参数'!K389)</f>
        <v>N/A</v>
      </c>
      <c r="I388" s="22" t="str">
        <f>IF(INDEX(Veh_Marshal,0,3)="N/A","N/A",'输出-系统进路参数'!L389)</f>
        <v>N/A</v>
      </c>
      <c r="J388" s="22" t="str">
        <f>IF(INDEX(Veh_Marshal,0,3)="N/A","N/A",'输出-系统进路参数'!M389)</f>
        <v>N/A</v>
      </c>
      <c r="K388" s="22" t="str">
        <f>IF(INDEX(Veh_Marshal,0,3)="N/A","N/A",'输出-系统进路参数'!N389)</f>
        <v>N/A</v>
      </c>
      <c r="L388" s="22" t="str">
        <f>IF(INDEX(Veh_Marshal,0,3)="N/A","N/A",'输出-系统进路参数'!O389)</f>
        <v>N/A</v>
      </c>
      <c r="M388" s="22" t="str">
        <f>IF(INDEX(Veh_Marshal,0,3)="N/A","N/A",'输出-系统进路参数'!P389)</f>
        <v>N/A</v>
      </c>
      <c r="N388" s="22" t="str">
        <f>IF(INDEX(Veh_Marshal,0,3)="N/A","N/A",'输出-系统进路参数'!Q389)</f>
        <v>N/A</v>
      </c>
      <c r="O388" s="22" t="str">
        <f>IF(INDEX(Veh_Marshal,0,3)="N/A","N/A",'输出-系统进路参数'!R389)</f>
        <v>N/A</v>
      </c>
      <c r="P388" s="22" t="str">
        <f>IF(INDEX(Veh_Marshal,0,3)="N/A","N/A",'输出-系统进路参数'!S389)</f>
        <v>N/A</v>
      </c>
      <c r="Q388" s="22" t="str">
        <f>IF(INDEX(Veh_Marshal,0,3)="N/A","N/A",'输出-系统进路参数'!T389)</f>
        <v>N/A</v>
      </c>
      <c r="R388" s="22" t="str">
        <f>IF(INDEX(Veh_Marshal,0,3)="N/A","N/A",'输出-系统进路参数'!U389)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IF(INDEX(Veh_Marshal,0,3)="N/A","N/A",'输出-系统进路参数'!B390)</f>
        <v>N/A</v>
      </c>
      <c r="B389" s="22" t="str">
        <f>IF(INDEX(Veh_Marshal,0,3)="N/A","N/A",'输出-系统进路参数'!E390)</f>
        <v>N/A</v>
      </c>
      <c r="C389" s="22" t="str">
        <f>IF(INDEX(Veh_Marshal,0,3)="N/A","N/A",'输出-系统进路参数'!F390)</f>
        <v>N/A</v>
      </c>
      <c r="D389" s="22" t="str">
        <f>IF(INDEX(Veh_Marshal,0,3)="N/A","N/A",'输出-系统进路参数'!G390)</f>
        <v>N/A</v>
      </c>
      <c r="E389" s="22" t="str">
        <f>IF(INDEX(Veh_Marshal,0,3)="N/A","N/A",'输出-系统进路参数'!H390)</f>
        <v>N/A</v>
      </c>
      <c r="F389" s="22" t="str">
        <f>IF(INDEX(Veh_Marshal,0,3)="N/A","N/A",'输出-系统进路参数'!I390)</f>
        <v>N/A</v>
      </c>
      <c r="G389" s="22" t="str">
        <f>IF(INDEX(Veh_Marshal,0,3)="N/A","N/A",'输出-系统进路参数'!J390)</f>
        <v>N/A</v>
      </c>
      <c r="H389" s="22" t="str">
        <f>IF(INDEX(Veh_Marshal,0,3)="N/A","N/A",'输出-系统进路参数'!K390)</f>
        <v>N/A</v>
      </c>
      <c r="I389" s="22" t="str">
        <f>IF(INDEX(Veh_Marshal,0,3)="N/A","N/A",'输出-系统进路参数'!L390)</f>
        <v>N/A</v>
      </c>
      <c r="J389" s="22" t="str">
        <f>IF(INDEX(Veh_Marshal,0,3)="N/A","N/A",'输出-系统进路参数'!M390)</f>
        <v>N/A</v>
      </c>
      <c r="K389" s="22" t="str">
        <f>IF(INDEX(Veh_Marshal,0,3)="N/A","N/A",'输出-系统进路参数'!N390)</f>
        <v>N/A</v>
      </c>
      <c r="L389" s="22" t="str">
        <f>IF(INDEX(Veh_Marshal,0,3)="N/A","N/A",'输出-系统进路参数'!O390)</f>
        <v>N/A</v>
      </c>
      <c r="M389" s="22" t="str">
        <f>IF(INDEX(Veh_Marshal,0,3)="N/A","N/A",'输出-系统进路参数'!P390)</f>
        <v>N/A</v>
      </c>
      <c r="N389" s="22" t="str">
        <f>IF(INDEX(Veh_Marshal,0,3)="N/A","N/A",'输出-系统进路参数'!Q390)</f>
        <v>N/A</v>
      </c>
      <c r="O389" s="22" t="str">
        <f>IF(INDEX(Veh_Marshal,0,3)="N/A","N/A",'输出-系统进路参数'!R390)</f>
        <v>N/A</v>
      </c>
      <c r="P389" s="22" t="str">
        <f>IF(INDEX(Veh_Marshal,0,3)="N/A","N/A",'输出-系统进路参数'!S390)</f>
        <v>N/A</v>
      </c>
      <c r="Q389" s="22" t="str">
        <f>IF(INDEX(Veh_Marshal,0,3)="N/A","N/A",'输出-系统进路参数'!T390)</f>
        <v>N/A</v>
      </c>
      <c r="R389" s="22" t="str">
        <f>IF(INDEX(Veh_Marshal,0,3)="N/A","N/A",'输出-系统进路参数'!U390)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IF(INDEX(Veh_Marshal,0,3)="N/A","N/A",'输出-系统进路参数'!B391)</f>
        <v>N/A</v>
      </c>
      <c r="B390" s="22" t="str">
        <f>IF(INDEX(Veh_Marshal,0,3)="N/A","N/A",'输出-系统进路参数'!E391)</f>
        <v>N/A</v>
      </c>
      <c r="C390" s="22" t="str">
        <f>IF(INDEX(Veh_Marshal,0,3)="N/A","N/A",'输出-系统进路参数'!F391)</f>
        <v>N/A</v>
      </c>
      <c r="D390" s="22" t="str">
        <f>IF(INDEX(Veh_Marshal,0,3)="N/A","N/A",'输出-系统进路参数'!G391)</f>
        <v>N/A</v>
      </c>
      <c r="E390" s="22" t="str">
        <f>IF(INDEX(Veh_Marshal,0,3)="N/A","N/A",'输出-系统进路参数'!H391)</f>
        <v>N/A</v>
      </c>
      <c r="F390" s="22" t="str">
        <f>IF(INDEX(Veh_Marshal,0,3)="N/A","N/A",'输出-系统进路参数'!I391)</f>
        <v>N/A</v>
      </c>
      <c r="G390" s="22" t="str">
        <f>IF(INDEX(Veh_Marshal,0,3)="N/A","N/A",'输出-系统进路参数'!J391)</f>
        <v>N/A</v>
      </c>
      <c r="H390" s="22" t="str">
        <f>IF(INDEX(Veh_Marshal,0,3)="N/A","N/A",'输出-系统进路参数'!K391)</f>
        <v>N/A</v>
      </c>
      <c r="I390" s="22" t="str">
        <f>IF(INDEX(Veh_Marshal,0,3)="N/A","N/A",'输出-系统进路参数'!L391)</f>
        <v>N/A</v>
      </c>
      <c r="J390" s="22" t="str">
        <f>IF(INDEX(Veh_Marshal,0,3)="N/A","N/A",'输出-系统进路参数'!M391)</f>
        <v>N/A</v>
      </c>
      <c r="K390" s="22" t="str">
        <f>IF(INDEX(Veh_Marshal,0,3)="N/A","N/A",'输出-系统进路参数'!N391)</f>
        <v>N/A</v>
      </c>
      <c r="L390" s="22" t="str">
        <f>IF(INDEX(Veh_Marshal,0,3)="N/A","N/A",'输出-系统进路参数'!O391)</f>
        <v>N/A</v>
      </c>
      <c r="M390" s="22" t="str">
        <f>IF(INDEX(Veh_Marshal,0,3)="N/A","N/A",'输出-系统进路参数'!P391)</f>
        <v>N/A</v>
      </c>
      <c r="N390" s="22" t="str">
        <f>IF(INDEX(Veh_Marshal,0,3)="N/A","N/A",'输出-系统进路参数'!Q391)</f>
        <v>N/A</v>
      </c>
      <c r="O390" s="22" t="str">
        <f>IF(INDEX(Veh_Marshal,0,3)="N/A","N/A",'输出-系统进路参数'!R391)</f>
        <v>N/A</v>
      </c>
      <c r="P390" s="22" t="str">
        <f>IF(INDEX(Veh_Marshal,0,3)="N/A","N/A",'输出-系统进路参数'!S391)</f>
        <v>N/A</v>
      </c>
      <c r="Q390" s="22" t="str">
        <f>IF(INDEX(Veh_Marshal,0,3)="N/A","N/A",'输出-系统进路参数'!T391)</f>
        <v>N/A</v>
      </c>
      <c r="R390" s="22" t="str">
        <f>IF(INDEX(Veh_Marshal,0,3)="N/A","N/A",'输出-系统进路参数'!U391)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IF(INDEX(Veh_Marshal,0,3)="N/A","N/A",'输出-系统进路参数'!B392)</f>
        <v>N/A</v>
      </c>
      <c r="B391" s="22" t="str">
        <f>IF(INDEX(Veh_Marshal,0,3)="N/A","N/A",'输出-系统进路参数'!E392)</f>
        <v>N/A</v>
      </c>
      <c r="C391" s="22" t="str">
        <f>IF(INDEX(Veh_Marshal,0,3)="N/A","N/A",'输出-系统进路参数'!F392)</f>
        <v>N/A</v>
      </c>
      <c r="D391" s="22" t="str">
        <f>IF(INDEX(Veh_Marshal,0,3)="N/A","N/A",'输出-系统进路参数'!G392)</f>
        <v>N/A</v>
      </c>
      <c r="E391" s="22" t="str">
        <f>IF(INDEX(Veh_Marshal,0,3)="N/A","N/A",'输出-系统进路参数'!H392)</f>
        <v>N/A</v>
      </c>
      <c r="F391" s="22" t="str">
        <f>IF(INDEX(Veh_Marshal,0,3)="N/A","N/A",'输出-系统进路参数'!I392)</f>
        <v>N/A</v>
      </c>
      <c r="G391" s="22" t="str">
        <f>IF(INDEX(Veh_Marshal,0,3)="N/A","N/A",'输出-系统进路参数'!J392)</f>
        <v>N/A</v>
      </c>
      <c r="H391" s="22" t="str">
        <f>IF(INDEX(Veh_Marshal,0,3)="N/A","N/A",'输出-系统进路参数'!K392)</f>
        <v>N/A</v>
      </c>
      <c r="I391" s="22" t="str">
        <f>IF(INDEX(Veh_Marshal,0,3)="N/A","N/A",'输出-系统进路参数'!L392)</f>
        <v>N/A</v>
      </c>
      <c r="J391" s="22" t="str">
        <f>IF(INDEX(Veh_Marshal,0,3)="N/A","N/A",'输出-系统进路参数'!M392)</f>
        <v>N/A</v>
      </c>
      <c r="K391" s="22" t="str">
        <f>IF(INDEX(Veh_Marshal,0,3)="N/A","N/A",'输出-系统进路参数'!N392)</f>
        <v>N/A</v>
      </c>
      <c r="L391" s="22" t="str">
        <f>IF(INDEX(Veh_Marshal,0,3)="N/A","N/A",'输出-系统进路参数'!O392)</f>
        <v>N/A</v>
      </c>
      <c r="M391" s="22" t="str">
        <f>IF(INDEX(Veh_Marshal,0,3)="N/A","N/A",'输出-系统进路参数'!P392)</f>
        <v>N/A</v>
      </c>
      <c r="N391" s="22" t="str">
        <f>IF(INDEX(Veh_Marshal,0,3)="N/A","N/A",'输出-系统进路参数'!Q392)</f>
        <v>N/A</v>
      </c>
      <c r="O391" s="22" t="str">
        <f>IF(INDEX(Veh_Marshal,0,3)="N/A","N/A",'输出-系统进路参数'!R392)</f>
        <v>N/A</v>
      </c>
      <c r="P391" s="22" t="str">
        <f>IF(INDEX(Veh_Marshal,0,3)="N/A","N/A",'输出-系统进路参数'!S392)</f>
        <v>N/A</v>
      </c>
      <c r="Q391" s="22" t="str">
        <f>IF(INDEX(Veh_Marshal,0,3)="N/A","N/A",'输出-系统进路参数'!T392)</f>
        <v>N/A</v>
      </c>
      <c r="R391" s="22" t="str">
        <f>IF(INDEX(Veh_Marshal,0,3)="N/A","N/A",'输出-系统进路参数'!U392)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IF(INDEX(Veh_Marshal,0,3)="N/A","N/A",'输出-系统进路参数'!B393)</f>
        <v>N/A</v>
      </c>
      <c r="B392" s="22" t="str">
        <f>IF(INDEX(Veh_Marshal,0,3)="N/A","N/A",'输出-系统进路参数'!E393)</f>
        <v>N/A</v>
      </c>
      <c r="C392" s="22" t="str">
        <f>IF(INDEX(Veh_Marshal,0,3)="N/A","N/A",'输出-系统进路参数'!F393)</f>
        <v>N/A</v>
      </c>
      <c r="D392" s="22" t="str">
        <f>IF(INDEX(Veh_Marshal,0,3)="N/A","N/A",'输出-系统进路参数'!G393)</f>
        <v>N/A</v>
      </c>
      <c r="E392" s="22" t="str">
        <f>IF(INDEX(Veh_Marshal,0,3)="N/A","N/A",'输出-系统进路参数'!H393)</f>
        <v>N/A</v>
      </c>
      <c r="F392" s="22" t="str">
        <f>IF(INDEX(Veh_Marshal,0,3)="N/A","N/A",'输出-系统进路参数'!I393)</f>
        <v>N/A</v>
      </c>
      <c r="G392" s="22" t="str">
        <f>IF(INDEX(Veh_Marshal,0,3)="N/A","N/A",'输出-系统进路参数'!J393)</f>
        <v>N/A</v>
      </c>
      <c r="H392" s="22" t="str">
        <f>IF(INDEX(Veh_Marshal,0,3)="N/A","N/A",'输出-系统进路参数'!K393)</f>
        <v>N/A</v>
      </c>
      <c r="I392" s="22" t="str">
        <f>IF(INDEX(Veh_Marshal,0,3)="N/A","N/A",'输出-系统进路参数'!L393)</f>
        <v>N/A</v>
      </c>
      <c r="J392" s="22" t="str">
        <f>IF(INDEX(Veh_Marshal,0,3)="N/A","N/A",'输出-系统进路参数'!M393)</f>
        <v>N/A</v>
      </c>
      <c r="K392" s="22" t="str">
        <f>IF(INDEX(Veh_Marshal,0,3)="N/A","N/A",'输出-系统进路参数'!N393)</f>
        <v>N/A</v>
      </c>
      <c r="L392" s="22" t="str">
        <f>IF(INDEX(Veh_Marshal,0,3)="N/A","N/A",'输出-系统进路参数'!O393)</f>
        <v>N/A</v>
      </c>
      <c r="M392" s="22" t="str">
        <f>IF(INDEX(Veh_Marshal,0,3)="N/A","N/A",'输出-系统进路参数'!P393)</f>
        <v>N/A</v>
      </c>
      <c r="N392" s="22" t="str">
        <f>IF(INDEX(Veh_Marshal,0,3)="N/A","N/A",'输出-系统进路参数'!Q393)</f>
        <v>N/A</v>
      </c>
      <c r="O392" s="22" t="str">
        <f>IF(INDEX(Veh_Marshal,0,3)="N/A","N/A",'输出-系统进路参数'!R393)</f>
        <v>N/A</v>
      </c>
      <c r="P392" s="22" t="str">
        <f>IF(INDEX(Veh_Marshal,0,3)="N/A","N/A",'输出-系统进路参数'!S393)</f>
        <v>N/A</v>
      </c>
      <c r="Q392" s="22" t="str">
        <f>IF(INDEX(Veh_Marshal,0,3)="N/A","N/A",'输出-系统进路参数'!T393)</f>
        <v>N/A</v>
      </c>
      <c r="R392" s="22" t="str">
        <f>IF(INDEX(Veh_Marshal,0,3)="N/A","N/A",'输出-系统进路参数'!U393)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IF(INDEX(Veh_Marshal,0,3)="N/A","N/A",'输出-系统进路参数'!B394)</f>
        <v>N/A</v>
      </c>
      <c r="B393" s="22" t="str">
        <f>IF(INDEX(Veh_Marshal,0,3)="N/A","N/A",'输出-系统进路参数'!E394)</f>
        <v>N/A</v>
      </c>
      <c r="C393" s="22" t="str">
        <f>IF(INDEX(Veh_Marshal,0,3)="N/A","N/A",'输出-系统进路参数'!F394)</f>
        <v>N/A</v>
      </c>
      <c r="D393" s="22" t="str">
        <f>IF(INDEX(Veh_Marshal,0,3)="N/A","N/A",'输出-系统进路参数'!G394)</f>
        <v>N/A</v>
      </c>
      <c r="E393" s="22" t="str">
        <f>IF(INDEX(Veh_Marshal,0,3)="N/A","N/A",'输出-系统进路参数'!H394)</f>
        <v>N/A</v>
      </c>
      <c r="F393" s="22" t="str">
        <f>IF(INDEX(Veh_Marshal,0,3)="N/A","N/A",'输出-系统进路参数'!I394)</f>
        <v>N/A</v>
      </c>
      <c r="G393" s="22" t="str">
        <f>IF(INDEX(Veh_Marshal,0,3)="N/A","N/A",'输出-系统进路参数'!J394)</f>
        <v>N/A</v>
      </c>
      <c r="H393" s="22" t="str">
        <f>IF(INDEX(Veh_Marshal,0,3)="N/A","N/A",'输出-系统进路参数'!K394)</f>
        <v>N/A</v>
      </c>
      <c r="I393" s="22" t="str">
        <f>IF(INDEX(Veh_Marshal,0,3)="N/A","N/A",'输出-系统进路参数'!L394)</f>
        <v>N/A</v>
      </c>
      <c r="J393" s="22" t="str">
        <f>IF(INDEX(Veh_Marshal,0,3)="N/A","N/A",'输出-系统进路参数'!M394)</f>
        <v>N/A</v>
      </c>
      <c r="K393" s="22" t="str">
        <f>IF(INDEX(Veh_Marshal,0,3)="N/A","N/A",'输出-系统进路参数'!N394)</f>
        <v>N/A</v>
      </c>
      <c r="L393" s="22" t="str">
        <f>IF(INDEX(Veh_Marshal,0,3)="N/A","N/A",'输出-系统进路参数'!O394)</f>
        <v>N/A</v>
      </c>
      <c r="M393" s="22" t="str">
        <f>IF(INDEX(Veh_Marshal,0,3)="N/A","N/A",'输出-系统进路参数'!P394)</f>
        <v>N/A</v>
      </c>
      <c r="N393" s="22" t="str">
        <f>IF(INDEX(Veh_Marshal,0,3)="N/A","N/A",'输出-系统进路参数'!Q394)</f>
        <v>N/A</v>
      </c>
      <c r="O393" s="22" t="str">
        <f>IF(INDEX(Veh_Marshal,0,3)="N/A","N/A",'输出-系统进路参数'!R394)</f>
        <v>N/A</v>
      </c>
      <c r="P393" s="22" t="str">
        <f>IF(INDEX(Veh_Marshal,0,3)="N/A","N/A",'输出-系统进路参数'!S394)</f>
        <v>N/A</v>
      </c>
      <c r="Q393" s="22" t="str">
        <f>IF(INDEX(Veh_Marshal,0,3)="N/A","N/A",'输出-系统进路参数'!T394)</f>
        <v>N/A</v>
      </c>
      <c r="R393" s="22" t="str">
        <f>IF(INDEX(Veh_Marshal,0,3)="N/A","N/A",'输出-系统进路参数'!U394)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IF(INDEX(Veh_Marshal,0,3)="N/A","N/A",'输出-系统进路参数'!B395)</f>
        <v>N/A</v>
      </c>
      <c r="B394" s="22" t="str">
        <f>IF(INDEX(Veh_Marshal,0,3)="N/A","N/A",'输出-系统进路参数'!E395)</f>
        <v>N/A</v>
      </c>
      <c r="C394" s="22" t="str">
        <f>IF(INDEX(Veh_Marshal,0,3)="N/A","N/A",'输出-系统进路参数'!F395)</f>
        <v>N/A</v>
      </c>
      <c r="D394" s="22" t="str">
        <f>IF(INDEX(Veh_Marshal,0,3)="N/A","N/A",'输出-系统进路参数'!G395)</f>
        <v>N/A</v>
      </c>
      <c r="E394" s="22" t="str">
        <f>IF(INDEX(Veh_Marshal,0,3)="N/A","N/A",'输出-系统进路参数'!H395)</f>
        <v>N/A</v>
      </c>
      <c r="F394" s="22" t="str">
        <f>IF(INDEX(Veh_Marshal,0,3)="N/A","N/A",'输出-系统进路参数'!I395)</f>
        <v>N/A</v>
      </c>
      <c r="G394" s="22" t="str">
        <f>IF(INDEX(Veh_Marshal,0,3)="N/A","N/A",'输出-系统进路参数'!J395)</f>
        <v>N/A</v>
      </c>
      <c r="H394" s="22" t="str">
        <f>IF(INDEX(Veh_Marshal,0,3)="N/A","N/A",'输出-系统进路参数'!K395)</f>
        <v>N/A</v>
      </c>
      <c r="I394" s="22" t="str">
        <f>IF(INDEX(Veh_Marshal,0,3)="N/A","N/A",'输出-系统进路参数'!L395)</f>
        <v>N/A</v>
      </c>
      <c r="J394" s="22" t="str">
        <f>IF(INDEX(Veh_Marshal,0,3)="N/A","N/A",'输出-系统进路参数'!M395)</f>
        <v>N/A</v>
      </c>
      <c r="K394" s="22" t="str">
        <f>IF(INDEX(Veh_Marshal,0,3)="N/A","N/A",'输出-系统进路参数'!N395)</f>
        <v>N/A</v>
      </c>
      <c r="L394" s="22" t="str">
        <f>IF(INDEX(Veh_Marshal,0,3)="N/A","N/A",'输出-系统进路参数'!O395)</f>
        <v>N/A</v>
      </c>
      <c r="M394" s="22" t="str">
        <f>IF(INDEX(Veh_Marshal,0,3)="N/A","N/A",'输出-系统进路参数'!P395)</f>
        <v>N/A</v>
      </c>
      <c r="N394" s="22" t="str">
        <f>IF(INDEX(Veh_Marshal,0,3)="N/A","N/A",'输出-系统进路参数'!Q395)</f>
        <v>N/A</v>
      </c>
      <c r="O394" s="22" t="str">
        <f>IF(INDEX(Veh_Marshal,0,3)="N/A","N/A",'输出-系统进路参数'!R395)</f>
        <v>N/A</v>
      </c>
      <c r="P394" s="22" t="str">
        <f>IF(INDEX(Veh_Marshal,0,3)="N/A","N/A",'输出-系统进路参数'!S395)</f>
        <v>N/A</v>
      </c>
      <c r="Q394" s="22" t="str">
        <f>IF(INDEX(Veh_Marshal,0,3)="N/A","N/A",'输出-系统进路参数'!T395)</f>
        <v>N/A</v>
      </c>
      <c r="R394" s="22" t="str">
        <f>IF(INDEX(Veh_Marshal,0,3)="N/A","N/A",'输出-系统进路参数'!U395)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IF(INDEX(Veh_Marshal,0,3)="N/A","N/A",'输出-系统进路参数'!B396)</f>
        <v>N/A</v>
      </c>
      <c r="B395" s="22" t="str">
        <f>IF(INDEX(Veh_Marshal,0,3)="N/A","N/A",'输出-系统进路参数'!E396)</f>
        <v>N/A</v>
      </c>
      <c r="C395" s="22" t="str">
        <f>IF(INDEX(Veh_Marshal,0,3)="N/A","N/A",'输出-系统进路参数'!F396)</f>
        <v>N/A</v>
      </c>
      <c r="D395" s="22" t="str">
        <f>IF(INDEX(Veh_Marshal,0,3)="N/A","N/A",'输出-系统进路参数'!G396)</f>
        <v>N/A</v>
      </c>
      <c r="E395" s="22" t="str">
        <f>IF(INDEX(Veh_Marshal,0,3)="N/A","N/A",'输出-系统进路参数'!H396)</f>
        <v>N/A</v>
      </c>
      <c r="F395" s="22" t="str">
        <f>IF(INDEX(Veh_Marshal,0,3)="N/A","N/A",'输出-系统进路参数'!I396)</f>
        <v>N/A</v>
      </c>
      <c r="G395" s="22" t="str">
        <f>IF(INDEX(Veh_Marshal,0,3)="N/A","N/A",'输出-系统进路参数'!J396)</f>
        <v>N/A</v>
      </c>
      <c r="H395" s="22" t="str">
        <f>IF(INDEX(Veh_Marshal,0,3)="N/A","N/A",'输出-系统进路参数'!K396)</f>
        <v>N/A</v>
      </c>
      <c r="I395" s="22" t="str">
        <f>IF(INDEX(Veh_Marshal,0,3)="N/A","N/A",'输出-系统进路参数'!L396)</f>
        <v>N/A</v>
      </c>
      <c r="J395" s="22" t="str">
        <f>IF(INDEX(Veh_Marshal,0,3)="N/A","N/A",'输出-系统进路参数'!M396)</f>
        <v>N/A</v>
      </c>
      <c r="K395" s="22" t="str">
        <f>IF(INDEX(Veh_Marshal,0,3)="N/A","N/A",'输出-系统进路参数'!N396)</f>
        <v>N/A</v>
      </c>
      <c r="L395" s="22" t="str">
        <f>IF(INDEX(Veh_Marshal,0,3)="N/A","N/A",'输出-系统进路参数'!O396)</f>
        <v>N/A</v>
      </c>
      <c r="M395" s="22" t="str">
        <f>IF(INDEX(Veh_Marshal,0,3)="N/A","N/A",'输出-系统进路参数'!P396)</f>
        <v>N/A</v>
      </c>
      <c r="N395" s="22" t="str">
        <f>IF(INDEX(Veh_Marshal,0,3)="N/A","N/A",'输出-系统进路参数'!Q396)</f>
        <v>N/A</v>
      </c>
      <c r="O395" s="22" t="str">
        <f>IF(INDEX(Veh_Marshal,0,3)="N/A","N/A",'输出-系统进路参数'!R396)</f>
        <v>N/A</v>
      </c>
      <c r="P395" s="22" t="str">
        <f>IF(INDEX(Veh_Marshal,0,3)="N/A","N/A",'输出-系统进路参数'!S396)</f>
        <v>N/A</v>
      </c>
      <c r="Q395" s="22" t="str">
        <f>IF(INDEX(Veh_Marshal,0,3)="N/A","N/A",'输出-系统进路参数'!T396)</f>
        <v>N/A</v>
      </c>
      <c r="R395" s="22" t="str">
        <f>IF(INDEX(Veh_Marshal,0,3)="N/A","N/A",'输出-系统进路参数'!U396)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IF(INDEX(Veh_Marshal,0,3)="N/A","N/A",'输出-系统进路参数'!B397)</f>
        <v>N/A</v>
      </c>
      <c r="B396" s="22" t="str">
        <f>IF(INDEX(Veh_Marshal,0,3)="N/A","N/A",'输出-系统进路参数'!E397)</f>
        <v>N/A</v>
      </c>
      <c r="C396" s="22" t="str">
        <f>IF(INDEX(Veh_Marshal,0,3)="N/A","N/A",'输出-系统进路参数'!F397)</f>
        <v>N/A</v>
      </c>
      <c r="D396" s="22" t="str">
        <f>IF(INDEX(Veh_Marshal,0,3)="N/A","N/A",'输出-系统进路参数'!G397)</f>
        <v>N/A</v>
      </c>
      <c r="E396" s="22" t="str">
        <f>IF(INDEX(Veh_Marshal,0,3)="N/A","N/A",'输出-系统进路参数'!H397)</f>
        <v>N/A</v>
      </c>
      <c r="F396" s="22" t="str">
        <f>IF(INDEX(Veh_Marshal,0,3)="N/A","N/A",'输出-系统进路参数'!I397)</f>
        <v>N/A</v>
      </c>
      <c r="G396" s="22" t="str">
        <f>IF(INDEX(Veh_Marshal,0,3)="N/A","N/A",'输出-系统进路参数'!J397)</f>
        <v>N/A</v>
      </c>
      <c r="H396" s="22" t="str">
        <f>IF(INDEX(Veh_Marshal,0,3)="N/A","N/A",'输出-系统进路参数'!K397)</f>
        <v>N/A</v>
      </c>
      <c r="I396" s="22" t="str">
        <f>IF(INDEX(Veh_Marshal,0,3)="N/A","N/A",'输出-系统进路参数'!L397)</f>
        <v>N/A</v>
      </c>
      <c r="J396" s="22" t="str">
        <f>IF(INDEX(Veh_Marshal,0,3)="N/A","N/A",'输出-系统进路参数'!M397)</f>
        <v>N/A</v>
      </c>
      <c r="K396" s="22" t="str">
        <f>IF(INDEX(Veh_Marshal,0,3)="N/A","N/A",'输出-系统进路参数'!N397)</f>
        <v>N/A</v>
      </c>
      <c r="L396" s="22" t="str">
        <f>IF(INDEX(Veh_Marshal,0,3)="N/A","N/A",'输出-系统进路参数'!O397)</f>
        <v>N/A</v>
      </c>
      <c r="M396" s="22" t="str">
        <f>IF(INDEX(Veh_Marshal,0,3)="N/A","N/A",'输出-系统进路参数'!P397)</f>
        <v>N/A</v>
      </c>
      <c r="N396" s="22" t="str">
        <f>IF(INDEX(Veh_Marshal,0,3)="N/A","N/A",'输出-系统进路参数'!Q397)</f>
        <v>N/A</v>
      </c>
      <c r="O396" s="22" t="str">
        <f>IF(INDEX(Veh_Marshal,0,3)="N/A","N/A",'输出-系统进路参数'!R397)</f>
        <v>N/A</v>
      </c>
      <c r="P396" s="22" t="str">
        <f>IF(INDEX(Veh_Marshal,0,3)="N/A","N/A",'输出-系统进路参数'!S397)</f>
        <v>N/A</v>
      </c>
      <c r="Q396" s="22" t="str">
        <f>IF(INDEX(Veh_Marshal,0,3)="N/A","N/A",'输出-系统进路参数'!T397)</f>
        <v>N/A</v>
      </c>
      <c r="R396" s="22" t="str">
        <f>IF(INDEX(Veh_Marshal,0,3)="N/A","N/A",'输出-系统进路参数'!U397)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IF(INDEX(Veh_Marshal,0,3)="N/A","N/A",'输出-系统进路参数'!B398)</f>
        <v>N/A</v>
      </c>
      <c r="B397" s="22" t="str">
        <f>IF(INDEX(Veh_Marshal,0,3)="N/A","N/A",'输出-系统进路参数'!E398)</f>
        <v>N/A</v>
      </c>
      <c r="C397" s="22" t="str">
        <f>IF(INDEX(Veh_Marshal,0,3)="N/A","N/A",'输出-系统进路参数'!F398)</f>
        <v>N/A</v>
      </c>
      <c r="D397" s="22" t="str">
        <f>IF(INDEX(Veh_Marshal,0,3)="N/A","N/A",'输出-系统进路参数'!G398)</f>
        <v>N/A</v>
      </c>
      <c r="E397" s="22" t="str">
        <f>IF(INDEX(Veh_Marshal,0,3)="N/A","N/A",'输出-系统进路参数'!H398)</f>
        <v>N/A</v>
      </c>
      <c r="F397" s="22" t="str">
        <f>IF(INDEX(Veh_Marshal,0,3)="N/A","N/A",'输出-系统进路参数'!I398)</f>
        <v>N/A</v>
      </c>
      <c r="G397" s="22" t="str">
        <f>IF(INDEX(Veh_Marshal,0,3)="N/A","N/A",'输出-系统进路参数'!J398)</f>
        <v>N/A</v>
      </c>
      <c r="H397" s="22" t="str">
        <f>IF(INDEX(Veh_Marshal,0,3)="N/A","N/A",'输出-系统进路参数'!K398)</f>
        <v>N/A</v>
      </c>
      <c r="I397" s="22" t="str">
        <f>IF(INDEX(Veh_Marshal,0,3)="N/A","N/A",'输出-系统进路参数'!L398)</f>
        <v>N/A</v>
      </c>
      <c r="J397" s="22" t="str">
        <f>IF(INDEX(Veh_Marshal,0,3)="N/A","N/A",'输出-系统进路参数'!M398)</f>
        <v>N/A</v>
      </c>
      <c r="K397" s="22" t="str">
        <f>IF(INDEX(Veh_Marshal,0,3)="N/A","N/A",'输出-系统进路参数'!N398)</f>
        <v>N/A</v>
      </c>
      <c r="L397" s="22" t="str">
        <f>IF(INDEX(Veh_Marshal,0,3)="N/A","N/A",'输出-系统进路参数'!O398)</f>
        <v>N/A</v>
      </c>
      <c r="M397" s="22" t="str">
        <f>IF(INDEX(Veh_Marshal,0,3)="N/A","N/A",'输出-系统进路参数'!P398)</f>
        <v>N/A</v>
      </c>
      <c r="N397" s="22" t="str">
        <f>IF(INDEX(Veh_Marshal,0,3)="N/A","N/A",'输出-系统进路参数'!Q398)</f>
        <v>N/A</v>
      </c>
      <c r="O397" s="22" t="str">
        <f>IF(INDEX(Veh_Marshal,0,3)="N/A","N/A",'输出-系统进路参数'!R398)</f>
        <v>N/A</v>
      </c>
      <c r="P397" s="22" t="str">
        <f>IF(INDEX(Veh_Marshal,0,3)="N/A","N/A",'输出-系统进路参数'!S398)</f>
        <v>N/A</v>
      </c>
      <c r="Q397" s="22" t="str">
        <f>IF(INDEX(Veh_Marshal,0,3)="N/A","N/A",'输出-系统进路参数'!T398)</f>
        <v>N/A</v>
      </c>
      <c r="R397" s="22" t="str">
        <f>IF(INDEX(Veh_Marshal,0,3)="N/A","N/A",'输出-系统进路参数'!U398)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IF(INDEX(Veh_Marshal,0,3)="N/A","N/A",'输出-系统进路参数'!B399)</f>
        <v>N/A</v>
      </c>
      <c r="B398" s="22" t="str">
        <f>IF(INDEX(Veh_Marshal,0,3)="N/A","N/A",'输出-系统进路参数'!E399)</f>
        <v>N/A</v>
      </c>
      <c r="C398" s="22" t="str">
        <f>IF(INDEX(Veh_Marshal,0,3)="N/A","N/A",'输出-系统进路参数'!F399)</f>
        <v>N/A</v>
      </c>
      <c r="D398" s="22" t="str">
        <f>IF(INDEX(Veh_Marshal,0,3)="N/A","N/A",'输出-系统进路参数'!G399)</f>
        <v>N/A</v>
      </c>
      <c r="E398" s="22" t="str">
        <f>IF(INDEX(Veh_Marshal,0,3)="N/A","N/A",'输出-系统进路参数'!H399)</f>
        <v>N/A</v>
      </c>
      <c r="F398" s="22" t="str">
        <f>IF(INDEX(Veh_Marshal,0,3)="N/A","N/A",'输出-系统进路参数'!I399)</f>
        <v>N/A</v>
      </c>
      <c r="G398" s="22" t="str">
        <f>IF(INDEX(Veh_Marshal,0,3)="N/A","N/A",'输出-系统进路参数'!J399)</f>
        <v>N/A</v>
      </c>
      <c r="H398" s="22" t="str">
        <f>IF(INDEX(Veh_Marshal,0,3)="N/A","N/A",'输出-系统进路参数'!K399)</f>
        <v>N/A</v>
      </c>
      <c r="I398" s="22" t="str">
        <f>IF(INDEX(Veh_Marshal,0,3)="N/A","N/A",'输出-系统进路参数'!L399)</f>
        <v>N/A</v>
      </c>
      <c r="J398" s="22" t="str">
        <f>IF(INDEX(Veh_Marshal,0,3)="N/A","N/A",'输出-系统进路参数'!M399)</f>
        <v>N/A</v>
      </c>
      <c r="K398" s="22" t="str">
        <f>IF(INDEX(Veh_Marshal,0,3)="N/A","N/A",'输出-系统进路参数'!N399)</f>
        <v>N/A</v>
      </c>
      <c r="L398" s="22" t="str">
        <f>IF(INDEX(Veh_Marshal,0,3)="N/A","N/A",'输出-系统进路参数'!O399)</f>
        <v>N/A</v>
      </c>
      <c r="M398" s="22" t="str">
        <f>IF(INDEX(Veh_Marshal,0,3)="N/A","N/A",'输出-系统进路参数'!P399)</f>
        <v>N/A</v>
      </c>
      <c r="N398" s="22" t="str">
        <f>IF(INDEX(Veh_Marshal,0,3)="N/A","N/A",'输出-系统进路参数'!Q399)</f>
        <v>N/A</v>
      </c>
      <c r="O398" s="22" t="str">
        <f>IF(INDEX(Veh_Marshal,0,3)="N/A","N/A",'输出-系统进路参数'!R399)</f>
        <v>N/A</v>
      </c>
      <c r="P398" s="22" t="str">
        <f>IF(INDEX(Veh_Marshal,0,3)="N/A","N/A",'输出-系统进路参数'!S399)</f>
        <v>N/A</v>
      </c>
      <c r="Q398" s="22" t="str">
        <f>IF(INDEX(Veh_Marshal,0,3)="N/A","N/A",'输出-系统进路参数'!T399)</f>
        <v>N/A</v>
      </c>
      <c r="R398" s="22" t="str">
        <f>IF(INDEX(Veh_Marshal,0,3)="N/A","N/A",'输出-系统进路参数'!U399)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IF(INDEX(Veh_Marshal,0,3)="N/A","N/A",'输出-系统进路参数'!B400)</f>
        <v>N/A</v>
      </c>
      <c r="B399" s="22" t="str">
        <f>IF(INDEX(Veh_Marshal,0,3)="N/A","N/A",'输出-系统进路参数'!E400)</f>
        <v>N/A</v>
      </c>
      <c r="C399" s="22" t="str">
        <f>IF(INDEX(Veh_Marshal,0,3)="N/A","N/A",'输出-系统进路参数'!F400)</f>
        <v>N/A</v>
      </c>
      <c r="D399" s="22" t="str">
        <f>IF(INDEX(Veh_Marshal,0,3)="N/A","N/A",'输出-系统进路参数'!G400)</f>
        <v>N/A</v>
      </c>
      <c r="E399" s="22" t="str">
        <f>IF(INDEX(Veh_Marshal,0,3)="N/A","N/A",'输出-系统进路参数'!H400)</f>
        <v>N/A</v>
      </c>
      <c r="F399" s="22" t="str">
        <f>IF(INDEX(Veh_Marshal,0,3)="N/A","N/A",'输出-系统进路参数'!I400)</f>
        <v>N/A</v>
      </c>
      <c r="G399" s="22" t="str">
        <f>IF(INDEX(Veh_Marshal,0,3)="N/A","N/A",'输出-系统进路参数'!J400)</f>
        <v>N/A</v>
      </c>
      <c r="H399" s="22" t="str">
        <f>IF(INDEX(Veh_Marshal,0,3)="N/A","N/A",'输出-系统进路参数'!K400)</f>
        <v>N/A</v>
      </c>
      <c r="I399" s="22" t="str">
        <f>IF(INDEX(Veh_Marshal,0,3)="N/A","N/A",'输出-系统进路参数'!L400)</f>
        <v>N/A</v>
      </c>
      <c r="J399" s="22" t="str">
        <f>IF(INDEX(Veh_Marshal,0,3)="N/A","N/A",'输出-系统进路参数'!M400)</f>
        <v>N/A</v>
      </c>
      <c r="K399" s="22" t="str">
        <f>IF(INDEX(Veh_Marshal,0,3)="N/A","N/A",'输出-系统进路参数'!N400)</f>
        <v>N/A</v>
      </c>
      <c r="L399" s="22" t="str">
        <f>IF(INDEX(Veh_Marshal,0,3)="N/A","N/A",'输出-系统进路参数'!O400)</f>
        <v>N/A</v>
      </c>
      <c r="M399" s="22" t="str">
        <f>IF(INDEX(Veh_Marshal,0,3)="N/A","N/A",'输出-系统进路参数'!P400)</f>
        <v>N/A</v>
      </c>
      <c r="N399" s="22" t="str">
        <f>IF(INDEX(Veh_Marshal,0,3)="N/A","N/A",'输出-系统进路参数'!Q400)</f>
        <v>N/A</v>
      </c>
      <c r="O399" s="22" t="str">
        <f>IF(INDEX(Veh_Marshal,0,3)="N/A","N/A",'输出-系统进路参数'!R400)</f>
        <v>N/A</v>
      </c>
      <c r="P399" s="22" t="str">
        <f>IF(INDEX(Veh_Marshal,0,3)="N/A","N/A",'输出-系统进路参数'!S400)</f>
        <v>N/A</v>
      </c>
      <c r="Q399" s="22" t="str">
        <f>IF(INDEX(Veh_Marshal,0,3)="N/A","N/A",'输出-系统进路参数'!T400)</f>
        <v>N/A</v>
      </c>
      <c r="R399" s="22" t="str">
        <f>IF(INDEX(Veh_Marshal,0,3)="N/A","N/A",'输出-系统进路参数'!U400)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IF(INDEX(Veh_Marshal,0,3)="N/A","N/A",'输出-系统进路参数'!B401)</f>
        <v>N/A</v>
      </c>
      <c r="B400" s="22" t="str">
        <f>IF(INDEX(Veh_Marshal,0,3)="N/A","N/A",'输出-系统进路参数'!E401)</f>
        <v>N/A</v>
      </c>
      <c r="C400" s="22" t="str">
        <f>IF(INDEX(Veh_Marshal,0,3)="N/A","N/A",'输出-系统进路参数'!F401)</f>
        <v>N/A</v>
      </c>
      <c r="D400" s="22" t="str">
        <f>IF(INDEX(Veh_Marshal,0,3)="N/A","N/A",'输出-系统进路参数'!G401)</f>
        <v>N/A</v>
      </c>
      <c r="E400" s="22" t="str">
        <f>IF(INDEX(Veh_Marshal,0,3)="N/A","N/A",'输出-系统进路参数'!H401)</f>
        <v>N/A</v>
      </c>
      <c r="F400" s="22" t="str">
        <f>IF(INDEX(Veh_Marshal,0,3)="N/A","N/A",'输出-系统进路参数'!I401)</f>
        <v>N/A</v>
      </c>
      <c r="G400" s="22" t="str">
        <f>IF(INDEX(Veh_Marshal,0,3)="N/A","N/A",'输出-系统进路参数'!J401)</f>
        <v>N/A</v>
      </c>
      <c r="H400" s="22" t="str">
        <f>IF(INDEX(Veh_Marshal,0,3)="N/A","N/A",'输出-系统进路参数'!K401)</f>
        <v>N/A</v>
      </c>
      <c r="I400" s="22" t="str">
        <f>IF(INDEX(Veh_Marshal,0,3)="N/A","N/A",'输出-系统进路参数'!L401)</f>
        <v>N/A</v>
      </c>
      <c r="J400" s="22" t="str">
        <f>IF(INDEX(Veh_Marshal,0,3)="N/A","N/A",'输出-系统进路参数'!M401)</f>
        <v>N/A</v>
      </c>
      <c r="K400" s="22" t="str">
        <f>IF(INDEX(Veh_Marshal,0,3)="N/A","N/A",'输出-系统进路参数'!N401)</f>
        <v>N/A</v>
      </c>
      <c r="L400" s="22" t="str">
        <f>IF(INDEX(Veh_Marshal,0,3)="N/A","N/A",'输出-系统进路参数'!O401)</f>
        <v>N/A</v>
      </c>
      <c r="M400" s="22" t="str">
        <f>IF(INDEX(Veh_Marshal,0,3)="N/A","N/A",'输出-系统进路参数'!P401)</f>
        <v>N/A</v>
      </c>
      <c r="N400" s="22" t="str">
        <f>IF(INDEX(Veh_Marshal,0,3)="N/A","N/A",'输出-系统进路参数'!Q401)</f>
        <v>N/A</v>
      </c>
      <c r="O400" s="22" t="str">
        <f>IF(INDEX(Veh_Marshal,0,3)="N/A","N/A",'输出-系统进路参数'!R401)</f>
        <v>N/A</v>
      </c>
      <c r="P400" s="22" t="str">
        <f>IF(INDEX(Veh_Marshal,0,3)="N/A","N/A",'输出-系统进路参数'!S401)</f>
        <v>N/A</v>
      </c>
      <c r="Q400" s="22" t="str">
        <f>IF(INDEX(Veh_Marshal,0,3)="N/A","N/A",'输出-系统进路参数'!T401)</f>
        <v>N/A</v>
      </c>
      <c r="R400" s="22" t="str">
        <f>IF(INDEX(Veh_Marshal,0,3)="N/A","N/A",'输出-系统进路参数'!U401)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IF(INDEX(Veh_Marshal,0,3)="N/A","N/A",'输出-系统进路参数'!B402)</f>
        <v>N/A</v>
      </c>
      <c r="B401" s="22" t="str">
        <f>IF(INDEX(Veh_Marshal,0,3)="N/A","N/A",'输出-系统进路参数'!E402)</f>
        <v>N/A</v>
      </c>
      <c r="C401" s="22" t="str">
        <f>IF(INDEX(Veh_Marshal,0,3)="N/A","N/A",'输出-系统进路参数'!F402)</f>
        <v>N/A</v>
      </c>
      <c r="D401" s="22" t="str">
        <f>IF(INDEX(Veh_Marshal,0,3)="N/A","N/A",'输出-系统进路参数'!G402)</f>
        <v>N/A</v>
      </c>
      <c r="E401" s="22" t="str">
        <f>IF(INDEX(Veh_Marshal,0,3)="N/A","N/A",'输出-系统进路参数'!H402)</f>
        <v>N/A</v>
      </c>
      <c r="F401" s="22" t="str">
        <f>IF(INDEX(Veh_Marshal,0,3)="N/A","N/A",'输出-系统进路参数'!I402)</f>
        <v>N/A</v>
      </c>
      <c r="G401" s="22" t="str">
        <f>IF(INDEX(Veh_Marshal,0,3)="N/A","N/A",'输出-系统进路参数'!J402)</f>
        <v>N/A</v>
      </c>
      <c r="H401" s="22" t="str">
        <f>IF(INDEX(Veh_Marshal,0,3)="N/A","N/A",'输出-系统进路参数'!K402)</f>
        <v>N/A</v>
      </c>
      <c r="I401" s="22" t="str">
        <f>IF(INDEX(Veh_Marshal,0,3)="N/A","N/A",'输出-系统进路参数'!L402)</f>
        <v>N/A</v>
      </c>
      <c r="J401" s="22" t="str">
        <f>IF(INDEX(Veh_Marshal,0,3)="N/A","N/A",'输出-系统进路参数'!M402)</f>
        <v>N/A</v>
      </c>
      <c r="K401" s="22" t="str">
        <f>IF(INDEX(Veh_Marshal,0,3)="N/A","N/A",'输出-系统进路参数'!N402)</f>
        <v>N/A</v>
      </c>
      <c r="L401" s="22" t="str">
        <f>IF(INDEX(Veh_Marshal,0,3)="N/A","N/A",'输出-系统进路参数'!O402)</f>
        <v>N/A</v>
      </c>
      <c r="M401" s="22" t="str">
        <f>IF(INDEX(Veh_Marshal,0,3)="N/A","N/A",'输出-系统进路参数'!P402)</f>
        <v>N/A</v>
      </c>
      <c r="N401" s="22" t="str">
        <f>IF(INDEX(Veh_Marshal,0,3)="N/A","N/A",'输出-系统进路参数'!Q402)</f>
        <v>N/A</v>
      </c>
      <c r="O401" s="22" t="str">
        <f>IF(INDEX(Veh_Marshal,0,3)="N/A","N/A",'输出-系统进路参数'!R402)</f>
        <v>N/A</v>
      </c>
      <c r="P401" s="22" t="str">
        <f>IF(INDEX(Veh_Marshal,0,3)="N/A","N/A",'输出-系统进路参数'!S402)</f>
        <v>N/A</v>
      </c>
      <c r="Q401" s="22" t="str">
        <f>IF(INDEX(Veh_Marshal,0,3)="N/A","N/A",'输出-系统进路参数'!T402)</f>
        <v>N/A</v>
      </c>
      <c r="R401" s="22" t="str">
        <f>IF(INDEX(Veh_Marshal,0,3)="N/A","N/A",'输出-系统进路参数'!U402)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IF(INDEX(Veh_Marshal,0,3)="N/A","N/A",'输出-系统进路参数'!B403)</f>
        <v>N/A</v>
      </c>
      <c r="B402" s="22" t="str">
        <f>IF(INDEX(Veh_Marshal,0,3)="N/A","N/A",'输出-系统进路参数'!E403)</f>
        <v>N/A</v>
      </c>
      <c r="C402" s="22" t="str">
        <f>IF(INDEX(Veh_Marshal,0,3)="N/A","N/A",'输出-系统进路参数'!F403)</f>
        <v>N/A</v>
      </c>
      <c r="D402" s="22" t="str">
        <f>IF(INDEX(Veh_Marshal,0,3)="N/A","N/A",'输出-系统进路参数'!G403)</f>
        <v>N/A</v>
      </c>
      <c r="E402" s="22" t="str">
        <f>IF(INDEX(Veh_Marshal,0,3)="N/A","N/A",'输出-系统进路参数'!H403)</f>
        <v>N/A</v>
      </c>
      <c r="F402" s="22" t="str">
        <f>IF(INDEX(Veh_Marshal,0,3)="N/A","N/A",'输出-系统进路参数'!I403)</f>
        <v>N/A</v>
      </c>
      <c r="G402" s="22" t="str">
        <f>IF(INDEX(Veh_Marshal,0,3)="N/A","N/A",'输出-系统进路参数'!J403)</f>
        <v>N/A</v>
      </c>
      <c r="H402" s="22" t="str">
        <f>IF(INDEX(Veh_Marshal,0,3)="N/A","N/A",'输出-系统进路参数'!K403)</f>
        <v>N/A</v>
      </c>
      <c r="I402" s="22" t="str">
        <f>IF(INDEX(Veh_Marshal,0,3)="N/A","N/A",'输出-系统进路参数'!L403)</f>
        <v>N/A</v>
      </c>
      <c r="J402" s="22" t="str">
        <f>IF(INDEX(Veh_Marshal,0,3)="N/A","N/A",'输出-系统进路参数'!M403)</f>
        <v>N/A</v>
      </c>
      <c r="K402" s="22" t="str">
        <f>IF(INDEX(Veh_Marshal,0,3)="N/A","N/A",'输出-系统进路参数'!N403)</f>
        <v>N/A</v>
      </c>
      <c r="L402" s="22" t="str">
        <f>IF(INDEX(Veh_Marshal,0,3)="N/A","N/A",'输出-系统进路参数'!O403)</f>
        <v>N/A</v>
      </c>
      <c r="M402" s="22" t="str">
        <f>IF(INDEX(Veh_Marshal,0,3)="N/A","N/A",'输出-系统进路参数'!P403)</f>
        <v>N/A</v>
      </c>
      <c r="N402" s="22" t="str">
        <f>IF(INDEX(Veh_Marshal,0,3)="N/A","N/A",'输出-系统进路参数'!Q403)</f>
        <v>N/A</v>
      </c>
      <c r="O402" s="22" t="str">
        <f>IF(INDEX(Veh_Marshal,0,3)="N/A","N/A",'输出-系统进路参数'!R403)</f>
        <v>N/A</v>
      </c>
      <c r="P402" s="22" t="str">
        <f>IF(INDEX(Veh_Marshal,0,3)="N/A","N/A",'输出-系统进路参数'!S403)</f>
        <v>N/A</v>
      </c>
      <c r="Q402" s="22" t="str">
        <f>IF(INDEX(Veh_Marshal,0,3)="N/A","N/A",'输出-系统进路参数'!T403)</f>
        <v>N/A</v>
      </c>
      <c r="R402" s="22" t="str">
        <f>IF(INDEX(Veh_Marshal,0,3)="N/A","N/A",'输出-系统进路参数'!U403)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IF(INDEX(Veh_Marshal,0,3)="N/A","N/A",'输出-系统进路参数'!B404)</f>
        <v>N/A</v>
      </c>
      <c r="B403" s="22" t="str">
        <f>IF(INDEX(Veh_Marshal,0,3)="N/A","N/A",'输出-系统进路参数'!E404)</f>
        <v>N/A</v>
      </c>
      <c r="C403" s="22" t="str">
        <f>IF(INDEX(Veh_Marshal,0,3)="N/A","N/A",'输出-系统进路参数'!F404)</f>
        <v>N/A</v>
      </c>
      <c r="D403" s="22" t="str">
        <f>IF(INDEX(Veh_Marshal,0,3)="N/A","N/A",'输出-系统进路参数'!G404)</f>
        <v>N/A</v>
      </c>
      <c r="E403" s="22" t="str">
        <f>IF(INDEX(Veh_Marshal,0,3)="N/A","N/A",'输出-系统进路参数'!H404)</f>
        <v>N/A</v>
      </c>
      <c r="F403" s="22" t="str">
        <f>IF(INDEX(Veh_Marshal,0,3)="N/A","N/A",'输出-系统进路参数'!I404)</f>
        <v>N/A</v>
      </c>
      <c r="G403" s="22" t="str">
        <f>IF(INDEX(Veh_Marshal,0,3)="N/A","N/A",'输出-系统进路参数'!J404)</f>
        <v>N/A</v>
      </c>
      <c r="H403" s="22" t="str">
        <f>IF(INDEX(Veh_Marshal,0,3)="N/A","N/A",'输出-系统进路参数'!K404)</f>
        <v>N/A</v>
      </c>
      <c r="I403" s="22" t="str">
        <f>IF(INDEX(Veh_Marshal,0,3)="N/A","N/A",'输出-系统进路参数'!L404)</f>
        <v>N/A</v>
      </c>
      <c r="J403" s="22" t="str">
        <f>IF(INDEX(Veh_Marshal,0,3)="N/A","N/A",'输出-系统进路参数'!M404)</f>
        <v>N/A</v>
      </c>
      <c r="K403" s="22" t="str">
        <f>IF(INDEX(Veh_Marshal,0,3)="N/A","N/A",'输出-系统进路参数'!N404)</f>
        <v>N/A</v>
      </c>
      <c r="L403" s="22" t="str">
        <f>IF(INDEX(Veh_Marshal,0,3)="N/A","N/A",'输出-系统进路参数'!O404)</f>
        <v>N/A</v>
      </c>
      <c r="M403" s="22" t="str">
        <f>IF(INDEX(Veh_Marshal,0,3)="N/A","N/A",'输出-系统进路参数'!P404)</f>
        <v>N/A</v>
      </c>
      <c r="N403" s="22" t="str">
        <f>IF(INDEX(Veh_Marshal,0,3)="N/A","N/A",'输出-系统进路参数'!Q404)</f>
        <v>N/A</v>
      </c>
      <c r="O403" s="22" t="str">
        <f>IF(INDEX(Veh_Marshal,0,3)="N/A","N/A",'输出-系统进路参数'!R404)</f>
        <v>N/A</v>
      </c>
      <c r="P403" s="22" t="str">
        <f>IF(INDEX(Veh_Marshal,0,3)="N/A","N/A",'输出-系统进路参数'!S404)</f>
        <v>N/A</v>
      </c>
      <c r="Q403" s="22" t="str">
        <f>IF(INDEX(Veh_Marshal,0,3)="N/A","N/A",'输出-系统进路参数'!T404)</f>
        <v>N/A</v>
      </c>
      <c r="R403" s="22" t="str">
        <f>IF(INDEX(Veh_Marshal,0,3)="N/A","N/A",'输出-系统进路参数'!U404)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IF(INDEX(Veh_Marshal,0,3)="N/A","N/A",'输出-系统进路参数'!B405)</f>
        <v>N/A</v>
      </c>
      <c r="B404" s="22" t="str">
        <f>IF(INDEX(Veh_Marshal,0,3)="N/A","N/A",'输出-系统进路参数'!E405)</f>
        <v>N/A</v>
      </c>
      <c r="C404" s="22" t="str">
        <f>IF(INDEX(Veh_Marshal,0,3)="N/A","N/A",'输出-系统进路参数'!F405)</f>
        <v>N/A</v>
      </c>
      <c r="D404" s="22" t="str">
        <f>IF(INDEX(Veh_Marshal,0,3)="N/A","N/A",'输出-系统进路参数'!G405)</f>
        <v>N/A</v>
      </c>
      <c r="E404" s="22" t="str">
        <f>IF(INDEX(Veh_Marshal,0,3)="N/A","N/A",'输出-系统进路参数'!H405)</f>
        <v>N/A</v>
      </c>
      <c r="F404" s="22" t="str">
        <f>IF(INDEX(Veh_Marshal,0,3)="N/A","N/A",'输出-系统进路参数'!I405)</f>
        <v>N/A</v>
      </c>
      <c r="G404" s="22" t="str">
        <f>IF(INDEX(Veh_Marshal,0,3)="N/A","N/A",'输出-系统进路参数'!J405)</f>
        <v>N/A</v>
      </c>
      <c r="H404" s="22" t="str">
        <f>IF(INDEX(Veh_Marshal,0,3)="N/A","N/A",'输出-系统进路参数'!K405)</f>
        <v>N/A</v>
      </c>
      <c r="I404" s="22" t="str">
        <f>IF(INDEX(Veh_Marshal,0,3)="N/A","N/A",'输出-系统进路参数'!L405)</f>
        <v>N/A</v>
      </c>
      <c r="J404" s="22" t="str">
        <f>IF(INDEX(Veh_Marshal,0,3)="N/A","N/A",'输出-系统进路参数'!M405)</f>
        <v>N/A</v>
      </c>
      <c r="K404" s="22" t="str">
        <f>IF(INDEX(Veh_Marshal,0,3)="N/A","N/A",'输出-系统进路参数'!N405)</f>
        <v>N/A</v>
      </c>
      <c r="L404" s="22" t="str">
        <f>IF(INDEX(Veh_Marshal,0,3)="N/A","N/A",'输出-系统进路参数'!O405)</f>
        <v>N/A</v>
      </c>
      <c r="M404" s="22" t="str">
        <f>IF(INDEX(Veh_Marshal,0,3)="N/A","N/A",'输出-系统进路参数'!P405)</f>
        <v>N/A</v>
      </c>
      <c r="N404" s="22" t="str">
        <f>IF(INDEX(Veh_Marshal,0,3)="N/A","N/A",'输出-系统进路参数'!Q405)</f>
        <v>N/A</v>
      </c>
      <c r="O404" s="22" t="str">
        <f>IF(INDEX(Veh_Marshal,0,3)="N/A","N/A",'输出-系统进路参数'!R405)</f>
        <v>N/A</v>
      </c>
      <c r="P404" s="22" t="str">
        <f>IF(INDEX(Veh_Marshal,0,3)="N/A","N/A",'输出-系统进路参数'!S405)</f>
        <v>N/A</v>
      </c>
      <c r="Q404" s="22" t="str">
        <f>IF(INDEX(Veh_Marshal,0,3)="N/A","N/A",'输出-系统进路参数'!T405)</f>
        <v>N/A</v>
      </c>
      <c r="R404" s="22" t="str">
        <f>IF(INDEX(Veh_Marshal,0,3)="N/A","N/A",'输出-系统进路参数'!U405)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IF(INDEX(Veh_Marshal,0,3)="N/A","N/A",'输出-系统进路参数'!B406)</f>
        <v>N/A</v>
      </c>
      <c r="B405" s="22" t="str">
        <f>IF(INDEX(Veh_Marshal,0,3)="N/A","N/A",'输出-系统进路参数'!E406)</f>
        <v>N/A</v>
      </c>
      <c r="C405" s="22" t="str">
        <f>IF(INDEX(Veh_Marshal,0,3)="N/A","N/A",'输出-系统进路参数'!F406)</f>
        <v>N/A</v>
      </c>
      <c r="D405" s="22" t="str">
        <f>IF(INDEX(Veh_Marshal,0,3)="N/A","N/A",'输出-系统进路参数'!G406)</f>
        <v>N/A</v>
      </c>
      <c r="E405" s="22" t="str">
        <f>IF(INDEX(Veh_Marshal,0,3)="N/A","N/A",'输出-系统进路参数'!H406)</f>
        <v>N/A</v>
      </c>
      <c r="F405" s="22" t="str">
        <f>IF(INDEX(Veh_Marshal,0,3)="N/A","N/A",'输出-系统进路参数'!I406)</f>
        <v>N/A</v>
      </c>
      <c r="G405" s="22" t="str">
        <f>IF(INDEX(Veh_Marshal,0,3)="N/A","N/A",'输出-系统进路参数'!J406)</f>
        <v>N/A</v>
      </c>
      <c r="H405" s="22" t="str">
        <f>IF(INDEX(Veh_Marshal,0,3)="N/A","N/A",'输出-系统进路参数'!K406)</f>
        <v>N/A</v>
      </c>
      <c r="I405" s="22" t="str">
        <f>IF(INDEX(Veh_Marshal,0,3)="N/A","N/A",'输出-系统进路参数'!L406)</f>
        <v>N/A</v>
      </c>
      <c r="J405" s="22" t="str">
        <f>IF(INDEX(Veh_Marshal,0,3)="N/A","N/A",'输出-系统进路参数'!M406)</f>
        <v>N/A</v>
      </c>
      <c r="K405" s="22" t="str">
        <f>IF(INDEX(Veh_Marshal,0,3)="N/A","N/A",'输出-系统进路参数'!N406)</f>
        <v>N/A</v>
      </c>
      <c r="L405" s="22" t="str">
        <f>IF(INDEX(Veh_Marshal,0,3)="N/A","N/A",'输出-系统进路参数'!O406)</f>
        <v>N/A</v>
      </c>
      <c r="M405" s="22" t="str">
        <f>IF(INDEX(Veh_Marshal,0,3)="N/A","N/A",'输出-系统进路参数'!P406)</f>
        <v>N/A</v>
      </c>
      <c r="N405" s="22" t="str">
        <f>IF(INDEX(Veh_Marshal,0,3)="N/A","N/A",'输出-系统进路参数'!Q406)</f>
        <v>N/A</v>
      </c>
      <c r="O405" s="22" t="str">
        <f>IF(INDEX(Veh_Marshal,0,3)="N/A","N/A",'输出-系统进路参数'!R406)</f>
        <v>N/A</v>
      </c>
      <c r="P405" s="22" t="str">
        <f>IF(INDEX(Veh_Marshal,0,3)="N/A","N/A",'输出-系统进路参数'!S406)</f>
        <v>N/A</v>
      </c>
      <c r="Q405" s="22" t="str">
        <f>IF(INDEX(Veh_Marshal,0,3)="N/A","N/A",'输出-系统进路参数'!T406)</f>
        <v>N/A</v>
      </c>
      <c r="R405" s="22" t="str">
        <f>IF(INDEX(Veh_Marshal,0,3)="N/A","N/A",'输出-系统进路参数'!U406)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IF(INDEX(Veh_Marshal,0,3)="N/A","N/A",'输出-系统进路参数'!B407)</f>
        <v>N/A</v>
      </c>
      <c r="B406" s="22" t="str">
        <f>IF(INDEX(Veh_Marshal,0,3)="N/A","N/A",'输出-系统进路参数'!E407)</f>
        <v>N/A</v>
      </c>
      <c r="C406" s="22" t="str">
        <f>IF(INDEX(Veh_Marshal,0,3)="N/A","N/A",'输出-系统进路参数'!F407)</f>
        <v>N/A</v>
      </c>
      <c r="D406" s="22" t="str">
        <f>IF(INDEX(Veh_Marshal,0,3)="N/A","N/A",'输出-系统进路参数'!G407)</f>
        <v>N/A</v>
      </c>
      <c r="E406" s="22" t="str">
        <f>IF(INDEX(Veh_Marshal,0,3)="N/A","N/A",'输出-系统进路参数'!H407)</f>
        <v>N/A</v>
      </c>
      <c r="F406" s="22" t="str">
        <f>IF(INDEX(Veh_Marshal,0,3)="N/A","N/A",'输出-系统进路参数'!I407)</f>
        <v>N/A</v>
      </c>
      <c r="G406" s="22" t="str">
        <f>IF(INDEX(Veh_Marshal,0,3)="N/A","N/A",'输出-系统进路参数'!J407)</f>
        <v>N/A</v>
      </c>
      <c r="H406" s="22" t="str">
        <f>IF(INDEX(Veh_Marshal,0,3)="N/A","N/A",'输出-系统进路参数'!K407)</f>
        <v>N/A</v>
      </c>
      <c r="I406" s="22" t="str">
        <f>IF(INDEX(Veh_Marshal,0,3)="N/A","N/A",'输出-系统进路参数'!L407)</f>
        <v>N/A</v>
      </c>
      <c r="J406" s="22" t="str">
        <f>IF(INDEX(Veh_Marshal,0,3)="N/A","N/A",'输出-系统进路参数'!M407)</f>
        <v>N/A</v>
      </c>
      <c r="K406" s="22" t="str">
        <f>IF(INDEX(Veh_Marshal,0,3)="N/A","N/A",'输出-系统进路参数'!N407)</f>
        <v>N/A</v>
      </c>
      <c r="L406" s="22" t="str">
        <f>IF(INDEX(Veh_Marshal,0,3)="N/A","N/A",'输出-系统进路参数'!O407)</f>
        <v>N/A</v>
      </c>
      <c r="M406" s="22" t="str">
        <f>IF(INDEX(Veh_Marshal,0,3)="N/A","N/A",'输出-系统进路参数'!P407)</f>
        <v>N/A</v>
      </c>
      <c r="N406" s="22" t="str">
        <f>IF(INDEX(Veh_Marshal,0,3)="N/A","N/A",'输出-系统进路参数'!Q407)</f>
        <v>N/A</v>
      </c>
      <c r="O406" s="22" t="str">
        <f>IF(INDEX(Veh_Marshal,0,3)="N/A","N/A",'输出-系统进路参数'!R407)</f>
        <v>N/A</v>
      </c>
      <c r="P406" s="22" t="str">
        <f>IF(INDEX(Veh_Marshal,0,3)="N/A","N/A",'输出-系统进路参数'!S407)</f>
        <v>N/A</v>
      </c>
      <c r="Q406" s="22" t="str">
        <f>IF(INDEX(Veh_Marshal,0,3)="N/A","N/A",'输出-系统进路参数'!T407)</f>
        <v>N/A</v>
      </c>
      <c r="R406" s="22" t="str">
        <f>IF(INDEX(Veh_Marshal,0,3)="N/A","N/A",'输出-系统进路参数'!U407)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IF(INDEX(Veh_Marshal,0,3)="N/A","N/A",'输出-系统进路参数'!B408)</f>
        <v>N/A</v>
      </c>
      <c r="B407" s="22" t="str">
        <f>IF(INDEX(Veh_Marshal,0,3)="N/A","N/A",'输出-系统进路参数'!E408)</f>
        <v>N/A</v>
      </c>
      <c r="C407" s="22" t="str">
        <f>IF(INDEX(Veh_Marshal,0,3)="N/A","N/A",'输出-系统进路参数'!F408)</f>
        <v>N/A</v>
      </c>
      <c r="D407" s="22" t="str">
        <f>IF(INDEX(Veh_Marshal,0,3)="N/A","N/A",'输出-系统进路参数'!G408)</f>
        <v>N/A</v>
      </c>
      <c r="E407" s="22" t="str">
        <f>IF(INDEX(Veh_Marshal,0,3)="N/A","N/A",'输出-系统进路参数'!H408)</f>
        <v>N/A</v>
      </c>
      <c r="F407" s="22" t="str">
        <f>IF(INDEX(Veh_Marshal,0,3)="N/A","N/A",'输出-系统进路参数'!I408)</f>
        <v>N/A</v>
      </c>
      <c r="G407" s="22" t="str">
        <f>IF(INDEX(Veh_Marshal,0,3)="N/A","N/A",'输出-系统进路参数'!J408)</f>
        <v>N/A</v>
      </c>
      <c r="H407" s="22" t="str">
        <f>IF(INDEX(Veh_Marshal,0,3)="N/A","N/A",'输出-系统进路参数'!K408)</f>
        <v>N/A</v>
      </c>
      <c r="I407" s="22" t="str">
        <f>IF(INDEX(Veh_Marshal,0,3)="N/A","N/A",'输出-系统进路参数'!L408)</f>
        <v>N/A</v>
      </c>
      <c r="J407" s="22" t="str">
        <f>IF(INDEX(Veh_Marshal,0,3)="N/A","N/A",'输出-系统进路参数'!M408)</f>
        <v>N/A</v>
      </c>
      <c r="K407" s="22" t="str">
        <f>IF(INDEX(Veh_Marshal,0,3)="N/A","N/A",'输出-系统进路参数'!N408)</f>
        <v>N/A</v>
      </c>
      <c r="L407" s="22" t="str">
        <f>IF(INDEX(Veh_Marshal,0,3)="N/A","N/A",'输出-系统进路参数'!O408)</f>
        <v>N/A</v>
      </c>
      <c r="M407" s="22" t="str">
        <f>IF(INDEX(Veh_Marshal,0,3)="N/A","N/A",'输出-系统进路参数'!P408)</f>
        <v>N/A</v>
      </c>
      <c r="N407" s="22" t="str">
        <f>IF(INDEX(Veh_Marshal,0,3)="N/A","N/A",'输出-系统进路参数'!Q408)</f>
        <v>N/A</v>
      </c>
      <c r="O407" s="22" t="str">
        <f>IF(INDEX(Veh_Marshal,0,3)="N/A","N/A",'输出-系统进路参数'!R408)</f>
        <v>N/A</v>
      </c>
      <c r="P407" s="22" t="str">
        <f>IF(INDEX(Veh_Marshal,0,3)="N/A","N/A",'输出-系统进路参数'!S408)</f>
        <v>N/A</v>
      </c>
      <c r="Q407" s="22" t="str">
        <f>IF(INDEX(Veh_Marshal,0,3)="N/A","N/A",'输出-系统进路参数'!T408)</f>
        <v>N/A</v>
      </c>
      <c r="R407" s="22" t="str">
        <f>IF(INDEX(Veh_Marshal,0,3)="N/A","N/A",'输出-系统进路参数'!U408)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IF(INDEX(Veh_Marshal,0,3)="N/A","N/A",'输出-系统进路参数'!B409)</f>
        <v>N/A</v>
      </c>
      <c r="B408" s="22" t="str">
        <f>IF(INDEX(Veh_Marshal,0,3)="N/A","N/A",'输出-系统进路参数'!E409)</f>
        <v>N/A</v>
      </c>
      <c r="C408" s="22" t="str">
        <f>IF(INDEX(Veh_Marshal,0,3)="N/A","N/A",'输出-系统进路参数'!F409)</f>
        <v>N/A</v>
      </c>
      <c r="D408" s="22" t="str">
        <f>IF(INDEX(Veh_Marshal,0,3)="N/A","N/A",'输出-系统进路参数'!G409)</f>
        <v>N/A</v>
      </c>
      <c r="E408" s="22" t="str">
        <f>IF(INDEX(Veh_Marshal,0,3)="N/A","N/A",'输出-系统进路参数'!H409)</f>
        <v>N/A</v>
      </c>
      <c r="F408" s="22" t="str">
        <f>IF(INDEX(Veh_Marshal,0,3)="N/A","N/A",'输出-系统进路参数'!I409)</f>
        <v>N/A</v>
      </c>
      <c r="G408" s="22" t="str">
        <f>IF(INDEX(Veh_Marshal,0,3)="N/A","N/A",'输出-系统进路参数'!J409)</f>
        <v>N/A</v>
      </c>
      <c r="H408" s="22" t="str">
        <f>IF(INDEX(Veh_Marshal,0,3)="N/A","N/A",'输出-系统进路参数'!K409)</f>
        <v>N/A</v>
      </c>
      <c r="I408" s="22" t="str">
        <f>IF(INDEX(Veh_Marshal,0,3)="N/A","N/A",'输出-系统进路参数'!L409)</f>
        <v>N/A</v>
      </c>
      <c r="J408" s="22" t="str">
        <f>IF(INDEX(Veh_Marshal,0,3)="N/A","N/A",'输出-系统进路参数'!M409)</f>
        <v>N/A</v>
      </c>
      <c r="K408" s="22" t="str">
        <f>IF(INDEX(Veh_Marshal,0,3)="N/A","N/A",'输出-系统进路参数'!N409)</f>
        <v>N/A</v>
      </c>
      <c r="L408" s="22" t="str">
        <f>IF(INDEX(Veh_Marshal,0,3)="N/A","N/A",'输出-系统进路参数'!O409)</f>
        <v>N/A</v>
      </c>
      <c r="M408" s="22" t="str">
        <f>IF(INDEX(Veh_Marshal,0,3)="N/A","N/A",'输出-系统进路参数'!P409)</f>
        <v>N/A</v>
      </c>
      <c r="N408" s="22" t="str">
        <f>IF(INDEX(Veh_Marshal,0,3)="N/A","N/A",'输出-系统进路参数'!Q409)</f>
        <v>N/A</v>
      </c>
      <c r="O408" s="22" t="str">
        <f>IF(INDEX(Veh_Marshal,0,3)="N/A","N/A",'输出-系统进路参数'!R409)</f>
        <v>N/A</v>
      </c>
      <c r="P408" s="22" t="str">
        <f>IF(INDEX(Veh_Marshal,0,3)="N/A","N/A",'输出-系统进路参数'!S409)</f>
        <v>N/A</v>
      </c>
      <c r="Q408" s="22" t="str">
        <f>IF(INDEX(Veh_Marshal,0,3)="N/A","N/A",'输出-系统进路参数'!T409)</f>
        <v>N/A</v>
      </c>
      <c r="R408" s="22" t="str">
        <f>IF(INDEX(Veh_Marshal,0,3)="N/A","N/A",'输出-系统进路参数'!U409)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IF(INDEX(Veh_Marshal,0,3)="N/A","N/A",'输出-系统进路参数'!B410)</f>
        <v>N/A</v>
      </c>
      <c r="B409" s="22" t="str">
        <f>IF(INDEX(Veh_Marshal,0,3)="N/A","N/A",'输出-系统进路参数'!E410)</f>
        <v>N/A</v>
      </c>
      <c r="C409" s="22" t="str">
        <f>IF(INDEX(Veh_Marshal,0,3)="N/A","N/A",'输出-系统进路参数'!F410)</f>
        <v>N/A</v>
      </c>
      <c r="D409" s="22" t="str">
        <f>IF(INDEX(Veh_Marshal,0,3)="N/A","N/A",'输出-系统进路参数'!G410)</f>
        <v>N/A</v>
      </c>
      <c r="E409" s="22" t="str">
        <f>IF(INDEX(Veh_Marshal,0,3)="N/A","N/A",'输出-系统进路参数'!H410)</f>
        <v>N/A</v>
      </c>
      <c r="F409" s="22" t="str">
        <f>IF(INDEX(Veh_Marshal,0,3)="N/A","N/A",'输出-系统进路参数'!I410)</f>
        <v>N/A</v>
      </c>
      <c r="G409" s="22" t="str">
        <f>IF(INDEX(Veh_Marshal,0,3)="N/A","N/A",'输出-系统进路参数'!J410)</f>
        <v>N/A</v>
      </c>
      <c r="H409" s="22" t="str">
        <f>IF(INDEX(Veh_Marshal,0,3)="N/A","N/A",'输出-系统进路参数'!K410)</f>
        <v>N/A</v>
      </c>
      <c r="I409" s="22" t="str">
        <f>IF(INDEX(Veh_Marshal,0,3)="N/A","N/A",'输出-系统进路参数'!L410)</f>
        <v>N/A</v>
      </c>
      <c r="J409" s="22" t="str">
        <f>IF(INDEX(Veh_Marshal,0,3)="N/A","N/A",'输出-系统进路参数'!M410)</f>
        <v>N/A</v>
      </c>
      <c r="K409" s="22" t="str">
        <f>IF(INDEX(Veh_Marshal,0,3)="N/A","N/A",'输出-系统进路参数'!N410)</f>
        <v>N/A</v>
      </c>
      <c r="L409" s="22" t="str">
        <f>IF(INDEX(Veh_Marshal,0,3)="N/A","N/A",'输出-系统进路参数'!O410)</f>
        <v>N/A</v>
      </c>
      <c r="M409" s="22" t="str">
        <f>IF(INDEX(Veh_Marshal,0,3)="N/A","N/A",'输出-系统进路参数'!P410)</f>
        <v>N/A</v>
      </c>
      <c r="N409" s="22" t="str">
        <f>IF(INDEX(Veh_Marshal,0,3)="N/A","N/A",'输出-系统进路参数'!Q410)</f>
        <v>N/A</v>
      </c>
      <c r="O409" s="22" t="str">
        <f>IF(INDEX(Veh_Marshal,0,3)="N/A","N/A",'输出-系统进路参数'!R410)</f>
        <v>N/A</v>
      </c>
      <c r="P409" s="22" t="str">
        <f>IF(INDEX(Veh_Marshal,0,3)="N/A","N/A",'输出-系统进路参数'!S410)</f>
        <v>N/A</v>
      </c>
      <c r="Q409" s="22" t="str">
        <f>IF(INDEX(Veh_Marshal,0,3)="N/A","N/A",'输出-系统进路参数'!T410)</f>
        <v>N/A</v>
      </c>
      <c r="R409" s="22" t="str">
        <f>IF(INDEX(Veh_Marshal,0,3)="N/A","N/A",'输出-系统进路参数'!U410)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IF(INDEX(Veh_Marshal,0,3)="N/A","N/A",'输出-系统进路参数'!B411)</f>
        <v>N/A</v>
      </c>
      <c r="B410" s="22" t="str">
        <f>IF(INDEX(Veh_Marshal,0,3)="N/A","N/A",'输出-系统进路参数'!E411)</f>
        <v>N/A</v>
      </c>
      <c r="C410" s="22" t="str">
        <f>IF(INDEX(Veh_Marshal,0,3)="N/A","N/A",'输出-系统进路参数'!F411)</f>
        <v>N/A</v>
      </c>
      <c r="D410" s="22" t="str">
        <f>IF(INDEX(Veh_Marshal,0,3)="N/A","N/A",'输出-系统进路参数'!G411)</f>
        <v>N/A</v>
      </c>
      <c r="E410" s="22" t="str">
        <f>IF(INDEX(Veh_Marshal,0,3)="N/A","N/A",'输出-系统进路参数'!H411)</f>
        <v>N/A</v>
      </c>
      <c r="F410" s="22" t="str">
        <f>IF(INDEX(Veh_Marshal,0,3)="N/A","N/A",'输出-系统进路参数'!I411)</f>
        <v>N/A</v>
      </c>
      <c r="G410" s="22" t="str">
        <f>IF(INDEX(Veh_Marshal,0,3)="N/A","N/A",'输出-系统进路参数'!J411)</f>
        <v>N/A</v>
      </c>
      <c r="H410" s="22" t="str">
        <f>IF(INDEX(Veh_Marshal,0,3)="N/A","N/A",'输出-系统进路参数'!K411)</f>
        <v>N/A</v>
      </c>
      <c r="I410" s="22" t="str">
        <f>IF(INDEX(Veh_Marshal,0,3)="N/A","N/A",'输出-系统进路参数'!L411)</f>
        <v>N/A</v>
      </c>
      <c r="J410" s="22" t="str">
        <f>IF(INDEX(Veh_Marshal,0,3)="N/A","N/A",'输出-系统进路参数'!M411)</f>
        <v>N/A</v>
      </c>
      <c r="K410" s="22" t="str">
        <f>IF(INDEX(Veh_Marshal,0,3)="N/A","N/A",'输出-系统进路参数'!N411)</f>
        <v>N/A</v>
      </c>
      <c r="L410" s="22" t="str">
        <f>IF(INDEX(Veh_Marshal,0,3)="N/A","N/A",'输出-系统进路参数'!O411)</f>
        <v>N/A</v>
      </c>
      <c r="M410" s="22" t="str">
        <f>IF(INDEX(Veh_Marshal,0,3)="N/A","N/A",'输出-系统进路参数'!P411)</f>
        <v>N/A</v>
      </c>
      <c r="N410" s="22" t="str">
        <f>IF(INDEX(Veh_Marshal,0,3)="N/A","N/A",'输出-系统进路参数'!Q411)</f>
        <v>N/A</v>
      </c>
      <c r="O410" s="22" t="str">
        <f>IF(INDEX(Veh_Marshal,0,3)="N/A","N/A",'输出-系统进路参数'!R411)</f>
        <v>N/A</v>
      </c>
      <c r="P410" s="22" t="str">
        <f>IF(INDEX(Veh_Marshal,0,3)="N/A","N/A",'输出-系统进路参数'!S411)</f>
        <v>N/A</v>
      </c>
      <c r="Q410" s="22" t="str">
        <f>IF(INDEX(Veh_Marshal,0,3)="N/A","N/A",'输出-系统进路参数'!T411)</f>
        <v>N/A</v>
      </c>
      <c r="R410" s="22" t="str">
        <f>IF(INDEX(Veh_Marshal,0,3)="N/A","N/A",'输出-系统进路参数'!U411)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IF(INDEX(Veh_Marshal,0,3)="N/A","N/A",'输出-系统进路参数'!B412)</f>
        <v>N/A</v>
      </c>
      <c r="B411" s="22" t="str">
        <f>IF(INDEX(Veh_Marshal,0,3)="N/A","N/A",'输出-系统进路参数'!E412)</f>
        <v>N/A</v>
      </c>
      <c r="C411" s="22" t="str">
        <f>IF(INDEX(Veh_Marshal,0,3)="N/A","N/A",'输出-系统进路参数'!F412)</f>
        <v>N/A</v>
      </c>
      <c r="D411" s="22" t="str">
        <f>IF(INDEX(Veh_Marshal,0,3)="N/A","N/A",'输出-系统进路参数'!G412)</f>
        <v>N/A</v>
      </c>
      <c r="E411" s="22" t="str">
        <f>IF(INDEX(Veh_Marshal,0,3)="N/A","N/A",'输出-系统进路参数'!H412)</f>
        <v>N/A</v>
      </c>
      <c r="F411" s="22" t="str">
        <f>IF(INDEX(Veh_Marshal,0,3)="N/A","N/A",'输出-系统进路参数'!I412)</f>
        <v>N/A</v>
      </c>
      <c r="G411" s="22" t="str">
        <f>IF(INDEX(Veh_Marshal,0,3)="N/A","N/A",'输出-系统进路参数'!J412)</f>
        <v>N/A</v>
      </c>
      <c r="H411" s="22" t="str">
        <f>IF(INDEX(Veh_Marshal,0,3)="N/A","N/A",'输出-系统进路参数'!K412)</f>
        <v>N/A</v>
      </c>
      <c r="I411" s="22" t="str">
        <f>IF(INDEX(Veh_Marshal,0,3)="N/A","N/A",'输出-系统进路参数'!L412)</f>
        <v>N/A</v>
      </c>
      <c r="J411" s="22" t="str">
        <f>IF(INDEX(Veh_Marshal,0,3)="N/A","N/A",'输出-系统进路参数'!M412)</f>
        <v>N/A</v>
      </c>
      <c r="K411" s="22" t="str">
        <f>IF(INDEX(Veh_Marshal,0,3)="N/A","N/A",'输出-系统进路参数'!N412)</f>
        <v>N/A</v>
      </c>
      <c r="L411" s="22" t="str">
        <f>IF(INDEX(Veh_Marshal,0,3)="N/A","N/A",'输出-系统进路参数'!O412)</f>
        <v>N/A</v>
      </c>
      <c r="M411" s="22" t="str">
        <f>IF(INDEX(Veh_Marshal,0,3)="N/A","N/A",'输出-系统进路参数'!P412)</f>
        <v>N/A</v>
      </c>
      <c r="N411" s="22" t="str">
        <f>IF(INDEX(Veh_Marshal,0,3)="N/A","N/A",'输出-系统进路参数'!Q412)</f>
        <v>N/A</v>
      </c>
      <c r="O411" s="22" t="str">
        <f>IF(INDEX(Veh_Marshal,0,3)="N/A","N/A",'输出-系统进路参数'!R412)</f>
        <v>N/A</v>
      </c>
      <c r="P411" s="22" t="str">
        <f>IF(INDEX(Veh_Marshal,0,3)="N/A","N/A",'输出-系统进路参数'!S412)</f>
        <v>N/A</v>
      </c>
      <c r="Q411" s="22" t="str">
        <f>IF(INDEX(Veh_Marshal,0,3)="N/A","N/A",'输出-系统进路参数'!T412)</f>
        <v>N/A</v>
      </c>
      <c r="R411" s="22" t="str">
        <f>IF(INDEX(Veh_Marshal,0,3)="N/A","N/A",'输出-系统进路参数'!U412)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IF(INDEX(Veh_Marshal,0,3)="N/A","N/A",'输出-系统进路参数'!B413)</f>
        <v>N/A</v>
      </c>
      <c r="B412" s="22" t="str">
        <f>IF(INDEX(Veh_Marshal,0,3)="N/A","N/A",'输出-系统进路参数'!E413)</f>
        <v>N/A</v>
      </c>
      <c r="C412" s="22" t="str">
        <f>IF(INDEX(Veh_Marshal,0,3)="N/A","N/A",'输出-系统进路参数'!F413)</f>
        <v>N/A</v>
      </c>
      <c r="D412" s="22" t="str">
        <f>IF(INDEX(Veh_Marshal,0,3)="N/A","N/A",'输出-系统进路参数'!G413)</f>
        <v>N/A</v>
      </c>
      <c r="E412" s="22" t="str">
        <f>IF(INDEX(Veh_Marshal,0,3)="N/A","N/A",'输出-系统进路参数'!H413)</f>
        <v>N/A</v>
      </c>
      <c r="F412" s="22" t="str">
        <f>IF(INDEX(Veh_Marshal,0,3)="N/A","N/A",'输出-系统进路参数'!I413)</f>
        <v>N/A</v>
      </c>
      <c r="G412" s="22" t="str">
        <f>IF(INDEX(Veh_Marshal,0,3)="N/A","N/A",'输出-系统进路参数'!J413)</f>
        <v>N/A</v>
      </c>
      <c r="H412" s="22" t="str">
        <f>IF(INDEX(Veh_Marshal,0,3)="N/A","N/A",'输出-系统进路参数'!K413)</f>
        <v>N/A</v>
      </c>
      <c r="I412" s="22" t="str">
        <f>IF(INDEX(Veh_Marshal,0,3)="N/A","N/A",'输出-系统进路参数'!L413)</f>
        <v>N/A</v>
      </c>
      <c r="J412" s="22" t="str">
        <f>IF(INDEX(Veh_Marshal,0,3)="N/A","N/A",'输出-系统进路参数'!M413)</f>
        <v>N/A</v>
      </c>
      <c r="K412" s="22" t="str">
        <f>IF(INDEX(Veh_Marshal,0,3)="N/A","N/A",'输出-系统进路参数'!N413)</f>
        <v>N/A</v>
      </c>
      <c r="L412" s="22" t="str">
        <f>IF(INDEX(Veh_Marshal,0,3)="N/A","N/A",'输出-系统进路参数'!O413)</f>
        <v>N/A</v>
      </c>
      <c r="M412" s="22" t="str">
        <f>IF(INDEX(Veh_Marshal,0,3)="N/A","N/A",'输出-系统进路参数'!P413)</f>
        <v>N/A</v>
      </c>
      <c r="N412" s="22" t="str">
        <f>IF(INDEX(Veh_Marshal,0,3)="N/A","N/A",'输出-系统进路参数'!Q413)</f>
        <v>N/A</v>
      </c>
      <c r="O412" s="22" t="str">
        <f>IF(INDEX(Veh_Marshal,0,3)="N/A","N/A",'输出-系统进路参数'!R413)</f>
        <v>N/A</v>
      </c>
      <c r="P412" s="22" t="str">
        <f>IF(INDEX(Veh_Marshal,0,3)="N/A","N/A",'输出-系统进路参数'!S413)</f>
        <v>N/A</v>
      </c>
      <c r="Q412" s="22" t="str">
        <f>IF(INDEX(Veh_Marshal,0,3)="N/A","N/A",'输出-系统进路参数'!T413)</f>
        <v>N/A</v>
      </c>
      <c r="R412" s="22" t="str">
        <f>IF(INDEX(Veh_Marshal,0,3)="N/A","N/A",'输出-系统进路参数'!U413)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IF(INDEX(Veh_Marshal,0,3)="N/A","N/A",'输出-系统进路参数'!B414)</f>
        <v>N/A</v>
      </c>
      <c r="B413" s="22" t="str">
        <f>IF(INDEX(Veh_Marshal,0,3)="N/A","N/A",'输出-系统进路参数'!E414)</f>
        <v>N/A</v>
      </c>
      <c r="C413" s="22" t="str">
        <f>IF(INDEX(Veh_Marshal,0,3)="N/A","N/A",'输出-系统进路参数'!F414)</f>
        <v>N/A</v>
      </c>
      <c r="D413" s="22" t="str">
        <f>IF(INDEX(Veh_Marshal,0,3)="N/A","N/A",'输出-系统进路参数'!G414)</f>
        <v>N/A</v>
      </c>
      <c r="E413" s="22" t="str">
        <f>IF(INDEX(Veh_Marshal,0,3)="N/A","N/A",'输出-系统进路参数'!H414)</f>
        <v>N/A</v>
      </c>
      <c r="F413" s="22" t="str">
        <f>IF(INDEX(Veh_Marshal,0,3)="N/A","N/A",'输出-系统进路参数'!I414)</f>
        <v>N/A</v>
      </c>
      <c r="G413" s="22" t="str">
        <f>IF(INDEX(Veh_Marshal,0,3)="N/A","N/A",'输出-系统进路参数'!J414)</f>
        <v>N/A</v>
      </c>
      <c r="H413" s="22" t="str">
        <f>IF(INDEX(Veh_Marshal,0,3)="N/A","N/A",'输出-系统进路参数'!K414)</f>
        <v>N/A</v>
      </c>
      <c r="I413" s="22" t="str">
        <f>IF(INDEX(Veh_Marshal,0,3)="N/A","N/A",'输出-系统进路参数'!L414)</f>
        <v>N/A</v>
      </c>
      <c r="J413" s="22" t="str">
        <f>IF(INDEX(Veh_Marshal,0,3)="N/A","N/A",'输出-系统进路参数'!M414)</f>
        <v>N/A</v>
      </c>
      <c r="K413" s="22" t="str">
        <f>IF(INDEX(Veh_Marshal,0,3)="N/A","N/A",'输出-系统进路参数'!N414)</f>
        <v>N/A</v>
      </c>
      <c r="L413" s="22" t="str">
        <f>IF(INDEX(Veh_Marshal,0,3)="N/A","N/A",'输出-系统进路参数'!O414)</f>
        <v>N/A</v>
      </c>
      <c r="M413" s="22" t="str">
        <f>IF(INDEX(Veh_Marshal,0,3)="N/A","N/A",'输出-系统进路参数'!P414)</f>
        <v>N/A</v>
      </c>
      <c r="N413" s="22" t="str">
        <f>IF(INDEX(Veh_Marshal,0,3)="N/A","N/A",'输出-系统进路参数'!Q414)</f>
        <v>N/A</v>
      </c>
      <c r="O413" s="22" t="str">
        <f>IF(INDEX(Veh_Marshal,0,3)="N/A","N/A",'输出-系统进路参数'!R414)</f>
        <v>N/A</v>
      </c>
      <c r="P413" s="22" t="str">
        <f>IF(INDEX(Veh_Marshal,0,3)="N/A","N/A",'输出-系统进路参数'!S414)</f>
        <v>N/A</v>
      </c>
      <c r="Q413" s="22" t="str">
        <f>IF(INDEX(Veh_Marshal,0,3)="N/A","N/A",'输出-系统进路参数'!T414)</f>
        <v>N/A</v>
      </c>
      <c r="R413" s="22" t="str">
        <f>IF(INDEX(Veh_Marshal,0,3)="N/A","N/A",'输出-系统进路参数'!U414)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IF(INDEX(Veh_Marshal,0,3)="N/A","N/A",'输出-系统进路参数'!B415)</f>
        <v>N/A</v>
      </c>
      <c r="B414" s="22" t="str">
        <f>IF(INDEX(Veh_Marshal,0,3)="N/A","N/A",'输出-系统进路参数'!E415)</f>
        <v>N/A</v>
      </c>
      <c r="C414" s="22" t="str">
        <f>IF(INDEX(Veh_Marshal,0,3)="N/A","N/A",'输出-系统进路参数'!F415)</f>
        <v>N/A</v>
      </c>
      <c r="D414" s="22" t="str">
        <f>IF(INDEX(Veh_Marshal,0,3)="N/A","N/A",'输出-系统进路参数'!G415)</f>
        <v>N/A</v>
      </c>
      <c r="E414" s="22" t="str">
        <f>IF(INDEX(Veh_Marshal,0,3)="N/A","N/A",'输出-系统进路参数'!H415)</f>
        <v>N/A</v>
      </c>
      <c r="F414" s="22" t="str">
        <f>IF(INDEX(Veh_Marshal,0,3)="N/A","N/A",'输出-系统进路参数'!I415)</f>
        <v>N/A</v>
      </c>
      <c r="G414" s="22" t="str">
        <f>IF(INDEX(Veh_Marshal,0,3)="N/A","N/A",'输出-系统进路参数'!J415)</f>
        <v>N/A</v>
      </c>
      <c r="H414" s="22" t="str">
        <f>IF(INDEX(Veh_Marshal,0,3)="N/A","N/A",'输出-系统进路参数'!K415)</f>
        <v>N/A</v>
      </c>
      <c r="I414" s="22" t="str">
        <f>IF(INDEX(Veh_Marshal,0,3)="N/A","N/A",'输出-系统进路参数'!L415)</f>
        <v>N/A</v>
      </c>
      <c r="J414" s="22" t="str">
        <f>IF(INDEX(Veh_Marshal,0,3)="N/A","N/A",'输出-系统进路参数'!M415)</f>
        <v>N/A</v>
      </c>
      <c r="K414" s="22" t="str">
        <f>IF(INDEX(Veh_Marshal,0,3)="N/A","N/A",'输出-系统进路参数'!N415)</f>
        <v>N/A</v>
      </c>
      <c r="L414" s="22" t="str">
        <f>IF(INDEX(Veh_Marshal,0,3)="N/A","N/A",'输出-系统进路参数'!O415)</f>
        <v>N/A</v>
      </c>
      <c r="M414" s="22" t="str">
        <f>IF(INDEX(Veh_Marshal,0,3)="N/A","N/A",'输出-系统进路参数'!P415)</f>
        <v>N/A</v>
      </c>
      <c r="N414" s="22" t="str">
        <f>IF(INDEX(Veh_Marshal,0,3)="N/A","N/A",'输出-系统进路参数'!Q415)</f>
        <v>N/A</v>
      </c>
      <c r="O414" s="22" t="str">
        <f>IF(INDEX(Veh_Marshal,0,3)="N/A","N/A",'输出-系统进路参数'!R415)</f>
        <v>N/A</v>
      </c>
      <c r="P414" s="22" t="str">
        <f>IF(INDEX(Veh_Marshal,0,3)="N/A","N/A",'输出-系统进路参数'!S415)</f>
        <v>N/A</v>
      </c>
      <c r="Q414" s="22" t="str">
        <f>IF(INDEX(Veh_Marshal,0,3)="N/A","N/A",'输出-系统进路参数'!T415)</f>
        <v>N/A</v>
      </c>
      <c r="R414" s="22" t="str">
        <f>IF(INDEX(Veh_Marshal,0,3)="N/A","N/A",'输出-系统进路参数'!U415)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IF(INDEX(Veh_Marshal,0,3)="N/A","N/A",'输出-系统进路参数'!B416)</f>
        <v>N/A</v>
      </c>
      <c r="B415" s="22" t="str">
        <f>IF(INDEX(Veh_Marshal,0,3)="N/A","N/A",'输出-系统进路参数'!E416)</f>
        <v>N/A</v>
      </c>
      <c r="C415" s="22" t="str">
        <f>IF(INDEX(Veh_Marshal,0,3)="N/A","N/A",'输出-系统进路参数'!F416)</f>
        <v>N/A</v>
      </c>
      <c r="D415" s="22" t="str">
        <f>IF(INDEX(Veh_Marshal,0,3)="N/A","N/A",'输出-系统进路参数'!G416)</f>
        <v>N/A</v>
      </c>
      <c r="E415" s="22" t="str">
        <f>IF(INDEX(Veh_Marshal,0,3)="N/A","N/A",'输出-系统进路参数'!H416)</f>
        <v>N/A</v>
      </c>
      <c r="F415" s="22" t="str">
        <f>IF(INDEX(Veh_Marshal,0,3)="N/A","N/A",'输出-系统进路参数'!I416)</f>
        <v>N/A</v>
      </c>
      <c r="G415" s="22" t="str">
        <f>IF(INDEX(Veh_Marshal,0,3)="N/A","N/A",'输出-系统进路参数'!J416)</f>
        <v>N/A</v>
      </c>
      <c r="H415" s="22" t="str">
        <f>IF(INDEX(Veh_Marshal,0,3)="N/A","N/A",'输出-系统进路参数'!K416)</f>
        <v>N/A</v>
      </c>
      <c r="I415" s="22" t="str">
        <f>IF(INDEX(Veh_Marshal,0,3)="N/A","N/A",'输出-系统进路参数'!L416)</f>
        <v>N/A</v>
      </c>
      <c r="J415" s="22" t="str">
        <f>IF(INDEX(Veh_Marshal,0,3)="N/A","N/A",'输出-系统进路参数'!M416)</f>
        <v>N/A</v>
      </c>
      <c r="K415" s="22" t="str">
        <f>IF(INDEX(Veh_Marshal,0,3)="N/A","N/A",'输出-系统进路参数'!N416)</f>
        <v>N/A</v>
      </c>
      <c r="L415" s="22" t="str">
        <f>IF(INDEX(Veh_Marshal,0,3)="N/A","N/A",'输出-系统进路参数'!O416)</f>
        <v>N/A</v>
      </c>
      <c r="M415" s="22" t="str">
        <f>IF(INDEX(Veh_Marshal,0,3)="N/A","N/A",'输出-系统进路参数'!P416)</f>
        <v>N/A</v>
      </c>
      <c r="N415" s="22" t="str">
        <f>IF(INDEX(Veh_Marshal,0,3)="N/A","N/A",'输出-系统进路参数'!Q416)</f>
        <v>N/A</v>
      </c>
      <c r="O415" s="22" t="str">
        <f>IF(INDEX(Veh_Marshal,0,3)="N/A","N/A",'输出-系统进路参数'!R416)</f>
        <v>N/A</v>
      </c>
      <c r="P415" s="22" t="str">
        <f>IF(INDEX(Veh_Marshal,0,3)="N/A","N/A",'输出-系统进路参数'!S416)</f>
        <v>N/A</v>
      </c>
      <c r="Q415" s="22" t="str">
        <f>IF(INDEX(Veh_Marshal,0,3)="N/A","N/A",'输出-系统进路参数'!T416)</f>
        <v>N/A</v>
      </c>
      <c r="R415" s="22" t="str">
        <f>IF(INDEX(Veh_Marshal,0,3)="N/A","N/A",'输出-系统进路参数'!U416)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IF(INDEX(Veh_Marshal,0,3)="N/A","N/A",'输出-系统进路参数'!B417)</f>
        <v>N/A</v>
      </c>
      <c r="B416" s="22" t="str">
        <f>IF(INDEX(Veh_Marshal,0,3)="N/A","N/A",'输出-系统进路参数'!E417)</f>
        <v>N/A</v>
      </c>
      <c r="C416" s="22" t="str">
        <f>IF(INDEX(Veh_Marshal,0,3)="N/A","N/A",'输出-系统进路参数'!F417)</f>
        <v>N/A</v>
      </c>
      <c r="D416" s="22" t="str">
        <f>IF(INDEX(Veh_Marshal,0,3)="N/A","N/A",'输出-系统进路参数'!G417)</f>
        <v>N/A</v>
      </c>
      <c r="E416" s="22" t="str">
        <f>IF(INDEX(Veh_Marshal,0,3)="N/A","N/A",'输出-系统进路参数'!H417)</f>
        <v>N/A</v>
      </c>
      <c r="F416" s="22" t="str">
        <f>IF(INDEX(Veh_Marshal,0,3)="N/A","N/A",'输出-系统进路参数'!I417)</f>
        <v>N/A</v>
      </c>
      <c r="G416" s="22" t="str">
        <f>IF(INDEX(Veh_Marshal,0,3)="N/A","N/A",'输出-系统进路参数'!J417)</f>
        <v>N/A</v>
      </c>
      <c r="H416" s="22" t="str">
        <f>IF(INDEX(Veh_Marshal,0,3)="N/A","N/A",'输出-系统进路参数'!K417)</f>
        <v>N/A</v>
      </c>
      <c r="I416" s="22" t="str">
        <f>IF(INDEX(Veh_Marshal,0,3)="N/A","N/A",'输出-系统进路参数'!L417)</f>
        <v>N/A</v>
      </c>
      <c r="J416" s="22" t="str">
        <f>IF(INDEX(Veh_Marshal,0,3)="N/A","N/A",'输出-系统进路参数'!M417)</f>
        <v>N/A</v>
      </c>
      <c r="K416" s="22" t="str">
        <f>IF(INDEX(Veh_Marshal,0,3)="N/A","N/A",'输出-系统进路参数'!N417)</f>
        <v>N/A</v>
      </c>
      <c r="L416" s="22" t="str">
        <f>IF(INDEX(Veh_Marshal,0,3)="N/A","N/A",'输出-系统进路参数'!O417)</f>
        <v>N/A</v>
      </c>
      <c r="M416" s="22" t="str">
        <f>IF(INDEX(Veh_Marshal,0,3)="N/A","N/A",'输出-系统进路参数'!P417)</f>
        <v>N/A</v>
      </c>
      <c r="N416" s="22" t="str">
        <f>IF(INDEX(Veh_Marshal,0,3)="N/A","N/A",'输出-系统进路参数'!Q417)</f>
        <v>N/A</v>
      </c>
      <c r="O416" s="22" t="str">
        <f>IF(INDEX(Veh_Marshal,0,3)="N/A","N/A",'输出-系统进路参数'!R417)</f>
        <v>N/A</v>
      </c>
      <c r="P416" s="22" t="str">
        <f>IF(INDEX(Veh_Marshal,0,3)="N/A","N/A",'输出-系统进路参数'!S417)</f>
        <v>N/A</v>
      </c>
      <c r="Q416" s="22" t="str">
        <f>IF(INDEX(Veh_Marshal,0,3)="N/A","N/A",'输出-系统进路参数'!T417)</f>
        <v>N/A</v>
      </c>
      <c r="R416" s="22" t="str">
        <f>IF(INDEX(Veh_Marshal,0,3)="N/A","N/A",'输出-系统进路参数'!U417)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IF(INDEX(Veh_Marshal,0,3)="N/A","N/A",'输出-系统进路参数'!B418)</f>
        <v>N/A</v>
      </c>
      <c r="B417" s="22" t="str">
        <f>IF(INDEX(Veh_Marshal,0,3)="N/A","N/A",'输出-系统进路参数'!E418)</f>
        <v>N/A</v>
      </c>
      <c r="C417" s="22" t="str">
        <f>IF(INDEX(Veh_Marshal,0,3)="N/A","N/A",'输出-系统进路参数'!F418)</f>
        <v>N/A</v>
      </c>
      <c r="D417" s="22" t="str">
        <f>IF(INDEX(Veh_Marshal,0,3)="N/A","N/A",'输出-系统进路参数'!G418)</f>
        <v>N/A</v>
      </c>
      <c r="E417" s="22" t="str">
        <f>IF(INDEX(Veh_Marshal,0,3)="N/A","N/A",'输出-系统进路参数'!H418)</f>
        <v>N/A</v>
      </c>
      <c r="F417" s="22" t="str">
        <f>IF(INDEX(Veh_Marshal,0,3)="N/A","N/A",'输出-系统进路参数'!I418)</f>
        <v>N/A</v>
      </c>
      <c r="G417" s="22" t="str">
        <f>IF(INDEX(Veh_Marshal,0,3)="N/A","N/A",'输出-系统进路参数'!J418)</f>
        <v>N/A</v>
      </c>
      <c r="H417" s="22" t="str">
        <f>IF(INDEX(Veh_Marshal,0,3)="N/A","N/A",'输出-系统进路参数'!K418)</f>
        <v>N/A</v>
      </c>
      <c r="I417" s="22" t="str">
        <f>IF(INDEX(Veh_Marshal,0,3)="N/A","N/A",'输出-系统进路参数'!L418)</f>
        <v>N/A</v>
      </c>
      <c r="J417" s="22" t="str">
        <f>IF(INDEX(Veh_Marshal,0,3)="N/A","N/A",'输出-系统进路参数'!M418)</f>
        <v>N/A</v>
      </c>
      <c r="K417" s="22" t="str">
        <f>IF(INDEX(Veh_Marshal,0,3)="N/A","N/A",'输出-系统进路参数'!N418)</f>
        <v>N/A</v>
      </c>
      <c r="L417" s="22" t="str">
        <f>IF(INDEX(Veh_Marshal,0,3)="N/A","N/A",'输出-系统进路参数'!O418)</f>
        <v>N/A</v>
      </c>
      <c r="M417" s="22" t="str">
        <f>IF(INDEX(Veh_Marshal,0,3)="N/A","N/A",'输出-系统进路参数'!P418)</f>
        <v>N/A</v>
      </c>
      <c r="N417" s="22" t="str">
        <f>IF(INDEX(Veh_Marshal,0,3)="N/A","N/A",'输出-系统进路参数'!Q418)</f>
        <v>N/A</v>
      </c>
      <c r="O417" s="22" t="str">
        <f>IF(INDEX(Veh_Marshal,0,3)="N/A","N/A",'输出-系统进路参数'!R418)</f>
        <v>N/A</v>
      </c>
      <c r="P417" s="22" t="str">
        <f>IF(INDEX(Veh_Marshal,0,3)="N/A","N/A",'输出-系统进路参数'!S418)</f>
        <v>N/A</v>
      </c>
      <c r="Q417" s="22" t="str">
        <f>IF(INDEX(Veh_Marshal,0,3)="N/A","N/A",'输出-系统进路参数'!T418)</f>
        <v>N/A</v>
      </c>
      <c r="R417" s="22" t="str">
        <f>IF(INDEX(Veh_Marshal,0,3)="N/A","N/A",'输出-系统进路参数'!U418)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IF(INDEX(Veh_Marshal,0,3)="N/A","N/A",'输出-系统进路参数'!B419)</f>
        <v>N/A</v>
      </c>
      <c r="B418" s="22" t="str">
        <f>IF(INDEX(Veh_Marshal,0,3)="N/A","N/A",'输出-系统进路参数'!E419)</f>
        <v>N/A</v>
      </c>
      <c r="C418" s="22" t="str">
        <f>IF(INDEX(Veh_Marshal,0,3)="N/A","N/A",'输出-系统进路参数'!F419)</f>
        <v>N/A</v>
      </c>
      <c r="D418" s="22" t="str">
        <f>IF(INDEX(Veh_Marshal,0,3)="N/A","N/A",'输出-系统进路参数'!G419)</f>
        <v>N/A</v>
      </c>
      <c r="E418" s="22" t="str">
        <f>IF(INDEX(Veh_Marshal,0,3)="N/A","N/A",'输出-系统进路参数'!H419)</f>
        <v>N/A</v>
      </c>
      <c r="F418" s="22" t="str">
        <f>IF(INDEX(Veh_Marshal,0,3)="N/A","N/A",'输出-系统进路参数'!I419)</f>
        <v>N/A</v>
      </c>
      <c r="G418" s="22" t="str">
        <f>IF(INDEX(Veh_Marshal,0,3)="N/A","N/A",'输出-系统进路参数'!J419)</f>
        <v>N/A</v>
      </c>
      <c r="H418" s="22" t="str">
        <f>IF(INDEX(Veh_Marshal,0,3)="N/A","N/A",'输出-系统进路参数'!K419)</f>
        <v>N/A</v>
      </c>
      <c r="I418" s="22" t="str">
        <f>IF(INDEX(Veh_Marshal,0,3)="N/A","N/A",'输出-系统进路参数'!L419)</f>
        <v>N/A</v>
      </c>
      <c r="J418" s="22" t="str">
        <f>IF(INDEX(Veh_Marshal,0,3)="N/A","N/A",'输出-系统进路参数'!M419)</f>
        <v>N/A</v>
      </c>
      <c r="K418" s="22" t="str">
        <f>IF(INDEX(Veh_Marshal,0,3)="N/A","N/A",'输出-系统进路参数'!N419)</f>
        <v>N/A</v>
      </c>
      <c r="L418" s="22" t="str">
        <f>IF(INDEX(Veh_Marshal,0,3)="N/A","N/A",'输出-系统进路参数'!O419)</f>
        <v>N/A</v>
      </c>
      <c r="M418" s="22" t="str">
        <f>IF(INDEX(Veh_Marshal,0,3)="N/A","N/A",'输出-系统进路参数'!P419)</f>
        <v>N/A</v>
      </c>
      <c r="N418" s="22" t="str">
        <f>IF(INDEX(Veh_Marshal,0,3)="N/A","N/A",'输出-系统进路参数'!Q419)</f>
        <v>N/A</v>
      </c>
      <c r="O418" s="22" t="str">
        <f>IF(INDEX(Veh_Marshal,0,3)="N/A","N/A",'输出-系统进路参数'!R419)</f>
        <v>N/A</v>
      </c>
      <c r="P418" s="22" t="str">
        <f>IF(INDEX(Veh_Marshal,0,3)="N/A","N/A",'输出-系统进路参数'!S419)</f>
        <v>N/A</v>
      </c>
      <c r="Q418" s="22" t="str">
        <f>IF(INDEX(Veh_Marshal,0,3)="N/A","N/A",'输出-系统进路参数'!T419)</f>
        <v>N/A</v>
      </c>
      <c r="R418" s="22" t="str">
        <f>IF(INDEX(Veh_Marshal,0,3)="N/A","N/A",'输出-系统进路参数'!U419)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IF(INDEX(Veh_Marshal,0,3)="N/A","N/A",'输出-系统进路参数'!B420)</f>
        <v>N/A</v>
      </c>
      <c r="B419" s="22" t="str">
        <f>IF(INDEX(Veh_Marshal,0,3)="N/A","N/A",'输出-系统进路参数'!E420)</f>
        <v>N/A</v>
      </c>
      <c r="C419" s="22" t="str">
        <f>IF(INDEX(Veh_Marshal,0,3)="N/A","N/A",'输出-系统进路参数'!F420)</f>
        <v>N/A</v>
      </c>
      <c r="D419" s="22" t="str">
        <f>IF(INDEX(Veh_Marshal,0,3)="N/A","N/A",'输出-系统进路参数'!G420)</f>
        <v>N/A</v>
      </c>
      <c r="E419" s="22" t="str">
        <f>IF(INDEX(Veh_Marshal,0,3)="N/A","N/A",'输出-系统进路参数'!H420)</f>
        <v>N/A</v>
      </c>
      <c r="F419" s="22" t="str">
        <f>IF(INDEX(Veh_Marshal,0,3)="N/A","N/A",'输出-系统进路参数'!I420)</f>
        <v>N/A</v>
      </c>
      <c r="G419" s="22" t="str">
        <f>IF(INDEX(Veh_Marshal,0,3)="N/A","N/A",'输出-系统进路参数'!J420)</f>
        <v>N/A</v>
      </c>
      <c r="H419" s="22" t="str">
        <f>IF(INDEX(Veh_Marshal,0,3)="N/A","N/A",'输出-系统进路参数'!K420)</f>
        <v>N/A</v>
      </c>
      <c r="I419" s="22" t="str">
        <f>IF(INDEX(Veh_Marshal,0,3)="N/A","N/A",'输出-系统进路参数'!L420)</f>
        <v>N/A</v>
      </c>
      <c r="J419" s="22" t="str">
        <f>IF(INDEX(Veh_Marshal,0,3)="N/A","N/A",'输出-系统进路参数'!M420)</f>
        <v>N/A</v>
      </c>
      <c r="K419" s="22" t="str">
        <f>IF(INDEX(Veh_Marshal,0,3)="N/A","N/A",'输出-系统进路参数'!N420)</f>
        <v>N/A</v>
      </c>
      <c r="L419" s="22" t="str">
        <f>IF(INDEX(Veh_Marshal,0,3)="N/A","N/A",'输出-系统进路参数'!O420)</f>
        <v>N/A</v>
      </c>
      <c r="M419" s="22" t="str">
        <f>IF(INDEX(Veh_Marshal,0,3)="N/A","N/A",'输出-系统进路参数'!P420)</f>
        <v>N/A</v>
      </c>
      <c r="N419" s="22" t="str">
        <f>IF(INDEX(Veh_Marshal,0,3)="N/A","N/A",'输出-系统进路参数'!Q420)</f>
        <v>N/A</v>
      </c>
      <c r="O419" s="22" t="str">
        <f>IF(INDEX(Veh_Marshal,0,3)="N/A","N/A",'输出-系统进路参数'!R420)</f>
        <v>N/A</v>
      </c>
      <c r="P419" s="22" t="str">
        <f>IF(INDEX(Veh_Marshal,0,3)="N/A","N/A",'输出-系统进路参数'!S420)</f>
        <v>N/A</v>
      </c>
      <c r="Q419" s="22" t="str">
        <f>IF(INDEX(Veh_Marshal,0,3)="N/A","N/A",'输出-系统进路参数'!T420)</f>
        <v>N/A</v>
      </c>
      <c r="R419" s="22" t="str">
        <f>IF(INDEX(Veh_Marshal,0,3)="N/A","N/A",'输出-系统进路参数'!U420)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IF(INDEX(Veh_Marshal,0,3)="N/A","N/A",'输出-系统进路参数'!B421)</f>
        <v>N/A</v>
      </c>
      <c r="B420" s="22" t="str">
        <f>IF(INDEX(Veh_Marshal,0,3)="N/A","N/A",'输出-系统进路参数'!E421)</f>
        <v>N/A</v>
      </c>
      <c r="C420" s="22" t="str">
        <f>IF(INDEX(Veh_Marshal,0,3)="N/A","N/A",'输出-系统进路参数'!F421)</f>
        <v>N/A</v>
      </c>
      <c r="D420" s="22" t="str">
        <f>IF(INDEX(Veh_Marshal,0,3)="N/A","N/A",'输出-系统进路参数'!G421)</f>
        <v>N/A</v>
      </c>
      <c r="E420" s="22" t="str">
        <f>IF(INDEX(Veh_Marshal,0,3)="N/A","N/A",'输出-系统进路参数'!H421)</f>
        <v>N/A</v>
      </c>
      <c r="F420" s="22" t="str">
        <f>IF(INDEX(Veh_Marshal,0,3)="N/A","N/A",'输出-系统进路参数'!I421)</f>
        <v>N/A</v>
      </c>
      <c r="G420" s="22" t="str">
        <f>IF(INDEX(Veh_Marshal,0,3)="N/A","N/A",'输出-系统进路参数'!J421)</f>
        <v>N/A</v>
      </c>
      <c r="H420" s="22" t="str">
        <f>IF(INDEX(Veh_Marshal,0,3)="N/A","N/A",'输出-系统进路参数'!K421)</f>
        <v>N/A</v>
      </c>
      <c r="I420" s="22" t="str">
        <f>IF(INDEX(Veh_Marshal,0,3)="N/A","N/A",'输出-系统进路参数'!L421)</f>
        <v>N/A</v>
      </c>
      <c r="J420" s="22" t="str">
        <f>IF(INDEX(Veh_Marshal,0,3)="N/A","N/A",'输出-系统进路参数'!M421)</f>
        <v>N/A</v>
      </c>
      <c r="K420" s="22" t="str">
        <f>IF(INDEX(Veh_Marshal,0,3)="N/A","N/A",'输出-系统进路参数'!N421)</f>
        <v>N/A</v>
      </c>
      <c r="L420" s="22" t="str">
        <f>IF(INDEX(Veh_Marshal,0,3)="N/A","N/A",'输出-系统进路参数'!O421)</f>
        <v>N/A</v>
      </c>
      <c r="M420" s="22" t="str">
        <f>IF(INDEX(Veh_Marshal,0,3)="N/A","N/A",'输出-系统进路参数'!P421)</f>
        <v>N/A</v>
      </c>
      <c r="N420" s="22" t="str">
        <f>IF(INDEX(Veh_Marshal,0,3)="N/A","N/A",'输出-系统进路参数'!Q421)</f>
        <v>N/A</v>
      </c>
      <c r="O420" s="22" t="str">
        <f>IF(INDEX(Veh_Marshal,0,3)="N/A","N/A",'输出-系统进路参数'!R421)</f>
        <v>N/A</v>
      </c>
      <c r="P420" s="22" t="str">
        <f>IF(INDEX(Veh_Marshal,0,3)="N/A","N/A",'输出-系统进路参数'!S421)</f>
        <v>N/A</v>
      </c>
      <c r="Q420" s="22" t="str">
        <f>IF(INDEX(Veh_Marshal,0,3)="N/A","N/A",'输出-系统进路参数'!T421)</f>
        <v>N/A</v>
      </c>
      <c r="R420" s="22" t="str">
        <f>IF(INDEX(Veh_Marshal,0,3)="N/A","N/A",'输出-系统进路参数'!U421)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IF(INDEX(Veh_Marshal,0,3)="N/A","N/A",'输出-系统进路参数'!B422)</f>
        <v>N/A</v>
      </c>
      <c r="B421" s="22" t="str">
        <f>IF(INDEX(Veh_Marshal,0,3)="N/A","N/A",'输出-系统进路参数'!E422)</f>
        <v>N/A</v>
      </c>
      <c r="C421" s="22" t="str">
        <f>IF(INDEX(Veh_Marshal,0,3)="N/A","N/A",'输出-系统进路参数'!F422)</f>
        <v>N/A</v>
      </c>
      <c r="D421" s="22" t="str">
        <f>IF(INDEX(Veh_Marshal,0,3)="N/A","N/A",'输出-系统进路参数'!G422)</f>
        <v>N/A</v>
      </c>
      <c r="E421" s="22" t="str">
        <f>IF(INDEX(Veh_Marshal,0,3)="N/A","N/A",'输出-系统进路参数'!H422)</f>
        <v>N/A</v>
      </c>
      <c r="F421" s="22" t="str">
        <f>IF(INDEX(Veh_Marshal,0,3)="N/A","N/A",'输出-系统进路参数'!I422)</f>
        <v>N/A</v>
      </c>
      <c r="G421" s="22" t="str">
        <f>IF(INDEX(Veh_Marshal,0,3)="N/A","N/A",'输出-系统进路参数'!J422)</f>
        <v>N/A</v>
      </c>
      <c r="H421" s="22" t="str">
        <f>IF(INDEX(Veh_Marshal,0,3)="N/A","N/A",'输出-系统进路参数'!K422)</f>
        <v>N/A</v>
      </c>
      <c r="I421" s="22" t="str">
        <f>IF(INDEX(Veh_Marshal,0,3)="N/A","N/A",'输出-系统进路参数'!L422)</f>
        <v>N/A</v>
      </c>
      <c r="J421" s="22" t="str">
        <f>IF(INDEX(Veh_Marshal,0,3)="N/A","N/A",'输出-系统进路参数'!M422)</f>
        <v>N/A</v>
      </c>
      <c r="K421" s="22" t="str">
        <f>IF(INDEX(Veh_Marshal,0,3)="N/A","N/A",'输出-系统进路参数'!N422)</f>
        <v>N/A</v>
      </c>
      <c r="L421" s="22" t="str">
        <f>IF(INDEX(Veh_Marshal,0,3)="N/A","N/A",'输出-系统进路参数'!O422)</f>
        <v>N/A</v>
      </c>
      <c r="M421" s="22" t="str">
        <f>IF(INDEX(Veh_Marshal,0,3)="N/A","N/A",'输出-系统进路参数'!P422)</f>
        <v>N/A</v>
      </c>
      <c r="N421" s="22" t="str">
        <f>IF(INDEX(Veh_Marshal,0,3)="N/A","N/A",'输出-系统进路参数'!Q422)</f>
        <v>N/A</v>
      </c>
      <c r="O421" s="22" t="str">
        <f>IF(INDEX(Veh_Marshal,0,3)="N/A","N/A",'输出-系统进路参数'!R422)</f>
        <v>N/A</v>
      </c>
      <c r="P421" s="22" t="str">
        <f>IF(INDEX(Veh_Marshal,0,3)="N/A","N/A",'输出-系统进路参数'!S422)</f>
        <v>N/A</v>
      </c>
      <c r="Q421" s="22" t="str">
        <f>IF(INDEX(Veh_Marshal,0,3)="N/A","N/A",'输出-系统进路参数'!T422)</f>
        <v>N/A</v>
      </c>
      <c r="R421" s="22" t="str">
        <f>IF(INDEX(Veh_Marshal,0,3)="N/A","N/A",'输出-系统进路参数'!U422)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IF(INDEX(Veh_Marshal,0,3)="N/A","N/A",'输出-系统进路参数'!B423)</f>
        <v>N/A</v>
      </c>
      <c r="B422" s="22" t="str">
        <f>IF(INDEX(Veh_Marshal,0,3)="N/A","N/A",'输出-系统进路参数'!E423)</f>
        <v>N/A</v>
      </c>
      <c r="C422" s="22" t="str">
        <f>IF(INDEX(Veh_Marshal,0,3)="N/A","N/A",'输出-系统进路参数'!F423)</f>
        <v>N/A</v>
      </c>
      <c r="D422" s="22" t="str">
        <f>IF(INDEX(Veh_Marshal,0,3)="N/A","N/A",'输出-系统进路参数'!G423)</f>
        <v>N/A</v>
      </c>
      <c r="E422" s="22" t="str">
        <f>IF(INDEX(Veh_Marshal,0,3)="N/A","N/A",'输出-系统进路参数'!H423)</f>
        <v>N/A</v>
      </c>
      <c r="F422" s="22" t="str">
        <f>IF(INDEX(Veh_Marshal,0,3)="N/A","N/A",'输出-系统进路参数'!I423)</f>
        <v>N/A</v>
      </c>
      <c r="G422" s="22" t="str">
        <f>IF(INDEX(Veh_Marshal,0,3)="N/A","N/A",'输出-系统进路参数'!J423)</f>
        <v>N/A</v>
      </c>
      <c r="H422" s="22" t="str">
        <f>IF(INDEX(Veh_Marshal,0,3)="N/A","N/A",'输出-系统进路参数'!K423)</f>
        <v>N/A</v>
      </c>
      <c r="I422" s="22" t="str">
        <f>IF(INDEX(Veh_Marshal,0,3)="N/A","N/A",'输出-系统进路参数'!L423)</f>
        <v>N/A</v>
      </c>
      <c r="J422" s="22" t="str">
        <f>IF(INDEX(Veh_Marshal,0,3)="N/A","N/A",'输出-系统进路参数'!M423)</f>
        <v>N/A</v>
      </c>
      <c r="K422" s="22" t="str">
        <f>IF(INDEX(Veh_Marshal,0,3)="N/A","N/A",'输出-系统进路参数'!N423)</f>
        <v>N/A</v>
      </c>
      <c r="L422" s="22" t="str">
        <f>IF(INDEX(Veh_Marshal,0,3)="N/A","N/A",'输出-系统进路参数'!O423)</f>
        <v>N/A</v>
      </c>
      <c r="M422" s="22" t="str">
        <f>IF(INDEX(Veh_Marshal,0,3)="N/A","N/A",'输出-系统进路参数'!P423)</f>
        <v>N/A</v>
      </c>
      <c r="N422" s="22" t="str">
        <f>IF(INDEX(Veh_Marshal,0,3)="N/A","N/A",'输出-系统进路参数'!Q423)</f>
        <v>N/A</v>
      </c>
      <c r="O422" s="22" t="str">
        <f>IF(INDEX(Veh_Marshal,0,3)="N/A","N/A",'输出-系统进路参数'!R423)</f>
        <v>N/A</v>
      </c>
      <c r="P422" s="22" t="str">
        <f>IF(INDEX(Veh_Marshal,0,3)="N/A","N/A",'输出-系统进路参数'!S423)</f>
        <v>N/A</v>
      </c>
      <c r="Q422" s="22" t="str">
        <f>IF(INDEX(Veh_Marshal,0,3)="N/A","N/A",'输出-系统进路参数'!T423)</f>
        <v>N/A</v>
      </c>
      <c r="R422" s="22" t="str">
        <f>IF(INDEX(Veh_Marshal,0,3)="N/A","N/A",'输出-系统进路参数'!U423)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IF(INDEX(Veh_Marshal,0,3)="N/A","N/A",'输出-系统进路参数'!B424)</f>
        <v>N/A</v>
      </c>
      <c r="B423" s="22" t="str">
        <f>IF(INDEX(Veh_Marshal,0,3)="N/A","N/A",'输出-系统进路参数'!E424)</f>
        <v>N/A</v>
      </c>
      <c r="C423" s="22" t="str">
        <f>IF(INDEX(Veh_Marshal,0,3)="N/A","N/A",'输出-系统进路参数'!F424)</f>
        <v>N/A</v>
      </c>
      <c r="D423" s="22" t="str">
        <f>IF(INDEX(Veh_Marshal,0,3)="N/A","N/A",'输出-系统进路参数'!G424)</f>
        <v>N/A</v>
      </c>
      <c r="E423" s="22" t="str">
        <f>IF(INDEX(Veh_Marshal,0,3)="N/A","N/A",'输出-系统进路参数'!H424)</f>
        <v>N/A</v>
      </c>
      <c r="F423" s="22" t="str">
        <f>IF(INDEX(Veh_Marshal,0,3)="N/A","N/A",'输出-系统进路参数'!I424)</f>
        <v>N/A</v>
      </c>
      <c r="G423" s="22" t="str">
        <f>IF(INDEX(Veh_Marshal,0,3)="N/A","N/A",'输出-系统进路参数'!J424)</f>
        <v>N/A</v>
      </c>
      <c r="H423" s="22" t="str">
        <f>IF(INDEX(Veh_Marshal,0,3)="N/A","N/A",'输出-系统进路参数'!K424)</f>
        <v>N/A</v>
      </c>
      <c r="I423" s="22" t="str">
        <f>IF(INDEX(Veh_Marshal,0,3)="N/A","N/A",'输出-系统进路参数'!L424)</f>
        <v>N/A</v>
      </c>
      <c r="J423" s="22" t="str">
        <f>IF(INDEX(Veh_Marshal,0,3)="N/A","N/A",'输出-系统进路参数'!M424)</f>
        <v>N/A</v>
      </c>
      <c r="K423" s="22" t="str">
        <f>IF(INDEX(Veh_Marshal,0,3)="N/A","N/A",'输出-系统进路参数'!N424)</f>
        <v>N/A</v>
      </c>
      <c r="L423" s="22" t="str">
        <f>IF(INDEX(Veh_Marshal,0,3)="N/A","N/A",'输出-系统进路参数'!O424)</f>
        <v>N/A</v>
      </c>
      <c r="M423" s="22" t="str">
        <f>IF(INDEX(Veh_Marshal,0,3)="N/A","N/A",'输出-系统进路参数'!P424)</f>
        <v>N/A</v>
      </c>
      <c r="N423" s="22" t="str">
        <f>IF(INDEX(Veh_Marshal,0,3)="N/A","N/A",'输出-系统进路参数'!Q424)</f>
        <v>N/A</v>
      </c>
      <c r="O423" s="22" t="str">
        <f>IF(INDEX(Veh_Marshal,0,3)="N/A","N/A",'输出-系统进路参数'!R424)</f>
        <v>N/A</v>
      </c>
      <c r="P423" s="22" t="str">
        <f>IF(INDEX(Veh_Marshal,0,3)="N/A","N/A",'输出-系统进路参数'!S424)</f>
        <v>N/A</v>
      </c>
      <c r="Q423" s="22" t="str">
        <f>IF(INDEX(Veh_Marshal,0,3)="N/A","N/A",'输出-系统进路参数'!T424)</f>
        <v>N/A</v>
      </c>
      <c r="R423" s="22" t="str">
        <f>IF(INDEX(Veh_Marshal,0,3)="N/A","N/A",'输出-系统进路参数'!U424)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IF(INDEX(Veh_Marshal,0,3)="N/A","N/A",'输出-系统进路参数'!B425)</f>
        <v>N/A</v>
      </c>
      <c r="B424" s="22" t="str">
        <f>IF(INDEX(Veh_Marshal,0,3)="N/A","N/A",'输出-系统进路参数'!E425)</f>
        <v>N/A</v>
      </c>
      <c r="C424" s="22" t="str">
        <f>IF(INDEX(Veh_Marshal,0,3)="N/A","N/A",'输出-系统进路参数'!F425)</f>
        <v>N/A</v>
      </c>
      <c r="D424" s="22" t="str">
        <f>IF(INDEX(Veh_Marshal,0,3)="N/A","N/A",'输出-系统进路参数'!G425)</f>
        <v>N/A</v>
      </c>
      <c r="E424" s="22" t="str">
        <f>IF(INDEX(Veh_Marshal,0,3)="N/A","N/A",'输出-系统进路参数'!H425)</f>
        <v>N/A</v>
      </c>
      <c r="F424" s="22" t="str">
        <f>IF(INDEX(Veh_Marshal,0,3)="N/A","N/A",'输出-系统进路参数'!I425)</f>
        <v>N/A</v>
      </c>
      <c r="G424" s="22" t="str">
        <f>IF(INDEX(Veh_Marshal,0,3)="N/A","N/A",'输出-系统进路参数'!J425)</f>
        <v>N/A</v>
      </c>
      <c r="H424" s="22" t="str">
        <f>IF(INDEX(Veh_Marshal,0,3)="N/A","N/A",'输出-系统进路参数'!K425)</f>
        <v>N/A</v>
      </c>
      <c r="I424" s="22" t="str">
        <f>IF(INDEX(Veh_Marshal,0,3)="N/A","N/A",'输出-系统进路参数'!L425)</f>
        <v>N/A</v>
      </c>
      <c r="J424" s="22" t="str">
        <f>IF(INDEX(Veh_Marshal,0,3)="N/A","N/A",'输出-系统进路参数'!M425)</f>
        <v>N/A</v>
      </c>
      <c r="K424" s="22" t="str">
        <f>IF(INDEX(Veh_Marshal,0,3)="N/A","N/A",'输出-系统进路参数'!N425)</f>
        <v>N/A</v>
      </c>
      <c r="L424" s="22" t="str">
        <f>IF(INDEX(Veh_Marshal,0,3)="N/A","N/A",'输出-系统进路参数'!O425)</f>
        <v>N/A</v>
      </c>
      <c r="M424" s="22" t="str">
        <f>IF(INDEX(Veh_Marshal,0,3)="N/A","N/A",'输出-系统进路参数'!P425)</f>
        <v>N/A</v>
      </c>
      <c r="N424" s="22" t="str">
        <f>IF(INDEX(Veh_Marshal,0,3)="N/A","N/A",'输出-系统进路参数'!Q425)</f>
        <v>N/A</v>
      </c>
      <c r="O424" s="22" t="str">
        <f>IF(INDEX(Veh_Marshal,0,3)="N/A","N/A",'输出-系统进路参数'!R425)</f>
        <v>N/A</v>
      </c>
      <c r="P424" s="22" t="str">
        <f>IF(INDEX(Veh_Marshal,0,3)="N/A","N/A",'输出-系统进路参数'!S425)</f>
        <v>N/A</v>
      </c>
      <c r="Q424" s="22" t="str">
        <f>IF(INDEX(Veh_Marshal,0,3)="N/A","N/A",'输出-系统进路参数'!T425)</f>
        <v>N/A</v>
      </c>
      <c r="R424" s="22" t="str">
        <f>IF(INDEX(Veh_Marshal,0,3)="N/A","N/A",'输出-系统进路参数'!U425)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IF(INDEX(Veh_Marshal,0,3)="N/A","N/A",'输出-系统进路参数'!B426)</f>
        <v>N/A</v>
      </c>
      <c r="B425" s="22" t="str">
        <f>IF(INDEX(Veh_Marshal,0,3)="N/A","N/A",'输出-系统进路参数'!E426)</f>
        <v>N/A</v>
      </c>
      <c r="C425" s="22" t="str">
        <f>IF(INDEX(Veh_Marshal,0,3)="N/A","N/A",'输出-系统进路参数'!F426)</f>
        <v>N/A</v>
      </c>
      <c r="D425" s="22" t="str">
        <f>IF(INDEX(Veh_Marshal,0,3)="N/A","N/A",'输出-系统进路参数'!G426)</f>
        <v>N/A</v>
      </c>
      <c r="E425" s="22" t="str">
        <f>IF(INDEX(Veh_Marshal,0,3)="N/A","N/A",'输出-系统进路参数'!H426)</f>
        <v>N/A</v>
      </c>
      <c r="F425" s="22" t="str">
        <f>IF(INDEX(Veh_Marshal,0,3)="N/A","N/A",'输出-系统进路参数'!I426)</f>
        <v>N/A</v>
      </c>
      <c r="G425" s="22" t="str">
        <f>IF(INDEX(Veh_Marshal,0,3)="N/A","N/A",'输出-系统进路参数'!J426)</f>
        <v>N/A</v>
      </c>
      <c r="H425" s="22" t="str">
        <f>IF(INDEX(Veh_Marshal,0,3)="N/A","N/A",'输出-系统进路参数'!K426)</f>
        <v>N/A</v>
      </c>
      <c r="I425" s="22" t="str">
        <f>IF(INDEX(Veh_Marshal,0,3)="N/A","N/A",'输出-系统进路参数'!L426)</f>
        <v>N/A</v>
      </c>
      <c r="J425" s="22" t="str">
        <f>IF(INDEX(Veh_Marshal,0,3)="N/A","N/A",'输出-系统进路参数'!M426)</f>
        <v>N/A</v>
      </c>
      <c r="K425" s="22" t="str">
        <f>IF(INDEX(Veh_Marshal,0,3)="N/A","N/A",'输出-系统进路参数'!N426)</f>
        <v>N/A</v>
      </c>
      <c r="L425" s="22" t="str">
        <f>IF(INDEX(Veh_Marshal,0,3)="N/A","N/A",'输出-系统进路参数'!O426)</f>
        <v>N/A</v>
      </c>
      <c r="M425" s="22" t="str">
        <f>IF(INDEX(Veh_Marshal,0,3)="N/A","N/A",'输出-系统进路参数'!P426)</f>
        <v>N/A</v>
      </c>
      <c r="N425" s="22" t="str">
        <f>IF(INDEX(Veh_Marshal,0,3)="N/A","N/A",'输出-系统进路参数'!Q426)</f>
        <v>N/A</v>
      </c>
      <c r="O425" s="22" t="str">
        <f>IF(INDEX(Veh_Marshal,0,3)="N/A","N/A",'输出-系统进路参数'!R426)</f>
        <v>N/A</v>
      </c>
      <c r="P425" s="22" t="str">
        <f>IF(INDEX(Veh_Marshal,0,3)="N/A","N/A",'输出-系统进路参数'!S426)</f>
        <v>N/A</v>
      </c>
      <c r="Q425" s="22" t="str">
        <f>IF(INDEX(Veh_Marshal,0,3)="N/A","N/A",'输出-系统进路参数'!T426)</f>
        <v>N/A</v>
      </c>
      <c r="R425" s="22" t="str">
        <f>IF(INDEX(Veh_Marshal,0,3)="N/A","N/A",'输出-系统进路参数'!U426)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IF(INDEX(Veh_Marshal,0,3)="N/A","N/A",'输出-系统进路参数'!B427)</f>
        <v>N/A</v>
      </c>
      <c r="B426" s="22" t="str">
        <f>IF(INDEX(Veh_Marshal,0,3)="N/A","N/A",'输出-系统进路参数'!E427)</f>
        <v>N/A</v>
      </c>
      <c r="C426" s="22" t="str">
        <f>IF(INDEX(Veh_Marshal,0,3)="N/A","N/A",'输出-系统进路参数'!F427)</f>
        <v>N/A</v>
      </c>
      <c r="D426" s="22" t="str">
        <f>IF(INDEX(Veh_Marshal,0,3)="N/A","N/A",'输出-系统进路参数'!G427)</f>
        <v>N/A</v>
      </c>
      <c r="E426" s="22" t="str">
        <f>IF(INDEX(Veh_Marshal,0,3)="N/A","N/A",'输出-系统进路参数'!H427)</f>
        <v>N/A</v>
      </c>
      <c r="F426" s="22" t="str">
        <f>IF(INDEX(Veh_Marshal,0,3)="N/A","N/A",'输出-系统进路参数'!I427)</f>
        <v>N/A</v>
      </c>
      <c r="G426" s="22" t="str">
        <f>IF(INDEX(Veh_Marshal,0,3)="N/A","N/A",'输出-系统进路参数'!J427)</f>
        <v>N/A</v>
      </c>
      <c r="H426" s="22" t="str">
        <f>IF(INDEX(Veh_Marshal,0,3)="N/A","N/A",'输出-系统进路参数'!K427)</f>
        <v>N/A</v>
      </c>
      <c r="I426" s="22" t="str">
        <f>IF(INDEX(Veh_Marshal,0,3)="N/A","N/A",'输出-系统进路参数'!L427)</f>
        <v>N/A</v>
      </c>
      <c r="J426" s="22" t="str">
        <f>IF(INDEX(Veh_Marshal,0,3)="N/A","N/A",'输出-系统进路参数'!M427)</f>
        <v>N/A</v>
      </c>
      <c r="K426" s="22" t="str">
        <f>IF(INDEX(Veh_Marshal,0,3)="N/A","N/A",'输出-系统进路参数'!N427)</f>
        <v>N/A</v>
      </c>
      <c r="L426" s="22" t="str">
        <f>IF(INDEX(Veh_Marshal,0,3)="N/A","N/A",'输出-系统进路参数'!O427)</f>
        <v>N/A</v>
      </c>
      <c r="M426" s="22" t="str">
        <f>IF(INDEX(Veh_Marshal,0,3)="N/A","N/A",'输出-系统进路参数'!P427)</f>
        <v>N/A</v>
      </c>
      <c r="N426" s="22" t="str">
        <f>IF(INDEX(Veh_Marshal,0,3)="N/A","N/A",'输出-系统进路参数'!Q427)</f>
        <v>N/A</v>
      </c>
      <c r="O426" s="22" t="str">
        <f>IF(INDEX(Veh_Marshal,0,3)="N/A","N/A",'输出-系统进路参数'!R427)</f>
        <v>N/A</v>
      </c>
      <c r="P426" s="22" t="str">
        <f>IF(INDEX(Veh_Marshal,0,3)="N/A","N/A",'输出-系统进路参数'!S427)</f>
        <v>N/A</v>
      </c>
      <c r="Q426" s="22" t="str">
        <f>IF(INDEX(Veh_Marshal,0,3)="N/A","N/A",'输出-系统进路参数'!T427)</f>
        <v>N/A</v>
      </c>
      <c r="R426" s="22" t="str">
        <f>IF(INDEX(Veh_Marshal,0,3)="N/A","N/A",'输出-系统进路参数'!U427)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IF(INDEX(Veh_Marshal,0,3)="N/A","N/A",'输出-系统进路参数'!B428)</f>
        <v>N/A</v>
      </c>
      <c r="B427" s="22" t="str">
        <f>IF(INDEX(Veh_Marshal,0,3)="N/A","N/A",'输出-系统进路参数'!E428)</f>
        <v>N/A</v>
      </c>
      <c r="C427" s="22" t="str">
        <f>IF(INDEX(Veh_Marshal,0,3)="N/A","N/A",'输出-系统进路参数'!F428)</f>
        <v>N/A</v>
      </c>
      <c r="D427" s="22" t="str">
        <f>IF(INDEX(Veh_Marshal,0,3)="N/A","N/A",'输出-系统进路参数'!G428)</f>
        <v>N/A</v>
      </c>
      <c r="E427" s="22" t="str">
        <f>IF(INDEX(Veh_Marshal,0,3)="N/A","N/A",'输出-系统进路参数'!H428)</f>
        <v>N/A</v>
      </c>
      <c r="F427" s="22" t="str">
        <f>IF(INDEX(Veh_Marshal,0,3)="N/A","N/A",'输出-系统进路参数'!I428)</f>
        <v>N/A</v>
      </c>
      <c r="G427" s="22" t="str">
        <f>IF(INDEX(Veh_Marshal,0,3)="N/A","N/A",'输出-系统进路参数'!J428)</f>
        <v>N/A</v>
      </c>
      <c r="H427" s="22" t="str">
        <f>IF(INDEX(Veh_Marshal,0,3)="N/A","N/A",'输出-系统进路参数'!K428)</f>
        <v>N/A</v>
      </c>
      <c r="I427" s="22" t="str">
        <f>IF(INDEX(Veh_Marshal,0,3)="N/A","N/A",'输出-系统进路参数'!L428)</f>
        <v>N/A</v>
      </c>
      <c r="J427" s="22" t="str">
        <f>IF(INDEX(Veh_Marshal,0,3)="N/A","N/A",'输出-系统进路参数'!M428)</f>
        <v>N/A</v>
      </c>
      <c r="K427" s="22" t="str">
        <f>IF(INDEX(Veh_Marshal,0,3)="N/A","N/A",'输出-系统进路参数'!N428)</f>
        <v>N/A</v>
      </c>
      <c r="L427" s="22" t="str">
        <f>IF(INDEX(Veh_Marshal,0,3)="N/A","N/A",'输出-系统进路参数'!O428)</f>
        <v>N/A</v>
      </c>
      <c r="M427" s="22" t="str">
        <f>IF(INDEX(Veh_Marshal,0,3)="N/A","N/A",'输出-系统进路参数'!P428)</f>
        <v>N/A</v>
      </c>
      <c r="N427" s="22" t="str">
        <f>IF(INDEX(Veh_Marshal,0,3)="N/A","N/A",'输出-系统进路参数'!Q428)</f>
        <v>N/A</v>
      </c>
      <c r="O427" s="22" t="str">
        <f>IF(INDEX(Veh_Marshal,0,3)="N/A","N/A",'输出-系统进路参数'!R428)</f>
        <v>N/A</v>
      </c>
      <c r="P427" s="22" t="str">
        <f>IF(INDEX(Veh_Marshal,0,3)="N/A","N/A",'输出-系统进路参数'!S428)</f>
        <v>N/A</v>
      </c>
      <c r="Q427" s="22" t="str">
        <f>IF(INDEX(Veh_Marshal,0,3)="N/A","N/A",'输出-系统进路参数'!T428)</f>
        <v>N/A</v>
      </c>
      <c r="R427" s="22" t="str">
        <f>IF(INDEX(Veh_Marshal,0,3)="N/A","N/A",'输出-系统进路参数'!U428)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IF(INDEX(Veh_Marshal,0,3)="N/A","N/A",'输出-系统进路参数'!B429)</f>
        <v>N/A</v>
      </c>
      <c r="B428" s="22" t="str">
        <f>IF(INDEX(Veh_Marshal,0,3)="N/A","N/A",'输出-系统进路参数'!E429)</f>
        <v>N/A</v>
      </c>
      <c r="C428" s="22" t="str">
        <f>IF(INDEX(Veh_Marshal,0,3)="N/A","N/A",'输出-系统进路参数'!F429)</f>
        <v>N/A</v>
      </c>
      <c r="D428" s="22" t="str">
        <f>IF(INDEX(Veh_Marshal,0,3)="N/A","N/A",'输出-系统进路参数'!G429)</f>
        <v>N/A</v>
      </c>
      <c r="E428" s="22" t="str">
        <f>IF(INDEX(Veh_Marshal,0,3)="N/A","N/A",'输出-系统进路参数'!H429)</f>
        <v>N/A</v>
      </c>
      <c r="F428" s="22" t="str">
        <f>IF(INDEX(Veh_Marshal,0,3)="N/A","N/A",'输出-系统进路参数'!I429)</f>
        <v>N/A</v>
      </c>
      <c r="G428" s="22" t="str">
        <f>IF(INDEX(Veh_Marshal,0,3)="N/A","N/A",'输出-系统进路参数'!J429)</f>
        <v>N/A</v>
      </c>
      <c r="H428" s="22" t="str">
        <f>IF(INDEX(Veh_Marshal,0,3)="N/A","N/A",'输出-系统进路参数'!K429)</f>
        <v>N/A</v>
      </c>
      <c r="I428" s="22" t="str">
        <f>IF(INDEX(Veh_Marshal,0,3)="N/A","N/A",'输出-系统进路参数'!L429)</f>
        <v>N/A</v>
      </c>
      <c r="J428" s="22" t="str">
        <f>IF(INDEX(Veh_Marshal,0,3)="N/A","N/A",'输出-系统进路参数'!M429)</f>
        <v>N/A</v>
      </c>
      <c r="K428" s="22" t="str">
        <f>IF(INDEX(Veh_Marshal,0,3)="N/A","N/A",'输出-系统进路参数'!N429)</f>
        <v>N/A</v>
      </c>
      <c r="L428" s="22" t="str">
        <f>IF(INDEX(Veh_Marshal,0,3)="N/A","N/A",'输出-系统进路参数'!O429)</f>
        <v>N/A</v>
      </c>
      <c r="M428" s="22" t="str">
        <f>IF(INDEX(Veh_Marshal,0,3)="N/A","N/A",'输出-系统进路参数'!P429)</f>
        <v>N/A</v>
      </c>
      <c r="N428" s="22" t="str">
        <f>IF(INDEX(Veh_Marshal,0,3)="N/A","N/A",'输出-系统进路参数'!Q429)</f>
        <v>N/A</v>
      </c>
      <c r="O428" s="22" t="str">
        <f>IF(INDEX(Veh_Marshal,0,3)="N/A","N/A",'输出-系统进路参数'!R429)</f>
        <v>N/A</v>
      </c>
      <c r="P428" s="22" t="str">
        <f>IF(INDEX(Veh_Marshal,0,3)="N/A","N/A",'输出-系统进路参数'!S429)</f>
        <v>N/A</v>
      </c>
      <c r="Q428" s="22" t="str">
        <f>IF(INDEX(Veh_Marshal,0,3)="N/A","N/A",'输出-系统进路参数'!T429)</f>
        <v>N/A</v>
      </c>
      <c r="R428" s="22" t="str">
        <f>IF(INDEX(Veh_Marshal,0,3)="N/A","N/A",'输出-系统进路参数'!U429)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IF(INDEX(Veh_Marshal,0,3)="N/A","N/A",'输出-系统进路参数'!B430)</f>
        <v>N/A</v>
      </c>
      <c r="B429" s="22" t="str">
        <f>IF(INDEX(Veh_Marshal,0,3)="N/A","N/A",'输出-系统进路参数'!E430)</f>
        <v>N/A</v>
      </c>
      <c r="C429" s="22" t="str">
        <f>IF(INDEX(Veh_Marshal,0,3)="N/A","N/A",'输出-系统进路参数'!F430)</f>
        <v>N/A</v>
      </c>
      <c r="D429" s="22" t="str">
        <f>IF(INDEX(Veh_Marshal,0,3)="N/A","N/A",'输出-系统进路参数'!G430)</f>
        <v>N/A</v>
      </c>
      <c r="E429" s="22" t="str">
        <f>IF(INDEX(Veh_Marshal,0,3)="N/A","N/A",'输出-系统进路参数'!H430)</f>
        <v>N/A</v>
      </c>
      <c r="F429" s="22" t="str">
        <f>IF(INDEX(Veh_Marshal,0,3)="N/A","N/A",'输出-系统进路参数'!I430)</f>
        <v>N/A</v>
      </c>
      <c r="G429" s="22" t="str">
        <f>IF(INDEX(Veh_Marshal,0,3)="N/A","N/A",'输出-系统进路参数'!J430)</f>
        <v>N/A</v>
      </c>
      <c r="H429" s="22" t="str">
        <f>IF(INDEX(Veh_Marshal,0,3)="N/A","N/A",'输出-系统进路参数'!K430)</f>
        <v>N/A</v>
      </c>
      <c r="I429" s="22" t="str">
        <f>IF(INDEX(Veh_Marshal,0,3)="N/A","N/A",'输出-系统进路参数'!L430)</f>
        <v>N/A</v>
      </c>
      <c r="J429" s="22" t="str">
        <f>IF(INDEX(Veh_Marshal,0,3)="N/A","N/A",'输出-系统进路参数'!M430)</f>
        <v>N/A</v>
      </c>
      <c r="K429" s="22" t="str">
        <f>IF(INDEX(Veh_Marshal,0,3)="N/A","N/A",'输出-系统进路参数'!N430)</f>
        <v>N/A</v>
      </c>
      <c r="L429" s="22" t="str">
        <f>IF(INDEX(Veh_Marshal,0,3)="N/A","N/A",'输出-系统进路参数'!O430)</f>
        <v>N/A</v>
      </c>
      <c r="M429" s="22" t="str">
        <f>IF(INDEX(Veh_Marshal,0,3)="N/A","N/A",'输出-系统进路参数'!P430)</f>
        <v>N/A</v>
      </c>
      <c r="N429" s="22" t="str">
        <f>IF(INDEX(Veh_Marshal,0,3)="N/A","N/A",'输出-系统进路参数'!Q430)</f>
        <v>N/A</v>
      </c>
      <c r="O429" s="22" t="str">
        <f>IF(INDEX(Veh_Marshal,0,3)="N/A","N/A",'输出-系统进路参数'!R430)</f>
        <v>N/A</v>
      </c>
      <c r="P429" s="22" t="str">
        <f>IF(INDEX(Veh_Marshal,0,3)="N/A","N/A",'输出-系统进路参数'!S430)</f>
        <v>N/A</v>
      </c>
      <c r="Q429" s="22" t="str">
        <f>IF(INDEX(Veh_Marshal,0,3)="N/A","N/A",'输出-系统进路参数'!T430)</f>
        <v>N/A</v>
      </c>
      <c r="R429" s="22" t="str">
        <f>IF(INDEX(Veh_Marshal,0,3)="N/A","N/A",'输出-系统进路参数'!U430)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IF(INDEX(Veh_Marshal,0,3)="N/A","N/A",'输出-系统进路参数'!B431)</f>
        <v>N/A</v>
      </c>
      <c r="B430" s="22" t="str">
        <f>IF(INDEX(Veh_Marshal,0,3)="N/A","N/A",'输出-系统进路参数'!E431)</f>
        <v>N/A</v>
      </c>
      <c r="C430" s="22" t="str">
        <f>IF(INDEX(Veh_Marshal,0,3)="N/A","N/A",'输出-系统进路参数'!F431)</f>
        <v>N/A</v>
      </c>
      <c r="D430" s="22" t="str">
        <f>IF(INDEX(Veh_Marshal,0,3)="N/A","N/A",'输出-系统进路参数'!G431)</f>
        <v>N/A</v>
      </c>
      <c r="E430" s="22" t="str">
        <f>IF(INDEX(Veh_Marshal,0,3)="N/A","N/A",'输出-系统进路参数'!H431)</f>
        <v>N/A</v>
      </c>
      <c r="F430" s="22" t="str">
        <f>IF(INDEX(Veh_Marshal,0,3)="N/A","N/A",'输出-系统进路参数'!I431)</f>
        <v>N/A</v>
      </c>
      <c r="G430" s="22" t="str">
        <f>IF(INDEX(Veh_Marshal,0,3)="N/A","N/A",'输出-系统进路参数'!J431)</f>
        <v>N/A</v>
      </c>
      <c r="H430" s="22" t="str">
        <f>IF(INDEX(Veh_Marshal,0,3)="N/A","N/A",'输出-系统进路参数'!K431)</f>
        <v>N/A</v>
      </c>
      <c r="I430" s="22" t="str">
        <f>IF(INDEX(Veh_Marshal,0,3)="N/A","N/A",'输出-系统进路参数'!L431)</f>
        <v>N/A</v>
      </c>
      <c r="J430" s="22" t="str">
        <f>IF(INDEX(Veh_Marshal,0,3)="N/A","N/A",'输出-系统进路参数'!M431)</f>
        <v>N/A</v>
      </c>
      <c r="K430" s="22" t="str">
        <f>IF(INDEX(Veh_Marshal,0,3)="N/A","N/A",'输出-系统进路参数'!N431)</f>
        <v>N/A</v>
      </c>
      <c r="L430" s="22" t="str">
        <f>IF(INDEX(Veh_Marshal,0,3)="N/A","N/A",'输出-系统进路参数'!O431)</f>
        <v>N/A</v>
      </c>
      <c r="M430" s="22" t="str">
        <f>IF(INDEX(Veh_Marshal,0,3)="N/A","N/A",'输出-系统进路参数'!P431)</f>
        <v>N/A</v>
      </c>
      <c r="N430" s="22" t="str">
        <f>IF(INDEX(Veh_Marshal,0,3)="N/A","N/A",'输出-系统进路参数'!Q431)</f>
        <v>N/A</v>
      </c>
      <c r="O430" s="22" t="str">
        <f>IF(INDEX(Veh_Marshal,0,3)="N/A","N/A",'输出-系统进路参数'!R431)</f>
        <v>N/A</v>
      </c>
      <c r="P430" s="22" t="str">
        <f>IF(INDEX(Veh_Marshal,0,3)="N/A","N/A",'输出-系统进路参数'!S431)</f>
        <v>N/A</v>
      </c>
      <c r="Q430" s="22" t="str">
        <f>IF(INDEX(Veh_Marshal,0,3)="N/A","N/A",'输出-系统进路参数'!T431)</f>
        <v>N/A</v>
      </c>
      <c r="R430" s="22" t="str">
        <f>IF(INDEX(Veh_Marshal,0,3)="N/A","N/A",'输出-系统进路参数'!U431)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IF(INDEX(Veh_Marshal,0,3)="N/A","N/A",'输出-系统进路参数'!B432)</f>
        <v>N/A</v>
      </c>
      <c r="B431" s="22" t="str">
        <f>IF(INDEX(Veh_Marshal,0,3)="N/A","N/A",'输出-系统进路参数'!E432)</f>
        <v>N/A</v>
      </c>
      <c r="C431" s="22" t="str">
        <f>IF(INDEX(Veh_Marshal,0,3)="N/A","N/A",'输出-系统进路参数'!F432)</f>
        <v>N/A</v>
      </c>
      <c r="D431" s="22" t="str">
        <f>IF(INDEX(Veh_Marshal,0,3)="N/A","N/A",'输出-系统进路参数'!G432)</f>
        <v>N/A</v>
      </c>
      <c r="E431" s="22" t="str">
        <f>IF(INDEX(Veh_Marshal,0,3)="N/A","N/A",'输出-系统进路参数'!H432)</f>
        <v>N/A</v>
      </c>
      <c r="F431" s="22" t="str">
        <f>IF(INDEX(Veh_Marshal,0,3)="N/A","N/A",'输出-系统进路参数'!I432)</f>
        <v>N/A</v>
      </c>
      <c r="G431" s="22" t="str">
        <f>IF(INDEX(Veh_Marshal,0,3)="N/A","N/A",'输出-系统进路参数'!J432)</f>
        <v>N/A</v>
      </c>
      <c r="H431" s="22" t="str">
        <f>IF(INDEX(Veh_Marshal,0,3)="N/A","N/A",'输出-系统进路参数'!K432)</f>
        <v>N/A</v>
      </c>
      <c r="I431" s="22" t="str">
        <f>IF(INDEX(Veh_Marshal,0,3)="N/A","N/A",'输出-系统进路参数'!L432)</f>
        <v>N/A</v>
      </c>
      <c r="J431" s="22" t="str">
        <f>IF(INDEX(Veh_Marshal,0,3)="N/A","N/A",'输出-系统进路参数'!M432)</f>
        <v>N/A</v>
      </c>
      <c r="K431" s="22" t="str">
        <f>IF(INDEX(Veh_Marshal,0,3)="N/A","N/A",'输出-系统进路参数'!N432)</f>
        <v>N/A</v>
      </c>
      <c r="L431" s="22" t="str">
        <f>IF(INDEX(Veh_Marshal,0,3)="N/A","N/A",'输出-系统进路参数'!O432)</f>
        <v>N/A</v>
      </c>
      <c r="M431" s="22" t="str">
        <f>IF(INDEX(Veh_Marshal,0,3)="N/A","N/A",'输出-系统进路参数'!P432)</f>
        <v>N/A</v>
      </c>
      <c r="N431" s="22" t="str">
        <f>IF(INDEX(Veh_Marshal,0,3)="N/A","N/A",'输出-系统进路参数'!Q432)</f>
        <v>N/A</v>
      </c>
      <c r="O431" s="22" t="str">
        <f>IF(INDEX(Veh_Marshal,0,3)="N/A","N/A",'输出-系统进路参数'!R432)</f>
        <v>N/A</v>
      </c>
      <c r="P431" s="22" t="str">
        <f>IF(INDEX(Veh_Marshal,0,3)="N/A","N/A",'输出-系统进路参数'!S432)</f>
        <v>N/A</v>
      </c>
      <c r="Q431" s="22" t="str">
        <f>IF(INDEX(Veh_Marshal,0,3)="N/A","N/A",'输出-系统进路参数'!T432)</f>
        <v>N/A</v>
      </c>
      <c r="R431" s="22" t="str">
        <f>IF(INDEX(Veh_Marshal,0,3)="N/A","N/A",'输出-系统进路参数'!U432)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IF(INDEX(Veh_Marshal,0,3)="N/A","N/A",'输出-系统进路参数'!B433)</f>
        <v>N/A</v>
      </c>
      <c r="B432" s="22" t="str">
        <f>IF(INDEX(Veh_Marshal,0,3)="N/A","N/A",'输出-系统进路参数'!E433)</f>
        <v>N/A</v>
      </c>
      <c r="C432" s="22" t="str">
        <f>IF(INDEX(Veh_Marshal,0,3)="N/A","N/A",'输出-系统进路参数'!F433)</f>
        <v>N/A</v>
      </c>
      <c r="D432" s="22" t="str">
        <f>IF(INDEX(Veh_Marshal,0,3)="N/A","N/A",'输出-系统进路参数'!G433)</f>
        <v>N/A</v>
      </c>
      <c r="E432" s="22" t="str">
        <f>IF(INDEX(Veh_Marshal,0,3)="N/A","N/A",'输出-系统进路参数'!H433)</f>
        <v>N/A</v>
      </c>
      <c r="F432" s="22" t="str">
        <f>IF(INDEX(Veh_Marshal,0,3)="N/A","N/A",'输出-系统进路参数'!I433)</f>
        <v>N/A</v>
      </c>
      <c r="G432" s="22" t="str">
        <f>IF(INDEX(Veh_Marshal,0,3)="N/A","N/A",'输出-系统进路参数'!J433)</f>
        <v>N/A</v>
      </c>
      <c r="H432" s="22" t="str">
        <f>IF(INDEX(Veh_Marshal,0,3)="N/A","N/A",'输出-系统进路参数'!K433)</f>
        <v>N/A</v>
      </c>
      <c r="I432" s="22" t="str">
        <f>IF(INDEX(Veh_Marshal,0,3)="N/A","N/A",'输出-系统进路参数'!L433)</f>
        <v>N/A</v>
      </c>
      <c r="J432" s="22" t="str">
        <f>IF(INDEX(Veh_Marshal,0,3)="N/A","N/A",'输出-系统进路参数'!M433)</f>
        <v>N/A</v>
      </c>
      <c r="K432" s="22" t="str">
        <f>IF(INDEX(Veh_Marshal,0,3)="N/A","N/A",'输出-系统进路参数'!N433)</f>
        <v>N/A</v>
      </c>
      <c r="L432" s="22" t="str">
        <f>IF(INDEX(Veh_Marshal,0,3)="N/A","N/A",'输出-系统进路参数'!O433)</f>
        <v>N/A</v>
      </c>
      <c r="M432" s="22" t="str">
        <f>IF(INDEX(Veh_Marshal,0,3)="N/A","N/A",'输出-系统进路参数'!P433)</f>
        <v>N/A</v>
      </c>
      <c r="N432" s="22" t="str">
        <f>IF(INDEX(Veh_Marshal,0,3)="N/A","N/A",'输出-系统进路参数'!Q433)</f>
        <v>N/A</v>
      </c>
      <c r="O432" s="22" t="str">
        <f>IF(INDEX(Veh_Marshal,0,3)="N/A","N/A",'输出-系统进路参数'!R433)</f>
        <v>N/A</v>
      </c>
      <c r="P432" s="22" t="str">
        <f>IF(INDEX(Veh_Marshal,0,3)="N/A","N/A",'输出-系统进路参数'!S433)</f>
        <v>N/A</v>
      </c>
      <c r="Q432" s="22" t="str">
        <f>IF(INDEX(Veh_Marshal,0,3)="N/A","N/A",'输出-系统进路参数'!T433)</f>
        <v>N/A</v>
      </c>
      <c r="R432" s="22" t="str">
        <f>IF(INDEX(Veh_Marshal,0,3)="N/A","N/A",'输出-系统进路参数'!U433)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IF(INDEX(Veh_Marshal,0,3)="N/A","N/A",'输出-系统进路参数'!B434)</f>
        <v>N/A</v>
      </c>
      <c r="B433" s="22" t="str">
        <f>IF(INDEX(Veh_Marshal,0,3)="N/A","N/A",'输出-系统进路参数'!E434)</f>
        <v>N/A</v>
      </c>
      <c r="C433" s="22" t="str">
        <f>IF(INDEX(Veh_Marshal,0,3)="N/A","N/A",'输出-系统进路参数'!F434)</f>
        <v>N/A</v>
      </c>
      <c r="D433" s="22" t="str">
        <f>IF(INDEX(Veh_Marshal,0,3)="N/A","N/A",'输出-系统进路参数'!G434)</f>
        <v>N/A</v>
      </c>
      <c r="E433" s="22" t="str">
        <f>IF(INDEX(Veh_Marshal,0,3)="N/A","N/A",'输出-系统进路参数'!H434)</f>
        <v>N/A</v>
      </c>
      <c r="F433" s="22" t="str">
        <f>IF(INDEX(Veh_Marshal,0,3)="N/A","N/A",'输出-系统进路参数'!I434)</f>
        <v>N/A</v>
      </c>
      <c r="G433" s="22" t="str">
        <f>IF(INDEX(Veh_Marshal,0,3)="N/A","N/A",'输出-系统进路参数'!J434)</f>
        <v>N/A</v>
      </c>
      <c r="H433" s="22" t="str">
        <f>IF(INDEX(Veh_Marshal,0,3)="N/A","N/A",'输出-系统进路参数'!K434)</f>
        <v>N/A</v>
      </c>
      <c r="I433" s="22" t="str">
        <f>IF(INDEX(Veh_Marshal,0,3)="N/A","N/A",'输出-系统进路参数'!L434)</f>
        <v>N/A</v>
      </c>
      <c r="J433" s="22" t="str">
        <f>IF(INDEX(Veh_Marshal,0,3)="N/A","N/A",'输出-系统进路参数'!M434)</f>
        <v>N/A</v>
      </c>
      <c r="K433" s="22" t="str">
        <f>IF(INDEX(Veh_Marshal,0,3)="N/A","N/A",'输出-系统进路参数'!N434)</f>
        <v>N/A</v>
      </c>
      <c r="L433" s="22" t="str">
        <f>IF(INDEX(Veh_Marshal,0,3)="N/A","N/A",'输出-系统进路参数'!O434)</f>
        <v>N/A</v>
      </c>
      <c r="M433" s="22" t="str">
        <f>IF(INDEX(Veh_Marshal,0,3)="N/A","N/A",'输出-系统进路参数'!P434)</f>
        <v>N/A</v>
      </c>
      <c r="N433" s="22" t="str">
        <f>IF(INDEX(Veh_Marshal,0,3)="N/A","N/A",'输出-系统进路参数'!Q434)</f>
        <v>N/A</v>
      </c>
      <c r="O433" s="22" t="str">
        <f>IF(INDEX(Veh_Marshal,0,3)="N/A","N/A",'输出-系统进路参数'!R434)</f>
        <v>N/A</v>
      </c>
      <c r="P433" s="22" t="str">
        <f>IF(INDEX(Veh_Marshal,0,3)="N/A","N/A",'输出-系统进路参数'!S434)</f>
        <v>N/A</v>
      </c>
      <c r="Q433" s="22" t="str">
        <f>IF(INDEX(Veh_Marshal,0,3)="N/A","N/A",'输出-系统进路参数'!T434)</f>
        <v>N/A</v>
      </c>
      <c r="R433" s="22" t="str">
        <f>IF(INDEX(Veh_Marshal,0,3)="N/A","N/A",'输出-系统进路参数'!U434)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IF(INDEX(Veh_Marshal,0,3)="N/A","N/A",'输出-系统进路参数'!B435)</f>
        <v>N/A</v>
      </c>
      <c r="B434" s="22" t="str">
        <f>IF(INDEX(Veh_Marshal,0,3)="N/A","N/A",'输出-系统进路参数'!E435)</f>
        <v>N/A</v>
      </c>
      <c r="C434" s="22" t="str">
        <f>IF(INDEX(Veh_Marshal,0,3)="N/A","N/A",'输出-系统进路参数'!F435)</f>
        <v>N/A</v>
      </c>
      <c r="D434" s="22" t="str">
        <f>IF(INDEX(Veh_Marshal,0,3)="N/A","N/A",'输出-系统进路参数'!G435)</f>
        <v>N/A</v>
      </c>
      <c r="E434" s="22" t="str">
        <f>IF(INDEX(Veh_Marshal,0,3)="N/A","N/A",'输出-系统进路参数'!H435)</f>
        <v>N/A</v>
      </c>
      <c r="F434" s="22" t="str">
        <f>IF(INDEX(Veh_Marshal,0,3)="N/A","N/A",'输出-系统进路参数'!I435)</f>
        <v>N/A</v>
      </c>
      <c r="G434" s="22" t="str">
        <f>IF(INDEX(Veh_Marshal,0,3)="N/A","N/A",'输出-系统进路参数'!J435)</f>
        <v>N/A</v>
      </c>
      <c r="H434" s="22" t="str">
        <f>IF(INDEX(Veh_Marshal,0,3)="N/A","N/A",'输出-系统进路参数'!K435)</f>
        <v>N/A</v>
      </c>
      <c r="I434" s="22" t="str">
        <f>IF(INDEX(Veh_Marshal,0,3)="N/A","N/A",'输出-系统进路参数'!L435)</f>
        <v>N/A</v>
      </c>
      <c r="J434" s="22" t="str">
        <f>IF(INDEX(Veh_Marshal,0,3)="N/A","N/A",'输出-系统进路参数'!M435)</f>
        <v>N/A</v>
      </c>
      <c r="K434" s="22" t="str">
        <f>IF(INDEX(Veh_Marshal,0,3)="N/A","N/A",'输出-系统进路参数'!N435)</f>
        <v>N/A</v>
      </c>
      <c r="L434" s="22" t="str">
        <f>IF(INDEX(Veh_Marshal,0,3)="N/A","N/A",'输出-系统进路参数'!O435)</f>
        <v>N/A</v>
      </c>
      <c r="M434" s="22" t="str">
        <f>IF(INDEX(Veh_Marshal,0,3)="N/A","N/A",'输出-系统进路参数'!P435)</f>
        <v>N/A</v>
      </c>
      <c r="N434" s="22" t="str">
        <f>IF(INDEX(Veh_Marshal,0,3)="N/A","N/A",'输出-系统进路参数'!Q435)</f>
        <v>N/A</v>
      </c>
      <c r="O434" s="22" t="str">
        <f>IF(INDEX(Veh_Marshal,0,3)="N/A","N/A",'输出-系统进路参数'!R435)</f>
        <v>N/A</v>
      </c>
      <c r="P434" s="22" t="str">
        <f>IF(INDEX(Veh_Marshal,0,3)="N/A","N/A",'输出-系统进路参数'!S435)</f>
        <v>N/A</v>
      </c>
      <c r="Q434" s="22" t="str">
        <f>IF(INDEX(Veh_Marshal,0,3)="N/A","N/A",'输出-系统进路参数'!T435)</f>
        <v>N/A</v>
      </c>
      <c r="R434" s="22" t="str">
        <f>IF(INDEX(Veh_Marshal,0,3)="N/A","N/A",'输出-系统进路参数'!U435)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IF(INDEX(Veh_Marshal,0,3)="N/A","N/A",'输出-系统进路参数'!B436)</f>
        <v>N/A</v>
      </c>
      <c r="B435" s="22" t="str">
        <f>IF(INDEX(Veh_Marshal,0,3)="N/A","N/A",'输出-系统进路参数'!E436)</f>
        <v>N/A</v>
      </c>
      <c r="C435" s="22" t="str">
        <f>IF(INDEX(Veh_Marshal,0,3)="N/A","N/A",'输出-系统进路参数'!F436)</f>
        <v>N/A</v>
      </c>
      <c r="D435" s="22" t="str">
        <f>IF(INDEX(Veh_Marshal,0,3)="N/A","N/A",'输出-系统进路参数'!G436)</f>
        <v>N/A</v>
      </c>
      <c r="E435" s="22" t="str">
        <f>IF(INDEX(Veh_Marshal,0,3)="N/A","N/A",'输出-系统进路参数'!H436)</f>
        <v>N/A</v>
      </c>
      <c r="F435" s="22" t="str">
        <f>IF(INDEX(Veh_Marshal,0,3)="N/A","N/A",'输出-系统进路参数'!I436)</f>
        <v>N/A</v>
      </c>
      <c r="G435" s="22" t="str">
        <f>IF(INDEX(Veh_Marshal,0,3)="N/A","N/A",'输出-系统进路参数'!J436)</f>
        <v>N/A</v>
      </c>
      <c r="H435" s="22" t="str">
        <f>IF(INDEX(Veh_Marshal,0,3)="N/A","N/A",'输出-系统进路参数'!K436)</f>
        <v>N/A</v>
      </c>
      <c r="I435" s="22" t="str">
        <f>IF(INDEX(Veh_Marshal,0,3)="N/A","N/A",'输出-系统进路参数'!L436)</f>
        <v>N/A</v>
      </c>
      <c r="J435" s="22" t="str">
        <f>IF(INDEX(Veh_Marshal,0,3)="N/A","N/A",'输出-系统进路参数'!M436)</f>
        <v>N/A</v>
      </c>
      <c r="K435" s="22" t="str">
        <f>IF(INDEX(Veh_Marshal,0,3)="N/A","N/A",'输出-系统进路参数'!N436)</f>
        <v>N/A</v>
      </c>
      <c r="L435" s="22" t="str">
        <f>IF(INDEX(Veh_Marshal,0,3)="N/A","N/A",'输出-系统进路参数'!O436)</f>
        <v>N/A</v>
      </c>
      <c r="M435" s="22" t="str">
        <f>IF(INDEX(Veh_Marshal,0,3)="N/A","N/A",'输出-系统进路参数'!P436)</f>
        <v>N/A</v>
      </c>
      <c r="N435" s="22" t="str">
        <f>IF(INDEX(Veh_Marshal,0,3)="N/A","N/A",'输出-系统进路参数'!Q436)</f>
        <v>N/A</v>
      </c>
      <c r="O435" s="22" t="str">
        <f>IF(INDEX(Veh_Marshal,0,3)="N/A","N/A",'输出-系统进路参数'!R436)</f>
        <v>N/A</v>
      </c>
      <c r="P435" s="22" t="str">
        <f>IF(INDEX(Veh_Marshal,0,3)="N/A","N/A",'输出-系统进路参数'!S436)</f>
        <v>N/A</v>
      </c>
      <c r="Q435" s="22" t="str">
        <f>IF(INDEX(Veh_Marshal,0,3)="N/A","N/A",'输出-系统进路参数'!T436)</f>
        <v>N/A</v>
      </c>
      <c r="R435" s="22" t="str">
        <f>IF(INDEX(Veh_Marshal,0,3)="N/A","N/A",'输出-系统进路参数'!U436)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IF(INDEX(Veh_Marshal,0,3)="N/A","N/A",'输出-系统进路参数'!B437)</f>
        <v>N/A</v>
      </c>
      <c r="B436" s="22" t="str">
        <f>IF(INDEX(Veh_Marshal,0,3)="N/A","N/A",'输出-系统进路参数'!E437)</f>
        <v>N/A</v>
      </c>
      <c r="C436" s="22" t="str">
        <f>IF(INDEX(Veh_Marshal,0,3)="N/A","N/A",'输出-系统进路参数'!F437)</f>
        <v>N/A</v>
      </c>
      <c r="D436" s="22" t="str">
        <f>IF(INDEX(Veh_Marshal,0,3)="N/A","N/A",'输出-系统进路参数'!G437)</f>
        <v>N/A</v>
      </c>
      <c r="E436" s="22" t="str">
        <f>IF(INDEX(Veh_Marshal,0,3)="N/A","N/A",'输出-系统进路参数'!H437)</f>
        <v>N/A</v>
      </c>
      <c r="F436" s="22" t="str">
        <f>IF(INDEX(Veh_Marshal,0,3)="N/A","N/A",'输出-系统进路参数'!I437)</f>
        <v>N/A</v>
      </c>
      <c r="G436" s="22" t="str">
        <f>IF(INDEX(Veh_Marshal,0,3)="N/A","N/A",'输出-系统进路参数'!J437)</f>
        <v>N/A</v>
      </c>
      <c r="H436" s="22" t="str">
        <f>IF(INDEX(Veh_Marshal,0,3)="N/A","N/A",'输出-系统进路参数'!K437)</f>
        <v>N/A</v>
      </c>
      <c r="I436" s="22" t="str">
        <f>IF(INDEX(Veh_Marshal,0,3)="N/A","N/A",'输出-系统进路参数'!L437)</f>
        <v>N/A</v>
      </c>
      <c r="J436" s="22" t="str">
        <f>IF(INDEX(Veh_Marshal,0,3)="N/A","N/A",'输出-系统进路参数'!M437)</f>
        <v>N/A</v>
      </c>
      <c r="K436" s="22" t="str">
        <f>IF(INDEX(Veh_Marshal,0,3)="N/A","N/A",'输出-系统进路参数'!N437)</f>
        <v>N/A</v>
      </c>
      <c r="L436" s="22" t="str">
        <f>IF(INDEX(Veh_Marshal,0,3)="N/A","N/A",'输出-系统进路参数'!O437)</f>
        <v>N/A</v>
      </c>
      <c r="M436" s="22" t="str">
        <f>IF(INDEX(Veh_Marshal,0,3)="N/A","N/A",'输出-系统进路参数'!P437)</f>
        <v>N/A</v>
      </c>
      <c r="N436" s="22" t="str">
        <f>IF(INDEX(Veh_Marshal,0,3)="N/A","N/A",'输出-系统进路参数'!Q437)</f>
        <v>N/A</v>
      </c>
      <c r="O436" s="22" t="str">
        <f>IF(INDEX(Veh_Marshal,0,3)="N/A","N/A",'输出-系统进路参数'!R437)</f>
        <v>N/A</v>
      </c>
      <c r="P436" s="22" t="str">
        <f>IF(INDEX(Veh_Marshal,0,3)="N/A","N/A",'输出-系统进路参数'!S437)</f>
        <v>N/A</v>
      </c>
      <c r="Q436" s="22" t="str">
        <f>IF(INDEX(Veh_Marshal,0,3)="N/A","N/A",'输出-系统进路参数'!T437)</f>
        <v>N/A</v>
      </c>
      <c r="R436" s="22" t="str">
        <f>IF(INDEX(Veh_Marshal,0,3)="N/A","N/A",'输出-系统进路参数'!U437)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IF(INDEX(Veh_Marshal,0,3)="N/A","N/A",'输出-系统进路参数'!B438)</f>
        <v>N/A</v>
      </c>
      <c r="B437" s="22" t="str">
        <f>IF(INDEX(Veh_Marshal,0,3)="N/A","N/A",'输出-系统进路参数'!E438)</f>
        <v>N/A</v>
      </c>
      <c r="C437" s="22" t="str">
        <f>IF(INDEX(Veh_Marshal,0,3)="N/A","N/A",'输出-系统进路参数'!F438)</f>
        <v>N/A</v>
      </c>
      <c r="D437" s="22" t="str">
        <f>IF(INDEX(Veh_Marshal,0,3)="N/A","N/A",'输出-系统进路参数'!G438)</f>
        <v>N/A</v>
      </c>
      <c r="E437" s="22" t="str">
        <f>IF(INDEX(Veh_Marshal,0,3)="N/A","N/A",'输出-系统进路参数'!H438)</f>
        <v>N/A</v>
      </c>
      <c r="F437" s="22" t="str">
        <f>IF(INDEX(Veh_Marshal,0,3)="N/A","N/A",'输出-系统进路参数'!I438)</f>
        <v>N/A</v>
      </c>
      <c r="G437" s="22" t="str">
        <f>IF(INDEX(Veh_Marshal,0,3)="N/A","N/A",'输出-系统进路参数'!J438)</f>
        <v>N/A</v>
      </c>
      <c r="H437" s="22" t="str">
        <f>IF(INDEX(Veh_Marshal,0,3)="N/A","N/A",'输出-系统进路参数'!K438)</f>
        <v>N/A</v>
      </c>
      <c r="I437" s="22" t="str">
        <f>IF(INDEX(Veh_Marshal,0,3)="N/A","N/A",'输出-系统进路参数'!L438)</f>
        <v>N/A</v>
      </c>
      <c r="J437" s="22" t="str">
        <f>IF(INDEX(Veh_Marshal,0,3)="N/A","N/A",'输出-系统进路参数'!M438)</f>
        <v>N/A</v>
      </c>
      <c r="K437" s="22" t="str">
        <f>IF(INDEX(Veh_Marshal,0,3)="N/A","N/A",'输出-系统进路参数'!N438)</f>
        <v>N/A</v>
      </c>
      <c r="L437" s="22" t="str">
        <f>IF(INDEX(Veh_Marshal,0,3)="N/A","N/A",'输出-系统进路参数'!O438)</f>
        <v>N/A</v>
      </c>
      <c r="M437" s="22" t="str">
        <f>IF(INDEX(Veh_Marshal,0,3)="N/A","N/A",'输出-系统进路参数'!P438)</f>
        <v>N/A</v>
      </c>
      <c r="N437" s="22" t="str">
        <f>IF(INDEX(Veh_Marshal,0,3)="N/A","N/A",'输出-系统进路参数'!Q438)</f>
        <v>N/A</v>
      </c>
      <c r="O437" s="22" t="str">
        <f>IF(INDEX(Veh_Marshal,0,3)="N/A","N/A",'输出-系统进路参数'!R438)</f>
        <v>N/A</v>
      </c>
      <c r="P437" s="22" t="str">
        <f>IF(INDEX(Veh_Marshal,0,3)="N/A","N/A",'输出-系统进路参数'!S438)</f>
        <v>N/A</v>
      </c>
      <c r="Q437" s="22" t="str">
        <f>IF(INDEX(Veh_Marshal,0,3)="N/A","N/A",'输出-系统进路参数'!T438)</f>
        <v>N/A</v>
      </c>
      <c r="R437" s="22" t="str">
        <f>IF(INDEX(Veh_Marshal,0,3)="N/A","N/A",'输出-系统进路参数'!U438)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IF(INDEX(Veh_Marshal,0,3)="N/A","N/A",'输出-系统进路参数'!B439)</f>
        <v>N/A</v>
      </c>
      <c r="B438" s="22" t="str">
        <f>IF(INDEX(Veh_Marshal,0,3)="N/A","N/A",'输出-系统进路参数'!E439)</f>
        <v>N/A</v>
      </c>
      <c r="C438" s="22" t="str">
        <f>IF(INDEX(Veh_Marshal,0,3)="N/A","N/A",'输出-系统进路参数'!F439)</f>
        <v>N/A</v>
      </c>
      <c r="D438" s="22" t="str">
        <f>IF(INDEX(Veh_Marshal,0,3)="N/A","N/A",'输出-系统进路参数'!G439)</f>
        <v>N/A</v>
      </c>
      <c r="E438" s="22" t="str">
        <f>IF(INDEX(Veh_Marshal,0,3)="N/A","N/A",'输出-系统进路参数'!H439)</f>
        <v>N/A</v>
      </c>
      <c r="F438" s="22" t="str">
        <f>IF(INDEX(Veh_Marshal,0,3)="N/A","N/A",'输出-系统进路参数'!I439)</f>
        <v>N/A</v>
      </c>
      <c r="G438" s="22" t="str">
        <f>IF(INDEX(Veh_Marshal,0,3)="N/A","N/A",'输出-系统进路参数'!J439)</f>
        <v>N/A</v>
      </c>
      <c r="H438" s="22" t="str">
        <f>IF(INDEX(Veh_Marshal,0,3)="N/A","N/A",'输出-系统进路参数'!K439)</f>
        <v>N/A</v>
      </c>
      <c r="I438" s="22" t="str">
        <f>IF(INDEX(Veh_Marshal,0,3)="N/A","N/A",'输出-系统进路参数'!L439)</f>
        <v>N/A</v>
      </c>
      <c r="J438" s="22" t="str">
        <f>IF(INDEX(Veh_Marshal,0,3)="N/A","N/A",'输出-系统进路参数'!M439)</f>
        <v>N/A</v>
      </c>
      <c r="K438" s="22" t="str">
        <f>IF(INDEX(Veh_Marshal,0,3)="N/A","N/A",'输出-系统进路参数'!N439)</f>
        <v>N/A</v>
      </c>
      <c r="L438" s="22" t="str">
        <f>IF(INDEX(Veh_Marshal,0,3)="N/A","N/A",'输出-系统进路参数'!O439)</f>
        <v>N/A</v>
      </c>
      <c r="M438" s="22" t="str">
        <f>IF(INDEX(Veh_Marshal,0,3)="N/A","N/A",'输出-系统进路参数'!P439)</f>
        <v>N/A</v>
      </c>
      <c r="N438" s="22" t="str">
        <f>IF(INDEX(Veh_Marshal,0,3)="N/A","N/A",'输出-系统进路参数'!Q439)</f>
        <v>N/A</v>
      </c>
      <c r="O438" s="22" t="str">
        <f>IF(INDEX(Veh_Marshal,0,3)="N/A","N/A",'输出-系统进路参数'!R439)</f>
        <v>N/A</v>
      </c>
      <c r="P438" s="22" t="str">
        <f>IF(INDEX(Veh_Marshal,0,3)="N/A","N/A",'输出-系统进路参数'!S439)</f>
        <v>N/A</v>
      </c>
      <c r="Q438" s="22" t="str">
        <f>IF(INDEX(Veh_Marshal,0,3)="N/A","N/A",'输出-系统进路参数'!T439)</f>
        <v>N/A</v>
      </c>
      <c r="R438" s="22" t="str">
        <f>IF(INDEX(Veh_Marshal,0,3)="N/A","N/A",'输出-系统进路参数'!U439)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IF(INDEX(Veh_Marshal,0,3)="N/A","N/A",'输出-系统进路参数'!B440)</f>
        <v>N/A</v>
      </c>
      <c r="B439" s="22" t="str">
        <f>IF(INDEX(Veh_Marshal,0,3)="N/A","N/A",'输出-系统进路参数'!E440)</f>
        <v>N/A</v>
      </c>
      <c r="C439" s="22" t="str">
        <f>IF(INDEX(Veh_Marshal,0,3)="N/A","N/A",'输出-系统进路参数'!F440)</f>
        <v>N/A</v>
      </c>
      <c r="D439" s="22" t="str">
        <f>IF(INDEX(Veh_Marshal,0,3)="N/A","N/A",'输出-系统进路参数'!G440)</f>
        <v>N/A</v>
      </c>
      <c r="E439" s="22" t="str">
        <f>IF(INDEX(Veh_Marshal,0,3)="N/A","N/A",'输出-系统进路参数'!H440)</f>
        <v>N/A</v>
      </c>
      <c r="F439" s="22" t="str">
        <f>IF(INDEX(Veh_Marshal,0,3)="N/A","N/A",'输出-系统进路参数'!I440)</f>
        <v>N/A</v>
      </c>
      <c r="G439" s="22" t="str">
        <f>IF(INDEX(Veh_Marshal,0,3)="N/A","N/A",'输出-系统进路参数'!J440)</f>
        <v>N/A</v>
      </c>
      <c r="H439" s="22" t="str">
        <f>IF(INDEX(Veh_Marshal,0,3)="N/A","N/A",'输出-系统进路参数'!K440)</f>
        <v>N/A</v>
      </c>
      <c r="I439" s="22" t="str">
        <f>IF(INDEX(Veh_Marshal,0,3)="N/A","N/A",'输出-系统进路参数'!L440)</f>
        <v>N/A</v>
      </c>
      <c r="J439" s="22" t="str">
        <f>IF(INDEX(Veh_Marshal,0,3)="N/A","N/A",'输出-系统进路参数'!M440)</f>
        <v>N/A</v>
      </c>
      <c r="K439" s="22" t="str">
        <f>IF(INDEX(Veh_Marshal,0,3)="N/A","N/A",'输出-系统进路参数'!N440)</f>
        <v>N/A</v>
      </c>
      <c r="L439" s="22" t="str">
        <f>IF(INDEX(Veh_Marshal,0,3)="N/A","N/A",'输出-系统进路参数'!O440)</f>
        <v>N/A</v>
      </c>
      <c r="M439" s="22" t="str">
        <f>IF(INDEX(Veh_Marshal,0,3)="N/A","N/A",'输出-系统进路参数'!P440)</f>
        <v>N/A</v>
      </c>
      <c r="N439" s="22" t="str">
        <f>IF(INDEX(Veh_Marshal,0,3)="N/A","N/A",'输出-系统进路参数'!Q440)</f>
        <v>N/A</v>
      </c>
      <c r="O439" s="22" t="str">
        <f>IF(INDEX(Veh_Marshal,0,3)="N/A","N/A",'输出-系统进路参数'!R440)</f>
        <v>N/A</v>
      </c>
      <c r="P439" s="22" t="str">
        <f>IF(INDEX(Veh_Marshal,0,3)="N/A","N/A",'输出-系统进路参数'!S440)</f>
        <v>N/A</v>
      </c>
      <c r="Q439" s="22" t="str">
        <f>IF(INDEX(Veh_Marshal,0,3)="N/A","N/A",'输出-系统进路参数'!T440)</f>
        <v>N/A</v>
      </c>
      <c r="R439" s="22" t="str">
        <f>IF(INDEX(Veh_Marshal,0,3)="N/A","N/A",'输出-系统进路参数'!U440)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IF(INDEX(Veh_Marshal,0,3)="N/A","N/A",'输出-系统进路参数'!B441)</f>
        <v>N/A</v>
      </c>
      <c r="B440" s="22" t="str">
        <f>IF(INDEX(Veh_Marshal,0,3)="N/A","N/A",'输出-系统进路参数'!E441)</f>
        <v>N/A</v>
      </c>
      <c r="C440" s="22" t="str">
        <f>IF(INDEX(Veh_Marshal,0,3)="N/A","N/A",'输出-系统进路参数'!F441)</f>
        <v>N/A</v>
      </c>
      <c r="D440" s="22" t="str">
        <f>IF(INDEX(Veh_Marshal,0,3)="N/A","N/A",'输出-系统进路参数'!G441)</f>
        <v>N/A</v>
      </c>
      <c r="E440" s="22" t="str">
        <f>IF(INDEX(Veh_Marshal,0,3)="N/A","N/A",'输出-系统进路参数'!H441)</f>
        <v>N/A</v>
      </c>
      <c r="F440" s="22" t="str">
        <f>IF(INDEX(Veh_Marshal,0,3)="N/A","N/A",'输出-系统进路参数'!I441)</f>
        <v>N/A</v>
      </c>
      <c r="G440" s="22" t="str">
        <f>IF(INDEX(Veh_Marshal,0,3)="N/A","N/A",'输出-系统进路参数'!J441)</f>
        <v>N/A</v>
      </c>
      <c r="H440" s="22" t="str">
        <f>IF(INDEX(Veh_Marshal,0,3)="N/A","N/A",'输出-系统进路参数'!K441)</f>
        <v>N/A</v>
      </c>
      <c r="I440" s="22" t="str">
        <f>IF(INDEX(Veh_Marshal,0,3)="N/A","N/A",'输出-系统进路参数'!L441)</f>
        <v>N/A</v>
      </c>
      <c r="J440" s="22" t="str">
        <f>IF(INDEX(Veh_Marshal,0,3)="N/A","N/A",'输出-系统进路参数'!M441)</f>
        <v>N/A</v>
      </c>
      <c r="K440" s="22" t="str">
        <f>IF(INDEX(Veh_Marshal,0,3)="N/A","N/A",'输出-系统进路参数'!N441)</f>
        <v>N/A</v>
      </c>
      <c r="L440" s="22" t="str">
        <f>IF(INDEX(Veh_Marshal,0,3)="N/A","N/A",'输出-系统进路参数'!O441)</f>
        <v>N/A</v>
      </c>
      <c r="M440" s="22" t="str">
        <f>IF(INDEX(Veh_Marshal,0,3)="N/A","N/A",'输出-系统进路参数'!P441)</f>
        <v>N/A</v>
      </c>
      <c r="N440" s="22" t="str">
        <f>IF(INDEX(Veh_Marshal,0,3)="N/A","N/A",'输出-系统进路参数'!Q441)</f>
        <v>N/A</v>
      </c>
      <c r="O440" s="22" t="str">
        <f>IF(INDEX(Veh_Marshal,0,3)="N/A","N/A",'输出-系统进路参数'!R441)</f>
        <v>N/A</v>
      </c>
      <c r="P440" s="22" t="str">
        <f>IF(INDEX(Veh_Marshal,0,3)="N/A","N/A",'输出-系统进路参数'!S441)</f>
        <v>N/A</v>
      </c>
      <c r="Q440" s="22" t="str">
        <f>IF(INDEX(Veh_Marshal,0,3)="N/A","N/A",'输出-系统进路参数'!T441)</f>
        <v>N/A</v>
      </c>
      <c r="R440" s="22" t="str">
        <f>IF(INDEX(Veh_Marshal,0,3)="N/A","N/A",'输出-系统进路参数'!U441)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IF(INDEX(Veh_Marshal,0,3)="N/A","N/A",'输出-系统进路参数'!B442)</f>
        <v>N/A</v>
      </c>
      <c r="B441" s="22" t="str">
        <f>IF(INDEX(Veh_Marshal,0,3)="N/A","N/A",'输出-系统进路参数'!E442)</f>
        <v>N/A</v>
      </c>
      <c r="C441" s="22" t="str">
        <f>IF(INDEX(Veh_Marshal,0,3)="N/A","N/A",'输出-系统进路参数'!F442)</f>
        <v>N/A</v>
      </c>
      <c r="D441" s="22" t="str">
        <f>IF(INDEX(Veh_Marshal,0,3)="N/A","N/A",'输出-系统进路参数'!G442)</f>
        <v>N/A</v>
      </c>
      <c r="E441" s="22" t="str">
        <f>IF(INDEX(Veh_Marshal,0,3)="N/A","N/A",'输出-系统进路参数'!H442)</f>
        <v>N/A</v>
      </c>
      <c r="F441" s="22" t="str">
        <f>IF(INDEX(Veh_Marshal,0,3)="N/A","N/A",'输出-系统进路参数'!I442)</f>
        <v>N/A</v>
      </c>
      <c r="G441" s="22" t="str">
        <f>IF(INDEX(Veh_Marshal,0,3)="N/A","N/A",'输出-系统进路参数'!J442)</f>
        <v>N/A</v>
      </c>
      <c r="H441" s="22" t="str">
        <f>IF(INDEX(Veh_Marshal,0,3)="N/A","N/A",'输出-系统进路参数'!K442)</f>
        <v>N/A</v>
      </c>
      <c r="I441" s="22" t="str">
        <f>IF(INDEX(Veh_Marshal,0,3)="N/A","N/A",'输出-系统进路参数'!L442)</f>
        <v>N/A</v>
      </c>
      <c r="J441" s="22" t="str">
        <f>IF(INDEX(Veh_Marshal,0,3)="N/A","N/A",'输出-系统进路参数'!M442)</f>
        <v>N/A</v>
      </c>
      <c r="K441" s="22" t="str">
        <f>IF(INDEX(Veh_Marshal,0,3)="N/A","N/A",'输出-系统进路参数'!N442)</f>
        <v>N/A</v>
      </c>
      <c r="L441" s="22" t="str">
        <f>IF(INDEX(Veh_Marshal,0,3)="N/A","N/A",'输出-系统进路参数'!O442)</f>
        <v>N/A</v>
      </c>
      <c r="M441" s="22" t="str">
        <f>IF(INDEX(Veh_Marshal,0,3)="N/A","N/A",'输出-系统进路参数'!P442)</f>
        <v>N/A</v>
      </c>
      <c r="N441" s="22" t="str">
        <f>IF(INDEX(Veh_Marshal,0,3)="N/A","N/A",'输出-系统进路参数'!Q442)</f>
        <v>N/A</v>
      </c>
      <c r="O441" s="22" t="str">
        <f>IF(INDEX(Veh_Marshal,0,3)="N/A","N/A",'输出-系统进路参数'!R442)</f>
        <v>N/A</v>
      </c>
      <c r="P441" s="22" t="str">
        <f>IF(INDEX(Veh_Marshal,0,3)="N/A","N/A",'输出-系统进路参数'!S442)</f>
        <v>N/A</v>
      </c>
      <c r="Q441" s="22" t="str">
        <f>IF(INDEX(Veh_Marshal,0,3)="N/A","N/A",'输出-系统进路参数'!T442)</f>
        <v>N/A</v>
      </c>
      <c r="R441" s="22" t="str">
        <f>IF(INDEX(Veh_Marshal,0,3)="N/A","N/A",'输出-系统进路参数'!U442)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IF(INDEX(Veh_Marshal,0,3)="N/A","N/A",'输出-系统进路参数'!B443)</f>
        <v>N/A</v>
      </c>
      <c r="B442" s="22" t="str">
        <f>IF(INDEX(Veh_Marshal,0,3)="N/A","N/A",'输出-系统进路参数'!E443)</f>
        <v>N/A</v>
      </c>
      <c r="C442" s="22" t="str">
        <f>IF(INDEX(Veh_Marshal,0,3)="N/A","N/A",'输出-系统进路参数'!F443)</f>
        <v>N/A</v>
      </c>
      <c r="D442" s="22" t="str">
        <f>IF(INDEX(Veh_Marshal,0,3)="N/A","N/A",'输出-系统进路参数'!G443)</f>
        <v>N/A</v>
      </c>
      <c r="E442" s="22" t="str">
        <f>IF(INDEX(Veh_Marshal,0,3)="N/A","N/A",'输出-系统进路参数'!H443)</f>
        <v>N/A</v>
      </c>
      <c r="F442" s="22" t="str">
        <f>IF(INDEX(Veh_Marshal,0,3)="N/A","N/A",'输出-系统进路参数'!I443)</f>
        <v>N/A</v>
      </c>
      <c r="G442" s="22" t="str">
        <f>IF(INDEX(Veh_Marshal,0,3)="N/A","N/A",'输出-系统进路参数'!J443)</f>
        <v>N/A</v>
      </c>
      <c r="H442" s="22" t="str">
        <f>IF(INDEX(Veh_Marshal,0,3)="N/A","N/A",'输出-系统进路参数'!K443)</f>
        <v>N/A</v>
      </c>
      <c r="I442" s="22" t="str">
        <f>IF(INDEX(Veh_Marshal,0,3)="N/A","N/A",'输出-系统进路参数'!L443)</f>
        <v>N/A</v>
      </c>
      <c r="J442" s="22" t="str">
        <f>IF(INDEX(Veh_Marshal,0,3)="N/A","N/A",'输出-系统进路参数'!M443)</f>
        <v>N/A</v>
      </c>
      <c r="K442" s="22" t="str">
        <f>IF(INDEX(Veh_Marshal,0,3)="N/A","N/A",'输出-系统进路参数'!N443)</f>
        <v>N/A</v>
      </c>
      <c r="L442" s="22" t="str">
        <f>IF(INDEX(Veh_Marshal,0,3)="N/A","N/A",'输出-系统进路参数'!O443)</f>
        <v>N/A</v>
      </c>
      <c r="M442" s="22" t="str">
        <f>IF(INDEX(Veh_Marshal,0,3)="N/A","N/A",'输出-系统进路参数'!P443)</f>
        <v>N/A</v>
      </c>
      <c r="N442" s="22" t="str">
        <f>IF(INDEX(Veh_Marshal,0,3)="N/A","N/A",'输出-系统进路参数'!Q443)</f>
        <v>N/A</v>
      </c>
      <c r="O442" s="22" t="str">
        <f>IF(INDEX(Veh_Marshal,0,3)="N/A","N/A",'输出-系统进路参数'!R443)</f>
        <v>N/A</v>
      </c>
      <c r="P442" s="22" t="str">
        <f>IF(INDEX(Veh_Marshal,0,3)="N/A","N/A",'输出-系统进路参数'!S443)</f>
        <v>N/A</v>
      </c>
      <c r="Q442" s="22" t="str">
        <f>IF(INDEX(Veh_Marshal,0,3)="N/A","N/A",'输出-系统进路参数'!T443)</f>
        <v>N/A</v>
      </c>
      <c r="R442" s="22" t="str">
        <f>IF(INDEX(Veh_Marshal,0,3)="N/A","N/A",'输出-系统进路参数'!U443)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IF(INDEX(Veh_Marshal,0,3)="N/A","N/A",'输出-系统进路参数'!B444)</f>
        <v>N/A</v>
      </c>
      <c r="B443" s="22" t="str">
        <f>IF(INDEX(Veh_Marshal,0,3)="N/A","N/A",'输出-系统进路参数'!E444)</f>
        <v>N/A</v>
      </c>
      <c r="C443" s="22" t="str">
        <f>IF(INDEX(Veh_Marshal,0,3)="N/A","N/A",'输出-系统进路参数'!F444)</f>
        <v>N/A</v>
      </c>
      <c r="D443" s="22" t="str">
        <f>IF(INDEX(Veh_Marshal,0,3)="N/A","N/A",'输出-系统进路参数'!G444)</f>
        <v>N/A</v>
      </c>
      <c r="E443" s="22" t="str">
        <f>IF(INDEX(Veh_Marshal,0,3)="N/A","N/A",'输出-系统进路参数'!H444)</f>
        <v>N/A</v>
      </c>
      <c r="F443" s="22" t="str">
        <f>IF(INDEX(Veh_Marshal,0,3)="N/A","N/A",'输出-系统进路参数'!I444)</f>
        <v>N/A</v>
      </c>
      <c r="G443" s="22" t="str">
        <f>IF(INDEX(Veh_Marshal,0,3)="N/A","N/A",'输出-系统进路参数'!J444)</f>
        <v>N/A</v>
      </c>
      <c r="H443" s="22" t="str">
        <f>IF(INDEX(Veh_Marshal,0,3)="N/A","N/A",'输出-系统进路参数'!K444)</f>
        <v>N/A</v>
      </c>
      <c r="I443" s="22" t="str">
        <f>IF(INDEX(Veh_Marshal,0,3)="N/A","N/A",'输出-系统进路参数'!L444)</f>
        <v>N/A</v>
      </c>
      <c r="J443" s="22" t="str">
        <f>IF(INDEX(Veh_Marshal,0,3)="N/A","N/A",'输出-系统进路参数'!M444)</f>
        <v>N/A</v>
      </c>
      <c r="K443" s="22" t="str">
        <f>IF(INDEX(Veh_Marshal,0,3)="N/A","N/A",'输出-系统进路参数'!N444)</f>
        <v>N/A</v>
      </c>
      <c r="L443" s="22" t="str">
        <f>IF(INDEX(Veh_Marshal,0,3)="N/A","N/A",'输出-系统进路参数'!O444)</f>
        <v>N/A</v>
      </c>
      <c r="M443" s="22" t="str">
        <f>IF(INDEX(Veh_Marshal,0,3)="N/A","N/A",'输出-系统进路参数'!P444)</f>
        <v>N/A</v>
      </c>
      <c r="N443" s="22" t="str">
        <f>IF(INDEX(Veh_Marshal,0,3)="N/A","N/A",'输出-系统进路参数'!Q444)</f>
        <v>N/A</v>
      </c>
      <c r="O443" s="22" t="str">
        <f>IF(INDEX(Veh_Marshal,0,3)="N/A","N/A",'输出-系统进路参数'!R444)</f>
        <v>N/A</v>
      </c>
      <c r="P443" s="22" t="str">
        <f>IF(INDEX(Veh_Marshal,0,3)="N/A","N/A",'输出-系统进路参数'!S444)</f>
        <v>N/A</v>
      </c>
      <c r="Q443" s="22" t="str">
        <f>IF(INDEX(Veh_Marshal,0,3)="N/A","N/A",'输出-系统进路参数'!T444)</f>
        <v>N/A</v>
      </c>
      <c r="R443" s="22" t="str">
        <f>IF(INDEX(Veh_Marshal,0,3)="N/A","N/A",'输出-系统进路参数'!U444)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IF(INDEX(Veh_Marshal,0,3)="N/A","N/A",'输出-系统进路参数'!B445)</f>
        <v>N/A</v>
      </c>
      <c r="B444" s="22" t="str">
        <f>IF(INDEX(Veh_Marshal,0,3)="N/A","N/A",'输出-系统进路参数'!E445)</f>
        <v>N/A</v>
      </c>
      <c r="C444" s="22" t="str">
        <f>IF(INDEX(Veh_Marshal,0,3)="N/A","N/A",'输出-系统进路参数'!F445)</f>
        <v>N/A</v>
      </c>
      <c r="D444" s="22" t="str">
        <f>IF(INDEX(Veh_Marshal,0,3)="N/A","N/A",'输出-系统进路参数'!G445)</f>
        <v>N/A</v>
      </c>
      <c r="E444" s="22" t="str">
        <f>IF(INDEX(Veh_Marshal,0,3)="N/A","N/A",'输出-系统进路参数'!H445)</f>
        <v>N/A</v>
      </c>
      <c r="F444" s="22" t="str">
        <f>IF(INDEX(Veh_Marshal,0,3)="N/A","N/A",'输出-系统进路参数'!I445)</f>
        <v>N/A</v>
      </c>
      <c r="G444" s="22" t="str">
        <f>IF(INDEX(Veh_Marshal,0,3)="N/A","N/A",'输出-系统进路参数'!J445)</f>
        <v>N/A</v>
      </c>
      <c r="H444" s="22" t="str">
        <f>IF(INDEX(Veh_Marshal,0,3)="N/A","N/A",'输出-系统进路参数'!K445)</f>
        <v>N/A</v>
      </c>
      <c r="I444" s="22" t="str">
        <f>IF(INDEX(Veh_Marshal,0,3)="N/A","N/A",'输出-系统进路参数'!L445)</f>
        <v>N/A</v>
      </c>
      <c r="J444" s="22" t="str">
        <f>IF(INDEX(Veh_Marshal,0,3)="N/A","N/A",'输出-系统进路参数'!M445)</f>
        <v>N/A</v>
      </c>
      <c r="K444" s="22" t="str">
        <f>IF(INDEX(Veh_Marshal,0,3)="N/A","N/A",'输出-系统进路参数'!N445)</f>
        <v>N/A</v>
      </c>
      <c r="L444" s="22" t="str">
        <f>IF(INDEX(Veh_Marshal,0,3)="N/A","N/A",'输出-系统进路参数'!O445)</f>
        <v>N/A</v>
      </c>
      <c r="M444" s="22" t="str">
        <f>IF(INDEX(Veh_Marshal,0,3)="N/A","N/A",'输出-系统进路参数'!P445)</f>
        <v>N/A</v>
      </c>
      <c r="N444" s="22" t="str">
        <f>IF(INDEX(Veh_Marshal,0,3)="N/A","N/A",'输出-系统进路参数'!Q445)</f>
        <v>N/A</v>
      </c>
      <c r="O444" s="22" t="str">
        <f>IF(INDEX(Veh_Marshal,0,3)="N/A","N/A",'输出-系统进路参数'!R445)</f>
        <v>N/A</v>
      </c>
      <c r="P444" s="22" t="str">
        <f>IF(INDEX(Veh_Marshal,0,3)="N/A","N/A",'输出-系统进路参数'!S445)</f>
        <v>N/A</v>
      </c>
      <c r="Q444" s="22" t="str">
        <f>IF(INDEX(Veh_Marshal,0,3)="N/A","N/A",'输出-系统进路参数'!T445)</f>
        <v>N/A</v>
      </c>
      <c r="R444" s="22" t="str">
        <f>IF(INDEX(Veh_Marshal,0,3)="N/A","N/A",'输出-系统进路参数'!U445)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IF(INDEX(Veh_Marshal,0,3)="N/A","N/A",'输出-系统进路参数'!B446)</f>
        <v>N/A</v>
      </c>
      <c r="B445" s="22" t="str">
        <f>IF(INDEX(Veh_Marshal,0,3)="N/A","N/A",'输出-系统进路参数'!E446)</f>
        <v>N/A</v>
      </c>
      <c r="C445" s="22" t="str">
        <f>IF(INDEX(Veh_Marshal,0,3)="N/A","N/A",'输出-系统进路参数'!F446)</f>
        <v>N/A</v>
      </c>
      <c r="D445" s="22" t="str">
        <f>IF(INDEX(Veh_Marshal,0,3)="N/A","N/A",'输出-系统进路参数'!G446)</f>
        <v>N/A</v>
      </c>
      <c r="E445" s="22" t="str">
        <f>IF(INDEX(Veh_Marshal,0,3)="N/A","N/A",'输出-系统进路参数'!H446)</f>
        <v>N/A</v>
      </c>
      <c r="F445" s="22" t="str">
        <f>IF(INDEX(Veh_Marshal,0,3)="N/A","N/A",'输出-系统进路参数'!I446)</f>
        <v>N/A</v>
      </c>
      <c r="G445" s="22" t="str">
        <f>IF(INDEX(Veh_Marshal,0,3)="N/A","N/A",'输出-系统进路参数'!J446)</f>
        <v>N/A</v>
      </c>
      <c r="H445" s="22" t="str">
        <f>IF(INDEX(Veh_Marshal,0,3)="N/A","N/A",'输出-系统进路参数'!K446)</f>
        <v>N/A</v>
      </c>
      <c r="I445" s="22" t="str">
        <f>IF(INDEX(Veh_Marshal,0,3)="N/A","N/A",'输出-系统进路参数'!L446)</f>
        <v>N/A</v>
      </c>
      <c r="J445" s="22" t="str">
        <f>IF(INDEX(Veh_Marshal,0,3)="N/A","N/A",'输出-系统进路参数'!M446)</f>
        <v>N/A</v>
      </c>
      <c r="K445" s="22" t="str">
        <f>IF(INDEX(Veh_Marshal,0,3)="N/A","N/A",'输出-系统进路参数'!N446)</f>
        <v>N/A</v>
      </c>
      <c r="L445" s="22" t="str">
        <f>IF(INDEX(Veh_Marshal,0,3)="N/A","N/A",'输出-系统进路参数'!O446)</f>
        <v>N/A</v>
      </c>
      <c r="M445" s="22" t="str">
        <f>IF(INDEX(Veh_Marshal,0,3)="N/A","N/A",'输出-系统进路参数'!P446)</f>
        <v>N/A</v>
      </c>
      <c r="N445" s="22" t="str">
        <f>IF(INDEX(Veh_Marshal,0,3)="N/A","N/A",'输出-系统进路参数'!Q446)</f>
        <v>N/A</v>
      </c>
      <c r="O445" s="22" t="str">
        <f>IF(INDEX(Veh_Marshal,0,3)="N/A","N/A",'输出-系统进路参数'!R446)</f>
        <v>N/A</v>
      </c>
      <c r="P445" s="22" t="str">
        <f>IF(INDEX(Veh_Marshal,0,3)="N/A","N/A",'输出-系统进路参数'!S446)</f>
        <v>N/A</v>
      </c>
      <c r="Q445" s="22" t="str">
        <f>IF(INDEX(Veh_Marshal,0,3)="N/A","N/A",'输出-系统进路参数'!T446)</f>
        <v>N/A</v>
      </c>
      <c r="R445" s="22" t="str">
        <f>IF(INDEX(Veh_Marshal,0,3)="N/A","N/A",'输出-系统进路参数'!U446)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IF(INDEX(Veh_Marshal,0,3)="N/A","N/A",'输出-系统进路参数'!B447)</f>
        <v>N/A</v>
      </c>
      <c r="B446" s="22" t="str">
        <f>IF(INDEX(Veh_Marshal,0,3)="N/A","N/A",'输出-系统进路参数'!E447)</f>
        <v>N/A</v>
      </c>
      <c r="C446" s="22" t="str">
        <f>IF(INDEX(Veh_Marshal,0,3)="N/A","N/A",'输出-系统进路参数'!F447)</f>
        <v>N/A</v>
      </c>
      <c r="D446" s="22" t="str">
        <f>IF(INDEX(Veh_Marshal,0,3)="N/A","N/A",'输出-系统进路参数'!G447)</f>
        <v>N/A</v>
      </c>
      <c r="E446" s="22" t="str">
        <f>IF(INDEX(Veh_Marshal,0,3)="N/A","N/A",'输出-系统进路参数'!H447)</f>
        <v>N/A</v>
      </c>
      <c r="F446" s="22" t="str">
        <f>IF(INDEX(Veh_Marshal,0,3)="N/A","N/A",'输出-系统进路参数'!I447)</f>
        <v>N/A</v>
      </c>
      <c r="G446" s="22" t="str">
        <f>IF(INDEX(Veh_Marshal,0,3)="N/A","N/A",'输出-系统进路参数'!J447)</f>
        <v>N/A</v>
      </c>
      <c r="H446" s="22" t="str">
        <f>IF(INDEX(Veh_Marshal,0,3)="N/A","N/A",'输出-系统进路参数'!K447)</f>
        <v>N/A</v>
      </c>
      <c r="I446" s="22" t="str">
        <f>IF(INDEX(Veh_Marshal,0,3)="N/A","N/A",'输出-系统进路参数'!L447)</f>
        <v>N/A</v>
      </c>
      <c r="J446" s="22" t="str">
        <f>IF(INDEX(Veh_Marshal,0,3)="N/A","N/A",'输出-系统进路参数'!M447)</f>
        <v>N/A</v>
      </c>
      <c r="K446" s="22" t="str">
        <f>IF(INDEX(Veh_Marshal,0,3)="N/A","N/A",'输出-系统进路参数'!N447)</f>
        <v>N/A</v>
      </c>
      <c r="L446" s="22" t="str">
        <f>IF(INDEX(Veh_Marshal,0,3)="N/A","N/A",'输出-系统进路参数'!O447)</f>
        <v>N/A</v>
      </c>
      <c r="M446" s="22" t="str">
        <f>IF(INDEX(Veh_Marshal,0,3)="N/A","N/A",'输出-系统进路参数'!P447)</f>
        <v>N/A</v>
      </c>
      <c r="N446" s="22" t="str">
        <f>IF(INDEX(Veh_Marshal,0,3)="N/A","N/A",'输出-系统进路参数'!Q447)</f>
        <v>N/A</v>
      </c>
      <c r="O446" s="22" t="str">
        <f>IF(INDEX(Veh_Marshal,0,3)="N/A","N/A",'输出-系统进路参数'!R447)</f>
        <v>N/A</v>
      </c>
      <c r="P446" s="22" t="str">
        <f>IF(INDEX(Veh_Marshal,0,3)="N/A","N/A",'输出-系统进路参数'!S447)</f>
        <v>N/A</v>
      </c>
      <c r="Q446" s="22" t="str">
        <f>IF(INDEX(Veh_Marshal,0,3)="N/A","N/A",'输出-系统进路参数'!T447)</f>
        <v>N/A</v>
      </c>
      <c r="R446" s="22" t="str">
        <f>IF(INDEX(Veh_Marshal,0,3)="N/A","N/A",'输出-系统进路参数'!U447)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IF(INDEX(Veh_Marshal,0,3)="N/A","N/A",'输出-系统进路参数'!B448)</f>
        <v>N/A</v>
      </c>
      <c r="B447" s="22" t="str">
        <f>IF(INDEX(Veh_Marshal,0,3)="N/A","N/A",'输出-系统进路参数'!E448)</f>
        <v>N/A</v>
      </c>
      <c r="C447" s="22" t="str">
        <f>IF(INDEX(Veh_Marshal,0,3)="N/A","N/A",'输出-系统进路参数'!F448)</f>
        <v>N/A</v>
      </c>
      <c r="D447" s="22" t="str">
        <f>IF(INDEX(Veh_Marshal,0,3)="N/A","N/A",'输出-系统进路参数'!G448)</f>
        <v>N/A</v>
      </c>
      <c r="E447" s="22" t="str">
        <f>IF(INDEX(Veh_Marshal,0,3)="N/A","N/A",'输出-系统进路参数'!H448)</f>
        <v>N/A</v>
      </c>
      <c r="F447" s="22" t="str">
        <f>IF(INDEX(Veh_Marshal,0,3)="N/A","N/A",'输出-系统进路参数'!I448)</f>
        <v>N/A</v>
      </c>
      <c r="G447" s="22" t="str">
        <f>IF(INDEX(Veh_Marshal,0,3)="N/A","N/A",'输出-系统进路参数'!J448)</f>
        <v>N/A</v>
      </c>
      <c r="H447" s="22" t="str">
        <f>IF(INDEX(Veh_Marshal,0,3)="N/A","N/A",'输出-系统进路参数'!K448)</f>
        <v>N/A</v>
      </c>
      <c r="I447" s="22" t="str">
        <f>IF(INDEX(Veh_Marshal,0,3)="N/A","N/A",'输出-系统进路参数'!L448)</f>
        <v>N/A</v>
      </c>
      <c r="J447" s="22" t="str">
        <f>IF(INDEX(Veh_Marshal,0,3)="N/A","N/A",'输出-系统进路参数'!M448)</f>
        <v>N/A</v>
      </c>
      <c r="K447" s="22" t="str">
        <f>IF(INDEX(Veh_Marshal,0,3)="N/A","N/A",'输出-系统进路参数'!N448)</f>
        <v>N/A</v>
      </c>
      <c r="L447" s="22" t="str">
        <f>IF(INDEX(Veh_Marshal,0,3)="N/A","N/A",'输出-系统进路参数'!O448)</f>
        <v>N/A</v>
      </c>
      <c r="M447" s="22" t="str">
        <f>IF(INDEX(Veh_Marshal,0,3)="N/A","N/A",'输出-系统进路参数'!P448)</f>
        <v>N/A</v>
      </c>
      <c r="N447" s="22" t="str">
        <f>IF(INDEX(Veh_Marshal,0,3)="N/A","N/A",'输出-系统进路参数'!Q448)</f>
        <v>N/A</v>
      </c>
      <c r="O447" s="22" t="str">
        <f>IF(INDEX(Veh_Marshal,0,3)="N/A","N/A",'输出-系统进路参数'!R448)</f>
        <v>N/A</v>
      </c>
      <c r="P447" s="22" t="str">
        <f>IF(INDEX(Veh_Marshal,0,3)="N/A","N/A",'输出-系统进路参数'!S448)</f>
        <v>N/A</v>
      </c>
      <c r="Q447" s="22" t="str">
        <f>IF(INDEX(Veh_Marshal,0,3)="N/A","N/A",'输出-系统进路参数'!T448)</f>
        <v>N/A</v>
      </c>
      <c r="R447" s="22" t="str">
        <f>IF(INDEX(Veh_Marshal,0,3)="N/A","N/A",'输出-系统进路参数'!U448)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IF(INDEX(Veh_Marshal,0,3)="N/A","N/A",'输出-系统进路参数'!B449)</f>
        <v>N/A</v>
      </c>
      <c r="B448" s="22" t="str">
        <f>IF(INDEX(Veh_Marshal,0,3)="N/A","N/A",'输出-系统进路参数'!E449)</f>
        <v>N/A</v>
      </c>
      <c r="C448" s="22" t="str">
        <f>IF(INDEX(Veh_Marshal,0,3)="N/A","N/A",'输出-系统进路参数'!F449)</f>
        <v>N/A</v>
      </c>
      <c r="D448" s="22" t="str">
        <f>IF(INDEX(Veh_Marshal,0,3)="N/A","N/A",'输出-系统进路参数'!G449)</f>
        <v>N/A</v>
      </c>
      <c r="E448" s="22" t="str">
        <f>IF(INDEX(Veh_Marshal,0,3)="N/A","N/A",'输出-系统进路参数'!H449)</f>
        <v>N/A</v>
      </c>
      <c r="F448" s="22" t="str">
        <f>IF(INDEX(Veh_Marshal,0,3)="N/A","N/A",'输出-系统进路参数'!I449)</f>
        <v>N/A</v>
      </c>
      <c r="G448" s="22" t="str">
        <f>IF(INDEX(Veh_Marshal,0,3)="N/A","N/A",'输出-系统进路参数'!J449)</f>
        <v>N/A</v>
      </c>
      <c r="H448" s="22" t="str">
        <f>IF(INDEX(Veh_Marshal,0,3)="N/A","N/A",'输出-系统进路参数'!K449)</f>
        <v>N/A</v>
      </c>
      <c r="I448" s="22" t="str">
        <f>IF(INDEX(Veh_Marshal,0,3)="N/A","N/A",'输出-系统进路参数'!L449)</f>
        <v>N/A</v>
      </c>
      <c r="J448" s="22" t="str">
        <f>IF(INDEX(Veh_Marshal,0,3)="N/A","N/A",'输出-系统进路参数'!M449)</f>
        <v>N/A</v>
      </c>
      <c r="K448" s="22" t="str">
        <f>IF(INDEX(Veh_Marshal,0,3)="N/A","N/A",'输出-系统进路参数'!N449)</f>
        <v>N/A</v>
      </c>
      <c r="L448" s="22" t="str">
        <f>IF(INDEX(Veh_Marshal,0,3)="N/A","N/A",'输出-系统进路参数'!O449)</f>
        <v>N/A</v>
      </c>
      <c r="M448" s="22" t="str">
        <f>IF(INDEX(Veh_Marshal,0,3)="N/A","N/A",'输出-系统进路参数'!P449)</f>
        <v>N/A</v>
      </c>
      <c r="N448" s="22" t="str">
        <f>IF(INDEX(Veh_Marshal,0,3)="N/A","N/A",'输出-系统进路参数'!Q449)</f>
        <v>N/A</v>
      </c>
      <c r="O448" s="22" t="str">
        <f>IF(INDEX(Veh_Marshal,0,3)="N/A","N/A",'输出-系统进路参数'!R449)</f>
        <v>N/A</v>
      </c>
      <c r="P448" s="22" t="str">
        <f>IF(INDEX(Veh_Marshal,0,3)="N/A","N/A",'输出-系统进路参数'!S449)</f>
        <v>N/A</v>
      </c>
      <c r="Q448" s="22" t="str">
        <f>IF(INDEX(Veh_Marshal,0,3)="N/A","N/A",'输出-系统进路参数'!T449)</f>
        <v>N/A</v>
      </c>
      <c r="R448" s="22" t="str">
        <f>IF(INDEX(Veh_Marshal,0,3)="N/A","N/A",'输出-系统进路参数'!U449)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IF(INDEX(Veh_Marshal,0,3)="N/A","N/A",'输出-系统进路参数'!B450)</f>
        <v>N/A</v>
      </c>
      <c r="B449" s="22" t="str">
        <f>IF(INDEX(Veh_Marshal,0,3)="N/A","N/A",'输出-系统进路参数'!E450)</f>
        <v>N/A</v>
      </c>
      <c r="C449" s="22" t="str">
        <f>IF(INDEX(Veh_Marshal,0,3)="N/A","N/A",'输出-系统进路参数'!F450)</f>
        <v>N/A</v>
      </c>
      <c r="D449" s="22" t="str">
        <f>IF(INDEX(Veh_Marshal,0,3)="N/A","N/A",'输出-系统进路参数'!G450)</f>
        <v>N/A</v>
      </c>
      <c r="E449" s="22" t="str">
        <f>IF(INDEX(Veh_Marshal,0,3)="N/A","N/A",'输出-系统进路参数'!H450)</f>
        <v>N/A</v>
      </c>
      <c r="F449" s="22" t="str">
        <f>IF(INDEX(Veh_Marshal,0,3)="N/A","N/A",'输出-系统进路参数'!I450)</f>
        <v>N/A</v>
      </c>
      <c r="G449" s="22" t="str">
        <f>IF(INDEX(Veh_Marshal,0,3)="N/A","N/A",'输出-系统进路参数'!J450)</f>
        <v>N/A</v>
      </c>
      <c r="H449" s="22" t="str">
        <f>IF(INDEX(Veh_Marshal,0,3)="N/A","N/A",'输出-系统进路参数'!K450)</f>
        <v>N/A</v>
      </c>
      <c r="I449" s="22" t="str">
        <f>IF(INDEX(Veh_Marshal,0,3)="N/A","N/A",'输出-系统进路参数'!L450)</f>
        <v>N/A</v>
      </c>
      <c r="J449" s="22" t="str">
        <f>IF(INDEX(Veh_Marshal,0,3)="N/A","N/A",'输出-系统进路参数'!M450)</f>
        <v>N/A</v>
      </c>
      <c r="K449" s="22" t="str">
        <f>IF(INDEX(Veh_Marshal,0,3)="N/A","N/A",'输出-系统进路参数'!N450)</f>
        <v>N/A</v>
      </c>
      <c r="L449" s="22" t="str">
        <f>IF(INDEX(Veh_Marshal,0,3)="N/A","N/A",'输出-系统进路参数'!O450)</f>
        <v>N/A</v>
      </c>
      <c r="M449" s="22" t="str">
        <f>IF(INDEX(Veh_Marshal,0,3)="N/A","N/A",'输出-系统进路参数'!P450)</f>
        <v>N/A</v>
      </c>
      <c r="N449" s="22" t="str">
        <f>IF(INDEX(Veh_Marshal,0,3)="N/A","N/A",'输出-系统进路参数'!Q450)</f>
        <v>N/A</v>
      </c>
      <c r="O449" s="22" t="str">
        <f>IF(INDEX(Veh_Marshal,0,3)="N/A","N/A",'输出-系统进路参数'!R450)</f>
        <v>N/A</v>
      </c>
      <c r="P449" s="22" t="str">
        <f>IF(INDEX(Veh_Marshal,0,3)="N/A","N/A",'输出-系统进路参数'!S450)</f>
        <v>N/A</v>
      </c>
      <c r="Q449" s="22" t="str">
        <f>IF(INDEX(Veh_Marshal,0,3)="N/A","N/A",'输出-系统进路参数'!T450)</f>
        <v>N/A</v>
      </c>
      <c r="R449" s="22" t="str">
        <f>IF(INDEX(Veh_Marshal,0,3)="N/A","N/A",'输出-系统进路参数'!U450)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IF(INDEX(Veh_Marshal,0,3)="N/A","N/A",'输出-系统进路参数'!B451)</f>
        <v>N/A</v>
      </c>
      <c r="B450" s="22" t="str">
        <f>IF(INDEX(Veh_Marshal,0,3)="N/A","N/A",'输出-系统进路参数'!E451)</f>
        <v>N/A</v>
      </c>
      <c r="C450" s="22" t="str">
        <f>IF(INDEX(Veh_Marshal,0,3)="N/A","N/A",'输出-系统进路参数'!F451)</f>
        <v>N/A</v>
      </c>
      <c r="D450" s="22" t="str">
        <f>IF(INDEX(Veh_Marshal,0,3)="N/A","N/A",'输出-系统进路参数'!G451)</f>
        <v>N/A</v>
      </c>
      <c r="E450" s="22" t="str">
        <f>IF(INDEX(Veh_Marshal,0,3)="N/A","N/A",'输出-系统进路参数'!H451)</f>
        <v>N/A</v>
      </c>
      <c r="F450" s="22" t="str">
        <f>IF(INDEX(Veh_Marshal,0,3)="N/A","N/A",'输出-系统进路参数'!I451)</f>
        <v>N/A</v>
      </c>
      <c r="G450" s="22" t="str">
        <f>IF(INDEX(Veh_Marshal,0,3)="N/A","N/A",'输出-系统进路参数'!J451)</f>
        <v>N/A</v>
      </c>
      <c r="H450" s="22" t="str">
        <f>IF(INDEX(Veh_Marshal,0,3)="N/A","N/A",'输出-系统进路参数'!K451)</f>
        <v>N/A</v>
      </c>
      <c r="I450" s="22" t="str">
        <f>IF(INDEX(Veh_Marshal,0,3)="N/A","N/A",'输出-系统进路参数'!L451)</f>
        <v>N/A</v>
      </c>
      <c r="J450" s="22" t="str">
        <f>IF(INDEX(Veh_Marshal,0,3)="N/A","N/A",'输出-系统进路参数'!M451)</f>
        <v>N/A</v>
      </c>
      <c r="K450" s="22" t="str">
        <f>IF(INDEX(Veh_Marshal,0,3)="N/A","N/A",'输出-系统进路参数'!N451)</f>
        <v>N/A</v>
      </c>
      <c r="L450" s="22" t="str">
        <f>IF(INDEX(Veh_Marshal,0,3)="N/A","N/A",'输出-系统进路参数'!O451)</f>
        <v>N/A</v>
      </c>
      <c r="M450" s="22" t="str">
        <f>IF(INDEX(Veh_Marshal,0,3)="N/A","N/A",'输出-系统进路参数'!P451)</f>
        <v>N/A</v>
      </c>
      <c r="N450" s="22" t="str">
        <f>IF(INDEX(Veh_Marshal,0,3)="N/A","N/A",'输出-系统进路参数'!Q451)</f>
        <v>N/A</v>
      </c>
      <c r="O450" s="22" t="str">
        <f>IF(INDEX(Veh_Marshal,0,3)="N/A","N/A",'输出-系统进路参数'!R451)</f>
        <v>N/A</v>
      </c>
      <c r="P450" s="22" t="str">
        <f>IF(INDEX(Veh_Marshal,0,3)="N/A","N/A",'输出-系统进路参数'!S451)</f>
        <v>N/A</v>
      </c>
      <c r="Q450" s="22" t="str">
        <f>IF(INDEX(Veh_Marshal,0,3)="N/A","N/A",'输出-系统进路参数'!T451)</f>
        <v>N/A</v>
      </c>
      <c r="R450" s="22" t="str">
        <f>IF(INDEX(Veh_Marshal,0,3)="N/A","N/A",'输出-系统进路参数'!U451)</f>
        <v>N/A</v>
      </c>
      <c r="S450" s="42" t="str">
        <f t="shared" ref="S450:S513" si="77">IF($A450="N/A","N/A",IF($F450="N/A",CEILING($C450/3.6*(CFG_T_EB_OUT+CFG_T_EB_SETUP)/1000+($C450/3.6)^2/(INDEX(Veh_Gebr,0,3)+$E450/1000*9.8)/2,0.001),$F450))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+Conf_SafeMarginDist+Proj_Sig2AxleDist+INDEX(Veh_Hook2Roller,0,3))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+$C450/3.6/(INDEX(Veh_Gebr,0,3)+$E450/1000*9.8)*1000
+Equ_AxleClearDelay+Conf_VibInTime_CBI)/1000,
10),$V450))</f>
        <v>N/A</v>
      </c>
      <c r="Y450" s="30" t="str">
        <f t="shared" ref="Y450:Y513" si="83">IF($A450="N/A","N/A",
IF($M450="N/A","N/A",
IF($Q450="N/A","N/A",
CEILING(SQRT(2*($O450-INDEX(Veh_Length,0,3)+INDEX(Veh_Hook2Roller,0,3)-Proj_Sp2AxleDist)/(INDEX(Veh_NormDec,0,3)+$P450/1000*9.8))*1000*2,5000)/1000)))</f>
        <v>N/A</v>
      </c>
      <c r="Z450" s="30" t="str">
        <f t="shared" ref="Z450:Z513" si="84">IF($A450="N/A","N/A",
IF($M450="N/A","N/A",
IF($Q450="N/A","N/A",
CEILING(($Y450*1000+CFG_T_EB_OUT+CFG_T_EB_SETUP
+((SQRT((2*INDEX(Veh_Gebr,0,3)*(INDEX(Veh_MaxAcc,0,3)-$P450/1000*9.8)*CFG_T_EB_SETUP/1000)^2
       +4*(INDEX(Veh_Gebr,0,3)+INDEX(Veh_MaxAcc,0,3))*(INDEX(Veh_MaxAcc,0,3)-$P450/1000*9.8)*(INDEX(Veh_Gebr,0,3)*$P450/1000*9.8*(CFG_T_EB_SETUP/1000)^2
           +2*(INDEX(Veh_Gebr,0,3)+$P450/1000*9.8)*($O450-INDEX(Veh_Length,0,3)+INDEX(Veh_Hook2Roller,0,3))))
    -2*INDEX(Veh_Gebr,0,3)*(INDEX(Veh_MaxAcc,0,3)-$P450/1000*9.8)*CFG_T_EB_SETUP/1000)
  /2/(INDEX(Veh_MaxAcc,0,3)+INDEX(Veh_Gebr,0,3))-$P450/1000*9.8*CFG_T_EB_SETUP/1000)/(INDEX(Veh_Gebr,0,3)+$P450/1000*9.8)*1000
+Equ_AxleClearDelay+Conf_VibInTime_CBI)/1000,
10)
)))</f>
        <v>N/A</v>
      </c>
      <c r="AA450" s="30" t="str">
        <f t="shared" ref="AA450:AA513" si="85">IF($A450="N/A","N/A",
IF($Q450="N/A","N/A",
FLOOR((Proj_RmMaxForwSpd/3.6-ATO速度_EB速度余量/3.6)*1000/INDEX(Veh_NormDec,0,3)
+(Proj_RmMaxForwSpd/3.6-ATO速度_EB速度余量/3.6)*1000/INDEX(Veh_MaxAcc,0,3)
+($B450-(Proj_RmMaxForwSpd/3.6-ATO速度_EB速度余量/3.6)^2/(2*INDEX(Veh_NormDec,0,3))-(Proj_RmMaxForwSpd/3.6-ATO速度_EB速度余量/3.6)^2/(2*INDEX(Veh_MaxAcc,0,3)))/(Proj_RmMaxForwSpd/3.6-ATO速度_EB速度余量/3.6)*1000
+$N450*1000,5000)/1000))</f>
        <v>N/A</v>
      </c>
      <c r="AB450" s="30" t="str">
        <f t="shared" ref="AB450:AB513" si="86">IF($A450="N/A","N/A",
IF($Q450="N/A","N/A",
CEILING(($AA450*1000+CFG_T_EB_OUT+CFG_T_EB_SETUP
+$D450/3.6/(INDEX(Veh_Gebr,0,3)+$G450/1000*9.8)*1000
+Equ_AxleClearDelay+Conf_VibInTime_CBI)/1000,
10)
))</f>
        <v>N/A</v>
      </c>
      <c r="AC450" s="30" t="str">
        <f t="shared" ref="AC450:AC513" si="87">IF($A450="N/A","N/A",
CEILING(司机反应时间*1000
+INDEX(Veh_FsbTracCutDelay,0,3)+INDEX(Veh_FsbSetDelay,0,3)+INDEX(Veh_FsbCoastTime,0,3)
+Proj_RmMaxForwSpd/3.6/(INDEX(Veh_Fsbr,0,3)-Proj_MaxLineGrad*9.8/1000)*1000
+Equ_AxleClearDelay
+Conf_VibInTime_CBI,
10000)/1000)</f>
        <v>N/A</v>
      </c>
    </row>
    <row r="451" spans="1:29">
      <c r="A451" s="22" t="str">
        <f>IF(INDEX(Veh_Marshal,0,3)="N/A","N/A",'输出-系统进路参数'!B452)</f>
        <v>N/A</v>
      </c>
      <c r="B451" s="22" t="str">
        <f>IF(INDEX(Veh_Marshal,0,3)="N/A","N/A",'输出-系统进路参数'!E452)</f>
        <v>N/A</v>
      </c>
      <c r="C451" s="22" t="str">
        <f>IF(INDEX(Veh_Marshal,0,3)="N/A","N/A",'输出-系统进路参数'!F452)</f>
        <v>N/A</v>
      </c>
      <c r="D451" s="22" t="str">
        <f>IF(INDEX(Veh_Marshal,0,3)="N/A","N/A",'输出-系统进路参数'!G452)</f>
        <v>N/A</v>
      </c>
      <c r="E451" s="22" t="str">
        <f>IF(INDEX(Veh_Marshal,0,3)="N/A","N/A",'输出-系统进路参数'!H452)</f>
        <v>N/A</v>
      </c>
      <c r="F451" s="22" t="str">
        <f>IF(INDEX(Veh_Marshal,0,3)="N/A","N/A",'输出-系统进路参数'!I452)</f>
        <v>N/A</v>
      </c>
      <c r="G451" s="22" t="str">
        <f>IF(INDEX(Veh_Marshal,0,3)="N/A","N/A",'输出-系统进路参数'!J452)</f>
        <v>N/A</v>
      </c>
      <c r="H451" s="22" t="str">
        <f>IF(INDEX(Veh_Marshal,0,3)="N/A","N/A",'输出-系统进路参数'!K452)</f>
        <v>N/A</v>
      </c>
      <c r="I451" s="22" t="str">
        <f>IF(INDEX(Veh_Marshal,0,3)="N/A","N/A",'输出-系统进路参数'!L452)</f>
        <v>N/A</v>
      </c>
      <c r="J451" s="22" t="str">
        <f>IF(INDEX(Veh_Marshal,0,3)="N/A","N/A",'输出-系统进路参数'!M452)</f>
        <v>N/A</v>
      </c>
      <c r="K451" s="22" t="str">
        <f>IF(INDEX(Veh_Marshal,0,3)="N/A","N/A",'输出-系统进路参数'!N452)</f>
        <v>N/A</v>
      </c>
      <c r="L451" s="22" t="str">
        <f>IF(INDEX(Veh_Marshal,0,3)="N/A","N/A",'输出-系统进路参数'!O452)</f>
        <v>N/A</v>
      </c>
      <c r="M451" s="22" t="str">
        <f>IF(INDEX(Veh_Marshal,0,3)="N/A","N/A",'输出-系统进路参数'!P452)</f>
        <v>N/A</v>
      </c>
      <c r="N451" s="22" t="str">
        <f>IF(INDEX(Veh_Marshal,0,3)="N/A","N/A",'输出-系统进路参数'!Q452)</f>
        <v>N/A</v>
      </c>
      <c r="O451" s="22" t="str">
        <f>IF(INDEX(Veh_Marshal,0,3)="N/A","N/A",'输出-系统进路参数'!R452)</f>
        <v>N/A</v>
      </c>
      <c r="P451" s="22" t="str">
        <f>IF(INDEX(Veh_Marshal,0,3)="N/A","N/A",'输出-系统进路参数'!S452)</f>
        <v>N/A</v>
      </c>
      <c r="Q451" s="22" t="str">
        <f>IF(INDEX(Veh_Marshal,0,3)="N/A","N/A",'输出-系统进路参数'!T452)</f>
        <v>N/A</v>
      </c>
      <c r="R451" s="22" t="str">
        <f>IF(INDEX(Veh_Marshal,0,3)="N/A","N/A",'输出-系统进路参数'!U452)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IF(INDEX(Veh_Marshal,0,3)="N/A","N/A",'输出-系统进路参数'!B453)</f>
        <v>N/A</v>
      </c>
      <c r="B452" s="22" t="str">
        <f>IF(INDEX(Veh_Marshal,0,3)="N/A","N/A",'输出-系统进路参数'!E453)</f>
        <v>N/A</v>
      </c>
      <c r="C452" s="22" t="str">
        <f>IF(INDEX(Veh_Marshal,0,3)="N/A","N/A",'输出-系统进路参数'!F453)</f>
        <v>N/A</v>
      </c>
      <c r="D452" s="22" t="str">
        <f>IF(INDEX(Veh_Marshal,0,3)="N/A","N/A",'输出-系统进路参数'!G453)</f>
        <v>N/A</v>
      </c>
      <c r="E452" s="22" t="str">
        <f>IF(INDEX(Veh_Marshal,0,3)="N/A","N/A",'输出-系统进路参数'!H453)</f>
        <v>N/A</v>
      </c>
      <c r="F452" s="22" t="str">
        <f>IF(INDEX(Veh_Marshal,0,3)="N/A","N/A",'输出-系统进路参数'!I453)</f>
        <v>N/A</v>
      </c>
      <c r="G452" s="22" t="str">
        <f>IF(INDEX(Veh_Marshal,0,3)="N/A","N/A",'输出-系统进路参数'!J453)</f>
        <v>N/A</v>
      </c>
      <c r="H452" s="22" t="str">
        <f>IF(INDEX(Veh_Marshal,0,3)="N/A","N/A",'输出-系统进路参数'!K453)</f>
        <v>N/A</v>
      </c>
      <c r="I452" s="22" t="str">
        <f>IF(INDEX(Veh_Marshal,0,3)="N/A","N/A",'输出-系统进路参数'!L453)</f>
        <v>N/A</v>
      </c>
      <c r="J452" s="22" t="str">
        <f>IF(INDEX(Veh_Marshal,0,3)="N/A","N/A",'输出-系统进路参数'!M453)</f>
        <v>N/A</v>
      </c>
      <c r="K452" s="22" t="str">
        <f>IF(INDEX(Veh_Marshal,0,3)="N/A","N/A",'输出-系统进路参数'!N453)</f>
        <v>N/A</v>
      </c>
      <c r="L452" s="22" t="str">
        <f>IF(INDEX(Veh_Marshal,0,3)="N/A","N/A",'输出-系统进路参数'!O453)</f>
        <v>N/A</v>
      </c>
      <c r="M452" s="22" t="str">
        <f>IF(INDEX(Veh_Marshal,0,3)="N/A","N/A",'输出-系统进路参数'!P453)</f>
        <v>N/A</v>
      </c>
      <c r="N452" s="22" t="str">
        <f>IF(INDEX(Veh_Marshal,0,3)="N/A","N/A",'输出-系统进路参数'!Q453)</f>
        <v>N/A</v>
      </c>
      <c r="O452" s="22" t="str">
        <f>IF(INDEX(Veh_Marshal,0,3)="N/A","N/A",'输出-系统进路参数'!R453)</f>
        <v>N/A</v>
      </c>
      <c r="P452" s="22" t="str">
        <f>IF(INDEX(Veh_Marshal,0,3)="N/A","N/A",'输出-系统进路参数'!S453)</f>
        <v>N/A</v>
      </c>
      <c r="Q452" s="22" t="str">
        <f>IF(INDEX(Veh_Marshal,0,3)="N/A","N/A",'输出-系统进路参数'!T453)</f>
        <v>N/A</v>
      </c>
      <c r="R452" s="22" t="str">
        <f>IF(INDEX(Veh_Marshal,0,3)="N/A","N/A",'输出-系统进路参数'!U453)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IF(INDEX(Veh_Marshal,0,3)="N/A","N/A",'输出-系统进路参数'!B454)</f>
        <v>N/A</v>
      </c>
      <c r="B453" s="22" t="str">
        <f>IF(INDEX(Veh_Marshal,0,3)="N/A","N/A",'输出-系统进路参数'!E454)</f>
        <v>N/A</v>
      </c>
      <c r="C453" s="22" t="str">
        <f>IF(INDEX(Veh_Marshal,0,3)="N/A","N/A",'输出-系统进路参数'!F454)</f>
        <v>N/A</v>
      </c>
      <c r="D453" s="22" t="str">
        <f>IF(INDEX(Veh_Marshal,0,3)="N/A","N/A",'输出-系统进路参数'!G454)</f>
        <v>N/A</v>
      </c>
      <c r="E453" s="22" t="str">
        <f>IF(INDEX(Veh_Marshal,0,3)="N/A","N/A",'输出-系统进路参数'!H454)</f>
        <v>N/A</v>
      </c>
      <c r="F453" s="22" t="str">
        <f>IF(INDEX(Veh_Marshal,0,3)="N/A","N/A",'输出-系统进路参数'!I454)</f>
        <v>N/A</v>
      </c>
      <c r="G453" s="22" t="str">
        <f>IF(INDEX(Veh_Marshal,0,3)="N/A","N/A",'输出-系统进路参数'!J454)</f>
        <v>N/A</v>
      </c>
      <c r="H453" s="22" t="str">
        <f>IF(INDEX(Veh_Marshal,0,3)="N/A","N/A",'输出-系统进路参数'!K454)</f>
        <v>N/A</v>
      </c>
      <c r="I453" s="22" t="str">
        <f>IF(INDEX(Veh_Marshal,0,3)="N/A","N/A",'输出-系统进路参数'!L454)</f>
        <v>N/A</v>
      </c>
      <c r="J453" s="22" t="str">
        <f>IF(INDEX(Veh_Marshal,0,3)="N/A","N/A",'输出-系统进路参数'!M454)</f>
        <v>N/A</v>
      </c>
      <c r="K453" s="22" t="str">
        <f>IF(INDEX(Veh_Marshal,0,3)="N/A","N/A",'输出-系统进路参数'!N454)</f>
        <v>N/A</v>
      </c>
      <c r="L453" s="22" t="str">
        <f>IF(INDEX(Veh_Marshal,0,3)="N/A","N/A",'输出-系统进路参数'!O454)</f>
        <v>N/A</v>
      </c>
      <c r="M453" s="22" t="str">
        <f>IF(INDEX(Veh_Marshal,0,3)="N/A","N/A",'输出-系统进路参数'!P454)</f>
        <v>N/A</v>
      </c>
      <c r="N453" s="22" t="str">
        <f>IF(INDEX(Veh_Marshal,0,3)="N/A","N/A",'输出-系统进路参数'!Q454)</f>
        <v>N/A</v>
      </c>
      <c r="O453" s="22" t="str">
        <f>IF(INDEX(Veh_Marshal,0,3)="N/A","N/A",'输出-系统进路参数'!R454)</f>
        <v>N/A</v>
      </c>
      <c r="P453" s="22" t="str">
        <f>IF(INDEX(Veh_Marshal,0,3)="N/A","N/A",'输出-系统进路参数'!S454)</f>
        <v>N/A</v>
      </c>
      <c r="Q453" s="22" t="str">
        <f>IF(INDEX(Veh_Marshal,0,3)="N/A","N/A",'输出-系统进路参数'!T454)</f>
        <v>N/A</v>
      </c>
      <c r="R453" s="22" t="str">
        <f>IF(INDEX(Veh_Marshal,0,3)="N/A","N/A",'输出-系统进路参数'!U454)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IF(INDEX(Veh_Marshal,0,3)="N/A","N/A",'输出-系统进路参数'!B455)</f>
        <v>N/A</v>
      </c>
      <c r="B454" s="22" t="str">
        <f>IF(INDEX(Veh_Marshal,0,3)="N/A","N/A",'输出-系统进路参数'!E455)</f>
        <v>N/A</v>
      </c>
      <c r="C454" s="22" t="str">
        <f>IF(INDEX(Veh_Marshal,0,3)="N/A","N/A",'输出-系统进路参数'!F455)</f>
        <v>N/A</v>
      </c>
      <c r="D454" s="22" t="str">
        <f>IF(INDEX(Veh_Marshal,0,3)="N/A","N/A",'输出-系统进路参数'!G455)</f>
        <v>N/A</v>
      </c>
      <c r="E454" s="22" t="str">
        <f>IF(INDEX(Veh_Marshal,0,3)="N/A","N/A",'输出-系统进路参数'!H455)</f>
        <v>N/A</v>
      </c>
      <c r="F454" s="22" t="str">
        <f>IF(INDEX(Veh_Marshal,0,3)="N/A","N/A",'输出-系统进路参数'!I455)</f>
        <v>N/A</v>
      </c>
      <c r="G454" s="22" t="str">
        <f>IF(INDEX(Veh_Marshal,0,3)="N/A","N/A",'输出-系统进路参数'!J455)</f>
        <v>N/A</v>
      </c>
      <c r="H454" s="22" t="str">
        <f>IF(INDEX(Veh_Marshal,0,3)="N/A","N/A",'输出-系统进路参数'!K455)</f>
        <v>N/A</v>
      </c>
      <c r="I454" s="22" t="str">
        <f>IF(INDEX(Veh_Marshal,0,3)="N/A","N/A",'输出-系统进路参数'!L455)</f>
        <v>N/A</v>
      </c>
      <c r="J454" s="22" t="str">
        <f>IF(INDEX(Veh_Marshal,0,3)="N/A","N/A",'输出-系统进路参数'!M455)</f>
        <v>N/A</v>
      </c>
      <c r="K454" s="22" t="str">
        <f>IF(INDEX(Veh_Marshal,0,3)="N/A","N/A",'输出-系统进路参数'!N455)</f>
        <v>N/A</v>
      </c>
      <c r="L454" s="22" t="str">
        <f>IF(INDEX(Veh_Marshal,0,3)="N/A","N/A",'输出-系统进路参数'!O455)</f>
        <v>N/A</v>
      </c>
      <c r="M454" s="22" t="str">
        <f>IF(INDEX(Veh_Marshal,0,3)="N/A","N/A",'输出-系统进路参数'!P455)</f>
        <v>N/A</v>
      </c>
      <c r="N454" s="22" t="str">
        <f>IF(INDEX(Veh_Marshal,0,3)="N/A","N/A",'输出-系统进路参数'!Q455)</f>
        <v>N/A</v>
      </c>
      <c r="O454" s="22" t="str">
        <f>IF(INDEX(Veh_Marshal,0,3)="N/A","N/A",'输出-系统进路参数'!R455)</f>
        <v>N/A</v>
      </c>
      <c r="P454" s="22" t="str">
        <f>IF(INDEX(Veh_Marshal,0,3)="N/A","N/A",'输出-系统进路参数'!S455)</f>
        <v>N/A</v>
      </c>
      <c r="Q454" s="22" t="str">
        <f>IF(INDEX(Veh_Marshal,0,3)="N/A","N/A",'输出-系统进路参数'!T455)</f>
        <v>N/A</v>
      </c>
      <c r="R454" s="22" t="str">
        <f>IF(INDEX(Veh_Marshal,0,3)="N/A","N/A",'输出-系统进路参数'!U455)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IF(INDEX(Veh_Marshal,0,3)="N/A","N/A",'输出-系统进路参数'!B456)</f>
        <v>N/A</v>
      </c>
      <c r="B455" s="22" t="str">
        <f>IF(INDEX(Veh_Marshal,0,3)="N/A","N/A",'输出-系统进路参数'!E456)</f>
        <v>N/A</v>
      </c>
      <c r="C455" s="22" t="str">
        <f>IF(INDEX(Veh_Marshal,0,3)="N/A","N/A",'输出-系统进路参数'!F456)</f>
        <v>N/A</v>
      </c>
      <c r="D455" s="22" t="str">
        <f>IF(INDEX(Veh_Marshal,0,3)="N/A","N/A",'输出-系统进路参数'!G456)</f>
        <v>N/A</v>
      </c>
      <c r="E455" s="22" t="str">
        <f>IF(INDEX(Veh_Marshal,0,3)="N/A","N/A",'输出-系统进路参数'!H456)</f>
        <v>N/A</v>
      </c>
      <c r="F455" s="22" t="str">
        <f>IF(INDEX(Veh_Marshal,0,3)="N/A","N/A",'输出-系统进路参数'!I456)</f>
        <v>N/A</v>
      </c>
      <c r="G455" s="22" t="str">
        <f>IF(INDEX(Veh_Marshal,0,3)="N/A","N/A",'输出-系统进路参数'!J456)</f>
        <v>N/A</v>
      </c>
      <c r="H455" s="22" t="str">
        <f>IF(INDEX(Veh_Marshal,0,3)="N/A","N/A",'输出-系统进路参数'!K456)</f>
        <v>N/A</v>
      </c>
      <c r="I455" s="22" t="str">
        <f>IF(INDEX(Veh_Marshal,0,3)="N/A","N/A",'输出-系统进路参数'!L456)</f>
        <v>N/A</v>
      </c>
      <c r="J455" s="22" t="str">
        <f>IF(INDEX(Veh_Marshal,0,3)="N/A","N/A",'输出-系统进路参数'!M456)</f>
        <v>N/A</v>
      </c>
      <c r="K455" s="22" t="str">
        <f>IF(INDEX(Veh_Marshal,0,3)="N/A","N/A",'输出-系统进路参数'!N456)</f>
        <v>N/A</v>
      </c>
      <c r="L455" s="22" t="str">
        <f>IF(INDEX(Veh_Marshal,0,3)="N/A","N/A",'输出-系统进路参数'!O456)</f>
        <v>N/A</v>
      </c>
      <c r="M455" s="22" t="str">
        <f>IF(INDEX(Veh_Marshal,0,3)="N/A","N/A",'输出-系统进路参数'!P456)</f>
        <v>N/A</v>
      </c>
      <c r="N455" s="22" t="str">
        <f>IF(INDEX(Veh_Marshal,0,3)="N/A","N/A",'输出-系统进路参数'!Q456)</f>
        <v>N/A</v>
      </c>
      <c r="O455" s="22" t="str">
        <f>IF(INDEX(Veh_Marshal,0,3)="N/A","N/A",'输出-系统进路参数'!R456)</f>
        <v>N/A</v>
      </c>
      <c r="P455" s="22" t="str">
        <f>IF(INDEX(Veh_Marshal,0,3)="N/A","N/A",'输出-系统进路参数'!S456)</f>
        <v>N/A</v>
      </c>
      <c r="Q455" s="22" t="str">
        <f>IF(INDEX(Veh_Marshal,0,3)="N/A","N/A",'输出-系统进路参数'!T456)</f>
        <v>N/A</v>
      </c>
      <c r="R455" s="22" t="str">
        <f>IF(INDEX(Veh_Marshal,0,3)="N/A","N/A",'输出-系统进路参数'!U456)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IF(INDEX(Veh_Marshal,0,3)="N/A","N/A",'输出-系统进路参数'!B457)</f>
        <v>N/A</v>
      </c>
      <c r="B456" s="22" t="str">
        <f>IF(INDEX(Veh_Marshal,0,3)="N/A","N/A",'输出-系统进路参数'!E457)</f>
        <v>N/A</v>
      </c>
      <c r="C456" s="22" t="str">
        <f>IF(INDEX(Veh_Marshal,0,3)="N/A","N/A",'输出-系统进路参数'!F457)</f>
        <v>N/A</v>
      </c>
      <c r="D456" s="22" t="str">
        <f>IF(INDEX(Veh_Marshal,0,3)="N/A","N/A",'输出-系统进路参数'!G457)</f>
        <v>N/A</v>
      </c>
      <c r="E456" s="22" t="str">
        <f>IF(INDEX(Veh_Marshal,0,3)="N/A","N/A",'输出-系统进路参数'!H457)</f>
        <v>N/A</v>
      </c>
      <c r="F456" s="22" t="str">
        <f>IF(INDEX(Veh_Marshal,0,3)="N/A","N/A",'输出-系统进路参数'!I457)</f>
        <v>N/A</v>
      </c>
      <c r="G456" s="22" t="str">
        <f>IF(INDEX(Veh_Marshal,0,3)="N/A","N/A",'输出-系统进路参数'!J457)</f>
        <v>N/A</v>
      </c>
      <c r="H456" s="22" t="str">
        <f>IF(INDEX(Veh_Marshal,0,3)="N/A","N/A",'输出-系统进路参数'!K457)</f>
        <v>N/A</v>
      </c>
      <c r="I456" s="22" t="str">
        <f>IF(INDEX(Veh_Marshal,0,3)="N/A","N/A",'输出-系统进路参数'!L457)</f>
        <v>N/A</v>
      </c>
      <c r="J456" s="22" t="str">
        <f>IF(INDEX(Veh_Marshal,0,3)="N/A","N/A",'输出-系统进路参数'!M457)</f>
        <v>N/A</v>
      </c>
      <c r="K456" s="22" t="str">
        <f>IF(INDEX(Veh_Marshal,0,3)="N/A","N/A",'输出-系统进路参数'!N457)</f>
        <v>N/A</v>
      </c>
      <c r="L456" s="22" t="str">
        <f>IF(INDEX(Veh_Marshal,0,3)="N/A","N/A",'输出-系统进路参数'!O457)</f>
        <v>N/A</v>
      </c>
      <c r="M456" s="22" t="str">
        <f>IF(INDEX(Veh_Marshal,0,3)="N/A","N/A",'输出-系统进路参数'!P457)</f>
        <v>N/A</v>
      </c>
      <c r="N456" s="22" t="str">
        <f>IF(INDEX(Veh_Marshal,0,3)="N/A","N/A",'输出-系统进路参数'!Q457)</f>
        <v>N/A</v>
      </c>
      <c r="O456" s="22" t="str">
        <f>IF(INDEX(Veh_Marshal,0,3)="N/A","N/A",'输出-系统进路参数'!R457)</f>
        <v>N/A</v>
      </c>
      <c r="P456" s="22" t="str">
        <f>IF(INDEX(Veh_Marshal,0,3)="N/A","N/A",'输出-系统进路参数'!S457)</f>
        <v>N/A</v>
      </c>
      <c r="Q456" s="22" t="str">
        <f>IF(INDEX(Veh_Marshal,0,3)="N/A","N/A",'输出-系统进路参数'!T457)</f>
        <v>N/A</v>
      </c>
      <c r="R456" s="22" t="str">
        <f>IF(INDEX(Veh_Marshal,0,3)="N/A","N/A",'输出-系统进路参数'!U457)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IF(INDEX(Veh_Marshal,0,3)="N/A","N/A",'输出-系统进路参数'!B458)</f>
        <v>N/A</v>
      </c>
      <c r="B457" s="22" t="str">
        <f>IF(INDEX(Veh_Marshal,0,3)="N/A","N/A",'输出-系统进路参数'!E458)</f>
        <v>N/A</v>
      </c>
      <c r="C457" s="22" t="str">
        <f>IF(INDEX(Veh_Marshal,0,3)="N/A","N/A",'输出-系统进路参数'!F458)</f>
        <v>N/A</v>
      </c>
      <c r="D457" s="22" t="str">
        <f>IF(INDEX(Veh_Marshal,0,3)="N/A","N/A",'输出-系统进路参数'!G458)</f>
        <v>N/A</v>
      </c>
      <c r="E457" s="22" t="str">
        <f>IF(INDEX(Veh_Marshal,0,3)="N/A","N/A",'输出-系统进路参数'!H458)</f>
        <v>N/A</v>
      </c>
      <c r="F457" s="22" t="str">
        <f>IF(INDEX(Veh_Marshal,0,3)="N/A","N/A",'输出-系统进路参数'!I458)</f>
        <v>N/A</v>
      </c>
      <c r="G457" s="22" t="str">
        <f>IF(INDEX(Veh_Marshal,0,3)="N/A","N/A",'输出-系统进路参数'!J458)</f>
        <v>N/A</v>
      </c>
      <c r="H457" s="22" t="str">
        <f>IF(INDEX(Veh_Marshal,0,3)="N/A","N/A",'输出-系统进路参数'!K458)</f>
        <v>N/A</v>
      </c>
      <c r="I457" s="22" t="str">
        <f>IF(INDEX(Veh_Marshal,0,3)="N/A","N/A",'输出-系统进路参数'!L458)</f>
        <v>N/A</v>
      </c>
      <c r="J457" s="22" t="str">
        <f>IF(INDEX(Veh_Marshal,0,3)="N/A","N/A",'输出-系统进路参数'!M458)</f>
        <v>N/A</v>
      </c>
      <c r="K457" s="22" t="str">
        <f>IF(INDEX(Veh_Marshal,0,3)="N/A","N/A",'输出-系统进路参数'!N458)</f>
        <v>N/A</v>
      </c>
      <c r="L457" s="22" t="str">
        <f>IF(INDEX(Veh_Marshal,0,3)="N/A","N/A",'输出-系统进路参数'!O458)</f>
        <v>N/A</v>
      </c>
      <c r="M457" s="22" t="str">
        <f>IF(INDEX(Veh_Marshal,0,3)="N/A","N/A",'输出-系统进路参数'!P458)</f>
        <v>N/A</v>
      </c>
      <c r="N457" s="22" t="str">
        <f>IF(INDEX(Veh_Marshal,0,3)="N/A","N/A",'输出-系统进路参数'!Q458)</f>
        <v>N/A</v>
      </c>
      <c r="O457" s="22" t="str">
        <f>IF(INDEX(Veh_Marshal,0,3)="N/A","N/A",'输出-系统进路参数'!R458)</f>
        <v>N/A</v>
      </c>
      <c r="P457" s="22" t="str">
        <f>IF(INDEX(Veh_Marshal,0,3)="N/A","N/A",'输出-系统进路参数'!S458)</f>
        <v>N/A</v>
      </c>
      <c r="Q457" s="22" t="str">
        <f>IF(INDEX(Veh_Marshal,0,3)="N/A","N/A",'输出-系统进路参数'!T458)</f>
        <v>N/A</v>
      </c>
      <c r="R457" s="22" t="str">
        <f>IF(INDEX(Veh_Marshal,0,3)="N/A","N/A",'输出-系统进路参数'!U458)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IF(INDEX(Veh_Marshal,0,3)="N/A","N/A",'输出-系统进路参数'!B459)</f>
        <v>N/A</v>
      </c>
      <c r="B458" s="22" t="str">
        <f>IF(INDEX(Veh_Marshal,0,3)="N/A","N/A",'输出-系统进路参数'!E459)</f>
        <v>N/A</v>
      </c>
      <c r="C458" s="22" t="str">
        <f>IF(INDEX(Veh_Marshal,0,3)="N/A","N/A",'输出-系统进路参数'!F459)</f>
        <v>N/A</v>
      </c>
      <c r="D458" s="22" t="str">
        <f>IF(INDEX(Veh_Marshal,0,3)="N/A","N/A",'输出-系统进路参数'!G459)</f>
        <v>N/A</v>
      </c>
      <c r="E458" s="22" t="str">
        <f>IF(INDEX(Veh_Marshal,0,3)="N/A","N/A",'输出-系统进路参数'!H459)</f>
        <v>N/A</v>
      </c>
      <c r="F458" s="22" t="str">
        <f>IF(INDEX(Veh_Marshal,0,3)="N/A","N/A",'输出-系统进路参数'!I459)</f>
        <v>N/A</v>
      </c>
      <c r="G458" s="22" t="str">
        <f>IF(INDEX(Veh_Marshal,0,3)="N/A","N/A",'输出-系统进路参数'!J459)</f>
        <v>N/A</v>
      </c>
      <c r="H458" s="22" t="str">
        <f>IF(INDEX(Veh_Marshal,0,3)="N/A","N/A",'输出-系统进路参数'!K459)</f>
        <v>N/A</v>
      </c>
      <c r="I458" s="22" t="str">
        <f>IF(INDEX(Veh_Marshal,0,3)="N/A","N/A",'输出-系统进路参数'!L459)</f>
        <v>N/A</v>
      </c>
      <c r="J458" s="22" t="str">
        <f>IF(INDEX(Veh_Marshal,0,3)="N/A","N/A",'输出-系统进路参数'!M459)</f>
        <v>N/A</v>
      </c>
      <c r="K458" s="22" t="str">
        <f>IF(INDEX(Veh_Marshal,0,3)="N/A","N/A",'输出-系统进路参数'!N459)</f>
        <v>N/A</v>
      </c>
      <c r="L458" s="22" t="str">
        <f>IF(INDEX(Veh_Marshal,0,3)="N/A","N/A",'输出-系统进路参数'!O459)</f>
        <v>N/A</v>
      </c>
      <c r="M458" s="22" t="str">
        <f>IF(INDEX(Veh_Marshal,0,3)="N/A","N/A",'输出-系统进路参数'!P459)</f>
        <v>N/A</v>
      </c>
      <c r="N458" s="22" t="str">
        <f>IF(INDEX(Veh_Marshal,0,3)="N/A","N/A",'输出-系统进路参数'!Q459)</f>
        <v>N/A</v>
      </c>
      <c r="O458" s="22" t="str">
        <f>IF(INDEX(Veh_Marshal,0,3)="N/A","N/A",'输出-系统进路参数'!R459)</f>
        <v>N/A</v>
      </c>
      <c r="P458" s="22" t="str">
        <f>IF(INDEX(Veh_Marshal,0,3)="N/A","N/A",'输出-系统进路参数'!S459)</f>
        <v>N/A</v>
      </c>
      <c r="Q458" s="22" t="str">
        <f>IF(INDEX(Veh_Marshal,0,3)="N/A","N/A",'输出-系统进路参数'!T459)</f>
        <v>N/A</v>
      </c>
      <c r="R458" s="22" t="str">
        <f>IF(INDEX(Veh_Marshal,0,3)="N/A","N/A",'输出-系统进路参数'!U459)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IF(INDEX(Veh_Marshal,0,3)="N/A","N/A",'输出-系统进路参数'!B460)</f>
        <v>N/A</v>
      </c>
      <c r="B459" s="22" t="str">
        <f>IF(INDEX(Veh_Marshal,0,3)="N/A","N/A",'输出-系统进路参数'!E460)</f>
        <v>N/A</v>
      </c>
      <c r="C459" s="22" t="str">
        <f>IF(INDEX(Veh_Marshal,0,3)="N/A","N/A",'输出-系统进路参数'!F460)</f>
        <v>N/A</v>
      </c>
      <c r="D459" s="22" t="str">
        <f>IF(INDEX(Veh_Marshal,0,3)="N/A","N/A",'输出-系统进路参数'!G460)</f>
        <v>N/A</v>
      </c>
      <c r="E459" s="22" t="str">
        <f>IF(INDEX(Veh_Marshal,0,3)="N/A","N/A",'输出-系统进路参数'!H460)</f>
        <v>N/A</v>
      </c>
      <c r="F459" s="22" t="str">
        <f>IF(INDEX(Veh_Marshal,0,3)="N/A","N/A",'输出-系统进路参数'!I460)</f>
        <v>N/A</v>
      </c>
      <c r="G459" s="22" t="str">
        <f>IF(INDEX(Veh_Marshal,0,3)="N/A","N/A",'输出-系统进路参数'!J460)</f>
        <v>N/A</v>
      </c>
      <c r="H459" s="22" t="str">
        <f>IF(INDEX(Veh_Marshal,0,3)="N/A","N/A",'输出-系统进路参数'!K460)</f>
        <v>N/A</v>
      </c>
      <c r="I459" s="22" t="str">
        <f>IF(INDEX(Veh_Marshal,0,3)="N/A","N/A",'输出-系统进路参数'!L460)</f>
        <v>N/A</v>
      </c>
      <c r="J459" s="22" t="str">
        <f>IF(INDEX(Veh_Marshal,0,3)="N/A","N/A",'输出-系统进路参数'!M460)</f>
        <v>N/A</v>
      </c>
      <c r="K459" s="22" t="str">
        <f>IF(INDEX(Veh_Marshal,0,3)="N/A","N/A",'输出-系统进路参数'!N460)</f>
        <v>N/A</v>
      </c>
      <c r="L459" s="22" t="str">
        <f>IF(INDEX(Veh_Marshal,0,3)="N/A","N/A",'输出-系统进路参数'!O460)</f>
        <v>N/A</v>
      </c>
      <c r="M459" s="22" t="str">
        <f>IF(INDEX(Veh_Marshal,0,3)="N/A","N/A",'输出-系统进路参数'!P460)</f>
        <v>N/A</v>
      </c>
      <c r="N459" s="22" t="str">
        <f>IF(INDEX(Veh_Marshal,0,3)="N/A","N/A",'输出-系统进路参数'!Q460)</f>
        <v>N/A</v>
      </c>
      <c r="O459" s="22" t="str">
        <f>IF(INDEX(Veh_Marshal,0,3)="N/A","N/A",'输出-系统进路参数'!R460)</f>
        <v>N/A</v>
      </c>
      <c r="P459" s="22" t="str">
        <f>IF(INDEX(Veh_Marshal,0,3)="N/A","N/A",'输出-系统进路参数'!S460)</f>
        <v>N/A</v>
      </c>
      <c r="Q459" s="22" t="str">
        <f>IF(INDEX(Veh_Marshal,0,3)="N/A","N/A",'输出-系统进路参数'!T460)</f>
        <v>N/A</v>
      </c>
      <c r="R459" s="22" t="str">
        <f>IF(INDEX(Veh_Marshal,0,3)="N/A","N/A",'输出-系统进路参数'!U460)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IF(INDEX(Veh_Marshal,0,3)="N/A","N/A",'输出-系统进路参数'!B461)</f>
        <v>N/A</v>
      </c>
      <c r="B460" s="22" t="str">
        <f>IF(INDEX(Veh_Marshal,0,3)="N/A","N/A",'输出-系统进路参数'!E461)</f>
        <v>N/A</v>
      </c>
      <c r="C460" s="22" t="str">
        <f>IF(INDEX(Veh_Marshal,0,3)="N/A","N/A",'输出-系统进路参数'!F461)</f>
        <v>N/A</v>
      </c>
      <c r="D460" s="22" t="str">
        <f>IF(INDEX(Veh_Marshal,0,3)="N/A","N/A",'输出-系统进路参数'!G461)</f>
        <v>N/A</v>
      </c>
      <c r="E460" s="22" t="str">
        <f>IF(INDEX(Veh_Marshal,0,3)="N/A","N/A",'输出-系统进路参数'!H461)</f>
        <v>N/A</v>
      </c>
      <c r="F460" s="22" t="str">
        <f>IF(INDEX(Veh_Marshal,0,3)="N/A","N/A",'输出-系统进路参数'!I461)</f>
        <v>N/A</v>
      </c>
      <c r="G460" s="22" t="str">
        <f>IF(INDEX(Veh_Marshal,0,3)="N/A","N/A",'输出-系统进路参数'!J461)</f>
        <v>N/A</v>
      </c>
      <c r="H460" s="22" t="str">
        <f>IF(INDEX(Veh_Marshal,0,3)="N/A","N/A",'输出-系统进路参数'!K461)</f>
        <v>N/A</v>
      </c>
      <c r="I460" s="22" t="str">
        <f>IF(INDEX(Veh_Marshal,0,3)="N/A","N/A",'输出-系统进路参数'!L461)</f>
        <v>N/A</v>
      </c>
      <c r="J460" s="22" t="str">
        <f>IF(INDEX(Veh_Marshal,0,3)="N/A","N/A",'输出-系统进路参数'!M461)</f>
        <v>N/A</v>
      </c>
      <c r="K460" s="22" t="str">
        <f>IF(INDEX(Veh_Marshal,0,3)="N/A","N/A",'输出-系统进路参数'!N461)</f>
        <v>N/A</v>
      </c>
      <c r="L460" s="22" t="str">
        <f>IF(INDEX(Veh_Marshal,0,3)="N/A","N/A",'输出-系统进路参数'!O461)</f>
        <v>N/A</v>
      </c>
      <c r="M460" s="22" t="str">
        <f>IF(INDEX(Veh_Marshal,0,3)="N/A","N/A",'输出-系统进路参数'!P461)</f>
        <v>N/A</v>
      </c>
      <c r="N460" s="22" t="str">
        <f>IF(INDEX(Veh_Marshal,0,3)="N/A","N/A",'输出-系统进路参数'!Q461)</f>
        <v>N/A</v>
      </c>
      <c r="O460" s="22" t="str">
        <f>IF(INDEX(Veh_Marshal,0,3)="N/A","N/A",'输出-系统进路参数'!R461)</f>
        <v>N/A</v>
      </c>
      <c r="P460" s="22" t="str">
        <f>IF(INDEX(Veh_Marshal,0,3)="N/A","N/A",'输出-系统进路参数'!S461)</f>
        <v>N/A</v>
      </c>
      <c r="Q460" s="22" t="str">
        <f>IF(INDEX(Veh_Marshal,0,3)="N/A","N/A",'输出-系统进路参数'!T461)</f>
        <v>N/A</v>
      </c>
      <c r="R460" s="22" t="str">
        <f>IF(INDEX(Veh_Marshal,0,3)="N/A","N/A",'输出-系统进路参数'!U461)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IF(INDEX(Veh_Marshal,0,3)="N/A","N/A",'输出-系统进路参数'!B462)</f>
        <v>N/A</v>
      </c>
      <c r="B461" s="22" t="str">
        <f>IF(INDEX(Veh_Marshal,0,3)="N/A","N/A",'输出-系统进路参数'!E462)</f>
        <v>N/A</v>
      </c>
      <c r="C461" s="22" t="str">
        <f>IF(INDEX(Veh_Marshal,0,3)="N/A","N/A",'输出-系统进路参数'!F462)</f>
        <v>N/A</v>
      </c>
      <c r="D461" s="22" t="str">
        <f>IF(INDEX(Veh_Marshal,0,3)="N/A","N/A",'输出-系统进路参数'!G462)</f>
        <v>N/A</v>
      </c>
      <c r="E461" s="22" t="str">
        <f>IF(INDEX(Veh_Marshal,0,3)="N/A","N/A",'输出-系统进路参数'!H462)</f>
        <v>N/A</v>
      </c>
      <c r="F461" s="22" t="str">
        <f>IF(INDEX(Veh_Marshal,0,3)="N/A","N/A",'输出-系统进路参数'!I462)</f>
        <v>N/A</v>
      </c>
      <c r="G461" s="22" t="str">
        <f>IF(INDEX(Veh_Marshal,0,3)="N/A","N/A",'输出-系统进路参数'!J462)</f>
        <v>N/A</v>
      </c>
      <c r="H461" s="22" t="str">
        <f>IF(INDEX(Veh_Marshal,0,3)="N/A","N/A",'输出-系统进路参数'!K462)</f>
        <v>N/A</v>
      </c>
      <c r="I461" s="22" t="str">
        <f>IF(INDEX(Veh_Marshal,0,3)="N/A","N/A",'输出-系统进路参数'!L462)</f>
        <v>N/A</v>
      </c>
      <c r="J461" s="22" t="str">
        <f>IF(INDEX(Veh_Marshal,0,3)="N/A","N/A",'输出-系统进路参数'!M462)</f>
        <v>N/A</v>
      </c>
      <c r="K461" s="22" t="str">
        <f>IF(INDEX(Veh_Marshal,0,3)="N/A","N/A",'输出-系统进路参数'!N462)</f>
        <v>N/A</v>
      </c>
      <c r="L461" s="22" t="str">
        <f>IF(INDEX(Veh_Marshal,0,3)="N/A","N/A",'输出-系统进路参数'!O462)</f>
        <v>N/A</v>
      </c>
      <c r="M461" s="22" t="str">
        <f>IF(INDEX(Veh_Marshal,0,3)="N/A","N/A",'输出-系统进路参数'!P462)</f>
        <v>N/A</v>
      </c>
      <c r="N461" s="22" t="str">
        <f>IF(INDEX(Veh_Marshal,0,3)="N/A","N/A",'输出-系统进路参数'!Q462)</f>
        <v>N/A</v>
      </c>
      <c r="O461" s="22" t="str">
        <f>IF(INDEX(Veh_Marshal,0,3)="N/A","N/A",'输出-系统进路参数'!R462)</f>
        <v>N/A</v>
      </c>
      <c r="P461" s="22" t="str">
        <f>IF(INDEX(Veh_Marshal,0,3)="N/A","N/A",'输出-系统进路参数'!S462)</f>
        <v>N/A</v>
      </c>
      <c r="Q461" s="22" t="str">
        <f>IF(INDEX(Veh_Marshal,0,3)="N/A","N/A",'输出-系统进路参数'!T462)</f>
        <v>N/A</v>
      </c>
      <c r="R461" s="22" t="str">
        <f>IF(INDEX(Veh_Marshal,0,3)="N/A","N/A",'输出-系统进路参数'!U462)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IF(INDEX(Veh_Marshal,0,3)="N/A","N/A",'输出-系统进路参数'!B463)</f>
        <v>N/A</v>
      </c>
      <c r="B462" s="22" t="str">
        <f>IF(INDEX(Veh_Marshal,0,3)="N/A","N/A",'输出-系统进路参数'!E463)</f>
        <v>N/A</v>
      </c>
      <c r="C462" s="22" t="str">
        <f>IF(INDEX(Veh_Marshal,0,3)="N/A","N/A",'输出-系统进路参数'!F463)</f>
        <v>N/A</v>
      </c>
      <c r="D462" s="22" t="str">
        <f>IF(INDEX(Veh_Marshal,0,3)="N/A","N/A",'输出-系统进路参数'!G463)</f>
        <v>N/A</v>
      </c>
      <c r="E462" s="22" t="str">
        <f>IF(INDEX(Veh_Marshal,0,3)="N/A","N/A",'输出-系统进路参数'!H463)</f>
        <v>N/A</v>
      </c>
      <c r="F462" s="22" t="str">
        <f>IF(INDEX(Veh_Marshal,0,3)="N/A","N/A",'输出-系统进路参数'!I463)</f>
        <v>N/A</v>
      </c>
      <c r="G462" s="22" t="str">
        <f>IF(INDEX(Veh_Marshal,0,3)="N/A","N/A",'输出-系统进路参数'!J463)</f>
        <v>N/A</v>
      </c>
      <c r="H462" s="22" t="str">
        <f>IF(INDEX(Veh_Marshal,0,3)="N/A","N/A",'输出-系统进路参数'!K463)</f>
        <v>N/A</v>
      </c>
      <c r="I462" s="22" t="str">
        <f>IF(INDEX(Veh_Marshal,0,3)="N/A","N/A",'输出-系统进路参数'!L463)</f>
        <v>N/A</v>
      </c>
      <c r="J462" s="22" t="str">
        <f>IF(INDEX(Veh_Marshal,0,3)="N/A","N/A",'输出-系统进路参数'!M463)</f>
        <v>N/A</v>
      </c>
      <c r="K462" s="22" t="str">
        <f>IF(INDEX(Veh_Marshal,0,3)="N/A","N/A",'输出-系统进路参数'!N463)</f>
        <v>N/A</v>
      </c>
      <c r="L462" s="22" t="str">
        <f>IF(INDEX(Veh_Marshal,0,3)="N/A","N/A",'输出-系统进路参数'!O463)</f>
        <v>N/A</v>
      </c>
      <c r="M462" s="22" t="str">
        <f>IF(INDEX(Veh_Marshal,0,3)="N/A","N/A",'输出-系统进路参数'!P463)</f>
        <v>N/A</v>
      </c>
      <c r="N462" s="22" t="str">
        <f>IF(INDEX(Veh_Marshal,0,3)="N/A","N/A",'输出-系统进路参数'!Q463)</f>
        <v>N/A</v>
      </c>
      <c r="O462" s="22" t="str">
        <f>IF(INDEX(Veh_Marshal,0,3)="N/A","N/A",'输出-系统进路参数'!R463)</f>
        <v>N/A</v>
      </c>
      <c r="P462" s="22" t="str">
        <f>IF(INDEX(Veh_Marshal,0,3)="N/A","N/A",'输出-系统进路参数'!S463)</f>
        <v>N/A</v>
      </c>
      <c r="Q462" s="22" t="str">
        <f>IF(INDEX(Veh_Marshal,0,3)="N/A","N/A",'输出-系统进路参数'!T463)</f>
        <v>N/A</v>
      </c>
      <c r="R462" s="22" t="str">
        <f>IF(INDEX(Veh_Marshal,0,3)="N/A","N/A",'输出-系统进路参数'!U463)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IF(INDEX(Veh_Marshal,0,3)="N/A","N/A",'输出-系统进路参数'!B464)</f>
        <v>N/A</v>
      </c>
      <c r="B463" s="22" t="str">
        <f>IF(INDEX(Veh_Marshal,0,3)="N/A","N/A",'输出-系统进路参数'!E464)</f>
        <v>N/A</v>
      </c>
      <c r="C463" s="22" t="str">
        <f>IF(INDEX(Veh_Marshal,0,3)="N/A","N/A",'输出-系统进路参数'!F464)</f>
        <v>N/A</v>
      </c>
      <c r="D463" s="22" t="str">
        <f>IF(INDEX(Veh_Marshal,0,3)="N/A","N/A",'输出-系统进路参数'!G464)</f>
        <v>N/A</v>
      </c>
      <c r="E463" s="22" t="str">
        <f>IF(INDEX(Veh_Marshal,0,3)="N/A","N/A",'输出-系统进路参数'!H464)</f>
        <v>N/A</v>
      </c>
      <c r="F463" s="22" t="str">
        <f>IF(INDEX(Veh_Marshal,0,3)="N/A","N/A",'输出-系统进路参数'!I464)</f>
        <v>N/A</v>
      </c>
      <c r="G463" s="22" t="str">
        <f>IF(INDEX(Veh_Marshal,0,3)="N/A","N/A",'输出-系统进路参数'!J464)</f>
        <v>N/A</v>
      </c>
      <c r="H463" s="22" t="str">
        <f>IF(INDEX(Veh_Marshal,0,3)="N/A","N/A",'输出-系统进路参数'!K464)</f>
        <v>N/A</v>
      </c>
      <c r="I463" s="22" t="str">
        <f>IF(INDEX(Veh_Marshal,0,3)="N/A","N/A",'输出-系统进路参数'!L464)</f>
        <v>N/A</v>
      </c>
      <c r="J463" s="22" t="str">
        <f>IF(INDEX(Veh_Marshal,0,3)="N/A","N/A",'输出-系统进路参数'!M464)</f>
        <v>N/A</v>
      </c>
      <c r="K463" s="22" t="str">
        <f>IF(INDEX(Veh_Marshal,0,3)="N/A","N/A",'输出-系统进路参数'!N464)</f>
        <v>N/A</v>
      </c>
      <c r="L463" s="22" t="str">
        <f>IF(INDEX(Veh_Marshal,0,3)="N/A","N/A",'输出-系统进路参数'!O464)</f>
        <v>N/A</v>
      </c>
      <c r="M463" s="22" t="str">
        <f>IF(INDEX(Veh_Marshal,0,3)="N/A","N/A",'输出-系统进路参数'!P464)</f>
        <v>N/A</v>
      </c>
      <c r="N463" s="22" t="str">
        <f>IF(INDEX(Veh_Marshal,0,3)="N/A","N/A",'输出-系统进路参数'!Q464)</f>
        <v>N/A</v>
      </c>
      <c r="O463" s="22" t="str">
        <f>IF(INDEX(Veh_Marshal,0,3)="N/A","N/A",'输出-系统进路参数'!R464)</f>
        <v>N/A</v>
      </c>
      <c r="P463" s="22" t="str">
        <f>IF(INDEX(Veh_Marshal,0,3)="N/A","N/A",'输出-系统进路参数'!S464)</f>
        <v>N/A</v>
      </c>
      <c r="Q463" s="22" t="str">
        <f>IF(INDEX(Veh_Marshal,0,3)="N/A","N/A",'输出-系统进路参数'!T464)</f>
        <v>N/A</v>
      </c>
      <c r="R463" s="22" t="str">
        <f>IF(INDEX(Veh_Marshal,0,3)="N/A","N/A",'输出-系统进路参数'!U464)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IF(INDEX(Veh_Marshal,0,3)="N/A","N/A",'输出-系统进路参数'!B465)</f>
        <v>N/A</v>
      </c>
      <c r="B464" s="22" t="str">
        <f>IF(INDEX(Veh_Marshal,0,3)="N/A","N/A",'输出-系统进路参数'!E465)</f>
        <v>N/A</v>
      </c>
      <c r="C464" s="22" t="str">
        <f>IF(INDEX(Veh_Marshal,0,3)="N/A","N/A",'输出-系统进路参数'!F465)</f>
        <v>N/A</v>
      </c>
      <c r="D464" s="22" t="str">
        <f>IF(INDEX(Veh_Marshal,0,3)="N/A","N/A",'输出-系统进路参数'!G465)</f>
        <v>N/A</v>
      </c>
      <c r="E464" s="22" t="str">
        <f>IF(INDEX(Veh_Marshal,0,3)="N/A","N/A",'输出-系统进路参数'!H465)</f>
        <v>N/A</v>
      </c>
      <c r="F464" s="22" t="str">
        <f>IF(INDEX(Veh_Marshal,0,3)="N/A","N/A",'输出-系统进路参数'!I465)</f>
        <v>N/A</v>
      </c>
      <c r="G464" s="22" t="str">
        <f>IF(INDEX(Veh_Marshal,0,3)="N/A","N/A",'输出-系统进路参数'!J465)</f>
        <v>N/A</v>
      </c>
      <c r="H464" s="22" t="str">
        <f>IF(INDEX(Veh_Marshal,0,3)="N/A","N/A",'输出-系统进路参数'!K465)</f>
        <v>N/A</v>
      </c>
      <c r="I464" s="22" t="str">
        <f>IF(INDEX(Veh_Marshal,0,3)="N/A","N/A",'输出-系统进路参数'!L465)</f>
        <v>N/A</v>
      </c>
      <c r="J464" s="22" t="str">
        <f>IF(INDEX(Veh_Marshal,0,3)="N/A","N/A",'输出-系统进路参数'!M465)</f>
        <v>N/A</v>
      </c>
      <c r="K464" s="22" t="str">
        <f>IF(INDEX(Veh_Marshal,0,3)="N/A","N/A",'输出-系统进路参数'!N465)</f>
        <v>N/A</v>
      </c>
      <c r="L464" s="22" t="str">
        <f>IF(INDEX(Veh_Marshal,0,3)="N/A","N/A",'输出-系统进路参数'!O465)</f>
        <v>N/A</v>
      </c>
      <c r="M464" s="22" t="str">
        <f>IF(INDEX(Veh_Marshal,0,3)="N/A","N/A",'输出-系统进路参数'!P465)</f>
        <v>N/A</v>
      </c>
      <c r="N464" s="22" t="str">
        <f>IF(INDEX(Veh_Marshal,0,3)="N/A","N/A",'输出-系统进路参数'!Q465)</f>
        <v>N/A</v>
      </c>
      <c r="O464" s="22" t="str">
        <f>IF(INDEX(Veh_Marshal,0,3)="N/A","N/A",'输出-系统进路参数'!R465)</f>
        <v>N/A</v>
      </c>
      <c r="P464" s="22" t="str">
        <f>IF(INDEX(Veh_Marshal,0,3)="N/A","N/A",'输出-系统进路参数'!S465)</f>
        <v>N/A</v>
      </c>
      <c r="Q464" s="22" t="str">
        <f>IF(INDEX(Veh_Marshal,0,3)="N/A","N/A",'输出-系统进路参数'!T465)</f>
        <v>N/A</v>
      </c>
      <c r="R464" s="22" t="str">
        <f>IF(INDEX(Veh_Marshal,0,3)="N/A","N/A",'输出-系统进路参数'!U465)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IF(INDEX(Veh_Marshal,0,3)="N/A","N/A",'输出-系统进路参数'!B466)</f>
        <v>N/A</v>
      </c>
      <c r="B465" s="22" t="str">
        <f>IF(INDEX(Veh_Marshal,0,3)="N/A","N/A",'输出-系统进路参数'!E466)</f>
        <v>N/A</v>
      </c>
      <c r="C465" s="22" t="str">
        <f>IF(INDEX(Veh_Marshal,0,3)="N/A","N/A",'输出-系统进路参数'!F466)</f>
        <v>N/A</v>
      </c>
      <c r="D465" s="22" t="str">
        <f>IF(INDEX(Veh_Marshal,0,3)="N/A","N/A",'输出-系统进路参数'!G466)</f>
        <v>N/A</v>
      </c>
      <c r="E465" s="22" t="str">
        <f>IF(INDEX(Veh_Marshal,0,3)="N/A","N/A",'输出-系统进路参数'!H466)</f>
        <v>N/A</v>
      </c>
      <c r="F465" s="22" t="str">
        <f>IF(INDEX(Veh_Marshal,0,3)="N/A","N/A",'输出-系统进路参数'!I466)</f>
        <v>N/A</v>
      </c>
      <c r="G465" s="22" t="str">
        <f>IF(INDEX(Veh_Marshal,0,3)="N/A","N/A",'输出-系统进路参数'!J466)</f>
        <v>N/A</v>
      </c>
      <c r="H465" s="22" t="str">
        <f>IF(INDEX(Veh_Marshal,0,3)="N/A","N/A",'输出-系统进路参数'!K466)</f>
        <v>N/A</v>
      </c>
      <c r="I465" s="22" t="str">
        <f>IF(INDEX(Veh_Marshal,0,3)="N/A","N/A",'输出-系统进路参数'!L466)</f>
        <v>N/A</v>
      </c>
      <c r="J465" s="22" t="str">
        <f>IF(INDEX(Veh_Marshal,0,3)="N/A","N/A",'输出-系统进路参数'!M466)</f>
        <v>N/A</v>
      </c>
      <c r="K465" s="22" t="str">
        <f>IF(INDEX(Veh_Marshal,0,3)="N/A","N/A",'输出-系统进路参数'!N466)</f>
        <v>N/A</v>
      </c>
      <c r="L465" s="22" t="str">
        <f>IF(INDEX(Veh_Marshal,0,3)="N/A","N/A",'输出-系统进路参数'!O466)</f>
        <v>N/A</v>
      </c>
      <c r="M465" s="22" t="str">
        <f>IF(INDEX(Veh_Marshal,0,3)="N/A","N/A",'输出-系统进路参数'!P466)</f>
        <v>N/A</v>
      </c>
      <c r="N465" s="22" t="str">
        <f>IF(INDEX(Veh_Marshal,0,3)="N/A","N/A",'输出-系统进路参数'!Q466)</f>
        <v>N/A</v>
      </c>
      <c r="O465" s="22" t="str">
        <f>IF(INDEX(Veh_Marshal,0,3)="N/A","N/A",'输出-系统进路参数'!R466)</f>
        <v>N/A</v>
      </c>
      <c r="P465" s="22" t="str">
        <f>IF(INDEX(Veh_Marshal,0,3)="N/A","N/A",'输出-系统进路参数'!S466)</f>
        <v>N/A</v>
      </c>
      <c r="Q465" s="22" t="str">
        <f>IF(INDEX(Veh_Marshal,0,3)="N/A","N/A",'输出-系统进路参数'!T466)</f>
        <v>N/A</v>
      </c>
      <c r="R465" s="22" t="str">
        <f>IF(INDEX(Veh_Marshal,0,3)="N/A","N/A",'输出-系统进路参数'!U466)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IF(INDEX(Veh_Marshal,0,3)="N/A","N/A",'输出-系统进路参数'!B467)</f>
        <v>N/A</v>
      </c>
      <c r="B466" s="22" t="str">
        <f>IF(INDEX(Veh_Marshal,0,3)="N/A","N/A",'输出-系统进路参数'!E467)</f>
        <v>N/A</v>
      </c>
      <c r="C466" s="22" t="str">
        <f>IF(INDEX(Veh_Marshal,0,3)="N/A","N/A",'输出-系统进路参数'!F467)</f>
        <v>N/A</v>
      </c>
      <c r="D466" s="22" t="str">
        <f>IF(INDEX(Veh_Marshal,0,3)="N/A","N/A",'输出-系统进路参数'!G467)</f>
        <v>N/A</v>
      </c>
      <c r="E466" s="22" t="str">
        <f>IF(INDEX(Veh_Marshal,0,3)="N/A","N/A",'输出-系统进路参数'!H467)</f>
        <v>N/A</v>
      </c>
      <c r="F466" s="22" t="str">
        <f>IF(INDEX(Veh_Marshal,0,3)="N/A","N/A",'输出-系统进路参数'!I467)</f>
        <v>N/A</v>
      </c>
      <c r="G466" s="22" t="str">
        <f>IF(INDEX(Veh_Marshal,0,3)="N/A","N/A",'输出-系统进路参数'!J467)</f>
        <v>N/A</v>
      </c>
      <c r="H466" s="22" t="str">
        <f>IF(INDEX(Veh_Marshal,0,3)="N/A","N/A",'输出-系统进路参数'!K467)</f>
        <v>N/A</v>
      </c>
      <c r="I466" s="22" t="str">
        <f>IF(INDEX(Veh_Marshal,0,3)="N/A","N/A",'输出-系统进路参数'!L467)</f>
        <v>N/A</v>
      </c>
      <c r="J466" s="22" t="str">
        <f>IF(INDEX(Veh_Marshal,0,3)="N/A","N/A",'输出-系统进路参数'!M467)</f>
        <v>N/A</v>
      </c>
      <c r="K466" s="22" t="str">
        <f>IF(INDEX(Veh_Marshal,0,3)="N/A","N/A",'输出-系统进路参数'!N467)</f>
        <v>N/A</v>
      </c>
      <c r="L466" s="22" t="str">
        <f>IF(INDEX(Veh_Marshal,0,3)="N/A","N/A",'输出-系统进路参数'!O467)</f>
        <v>N/A</v>
      </c>
      <c r="M466" s="22" t="str">
        <f>IF(INDEX(Veh_Marshal,0,3)="N/A","N/A",'输出-系统进路参数'!P467)</f>
        <v>N/A</v>
      </c>
      <c r="N466" s="22" t="str">
        <f>IF(INDEX(Veh_Marshal,0,3)="N/A","N/A",'输出-系统进路参数'!Q467)</f>
        <v>N/A</v>
      </c>
      <c r="O466" s="22" t="str">
        <f>IF(INDEX(Veh_Marshal,0,3)="N/A","N/A",'输出-系统进路参数'!R467)</f>
        <v>N/A</v>
      </c>
      <c r="P466" s="22" t="str">
        <f>IF(INDEX(Veh_Marshal,0,3)="N/A","N/A",'输出-系统进路参数'!S467)</f>
        <v>N/A</v>
      </c>
      <c r="Q466" s="22" t="str">
        <f>IF(INDEX(Veh_Marshal,0,3)="N/A","N/A",'输出-系统进路参数'!T467)</f>
        <v>N/A</v>
      </c>
      <c r="R466" s="22" t="str">
        <f>IF(INDEX(Veh_Marshal,0,3)="N/A","N/A",'输出-系统进路参数'!U467)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IF(INDEX(Veh_Marshal,0,3)="N/A","N/A",'输出-系统进路参数'!B468)</f>
        <v>N/A</v>
      </c>
      <c r="B467" s="22" t="str">
        <f>IF(INDEX(Veh_Marshal,0,3)="N/A","N/A",'输出-系统进路参数'!E468)</f>
        <v>N/A</v>
      </c>
      <c r="C467" s="22" t="str">
        <f>IF(INDEX(Veh_Marshal,0,3)="N/A","N/A",'输出-系统进路参数'!F468)</f>
        <v>N/A</v>
      </c>
      <c r="D467" s="22" t="str">
        <f>IF(INDEX(Veh_Marshal,0,3)="N/A","N/A",'输出-系统进路参数'!G468)</f>
        <v>N/A</v>
      </c>
      <c r="E467" s="22" t="str">
        <f>IF(INDEX(Veh_Marshal,0,3)="N/A","N/A",'输出-系统进路参数'!H468)</f>
        <v>N/A</v>
      </c>
      <c r="F467" s="22" t="str">
        <f>IF(INDEX(Veh_Marshal,0,3)="N/A","N/A",'输出-系统进路参数'!I468)</f>
        <v>N/A</v>
      </c>
      <c r="G467" s="22" t="str">
        <f>IF(INDEX(Veh_Marshal,0,3)="N/A","N/A",'输出-系统进路参数'!J468)</f>
        <v>N/A</v>
      </c>
      <c r="H467" s="22" t="str">
        <f>IF(INDEX(Veh_Marshal,0,3)="N/A","N/A",'输出-系统进路参数'!K468)</f>
        <v>N/A</v>
      </c>
      <c r="I467" s="22" t="str">
        <f>IF(INDEX(Veh_Marshal,0,3)="N/A","N/A",'输出-系统进路参数'!L468)</f>
        <v>N/A</v>
      </c>
      <c r="J467" s="22" t="str">
        <f>IF(INDEX(Veh_Marshal,0,3)="N/A","N/A",'输出-系统进路参数'!M468)</f>
        <v>N/A</v>
      </c>
      <c r="K467" s="22" t="str">
        <f>IF(INDEX(Veh_Marshal,0,3)="N/A","N/A",'输出-系统进路参数'!N468)</f>
        <v>N/A</v>
      </c>
      <c r="L467" s="22" t="str">
        <f>IF(INDEX(Veh_Marshal,0,3)="N/A","N/A",'输出-系统进路参数'!O468)</f>
        <v>N/A</v>
      </c>
      <c r="M467" s="22" t="str">
        <f>IF(INDEX(Veh_Marshal,0,3)="N/A","N/A",'输出-系统进路参数'!P468)</f>
        <v>N/A</v>
      </c>
      <c r="N467" s="22" t="str">
        <f>IF(INDEX(Veh_Marshal,0,3)="N/A","N/A",'输出-系统进路参数'!Q468)</f>
        <v>N/A</v>
      </c>
      <c r="O467" s="22" t="str">
        <f>IF(INDEX(Veh_Marshal,0,3)="N/A","N/A",'输出-系统进路参数'!R468)</f>
        <v>N/A</v>
      </c>
      <c r="P467" s="22" t="str">
        <f>IF(INDEX(Veh_Marshal,0,3)="N/A","N/A",'输出-系统进路参数'!S468)</f>
        <v>N/A</v>
      </c>
      <c r="Q467" s="22" t="str">
        <f>IF(INDEX(Veh_Marshal,0,3)="N/A","N/A",'输出-系统进路参数'!T468)</f>
        <v>N/A</v>
      </c>
      <c r="R467" s="22" t="str">
        <f>IF(INDEX(Veh_Marshal,0,3)="N/A","N/A",'输出-系统进路参数'!U468)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IF(INDEX(Veh_Marshal,0,3)="N/A","N/A",'输出-系统进路参数'!B469)</f>
        <v>N/A</v>
      </c>
      <c r="B468" s="22" t="str">
        <f>IF(INDEX(Veh_Marshal,0,3)="N/A","N/A",'输出-系统进路参数'!E469)</f>
        <v>N/A</v>
      </c>
      <c r="C468" s="22" t="str">
        <f>IF(INDEX(Veh_Marshal,0,3)="N/A","N/A",'输出-系统进路参数'!F469)</f>
        <v>N/A</v>
      </c>
      <c r="D468" s="22" t="str">
        <f>IF(INDEX(Veh_Marshal,0,3)="N/A","N/A",'输出-系统进路参数'!G469)</f>
        <v>N/A</v>
      </c>
      <c r="E468" s="22" t="str">
        <f>IF(INDEX(Veh_Marshal,0,3)="N/A","N/A",'输出-系统进路参数'!H469)</f>
        <v>N/A</v>
      </c>
      <c r="F468" s="22" t="str">
        <f>IF(INDEX(Veh_Marshal,0,3)="N/A","N/A",'输出-系统进路参数'!I469)</f>
        <v>N/A</v>
      </c>
      <c r="G468" s="22" t="str">
        <f>IF(INDEX(Veh_Marshal,0,3)="N/A","N/A",'输出-系统进路参数'!J469)</f>
        <v>N/A</v>
      </c>
      <c r="H468" s="22" t="str">
        <f>IF(INDEX(Veh_Marshal,0,3)="N/A","N/A",'输出-系统进路参数'!K469)</f>
        <v>N/A</v>
      </c>
      <c r="I468" s="22" t="str">
        <f>IF(INDEX(Veh_Marshal,0,3)="N/A","N/A",'输出-系统进路参数'!L469)</f>
        <v>N/A</v>
      </c>
      <c r="J468" s="22" t="str">
        <f>IF(INDEX(Veh_Marshal,0,3)="N/A","N/A",'输出-系统进路参数'!M469)</f>
        <v>N/A</v>
      </c>
      <c r="K468" s="22" t="str">
        <f>IF(INDEX(Veh_Marshal,0,3)="N/A","N/A",'输出-系统进路参数'!N469)</f>
        <v>N/A</v>
      </c>
      <c r="L468" s="22" t="str">
        <f>IF(INDEX(Veh_Marshal,0,3)="N/A","N/A",'输出-系统进路参数'!O469)</f>
        <v>N/A</v>
      </c>
      <c r="M468" s="22" t="str">
        <f>IF(INDEX(Veh_Marshal,0,3)="N/A","N/A",'输出-系统进路参数'!P469)</f>
        <v>N/A</v>
      </c>
      <c r="N468" s="22" t="str">
        <f>IF(INDEX(Veh_Marshal,0,3)="N/A","N/A",'输出-系统进路参数'!Q469)</f>
        <v>N/A</v>
      </c>
      <c r="O468" s="22" t="str">
        <f>IF(INDEX(Veh_Marshal,0,3)="N/A","N/A",'输出-系统进路参数'!R469)</f>
        <v>N/A</v>
      </c>
      <c r="P468" s="22" t="str">
        <f>IF(INDEX(Veh_Marshal,0,3)="N/A","N/A",'输出-系统进路参数'!S469)</f>
        <v>N/A</v>
      </c>
      <c r="Q468" s="22" t="str">
        <f>IF(INDEX(Veh_Marshal,0,3)="N/A","N/A",'输出-系统进路参数'!T469)</f>
        <v>N/A</v>
      </c>
      <c r="R468" s="22" t="str">
        <f>IF(INDEX(Veh_Marshal,0,3)="N/A","N/A",'输出-系统进路参数'!U469)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IF(INDEX(Veh_Marshal,0,3)="N/A","N/A",'输出-系统进路参数'!B470)</f>
        <v>N/A</v>
      </c>
      <c r="B469" s="22" t="str">
        <f>IF(INDEX(Veh_Marshal,0,3)="N/A","N/A",'输出-系统进路参数'!E470)</f>
        <v>N/A</v>
      </c>
      <c r="C469" s="22" t="str">
        <f>IF(INDEX(Veh_Marshal,0,3)="N/A","N/A",'输出-系统进路参数'!F470)</f>
        <v>N/A</v>
      </c>
      <c r="D469" s="22" t="str">
        <f>IF(INDEX(Veh_Marshal,0,3)="N/A","N/A",'输出-系统进路参数'!G470)</f>
        <v>N/A</v>
      </c>
      <c r="E469" s="22" t="str">
        <f>IF(INDEX(Veh_Marshal,0,3)="N/A","N/A",'输出-系统进路参数'!H470)</f>
        <v>N/A</v>
      </c>
      <c r="F469" s="22" t="str">
        <f>IF(INDEX(Veh_Marshal,0,3)="N/A","N/A",'输出-系统进路参数'!I470)</f>
        <v>N/A</v>
      </c>
      <c r="G469" s="22" t="str">
        <f>IF(INDEX(Veh_Marshal,0,3)="N/A","N/A",'输出-系统进路参数'!J470)</f>
        <v>N/A</v>
      </c>
      <c r="H469" s="22" t="str">
        <f>IF(INDEX(Veh_Marshal,0,3)="N/A","N/A",'输出-系统进路参数'!K470)</f>
        <v>N/A</v>
      </c>
      <c r="I469" s="22" t="str">
        <f>IF(INDEX(Veh_Marshal,0,3)="N/A","N/A",'输出-系统进路参数'!L470)</f>
        <v>N/A</v>
      </c>
      <c r="J469" s="22" t="str">
        <f>IF(INDEX(Veh_Marshal,0,3)="N/A","N/A",'输出-系统进路参数'!M470)</f>
        <v>N/A</v>
      </c>
      <c r="K469" s="22" t="str">
        <f>IF(INDEX(Veh_Marshal,0,3)="N/A","N/A",'输出-系统进路参数'!N470)</f>
        <v>N/A</v>
      </c>
      <c r="L469" s="22" t="str">
        <f>IF(INDEX(Veh_Marshal,0,3)="N/A","N/A",'输出-系统进路参数'!O470)</f>
        <v>N/A</v>
      </c>
      <c r="M469" s="22" t="str">
        <f>IF(INDEX(Veh_Marshal,0,3)="N/A","N/A",'输出-系统进路参数'!P470)</f>
        <v>N/A</v>
      </c>
      <c r="N469" s="22" t="str">
        <f>IF(INDEX(Veh_Marshal,0,3)="N/A","N/A",'输出-系统进路参数'!Q470)</f>
        <v>N/A</v>
      </c>
      <c r="O469" s="22" t="str">
        <f>IF(INDEX(Veh_Marshal,0,3)="N/A","N/A",'输出-系统进路参数'!R470)</f>
        <v>N/A</v>
      </c>
      <c r="P469" s="22" t="str">
        <f>IF(INDEX(Veh_Marshal,0,3)="N/A","N/A",'输出-系统进路参数'!S470)</f>
        <v>N/A</v>
      </c>
      <c r="Q469" s="22" t="str">
        <f>IF(INDEX(Veh_Marshal,0,3)="N/A","N/A",'输出-系统进路参数'!T470)</f>
        <v>N/A</v>
      </c>
      <c r="R469" s="22" t="str">
        <f>IF(INDEX(Veh_Marshal,0,3)="N/A","N/A",'输出-系统进路参数'!U470)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IF(INDEX(Veh_Marshal,0,3)="N/A","N/A",'输出-系统进路参数'!B471)</f>
        <v>N/A</v>
      </c>
      <c r="B470" s="22" t="str">
        <f>IF(INDEX(Veh_Marshal,0,3)="N/A","N/A",'输出-系统进路参数'!E471)</f>
        <v>N/A</v>
      </c>
      <c r="C470" s="22" t="str">
        <f>IF(INDEX(Veh_Marshal,0,3)="N/A","N/A",'输出-系统进路参数'!F471)</f>
        <v>N/A</v>
      </c>
      <c r="D470" s="22" t="str">
        <f>IF(INDEX(Veh_Marshal,0,3)="N/A","N/A",'输出-系统进路参数'!G471)</f>
        <v>N/A</v>
      </c>
      <c r="E470" s="22" t="str">
        <f>IF(INDEX(Veh_Marshal,0,3)="N/A","N/A",'输出-系统进路参数'!H471)</f>
        <v>N/A</v>
      </c>
      <c r="F470" s="22" t="str">
        <f>IF(INDEX(Veh_Marshal,0,3)="N/A","N/A",'输出-系统进路参数'!I471)</f>
        <v>N/A</v>
      </c>
      <c r="G470" s="22" t="str">
        <f>IF(INDEX(Veh_Marshal,0,3)="N/A","N/A",'输出-系统进路参数'!J471)</f>
        <v>N/A</v>
      </c>
      <c r="H470" s="22" t="str">
        <f>IF(INDEX(Veh_Marshal,0,3)="N/A","N/A",'输出-系统进路参数'!K471)</f>
        <v>N/A</v>
      </c>
      <c r="I470" s="22" t="str">
        <f>IF(INDEX(Veh_Marshal,0,3)="N/A","N/A",'输出-系统进路参数'!L471)</f>
        <v>N/A</v>
      </c>
      <c r="J470" s="22" t="str">
        <f>IF(INDEX(Veh_Marshal,0,3)="N/A","N/A",'输出-系统进路参数'!M471)</f>
        <v>N/A</v>
      </c>
      <c r="K470" s="22" t="str">
        <f>IF(INDEX(Veh_Marshal,0,3)="N/A","N/A",'输出-系统进路参数'!N471)</f>
        <v>N/A</v>
      </c>
      <c r="L470" s="22" t="str">
        <f>IF(INDEX(Veh_Marshal,0,3)="N/A","N/A",'输出-系统进路参数'!O471)</f>
        <v>N/A</v>
      </c>
      <c r="M470" s="22" t="str">
        <f>IF(INDEX(Veh_Marshal,0,3)="N/A","N/A",'输出-系统进路参数'!P471)</f>
        <v>N/A</v>
      </c>
      <c r="N470" s="22" t="str">
        <f>IF(INDEX(Veh_Marshal,0,3)="N/A","N/A",'输出-系统进路参数'!Q471)</f>
        <v>N/A</v>
      </c>
      <c r="O470" s="22" t="str">
        <f>IF(INDEX(Veh_Marshal,0,3)="N/A","N/A",'输出-系统进路参数'!R471)</f>
        <v>N/A</v>
      </c>
      <c r="P470" s="22" t="str">
        <f>IF(INDEX(Veh_Marshal,0,3)="N/A","N/A",'输出-系统进路参数'!S471)</f>
        <v>N/A</v>
      </c>
      <c r="Q470" s="22" t="str">
        <f>IF(INDEX(Veh_Marshal,0,3)="N/A","N/A",'输出-系统进路参数'!T471)</f>
        <v>N/A</v>
      </c>
      <c r="R470" s="22" t="str">
        <f>IF(INDEX(Veh_Marshal,0,3)="N/A","N/A",'输出-系统进路参数'!U471)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IF(INDEX(Veh_Marshal,0,3)="N/A","N/A",'输出-系统进路参数'!B472)</f>
        <v>N/A</v>
      </c>
      <c r="B471" s="22" t="str">
        <f>IF(INDEX(Veh_Marshal,0,3)="N/A","N/A",'输出-系统进路参数'!E472)</f>
        <v>N/A</v>
      </c>
      <c r="C471" s="22" t="str">
        <f>IF(INDEX(Veh_Marshal,0,3)="N/A","N/A",'输出-系统进路参数'!F472)</f>
        <v>N/A</v>
      </c>
      <c r="D471" s="22" t="str">
        <f>IF(INDEX(Veh_Marshal,0,3)="N/A","N/A",'输出-系统进路参数'!G472)</f>
        <v>N/A</v>
      </c>
      <c r="E471" s="22" t="str">
        <f>IF(INDEX(Veh_Marshal,0,3)="N/A","N/A",'输出-系统进路参数'!H472)</f>
        <v>N/A</v>
      </c>
      <c r="F471" s="22" t="str">
        <f>IF(INDEX(Veh_Marshal,0,3)="N/A","N/A",'输出-系统进路参数'!I472)</f>
        <v>N/A</v>
      </c>
      <c r="G471" s="22" t="str">
        <f>IF(INDEX(Veh_Marshal,0,3)="N/A","N/A",'输出-系统进路参数'!J472)</f>
        <v>N/A</v>
      </c>
      <c r="H471" s="22" t="str">
        <f>IF(INDEX(Veh_Marshal,0,3)="N/A","N/A",'输出-系统进路参数'!K472)</f>
        <v>N/A</v>
      </c>
      <c r="I471" s="22" t="str">
        <f>IF(INDEX(Veh_Marshal,0,3)="N/A","N/A",'输出-系统进路参数'!L472)</f>
        <v>N/A</v>
      </c>
      <c r="J471" s="22" t="str">
        <f>IF(INDEX(Veh_Marshal,0,3)="N/A","N/A",'输出-系统进路参数'!M472)</f>
        <v>N/A</v>
      </c>
      <c r="K471" s="22" t="str">
        <f>IF(INDEX(Veh_Marshal,0,3)="N/A","N/A",'输出-系统进路参数'!N472)</f>
        <v>N/A</v>
      </c>
      <c r="L471" s="22" t="str">
        <f>IF(INDEX(Veh_Marshal,0,3)="N/A","N/A",'输出-系统进路参数'!O472)</f>
        <v>N/A</v>
      </c>
      <c r="M471" s="22" t="str">
        <f>IF(INDEX(Veh_Marshal,0,3)="N/A","N/A",'输出-系统进路参数'!P472)</f>
        <v>N/A</v>
      </c>
      <c r="N471" s="22" t="str">
        <f>IF(INDEX(Veh_Marshal,0,3)="N/A","N/A",'输出-系统进路参数'!Q472)</f>
        <v>N/A</v>
      </c>
      <c r="O471" s="22" t="str">
        <f>IF(INDEX(Veh_Marshal,0,3)="N/A","N/A",'输出-系统进路参数'!R472)</f>
        <v>N/A</v>
      </c>
      <c r="P471" s="22" t="str">
        <f>IF(INDEX(Veh_Marshal,0,3)="N/A","N/A",'输出-系统进路参数'!S472)</f>
        <v>N/A</v>
      </c>
      <c r="Q471" s="22" t="str">
        <f>IF(INDEX(Veh_Marshal,0,3)="N/A","N/A",'输出-系统进路参数'!T472)</f>
        <v>N/A</v>
      </c>
      <c r="R471" s="22" t="str">
        <f>IF(INDEX(Veh_Marshal,0,3)="N/A","N/A",'输出-系统进路参数'!U472)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IF(INDEX(Veh_Marshal,0,3)="N/A","N/A",'输出-系统进路参数'!B473)</f>
        <v>N/A</v>
      </c>
      <c r="B472" s="22" t="str">
        <f>IF(INDEX(Veh_Marshal,0,3)="N/A","N/A",'输出-系统进路参数'!E473)</f>
        <v>N/A</v>
      </c>
      <c r="C472" s="22" t="str">
        <f>IF(INDEX(Veh_Marshal,0,3)="N/A","N/A",'输出-系统进路参数'!F473)</f>
        <v>N/A</v>
      </c>
      <c r="D472" s="22" t="str">
        <f>IF(INDEX(Veh_Marshal,0,3)="N/A","N/A",'输出-系统进路参数'!G473)</f>
        <v>N/A</v>
      </c>
      <c r="E472" s="22" t="str">
        <f>IF(INDEX(Veh_Marshal,0,3)="N/A","N/A",'输出-系统进路参数'!H473)</f>
        <v>N/A</v>
      </c>
      <c r="F472" s="22" t="str">
        <f>IF(INDEX(Veh_Marshal,0,3)="N/A","N/A",'输出-系统进路参数'!I473)</f>
        <v>N/A</v>
      </c>
      <c r="G472" s="22" t="str">
        <f>IF(INDEX(Veh_Marshal,0,3)="N/A","N/A",'输出-系统进路参数'!J473)</f>
        <v>N/A</v>
      </c>
      <c r="H472" s="22" t="str">
        <f>IF(INDEX(Veh_Marshal,0,3)="N/A","N/A",'输出-系统进路参数'!K473)</f>
        <v>N/A</v>
      </c>
      <c r="I472" s="22" t="str">
        <f>IF(INDEX(Veh_Marshal,0,3)="N/A","N/A",'输出-系统进路参数'!L473)</f>
        <v>N/A</v>
      </c>
      <c r="J472" s="22" t="str">
        <f>IF(INDEX(Veh_Marshal,0,3)="N/A","N/A",'输出-系统进路参数'!M473)</f>
        <v>N/A</v>
      </c>
      <c r="K472" s="22" t="str">
        <f>IF(INDEX(Veh_Marshal,0,3)="N/A","N/A",'输出-系统进路参数'!N473)</f>
        <v>N/A</v>
      </c>
      <c r="L472" s="22" t="str">
        <f>IF(INDEX(Veh_Marshal,0,3)="N/A","N/A",'输出-系统进路参数'!O473)</f>
        <v>N/A</v>
      </c>
      <c r="M472" s="22" t="str">
        <f>IF(INDEX(Veh_Marshal,0,3)="N/A","N/A",'输出-系统进路参数'!P473)</f>
        <v>N/A</v>
      </c>
      <c r="N472" s="22" t="str">
        <f>IF(INDEX(Veh_Marshal,0,3)="N/A","N/A",'输出-系统进路参数'!Q473)</f>
        <v>N/A</v>
      </c>
      <c r="O472" s="22" t="str">
        <f>IF(INDEX(Veh_Marshal,0,3)="N/A","N/A",'输出-系统进路参数'!R473)</f>
        <v>N/A</v>
      </c>
      <c r="P472" s="22" t="str">
        <f>IF(INDEX(Veh_Marshal,0,3)="N/A","N/A",'输出-系统进路参数'!S473)</f>
        <v>N/A</v>
      </c>
      <c r="Q472" s="22" t="str">
        <f>IF(INDEX(Veh_Marshal,0,3)="N/A","N/A",'输出-系统进路参数'!T473)</f>
        <v>N/A</v>
      </c>
      <c r="R472" s="22" t="str">
        <f>IF(INDEX(Veh_Marshal,0,3)="N/A","N/A",'输出-系统进路参数'!U473)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IF(INDEX(Veh_Marshal,0,3)="N/A","N/A",'输出-系统进路参数'!B474)</f>
        <v>N/A</v>
      </c>
      <c r="B473" s="22" t="str">
        <f>IF(INDEX(Veh_Marshal,0,3)="N/A","N/A",'输出-系统进路参数'!E474)</f>
        <v>N/A</v>
      </c>
      <c r="C473" s="22" t="str">
        <f>IF(INDEX(Veh_Marshal,0,3)="N/A","N/A",'输出-系统进路参数'!F474)</f>
        <v>N/A</v>
      </c>
      <c r="D473" s="22" t="str">
        <f>IF(INDEX(Veh_Marshal,0,3)="N/A","N/A",'输出-系统进路参数'!G474)</f>
        <v>N/A</v>
      </c>
      <c r="E473" s="22" t="str">
        <f>IF(INDEX(Veh_Marshal,0,3)="N/A","N/A",'输出-系统进路参数'!H474)</f>
        <v>N/A</v>
      </c>
      <c r="F473" s="22" t="str">
        <f>IF(INDEX(Veh_Marshal,0,3)="N/A","N/A",'输出-系统进路参数'!I474)</f>
        <v>N/A</v>
      </c>
      <c r="G473" s="22" t="str">
        <f>IF(INDEX(Veh_Marshal,0,3)="N/A","N/A",'输出-系统进路参数'!J474)</f>
        <v>N/A</v>
      </c>
      <c r="H473" s="22" t="str">
        <f>IF(INDEX(Veh_Marshal,0,3)="N/A","N/A",'输出-系统进路参数'!K474)</f>
        <v>N/A</v>
      </c>
      <c r="I473" s="22" t="str">
        <f>IF(INDEX(Veh_Marshal,0,3)="N/A","N/A",'输出-系统进路参数'!L474)</f>
        <v>N/A</v>
      </c>
      <c r="J473" s="22" t="str">
        <f>IF(INDEX(Veh_Marshal,0,3)="N/A","N/A",'输出-系统进路参数'!M474)</f>
        <v>N/A</v>
      </c>
      <c r="K473" s="22" t="str">
        <f>IF(INDEX(Veh_Marshal,0,3)="N/A","N/A",'输出-系统进路参数'!N474)</f>
        <v>N/A</v>
      </c>
      <c r="L473" s="22" t="str">
        <f>IF(INDEX(Veh_Marshal,0,3)="N/A","N/A",'输出-系统进路参数'!O474)</f>
        <v>N/A</v>
      </c>
      <c r="M473" s="22" t="str">
        <f>IF(INDEX(Veh_Marshal,0,3)="N/A","N/A",'输出-系统进路参数'!P474)</f>
        <v>N/A</v>
      </c>
      <c r="N473" s="22" t="str">
        <f>IF(INDEX(Veh_Marshal,0,3)="N/A","N/A",'输出-系统进路参数'!Q474)</f>
        <v>N/A</v>
      </c>
      <c r="O473" s="22" t="str">
        <f>IF(INDEX(Veh_Marshal,0,3)="N/A","N/A",'输出-系统进路参数'!R474)</f>
        <v>N/A</v>
      </c>
      <c r="P473" s="22" t="str">
        <f>IF(INDEX(Veh_Marshal,0,3)="N/A","N/A",'输出-系统进路参数'!S474)</f>
        <v>N/A</v>
      </c>
      <c r="Q473" s="22" t="str">
        <f>IF(INDEX(Veh_Marshal,0,3)="N/A","N/A",'输出-系统进路参数'!T474)</f>
        <v>N/A</v>
      </c>
      <c r="R473" s="22" t="str">
        <f>IF(INDEX(Veh_Marshal,0,3)="N/A","N/A",'输出-系统进路参数'!U474)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IF(INDEX(Veh_Marshal,0,3)="N/A","N/A",'输出-系统进路参数'!B475)</f>
        <v>N/A</v>
      </c>
      <c r="B474" s="22" t="str">
        <f>IF(INDEX(Veh_Marshal,0,3)="N/A","N/A",'输出-系统进路参数'!E475)</f>
        <v>N/A</v>
      </c>
      <c r="C474" s="22" t="str">
        <f>IF(INDEX(Veh_Marshal,0,3)="N/A","N/A",'输出-系统进路参数'!F475)</f>
        <v>N/A</v>
      </c>
      <c r="D474" s="22" t="str">
        <f>IF(INDEX(Veh_Marshal,0,3)="N/A","N/A",'输出-系统进路参数'!G475)</f>
        <v>N/A</v>
      </c>
      <c r="E474" s="22" t="str">
        <f>IF(INDEX(Veh_Marshal,0,3)="N/A","N/A",'输出-系统进路参数'!H475)</f>
        <v>N/A</v>
      </c>
      <c r="F474" s="22" t="str">
        <f>IF(INDEX(Veh_Marshal,0,3)="N/A","N/A",'输出-系统进路参数'!I475)</f>
        <v>N/A</v>
      </c>
      <c r="G474" s="22" t="str">
        <f>IF(INDEX(Veh_Marshal,0,3)="N/A","N/A",'输出-系统进路参数'!J475)</f>
        <v>N/A</v>
      </c>
      <c r="H474" s="22" t="str">
        <f>IF(INDEX(Veh_Marshal,0,3)="N/A","N/A",'输出-系统进路参数'!K475)</f>
        <v>N/A</v>
      </c>
      <c r="I474" s="22" t="str">
        <f>IF(INDEX(Veh_Marshal,0,3)="N/A","N/A",'输出-系统进路参数'!L475)</f>
        <v>N/A</v>
      </c>
      <c r="J474" s="22" t="str">
        <f>IF(INDEX(Veh_Marshal,0,3)="N/A","N/A",'输出-系统进路参数'!M475)</f>
        <v>N/A</v>
      </c>
      <c r="K474" s="22" t="str">
        <f>IF(INDEX(Veh_Marshal,0,3)="N/A","N/A",'输出-系统进路参数'!N475)</f>
        <v>N/A</v>
      </c>
      <c r="L474" s="22" t="str">
        <f>IF(INDEX(Veh_Marshal,0,3)="N/A","N/A",'输出-系统进路参数'!O475)</f>
        <v>N/A</v>
      </c>
      <c r="M474" s="22" t="str">
        <f>IF(INDEX(Veh_Marshal,0,3)="N/A","N/A",'输出-系统进路参数'!P475)</f>
        <v>N/A</v>
      </c>
      <c r="N474" s="22" t="str">
        <f>IF(INDEX(Veh_Marshal,0,3)="N/A","N/A",'输出-系统进路参数'!Q475)</f>
        <v>N/A</v>
      </c>
      <c r="O474" s="22" t="str">
        <f>IF(INDEX(Veh_Marshal,0,3)="N/A","N/A",'输出-系统进路参数'!R475)</f>
        <v>N/A</v>
      </c>
      <c r="P474" s="22" t="str">
        <f>IF(INDEX(Veh_Marshal,0,3)="N/A","N/A",'输出-系统进路参数'!S475)</f>
        <v>N/A</v>
      </c>
      <c r="Q474" s="22" t="str">
        <f>IF(INDEX(Veh_Marshal,0,3)="N/A","N/A",'输出-系统进路参数'!T475)</f>
        <v>N/A</v>
      </c>
      <c r="R474" s="22" t="str">
        <f>IF(INDEX(Veh_Marshal,0,3)="N/A","N/A",'输出-系统进路参数'!U475)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IF(INDEX(Veh_Marshal,0,3)="N/A","N/A",'输出-系统进路参数'!B476)</f>
        <v>N/A</v>
      </c>
      <c r="B475" s="22" t="str">
        <f>IF(INDEX(Veh_Marshal,0,3)="N/A","N/A",'输出-系统进路参数'!E476)</f>
        <v>N/A</v>
      </c>
      <c r="C475" s="22" t="str">
        <f>IF(INDEX(Veh_Marshal,0,3)="N/A","N/A",'输出-系统进路参数'!F476)</f>
        <v>N/A</v>
      </c>
      <c r="D475" s="22" t="str">
        <f>IF(INDEX(Veh_Marshal,0,3)="N/A","N/A",'输出-系统进路参数'!G476)</f>
        <v>N/A</v>
      </c>
      <c r="E475" s="22" t="str">
        <f>IF(INDEX(Veh_Marshal,0,3)="N/A","N/A",'输出-系统进路参数'!H476)</f>
        <v>N/A</v>
      </c>
      <c r="F475" s="22" t="str">
        <f>IF(INDEX(Veh_Marshal,0,3)="N/A","N/A",'输出-系统进路参数'!I476)</f>
        <v>N/A</v>
      </c>
      <c r="G475" s="22" t="str">
        <f>IF(INDEX(Veh_Marshal,0,3)="N/A","N/A",'输出-系统进路参数'!J476)</f>
        <v>N/A</v>
      </c>
      <c r="H475" s="22" t="str">
        <f>IF(INDEX(Veh_Marshal,0,3)="N/A","N/A",'输出-系统进路参数'!K476)</f>
        <v>N/A</v>
      </c>
      <c r="I475" s="22" t="str">
        <f>IF(INDEX(Veh_Marshal,0,3)="N/A","N/A",'输出-系统进路参数'!L476)</f>
        <v>N/A</v>
      </c>
      <c r="J475" s="22" t="str">
        <f>IF(INDEX(Veh_Marshal,0,3)="N/A","N/A",'输出-系统进路参数'!M476)</f>
        <v>N/A</v>
      </c>
      <c r="K475" s="22" t="str">
        <f>IF(INDEX(Veh_Marshal,0,3)="N/A","N/A",'输出-系统进路参数'!N476)</f>
        <v>N/A</v>
      </c>
      <c r="L475" s="22" t="str">
        <f>IF(INDEX(Veh_Marshal,0,3)="N/A","N/A",'输出-系统进路参数'!O476)</f>
        <v>N/A</v>
      </c>
      <c r="M475" s="22" t="str">
        <f>IF(INDEX(Veh_Marshal,0,3)="N/A","N/A",'输出-系统进路参数'!P476)</f>
        <v>N/A</v>
      </c>
      <c r="N475" s="22" t="str">
        <f>IF(INDEX(Veh_Marshal,0,3)="N/A","N/A",'输出-系统进路参数'!Q476)</f>
        <v>N/A</v>
      </c>
      <c r="O475" s="22" t="str">
        <f>IF(INDEX(Veh_Marshal,0,3)="N/A","N/A",'输出-系统进路参数'!R476)</f>
        <v>N/A</v>
      </c>
      <c r="P475" s="22" t="str">
        <f>IF(INDEX(Veh_Marshal,0,3)="N/A","N/A",'输出-系统进路参数'!S476)</f>
        <v>N/A</v>
      </c>
      <c r="Q475" s="22" t="str">
        <f>IF(INDEX(Veh_Marshal,0,3)="N/A","N/A",'输出-系统进路参数'!T476)</f>
        <v>N/A</v>
      </c>
      <c r="R475" s="22" t="str">
        <f>IF(INDEX(Veh_Marshal,0,3)="N/A","N/A",'输出-系统进路参数'!U476)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IF(INDEX(Veh_Marshal,0,3)="N/A","N/A",'输出-系统进路参数'!B477)</f>
        <v>N/A</v>
      </c>
      <c r="B476" s="22" t="str">
        <f>IF(INDEX(Veh_Marshal,0,3)="N/A","N/A",'输出-系统进路参数'!E477)</f>
        <v>N/A</v>
      </c>
      <c r="C476" s="22" t="str">
        <f>IF(INDEX(Veh_Marshal,0,3)="N/A","N/A",'输出-系统进路参数'!F477)</f>
        <v>N/A</v>
      </c>
      <c r="D476" s="22" t="str">
        <f>IF(INDEX(Veh_Marshal,0,3)="N/A","N/A",'输出-系统进路参数'!G477)</f>
        <v>N/A</v>
      </c>
      <c r="E476" s="22" t="str">
        <f>IF(INDEX(Veh_Marshal,0,3)="N/A","N/A",'输出-系统进路参数'!H477)</f>
        <v>N/A</v>
      </c>
      <c r="F476" s="22" t="str">
        <f>IF(INDEX(Veh_Marshal,0,3)="N/A","N/A",'输出-系统进路参数'!I477)</f>
        <v>N/A</v>
      </c>
      <c r="G476" s="22" t="str">
        <f>IF(INDEX(Veh_Marshal,0,3)="N/A","N/A",'输出-系统进路参数'!J477)</f>
        <v>N/A</v>
      </c>
      <c r="H476" s="22" t="str">
        <f>IF(INDEX(Veh_Marshal,0,3)="N/A","N/A",'输出-系统进路参数'!K477)</f>
        <v>N/A</v>
      </c>
      <c r="I476" s="22" t="str">
        <f>IF(INDEX(Veh_Marshal,0,3)="N/A","N/A",'输出-系统进路参数'!L477)</f>
        <v>N/A</v>
      </c>
      <c r="J476" s="22" t="str">
        <f>IF(INDEX(Veh_Marshal,0,3)="N/A","N/A",'输出-系统进路参数'!M477)</f>
        <v>N/A</v>
      </c>
      <c r="K476" s="22" t="str">
        <f>IF(INDEX(Veh_Marshal,0,3)="N/A","N/A",'输出-系统进路参数'!N477)</f>
        <v>N/A</v>
      </c>
      <c r="L476" s="22" t="str">
        <f>IF(INDEX(Veh_Marshal,0,3)="N/A","N/A",'输出-系统进路参数'!O477)</f>
        <v>N/A</v>
      </c>
      <c r="M476" s="22" t="str">
        <f>IF(INDEX(Veh_Marshal,0,3)="N/A","N/A",'输出-系统进路参数'!P477)</f>
        <v>N/A</v>
      </c>
      <c r="N476" s="22" t="str">
        <f>IF(INDEX(Veh_Marshal,0,3)="N/A","N/A",'输出-系统进路参数'!Q477)</f>
        <v>N/A</v>
      </c>
      <c r="O476" s="22" t="str">
        <f>IF(INDEX(Veh_Marshal,0,3)="N/A","N/A",'输出-系统进路参数'!R477)</f>
        <v>N/A</v>
      </c>
      <c r="P476" s="22" t="str">
        <f>IF(INDEX(Veh_Marshal,0,3)="N/A","N/A",'输出-系统进路参数'!S477)</f>
        <v>N/A</v>
      </c>
      <c r="Q476" s="22" t="str">
        <f>IF(INDEX(Veh_Marshal,0,3)="N/A","N/A",'输出-系统进路参数'!T477)</f>
        <v>N/A</v>
      </c>
      <c r="R476" s="22" t="str">
        <f>IF(INDEX(Veh_Marshal,0,3)="N/A","N/A",'输出-系统进路参数'!U477)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IF(INDEX(Veh_Marshal,0,3)="N/A","N/A",'输出-系统进路参数'!B478)</f>
        <v>N/A</v>
      </c>
      <c r="B477" s="22" t="str">
        <f>IF(INDEX(Veh_Marshal,0,3)="N/A","N/A",'输出-系统进路参数'!E478)</f>
        <v>N/A</v>
      </c>
      <c r="C477" s="22" t="str">
        <f>IF(INDEX(Veh_Marshal,0,3)="N/A","N/A",'输出-系统进路参数'!F478)</f>
        <v>N/A</v>
      </c>
      <c r="D477" s="22" t="str">
        <f>IF(INDEX(Veh_Marshal,0,3)="N/A","N/A",'输出-系统进路参数'!G478)</f>
        <v>N/A</v>
      </c>
      <c r="E477" s="22" t="str">
        <f>IF(INDEX(Veh_Marshal,0,3)="N/A","N/A",'输出-系统进路参数'!H478)</f>
        <v>N/A</v>
      </c>
      <c r="F477" s="22" t="str">
        <f>IF(INDEX(Veh_Marshal,0,3)="N/A","N/A",'输出-系统进路参数'!I478)</f>
        <v>N/A</v>
      </c>
      <c r="G477" s="22" t="str">
        <f>IF(INDEX(Veh_Marshal,0,3)="N/A","N/A",'输出-系统进路参数'!J478)</f>
        <v>N/A</v>
      </c>
      <c r="H477" s="22" t="str">
        <f>IF(INDEX(Veh_Marshal,0,3)="N/A","N/A",'输出-系统进路参数'!K478)</f>
        <v>N/A</v>
      </c>
      <c r="I477" s="22" t="str">
        <f>IF(INDEX(Veh_Marshal,0,3)="N/A","N/A",'输出-系统进路参数'!L478)</f>
        <v>N/A</v>
      </c>
      <c r="J477" s="22" t="str">
        <f>IF(INDEX(Veh_Marshal,0,3)="N/A","N/A",'输出-系统进路参数'!M478)</f>
        <v>N/A</v>
      </c>
      <c r="K477" s="22" t="str">
        <f>IF(INDEX(Veh_Marshal,0,3)="N/A","N/A",'输出-系统进路参数'!N478)</f>
        <v>N/A</v>
      </c>
      <c r="L477" s="22" t="str">
        <f>IF(INDEX(Veh_Marshal,0,3)="N/A","N/A",'输出-系统进路参数'!O478)</f>
        <v>N/A</v>
      </c>
      <c r="M477" s="22" t="str">
        <f>IF(INDEX(Veh_Marshal,0,3)="N/A","N/A",'输出-系统进路参数'!P478)</f>
        <v>N/A</v>
      </c>
      <c r="N477" s="22" t="str">
        <f>IF(INDEX(Veh_Marshal,0,3)="N/A","N/A",'输出-系统进路参数'!Q478)</f>
        <v>N/A</v>
      </c>
      <c r="O477" s="22" t="str">
        <f>IF(INDEX(Veh_Marshal,0,3)="N/A","N/A",'输出-系统进路参数'!R478)</f>
        <v>N/A</v>
      </c>
      <c r="P477" s="22" t="str">
        <f>IF(INDEX(Veh_Marshal,0,3)="N/A","N/A",'输出-系统进路参数'!S478)</f>
        <v>N/A</v>
      </c>
      <c r="Q477" s="22" t="str">
        <f>IF(INDEX(Veh_Marshal,0,3)="N/A","N/A",'输出-系统进路参数'!T478)</f>
        <v>N/A</v>
      </c>
      <c r="R477" s="22" t="str">
        <f>IF(INDEX(Veh_Marshal,0,3)="N/A","N/A",'输出-系统进路参数'!U478)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IF(INDEX(Veh_Marshal,0,3)="N/A","N/A",'输出-系统进路参数'!B479)</f>
        <v>N/A</v>
      </c>
      <c r="B478" s="22" t="str">
        <f>IF(INDEX(Veh_Marshal,0,3)="N/A","N/A",'输出-系统进路参数'!E479)</f>
        <v>N/A</v>
      </c>
      <c r="C478" s="22" t="str">
        <f>IF(INDEX(Veh_Marshal,0,3)="N/A","N/A",'输出-系统进路参数'!F479)</f>
        <v>N/A</v>
      </c>
      <c r="D478" s="22" t="str">
        <f>IF(INDEX(Veh_Marshal,0,3)="N/A","N/A",'输出-系统进路参数'!G479)</f>
        <v>N/A</v>
      </c>
      <c r="E478" s="22" t="str">
        <f>IF(INDEX(Veh_Marshal,0,3)="N/A","N/A",'输出-系统进路参数'!H479)</f>
        <v>N/A</v>
      </c>
      <c r="F478" s="22" t="str">
        <f>IF(INDEX(Veh_Marshal,0,3)="N/A","N/A",'输出-系统进路参数'!I479)</f>
        <v>N/A</v>
      </c>
      <c r="G478" s="22" t="str">
        <f>IF(INDEX(Veh_Marshal,0,3)="N/A","N/A",'输出-系统进路参数'!J479)</f>
        <v>N/A</v>
      </c>
      <c r="H478" s="22" t="str">
        <f>IF(INDEX(Veh_Marshal,0,3)="N/A","N/A",'输出-系统进路参数'!K479)</f>
        <v>N/A</v>
      </c>
      <c r="I478" s="22" t="str">
        <f>IF(INDEX(Veh_Marshal,0,3)="N/A","N/A",'输出-系统进路参数'!L479)</f>
        <v>N/A</v>
      </c>
      <c r="J478" s="22" t="str">
        <f>IF(INDEX(Veh_Marshal,0,3)="N/A","N/A",'输出-系统进路参数'!M479)</f>
        <v>N/A</v>
      </c>
      <c r="K478" s="22" t="str">
        <f>IF(INDEX(Veh_Marshal,0,3)="N/A","N/A",'输出-系统进路参数'!N479)</f>
        <v>N/A</v>
      </c>
      <c r="L478" s="22" t="str">
        <f>IF(INDEX(Veh_Marshal,0,3)="N/A","N/A",'输出-系统进路参数'!O479)</f>
        <v>N/A</v>
      </c>
      <c r="M478" s="22" t="str">
        <f>IF(INDEX(Veh_Marshal,0,3)="N/A","N/A",'输出-系统进路参数'!P479)</f>
        <v>N/A</v>
      </c>
      <c r="N478" s="22" t="str">
        <f>IF(INDEX(Veh_Marshal,0,3)="N/A","N/A",'输出-系统进路参数'!Q479)</f>
        <v>N/A</v>
      </c>
      <c r="O478" s="22" t="str">
        <f>IF(INDEX(Veh_Marshal,0,3)="N/A","N/A",'输出-系统进路参数'!R479)</f>
        <v>N/A</v>
      </c>
      <c r="P478" s="22" t="str">
        <f>IF(INDEX(Veh_Marshal,0,3)="N/A","N/A",'输出-系统进路参数'!S479)</f>
        <v>N/A</v>
      </c>
      <c r="Q478" s="22" t="str">
        <f>IF(INDEX(Veh_Marshal,0,3)="N/A","N/A",'输出-系统进路参数'!T479)</f>
        <v>N/A</v>
      </c>
      <c r="R478" s="22" t="str">
        <f>IF(INDEX(Veh_Marshal,0,3)="N/A","N/A",'输出-系统进路参数'!U479)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IF(INDEX(Veh_Marshal,0,3)="N/A","N/A",'输出-系统进路参数'!B480)</f>
        <v>N/A</v>
      </c>
      <c r="B479" s="22" t="str">
        <f>IF(INDEX(Veh_Marshal,0,3)="N/A","N/A",'输出-系统进路参数'!E480)</f>
        <v>N/A</v>
      </c>
      <c r="C479" s="22" t="str">
        <f>IF(INDEX(Veh_Marshal,0,3)="N/A","N/A",'输出-系统进路参数'!F480)</f>
        <v>N/A</v>
      </c>
      <c r="D479" s="22" t="str">
        <f>IF(INDEX(Veh_Marshal,0,3)="N/A","N/A",'输出-系统进路参数'!G480)</f>
        <v>N/A</v>
      </c>
      <c r="E479" s="22" t="str">
        <f>IF(INDEX(Veh_Marshal,0,3)="N/A","N/A",'输出-系统进路参数'!H480)</f>
        <v>N/A</v>
      </c>
      <c r="F479" s="22" t="str">
        <f>IF(INDEX(Veh_Marshal,0,3)="N/A","N/A",'输出-系统进路参数'!I480)</f>
        <v>N/A</v>
      </c>
      <c r="G479" s="22" t="str">
        <f>IF(INDEX(Veh_Marshal,0,3)="N/A","N/A",'输出-系统进路参数'!J480)</f>
        <v>N/A</v>
      </c>
      <c r="H479" s="22" t="str">
        <f>IF(INDEX(Veh_Marshal,0,3)="N/A","N/A",'输出-系统进路参数'!K480)</f>
        <v>N/A</v>
      </c>
      <c r="I479" s="22" t="str">
        <f>IF(INDEX(Veh_Marshal,0,3)="N/A","N/A",'输出-系统进路参数'!L480)</f>
        <v>N/A</v>
      </c>
      <c r="J479" s="22" t="str">
        <f>IF(INDEX(Veh_Marshal,0,3)="N/A","N/A",'输出-系统进路参数'!M480)</f>
        <v>N/A</v>
      </c>
      <c r="K479" s="22" t="str">
        <f>IF(INDEX(Veh_Marshal,0,3)="N/A","N/A",'输出-系统进路参数'!N480)</f>
        <v>N/A</v>
      </c>
      <c r="L479" s="22" t="str">
        <f>IF(INDEX(Veh_Marshal,0,3)="N/A","N/A",'输出-系统进路参数'!O480)</f>
        <v>N/A</v>
      </c>
      <c r="M479" s="22" t="str">
        <f>IF(INDEX(Veh_Marshal,0,3)="N/A","N/A",'输出-系统进路参数'!P480)</f>
        <v>N/A</v>
      </c>
      <c r="N479" s="22" t="str">
        <f>IF(INDEX(Veh_Marshal,0,3)="N/A","N/A",'输出-系统进路参数'!Q480)</f>
        <v>N/A</v>
      </c>
      <c r="O479" s="22" t="str">
        <f>IF(INDEX(Veh_Marshal,0,3)="N/A","N/A",'输出-系统进路参数'!R480)</f>
        <v>N/A</v>
      </c>
      <c r="P479" s="22" t="str">
        <f>IF(INDEX(Veh_Marshal,0,3)="N/A","N/A",'输出-系统进路参数'!S480)</f>
        <v>N/A</v>
      </c>
      <c r="Q479" s="22" t="str">
        <f>IF(INDEX(Veh_Marshal,0,3)="N/A","N/A",'输出-系统进路参数'!T480)</f>
        <v>N/A</v>
      </c>
      <c r="R479" s="22" t="str">
        <f>IF(INDEX(Veh_Marshal,0,3)="N/A","N/A",'输出-系统进路参数'!U480)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IF(INDEX(Veh_Marshal,0,3)="N/A","N/A",'输出-系统进路参数'!B481)</f>
        <v>N/A</v>
      </c>
      <c r="B480" s="22" t="str">
        <f>IF(INDEX(Veh_Marshal,0,3)="N/A","N/A",'输出-系统进路参数'!E481)</f>
        <v>N/A</v>
      </c>
      <c r="C480" s="22" t="str">
        <f>IF(INDEX(Veh_Marshal,0,3)="N/A","N/A",'输出-系统进路参数'!F481)</f>
        <v>N/A</v>
      </c>
      <c r="D480" s="22" t="str">
        <f>IF(INDEX(Veh_Marshal,0,3)="N/A","N/A",'输出-系统进路参数'!G481)</f>
        <v>N/A</v>
      </c>
      <c r="E480" s="22" t="str">
        <f>IF(INDEX(Veh_Marshal,0,3)="N/A","N/A",'输出-系统进路参数'!H481)</f>
        <v>N/A</v>
      </c>
      <c r="F480" s="22" t="str">
        <f>IF(INDEX(Veh_Marshal,0,3)="N/A","N/A",'输出-系统进路参数'!I481)</f>
        <v>N/A</v>
      </c>
      <c r="G480" s="22" t="str">
        <f>IF(INDEX(Veh_Marshal,0,3)="N/A","N/A",'输出-系统进路参数'!J481)</f>
        <v>N/A</v>
      </c>
      <c r="H480" s="22" t="str">
        <f>IF(INDEX(Veh_Marshal,0,3)="N/A","N/A",'输出-系统进路参数'!K481)</f>
        <v>N/A</v>
      </c>
      <c r="I480" s="22" t="str">
        <f>IF(INDEX(Veh_Marshal,0,3)="N/A","N/A",'输出-系统进路参数'!L481)</f>
        <v>N/A</v>
      </c>
      <c r="J480" s="22" t="str">
        <f>IF(INDEX(Veh_Marshal,0,3)="N/A","N/A",'输出-系统进路参数'!M481)</f>
        <v>N/A</v>
      </c>
      <c r="K480" s="22" t="str">
        <f>IF(INDEX(Veh_Marshal,0,3)="N/A","N/A",'输出-系统进路参数'!N481)</f>
        <v>N/A</v>
      </c>
      <c r="L480" s="22" t="str">
        <f>IF(INDEX(Veh_Marshal,0,3)="N/A","N/A",'输出-系统进路参数'!O481)</f>
        <v>N/A</v>
      </c>
      <c r="M480" s="22" t="str">
        <f>IF(INDEX(Veh_Marshal,0,3)="N/A","N/A",'输出-系统进路参数'!P481)</f>
        <v>N/A</v>
      </c>
      <c r="N480" s="22" t="str">
        <f>IF(INDEX(Veh_Marshal,0,3)="N/A","N/A",'输出-系统进路参数'!Q481)</f>
        <v>N/A</v>
      </c>
      <c r="O480" s="22" t="str">
        <f>IF(INDEX(Veh_Marshal,0,3)="N/A","N/A",'输出-系统进路参数'!R481)</f>
        <v>N/A</v>
      </c>
      <c r="P480" s="22" t="str">
        <f>IF(INDEX(Veh_Marshal,0,3)="N/A","N/A",'输出-系统进路参数'!S481)</f>
        <v>N/A</v>
      </c>
      <c r="Q480" s="22" t="str">
        <f>IF(INDEX(Veh_Marshal,0,3)="N/A","N/A",'输出-系统进路参数'!T481)</f>
        <v>N/A</v>
      </c>
      <c r="R480" s="22" t="str">
        <f>IF(INDEX(Veh_Marshal,0,3)="N/A","N/A",'输出-系统进路参数'!U481)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IF(INDEX(Veh_Marshal,0,3)="N/A","N/A",'输出-系统进路参数'!B482)</f>
        <v>N/A</v>
      </c>
      <c r="B481" s="22" t="str">
        <f>IF(INDEX(Veh_Marshal,0,3)="N/A","N/A",'输出-系统进路参数'!E482)</f>
        <v>N/A</v>
      </c>
      <c r="C481" s="22" t="str">
        <f>IF(INDEX(Veh_Marshal,0,3)="N/A","N/A",'输出-系统进路参数'!F482)</f>
        <v>N/A</v>
      </c>
      <c r="D481" s="22" t="str">
        <f>IF(INDEX(Veh_Marshal,0,3)="N/A","N/A",'输出-系统进路参数'!G482)</f>
        <v>N/A</v>
      </c>
      <c r="E481" s="22" t="str">
        <f>IF(INDEX(Veh_Marshal,0,3)="N/A","N/A",'输出-系统进路参数'!H482)</f>
        <v>N/A</v>
      </c>
      <c r="F481" s="22" t="str">
        <f>IF(INDEX(Veh_Marshal,0,3)="N/A","N/A",'输出-系统进路参数'!I482)</f>
        <v>N/A</v>
      </c>
      <c r="G481" s="22" t="str">
        <f>IF(INDEX(Veh_Marshal,0,3)="N/A","N/A",'输出-系统进路参数'!J482)</f>
        <v>N/A</v>
      </c>
      <c r="H481" s="22" t="str">
        <f>IF(INDEX(Veh_Marshal,0,3)="N/A","N/A",'输出-系统进路参数'!K482)</f>
        <v>N/A</v>
      </c>
      <c r="I481" s="22" t="str">
        <f>IF(INDEX(Veh_Marshal,0,3)="N/A","N/A",'输出-系统进路参数'!L482)</f>
        <v>N/A</v>
      </c>
      <c r="J481" s="22" t="str">
        <f>IF(INDEX(Veh_Marshal,0,3)="N/A","N/A",'输出-系统进路参数'!M482)</f>
        <v>N/A</v>
      </c>
      <c r="K481" s="22" t="str">
        <f>IF(INDEX(Veh_Marshal,0,3)="N/A","N/A",'输出-系统进路参数'!N482)</f>
        <v>N/A</v>
      </c>
      <c r="L481" s="22" t="str">
        <f>IF(INDEX(Veh_Marshal,0,3)="N/A","N/A",'输出-系统进路参数'!O482)</f>
        <v>N/A</v>
      </c>
      <c r="M481" s="22" t="str">
        <f>IF(INDEX(Veh_Marshal,0,3)="N/A","N/A",'输出-系统进路参数'!P482)</f>
        <v>N/A</v>
      </c>
      <c r="N481" s="22" t="str">
        <f>IF(INDEX(Veh_Marshal,0,3)="N/A","N/A",'输出-系统进路参数'!Q482)</f>
        <v>N/A</v>
      </c>
      <c r="O481" s="22" t="str">
        <f>IF(INDEX(Veh_Marshal,0,3)="N/A","N/A",'输出-系统进路参数'!R482)</f>
        <v>N/A</v>
      </c>
      <c r="P481" s="22" t="str">
        <f>IF(INDEX(Veh_Marshal,0,3)="N/A","N/A",'输出-系统进路参数'!S482)</f>
        <v>N/A</v>
      </c>
      <c r="Q481" s="22" t="str">
        <f>IF(INDEX(Veh_Marshal,0,3)="N/A","N/A",'输出-系统进路参数'!T482)</f>
        <v>N/A</v>
      </c>
      <c r="R481" s="22" t="str">
        <f>IF(INDEX(Veh_Marshal,0,3)="N/A","N/A",'输出-系统进路参数'!U482)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IF(INDEX(Veh_Marshal,0,3)="N/A","N/A",'输出-系统进路参数'!B483)</f>
        <v>N/A</v>
      </c>
      <c r="B482" s="22" t="str">
        <f>IF(INDEX(Veh_Marshal,0,3)="N/A","N/A",'输出-系统进路参数'!E483)</f>
        <v>N/A</v>
      </c>
      <c r="C482" s="22" t="str">
        <f>IF(INDEX(Veh_Marshal,0,3)="N/A","N/A",'输出-系统进路参数'!F483)</f>
        <v>N/A</v>
      </c>
      <c r="D482" s="22" t="str">
        <f>IF(INDEX(Veh_Marshal,0,3)="N/A","N/A",'输出-系统进路参数'!G483)</f>
        <v>N/A</v>
      </c>
      <c r="E482" s="22" t="str">
        <f>IF(INDEX(Veh_Marshal,0,3)="N/A","N/A",'输出-系统进路参数'!H483)</f>
        <v>N/A</v>
      </c>
      <c r="F482" s="22" t="str">
        <f>IF(INDEX(Veh_Marshal,0,3)="N/A","N/A",'输出-系统进路参数'!I483)</f>
        <v>N/A</v>
      </c>
      <c r="G482" s="22" t="str">
        <f>IF(INDEX(Veh_Marshal,0,3)="N/A","N/A",'输出-系统进路参数'!J483)</f>
        <v>N/A</v>
      </c>
      <c r="H482" s="22" t="str">
        <f>IF(INDEX(Veh_Marshal,0,3)="N/A","N/A",'输出-系统进路参数'!K483)</f>
        <v>N/A</v>
      </c>
      <c r="I482" s="22" t="str">
        <f>IF(INDEX(Veh_Marshal,0,3)="N/A","N/A",'输出-系统进路参数'!L483)</f>
        <v>N/A</v>
      </c>
      <c r="J482" s="22" t="str">
        <f>IF(INDEX(Veh_Marshal,0,3)="N/A","N/A",'输出-系统进路参数'!M483)</f>
        <v>N/A</v>
      </c>
      <c r="K482" s="22" t="str">
        <f>IF(INDEX(Veh_Marshal,0,3)="N/A","N/A",'输出-系统进路参数'!N483)</f>
        <v>N/A</v>
      </c>
      <c r="L482" s="22" t="str">
        <f>IF(INDEX(Veh_Marshal,0,3)="N/A","N/A",'输出-系统进路参数'!O483)</f>
        <v>N/A</v>
      </c>
      <c r="M482" s="22" t="str">
        <f>IF(INDEX(Veh_Marshal,0,3)="N/A","N/A",'输出-系统进路参数'!P483)</f>
        <v>N/A</v>
      </c>
      <c r="N482" s="22" t="str">
        <f>IF(INDEX(Veh_Marshal,0,3)="N/A","N/A",'输出-系统进路参数'!Q483)</f>
        <v>N/A</v>
      </c>
      <c r="O482" s="22" t="str">
        <f>IF(INDEX(Veh_Marshal,0,3)="N/A","N/A",'输出-系统进路参数'!R483)</f>
        <v>N/A</v>
      </c>
      <c r="P482" s="22" t="str">
        <f>IF(INDEX(Veh_Marshal,0,3)="N/A","N/A",'输出-系统进路参数'!S483)</f>
        <v>N/A</v>
      </c>
      <c r="Q482" s="22" t="str">
        <f>IF(INDEX(Veh_Marshal,0,3)="N/A","N/A",'输出-系统进路参数'!T483)</f>
        <v>N/A</v>
      </c>
      <c r="R482" s="22" t="str">
        <f>IF(INDEX(Veh_Marshal,0,3)="N/A","N/A",'输出-系统进路参数'!U483)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IF(INDEX(Veh_Marshal,0,3)="N/A","N/A",'输出-系统进路参数'!B484)</f>
        <v>N/A</v>
      </c>
      <c r="B483" s="22" t="str">
        <f>IF(INDEX(Veh_Marshal,0,3)="N/A","N/A",'输出-系统进路参数'!E484)</f>
        <v>N/A</v>
      </c>
      <c r="C483" s="22" t="str">
        <f>IF(INDEX(Veh_Marshal,0,3)="N/A","N/A",'输出-系统进路参数'!F484)</f>
        <v>N/A</v>
      </c>
      <c r="D483" s="22" t="str">
        <f>IF(INDEX(Veh_Marshal,0,3)="N/A","N/A",'输出-系统进路参数'!G484)</f>
        <v>N/A</v>
      </c>
      <c r="E483" s="22" t="str">
        <f>IF(INDEX(Veh_Marshal,0,3)="N/A","N/A",'输出-系统进路参数'!H484)</f>
        <v>N/A</v>
      </c>
      <c r="F483" s="22" t="str">
        <f>IF(INDEX(Veh_Marshal,0,3)="N/A","N/A",'输出-系统进路参数'!I484)</f>
        <v>N/A</v>
      </c>
      <c r="G483" s="22" t="str">
        <f>IF(INDEX(Veh_Marshal,0,3)="N/A","N/A",'输出-系统进路参数'!J484)</f>
        <v>N/A</v>
      </c>
      <c r="H483" s="22" t="str">
        <f>IF(INDEX(Veh_Marshal,0,3)="N/A","N/A",'输出-系统进路参数'!K484)</f>
        <v>N/A</v>
      </c>
      <c r="I483" s="22" t="str">
        <f>IF(INDEX(Veh_Marshal,0,3)="N/A","N/A",'输出-系统进路参数'!L484)</f>
        <v>N/A</v>
      </c>
      <c r="J483" s="22" t="str">
        <f>IF(INDEX(Veh_Marshal,0,3)="N/A","N/A",'输出-系统进路参数'!M484)</f>
        <v>N/A</v>
      </c>
      <c r="K483" s="22" t="str">
        <f>IF(INDEX(Veh_Marshal,0,3)="N/A","N/A",'输出-系统进路参数'!N484)</f>
        <v>N/A</v>
      </c>
      <c r="L483" s="22" t="str">
        <f>IF(INDEX(Veh_Marshal,0,3)="N/A","N/A",'输出-系统进路参数'!O484)</f>
        <v>N/A</v>
      </c>
      <c r="M483" s="22" t="str">
        <f>IF(INDEX(Veh_Marshal,0,3)="N/A","N/A",'输出-系统进路参数'!P484)</f>
        <v>N/A</v>
      </c>
      <c r="N483" s="22" t="str">
        <f>IF(INDEX(Veh_Marshal,0,3)="N/A","N/A",'输出-系统进路参数'!Q484)</f>
        <v>N/A</v>
      </c>
      <c r="O483" s="22" t="str">
        <f>IF(INDEX(Veh_Marshal,0,3)="N/A","N/A",'输出-系统进路参数'!R484)</f>
        <v>N/A</v>
      </c>
      <c r="P483" s="22" t="str">
        <f>IF(INDEX(Veh_Marshal,0,3)="N/A","N/A",'输出-系统进路参数'!S484)</f>
        <v>N/A</v>
      </c>
      <c r="Q483" s="22" t="str">
        <f>IF(INDEX(Veh_Marshal,0,3)="N/A","N/A",'输出-系统进路参数'!T484)</f>
        <v>N/A</v>
      </c>
      <c r="R483" s="22" t="str">
        <f>IF(INDEX(Veh_Marshal,0,3)="N/A","N/A",'输出-系统进路参数'!U484)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IF(INDEX(Veh_Marshal,0,3)="N/A","N/A",'输出-系统进路参数'!B485)</f>
        <v>N/A</v>
      </c>
      <c r="B484" s="22" t="str">
        <f>IF(INDEX(Veh_Marshal,0,3)="N/A","N/A",'输出-系统进路参数'!E485)</f>
        <v>N/A</v>
      </c>
      <c r="C484" s="22" t="str">
        <f>IF(INDEX(Veh_Marshal,0,3)="N/A","N/A",'输出-系统进路参数'!F485)</f>
        <v>N/A</v>
      </c>
      <c r="D484" s="22" t="str">
        <f>IF(INDEX(Veh_Marshal,0,3)="N/A","N/A",'输出-系统进路参数'!G485)</f>
        <v>N/A</v>
      </c>
      <c r="E484" s="22" t="str">
        <f>IF(INDEX(Veh_Marshal,0,3)="N/A","N/A",'输出-系统进路参数'!H485)</f>
        <v>N/A</v>
      </c>
      <c r="F484" s="22" t="str">
        <f>IF(INDEX(Veh_Marshal,0,3)="N/A","N/A",'输出-系统进路参数'!I485)</f>
        <v>N/A</v>
      </c>
      <c r="G484" s="22" t="str">
        <f>IF(INDEX(Veh_Marshal,0,3)="N/A","N/A",'输出-系统进路参数'!J485)</f>
        <v>N/A</v>
      </c>
      <c r="H484" s="22" t="str">
        <f>IF(INDEX(Veh_Marshal,0,3)="N/A","N/A",'输出-系统进路参数'!K485)</f>
        <v>N/A</v>
      </c>
      <c r="I484" s="22" t="str">
        <f>IF(INDEX(Veh_Marshal,0,3)="N/A","N/A",'输出-系统进路参数'!L485)</f>
        <v>N/A</v>
      </c>
      <c r="J484" s="22" t="str">
        <f>IF(INDEX(Veh_Marshal,0,3)="N/A","N/A",'输出-系统进路参数'!M485)</f>
        <v>N/A</v>
      </c>
      <c r="K484" s="22" t="str">
        <f>IF(INDEX(Veh_Marshal,0,3)="N/A","N/A",'输出-系统进路参数'!N485)</f>
        <v>N/A</v>
      </c>
      <c r="L484" s="22" t="str">
        <f>IF(INDEX(Veh_Marshal,0,3)="N/A","N/A",'输出-系统进路参数'!O485)</f>
        <v>N/A</v>
      </c>
      <c r="M484" s="22" t="str">
        <f>IF(INDEX(Veh_Marshal,0,3)="N/A","N/A",'输出-系统进路参数'!P485)</f>
        <v>N/A</v>
      </c>
      <c r="N484" s="22" t="str">
        <f>IF(INDEX(Veh_Marshal,0,3)="N/A","N/A",'输出-系统进路参数'!Q485)</f>
        <v>N/A</v>
      </c>
      <c r="O484" s="22" t="str">
        <f>IF(INDEX(Veh_Marshal,0,3)="N/A","N/A",'输出-系统进路参数'!R485)</f>
        <v>N/A</v>
      </c>
      <c r="P484" s="22" t="str">
        <f>IF(INDEX(Veh_Marshal,0,3)="N/A","N/A",'输出-系统进路参数'!S485)</f>
        <v>N/A</v>
      </c>
      <c r="Q484" s="22" t="str">
        <f>IF(INDEX(Veh_Marshal,0,3)="N/A","N/A",'输出-系统进路参数'!T485)</f>
        <v>N/A</v>
      </c>
      <c r="R484" s="22" t="str">
        <f>IF(INDEX(Veh_Marshal,0,3)="N/A","N/A",'输出-系统进路参数'!U485)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IF(INDEX(Veh_Marshal,0,3)="N/A","N/A",'输出-系统进路参数'!B486)</f>
        <v>N/A</v>
      </c>
      <c r="B485" s="22" t="str">
        <f>IF(INDEX(Veh_Marshal,0,3)="N/A","N/A",'输出-系统进路参数'!E486)</f>
        <v>N/A</v>
      </c>
      <c r="C485" s="22" t="str">
        <f>IF(INDEX(Veh_Marshal,0,3)="N/A","N/A",'输出-系统进路参数'!F486)</f>
        <v>N/A</v>
      </c>
      <c r="D485" s="22" t="str">
        <f>IF(INDEX(Veh_Marshal,0,3)="N/A","N/A",'输出-系统进路参数'!G486)</f>
        <v>N/A</v>
      </c>
      <c r="E485" s="22" t="str">
        <f>IF(INDEX(Veh_Marshal,0,3)="N/A","N/A",'输出-系统进路参数'!H486)</f>
        <v>N/A</v>
      </c>
      <c r="F485" s="22" t="str">
        <f>IF(INDEX(Veh_Marshal,0,3)="N/A","N/A",'输出-系统进路参数'!I486)</f>
        <v>N/A</v>
      </c>
      <c r="G485" s="22" t="str">
        <f>IF(INDEX(Veh_Marshal,0,3)="N/A","N/A",'输出-系统进路参数'!J486)</f>
        <v>N/A</v>
      </c>
      <c r="H485" s="22" t="str">
        <f>IF(INDEX(Veh_Marshal,0,3)="N/A","N/A",'输出-系统进路参数'!K486)</f>
        <v>N/A</v>
      </c>
      <c r="I485" s="22" t="str">
        <f>IF(INDEX(Veh_Marshal,0,3)="N/A","N/A",'输出-系统进路参数'!L486)</f>
        <v>N/A</v>
      </c>
      <c r="J485" s="22" t="str">
        <f>IF(INDEX(Veh_Marshal,0,3)="N/A","N/A",'输出-系统进路参数'!M486)</f>
        <v>N/A</v>
      </c>
      <c r="K485" s="22" t="str">
        <f>IF(INDEX(Veh_Marshal,0,3)="N/A","N/A",'输出-系统进路参数'!N486)</f>
        <v>N/A</v>
      </c>
      <c r="L485" s="22" t="str">
        <f>IF(INDEX(Veh_Marshal,0,3)="N/A","N/A",'输出-系统进路参数'!O486)</f>
        <v>N/A</v>
      </c>
      <c r="M485" s="22" t="str">
        <f>IF(INDEX(Veh_Marshal,0,3)="N/A","N/A",'输出-系统进路参数'!P486)</f>
        <v>N/A</v>
      </c>
      <c r="N485" s="22" t="str">
        <f>IF(INDEX(Veh_Marshal,0,3)="N/A","N/A",'输出-系统进路参数'!Q486)</f>
        <v>N/A</v>
      </c>
      <c r="O485" s="22" t="str">
        <f>IF(INDEX(Veh_Marshal,0,3)="N/A","N/A",'输出-系统进路参数'!R486)</f>
        <v>N/A</v>
      </c>
      <c r="P485" s="22" t="str">
        <f>IF(INDEX(Veh_Marshal,0,3)="N/A","N/A",'输出-系统进路参数'!S486)</f>
        <v>N/A</v>
      </c>
      <c r="Q485" s="22" t="str">
        <f>IF(INDEX(Veh_Marshal,0,3)="N/A","N/A",'输出-系统进路参数'!T486)</f>
        <v>N/A</v>
      </c>
      <c r="R485" s="22" t="str">
        <f>IF(INDEX(Veh_Marshal,0,3)="N/A","N/A",'输出-系统进路参数'!U486)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IF(INDEX(Veh_Marshal,0,3)="N/A","N/A",'输出-系统进路参数'!B487)</f>
        <v>N/A</v>
      </c>
      <c r="B486" s="22" t="str">
        <f>IF(INDEX(Veh_Marshal,0,3)="N/A","N/A",'输出-系统进路参数'!E487)</f>
        <v>N/A</v>
      </c>
      <c r="C486" s="22" t="str">
        <f>IF(INDEX(Veh_Marshal,0,3)="N/A","N/A",'输出-系统进路参数'!F487)</f>
        <v>N/A</v>
      </c>
      <c r="D486" s="22" t="str">
        <f>IF(INDEX(Veh_Marshal,0,3)="N/A","N/A",'输出-系统进路参数'!G487)</f>
        <v>N/A</v>
      </c>
      <c r="E486" s="22" t="str">
        <f>IF(INDEX(Veh_Marshal,0,3)="N/A","N/A",'输出-系统进路参数'!H487)</f>
        <v>N/A</v>
      </c>
      <c r="F486" s="22" t="str">
        <f>IF(INDEX(Veh_Marshal,0,3)="N/A","N/A",'输出-系统进路参数'!I487)</f>
        <v>N/A</v>
      </c>
      <c r="G486" s="22" t="str">
        <f>IF(INDEX(Veh_Marshal,0,3)="N/A","N/A",'输出-系统进路参数'!J487)</f>
        <v>N/A</v>
      </c>
      <c r="H486" s="22" t="str">
        <f>IF(INDEX(Veh_Marshal,0,3)="N/A","N/A",'输出-系统进路参数'!K487)</f>
        <v>N/A</v>
      </c>
      <c r="I486" s="22" t="str">
        <f>IF(INDEX(Veh_Marshal,0,3)="N/A","N/A",'输出-系统进路参数'!L487)</f>
        <v>N/A</v>
      </c>
      <c r="J486" s="22" t="str">
        <f>IF(INDEX(Veh_Marshal,0,3)="N/A","N/A",'输出-系统进路参数'!M487)</f>
        <v>N/A</v>
      </c>
      <c r="K486" s="22" t="str">
        <f>IF(INDEX(Veh_Marshal,0,3)="N/A","N/A",'输出-系统进路参数'!N487)</f>
        <v>N/A</v>
      </c>
      <c r="L486" s="22" t="str">
        <f>IF(INDEX(Veh_Marshal,0,3)="N/A","N/A",'输出-系统进路参数'!O487)</f>
        <v>N/A</v>
      </c>
      <c r="M486" s="22" t="str">
        <f>IF(INDEX(Veh_Marshal,0,3)="N/A","N/A",'输出-系统进路参数'!P487)</f>
        <v>N/A</v>
      </c>
      <c r="N486" s="22" t="str">
        <f>IF(INDEX(Veh_Marshal,0,3)="N/A","N/A",'输出-系统进路参数'!Q487)</f>
        <v>N/A</v>
      </c>
      <c r="O486" s="22" t="str">
        <f>IF(INDEX(Veh_Marshal,0,3)="N/A","N/A",'输出-系统进路参数'!R487)</f>
        <v>N/A</v>
      </c>
      <c r="P486" s="22" t="str">
        <f>IF(INDEX(Veh_Marshal,0,3)="N/A","N/A",'输出-系统进路参数'!S487)</f>
        <v>N/A</v>
      </c>
      <c r="Q486" s="22" t="str">
        <f>IF(INDEX(Veh_Marshal,0,3)="N/A","N/A",'输出-系统进路参数'!T487)</f>
        <v>N/A</v>
      </c>
      <c r="R486" s="22" t="str">
        <f>IF(INDEX(Veh_Marshal,0,3)="N/A","N/A",'输出-系统进路参数'!U487)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IF(INDEX(Veh_Marshal,0,3)="N/A","N/A",'输出-系统进路参数'!B488)</f>
        <v>N/A</v>
      </c>
      <c r="B487" s="22" t="str">
        <f>IF(INDEX(Veh_Marshal,0,3)="N/A","N/A",'输出-系统进路参数'!E488)</f>
        <v>N/A</v>
      </c>
      <c r="C487" s="22" t="str">
        <f>IF(INDEX(Veh_Marshal,0,3)="N/A","N/A",'输出-系统进路参数'!F488)</f>
        <v>N/A</v>
      </c>
      <c r="D487" s="22" t="str">
        <f>IF(INDEX(Veh_Marshal,0,3)="N/A","N/A",'输出-系统进路参数'!G488)</f>
        <v>N/A</v>
      </c>
      <c r="E487" s="22" t="str">
        <f>IF(INDEX(Veh_Marshal,0,3)="N/A","N/A",'输出-系统进路参数'!H488)</f>
        <v>N/A</v>
      </c>
      <c r="F487" s="22" t="str">
        <f>IF(INDEX(Veh_Marshal,0,3)="N/A","N/A",'输出-系统进路参数'!I488)</f>
        <v>N/A</v>
      </c>
      <c r="G487" s="22" t="str">
        <f>IF(INDEX(Veh_Marshal,0,3)="N/A","N/A",'输出-系统进路参数'!J488)</f>
        <v>N/A</v>
      </c>
      <c r="H487" s="22" t="str">
        <f>IF(INDEX(Veh_Marshal,0,3)="N/A","N/A",'输出-系统进路参数'!K488)</f>
        <v>N/A</v>
      </c>
      <c r="I487" s="22" t="str">
        <f>IF(INDEX(Veh_Marshal,0,3)="N/A","N/A",'输出-系统进路参数'!L488)</f>
        <v>N/A</v>
      </c>
      <c r="J487" s="22" t="str">
        <f>IF(INDEX(Veh_Marshal,0,3)="N/A","N/A",'输出-系统进路参数'!M488)</f>
        <v>N/A</v>
      </c>
      <c r="K487" s="22" t="str">
        <f>IF(INDEX(Veh_Marshal,0,3)="N/A","N/A",'输出-系统进路参数'!N488)</f>
        <v>N/A</v>
      </c>
      <c r="L487" s="22" t="str">
        <f>IF(INDEX(Veh_Marshal,0,3)="N/A","N/A",'输出-系统进路参数'!O488)</f>
        <v>N/A</v>
      </c>
      <c r="M487" s="22" t="str">
        <f>IF(INDEX(Veh_Marshal,0,3)="N/A","N/A",'输出-系统进路参数'!P488)</f>
        <v>N/A</v>
      </c>
      <c r="N487" s="22" t="str">
        <f>IF(INDEX(Veh_Marshal,0,3)="N/A","N/A",'输出-系统进路参数'!Q488)</f>
        <v>N/A</v>
      </c>
      <c r="O487" s="22" t="str">
        <f>IF(INDEX(Veh_Marshal,0,3)="N/A","N/A",'输出-系统进路参数'!R488)</f>
        <v>N/A</v>
      </c>
      <c r="P487" s="22" t="str">
        <f>IF(INDEX(Veh_Marshal,0,3)="N/A","N/A",'输出-系统进路参数'!S488)</f>
        <v>N/A</v>
      </c>
      <c r="Q487" s="22" t="str">
        <f>IF(INDEX(Veh_Marshal,0,3)="N/A","N/A",'输出-系统进路参数'!T488)</f>
        <v>N/A</v>
      </c>
      <c r="R487" s="22" t="str">
        <f>IF(INDEX(Veh_Marshal,0,3)="N/A","N/A",'输出-系统进路参数'!U488)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IF(INDEX(Veh_Marshal,0,3)="N/A","N/A",'输出-系统进路参数'!B489)</f>
        <v>N/A</v>
      </c>
      <c r="B488" s="22" t="str">
        <f>IF(INDEX(Veh_Marshal,0,3)="N/A","N/A",'输出-系统进路参数'!E489)</f>
        <v>N/A</v>
      </c>
      <c r="C488" s="22" t="str">
        <f>IF(INDEX(Veh_Marshal,0,3)="N/A","N/A",'输出-系统进路参数'!F489)</f>
        <v>N/A</v>
      </c>
      <c r="D488" s="22" t="str">
        <f>IF(INDEX(Veh_Marshal,0,3)="N/A","N/A",'输出-系统进路参数'!G489)</f>
        <v>N/A</v>
      </c>
      <c r="E488" s="22" t="str">
        <f>IF(INDEX(Veh_Marshal,0,3)="N/A","N/A",'输出-系统进路参数'!H489)</f>
        <v>N/A</v>
      </c>
      <c r="F488" s="22" t="str">
        <f>IF(INDEX(Veh_Marshal,0,3)="N/A","N/A",'输出-系统进路参数'!I489)</f>
        <v>N/A</v>
      </c>
      <c r="G488" s="22" t="str">
        <f>IF(INDEX(Veh_Marshal,0,3)="N/A","N/A",'输出-系统进路参数'!J489)</f>
        <v>N/A</v>
      </c>
      <c r="H488" s="22" t="str">
        <f>IF(INDEX(Veh_Marshal,0,3)="N/A","N/A",'输出-系统进路参数'!K489)</f>
        <v>N/A</v>
      </c>
      <c r="I488" s="22" t="str">
        <f>IF(INDEX(Veh_Marshal,0,3)="N/A","N/A",'输出-系统进路参数'!L489)</f>
        <v>N/A</v>
      </c>
      <c r="J488" s="22" t="str">
        <f>IF(INDEX(Veh_Marshal,0,3)="N/A","N/A",'输出-系统进路参数'!M489)</f>
        <v>N/A</v>
      </c>
      <c r="K488" s="22" t="str">
        <f>IF(INDEX(Veh_Marshal,0,3)="N/A","N/A",'输出-系统进路参数'!N489)</f>
        <v>N/A</v>
      </c>
      <c r="L488" s="22" t="str">
        <f>IF(INDEX(Veh_Marshal,0,3)="N/A","N/A",'输出-系统进路参数'!O489)</f>
        <v>N/A</v>
      </c>
      <c r="M488" s="22" t="str">
        <f>IF(INDEX(Veh_Marshal,0,3)="N/A","N/A",'输出-系统进路参数'!P489)</f>
        <v>N/A</v>
      </c>
      <c r="N488" s="22" t="str">
        <f>IF(INDEX(Veh_Marshal,0,3)="N/A","N/A",'输出-系统进路参数'!Q489)</f>
        <v>N/A</v>
      </c>
      <c r="O488" s="22" t="str">
        <f>IF(INDEX(Veh_Marshal,0,3)="N/A","N/A",'输出-系统进路参数'!R489)</f>
        <v>N/A</v>
      </c>
      <c r="P488" s="22" t="str">
        <f>IF(INDEX(Veh_Marshal,0,3)="N/A","N/A",'输出-系统进路参数'!S489)</f>
        <v>N/A</v>
      </c>
      <c r="Q488" s="22" t="str">
        <f>IF(INDEX(Veh_Marshal,0,3)="N/A","N/A",'输出-系统进路参数'!T489)</f>
        <v>N/A</v>
      </c>
      <c r="R488" s="22" t="str">
        <f>IF(INDEX(Veh_Marshal,0,3)="N/A","N/A",'输出-系统进路参数'!U489)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IF(INDEX(Veh_Marshal,0,3)="N/A","N/A",'输出-系统进路参数'!B490)</f>
        <v>N/A</v>
      </c>
      <c r="B489" s="22" t="str">
        <f>IF(INDEX(Veh_Marshal,0,3)="N/A","N/A",'输出-系统进路参数'!E490)</f>
        <v>N/A</v>
      </c>
      <c r="C489" s="22" t="str">
        <f>IF(INDEX(Veh_Marshal,0,3)="N/A","N/A",'输出-系统进路参数'!F490)</f>
        <v>N/A</v>
      </c>
      <c r="D489" s="22" t="str">
        <f>IF(INDEX(Veh_Marshal,0,3)="N/A","N/A",'输出-系统进路参数'!G490)</f>
        <v>N/A</v>
      </c>
      <c r="E489" s="22" t="str">
        <f>IF(INDEX(Veh_Marshal,0,3)="N/A","N/A",'输出-系统进路参数'!H490)</f>
        <v>N/A</v>
      </c>
      <c r="F489" s="22" t="str">
        <f>IF(INDEX(Veh_Marshal,0,3)="N/A","N/A",'输出-系统进路参数'!I490)</f>
        <v>N/A</v>
      </c>
      <c r="G489" s="22" t="str">
        <f>IF(INDEX(Veh_Marshal,0,3)="N/A","N/A",'输出-系统进路参数'!J490)</f>
        <v>N/A</v>
      </c>
      <c r="H489" s="22" t="str">
        <f>IF(INDEX(Veh_Marshal,0,3)="N/A","N/A",'输出-系统进路参数'!K490)</f>
        <v>N/A</v>
      </c>
      <c r="I489" s="22" t="str">
        <f>IF(INDEX(Veh_Marshal,0,3)="N/A","N/A",'输出-系统进路参数'!L490)</f>
        <v>N/A</v>
      </c>
      <c r="J489" s="22" t="str">
        <f>IF(INDEX(Veh_Marshal,0,3)="N/A","N/A",'输出-系统进路参数'!M490)</f>
        <v>N/A</v>
      </c>
      <c r="K489" s="22" t="str">
        <f>IF(INDEX(Veh_Marshal,0,3)="N/A","N/A",'输出-系统进路参数'!N490)</f>
        <v>N/A</v>
      </c>
      <c r="L489" s="22" t="str">
        <f>IF(INDEX(Veh_Marshal,0,3)="N/A","N/A",'输出-系统进路参数'!O490)</f>
        <v>N/A</v>
      </c>
      <c r="M489" s="22" t="str">
        <f>IF(INDEX(Veh_Marshal,0,3)="N/A","N/A",'输出-系统进路参数'!P490)</f>
        <v>N/A</v>
      </c>
      <c r="N489" s="22" t="str">
        <f>IF(INDEX(Veh_Marshal,0,3)="N/A","N/A",'输出-系统进路参数'!Q490)</f>
        <v>N/A</v>
      </c>
      <c r="O489" s="22" t="str">
        <f>IF(INDEX(Veh_Marshal,0,3)="N/A","N/A",'输出-系统进路参数'!R490)</f>
        <v>N/A</v>
      </c>
      <c r="P489" s="22" t="str">
        <f>IF(INDEX(Veh_Marshal,0,3)="N/A","N/A",'输出-系统进路参数'!S490)</f>
        <v>N/A</v>
      </c>
      <c r="Q489" s="22" t="str">
        <f>IF(INDEX(Veh_Marshal,0,3)="N/A","N/A",'输出-系统进路参数'!T490)</f>
        <v>N/A</v>
      </c>
      <c r="R489" s="22" t="str">
        <f>IF(INDEX(Veh_Marshal,0,3)="N/A","N/A",'输出-系统进路参数'!U490)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IF(INDEX(Veh_Marshal,0,3)="N/A","N/A",'输出-系统进路参数'!B491)</f>
        <v>N/A</v>
      </c>
      <c r="B490" s="22" t="str">
        <f>IF(INDEX(Veh_Marshal,0,3)="N/A","N/A",'输出-系统进路参数'!E491)</f>
        <v>N/A</v>
      </c>
      <c r="C490" s="22" t="str">
        <f>IF(INDEX(Veh_Marshal,0,3)="N/A","N/A",'输出-系统进路参数'!F491)</f>
        <v>N/A</v>
      </c>
      <c r="D490" s="22" t="str">
        <f>IF(INDEX(Veh_Marshal,0,3)="N/A","N/A",'输出-系统进路参数'!G491)</f>
        <v>N/A</v>
      </c>
      <c r="E490" s="22" t="str">
        <f>IF(INDEX(Veh_Marshal,0,3)="N/A","N/A",'输出-系统进路参数'!H491)</f>
        <v>N/A</v>
      </c>
      <c r="F490" s="22" t="str">
        <f>IF(INDEX(Veh_Marshal,0,3)="N/A","N/A",'输出-系统进路参数'!I491)</f>
        <v>N/A</v>
      </c>
      <c r="G490" s="22" t="str">
        <f>IF(INDEX(Veh_Marshal,0,3)="N/A","N/A",'输出-系统进路参数'!J491)</f>
        <v>N/A</v>
      </c>
      <c r="H490" s="22" t="str">
        <f>IF(INDEX(Veh_Marshal,0,3)="N/A","N/A",'输出-系统进路参数'!K491)</f>
        <v>N/A</v>
      </c>
      <c r="I490" s="22" t="str">
        <f>IF(INDEX(Veh_Marshal,0,3)="N/A","N/A",'输出-系统进路参数'!L491)</f>
        <v>N/A</v>
      </c>
      <c r="J490" s="22" t="str">
        <f>IF(INDEX(Veh_Marshal,0,3)="N/A","N/A",'输出-系统进路参数'!M491)</f>
        <v>N/A</v>
      </c>
      <c r="K490" s="22" t="str">
        <f>IF(INDEX(Veh_Marshal,0,3)="N/A","N/A",'输出-系统进路参数'!N491)</f>
        <v>N/A</v>
      </c>
      <c r="L490" s="22" t="str">
        <f>IF(INDEX(Veh_Marshal,0,3)="N/A","N/A",'输出-系统进路参数'!O491)</f>
        <v>N/A</v>
      </c>
      <c r="M490" s="22" t="str">
        <f>IF(INDEX(Veh_Marshal,0,3)="N/A","N/A",'输出-系统进路参数'!P491)</f>
        <v>N/A</v>
      </c>
      <c r="N490" s="22" t="str">
        <f>IF(INDEX(Veh_Marshal,0,3)="N/A","N/A",'输出-系统进路参数'!Q491)</f>
        <v>N/A</v>
      </c>
      <c r="O490" s="22" t="str">
        <f>IF(INDEX(Veh_Marshal,0,3)="N/A","N/A",'输出-系统进路参数'!R491)</f>
        <v>N/A</v>
      </c>
      <c r="P490" s="22" t="str">
        <f>IF(INDEX(Veh_Marshal,0,3)="N/A","N/A",'输出-系统进路参数'!S491)</f>
        <v>N/A</v>
      </c>
      <c r="Q490" s="22" t="str">
        <f>IF(INDEX(Veh_Marshal,0,3)="N/A","N/A",'输出-系统进路参数'!T491)</f>
        <v>N/A</v>
      </c>
      <c r="R490" s="22" t="str">
        <f>IF(INDEX(Veh_Marshal,0,3)="N/A","N/A",'输出-系统进路参数'!U491)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IF(INDEX(Veh_Marshal,0,3)="N/A","N/A",'输出-系统进路参数'!B492)</f>
        <v>N/A</v>
      </c>
      <c r="B491" s="22" t="str">
        <f>IF(INDEX(Veh_Marshal,0,3)="N/A","N/A",'输出-系统进路参数'!E492)</f>
        <v>N/A</v>
      </c>
      <c r="C491" s="22" t="str">
        <f>IF(INDEX(Veh_Marshal,0,3)="N/A","N/A",'输出-系统进路参数'!F492)</f>
        <v>N/A</v>
      </c>
      <c r="D491" s="22" t="str">
        <f>IF(INDEX(Veh_Marshal,0,3)="N/A","N/A",'输出-系统进路参数'!G492)</f>
        <v>N/A</v>
      </c>
      <c r="E491" s="22" t="str">
        <f>IF(INDEX(Veh_Marshal,0,3)="N/A","N/A",'输出-系统进路参数'!H492)</f>
        <v>N/A</v>
      </c>
      <c r="F491" s="22" t="str">
        <f>IF(INDEX(Veh_Marshal,0,3)="N/A","N/A",'输出-系统进路参数'!I492)</f>
        <v>N/A</v>
      </c>
      <c r="G491" s="22" t="str">
        <f>IF(INDEX(Veh_Marshal,0,3)="N/A","N/A",'输出-系统进路参数'!J492)</f>
        <v>N/A</v>
      </c>
      <c r="H491" s="22" t="str">
        <f>IF(INDEX(Veh_Marshal,0,3)="N/A","N/A",'输出-系统进路参数'!K492)</f>
        <v>N/A</v>
      </c>
      <c r="I491" s="22" t="str">
        <f>IF(INDEX(Veh_Marshal,0,3)="N/A","N/A",'输出-系统进路参数'!L492)</f>
        <v>N/A</v>
      </c>
      <c r="J491" s="22" t="str">
        <f>IF(INDEX(Veh_Marshal,0,3)="N/A","N/A",'输出-系统进路参数'!M492)</f>
        <v>N/A</v>
      </c>
      <c r="K491" s="22" t="str">
        <f>IF(INDEX(Veh_Marshal,0,3)="N/A","N/A",'输出-系统进路参数'!N492)</f>
        <v>N/A</v>
      </c>
      <c r="L491" s="22" t="str">
        <f>IF(INDEX(Veh_Marshal,0,3)="N/A","N/A",'输出-系统进路参数'!O492)</f>
        <v>N/A</v>
      </c>
      <c r="M491" s="22" t="str">
        <f>IF(INDEX(Veh_Marshal,0,3)="N/A","N/A",'输出-系统进路参数'!P492)</f>
        <v>N/A</v>
      </c>
      <c r="N491" s="22" t="str">
        <f>IF(INDEX(Veh_Marshal,0,3)="N/A","N/A",'输出-系统进路参数'!Q492)</f>
        <v>N/A</v>
      </c>
      <c r="O491" s="22" t="str">
        <f>IF(INDEX(Veh_Marshal,0,3)="N/A","N/A",'输出-系统进路参数'!R492)</f>
        <v>N/A</v>
      </c>
      <c r="P491" s="22" t="str">
        <f>IF(INDEX(Veh_Marshal,0,3)="N/A","N/A",'输出-系统进路参数'!S492)</f>
        <v>N/A</v>
      </c>
      <c r="Q491" s="22" t="str">
        <f>IF(INDEX(Veh_Marshal,0,3)="N/A","N/A",'输出-系统进路参数'!T492)</f>
        <v>N/A</v>
      </c>
      <c r="R491" s="22" t="str">
        <f>IF(INDEX(Veh_Marshal,0,3)="N/A","N/A",'输出-系统进路参数'!U492)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IF(INDEX(Veh_Marshal,0,3)="N/A","N/A",'输出-系统进路参数'!B493)</f>
        <v>N/A</v>
      </c>
      <c r="B492" s="22" t="str">
        <f>IF(INDEX(Veh_Marshal,0,3)="N/A","N/A",'输出-系统进路参数'!E493)</f>
        <v>N/A</v>
      </c>
      <c r="C492" s="22" t="str">
        <f>IF(INDEX(Veh_Marshal,0,3)="N/A","N/A",'输出-系统进路参数'!F493)</f>
        <v>N/A</v>
      </c>
      <c r="D492" s="22" t="str">
        <f>IF(INDEX(Veh_Marshal,0,3)="N/A","N/A",'输出-系统进路参数'!G493)</f>
        <v>N/A</v>
      </c>
      <c r="E492" s="22" t="str">
        <f>IF(INDEX(Veh_Marshal,0,3)="N/A","N/A",'输出-系统进路参数'!H493)</f>
        <v>N/A</v>
      </c>
      <c r="F492" s="22" t="str">
        <f>IF(INDEX(Veh_Marshal,0,3)="N/A","N/A",'输出-系统进路参数'!I493)</f>
        <v>N/A</v>
      </c>
      <c r="G492" s="22" t="str">
        <f>IF(INDEX(Veh_Marshal,0,3)="N/A","N/A",'输出-系统进路参数'!J493)</f>
        <v>N/A</v>
      </c>
      <c r="H492" s="22" t="str">
        <f>IF(INDEX(Veh_Marshal,0,3)="N/A","N/A",'输出-系统进路参数'!K493)</f>
        <v>N/A</v>
      </c>
      <c r="I492" s="22" t="str">
        <f>IF(INDEX(Veh_Marshal,0,3)="N/A","N/A",'输出-系统进路参数'!L493)</f>
        <v>N/A</v>
      </c>
      <c r="J492" s="22" t="str">
        <f>IF(INDEX(Veh_Marshal,0,3)="N/A","N/A",'输出-系统进路参数'!M493)</f>
        <v>N/A</v>
      </c>
      <c r="K492" s="22" t="str">
        <f>IF(INDEX(Veh_Marshal,0,3)="N/A","N/A",'输出-系统进路参数'!N493)</f>
        <v>N/A</v>
      </c>
      <c r="L492" s="22" t="str">
        <f>IF(INDEX(Veh_Marshal,0,3)="N/A","N/A",'输出-系统进路参数'!O493)</f>
        <v>N/A</v>
      </c>
      <c r="M492" s="22" t="str">
        <f>IF(INDEX(Veh_Marshal,0,3)="N/A","N/A",'输出-系统进路参数'!P493)</f>
        <v>N/A</v>
      </c>
      <c r="N492" s="22" t="str">
        <f>IF(INDEX(Veh_Marshal,0,3)="N/A","N/A",'输出-系统进路参数'!Q493)</f>
        <v>N/A</v>
      </c>
      <c r="O492" s="22" t="str">
        <f>IF(INDEX(Veh_Marshal,0,3)="N/A","N/A",'输出-系统进路参数'!R493)</f>
        <v>N/A</v>
      </c>
      <c r="P492" s="22" t="str">
        <f>IF(INDEX(Veh_Marshal,0,3)="N/A","N/A",'输出-系统进路参数'!S493)</f>
        <v>N/A</v>
      </c>
      <c r="Q492" s="22" t="str">
        <f>IF(INDEX(Veh_Marshal,0,3)="N/A","N/A",'输出-系统进路参数'!T493)</f>
        <v>N/A</v>
      </c>
      <c r="R492" s="22" t="str">
        <f>IF(INDEX(Veh_Marshal,0,3)="N/A","N/A",'输出-系统进路参数'!U493)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IF(INDEX(Veh_Marshal,0,3)="N/A","N/A",'输出-系统进路参数'!B494)</f>
        <v>N/A</v>
      </c>
      <c r="B493" s="22" t="str">
        <f>IF(INDEX(Veh_Marshal,0,3)="N/A","N/A",'输出-系统进路参数'!E494)</f>
        <v>N/A</v>
      </c>
      <c r="C493" s="22" t="str">
        <f>IF(INDEX(Veh_Marshal,0,3)="N/A","N/A",'输出-系统进路参数'!F494)</f>
        <v>N/A</v>
      </c>
      <c r="D493" s="22" t="str">
        <f>IF(INDEX(Veh_Marshal,0,3)="N/A","N/A",'输出-系统进路参数'!G494)</f>
        <v>N/A</v>
      </c>
      <c r="E493" s="22" t="str">
        <f>IF(INDEX(Veh_Marshal,0,3)="N/A","N/A",'输出-系统进路参数'!H494)</f>
        <v>N/A</v>
      </c>
      <c r="F493" s="22" t="str">
        <f>IF(INDEX(Veh_Marshal,0,3)="N/A","N/A",'输出-系统进路参数'!I494)</f>
        <v>N/A</v>
      </c>
      <c r="G493" s="22" t="str">
        <f>IF(INDEX(Veh_Marshal,0,3)="N/A","N/A",'输出-系统进路参数'!J494)</f>
        <v>N/A</v>
      </c>
      <c r="H493" s="22" t="str">
        <f>IF(INDEX(Veh_Marshal,0,3)="N/A","N/A",'输出-系统进路参数'!K494)</f>
        <v>N/A</v>
      </c>
      <c r="I493" s="22" t="str">
        <f>IF(INDEX(Veh_Marshal,0,3)="N/A","N/A",'输出-系统进路参数'!L494)</f>
        <v>N/A</v>
      </c>
      <c r="J493" s="22" t="str">
        <f>IF(INDEX(Veh_Marshal,0,3)="N/A","N/A",'输出-系统进路参数'!M494)</f>
        <v>N/A</v>
      </c>
      <c r="K493" s="22" t="str">
        <f>IF(INDEX(Veh_Marshal,0,3)="N/A","N/A",'输出-系统进路参数'!N494)</f>
        <v>N/A</v>
      </c>
      <c r="L493" s="22" t="str">
        <f>IF(INDEX(Veh_Marshal,0,3)="N/A","N/A",'输出-系统进路参数'!O494)</f>
        <v>N/A</v>
      </c>
      <c r="M493" s="22" t="str">
        <f>IF(INDEX(Veh_Marshal,0,3)="N/A","N/A",'输出-系统进路参数'!P494)</f>
        <v>N/A</v>
      </c>
      <c r="N493" s="22" t="str">
        <f>IF(INDEX(Veh_Marshal,0,3)="N/A","N/A",'输出-系统进路参数'!Q494)</f>
        <v>N/A</v>
      </c>
      <c r="O493" s="22" t="str">
        <f>IF(INDEX(Veh_Marshal,0,3)="N/A","N/A",'输出-系统进路参数'!R494)</f>
        <v>N/A</v>
      </c>
      <c r="P493" s="22" t="str">
        <f>IF(INDEX(Veh_Marshal,0,3)="N/A","N/A",'输出-系统进路参数'!S494)</f>
        <v>N/A</v>
      </c>
      <c r="Q493" s="22" t="str">
        <f>IF(INDEX(Veh_Marshal,0,3)="N/A","N/A",'输出-系统进路参数'!T494)</f>
        <v>N/A</v>
      </c>
      <c r="R493" s="22" t="str">
        <f>IF(INDEX(Veh_Marshal,0,3)="N/A","N/A",'输出-系统进路参数'!U494)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IF(INDEX(Veh_Marshal,0,3)="N/A","N/A",'输出-系统进路参数'!B495)</f>
        <v>N/A</v>
      </c>
      <c r="B494" s="22" t="str">
        <f>IF(INDEX(Veh_Marshal,0,3)="N/A","N/A",'输出-系统进路参数'!E495)</f>
        <v>N/A</v>
      </c>
      <c r="C494" s="22" t="str">
        <f>IF(INDEX(Veh_Marshal,0,3)="N/A","N/A",'输出-系统进路参数'!F495)</f>
        <v>N/A</v>
      </c>
      <c r="D494" s="22" t="str">
        <f>IF(INDEX(Veh_Marshal,0,3)="N/A","N/A",'输出-系统进路参数'!G495)</f>
        <v>N/A</v>
      </c>
      <c r="E494" s="22" t="str">
        <f>IF(INDEX(Veh_Marshal,0,3)="N/A","N/A",'输出-系统进路参数'!H495)</f>
        <v>N/A</v>
      </c>
      <c r="F494" s="22" t="str">
        <f>IF(INDEX(Veh_Marshal,0,3)="N/A","N/A",'输出-系统进路参数'!I495)</f>
        <v>N/A</v>
      </c>
      <c r="G494" s="22" t="str">
        <f>IF(INDEX(Veh_Marshal,0,3)="N/A","N/A",'输出-系统进路参数'!J495)</f>
        <v>N/A</v>
      </c>
      <c r="H494" s="22" t="str">
        <f>IF(INDEX(Veh_Marshal,0,3)="N/A","N/A",'输出-系统进路参数'!K495)</f>
        <v>N/A</v>
      </c>
      <c r="I494" s="22" t="str">
        <f>IF(INDEX(Veh_Marshal,0,3)="N/A","N/A",'输出-系统进路参数'!L495)</f>
        <v>N/A</v>
      </c>
      <c r="J494" s="22" t="str">
        <f>IF(INDEX(Veh_Marshal,0,3)="N/A","N/A",'输出-系统进路参数'!M495)</f>
        <v>N/A</v>
      </c>
      <c r="K494" s="22" t="str">
        <f>IF(INDEX(Veh_Marshal,0,3)="N/A","N/A",'输出-系统进路参数'!N495)</f>
        <v>N/A</v>
      </c>
      <c r="L494" s="22" t="str">
        <f>IF(INDEX(Veh_Marshal,0,3)="N/A","N/A",'输出-系统进路参数'!O495)</f>
        <v>N/A</v>
      </c>
      <c r="M494" s="22" t="str">
        <f>IF(INDEX(Veh_Marshal,0,3)="N/A","N/A",'输出-系统进路参数'!P495)</f>
        <v>N/A</v>
      </c>
      <c r="N494" s="22" t="str">
        <f>IF(INDEX(Veh_Marshal,0,3)="N/A","N/A",'输出-系统进路参数'!Q495)</f>
        <v>N/A</v>
      </c>
      <c r="O494" s="22" t="str">
        <f>IF(INDEX(Veh_Marshal,0,3)="N/A","N/A",'输出-系统进路参数'!R495)</f>
        <v>N/A</v>
      </c>
      <c r="P494" s="22" t="str">
        <f>IF(INDEX(Veh_Marshal,0,3)="N/A","N/A",'输出-系统进路参数'!S495)</f>
        <v>N/A</v>
      </c>
      <c r="Q494" s="22" t="str">
        <f>IF(INDEX(Veh_Marshal,0,3)="N/A","N/A",'输出-系统进路参数'!T495)</f>
        <v>N/A</v>
      </c>
      <c r="R494" s="22" t="str">
        <f>IF(INDEX(Veh_Marshal,0,3)="N/A","N/A",'输出-系统进路参数'!U495)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IF(INDEX(Veh_Marshal,0,3)="N/A","N/A",'输出-系统进路参数'!B496)</f>
        <v>N/A</v>
      </c>
      <c r="B495" s="22" t="str">
        <f>IF(INDEX(Veh_Marshal,0,3)="N/A","N/A",'输出-系统进路参数'!E496)</f>
        <v>N/A</v>
      </c>
      <c r="C495" s="22" t="str">
        <f>IF(INDEX(Veh_Marshal,0,3)="N/A","N/A",'输出-系统进路参数'!F496)</f>
        <v>N/A</v>
      </c>
      <c r="D495" s="22" t="str">
        <f>IF(INDEX(Veh_Marshal,0,3)="N/A","N/A",'输出-系统进路参数'!G496)</f>
        <v>N/A</v>
      </c>
      <c r="E495" s="22" t="str">
        <f>IF(INDEX(Veh_Marshal,0,3)="N/A","N/A",'输出-系统进路参数'!H496)</f>
        <v>N/A</v>
      </c>
      <c r="F495" s="22" t="str">
        <f>IF(INDEX(Veh_Marshal,0,3)="N/A","N/A",'输出-系统进路参数'!I496)</f>
        <v>N/A</v>
      </c>
      <c r="G495" s="22" t="str">
        <f>IF(INDEX(Veh_Marshal,0,3)="N/A","N/A",'输出-系统进路参数'!J496)</f>
        <v>N/A</v>
      </c>
      <c r="H495" s="22" t="str">
        <f>IF(INDEX(Veh_Marshal,0,3)="N/A","N/A",'输出-系统进路参数'!K496)</f>
        <v>N/A</v>
      </c>
      <c r="I495" s="22" t="str">
        <f>IF(INDEX(Veh_Marshal,0,3)="N/A","N/A",'输出-系统进路参数'!L496)</f>
        <v>N/A</v>
      </c>
      <c r="J495" s="22" t="str">
        <f>IF(INDEX(Veh_Marshal,0,3)="N/A","N/A",'输出-系统进路参数'!M496)</f>
        <v>N/A</v>
      </c>
      <c r="K495" s="22" t="str">
        <f>IF(INDEX(Veh_Marshal,0,3)="N/A","N/A",'输出-系统进路参数'!N496)</f>
        <v>N/A</v>
      </c>
      <c r="L495" s="22" t="str">
        <f>IF(INDEX(Veh_Marshal,0,3)="N/A","N/A",'输出-系统进路参数'!O496)</f>
        <v>N/A</v>
      </c>
      <c r="M495" s="22" t="str">
        <f>IF(INDEX(Veh_Marshal,0,3)="N/A","N/A",'输出-系统进路参数'!P496)</f>
        <v>N/A</v>
      </c>
      <c r="N495" s="22" t="str">
        <f>IF(INDEX(Veh_Marshal,0,3)="N/A","N/A",'输出-系统进路参数'!Q496)</f>
        <v>N/A</v>
      </c>
      <c r="O495" s="22" t="str">
        <f>IF(INDEX(Veh_Marshal,0,3)="N/A","N/A",'输出-系统进路参数'!R496)</f>
        <v>N/A</v>
      </c>
      <c r="P495" s="22" t="str">
        <f>IF(INDEX(Veh_Marshal,0,3)="N/A","N/A",'输出-系统进路参数'!S496)</f>
        <v>N/A</v>
      </c>
      <c r="Q495" s="22" t="str">
        <f>IF(INDEX(Veh_Marshal,0,3)="N/A","N/A",'输出-系统进路参数'!T496)</f>
        <v>N/A</v>
      </c>
      <c r="R495" s="22" t="str">
        <f>IF(INDEX(Veh_Marshal,0,3)="N/A","N/A",'输出-系统进路参数'!U496)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IF(INDEX(Veh_Marshal,0,3)="N/A","N/A",'输出-系统进路参数'!B497)</f>
        <v>N/A</v>
      </c>
      <c r="B496" s="22" t="str">
        <f>IF(INDEX(Veh_Marshal,0,3)="N/A","N/A",'输出-系统进路参数'!E497)</f>
        <v>N/A</v>
      </c>
      <c r="C496" s="22" t="str">
        <f>IF(INDEX(Veh_Marshal,0,3)="N/A","N/A",'输出-系统进路参数'!F497)</f>
        <v>N/A</v>
      </c>
      <c r="D496" s="22" t="str">
        <f>IF(INDEX(Veh_Marshal,0,3)="N/A","N/A",'输出-系统进路参数'!G497)</f>
        <v>N/A</v>
      </c>
      <c r="E496" s="22" t="str">
        <f>IF(INDEX(Veh_Marshal,0,3)="N/A","N/A",'输出-系统进路参数'!H497)</f>
        <v>N/A</v>
      </c>
      <c r="F496" s="22" t="str">
        <f>IF(INDEX(Veh_Marshal,0,3)="N/A","N/A",'输出-系统进路参数'!I497)</f>
        <v>N/A</v>
      </c>
      <c r="G496" s="22" t="str">
        <f>IF(INDEX(Veh_Marshal,0,3)="N/A","N/A",'输出-系统进路参数'!J497)</f>
        <v>N/A</v>
      </c>
      <c r="H496" s="22" t="str">
        <f>IF(INDEX(Veh_Marshal,0,3)="N/A","N/A",'输出-系统进路参数'!K497)</f>
        <v>N/A</v>
      </c>
      <c r="I496" s="22" t="str">
        <f>IF(INDEX(Veh_Marshal,0,3)="N/A","N/A",'输出-系统进路参数'!L497)</f>
        <v>N/A</v>
      </c>
      <c r="J496" s="22" t="str">
        <f>IF(INDEX(Veh_Marshal,0,3)="N/A","N/A",'输出-系统进路参数'!M497)</f>
        <v>N/A</v>
      </c>
      <c r="K496" s="22" t="str">
        <f>IF(INDEX(Veh_Marshal,0,3)="N/A","N/A",'输出-系统进路参数'!N497)</f>
        <v>N/A</v>
      </c>
      <c r="L496" s="22" t="str">
        <f>IF(INDEX(Veh_Marshal,0,3)="N/A","N/A",'输出-系统进路参数'!O497)</f>
        <v>N/A</v>
      </c>
      <c r="M496" s="22" t="str">
        <f>IF(INDEX(Veh_Marshal,0,3)="N/A","N/A",'输出-系统进路参数'!P497)</f>
        <v>N/A</v>
      </c>
      <c r="N496" s="22" t="str">
        <f>IF(INDEX(Veh_Marshal,0,3)="N/A","N/A",'输出-系统进路参数'!Q497)</f>
        <v>N/A</v>
      </c>
      <c r="O496" s="22" t="str">
        <f>IF(INDEX(Veh_Marshal,0,3)="N/A","N/A",'输出-系统进路参数'!R497)</f>
        <v>N/A</v>
      </c>
      <c r="P496" s="22" t="str">
        <f>IF(INDEX(Veh_Marshal,0,3)="N/A","N/A",'输出-系统进路参数'!S497)</f>
        <v>N/A</v>
      </c>
      <c r="Q496" s="22" t="str">
        <f>IF(INDEX(Veh_Marshal,0,3)="N/A","N/A",'输出-系统进路参数'!T497)</f>
        <v>N/A</v>
      </c>
      <c r="R496" s="22" t="str">
        <f>IF(INDEX(Veh_Marshal,0,3)="N/A","N/A",'输出-系统进路参数'!U497)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IF(INDEX(Veh_Marshal,0,3)="N/A","N/A",'输出-系统进路参数'!B498)</f>
        <v>N/A</v>
      </c>
      <c r="B497" s="22" t="str">
        <f>IF(INDEX(Veh_Marshal,0,3)="N/A","N/A",'输出-系统进路参数'!E498)</f>
        <v>N/A</v>
      </c>
      <c r="C497" s="22" t="str">
        <f>IF(INDEX(Veh_Marshal,0,3)="N/A","N/A",'输出-系统进路参数'!F498)</f>
        <v>N/A</v>
      </c>
      <c r="D497" s="22" t="str">
        <f>IF(INDEX(Veh_Marshal,0,3)="N/A","N/A",'输出-系统进路参数'!G498)</f>
        <v>N/A</v>
      </c>
      <c r="E497" s="22" t="str">
        <f>IF(INDEX(Veh_Marshal,0,3)="N/A","N/A",'输出-系统进路参数'!H498)</f>
        <v>N/A</v>
      </c>
      <c r="F497" s="22" t="str">
        <f>IF(INDEX(Veh_Marshal,0,3)="N/A","N/A",'输出-系统进路参数'!I498)</f>
        <v>N/A</v>
      </c>
      <c r="G497" s="22" t="str">
        <f>IF(INDEX(Veh_Marshal,0,3)="N/A","N/A",'输出-系统进路参数'!J498)</f>
        <v>N/A</v>
      </c>
      <c r="H497" s="22" t="str">
        <f>IF(INDEX(Veh_Marshal,0,3)="N/A","N/A",'输出-系统进路参数'!K498)</f>
        <v>N/A</v>
      </c>
      <c r="I497" s="22" t="str">
        <f>IF(INDEX(Veh_Marshal,0,3)="N/A","N/A",'输出-系统进路参数'!L498)</f>
        <v>N/A</v>
      </c>
      <c r="J497" s="22" t="str">
        <f>IF(INDEX(Veh_Marshal,0,3)="N/A","N/A",'输出-系统进路参数'!M498)</f>
        <v>N/A</v>
      </c>
      <c r="K497" s="22" t="str">
        <f>IF(INDEX(Veh_Marshal,0,3)="N/A","N/A",'输出-系统进路参数'!N498)</f>
        <v>N/A</v>
      </c>
      <c r="L497" s="22" t="str">
        <f>IF(INDEX(Veh_Marshal,0,3)="N/A","N/A",'输出-系统进路参数'!O498)</f>
        <v>N/A</v>
      </c>
      <c r="M497" s="22" t="str">
        <f>IF(INDEX(Veh_Marshal,0,3)="N/A","N/A",'输出-系统进路参数'!P498)</f>
        <v>N/A</v>
      </c>
      <c r="N497" s="22" t="str">
        <f>IF(INDEX(Veh_Marshal,0,3)="N/A","N/A",'输出-系统进路参数'!Q498)</f>
        <v>N/A</v>
      </c>
      <c r="O497" s="22" t="str">
        <f>IF(INDEX(Veh_Marshal,0,3)="N/A","N/A",'输出-系统进路参数'!R498)</f>
        <v>N/A</v>
      </c>
      <c r="P497" s="22" t="str">
        <f>IF(INDEX(Veh_Marshal,0,3)="N/A","N/A",'输出-系统进路参数'!S498)</f>
        <v>N/A</v>
      </c>
      <c r="Q497" s="22" t="str">
        <f>IF(INDEX(Veh_Marshal,0,3)="N/A","N/A",'输出-系统进路参数'!T498)</f>
        <v>N/A</v>
      </c>
      <c r="R497" s="22" t="str">
        <f>IF(INDEX(Veh_Marshal,0,3)="N/A","N/A",'输出-系统进路参数'!U498)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IF(INDEX(Veh_Marshal,0,3)="N/A","N/A",'输出-系统进路参数'!B499)</f>
        <v>N/A</v>
      </c>
      <c r="B498" s="22" t="str">
        <f>IF(INDEX(Veh_Marshal,0,3)="N/A","N/A",'输出-系统进路参数'!E499)</f>
        <v>N/A</v>
      </c>
      <c r="C498" s="22" t="str">
        <f>IF(INDEX(Veh_Marshal,0,3)="N/A","N/A",'输出-系统进路参数'!F499)</f>
        <v>N/A</v>
      </c>
      <c r="D498" s="22" t="str">
        <f>IF(INDEX(Veh_Marshal,0,3)="N/A","N/A",'输出-系统进路参数'!G499)</f>
        <v>N/A</v>
      </c>
      <c r="E498" s="22" t="str">
        <f>IF(INDEX(Veh_Marshal,0,3)="N/A","N/A",'输出-系统进路参数'!H499)</f>
        <v>N/A</v>
      </c>
      <c r="F498" s="22" t="str">
        <f>IF(INDEX(Veh_Marshal,0,3)="N/A","N/A",'输出-系统进路参数'!I499)</f>
        <v>N/A</v>
      </c>
      <c r="G498" s="22" t="str">
        <f>IF(INDEX(Veh_Marshal,0,3)="N/A","N/A",'输出-系统进路参数'!J499)</f>
        <v>N/A</v>
      </c>
      <c r="H498" s="22" t="str">
        <f>IF(INDEX(Veh_Marshal,0,3)="N/A","N/A",'输出-系统进路参数'!K499)</f>
        <v>N/A</v>
      </c>
      <c r="I498" s="22" t="str">
        <f>IF(INDEX(Veh_Marshal,0,3)="N/A","N/A",'输出-系统进路参数'!L499)</f>
        <v>N/A</v>
      </c>
      <c r="J498" s="22" t="str">
        <f>IF(INDEX(Veh_Marshal,0,3)="N/A","N/A",'输出-系统进路参数'!M499)</f>
        <v>N/A</v>
      </c>
      <c r="K498" s="22" t="str">
        <f>IF(INDEX(Veh_Marshal,0,3)="N/A","N/A",'输出-系统进路参数'!N499)</f>
        <v>N/A</v>
      </c>
      <c r="L498" s="22" t="str">
        <f>IF(INDEX(Veh_Marshal,0,3)="N/A","N/A",'输出-系统进路参数'!O499)</f>
        <v>N/A</v>
      </c>
      <c r="M498" s="22" t="str">
        <f>IF(INDEX(Veh_Marshal,0,3)="N/A","N/A",'输出-系统进路参数'!P499)</f>
        <v>N/A</v>
      </c>
      <c r="N498" s="22" t="str">
        <f>IF(INDEX(Veh_Marshal,0,3)="N/A","N/A",'输出-系统进路参数'!Q499)</f>
        <v>N/A</v>
      </c>
      <c r="O498" s="22" t="str">
        <f>IF(INDEX(Veh_Marshal,0,3)="N/A","N/A",'输出-系统进路参数'!R499)</f>
        <v>N/A</v>
      </c>
      <c r="P498" s="22" t="str">
        <f>IF(INDEX(Veh_Marshal,0,3)="N/A","N/A",'输出-系统进路参数'!S499)</f>
        <v>N/A</v>
      </c>
      <c r="Q498" s="22" t="str">
        <f>IF(INDEX(Veh_Marshal,0,3)="N/A","N/A",'输出-系统进路参数'!T499)</f>
        <v>N/A</v>
      </c>
      <c r="R498" s="22" t="str">
        <f>IF(INDEX(Veh_Marshal,0,3)="N/A","N/A",'输出-系统进路参数'!U499)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IF(INDEX(Veh_Marshal,0,3)="N/A","N/A",'输出-系统进路参数'!B500)</f>
        <v>N/A</v>
      </c>
      <c r="B499" s="22" t="str">
        <f>IF(INDEX(Veh_Marshal,0,3)="N/A","N/A",'输出-系统进路参数'!E500)</f>
        <v>N/A</v>
      </c>
      <c r="C499" s="22" t="str">
        <f>IF(INDEX(Veh_Marshal,0,3)="N/A","N/A",'输出-系统进路参数'!F500)</f>
        <v>N/A</v>
      </c>
      <c r="D499" s="22" t="str">
        <f>IF(INDEX(Veh_Marshal,0,3)="N/A","N/A",'输出-系统进路参数'!G500)</f>
        <v>N/A</v>
      </c>
      <c r="E499" s="22" t="str">
        <f>IF(INDEX(Veh_Marshal,0,3)="N/A","N/A",'输出-系统进路参数'!H500)</f>
        <v>N/A</v>
      </c>
      <c r="F499" s="22" t="str">
        <f>IF(INDEX(Veh_Marshal,0,3)="N/A","N/A",'输出-系统进路参数'!I500)</f>
        <v>N/A</v>
      </c>
      <c r="G499" s="22" t="str">
        <f>IF(INDEX(Veh_Marshal,0,3)="N/A","N/A",'输出-系统进路参数'!J500)</f>
        <v>N/A</v>
      </c>
      <c r="H499" s="22" t="str">
        <f>IF(INDEX(Veh_Marshal,0,3)="N/A","N/A",'输出-系统进路参数'!K500)</f>
        <v>N/A</v>
      </c>
      <c r="I499" s="22" t="str">
        <f>IF(INDEX(Veh_Marshal,0,3)="N/A","N/A",'输出-系统进路参数'!L500)</f>
        <v>N/A</v>
      </c>
      <c r="J499" s="22" t="str">
        <f>IF(INDEX(Veh_Marshal,0,3)="N/A","N/A",'输出-系统进路参数'!M500)</f>
        <v>N/A</v>
      </c>
      <c r="K499" s="22" t="str">
        <f>IF(INDEX(Veh_Marshal,0,3)="N/A","N/A",'输出-系统进路参数'!N500)</f>
        <v>N/A</v>
      </c>
      <c r="L499" s="22" t="str">
        <f>IF(INDEX(Veh_Marshal,0,3)="N/A","N/A",'输出-系统进路参数'!O500)</f>
        <v>N/A</v>
      </c>
      <c r="M499" s="22" t="str">
        <f>IF(INDEX(Veh_Marshal,0,3)="N/A","N/A",'输出-系统进路参数'!P500)</f>
        <v>N/A</v>
      </c>
      <c r="N499" s="22" t="str">
        <f>IF(INDEX(Veh_Marshal,0,3)="N/A","N/A",'输出-系统进路参数'!Q500)</f>
        <v>N/A</v>
      </c>
      <c r="O499" s="22" t="str">
        <f>IF(INDEX(Veh_Marshal,0,3)="N/A","N/A",'输出-系统进路参数'!R500)</f>
        <v>N/A</v>
      </c>
      <c r="P499" s="22" t="str">
        <f>IF(INDEX(Veh_Marshal,0,3)="N/A","N/A",'输出-系统进路参数'!S500)</f>
        <v>N/A</v>
      </c>
      <c r="Q499" s="22" t="str">
        <f>IF(INDEX(Veh_Marshal,0,3)="N/A","N/A",'输出-系统进路参数'!T500)</f>
        <v>N/A</v>
      </c>
      <c r="R499" s="22" t="str">
        <f>IF(INDEX(Veh_Marshal,0,3)="N/A","N/A",'输出-系统进路参数'!U500)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IF(INDEX(Veh_Marshal,0,3)="N/A","N/A",'输出-系统进路参数'!B501)</f>
        <v>N/A</v>
      </c>
      <c r="B500" s="22" t="str">
        <f>IF(INDEX(Veh_Marshal,0,3)="N/A","N/A",'输出-系统进路参数'!E501)</f>
        <v>N/A</v>
      </c>
      <c r="C500" s="22" t="str">
        <f>IF(INDEX(Veh_Marshal,0,3)="N/A","N/A",'输出-系统进路参数'!F501)</f>
        <v>N/A</v>
      </c>
      <c r="D500" s="22" t="str">
        <f>IF(INDEX(Veh_Marshal,0,3)="N/A","N/A",'输出-系统进路参数'!G501)</f>
        <v>N/A</v>
      </c>
      <c r="E500" s="22" t="str">
        <f>IF(INDEX(Veh_Marshal,0,3)="N/A","N/A",'输出-系统进路参数'!H501)</f>
        <v>N/A</v>
      </c>
      <c r="F500" s="22" t="str">
        <f>IF(INDEX(Veh_Marshal,0,3)="N/A","N/A",'输出-系统进路参数'!I501)</f>
        <v>N/A</v>
      </c>
      <c r="G500" s="22" t="str">
        <f>IF(INDEX(Veh_Marshal,0,3)="N/A","N/A",'输出-系统进路参数'!J501)</f>
        <v>N/A</v>
      </c>
      <c r="H500" s="22" t="str">
        <f>IF(INDEX(Veh_Marshal,0,3)="N/A","N/A",'输出-系统进路参数'!K501)</f>
        <v>N/A</v>
      </c>
      <c r="I500" s="22" t="str">
        <f>IF(INDEX(Veh_Marshal,0,3)="N/A","N/A",'输出-系统进路参数'!L501)</f>
        <v>N/A</v>
      </c>
      <c r="J500" s="22" t="str">
        <f>IF(INDEX(Veh_Marshal,0,3)="N/A","N/A",'输出-系统进路参数'!M501)</f>
        <v>N/A</v>
      </c>
      <c r="K500" s="22" t="str">
        <f>IF(INDEX(Veh_Marshal,0,3)="N/A","N/A",'输出-系统进路参数'!N501)</f>
        <v>N/A</v>
      </c>
      <c r="L500" s="22" t="str">
        <f>IF(INDEX(Veh_Marshal,0,3)="N/A","N/A",'输出-系统进路参数'!O501)</f>
        <v>N/A</v>
      </c>
      <c r="M500" s="22" t="str">
        <f>IF(INDEX(Veh_Marshal,0,3)="N/A","N/A",'输出-系统进路参数'!P501)</f>
        <v>N/A</v>
      </c>
      <c r="N500" s="22" t="str">
        <f>IF(INDEX(Veh_Marshal,0,3)="N/A","N/A",'输出-系统进路参数'!Q501)</f>
        <v>N/A</v>
      </c>
      <c r="O500" s="22" t="str">
        <f>IF(INDEX(Veh_Marshal,0,3)="N/A","N/A",'输出-系统进路参数'!R501)</f>
        <v>N/A</v>
      </c>
      <c r="P500" s="22" t="str">
        <f>IF(INDEX(Veh_Marshal,0,3)="N/A","N/A",'输出-系统进路参数'!S501)</f>
        <v>N/A</v>
      </c>
      <c r="Q500" s="22" t="str">
        <f>IF(INDEX(Veh_Marshal,0,3)="N/A","N/A",'输出-系统进路参数'!T501)</f>
        <v>N/A</v>
      </c>
      <c r="R500" s="22" t="str">
        <f>IF(INDEX(Veh_Marshal,0,3)="N/A","N/A",'输出-系统进路参数'!U501)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IF(INDEX(Veh_Marshal,0,3)="N/A","N/A",'输出-系统进路参数'!B502)</f>
        <v>N/A</v>
      </c>
      <c r="B501" s="22" t="str">
        <f>IF(INDEX(Veh_Marshal,0,3)="N/A","N/A",'输出-系统进路参数'!E502)</f>
        <v>N/A</v>
      </c>
      <c r="C501" s="22" t="str">
        <f>IF(INDEX(Veh_Marshal,0,3)="N/A","N/A",'输出-系统进路参数'!F502)</f>
        <v>N/A</v>
      </c>
      <c r="D501" s="22" t="str">
        <f>IF(INDEX(Veh_Marshal,0,3)="N/A","N/A",'输出-系统进路参数'!G502)</f>
        <v>N/A</v>
      </c>
      <c r="E501" s="22" t="str">
        <f>IF(INDEX(Veh_Marshal,0,3)="N/A","N/A",'输出-系统进路参数'!H502)</f>
        <v>N/A</v>
      </c>
      <c r="F501" s="22" t="str">
        <f>IF(INDEX(Veh_Marshal,0,3)="N/A","N/A",'输出-系统进路参数'!I502)</f>
        <v>N/A</v>
      </c>
      <c r="G501" s="22" t="str">
        <f>IF(INDEX(Veh_Marshal,0,3)="N/A","N/A",'输出-系统进路参数'!J502)</f>
        <v>N/A</v>
      </c>
      <c r="H501" s="22" t="str">
        <f>IF(INDEX(Veh_Marshal,0,3)="N/A","N/A",'输出-系统进路参数'!K502)</f>
        <v>N/A</v>
      </c>
      <c r="I501" s="22" t="str">
        <f>IF(INDEX(Veh_Marshal,0,3)="N/A","N/A",'输出-系统进路参数'!L502)</f>
        <v>N/A</v>
      </c>
      <c r="J501" s="22" t="str">
        <f>IF(INDEX(Veh_Marshal,0,3)="N/A","N/A",'输出-系统进路参数'!M502)</f>
        <v>N/A</v>
      </c>
      <c r="K501" s="22" t="str">
        <f>IF(INDEX(Veh_Marshal,0,3)="N/A","N/A",'输出-系统进路参数'!N502)</f>
        <v>N/A</v>
      </c>
      <c r="L501" s="22" t="str">
        <f>IF(INDEX(Veh_Marshal,0,3)="N/A","N/A",'输出-系统进路参数'!O502)</f>
        <v>N/A</v>
      </c>
      <c r="M501" s="22" t="str">
        <f>IF(INDEX(Veh_Marshal,0,3)="N/A","N/A",'输出-系统进路参数'!P502)</f>
        <v>N/A</v>
      </c>
      <c r="N501" s="22" t="str">
        <f>IF(INDEX(Veh_Marshal,0,3)="N/A","N/A",'输出-系统进路参数'!Q502)</f>
        <v>N/A</v>
      </c>
      <c r="O501" s="22" t="str">
        <f>IF(INDEX(Veh_Marshal,0,3)="N/A","N/A",'输出-系统进路参数'!R502)</f>
        <v>N/A</v>
      </c>
      <c r="P501" s="22" t="str">
        <f>IF(INDEX(Veh_Marshal,0,3)="N/A","N/A",'输出-系统进路参数'!S502)</f>
        <v>N/A</v>
      </c>
      <c r="Q501" s="22" t="str">
        <f>IF(INDEX(Veh_Marshal,0,3)="N/A","N/A",'输出-系统进路参数'!T502)</f>
        <v>N/A</v>
      </c>
      <c r="R501" s="22" t="str">
        <f>IF(INDEX(Veh_Marshal,0,3)="N/A","N/A",'输出-系统进路参数'!U502)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IF(INDEX(Veh_Marshal,0,3)="N/A","N/A",'输出-系统进路参数'!B503)</f>
        <v>N/A</v>
      </c>
      <c r="B502" s="22" t="str">
        <f>IF(INDEX(Veh_Marshal,0,3)="N/A","N/A",'输出-系统进路参数'!E503)</f>
        <v>N/A</v>
      </c>
      <c r="C502" s="22" t="str">
        <f>IF(INDEX(Veh_Marshal,0,3)="N/A","N/A",'输出-系统进路参数'!F503)</f>
        <v>N/A</v>
      </c>
      <c r="D502" s="22" t="str">
        <f>IF(INDEX(Veh_Marshal,0,3)="N/A","N/A",'输出-系统进路参数'!G503)</f>
        <v>N/A</v>
      </c>
      <c r="E502" s="22" t="str">
        <f>IF(INDEX(Veh_Marshal,0,3)="N/A","N/A",'输出-系统进路参数'!H503)</f>
        <v>N/A</v>
      </c>
      <c r="F502" s="22" t="str">
        <f>IF(INDEX(Veh_Marshal,0,3)="N/A","N/A",'输出-系统进路参数'!I503)</f>
        <v>N/A</v>
      </c>
      <c r="G502" s="22" t="str">
        <f>IF(INDEX(Veh_Marshal,0,3)="N/A","N/A",'输出-系统进路参数'!J503)</f>
        <v>N/A</v>
      </c>
      <c r="H502" s="22" t="str">
        <f>IF(INDEX(Veh_Marshal,0,3)="N/A","N/A",'输出-系统进路参数'!K503)</f>
        <v>N/A</v>
      </c>
      <c r="I502" s="22" t="str">
        <f>IF(INDEX(Veh_Marshal,0,3)="N/A","N/A",'输出-系统进路参数'!L503)</f>
        <v>N/A</v>
      </c>
      <c r="J502" s="22" t="str">
        <f>IF(INDEX(Veh_Marshal,0,3)="N/A","N/A",'输出-系统进路参数'!M503)</f>
        <v>N/A</v>
      </c>
      <c r="K502" s="22" t="str">
        <f>IF(INDEX(Veh_Marshal,0,3)="N/A","N/A",'输出-系统进路参数'!N503)</f>
        <v>N/A</v>
      </c>
      <c r="L502" s="22" t="str">
        <f>IF(INDEX(Veh_Marshal,0,3)="N/A","N/A",'输出-系统进路参数'!O503)</f>
        <v>N/A</v>
      </c>
      <c r="M502" s="22" t="str">
        <f>IF(INDEX(Veh_Marshal,0,3)="N/A","N/A",'输出-系统进路参数'!P503)</f>
        <v>N/A</v>
      </c>
      <c r="N502" s="22" t="str">
        <f>IF(INDEX(Veh_Marshal,0,3)="N/A","N/A",'输出-系统进路参数'!Q503)</f>
        <v>N/A</v>
      </c>
      <c r="O502" s="22" t="str">
        <f>IF(INDEX(Veh_Marshal,0,3)="N/A","N/A",'输出-系统进路参数'!R503)</f>
        <v>N/A</v>
      </c>
      <c r="P502" s="22" t="str">
        <f>IF(INDEX(Veh_Marshal,0,3)="N/A","N/A",'输出-系统进路参数'!S503)</f>
        <v>N/A</v>
      </c>
      <c r="Q502" s="22" t="str">
        <f>IF(INDEX(Veh_Marshal,0,3)="N/A","N/A",'输出-系统进路参数'!T503)</f>
        <v>N/A</v>
      </c>
      <c r="R502" s="22" t="str">
        <f>IF(INDEX(Veh_Marshal,0,3)="N/A","N/A",'输出-系统进路参数'!U503)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IF(INDEX(Veh_Marshal,0,3)="N/A","N/A",'输出-系统进路参数'!B504)</f>
        <v>N/A</v>
      </c>
      <c r="B503" s="22" t="str">
        <f>IF(INDEX(Veh_Marshal,0,3)="N/A","N/A",'输出-系统进路参数'!E504)</f>
        <v>N/A</v>
      </c>
      <c r="C503" s="22" t="str">
        <f>IF(INDEX(Veh_Marshal,0,3)="N/A","N/A",'输出-系统进路参数'!F504)</f>
        <v>N/A</v>
      </c>
      <c r="D503" s="22" t="str">
        <f>IF(INDEX(Veh_Marshal,0,3)="N/A","N/A",'输出-系统进路参数'!G504)</f>
        <v>N/A</v>
      </c>
      <c r="E503" s="22" t="str">
        <f>IF(INDEX(Veh_Marshal,0,3)="N/A","N/A",'输出-系统进路参数'!H504)</f>
        <v>N/A</v>
      </c>
      <c r="F503" s="22" t="str">
        <f>IF(INDEX(Veh_Marshal,0,3)="N/A","N/A",'输出-系统进路参数'!I504)</f>
        <v>N/A</v>
      </c>
      <c r="G503" s="22" t="str">
        <f>IF(INDEX(Veh_Marshal,0,3)="N/A","N/A",'输出-系统进路参数'!J504)</f>
        <v>N/A</v>
      </c>
      <c r="H503" s="22" t="str">
        <f>IF(INDEX(Veh_Marshal,0,3)="N/A","N/A",'输出-系统进路参数'!K504)</f>
        <v>N/A</v>
      </c>
      <c r="I503" s="22" t="str">
        <f>IF(INDEX(Veh_Marshal,0,3)="N/A","N/A",'输出-系统进路参数'!L504)</f>
        <v>N/A</v>
      </c>
      <c r="J503" s="22" t="str">
        <f>IF(INDEX(Veh_Marshal,0,3)="N/A","N/A",'输出-系统进路参数'!M504)</f>
        <v>N/A</v>
      </c>
      <c r="K503" s="22" t="str">
        <f>IF(INDEX(Veh_Marshal,0,3)="N/A","N/A",'输出-系统进路参数'!N504)</f>
        <v>N/A</v>
      </c>
      <c r="L503" s="22" t="str">
        <f>IF(INDEX(Veh_Marshal,0,3)="N/A","N/A",'输出-系统进路参数'!O504)</f>
        <v>N/A</v>
      </c>
      <c r="M503" s="22" t="str">
        <f>IF(INDEX(Veh_Marshal,0,3)="N/A","N/A",'输出-系统进路参数'!P504)</f>
        <v>N/A</v>
      </c>
      <c r="N503" s="22" t="str">
        <f>IF(INDEX(Veh_Marshal,0,3)="N/A","N/A",'输出-系统进路参数'!Q504)</f>
        <v>N/A</v>
      </c>
      <c r="O503" s="22" t="str">
        <f>IF(INDEX(Veh_Marshal,0,3)="N/A","N/A",'输出-系统进路参数'!R504)</f>
        <v>N/A</v>
      </c>
      <c r="P503" s="22" t="str">
        <f>IF(INDEX(Veh_Marshal,0,3)="N/A","N/A",'输出-系统进路参数'!S504)</f>
        <v>N/A</v>
      </c>
      <c r="Q503" s="22" t="str">
        <f>IF(INDEX(Veh_Marshal,0,3)="N/A","N/A",'输出-系统进路参数'!T504)</f>
        <v>N/A</v>
      </c>
      <c r="R503" s="22" t="str">
        <f>IF(INDEX(Veh_Marshal,0,3)="N/A","N/A",'输出-系统进路参数'!U504)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IF(INDEX(Veh_Marshal,0,3)="N/A","N/A",'输出-系统进路参数'!B505)</f>
        <v>N/A</v>
      </c>
      <c r="B504" s="22" t="str">
        <f>IF(INDEX(Veh_Marshal,0,3)="N/A","N/A",'输出-系统进路参数'!E505)</f>
        <v>N/A</v>
      </c>
      <c r="C504" s="22" t="str">
        <f>IF(INDEX(Veh_Marshal,0,3)="N/A","N/A",'输出-系统进路参数'!F505)</f>
        <v>N/A</v>
      </c>
      <c r="D504" s="22" t="str">
        <f>IF(INDEX(Veh_Marshal,0,3)="N/A","N/A",'输出-系统进路参数'!G505)</f>
        <v>N/A</v>
      </c>
      <c r="E504" s="22" t="str">
        <f>IF(INDEX(Veh_Marshal,0,3)="N/A","N/A",'输出-系统进路参数'!H505)</f>
        <v>N/A</v>
      </c>
      <c r="F504" s="22" t="str">
        <f>IF(INDEX(Veh_Marshal,0,3)="N/A","N/A",'输出-系统进路参数'!I505)</f>
        <v>N/A</v>
      </c>
      <c r="G504" s="22" t="str">
        <f>IF(INDEX(Veh_Marshal,0,3)="N/A","N/A",'输出-系统进路参数'!J505)</f>
        <v>N/A</v>
      </c>
      <c r="H504" s="22" t="str">
        <f>IF(INDEX(Veh_Marshal,0,3)="N/A","N/A",'输出-系统进路参数'!K505)</f>
        <v>N/A</v>
      </c>
      <c r="I504" s="22" t="str">
        <f>IF(INDEX(Veh_Marshal,0,3)="N/A","N/A",'输出-系统进路参数'!L505)</f>
        <v>N/A</v>
      </c>
      <c r="J504" s="22" t="str">
        <f>IF(INDEX(Veh_Marshal,0,3)="N/A","N/A",'输出-系统进路参数'!M505)</f>
        <v>N/A</v>
      </c>
      <c r="K504" s="22" t="str">
        <f>IF(INDEX(Veh_Marshal,0,3)="N/A","N/A",'输出-系统进路参数'!N505)</f>
        <v>N/A</v>
      </c>
      <c r="L504" s="22" t="str">
        <f>IF(INDEX(Veh_Marshal,0,3)="N/A","N/A",'输出-系统进路参数'!O505)</f>
        <v>N/A</v>
      </c>
      <c r="M504" s="22" t="str">
        <f>IF(INDEX(Veh_Marshal,0,3)="N/A","N/A",'输出-系统进路参数'!P505)</f>
        <v>N/A</v>
      </c>
      <c r="N504" s="22" t="str">
        <f>IF(INDEX(Veh_Marshal,0,3)="N/A","N/A",'输出-系统进路参数'!Q505)</f>
        <v>N/A</v>
      </c>
      <c r="O504" s="22" t="str">
        <f>IF(INDEX(Veh_Marshal,0,3)="N/A","N/A",'输出-系统进路参数'!R505)</f>
        <v>N/A</v>
      </c>
      <c r="P504" s="22" t="str">
        <f>IF(INDEX(Veh_Marshal,0,3)="N/A","N/A",'输出-系统进路参数'!S505)</f>
        <v>N/A</v>
      </c>
      <c r="Q504" s="22" t="str">
        <f>IF(INDEX(Veh_Marshal,0,3)="N/A","N/A",'输出-系统进路参数'!T505)</f>
        <v>N/A</v>
      </c>
      <c r="R504" s="22" t="str">
        <f>IF(INDEX(Veh_Marshal,0,3)="N/A","N/A",'输出-系统进路参数'!U505)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IF(INDEX(Veh_Marshal,0,3)="N/A","N/A",'输出-系统进路参数'!B506)</f>
        <v>N/A</v>
      </c>
      <c r="B505" s="22" t="str">
        <f>IF(INDEX(Veh_Marshal,0,3)="N/A","N/A",'输出-系统进路参数'!E506)</f>
        <v>N/A</v>
      </c>
      <c r="C505" s="22" t="str">
        <f>IF(INDEX(Veh_Marshal,0,3)="N/A","N/A",'输出-系统进路参数'!F506)</f>
        <v>N/A</v>
      </c>
      <c r="D505" s="22" t="str">
        <f>IF(INDEX(Veh_Marshal,0,3)="N/A","N/A",'输出-系统进路参数'!G506)</f>
        <v>N/A</v>
      </c>
      <c r="E505" s="22" t="str">
        <f>IF(INDEX(Veh_Marshal,0,3)="N/A","N/A",'输出-系统进路参数'!H506)</f>
        <v>N/A</v>
      </c>
      <c r="F505" s="22" t="str">
        <f>IF(INDEX(Veh_Marshal,0,3)="N/A","N/A",'输出-系统进路参数'!I506)</f>
        <v>N/A</v>
      </c>
      <c r="G505" s="22" t="str">
        <f>IF(INDEX(Veh_Marshal,0,3)="N/A","N/A",'输出-系统进路参数'!J506)</f>
        <v>N/A</v>
      </c>
      <c r="H505" s="22" t="str">
        <f>IF(INDEX(Veh_Marshal,0,3)="N/A","N/A",'输出-系统进路参数'!K506)</f>
        <v>N/A</v>
      </c>
      <c r="I505" s="22" t="str">
        <f>IF(INDEX(Veh_Marshal,0,3)="N/A","N/A",'输出-系统进路参数'!L506)</f>
        <v>N/A</v>
      </c>
      <c r="J505" s="22" t="str">
        <f>IF(INDEX(Veh_Marshal,0,3)="N/A","N/A",'输出-系统进路参数'!M506)</f>
        <v>N/A</v>
      </c>
      <c r="K505" s="22" t="str">
        <f>IF(INDEX(Veh_Marshal,0,3)="N/A","N/A",'输出-系统进路参数'!N506)</f>
        <v>N/A</v>
      </c>
      <c r="L505" s="22" t="str">
        <f>IF(INDEX(Veh_Marshal,0,3)="N/A","N/A",'输出-系统进路参数'!O506)</f>
        <v>N/A</v>
      </c>
      <c r="M505" s="22" t="str">
        <f>IF(INDEX(Veh_Marshal,0,3)="N/A","N/A",'输出-系统进路参数'!P506)</f>
        <v>N/A</v>
      </c>
      <c r="N505" s="22" t="str">
        <f>IF(INDEX(Veh_Marshal,0,3)="N/A","N/A",'输出-系统进路参数'!Q506)</f>
        <v>N/A</v>
      </c>
      <c r="O505" s="22" t="str">
        <f>IF(INDEX(Veh_Marshal,0,3)="N/A","N/A",'输出-系统进路参数'!R506)</f>
        <v>N/A</v>
      </c>
      <c r="P505" s="22" t="str">
        <f>IF(INDEX(Veh_Marshal,0,3)="N/A","N/A",'输出-系统进路参数'!S506)</f>
        <v>N/A</v>
      </c>
      <c r="Q505" s="22" t="str">
        <f>IF(INDEX(Veh_Marshal,0,3)="N/A","N/A",'输出-系统进路参数'!T506)</f>
        <v>N/A</v>
      </c>
      <c r="R505" s="22" t="str">
        <f>IF(INDEX(Veh_Marshal,0,3)="N/A","N/A",'输出-系统进路参数'!U506)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IF(INDEX(Veh_Marshal,0,3)="N/A","N/A",'输出-系统进路参数'!B507)</f>
        <v>N/A</v>
      </c>
      <c r="B506" s="22" t="str">
        <f>IF(INDEX(Veh_Marshal,0,3)="N/A","N/A",'输出-系统进路参数'!E507)</f>
        <v>N/A</v>
      </c>
      <c r="C506" s="22" t="str">
        <f>IF(INDEX(Veh_Marshal,0,3)="N/A","N/A",'输出-系统进路参数'!F507)</f>
        <v>N/A</v>
      </c>
      <c r="D506" s="22" t="str">
        <f>IF(INDEX(Veh_Marshal,0,3)="N/A","N/A",'输出-系统进路参数'!G507)</f>
        <v>N/A</v>
      </c>
      <c r="E506" s="22" t="str">
        <f>IF(INDEX(Veh_Marshal,0,3)="N/A","N/A",'输出-系统进路参数'!H507)</f>
        <v>N/A</v>
      </c>
      <c r="F506" s="22" t="str">
        <f>IF(INDEX(Veh_Marshal,0,3)="N/A","N/A",'输出-系统进路参数'!I507)</f>
        <v>N/A</v>
      </c>
      <c r="G506" s="22" t="str">
        <f>IF(INDEX(Veh_Marshal,0,3)="N/A","N/A",'输出-系统进路参数'!J507)</f>
        <v>N/A</v>
      </c>
      <c r="H506" s="22" t="str">
        <f>IF(INDEX(Veh_Marshal,0,3)="N/A","N/A",'输出-系统进路参数'!K507)</f>
        <v>N/A</v>
      </c>
      <c r="I506" s="22" t="str">
        <f>IF(INDEX(Veh_Marshal,0,3)="N/A","N/A",'输出-系统进路参数'!L507)</f>
        <v>N/A</v>
      </c>
      <c r="J506" s="22" t="str">
        <f>IF(INDEX(Veh_Marshal,0,3)="N/A","N/A",'输出-系统进路参数'!M507)</f>
        <v>N/A</v>
      </c>
      <c r="K506" s="22" t="str">
        <f>IF(INDEX(Veh_Marshal,0,3)="N/A","N/A",'输出-系统进路参数'!N507)</f>
        <v>N/A</v>
      </c>
      <c r="L506" s="22" t="str">
        <f>IF(INDEX(Veh_Marshal,0,3)="N/A","N/A",'输出-系统进路参数'!O507)</f>
        <v>N/A</v>
      </c>
      <c r="M506" s="22" t="str">
        <f>IF(INDEX(Veh_Marshal,0,3)="N/A","N/A",'输出-系统进路参数'!P507)</f>
        <v>N/A</v>
      </c>
      <c r="N506" s="22" t="str">
        <f>IF(INDEX(Veh_Marshal,0,3)="N/A","N/A",'输出-系统进路参数'!Q507)</f>
        <v>N/A</v>
      </c>
      <c r="O506" s="22" t="str">
        <f>IF(INDEX(Veh_Marshal,0,3)="N/A","N/A",'输出-系统进路参数'!R507)</f>
        <v>N/A</v>
      </c>
      <c r="P506" s="22" t="str">
        <f>IF(INDEX(Veh_Marshal,0,3)="N/A","N/A",'输出-系统进路参数'!S507)</f>
        <v>N/A</v>
      </c>
      <c r="Q506" s="22" t="str">
        <f>IF(INDEX(Veh_Marshal,0,3)="N/A","N/A",'输出-系统进路参数'!T507)</f>
        <v>N/A</v>
      </c>
      <c r="R506" s="22" t="str">
        <f>IF(INDEX(Veh_Marshal,0,3)="N/A","N/A",'输出-系统进路参数'!U507)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IF(INDEX(Veh_Marshal,0,3)="N/A","N/A",'输出-系统进路参数'!B508)</f>
        <v>N/A</v>
      </c>
      <c r="B507" s="22" t="str">
        <f>IF(INDEX(Veh_Marshal,0,3)="N/A","N/A",'输出-系统进路参数'!E508)</f>
        <v>N/A</v>
      </c>
      <c r="C507" s="22" t="str">
        <f>IF(INDEX(Veh_Marshal,0,3)="N/A","N/A",'输出-系统进路参数'!F508)</f>
        <v>N/A</v>
      </c>
      <c r="D507" s="22" t="str">
        <f>IF(INDEX(Veh_Marshal,0,3)="N/A","N/A",'输出-系统进路参数'!G508)</f>
        <v>N/A</v>
      </c>
      <c r="E507" s="22" t="str">
        <f>IF(INDEX(Veh_Marshal,0,3)="N/A","N/A",'输出-系统进路参数'!H508)</f>
        <v>N/A</v>
      </c>
      <c r="F507" s="22" t="str">
        <f>IF(INDEX(Veh_Marshal,0,3)="N/A","N/A",'输出-系统进路参数'!I508)</f>
        <v>N/A</v>
      </c>
      <c r="G507" s="22" t="str">
        <f>IF(INDEX(Veh_Marshal,0,3)="N/A","N/A",'输出-系统进路参数'!J508)</f>
        <v>N/A</v>
      </c>
      <c r="H507" s="22" t="str">
        <f>IF(INDEX(Veh_Marshal,0,3)="N/A","N/A",'输出-系统进路参数'!K508)</f>
        <v>N/A</v>
      </c>
      <c r="I507" s="22" t="str">
        <f>IF(INDEX(Veh_Marshal,0,3)="N/A","N/A",'输出-系统进路参数'!L508)</f>
        <v>N/A</v>
      </c>
      <c r="J507" s="22" t="str">
        <f>IF(INDEX(Veh_Marshal,0,3)="N/A","N/A",'输出-系统进路参数'!M508)</f>
        <v>N/A</v>
      </c>
      <c r="K507" s="22" t="str">
        <f>IF(INDEX(Veh_Marshal,0,3)="N/A","N/A",'输出-系统进路参数'!N508)</f>
        <v>N/A</v>
      </c>
      <c r="L507" s="22" t="str">
        <f>IF(INDEX(Veh_Marshal,0,3)="N/A","N/A",'输出-系统进路参数'!O508)</f>
        <v>N/A</v>
      </c>
      <c r="M507" s="22" t="str">
        <f>IF(INDEX(Veh_Marshal,0,3)="N/A","N/A",'输出-系统进路参数'!P508)</f>
        <v>N/A</v>
      </c>
      <c r="N507" s="22" t="str">
        <f>IF(INDEX(Veh_Marshal,0,3)="N/A","N/A",'输出-系统进路参数'!Q508)</f>
        <v>N/A</v>
      </c>
      <c r="O507" s="22" t="str">
        <f>IF(INDEX(Veh_Marshal,0,3)="N/A","N/A",'输出-系统进路参数'!R508)</f>
        <v>N/A</v>
      </c>
      <c r="P507" s="22" t="str">
        <f>IF(INDEX(Veh_Marshal,0,3)="N/A","N/A",'输出-系统进路参数'!S508)</f>
        <v>N/A</v>
      </c>
      <c r="Q507" s="22" t="str">
        <f>IF(INDEX(Veh_Marshal,0,3)="N/A","N/A",'输出-系统进路参数'!T508)</f>
        <v>N/A</v>
      </c>
      <c r="R507" s="22" t="str">
        <f>IF(INDEX(Veh_Marshal,0,3)="N/A","N/A",'输出-系统进路参数'!U508)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IF(INDEX(Veh_Marshal,0,3)="N/A","N/A",'输出-系统进路参数'!B509)</f>
        <v>N/A</v>
      </c>
      <c r="B508" s="22" t="str">
        <f>IF(INDEX(Veh_Marshal,0,3)="N/A","N/A",'输出-系统进路参数'!E509)</f>
        <v>N/A</v>
      </c>
      <c r="C508" s="22" t="str">
        <f>IF(INDEX(Veh_Marshal,0,3)="N/A","N/A",'输出-系统进路参数'!F509)</f>
        <v>N/A</v>
      </c>
      <c r="D508" s="22" t="str">
        <f>IF(INDEX(Veh_Marshal,0,3)="N/A","N/A",'输出-系统进路参数'!G509)</f>
        <v>N/A</v>
      </c>
      <c r="E508" s="22" t="str">
        <f>IF(INDEX(Veh_Marshal,0,3)="N/A","N/A",'输出-系统进路参数'!H509)</f>
        <v>N/A</v>
      </c>
      <c r="F508" s="22" t="str">
        <f>IF(INDEX(Veh_Marshal,0,3)="N/A","N/A",'输出-系统进路参数'!I509)</f>
        <v>N/A</v>
      </c>
      <c r="G508" s="22" t="str">
        <f>IF(INDEX(Veh_Marshal,0,3)="N/A","N/A",'输出-系统进路参数'!J509)</f>
        <v>N/A</v>
      </c>
      <c r="H508" s="22" t="str">
        <f>IF(INDEX(Veh_Marshal,0,3)="N/A","N/A",'输出-系统进路参数'!K509)</f>
        <v>N/A</v>
      </c>
      <c r="I508" s="22" t="str">
        <f>IF(INDEX(Veh_Marshal,0,3)="N/A","N/A",'输出-系统进路参数'!L509)</f>
        <v>N/A</v>
      </c>
      <c r="J508" s="22" t="str">
        <f>IF(INDEX(Veh_Marshal,0,3)="N/A","N/A",'输出-系统进路参数'!M509)</f>
        <v>N/A</v>
      </c>
      <c r="K508" s="22" t="str">
        <f>IF(INDEX(Veh_Marshal,0,3)="N/A","N/A",'输出-系统进路参数'!N509)</f>
        <v>N/A</v>
      </c>
      <c r="L508" s="22" t="str">
        <f>IF(INDEX(Veh_Marshal,0,3)="N/A","N/A",'输出-系统进路参数'!O509)</f>
        <v>N/A</v>
      </c>
      <c r="M508" s="22" t="str">
        <f>IF(INDEX(Veh_Marshal,0,3)="N/A","N/A",'输出-系统进路参数'!P509)</f>
        <v>N/A</v>
      </c>
      <c r="N508" s="22" t="str">
        <f>IF(INDEX(Veh_Marshal,0,3)="N/A","N/A",'输出-系统进路参数'!Q509)</f>
        <v>N/A</v>
      </c>
      <c r="O508" s="22" t="str">
        <f>IF(INDEX(Veh_Marshal,0,3)="N/A","N/A",'输出-系统进路参数'!R509)</f>
        <v>N/A</v>
      </c>
      <c r="P508" s="22" t="str">
        <f>IF(INDEX(Veh_Marshal,0,3)="N/A","N/A",'输出-系统进路参数'!S509)</f>
        <v>N/A</v>
      </c>
      <c r="Q508" s="22" t="str">
        <f>IF(INDEX(Veh_Marshal,0,3)="N/A","N/A",'输出-系统进路参数'!T509)</f>
        <v>N/A</v>
      </c>
      <c r="R508" s="22" t="str">
        <f>IF(INDEX(Veh_Marshal,0,3)="N/A","N/A",'输出-系统进路参数'!U509)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IF(INDEX(Veh_Marshal,0,3)="N/A","N/A",'输出-系统进路参数'!B510)</f>
        <v>N/A</v>
      </c>
      <c r="B509" s="22" t="str">
        <f>IF(INDEX(Veh_Marshal,0,3)="N/A","N/A",'输出-系统进路参数'!E510)</f>
        <v>N/A</v>
      </c>
      <c r="C509" s="22" t="str">
        <f>IF(INDEX(Veh_Marshal,0,3)="N/A","N/A",'输出-系统进路参数'!F510)</f>
        <v>N/A</v>
      </c>
      <c r="D509" s="22" t="str">
        <f>IF(INDEX(Veh_Marshal,0,3)="N/A","N/A",'输出-系统进路参数'!G510)</f>
        <v>N/A</v>
      </c>
      <c r="E509" s="22" t="str">
        <f>IF(INDEX(Veh_Marshal,0,3)="N/A","N/A",'输出-系统进路参数'!H510)</f>
        <v>N/A</v>
      </c>
      <c r="F509" s="22" t="str">
        <f>IF(INDEX(Veh_Marshal,0,3)="N/A","N/A",'输出-系统进路参数'!I510)</f>
        <v>N/A</v>
      </c>
      <c r="G509" s="22" t="str">
        <f>IF(INDEX(Veh_Marshal,0,3)="N/A","N/A",'输出-系统进路参数'!J510)</f>
        <v>N/A</v>
      </c>
      <c r="H509" s="22" t="str">
        <f>IF(INDEX(Veh_Marshal,0,3)="N/A","N/A",'输出-系统进路参数'!K510)</f>
        <v>N/A</v>
      </c>
      <c r="I509" s="22" t="str">
        <f>IF(INDEX(Veh_Marshal,0,3)="N/A","N/A",'输出-系统进路参数'!L510)</f>
        <v>N/A</v>
      </c>
      <c r="J509" s="22" t="str">
        <f>IF(INDEX(Veh_Marshal,0,3)="N/A","N/A",'输出-系统进路参数'!M510)</f>
        <v>N/A</v>
      </c>
      <c r="K509" s="22" t="str">
        <f>IF(INDEX(Veh_Marshal,0,3)="N/A","N/A",'输出-系统进路参数'!N510)</f>
        <v>N/A</v>
      </c>
      <c r="L509" s="22" t="str">
        <f>IF(INDEX(Veh_Marshal,0,3)="N/A","N/A",'输出-系统进路参数'!O510)</f>
        <v>N/A</v>
      </c>
      <c r="M509" s="22" t="str">
        <f>IF(INDEX(Veh_Marshal,0,3)="N/A","N/A",'输出-系统进路参数'!P510)</f>
        <v>N/A</v>
      </c>
      <c r="N509" s="22" t="str">
        <f>IF(INDEX(Veh_Marshal,0,3)="N/A","N/A",'输出-系统进路参数'!Q510)</f>
        <v>N/A</v>
      </c>
      <c r="O509" s="22" t="str">
        <f>IF(INDEX(Veh_Marshal,0,3)="N/A","N/A",'输出-系统进路参数'!R510)</f>
        <v>N/A</v>
      </c>
      <c r="P509" s="22" t="str">
        <f>IF(INDEX(Veh_Marshal,0,3)="N/A","N/A",'输出-系统进路参数'!S510)</f>
        <v>N/A</v>
      </c>
      <c r="Q509" s="22" t="str">
        <f>IF(INDEX(Veh_Marshal,0,3)="N/A","N/A",'输出-系统进路参数'!T510)</f>
        <v>N/A</v>
      </c>
      <c r="R509" s="22" t="str">
        <f>IF(INDEX(Veh_Marshal,0,3)="N/A","N/A",'输出-系统进路参数'!U510)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IF(INDEX(Veh_Marshal,0,3)="N/A","N/A",'输出-系统进路参数'!B511)</f>
        <v>N/A</v>
      </c>
      <c r="B510" s="22" t="str">
        <f>IF(INDEX(Veh_Marshal,0,3)="N/A","N/A",'输出-系统进路参数'!E511)</f>
        <v>N/A</v>
      </c>
      <c r="C510" s="22" t="str">
        <f>IF(INDEX(Veh_Marshal,0,3)="N/A","N/A",'输出-系统进路参数'!F511)</f>
        <v>N/A</v>
      </c>
      <c r="D510" s="22" t="str">
        <f>IF(INDEX(Veh_Marshal,0,3)="N/A","N/A",'输出-系统进路参数'!G511)</f>
        <v>N/A</v>
      </c>
      <c r="E510" s="22" t="str">
        <f>IF(INDEX(Veh_Marshal,0,3)="N/A","N/A",'输出-系统进路参数'!H511)</f>
        <v>N/A</v>
      </c>
      <c r="F510" s="22" t="str">
        <f>IF(INDEX(Veh_Marshal,0,3)="N/A","N/A",'输出-系统进路参数'!I511)</f>
        <v>N/A</v>
      </c>
      <c r="G510" s="22" t="str">
        <f>IF(INDEX(Veh_Marshal,0,3)="N/A","N/A",'输出-系统进路参数'!J511)</f>
        <v>N/A</v>
      </c>
      <c r="H510" s="22" t="str">
        <f>IF(INDEX(Veh_Marshal,0,3)="N/A","N/A",'输出-系统进路参数'!K511)</f>
        <v>N/A</v>
      </c>
      <c r="I510" s="22" t="str">
        <f>IF(INDEX(Veh_Marshal,0,3)="N/A","N/A",'输出-系统进路参数'!L511)</f>
        <v>N/A</v>
      </c>
      <c r="J510" s="22" t="str">
        <f>IF(INDEX(Veh_Marshal,0,3)="N/A","N/A",'输出-系统进路参数'!M511)</f>
        <v>N/A</v>
      </c>
      <c r="K510" s="22" t="str">
        <f>IF(INDEX(Veh_Marshal,0,3)="N/A","N/A",'输出-系统进路参数'!N511)</f>
        <v>N/A</v>
      </c>
      <c r="L510" s="22" t="str">
        <f>IF(INDEX(Veh_Marshal,0,3)="N/A","N/A",'输出-系统进路参数'!O511)</f>
        <v>N/A</v>
      </c>
      <c r="M510" s="22" t="str">
        <f>IF(INDEX(Veh_Marshal,0,3)="N/A","N/A",'输出-系统进路参数'!P511)</f>
        <v>N/A</v>
      </c>
      <c r="N510" s="22" t="str">
        <f>IF(INDEX(Veh_Marshal,0,3)="N/A","N/A",'输出-系统进路参数'!Q511)</f>
        <v>N/A</v>
      </c>
      <c r="O510" s="22" t="str">
        <f>IF(INDEX(Veh_Marshal,0,3)="N/A","N/A",'输出-系统进路参数'!R511)</f>
        <v>N/A</v>
      </c>
      <c r="P510" s="22" t="str">
        <f>IF(INDEX(Veh_Marshal,0,3)="N/A","N/A",'输出-系统进路参数'!S511)</f>
        <v>N/A</v>
      </c>
      <c r="Q510" s="22" t="str">
        <f>IF(INDEX(Veh_Marshal,0,3)="N/A","N/A",'输出-系统进路参数'!T511)</f>
        <v>N/A</v>
      </c>
      <c r="R510" s="22" t="str">
        <f>IF(INDEX(Veh_Marshal,0,3)="N/A","N/A",'输出-系统进路参数'!U511)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IF(INDEX(Veh_Marshal,0,3)="N/A","N/A",'输出-系统进路参数'!B512)</f>
        <v>N/A</v>
      </c>
      <c r="B511" s="22" t="str">
        <f>IF(INDEX(Veh_Marshal,0,3)="N/A","N/A",'输出-系统进路参数'!E512)</f>
        <v>N/A</v>
      </c>
      <c r="C511" s="22" t="str">
        <f>IF(INDEX(Veh_Marshal,0,3)="N/A","N/A",'输出-系统进路参数'!F512)</f>
        <v>N/A</v>
      </c>
      <c r="D511" s="22" t="str">
        <f>IF(INDEX(Veh_Marshal,0,3)="N/A","N/A",'输出-系统进路参数'!G512)</f>
        <v>N/A</v>
      </c>
      <c r="E511" s="22" t="str">
        <f>IF(INDEX(Veh_Marshal,0,3)="N/A","N/A",'输出-系统进路参数'!H512)</f>
        <v>N/A</v>
      </c>
      <c r="F511" s="22" t="str">
        <f>IF(INDEX(Veh_Marshal,0,3)="N/A","N/A",'输出-系统进路参数'!I512)</f>
        <v>N/A</v>
      </c>
      <c r="G511" s="22" t="str">
        <f>IF(INDEX(Veh_Marshal,0,3)="N/A","N/A",'输出-系统进路参数'!J512)</f>
        <v>N/A</v>
      </c>
      <c r="H511" s="22" t="str">
        <f>IF(INDEX(Veh_Marshal,0,3)="N/A","N/A",'输出-系统进路参数'!K512)</f>
        <v>N/A</v>
      </c>
      <c r="I511" s="22" t="str">
        <f>IF(INDEX(Veh_Marshal,0,3)="N/A","N/A",'输出-系统进路参数'!L512)</f>
        <v>N/A</v>
      </c>
      <c r="J511" s="22" t="str">
        <f>IF(INDEX(Veh_Marshal,0,3)="N/A","N/A",'输出-系统进路参数'!M512)</f>
        <v>N/A</v>
      </c>
      <c r="K511" s="22" t="str">
        <f>IF(INDEX(Veh_Marshal,0,3)="N/A","N/A",'输出-系统进路参数'!N512)</f>
        <v>N/A</v>
      </c>
      <c r="L511" s="22" t="str">
        <f>IF(INDEX(Veh_Marshal,0,3)="N/A","N/A",'输出-系统进路参数'!O512)</f>
        <v>N/A</v>
      </c>
      <c r="M511" s="22" t="str">
        <f>IF(INDEX(Veh_Marshal,0,3)="N/A","N/A",'输出-系统进路参数'!P512)</f>
        <v>N/A</v>
      </c>
      <c r="N511" s="22" t="str">
        <f>IF(INDEX(Veh_Marshal,0,3)="N/A","N/A",'输出-系统进路参数'!Q512)</f>
        <v>N/A</v>
      </c>
      <c r="O511" s="22" t="str">
        <f>IF(INDEX(Veh_Marshal,0,3)="N/A","N/A",'输出-系统进路参数'!R512)</f>
        <v>N/A</v>
      </c>
      <c r="P511" s="22" t="str">
        <f>IF(INDEX(Veh_Marshal,0,3)="N/A","N/A",'输出-系统进路参数'!S512)</f>
        <v>N/A</v>
      </c>
      <c r="Q511" s="22" t="str">
        <f>IF(INDEX(Veh_Marshal,0,3)="N/A","N/A",'输出-系统进路参数'!T512)</f>
        <v>N/A</v>
      </c>
      <c r="R511" s="22" t="str">
        <f>IF(INDEX(Veh_Marshal,0,3)="N/A","N/A",'输出-系统进路参数'!U512)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IF(INDEX(Veh_Marshal,0,3)="N/A","N/A",'输出-系统进路参数'!B513)</f>
        <v>N/A</v>
      </c>
      <c r="B512" s="22" t="str">
        <f>IF(INDEX(Veh_Marshal,0,3)="N/A","N/A",'输出-系统进路参数'!E513)</f>
        <v>N/A</v>
      </c>
      <c r="C512" s="22" t="str">
        <f>IF(INDEX(Veh_Marshal,0,3)="N/A","N/A",'输出-系统进路参数'!F513)</f>
        <v>N/A</v>
      </c>
      <c r="D512" s="22" t="str">
        <f>IF(INDEX(Veh_Marshal,0,3)="N/A","N/A",'输出-系统进路参数'!G513)</f>
        <v>N/A</v>
      </c>
      <c r="E512" s="22" t="str">
        <f>IF(INDEX(Veh_Marshal,0,3)="N/A","N/A",'输出-系统进路参数'!H513)</f>
        <v>N/A</v>
      </c>
      <c r="F512" s="22" t="str">
        <f>IF(INDEX(Veh_Marshal,0,3)="N/A","N/A",'输出-系统进路参数'!I513)</f>
        <v>N/A</v>
      </c>
      <c r="G512" s="22" t="str">
        <f>IF(INDEX(Veh_Marshal,0,3)="N/A","N/A",'输出-系统进路参数'!J513)</f>
        <v>N/A</v>
      </c>
      <c r="H512" s="22" t="str">
        <f>IF(INDEX(Veh_Marshal,0,3)="N/A","N/A",'输出-系统进路参数'!K513)</f>
        <v>N/A</v>
      </c>
      <c r="I512" s="22" t="str">
        <f>IF(INDEX(Veh_Marshal,0,3)="N/A","N/A",'输出-系统进路参数'!L513)</f>
        <v>N/A</v>
      </c>
      <c r="J512" s="22" t="str">
        <f>IF(INDEX(Veh_Marshal,0,3)="N/A","N/A",'输出-系统进路参数'!M513)</f>
        <v>N/A</v>
      </c>
      <c r="K512" s="22" t="str">
        <f>IF(INDEX(Veh_Marshal,0,3)="N/A","N/A",'输出-系统进路参数'!N513)</f>
        <v>N/A</v>
      </c>
      <c r="L512" s="22" t="str">
        <f>IF(INDEX(Veh_Marshal,0,3)="N/A","N/A",'输出-系统进路参数'!O513)</f>
        <v>N/A</v>
      </c>
      <c r="M512" s="22" t="str">
        <f>IF(INDEX(Veh_Marshal,0,3)="N/A","N/A",'输出-系统进路参数'!P513)</f>
        <v>N/A</v>
      </c>
      <c r="N512" s="22" t="str">
        <f>IF(INDEX(Veh_Marshal,0,3)="N/A","N/A",'输出-系统进路参数'!Q513)</f>
        <v>N/A</v>
      </c>
      <c r="O512" s="22" t="str">
        <f>IF(INDEX(Veh_Marshal,0,3)="N/A","N/A",'输出-系统进路参数'!R513)</f>
        <v>N/A</v>
      </c>
      <c r="P512" s="22" t="str">
        <f>IF(INDEX(Veh_Marshal,0,3)="N/A","N/A",'输出-系统进路参数'!S513)</f>
        <v>N/A</v>
      </c>
      <c r="Q512" s="22" t="str">
        <f>IF(INDEX(Veh_Marshal,0,3)="N/A","N/A",'输出-系统进路参数'!T513)</f>
        <v>N/A</v>
      </c>
      <c r="R512" s="22" t="str">
        <f>IF(INDEX(Veh_Marshal,0,3)="N/A","N/A",'输出-系统进路参数'!U513)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IF(INDEX(Veh_Marshal,0,3)="N/A","N/A",'输出-系统进路参数'!B514)</f>
        <v>N/A</v>
      </c>
      <c r="B513" s="22" t="str">
        <f>IF(INDEX(Veh_Marshal,0,3)="N/A","N/A",'输出-系统进路参数'!E514)</f>
        <v>N/A</v>
      </c>
      <c r="C513" s="22" t="str">
        <f>IF(INDEX(Veh_Marshal,0,3)="N/A","N/A",'输出-系统进路参数'!F514)</f>
        <v>N/A</v>
      </c>
      <c r="D513" s="22" t="str">
        <f>IF(INDEX(Veh_Marshal,0,3)="N/A","N/A",'输出-系统进路参数'!G514)</f>
        <v>N/A</v>
      </c>
      <c r="E513" s="22" t="str">
        <f>IF(INDEX(Veh_Marshal,0,3)="N/A","N/A",'输出-系统进路参数'!H514)</f>
        <v>N/A</v>
      </c>
      <c r="F513" s="22" t="str">
        <f>IF(INDEX(Veh_Marshal,0,3)="N/A","N/A",'输出-系统进路参数'!I514)</f>
        <v>N/A</v>
      </c>
      <c r="G513" s="22" t="str">
        <f>IF(INDEX(Veh_Marshal,0,3)="N/A","N/A",'输出-系统进路参数'!J514)</f>
        <v>N/A</v>
      </c>
      <c r="H513" s="22" t="str">
        <f>IF(INDEX(Veh_Marshal,0,3)="N/A","N/A",'输出-系统进路参数'!K514)</f>
        <v>N/A</v>
      </c>
      <c r="I513" s="22" t="str">
        <f>IF(INDEX(Veh_Marshal,0,3)="N/A","N/A",'输出-系统进路参数'!L514)</f>
        <v>N/A</v>
      </c>
      <c r="J513" s="22" t="str">
        <f>IF(INDEX(Veh_Marshal,0,3)="N/A","N/A",'输出-系统进路参数'!M514)</f>
        <v>N/A</v>
      </c>
      <c r="K513" s="22" t="str">
        <f>IF(INDEX(Veh_Marshal,0,3)="N/A","N/A",'输出-系统进路参数'!N514)</f>
        <v>N/A</v>
      </c>
      <c r="L513" s="22" t="str">
        <f>IF(INDEX(Veh_Marshal,0,3)="N/A","N/A",'输出-系统进路参数'!O514)</f>
        <v>N/A</v>
      </c>
      <c r="M513" s="22" t="str">
        <f>IF(INDEX(Veh_Marshal,0,3)="N/A","N/A",'输出-系统进路参数'!P514)</f>
        <v>N/A</v>
      </c>
      <c r="N513" s="22" t="str">
        <f>IF(INDEX(Veh_Marshal,0,3)="N/A","N/A",'输出-系统进路参数'!Q514)</f>
        <v>N/A</v>
      </c>
      <c r="O513" s="22" t="str">
        <f>IF(INDEX(Veh_Marshal,0,3)="N/A","N/A",'输出-系统进路参数'!R514)</f>
        <v>N/A</v>
      </c>
      <c r="P513" s="22" t="str">
        <f>IF(INDEX(Veh_Marshal,0,3)="N/A","N/A",'输出-系统进路参数'!S514)</f>
        <v>N/A</v>
      </c>
      <c r="Q513" s="22" t="str">
        <f>IF(INDEX(Veh_Marshal,0,3)="N/A","N/A",'输出-系统进路参数'!T514)</f>
        <v>N/A</v>
      </c>
      <c r="R513" s="22" t="str">
        <f>IF(INDEX(Veh_Marshal,0,3)="N/A","N/A",'输出-系统进路参数'!U514)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IF(INDEX(Veh_Marshal,0,3)="N/A","N/A",'输出-系统进路参数'!B515)</f>
        <v>N/A</v>
      </c>
      <c r="B514" s="22" t="str">
        <f>IF(INDEX(Veh_Marshal,0,3)="N/A","N/A",'输出-系统进路参数'!E515)</f>
        <v>N/A</v>
      </c>
      <c r="C514" s="22" t="str">
        <f>IF(INDEX(Veh_Marshal,0,3)="N/A","N/A",'输出-系统进路参数'!F515)</f>
        <v>N/A</v>
      </c>
      <c r="D514" s="22" t="str">
        <f>IF(INDEX(Veh_Marshal,0,3)="N/A","N/A",'输出-系统进路参数'!G515)</f>
        <v>N/A</v>
      </c>
      <c r="E514" s="22" t="str">
        <f>IF(INDEX(Veh_Marshal,0,3)="N/A","N/A",'输出-系统进路参数'!H515)</f>
        <v>N/A</v>
      </c>
      <c r="F514" s="22" t="str">
        <f>IF(INDEX(Veh_Marshal,0,3)="N/A","N/A",'输出-系统进路参数'!I515)</f>
        <v>N/A</v>
      </c>
      <c r="G514" s="22" t="str">
        <f>IF(INDEX(Veh_Marshal,0,3)="N/A","N/A",'输出-系统进路参数'!J515)</f>
        <v>N/A</v>
      </c>
      <c r="H514" s="22" t="str">
        <f>IF(INDEX(Veh_Marshal,0,3)="N/A","N/A",'输出-系统进路参数'!K515)</f>
        <v>N/A</v>
      </c>
      <c r="I514" s="22" t="str">
        <f>IF(INDEX(Veh_Marshal,0,3)="N/A","N/A",'输出-系统进路参数'!L515)</f>
        <v>N/A</v>
      </c>
      <c r="J514" s="22" t="str">
        <f>IF(INDEX(Veh_Marshal,0,3)="N/A","N/A",'输出-系统进路参数'!M515)</f>
        <v>N/A</v>
      </c>
      <c r="K514" s="22" t="str">
        <f>IF(INDEX(Veh_Marshal,0,3)="N/A","N/A",'输出-系统进路参数'!N515)</f>
        <v>N/A</v>
      </c>
      <c r="L514" s="22" t="str">
        <f>IF(INDEX(Veh_Marshal,0,3)="N/A","N/A",'输出-系统进路参数'!O515)</f>
        <v>N/A</v>
      </c>
      <c r="M514" s="22" t="str">
        <f>IF(INDEX(Veh_Marshal,0,3)="N/A","N/A",'输出-系统进路参数'!P515)</f>
        <v>N/A</v>
      </c>
      <c r="N514" s="22" t="str">
        <f>IF(INDEX(Veh_Marshal,0,3)="N/A","N/A",'输出-系统进路参数'!Q515)</f>
        <v>N/A</v>
      </c>
      <c r="O514" s="22" t="str">
        <f>IF(INDEX(Veh_Marshal,0,3)="N/A","N/A",'输出-系统进路参数'!R515)</f>
        <v>N/A</v>
      </c>
      <c r="P514" s="22" t="str">
        <f>IF(INDEX(Veh_Marshal,0,3)="N/A","N/A",'输出-系统进路参数'!S515)</f>
        <v>N/A</v>
      </c>
      <c r="Q514" s="22" t="str">
        <f>IF(INDEX(Veh_Marshal,0,3)="N/A","N/A",'输出-系统进路参数'!T515)</f>
        <v>N/A</v>
      </c>
      <c r="R514" s="22" t="str">
        <f>IF(INDEX(Veh_Marshal,0,3)="N/A","N/A",'输出-系统进路参数'!U515)</f>
        <v>N/A</v>
      </c>
      <c r="S514" s="42" t="str">
        <f t="shared" ref="S514:S577" si="88">IF($A514="N/A","N/A",IF($F514="N/A",CEILING($C514/3.6*(CFG_T_EB_OUT+CFG_T_EB_SETUP)/1000+($C514/3.6)^2/(INDEX(Veh_Gebr,0,3)+$E514/1000*9.8)/2,0.001),$F514))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+Conf_SafeMarginDist+Proj_Sig2AxleDist+INDEX(Veh_Hook2Roller,0,3))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+$C514/3.6/(INDEX(Veh_Gebr,0,3)+$E514/1000*9.8)*1000
+Equ_AxleClearDelay+Conf_VibInTime_CBI)/1000,
10),$V514))</f>
        <v>N/A</v>
      </c>
      <c r="Y514" s="30" t="str">
        <f t="shared" ref="Y514:Y577" si="94">IF($A514="N/A","N/A",
IF($M514="N/A","N/A",
IF($Q514="N/A","N/A",
CEILING(SQRT(2*($O514-INDEX(Veh_Length,0,3)+INDEX(Veh_Hook2Roller,0,3)-Proj_Sp2AxleDist)/(INDEX(Veh_NormDec,0,3)+$P514/1000*9.8))*1000*2,5000)/1000)))</f>
        <v>N/A</v>
      </c>
      <c r="Z514" s="30" t="str">
        <f t="shared" ref="Z514:Z577" si="95">IF($A514="N/A","N/A",
IF($M514="N/A","N/A",
IF($Q514="N/A","N/A",
CEILING(($Y514*1000+CFG_T_EB_OUT+CFG_T_EB_SETUP
+((SQRT((2*INDEX(Veh_Gebr,0,3)*(INDEX(Veh_MaxAcc,0,3)-$P514/1000*9.8)*CFG_T_EB_SETUP/1000)^2
       +4*(INDEX(Veh_Gebr,0,3)+INDEX(Veh_MaxAcc,0,3))*(INDEX(Veh_MaxAcc,0,3)-$P514/1000*9.8)*(INDEX(Veh_Gebr,0,3)*$P514/1000*9.8*(CFG_T_EB_SETUP/1000)^2
           +2*(INDEX(Veh_Gebr,0,3)+$P514/1000*9.8)*($O514-INDEX(Veh_Length,0,3)+INDEX(Veh_Hook2Roller,0,3))))
    -2*INDEX(Veh_Gebr,0,3)*(INDEX(Veh_MaxAcc,0,3)-$P514/1000*9.8)*CFG_T_EB_SETUP/1000)
  /2/(INDEX(Veh_MaxAcc,0,3)+INDEX(Veh_Gebr,0,3))-$P514/1000*9.8*CFG_T_EB_SETUP/1000)/(INDEX(Veh_Gebr,0,3)+$P514/1000*9.8)*1000
+Equ_AxleClearDelay+Conf_VibInTime_CBI)/1000,
10)
)))</f>
        <v>N/A</v>
      </c>
      <c r="AA514" s="30" t="str">
        <f t="shared" ref="AA514:AA577" si="96">IF($A514="N/A","N/A",
IF($Q514="N/A","N/A",
FLOOR((Proj_RmMaxForwSpd/3.6-ATO速度_EB速度余量/3.6)*1000/INDEX(Veh_NormDec,0,3)
+(Proj_RmMaxForwSpd/3.6-ATO速度_EB速度余量/3.6)*1000/INDEX(Veh_MaxAcc,0,3)
+($B514-(Proj_RmMaxForwSpd/3.6-ATO速度_EB速度余量/3.6)^2/(2*INDEX(Veh_NormDec,0,3))-(Proj_RmMaxForwSpd/3.6-ATO速度_EB速度余量/3.6)^2/(2*INDEX(Veh_MaxAcc,0,3)))/(Proj_RmMaxForwSpd/3.6-ATO速度_EB速度余量/3.6)*1000
+$N514*1000,5000)/1000))</f>
        <v>N/A</v>
      </c>
      <c r="AB514" s="30" t="str">
        <f t="shared" ref="AB514:AB577" si="97">IF($A514="N/A","N/A",
IF($Q514="N/A","N/A",
CEILING(($AA514*1000+CFG_T_EB_OUT+CFG_T_EB_SETUP
+$D514/3.6/(INDEX(Veh_Gebr,0,3)+$G514/1000*9.8)*1000
+Equ_AxleClearDelay+Conf_VibInTime_CBI)/1000,
10)
))</f>
        <v>N/A</v>
      </c>
      <c r="AC514" s="30" t="str">
        <f t="shared" ref="AC514:AC577" si="98">IF($A514="N/A","N/A",
CEILING(司机反应时间*1000
+INDEX(Veh_FsbTracCutDelay,0,3)+INDEX(Veh_FsbSetDelay,0,3)+INDEX(Veh_FsbCoastTime,0,3)
+Proj_RmMaxForwSpd/3.6/(INDEX(Veh_Fsbr,0,3)-Proj_MaxLineGrad*9.8/1000)*1000
+Equ_AxleClearDelay
+Conf_VibInTime_CBI,
10000)/1000)</f>
        <v>N/A</v>
      </c>
    </row>
    <row r="515" spans="1:29">
      <c r="A515" s="22" t="str">
        <f>IF(INDEX(Veh_Marshal,0,3)="N/A","N/A",'输出-系统进路参数'!B516)</f>
        <v>N/A</v>
      </c>
      <c r="B515" s="22" t="str">
        <f>IF(INDEX(Veh_Marshal,0,3)="N/A","N/A",'输出-系统进路参数'!E516)</f>
        <v>N/A</v>
      </c>
      <c r="C515" s="22" t="str">
        <f>IF(INDEX(Veh_Marshal,0,3)="N/A","N/A",'输出-系统进路参数'!F516)</f>
        <v>N/A</v>
      </c>
      <c r="D515" s="22" t="str">
        <f>IF(INDEX(Veh_Marshal,0,3)="N/A","N/A",'输出-系统进路参数'!G516)</f>
        <v>N/A</v>
      </c>
      <c r="E515" s="22" t="str">
        <f>IF(INDEX(Veh_Marshal,0,3)="N/A","N/A",'输出-系统进路参数'!H516)</f>
        <v>N/A</v>
      </c>
      <c r="F515" s="22" t="str">
        <f>IF(INDEX(Veh_Marshal,0,3)="N/A","N/A",'输出-系统进路参数'!I516)</f>
        <v>N/A</v>
      </c>
      <c r="G515" s="22" t="str">
        <f>IF(INDEX(Veh_Marshal,0,3)="N/A","N/A",'输出-系统进路参数'!J516)</f>
        <v>N/A</v>
      </c>
      <c r="H515" s="22" t="str">
        <f>IF(INDEX(Veh_Marshal,0,3)="N/A","N/A",'输出-系统进路参数'!K516)</f>
        <v>N/A</v>
      </c>
      <c r="I515" s="22" t="str">
        <f>IF(INDEX(Veh_Marshal,0,3)="N/A","N/A",'输出-系统进路参数'!L516)</f>
        <v>N/A</v>
      </c>
      <c r="J515" s="22" t="str">
        <f>IF(INDEX(Veh_Marshal,0,3)="N/A","N/A",'输出-系统进路参数'!M516)</f>
        <v>N/A</v>
      </c>
      <c r="K515" s="22" t="str">
        <f>IF(INDEX(Veh_Marshal,0,3)="N/A","N/A",'输出-系统进路参数'!N516)</f>
        <v>N/A</v>
      </c>
      <c r="L515" s="22" t="str">
        <f>IF(INDEX(Veh_Marshal,0,3)="N/A","N/A",'输出-系统进路参数'!O516)</f>
        <v>N/A</v>
      </c>
      <c r="M515" s="22" t="str">
        <f>IF(INDEX(Veh_Marshal,0,3)="N/A","N/A",'输出-系统进路参数'!P516)</f>
        <v>N/A</v>
      </c>
      <c r="N515" s="22" t="str">
        <f>IF(INDEX(Veh_Marshal,0,3)="N/A","N/A",'输出-系统进路参数'!Q516)</f>
        <v>N/A</v>
      </c>
      <c r="O515" s="22" t="str">
        <f>IF(INDEX(Veh_Marshal,0,3)="N/A","N/A",'输出-系统进路参数'!R516)</f>
        <v>N/A</v>
      </c>
      <c r="P515" s="22" t="str">
        <f>IF(INDEX(Veh_Marshal,0,3)="N/A","N/A",'输出-系统进路参数'!S516)</f>
        <v>N/A</v>
      </c>
      <c r="Q515" s="22" t="str">
        <f>IF(INDEX(Veh_Marshal,0,3)="N/A","N/A",'输出-系统进路参数'!T516)</f>
        <v>N/A</v>
      </c>
      <c r="R515" s="22" t="str">
        <f>IF(INDEX(Veh_Marshal,0,3)="N/A","N/A",'输出-系统进路参数'!U516)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IF(INDEX(Veh_Marshal,0,3)="N/A","N/A",'输出-系统进路参数'!B517)</f>
        <v>N/A</v>
      </c>
      <c r="B516" s="22" t="str">
        <f>IF(INDEX(Veh_Marshal,0,3)="N/A","N/A",'输出-系统进路参数'!E517)</f>
        <v>N/A</v>
      </c>
      <c r="C516" s="22" t="str">
        <f>IF(INDEX(Veh_Marshal,0,3)="N/A","N/A",'输出-系统进路参数'!F517)</f>
        <v>N/A</v>
      </c>
      <c r="D516" s="22" t="str">
        <f>IF(INDEX(Veh_Marshal,0,3)="N/A","N/A",'输出-系统进路参数'!G517)</f>
        <v>N/A</v>
      </c>
      <c r="E516" s="22" t="str">
        <f>IF(INDEX(Veh_Marshal,0,3)="N/A","N/A",'输出-系统进路参数'!H517)</f>
        <v>N/A</v>
      </c>
      <c r="F516" s="22" t="str">
        <f>IF(INDEX(Veh_Marshal,0,3)="N/A","N/A",'输出-系统进路参数'!I517)</f>
        <v>N/A</v>
      </c>
      <c r="G516" s="22" t="str">
        <f>IF(INDEX(Veh_Marshal,0,3)="N/A","N/A",'输出-系统进路参数'!J517)</f>
        <v>N/A</v>
      </c>
      <c r="H516" s="22" t="str">
        <f>IF(INDEX(Veh_Marshal,0,3)="N/A","N/A",'输出-系统进路参数'!K517)</f>
        <v>N/A</v>
      </c>
      <c r="I516" s="22" t="str">
        <f>IF(INDEX(Veh_Marshal,0,3)="N/A","N/A",'输出-系统进路参数'!L517)</f>
        <v>N/A</v>
      </c>
      <c r="J516" s="22" t="str">
        <f>IF(INDEX(Veh_Marshal,0,3)="N/A","N/A",'输出-系统进路参数'!M517)</f>
        <v>N/A</v>
      </c>
      <c r="K516" s="22" t="str">
        <f>IF(INDEX(Veh_Marshal,0,3)="N/A","N/A",'输出-系统进路参数'!N517)</f>
        <v>N/A</v>
      </c>
      <c r="L516" s="22" t="str">
        <f>IF(INDEX(Veh_Marshal,0,3)="N/A","N/A",'输出-系统进路参数'!O517)</f>
        <v>N/A</v>
      </c>
      <c r="M516" s="22" t="str">
        <f>IF(INDEX(Veh_Marshal,0,3)="N/A","N/A",'输出-系统进路参数'!P517)</f>
        <v>N/A</v>
      </c>
      <c r="N516" s="22" t="str">
        <f>IF(INDEX(Veh_Marshal,0,3)="N/A","N/A",'输出-系统进路参数'!Q517)</f>
        <v>N/A</v>
      </c>
      <c r="O516" s="22" t="str">
        <f>IF(INDEX(Veh_Marshal,0,3)="N/A","N/A",'输出-系统进路参数'!R517)</f>
        <v>N/A</v>
      </c>
      <c r="P516" s="22" t="str">
        <f>IF(INDEX(Veh_Marshal,0,3)="N/A","N/A",'输出-系统进路参数'!S517)</f>
        <v>N/A</v>
      </c>
      <c r="Q516" s="22" t="str">
        <f>IF(INDEX(Veh_Marshal,0,3)="N/A","N/A",'输出-系统进路参数'!T517)</f>
        <v>N/A</v>
      </c>
      <c r="R516" s="22" t="str">
        <f>IF(INDEX(Veh_Marshal,0,3)="N/A","N/A",'输出-系统进路参数'!U517)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IF(INDEX(Veh_Marshal,0,3)="N/A","N/A",'输出-系统进路参数'!B518)</f>
        <v>N/A</v>
      </c>
      <c r="B517" s="22" t="str">
        <f>IF(INDEX(Veh_Marshal,0,3)="N/A","N/A",'输出-系统进路参数'!E518)</f>
        <v>N/A</v>
      </c>
      <c r="C517" s="22" t="str">
        <f>IF(INDEX(Veh_Marshal,0,3)="N/A","N/A",'输出-系统进路参数'!F518)</f>
        <v>N/A</v>
      </c>
      <c r="D517" s="22" t="str">
        <f>IF(INDEX(Veh_Marshal,0,3)="N/A","N/A",'输出-系统进路参数'!G518)</f>
        <v>N/A</v>
      </c>
      <c r="E517" s="22" t="str">
        <f>IF(INDEX(Veh_Marshal,0,3)="N/A","N/A",'输出-系统进路参数'!H518)</f>
        <v>N/A</v>
      </c>
      <c r="F517" s="22" t="str">
        <f>IF(INDEX(Veh_Marshal,0,3)="N/A","N/A",'输出-系统进路参数'!I518)</f>
        <v>N/A</v>
      </c>
      <c r="G517" s="22" t="str">
        <f>IF(INDEX(Veh_Marshal,0,3)="N/A","N/A",'输出-系统进路参数'!J518)</f>
        <v>N/A</v>
      </c>
      <c r="H517" s="22" t="str">
        <f>IF(INDEX(Veh_Marshal,0,3)="N/A","N/A",'输出-系统进路参数'!K518)</f>
        <v>N/A</v>
      </c>
      <c r="I517" s="22" t="str">
        <f>IF(INDEX(Veh_Marshal,0,3)="N/A","N/A",'输出-系统进路参数'!L518)</f>
        <v>N/A</v>
      </c>
      <c r="J517" s="22" t="str">
        <f>IF(INDEX(Veh_Marshal,0,3)="N/A","N/A",'输出-系统进路参数'!M518)</f>
        <v>N/A</v>
      </c>
      <c r="K517" s="22" t="str">
        <f>IF(INDEX(Veh_Marshal,0,3)="N/A","N/A",'输出-系统进路参数'!N518)</f>
        <v>N/A</v>
      </c>
      <c r="L517" s="22" t="str">
        <f>IF(INDEX(Veh_Marshal,0,3)="N/A","N/A",'输出-系统进路参数'!O518)</f>
        <v>N/A</v>
      </c>
      <c r="M517" s="22" t="str">
        <f>IF(INDEX(Veh_Marshal,0,3)="N/A","N/A",'输出-系统进路参数'!P518)</f>
        <v>N/A</v>
      </c>
      <c r="N517" s="22" t="str">
        <f>IF(INDEX(Veh_Marshal,0,3)="N/A","N/A",'输出-系统进路参数'!Q518)</f>
        <v>N/A</v>
      </c>
      <c r="O517" s="22" t="str">
        <f>IF(INDEX(Veh_Marshal,0,3)="N/A","N/A",'输出-系统进路参数'!R518)</f>
        <v>N/A</v>
      </c>
      <c r="P517" s="22" t="str">
        <f>IF(INDEX(Veh_Marshal,0,3)="N/A","N/A",'输出-系统进路参数'!S518)</f>
        <v>N/A</v>
      </c>
      <c r="Q517" s="22" t="str">
        <f>IF(INDEX(Veh_Marshal,0,3)="N/A","N/A",'输出-系统进路参数'!T518)</f>
        <v>N/A</v>
      </c>
      <c r="R517" s="22" t="str">
        <f>IF(INDEX(Veh_Marshal,0,3)="N/A","N/A",'输出-系统进路参数'!U518)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IF(INDEX(Veh_Marshal,0,3)="N/A","N/A",'输出-系统进路参数'!B519)</f>
        <v>N/A</v>
      </c>
      <c r="B518" s="22" t="str">
        <f>IF(INDEX(Veh_Marshal,0,3)="N/A","N/A",'输出-系统进路参数'!E519)</f>
        <v>N/A</v>
      </c>
      <c r="C518" s="22" t="str">
        <f>IF(INDEX(Veh_Marshal,0,3)="N/A","N/A",'输出-系统进路参数'!F519)</f>
        <v>N/A</v>
      </c>
      <c r="D518" s="22" t="str">
        <f>IF(INDEX(Veh_Marshal,0,3)="N/A","N/A",'输出-系统进路参数'!G519)</f>
        <v>N/A</v>
      </c>
      <c r="E518" s="22" t="str">
        <f>IF(INDEX(Veh_Marshal,0,3)="N/A","N/A",'输出-系统进路参数'!H519)</f>
        <v>N/A</v>
      </c>
      <c r="F518" s="22" t="str">
        <f>IF(INDEX(Veh_Marshal,0,3)="N/A","N/A",'输出-系统进路参数'!I519)</f>
        <v>N/A</v>
      </c>
      <c r="G518" s="22" t="str">
        <f>IF(INDEX(Veh_Marshal,0,3)="N/A","N/A",'输出-系统进路参数'!J519)</f>
        <v>N/A</v>
      </c>
      <c r="H518" s="22" t="str">
        <f>IF(INDEX(Veh_Marshal,0,3)="N/A","N/A",'输出-系统进路参数'!K519)</f>
        <v>N/A</v>
      </c>
      <c r="I518" s="22" t="str">
        <f>IF(INDEX(Veh_Marshal,0,3)="N/A","N/A",'输出-系统进路参数'!L519)</f>
        <v>N/A</v>
      </c>
      <c r="J518" s="22" t="str">
        <f>IF(INDEX(Veh_Marshal,0,3)="N/A","N/A",'输出-系统进路参数'!M519)</f>
        <v>N/A</v>
      </c>
      <c r="K518" s="22" t="str">
        <f>IF(INDEX(Veh_Marshal,0,3)="N/A","N/A",'输出-系统进路参数'!N519)</f>
        <v>N/A</v>
      </c>
      <c r="L518" s="22" t="str">
        <f>IF(INDEX(Veh_Marshal,0,3)="N/A","N/A",'输出-系统进路参数'!O519)</f>
        <v>N/A</v>
      </c>
      <c r="M518" s="22" t="str">
        <f>IF(INDEX(Veh_Marshal,0,3)="N/A","N/A",'输出-系统进路参数'!P519)</f>
        <v>N/A</v>
      </c>
      <c r="N518" s="22" t="str">
        <f>IF(INDEX(Veh_Marshal,0,3)="N/A","N/A",'输出-系统进路参数'!Q519)</f>
        <v>N/A</v>
      </c>
      <c r="O518" s="22" t="str">
        <f>IF(INDEX(Veh_Marshal,0,3)="N/A","N/A",'输出-系统进路参数'!R519)</f>
        <v>N/A</v>
      </c>
      <c r="P518" s="22" t="str">
        <f>IF(INDEX(Veh_Marshal,0,3)="N/A","N/A",'输出-系统进路参数'!S519)</f>
        <v>N/A</v>
      </c>
      <c r="Q518" s="22" t="str">
        <f>IF(INDEX(Veh_Marshal,0,3)="N/A","N/A",'输出-系统进路参数'!T519)</f>
        <v>N/A</v>
      </c>
      <c r="R518" s="22" t="str">
        <f>IF(INDEX(Veh_Marshal,0,3)="N/A","N/A",'输出-系统进路参数'!U519)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IF(INDEX(Veh_Marshal,0,3)="N/A","N/A",'输出-系统进路参数'!B520)</f>
        <v>N/A</v>
      </c>
      <c r="B519" s="22" t="str">
        <f>IF(INDEX(Veh_Marshal,0,3)="N/A","N/A",'输出-系统进路参数'!E520)</f>
        <v>N/A</v>
      </c>
      <c r="C519" s="22" t="str">
        <f>IF(INDEX(Veh_Marshal,0,3)="N/A","N/A",'输出-系统进路参数'!F520)</f>
        <v>N/A</v>
      </c>
      <c r="D519" s="22" t="str">
        <f>IF(INDEX(Veh_Marshal,0,3)="N/A","N/A",'输出-系统进路参数'!G520)</f>
        <v>N/A</v>
      </c>
      <c r="E519" s="22" t="str">
        <f>IF(INDEX(Veh_Marshal,0,3)="N/A","N/A",'输出-系统进路参数'!H520)</f>
        <v>N/A</v>
      </c>
      <c r="F519" s="22" t="str">
        <f>IF(INDEX(Veh_Marshal,0,3)="N/A","N/A",'输出-系统进路参数'!I520)</f>
        <v>N/A</v>
      </c>
      <c r="G519" s="22" t="str">
        <f>IF(INDEX(Veh_Marshal,0,3)="N/A","N/A",'输出-系统进路参数'!J520)</f>
        <v>N/A</v>
      </c>
      <c r="H519" s="22" t="str">
        <f>IF(INDEX(Veh_Marshal,0,3)="N/A","N/A",'输出-系统进路参数'!K520)</f>
        <v>N/A</v>
      </c>
      <c r="I519" s="22" t="str">
        <f>IF(INDEX(Veh_Marshal,0,3)="N/A","N/A",'输出-系统进路参数'!L520)</f>
        <v>N/A</v>
      </c>
      <c r="J519" s="22" t="str">
        <f>IF(INDEX(Veh_Marshal,0,3)="N/A","N/A",'输出-系统进路参数'!M520)</f>
        <v>N/A</v>
      </c>
      <c r="K519" s="22" t="str">
        <f>IF(INDEX(Veh_Marshal,0,3)="N/A","N/A",'输出-系统进路参数'!N520)</f>
        <v>N/A</v>
      </c>
      <c r="L519" s="22" t="str">
        <f>IF(INDEX(Veh_Marshal,0,3)="N/A","N/A",'输出-系统进路参数'!O520)</f>
        <v>N/A</v>
      </c>
      <c r="M519" s="22" t="str">
        <f>IF(INDEX(Veh_Marshal,0,3)="N/A","N/A",'输出-系统进路参数'!P520)</f>
        <v>N/A</v>
      </c>
      <c r="N519" s="22" t="str">
        <f>IF(INDEX(Veh_Marshal,0,3)="N/A","N/A",'输出-系统进路参数'!Q520)</f>
        <v>N/A</v>
      </c>
      <c r="O519" s="22" t="str">
        <f>IF(INDEX(Veh_Marshal,0,3)="N/A","N/A",'输出-系统进路参数'!R520)</f>
        <v>N/A</v>
      </c>
      <c r="P519" s="22" t="str">
        <f>IF(INDEX(Veh_Marshal,0,3)="N/A","N/A",'输出-系统进路参数'!S520)</f>
        <v>N/A</v>
      </c>
      <c r="Q519" s="22" t="str">
        <f>IF(INDEX(Veh_Marshal,0,3)="N/A","N/A",'输出-系统进路参数'!T520)</f>
        <v>N/A</v>
      </c>
      <c r="R519" s="22" t="str">
        <f>IF(INDEX(Veh_Marshal,0,3)="N/A","N/A",'输出-系统进路参数'!U520)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IF(INDEX(Veh_Marshal,0,3)="N/A","N/A",'输出-系统进路参数'!B521)</f>
        <v>N/A</v>
      </c>
      <c r="B520" s="22" t="str">
        <f>IF(INDEX(Veh_Marshal,0,3)="N/A","N/A",'输出-系统进路参数'!E521)</f>
        <v>N/A</v>
      </c>
      <c r="C520" s="22" t="str">
        <f>IF(INDEX(Veh_Marshal,0,3)="N/A","N/A",'输出-系统进路参数'!F521)</f>
        <v>N/A</v>
      </c>
      <c r="D520" s="22" t="str">
        <f>IF(INDEX(Veh_Marshal,0,3)="N/A","N/A",'输出-系统进路参数'!G521)</f>
        <v>N/A</v>
      </c>
      <c r="E520" s="22" t="str">
        <f>IF(INDEX(Veh_Marshal,0,3)="N/A","N/A",'输出-系统进路参数'!H521)</f>
        <v>N/A</v>
      </c>
      <c r="F520" s="22" t="str">
        <f>IF(INDEX(Veh_Marshal,0,3)="N/A","N/A",'输出-系统进路参数'!I521)</f>
        <v>N/A</v>
      </c>
      <c r="G520" s="22" t="str">
        <f>IF(INDEX(Veh_Marshal,0,3)="N/A","N/A",'输出-系统进路参数'!J521)</f>
        <v>N/A</v>
      </c>
      <c r="H520" s="22" t="str">
        <f>IF(INDEX(Veh_Marshal,0,3)="N/A","N/A",'输出-系统进路参数'!K521)</f>
        <v>N/A</v>
      </c>
      <c r="I520" s="22" t="str">
        <f>IF(INDEX(Veh_Marshal,0,3)="N/A","N/A",'输出-系统进路参数'!L521)</f>
        <v>N/A</v>
      </c>
      <c r="J520" s="22" t="str">
        <f>IF(INDEX(Veh_Marshal,0,3)="N/A","N/A",'输出-系统进路参数'!M521)</f>
        <v>N/A</v>
      </c>
      <c r="K520" s="22" t="str">
        <f>IF(INDEX(Veh_Marshal,0,3)="N/A","N/A",'输出-系统进路参数'!N521)</f>
        <v>N/A</v>
      </c>
      <c r="L520" s="22" t="str">
        <f>IF(INDEX(Veh_Marshal,0,3)="N/A","N/A",'输出-系统进路参数'!O521)</f>
        <v>N/A</v>
      </c>
      <c r="M520" s="22" t="str">
        <f>IF(INDEX(Veh_Marshal,0,3)="N/A","N/A",'输出-系统进路参数'!P521)</f>
        <v>N/A</v>
      </c>
      <c r="N520" s="22" t="str">
        <f>IF(INDEX(Veh_Marshal,0,3)="N/A","N/A",'输出-系统进路参数'!Q521)</f>
        <v>N/A</v>
      </c>
      <c r="O520" s="22" t="str">
        <f>IF(INDEX(Veh_Marshal,0,3)="N/A","N/A",'输出-系统进路参数'!R521)</f>
        <v>N/A</v>
      </c>
      <c r="P520" s="22" t="str">
        <f>IF(INDEX(Veh_Marshal,0,3)="N/A","N/A",'输出-系统进路参数'!S521)</f>
        <v>N/A</v>
      </c>
      <c r="Q520" s="22" t="str">
        <f>IF(INDEX(Veh_Marshal,0,3)="N/A","N/A",'输出-系统进路参数'!T521)</f>
        <v>N/A</v>
      </c>
      <c r="R520" s="22" t="str">
        <f>IF(INDEX(Veh_Marshal,0,3)="N/A","N/A",'输出-系统进路参数'!U521)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IF(INDEX(Veh_Marshal,0,3)="N/A","N/A",'输出-系统进路参数'!B522)</f>
        <v>N/A</v>
      </c>
      <c r="B521" s="22" t="str">
        <f>IF(INDEX(Veh_Marshal,0,3)="N/A","N/A",'输出-系统进路参数'!E522)</f>
        <v>N/A</v>
      </c>
      <c r="C521" s="22" t="str">
        <f>IF(INDEX(Veh_Marshal,0,3)="N/A","N/A",'输出-系统进路参数'!F522)</f>
        <v>N/A</v>
      </c>
      <c r="D521" s="22" t="str">
        <f>IF(INDEX(Veh_Marshal,0,3)="N/A","N/A",'输出-系统进路参数'!G522)</f>
        <v>N/A</v>
      </c>
      <c r="E521" s="22" t="str">
        <f>IF(INDEX(Veh_Marshal,0,3)="N/A","N/A",'输出-系统进路参数'!H522)</f>
        <v>N/A</v>
      </c>
      <c r="F521" s="22" t="str">
        <f>IF(INDEX(Veh_Marshal,0,3)="N/A","N/A",'输出-系统进路参数'!I522)</f>
        <v>N/A</v>
      </c>
      <c r="G521" s="22" t="str">
        <f>IF(INDEX(Veh_Marshal,0,3)="N/A","N/A",'输出-系统进路参数'!J522)</f>
        <v>N/A</v>
      </c>
      <c r="H521" s="22" t="str">
        <f>IF(INDEX(Veh_Marshal,0,3)="N/A","N/A",'输出-系统进路参数'!K522)</f>
        <v>N/A</v>
      </c>
      <c r="I521" s="22" t="str">
        <f>IF(INDEX(Veh_Marshal,0,3)="N/A","N/A",'输出-系统进路参数'!L522)</f>
        <v>N/A</v>
      </c>
      <c r="J521" s="22" t="str">
        <f>IF(INDEX(Veh_Marshal,0,3)="N/A","N/A",'输出-系统进路参数'!M522)</f>
        <v>N/A</v>
      </c>
      <c r="K521" s="22" t="str">
        <f>IF(INDEX(Veh_Marshal,0,3)="N/A","N/A",'输出-系统进路参数'!N522)</f>
        <v>N/A</v>
      </c>
      <c r="L521" s="22" t="str">
        <f>IF(INDEX(Veh_Marshal,0,3)="N/A","N/A",'输出-系统进路参数'!O522)</f>
        <v>N/A</v>
      </c>
      <c r="M521" s="22" t="str">
        <f>IF(INDEX(Veh_Marshal,0,3)="N/A","N/A",'输出-系统进路参数'!P522)</f>
        <v>N/A</v>
      </c>
      <c r="N521" s="22" t="str">
        <f>IF(INDEX(Veh_Marshal,0,3)="N/A","N/A",'输出-系统进路参数'!Q522)</f>
        <v>N/A</v>
      </c>
      <c r="O521" s="22" t="str">
        <f>IF(INDEX(Veh_Marshal,0,3)="N/A","N/A",'输出-系统进路参数'!R522)</f>
        <v>N/A</v>
      </c>
      <c r="P521" s="22" t="str">
        <f>IF(INDEX(Veh_Marshal,0,3)="N/A","N/A",'输出-系统进路参数'!S522)</f>
        <v>N/A</v>
      </c>
      <c r="Q521" s="22" t="str">
        <f>IF(INDEX(Veh_Marshal,0,3)="N/A","N/A",'输出-系统进路参数'!T522)</f>
        <v>N/A</v>
      </c>
      <c r="R521" s="22" t="str">
        <f>IF(INDEX(Veh_Marshal,0,3)="N/A","N/A",'输出-系统进路参数'!U522)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IF(INDEX(Veh_Marshal,0,3)="N/A","N/A",'输出-系统进路参数'!B523)</f>
        <v>N/A</v>
      </c>
      <c r="B522" s="22" t="str">
        <f>IF(INDEX(Veh_Marshal,0,3)="N/A","N/A",'输出-系统进路参数'!E523)</f>
        <v>N/A</v>
      </c>
      <c r="C522" s="22" t="str">
        <f>IF(INDEX(Veh_Marshal,0,3)="N/A","N/A",'输出-系统进路参数'!F523)</f>
        <v>N/A</v>
      </c>
      <c r="D522" s="22" t="str">
        <f>IF(INDEX(Veh_Marshal,0,3)="N/A","N/A",'输出-系统进路参数'!G523)</f>
        <v>N/A</v>
      </c>
      <c r="E522" s="22" t="str">
        <f>IF(INDEX(Veh_Marshal,0,3)="N/A","N/A",'输出-系统进路参数'!H523)</f>
        <v>N/A</v>
      </c>
      <c r="F522" s="22" t="str">
        <f>IF(INDEX(Veh_Marshal,0,3)="N/A","N/A",'输出-系统进路参数'!I523)</f>
        <v>N/A</v>
      </c>
      <c r="G522" s="22" t="str">
        <f>IF(INDEX(Veh_Marshal,0,3)="N/A","N/A",'输出-系统进路参数'!J523)</f>
        <v>N/A</v>
      </c>
      <c r="H522" s="22" t="str">
        <f>IF(INDEX(Veh_Marshal,0,3)="N/A","N/A",'输出-系统进路参数'!K523)</f>
        <v>N/A</v>
      </c>
      <c r="I522" s="22" t="str">
        <f>IF(INDEX(Veh_Marshal,0,3)="N/A","N/A",'输出-系统进路参数'!L523)</f>
        <v>N/A</v>
      </c>
      <c r="J522" s="22" t="str">
        <f>IF(INDEX(Veh_Marshal,0,3)="N/A","N/A",'输出-系统进路参数'!M523)</f>
        <v>N/A</v>
      </c>
      <c r="K522" s="22" t="str">
        <f>IF(INDEX(Veh_Marshal,0,3)="N/A","N/A",'输出-系统进路参数'!N523)</f>
        <v>N/A</v>
      </c>
      <c r="L522" s="22" t="str">
        <f>IF(INDEX(Veh_Marshal,0,3)="N/A","N/A",'输出-系统进路参数'!O523)</f>
        <v>N/A</v>
      </c>
      <c r="M522" s="22" t="str">
        <f>IF(INDEX(Veh_Marshal,0,3)="N/A","N/A",'输出-系统进路参数'!P523)</f>
        <v>N/A</v>
      </c>
      <c r="N522" s="22" t="str">
        <f>IF(INDEX(Veh_Marshal,0,3)="N/A","N/A",'输出-系统进路参数'!Q523)</f>
        <v>N/A</v>
      </c>
      <c r="O522" s="22" t="str">
        <f>IF(INDEX(Veh_Marshal,0,3)="N/A","N/A",'输出-系统进路参数'!R523)</f>
        <v>N/A</v>
      </c>
      <c r="P522" s="22" t="str">
        <f>IF(INDEX(Veh_Marshal,0,3)="N/A","N/A",'输出-系统进路参数'!S523)</f>
        <v>N/A</v>
      </c>
      <c r="Q522" s="22" t="str">
        <f>IF(INDEX(Veh_Marshal,0,3)="N/A","N/A",'输出-系统进路参数'!T523)</f>
        <v>N/A</v>
      </c>
      <c r="R522" s="22" t="str">
        <f>IF(INDEX(Veh_Marshal,0,3)="N/A","N/A",'输出-系统进路参数'!U523)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IF(INDEX(Veh_Marshal,0,3)="N/A","N/A",'输出-系统进路参数'!B524)</f>
        <v>N/A</v>
      </c>
      <c r="B523" s="22" t="str">
        <f>IF(INDEX(Veh_Marshal,0,3)="N/A","N/A",'输出-系统进路参数'!E524)</f>
        <v>N/A</v>
      </c>
      <c r="C523" s="22" t="str">
        <f>IF(INDEX(Veh_Marshal,0,3)="N/A","N/A",'输出-系统进路参数'!F524)</f>
        <v>N/A</v>
      </c>
      <c r="D523" s="22" t="str">
        <f>IF(INDEX(Veh_Marshal,0,3)="N/A","N/A",'输出-系统进路参数'!G524)</f>
        <v>N/A</v>
      </c>
      <c r="E523" s="22" t="str">
        <f>IF(INDEX(Veh_Marshal,0,3)="N/A","N/A",'输出-系统进路参数'!H524)</f>
        <v>N/A</v>
      </c>
      <c r="F523" s="22" t="str">
        <f>IF(INDEX(Veh_Marshal,0,3)="N/A","N/A",'输出-系统进路参数'!I524)</f>
        <v>N/A</v>
      </c>
      <c r="G523" s="22" t="str">
        <f>IF(INDEX(Veh_Marshal,0,3)="N/A","N/A",'输出-系统进路参数'!J524)</f>
        <v>N/A</v>
      </c>
      <c r="H523" s="22" t="str">
        <f>IF(INDEX(Veh_Marshal,0,3)="N/A","N/A",'输出-系统进路参数'!K524)</f>
        <v>N/A</v>
      </c>
      <c r="I523" s="22" t="str">
        <f>IF(INDEX(Veh_Marshal,0,3)="N/A","N/A",'输出-系统进路参数'!L524)</f>
        <v>N/A</v>
      </c>
      <c r="J523" s="22" t="str">
        <f>IF(INDEX(Veh_Marshal,0,3)="N/A","N/A",'输出-系统进路参数'!M524)</f>
        <v>N/A</v>
      </c>
      <c r="K523" s="22" t="str">
        <f>IF(INDEX(Veh_Marshal,0,3)="N/A","N/A",'输出-系统进路参数'!N524)</f>
        <v>N/A</v>
      </c>
      <c r="L523" s="22" t="str">
        <f>IF(INDEX(Veh_Marshal,0,3)="N/A","N/A",'输出-系统进路参数'!O524)</f>
        <v>N/A</v>
      </c>
      <c r="M523" s="22" t="str">
        <f>IF(INDEX(Veh_Marshal,0,3)="N/A","N/A",'输出-系统进路参数'!P524)</f>
        <v>N/A</v>
      </c>
      <c r="N523" s="22" t="str">
        <f>IF(INDEX(Veh_Marshal,0,3)="N/A","N/A",'输出-系统进路参数'!Q524)</f>
        <v>N/A</v>
      </c>
      <c r="O523" s="22" t="str">
        <f>IF(INDEX(Veh_Marshal,0,3)="N/A","N/A",'输出-系统进路参数'!R524)</f>
        <v>N/A</v>
      </c>
      <c r="P523" s="22" t="str">
        <f>IF(INDEX(Veh_Marshal,0,3)="N/A","N/A",'输出-系统进路参数'!S524)</f>
        <v>N/A</v>
      </c>
      <c r="Q523" s="22" t="str">
        <f>IF(INDEX(Veh_Marshal,0,3)="N/A","N/A",'输出-系统进路参数'!T524)</f>
        <v>N/A</v>
      </c>
      <c r="R523" s="22" t="str">
        <f>IF(INDEX(Veh_Marshal,0,3)="N/A","N/A",'输出-系统进路参数'!U524)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IF(INDEX(Veh_Marshal,0,3)="N/A","N/A",'输出-系统进路参数'!B525)</f>
        <v>N/A</v>
      </c>
      <c r="B524" s="22" t="str">
        <f>IF(INDEX(Veh_Marshal,0,3)="N/A","N/A",'输出-系统进路参数'!E525)</f>
        <v>N/A</v>
      </c>
      <c r="C524" s="22" t="str">
        <f>IF(INDEX(Veh_Marshal,0,3)="N/A","N/A",'输出-系统进路参数'!F525)</f>
        <v>N/A</v>
      </c>
      <c r="D524" s="22" t="str">
        <f>IF(INDEX(Veh_Marshal,0,3)="N/A","N/A",'输出-系统进路参数'!G525)</f>
        <v>N/A</v>
      </c>
      <c r="E524" s="22" t="str">
        <f>IF(INDEX(Veh_Marshal,0,3)="N/A","N/A",'输出-系统进路参数'!H525)</f>
        <v>N/A</v>
      </c>
      <c r="F524" s="22" t="str">
        <f>IF(INDEX(Veh_Marshal,0,3)="N/A","N/A",'输出-系统进路参数'!I525)</f>
        <v>N/A</v>
      </c>
      <c r="G524" s="22" t="str">
        <f>IF(INDEX(Veh_Marshal,0,3)="N/A","N/A",'输出-系统进路参数'!J525)</f>
        <v>N/A</v>
      </c>
      <c r="H524" s="22" t="str">
        <f>IF(INDEX(Veh_Marshal,0,3)="N/A","N/A",'输出-系统进路参数'!K525)</f>
        <v>N/A</v>
      </c>
      <c r="I524" s="22" t="str">
        <f>IF(INDEX(Veh_Marshal,0,3)="N/A","N/A",'输出-系统进路参数'!L525)</f>
        <v>N/A</v>
      </c>
      <c r="J524" s="22" t="str">
        <f>IF(INDEX(Veh_Marshal,0,3)="N/A","N/A",'输出-系统进路参数'!M525)</f>
        <v>N/A</v>
      </c>
      <c r="K524" s="22" t="str">
        <f>IF(INDEX(Veh_Marshal,0,3)="N/A","N/A",'输出-系统进路参数'!N525)</f>
        <v>N/A</v>
      </c>
      <c r="L524" s="22" t="str">
        <f>IF(INDEX(Veh_Marshal,0,3)="N/A","N/A",'输出-系统进路参数'!O525)</f>
        <v>N/A</v>
      </c>
      <c r="M524" s="22" t="str">
        <f>IF(INDEX(Veh_Marshal,0,3)="N/A","N/A",'输出-系统进路参数'!P525)</f>
        <v>N/A</v>
      </c>
      <c r="N524" s="22" t="str">
        <f>IF(INDEX(Veh_Marshal,0,3)="N/A","N/A",'输出-系统进路参数'!Q525)</f>
        <v>N/A</v>
      </c>
      <c r="O524" s="22" t="str">
        <f>IF(INDEX(Veh_Marshal,0,3)="N/A","N/A",'输出-系统进路参数'!R525)</f>
        <v>N/A</v>
      </c>
      <c r="P524" s="22" t="str">
        <f>IF(INDEX(Veh_Marshal,0,3)="N/A","N/A",'输出-系统进路参数'!S525)</f>
        <v>N/A</v>
      </c>
      <c r="Q524" s="22" t="str">
        <f>IF(INDEX(Veh_Marshal,0,3)="N/A","N/A",'输出-系统进路参数'!T525)</f>
        <v>N/A</v>
      </c>
      <c r="R524" s="22" t="str">
        <f>IF(INDEX(Veh_Marshal,0,3)="N/A","N/A",'输出-系统进路参数'!U525)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IF(INDEX(Veh_Marshal,0,3)="N/A","N/A",'输出-系统进路参数'!B526)</f>
        <v>N/A</v>
      </c>
      <c r="B525" s="22" t="str">
        <f>IF(INDEX(Veh_Marshal,0,3)="N/A","N/A",'输出-系统进路参数'!E526)</f>
        <v>N/A</v>
      </c>
      <c r="C525" s="22" t="str">
        <f>IF(INDEX(Veh_Marshal,0,3)="N/A","N/A",'输出-系统进路参数'!F526)</f>
        <v>N/A</v>
      </c>
      <c r="D525" s="22" t="str">
        <f>IF(INDEX(Veh_Marshal,0,3)="N/A","N/A",'输出-系统进路参数'!G526)</f>
        <v>N/A</v>
      </c>
      <c r="E525" s="22" t="str">
        <f>IF(INDEX(Veh_Marshal,0,3)="N/A","N/A",'输出-系统进路参数'!H526)</f>
        <v>N/A</v>
      </c>
      <c r="F525" s="22" t="str">
        <f>IF(INDEX(Veh_Marshal,0,3)="N/A","N/A",'输出-系统进路参数'!I526)</f>
        <v>N/A</v>
      </c>
      <c r="G525" s="22" t="str">
        <f>IF(INDEX(Veh_Marshal,0,3)="N/A","N/A",'输出-系统进路参数'!J526)</f>
        <v>N/A</v>
      </c>
      <c r="H525" s="22" t="str">
        <f>IF(INDEX(Veh_Marshal,0,3)="N/A","N/A",'输出-系统进路参数'!K526)</f>
        <v>N/A</v>
      </c>
      <c r="I525" s="22" t="str">
        <f>IF(INDEX(Veh_Marshal,0,3)="N/A","N/A",'输出-系统进路参数'!L526)</f>
        <v>N/A</v>
      </c>
      <c r="J525" s="22" t="str">
        <f>IF(INDEX(Veh_Marshal,0,3)="N/A","N/A",'输出-系统进路参数'!M526)</f>
        <v>N/A</v>
      </c>
      <c r="K525" s="22" t="str">
        <f>IF(INDEX(Veh_Marshal,0,3)="N/A","N/A",'输出-系统进路参数'!N526)</f>
        <v>N/A</v>
      </c>
      <c r="L525" s="22" t="str">
        <f>IF(INDEX(Veh_Marshal,0,3)="N/A","N/A",'输出-系统进路参数'!O526)</f>
        <v>N/A</v>
      </c>
      <c r="M525" s="22" t="str">
        <f>IF(INDEX(Veh_Marshal,0,3)="N/A","N/A",'输出-系统进路参数'!P526)</f>
        <v>N/A</v>
      </c>
      <c r="N525" s="22" t="str">
        <f>IF(INDEX(Veh_Marshal,0,3)="N/A","N/A",'输出-系统进路参数'!Q526)</f>
        <v>N/A</v>
      </c>
      <c r="O525" s="22" t="str">
        <f>IF(INDEX(Veh_Marshal,0,3)="N/A","N/A",'输出-系统进路参数'!R526)</f>
        <v>N/A</v>
      </c>
      <c r="P525" s="22" t="str">
        <f>IF(INDEX(Veh_Marshal,0,3)="N/A","N/A",'输出-系统进路参数'!S526)</f>
        <v>N/A</v>
      </c>
      <c r="Q525" s="22" t="str">
        <f>IF(INDEX(Veh_Marshal,0,3)="N/A","N/A",'输出-系统进路参数'!T526)</f>
        <v>N/A</v>
      </c>
      <c r="R525" s="22" t="str">
        <f>IF(INDEX(Veh_Marshal,0,3)="N/A","N/A",'输出-系统进路参数'!U526)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IF(INDEX(Veh_Marshal,0,3)="N/A","N/A",'输出-系统进路参数'!B527)</f>
        <v>N/A</v>
      </c>
      <c r="B526" s="22" t="str">
        <f>IF(INDEX(Veh_Marshal,0,3)="N/A","N/A",'输出-系统进路参数'!E527)</f>
        <v>N/A</v>
      </c>
      <c r="C526" s="22" t="str">
        <f>IF(INDEX(Veh_Marshal,0,3)="N/A","N/A",'输出-系统进路参数'!F527)</f>
        <v>N/A</v>
      </c>
      <c r="D526" s="22" t="str">
        <f>IF(INDEX(Veh_Marshal,0,3)="N/A","N/A",'输出-系统进路参数'!G527)</f>
        <v>N/A</v>
      </c>
      <c r="E526" s="22" t="str">
        <f>IF(INDEX(Veh_Marshal,0,3)="N/A","N/A",'输出-系统进路参数'!H527)</f>
        <v>N/A</v>
      </c>
      <c r="F526" s="22" t="str">
        <f>IF(INDEX(Veh_Marshal,0,3)="N/A","N/A",'输出-系统进路参数'!I527)</f>
        <v>N/A</v>
      </c>
      <c r="G526" s="22" t="str">
        <f>IF(INDEX(Veh_Marshal,0,3)="N/A","N/A",'输出-系统进路参数'!J527)</f>
        <v>N/A</v>
      </c>
      <c r="H526" s="22" t="str">
        <f>IF(INDEX(Veh_Marshal,0,3)="N/A","N/A",'输出-系统进路参数'!K527)</f>
        <v>N/A</v>
      </c>
      <c r="I526" s="22" t="str">
        <f>IF(INDEX(Veh_Marshal,0,3)="N/A","N/A",'输出-系统进路参数'!L527)</f>
        <v>N/A</v>
      </c>
      <c r="J526" s="22" t="str">
        <f>IF(INDEX(Veh_Marshal,0,3)="N/A","N/A",'输出-系统进路参数'!M527)</f>
        <v>N/A</v>
      </c>
      <c r="K526" s="22" t="str">
        <f>IF(INDEX(Veh_Marshal,0,3)="N/A","N/A",'输出-系统进路参数'!N527)</f>
        <v>N/A</v>
      </c>
      <c r="L526" s="22" t="str">
        <f>IF(INDEX(Veh_Marshal,0,3)="N/A","N/A",'输出-系统进路参数'!O527)</f>
        <v>N/A</v>
      </c>
      <c r="M526" s="22" t="str">
        <f>IF(INDEX(Veh_Marshal,0,3)="N/A","N/A",'输出-系统进路参数'!P527)</f>
        <v>N/A</v>
      </c>
      <c r="N526" s="22" t="str">
        <f>IF(INDEX(Veh_Marshal,0,3)="N/A","N/A",'输出-系统进路参数'!Q527)</f>
        <v>N/A</v>
      </c>
      <c r="O526" s="22" t="str">
        <f>IF(INDEX(Veh_Marshal,0,3)="N/A","N/A",'输出-系统进路参数'!R527)</f>
        <v>N/A</v>
      </c>
      <c r="P526" s="22" t="str">
        <f>IF(INDEX(Veh_Marshal,0,3)="N/A","N/A",'输出-系统进路参数'!S527)</f>
        <v>N/A</v>
      </c>
      <c r="Q526" s="22" t="str">
        <f>IF(INDEX(Veh_Marshal,0,3)="N/A","N/A",'输出-系统进路参数'!T527)</f>
        <v>N/A</v>
      </c>
      <c r="R526" s="22" t="str">
        <f>IF(INDEX(Veh_Marshal,0,3)="N/A","N/A",'输出-系统进路参数'!U527)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IF(INDEX(Veh_Marshal,0,3)="N/A","N/A",'输出-系统进路参数'!B528)</f>
        <v>N/A</v>
      </c>
      <c r="B527" s="22" t="str">
        <f>IF(INDEX(Veh_Marshal,0,3)="N/A","N/A",'输出-系统进路参数'!E528)</f>
        <v>N/A</v>
      </c>
      <c r="C527" s="22" t="str">
        <f>IF(INDEX(Veh_Marshal,0,3)="N/A","N/A",'输出-系统进路参数'!F528)</f>
        <v>N/A</v>
      </c>
      <c r="D527" s="22" t="str">
        <f>IF(INDEX(Veh_Marshal,0,3)="N/A","N/A",'输出-系统进路参数'!G528)</f>
        <v>N/A</v>
      </c>
      <c r="E527" s="22" t="str">
        <f>IF(INDEX(Veh_Marshal,0,3)="N/A","N/A",'输出-系统进路参数'!H528)</f>
        <v>N/A</v>
      </c>
      <c r="F527" s="22" t="str">
        <f>IF(INDEX(Veh_Marshal,0,3)="N/A","N/A",'输出-系统进路参数'!I528)</f>
        <v>N/A</v>
      </c>
      <c r="G527" s="22" t="str">
        <f>IF(INDEX(Veh_Marshal,0,3)="N/A","N/A",'输出-系统进路参数'!J528)</f>
        <v>N/A</v>
      </c>
      <c r="H527" s="22" t="str">
        <f>IF(INDEX(Veh_Marshal,0,3)="N/A","N/A",'输出-系统进路参数'!K528)</f>
        <v>N/A</v>
      </c>
      <c r="I527" s="22" t="str">
        <f>IF(INDEX(Veh_Marshal,0,3)="N/A","N/A",'输出-系统进路参数'!L528)</f>
        <v>N/A</v>
      </c>
      <c r="J527" s="22" t="str">
        <f>IF(INDEX(Veh_Marshal,0,3)="N/A","N/A",'输出-系统进路参数'!M528)</f>
        <v>N/A</v>
      </c>
      <c r="K527" s="22" t="str">
        <f>IF(INDEX(Veh_Marshal,0,3)="N/A","N/A",'输出-系统进路参数'!N528)</f>
        <v>N/A</v>
      </c>
      <c r="L527" s="22" t="str">
        <f>IF(INDEX(Veh_Marshal,0,3)="N/A","N/A",'输出-系统进路参数'!O528)</f>
        <v>N/A</v>
      </c>
      <c r="M527" s="22" t="str">
        <f>IF(INDEX(Veh_Marshal,0,3)="N/A","N/A",'输出-系统进路参数'!P528)</f>
        <v>N/A</v>
      </c>
      <c r="N527" s="22" t="str">
        <f>IF(INDEX(Veh_Marshal,0,3)="N/A","N/A",'输出-系统进路参数'!Q528)</f>
        <v>N/A</v>
      </c>
      <c r="O527" s="22" t="str">
        <f>IF(INDEX(Veh_Marshal,0,3)="N/A","N/A",'输出-系统进路参数'!R528)</f>
        <v>N/A</v>
      </c>
      <c r="P527" s="22" t="str">
        <f>IF(INDEX(Veh_Marshal,0,3)="N/A","N/A",'输出-系统进路参数'!S528)</f>
        <v>N/A</v>
      </c>
      <c r="Q527" s="22" t="str">
        <f>IF(INDEX(Veh_Marshal,0,3)="N/A","N/A",'输出-系统进路参数'!T528)</f>
        <v>N/A</v>
      </c>
      <c r="R527" s="22" t="str">
        <f>IF(INDEX(Veh_Marshal,0,3)="N/A","N/A",'输出-系统进路参数'!U528)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IF(INDEX(Veh_Marshal,0,3)="N/A","N/A",'输出-系统进路参数'!B529)</f>
        <v>N/A</v>
      </c>
      <c r="B528" s="22" t="str">
        <f>IF(INDEX(Veh_Marshal,0,3)="N/A","N/A",'输出-系统进路参数'!E529)</f>
        <v>N/A</v>
      </c>
      <c r="C528" s="22" t="str">
        <f>IF(INDEX(Veh_Marshal,0,3)="N/A","N/A",'输出-系统进路参数'!F529)</f>
        <v>N/A</v>
      </c>
      <c r="D528" s="22" t="str">
        <f>IF(INDEX(Veh_Marshal,0,3)="N/A","N/A",'输出-系统进路参数'!G529)</f>
        <v>N/A</v>
      </c>
      <c r="E528" s="22" t="str">
        <f>IF(INDEX(Veh_Marshal,0,3)="N/A","N/A",'输出-系统进路参数'!H529)</f>
        <v>N/A</v>
      </c>
      <c r="F528" s="22" t="str">
        <f>IF(INDEX(Veh_Marshal,0,3)="N/A","N/A",'输出-系统进路参数'!I529)</f>
        <v>N/A</v>
      </c>
      <c r="G528" s="22" t="str">
        <f>IF(INDEX(Veh_Marshal,0,3)="N/A","N/A",'输出-系统进路参数'!J529)</f>
        <v>N/A</v>
      </c>
      <c r="H528" s="22" t="str">
        <f>IF(INDEX(Veh_Marshal,0,3)="N/A","N/A",'输出-系统进路参数'!K529)</f>
        <v>N/A</v>
      </c>
      <c r="I528" s="22" t="str">
        <f>IF(INDEX(Veh_Marshal,0,3)="N/A","N/A",'输出-系统进路参数'!L529)</f>
        <v>N/A</v>
      </c>
      <c r="J528" s="22" t="str">
        <f>IF(INDEX(Veh_Marshal,0,3)="N/A","N/A",'输出-系统进路参数'!M529)</f>
        <v>N/A</v>
      </c>
      <c r="K528" s="22" t="str">
        <f>IF(INDEX(Veh_Marshal,0,3)="N/A","N/A",'输出-系统进路参数'!N529)</f>
        <v>N/A</v>
      </c>
      <c r="L528" s="22" t="str">
        <f>IF(INDEX(Veh_Marshal,0,3)="N/A","N/A",'输出-系统进路参数'!O529)</f>
        <v>N/A</v>
      </c>
      <c r="M528" s="22" t="str">
        <f>IF(INDEX(Veh_Marshal,0,3)="N/A","N/A",'输出-系统进路参数'!P529)</f>
        <v>N/A</v>
      </c>
      <c r="N528" s="22" t="str">
        <f>IF(INDEX(Veh_Marshal,0,3)="N/A","N/A",'输出-系统进路参数'!Q529)</f>
        <v>N/A</v>
      </c>
      <c r="O528" s="22" t="str">
        <f>IF(INDEX(Veh_Marshal,0,3)="N/A","N/A",'输出-系统进路参数'!R529)</f>
        <v>N/A</v>
      </c>
      <c r="P528" s="22" t="str">
        <f>IF(INDEX(Veh_Marshal,0,3)="N/A","N/A",'输出-系统进路参数'!S529)</f>
        <v>N/A</v>
      </c>
      <c r="Q528" s="22" t="str">
        <f>IF(INDEX(Veh_Marshal,0,3)="N/A","N/A",'输出-系统进路参数'!T529)</f>
        <v>N/A</v>
      </c>
      <c r="R528" s="22" t="str">
        <f>IF(INDEX(Veh_Marshal,0,3)="N/A","N/A",'输出-系统进路参数'!U529)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IF(INDEX(Veh_Marshal,0,3)="N/A","N/A",'输出-系统进路参数'!B530)</f>
        <v>N/A</v>
      </c>
      <c r="B529" s="22" t="str">
        <f>IF(INDEX(Veh_Marshal,0,3)="N/A","N/A",'输出-系统进路参数'!E530)</f>
        <v>N/A</v>
      </c>
      <c r="C529" s="22" t="str">
        <f>IF(INDEX(Veh_Marshal,0,3)="N/A","N/A",'输出-系统进路参数'!F530)</f>
        <v>N/A</v>
      </c>
      <c r="D529" s="22" t="str">
        <f>IF(INDEX(Veh_Marshal,0,3)="N/A","N/A",'输出-系统进路参数'!G530)</f>
        <v>N/A</v>
      </c>
      <c r="E529" s="22" t="str">
        <f>IF(INDEX(Veh_Marshal,0,3)="N/A","N/A",'输出-系统进路参数'!H530)</f>
        <v>N/A</v>
      </c>
      <c r="F529" s="22" t="str">
        <f>IF(INDEX(Veh_Marshal,0,3)="N/A","N/A",'输出-系统进路参数'!I530)</f>
        <v>N/A</v>
      </c>
      <c r="G529" s="22" t="str">
        <f>IF(INDEX(Veh_Marshal,0,3)="N/A","N/A",'输出-系统进路参数'!J530)</f>
        <v>N/A</v>
      </c>
      <c r="H529" s="22" t="str">
        <f>IF(INDEX(Veh_Marshal,0,3)="N/A","N/A",'输出-系统进路参数'!K530)</f>
        <v>N/A</v>
      </c>
      <c r="I529" s="22" t="str">
        <f>IF(INDEX(Veh_Marshal,0,3)="N/A","N/A",'输出-系统进路参数'!L530)</f>
        <v>N/A</v>
      </c>
      <c r="J529" s="22" t="str">
        <f>IF(INDEX(Veh_Marshal,0,3)="N/A","N/A",'输出-系统进路参数'!M530)</f>
        <v>N/A</v>
      </c>
      <c r="K529" s="22" t="str">
        <f>IF(INDEX(Veh_Marshal,0,3)="N/A","N/A",'输出-系统进路参数'!N530)</f>
        <v>N/A</v>
      </c>
      <c r="L529" s="22" t="str">
        <f>IF(INDEX(Veh_Marshal,0,3)="N/A","N/A",'输出-系统进路参数'!O530)</f>
        <v>N/A</v>
      </c>
      <c r="M529" s="22" t="str">
        <f>IF(INDEX(Veh_Marshal,0,3)="N/A","N/A",'输出-系统进路参数'!P530)</f>
        <v>N/A</v>
      </c>
      <c r="N529" s="22" t="str">
        <f>IF(INDEX(Veh_Marshal,0,3)="N/A","N/A",'输出-系统进路参数'!Q530)</f>
        <v>N/A</v>
      </c>
      <c r="O529" s="22" t="str">
        <f>IF(INDEX(Veh_Marshal,0,3)="N/A","N/A",'输出-系统进路参数'!R530)</f>
        <v>N/A</v>
      </c>
      <c r="P529" s="22" t="str">
        <f>IF(INDEX(Veh_Marshal,0,3)="N/A","N/A",'输出-系统进路参数'!S530)</f>
        <v>N/A</v>
      </c>
      <c r="Q529" s="22" t="str">
        <f>IF(INDEX(Veh_Marshal,0,3)="N/A","N/A",'输出-系统进路参数'!T530)</f>
        <v>N/A</v>
      </c>
      <c r="R529" s="22" t="str">
        <f>IF(INDEX(Veh_Marshal,0,3)="N/A","N/A",'输出-系统进路参数'!U530)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IF(INDEX(Veh_Marshal,0,3)="N/A","N/A",'输出-系统进路参数'!B531)</f>
        <v>N/A</v>
      </c>
      <c r="B530" s="22" t="str">
        <f>IF(INDEX(Veh_Marshal,0,3)="N/A","N/A",'输出-系统进路参数'!E531)</f>
        <v>N/A</v>
      </c>
      <c r="C530" s="22" t="str">
        <f>IF(INDEX(Veh_Marshal,0,3)="N/A","N/A",'输出-系统进路参数'!F531)</f>
        <v>N/A</v>
      </c>
      <c r="D530" s="22" t="str">
        <f>IF(INDEX(Veh_Marshal,0,3)="N/A","N/A",'输出-系统进路参数'!G531)</f>
        <v>N/A</v>
      </c>
      <c r="E530" s="22" t="str">
        <f>IF(INDEX(Veh_Marshal,0,3)="N/A","N/A",'输出-系统进路参数'!H531)</f>
        <v>N/A</v>
      </c>
      <c r="F530" s="22" t="str">
        <f>IF(INDEX(Veh_Marshal,0,3)="N/A","N/A",'输出-系统进路参数'!I531)</f>
        <v>N/A</v>
      </c>
      <c r="G530" s="22" t="str">
        <f>IF(INDEX(Veh_Marshal,0,3)="N/A","N/A",'输出-系统进路参数'!J531)</f>
        <v>N/A</v>
      </c>
      <c r="H530" s="22" t="str">
        <f>IF(INDEX(Veh_Marshal,0,3)="N/A","N/A",'输出-系统进路参数'!K531)</f>
        <v>N/A</v>
      </c>
      <c r="I530" s="22" t="str">
        <f>IF(INDEX(Veh_Marshal,0,3)="N/A","N/A",'输出-系统进路参数'!L531)</f>
        <v>N/A</v>
      </c>
      <c r="J530" s="22" t="str">
        <f>IF(INDEX(Veh_Marshal,0,3)="N/A","N/A",'输出-系统进路参数'!M531)</f>
        <v>N/A</v>
      </c>
      <c r="K530" s="22" t="str">
        <f>IF(INDEX(Veh_Marshal,0,3)="N/A","N/A",'输出-系统进路参数'!N531)</f>
        <v>N/A</v>
      </c>
      <c r="L530" s="22" t="str">
        <f>IF(INDEX(Veh_Marshal,0,3)="N/A","N/A",'输出-系统进路参数'!O531)</f>
        <v>N/A</v>
      </c>
      <c r="M530" s="22" t="str">
        <f>IF(INDEX(Veh_Marshal,0,3)="N/A","N/A",'输出-系统进路参数'!P531)</f>
        <v>N/A</v>
      </c>
      <c r="N530" s="22" t="str">
        <f>IF(INDEX(Veh_Marshal,0,3)="N/A","N/A",'输出-系统进路参数'!Q531)</f>
        <v>N/A</v>
      </c>
      <c r="O530" s="22" t="str">
        <f>IF(INDEX(Veh_Marshal,0,3)="N/A","N/A",'输出-系统进路参数'!R531)</f>
        <v>N/A</v>
      </c>
      <c r="P530" s="22" t="str">
        <f>IF(INDEX(Veh_Marshal,0,3)="N/A","N/A",'输出-系统进路参数'!S531)</f>
        <v>N/A</v>
      </c>
      <c r="Q530" s="22" t="str">
        <f>IF(INDEX(Veh_Marshal,0,3)="N/A","N/A",'输出-系统进路参数'!T531)</f>
        <v>N/A</v>
      </c>
      <c r="R530" s="22" t="str">
        <f>IF(INDEX(Veh_Marshal,0,3)="N/A","N/A",'输出-系统进路参数'!U531)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IF(INDEX(Veh_Marshal,0,3)="N/A","N/A",'输出-系统进路参数'!B532)</f>
        <v>N/A</v>
      </c>
      <c r="B531" s="22" t="str">
        <f>IF(INDEX(Veh_Marshal,0,3)="N/A","N/A",'输出-系统进路参数'!E532)</f>
        <v>N/A</v>
      </c>
      <c r="C531" s="22" t="str">
        <f>IF(INDEX(Veh_Marshal,0,3)="N/A","N/A",'输出-系统进路参数'!F532)</f>
        <v>N/A</v>
      </c>
      <c r="D531" s="22" t="str">
        <f>IF(INDEX(Veh_Marshal,0,3)="N/A","N/A",'输出-系统进路参数'!G532)</f>
        <v>N/A</v>
      </c>
      <c r="E531" s="22" t="str">
        <f>IF(INDEX(Veh_Marshal,0,3)="N/A","N/A",'输出-系统进路参数'!H532)</f>
        <v>N/A</v>
      </c>
      <c r="F531" s="22" t="str">
        <f>IF(INDEX(Veh_Marshal,0,3)="N/A","N/A",'输出-系统进路参数'!I532)</f>
        <v>N/A</v>
      </c>
      <c r="G531" s="22" t="str">
        <f>IF(INDEX(Veh_Marshal,0,3)="N/A","N/A",'输出-系统进路参数'!J532)</f>
        <v>N/A</v>
      </c>
      <c r="H531" s="22" t="str">
        <f>IF(INDEX(Veh_Marshal,0,3)="N/A","N/A",'输出-系统进路参数'!K532)</f>
        <v>N/A</v>
      </c>
      <c r="I531" s="22" t="str">
        <f>IF(INDEX(Veh_Marshal,0,3)="N/A","N/A",'输出-系统进路参数'!L532)</f>
        <v>N/A</v>
      </c>
      <c r="J531" s="22" t="str">
        <f>IF(INDEX(Veh_Marshal,0,3)="N/A","N/A",'输出-系统进路参数'!M532)</f>
        <v>N/A</v>
      </c>
      <c r="K531" s="22" t="str">
        <f>IF(INDEX(Veh_Marshal,0,3)="N/A","N/A",'输出-系统进路参数'!N532)</f>
        <v>N/A</v>
      </c>
      <c r="L531" s="22" t="str">
        <f>IF(INDEX(Veh_Marshal,0,3)="N/A","N/A",'输出-系统进路参数'!O532)</f>
        <v>N/A</v>
      </c>
      <c r="M531" s="22" t="str">
        <f>IF(INDEX(Veh_Marshal,0,3)="N/A","N/A",'输出-系统进路参数'!P532)</f>
        <v>N/A</v>
      </c>
      <c r="N531" s="22" t="str">
        <f>IF(INDEX(Veh_Marshal,0,3)="N/A","N/A",'输出-系统进路参数'!Q532)</f>
        <v>N/A</v>
      </c>
      <c r="O531" s="22" t="str">
        <f>IF(INDEX(Veh_Marshal,0,3)="N/A","N/A",'输出-系统进路参数'!R532)</f>
        <v>N/A</v>
      </c>
      <c r="P531" s="22" t="str">
        <f>IF(INDEX(Veh_Marshal,0,3)="N/A","N/A",'输出-系统进路参数'!S532)</f>
        <v>N/A</v>
      </c>
      <c r="Q531" s="22" t="str">
        <f>IF(INDEX(Veh_Marshal,0,3)="N/A","N/A",'输出-系统进路参数'!T532)</f>
        <v>N/A</v>
      </c>
      <c r="R531" s="22" t="str">
        <f>IF(INDEX(Veh_Marshal,0,3)="N/A","N/A",'输出-系统进路参数'!U532)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IF(INDEX(Veh_Marshal,0,3)="N/A","N/A",'输出-系统进路参数'!B533)</f>
        <v>N/A</v>
      </c>
      <c r="B532" s="22" t="str">
        <f>IF(INDEX(Veh_Marshal,0,3)="N/A","N/A",'输出-系统进路参数'!E533)</f>
        <v>N/A</v>
      </c>
      <c r="C532" s="22" t="str">
        <f>IF(INDEX(Veh_Marshal,0,3)="N/A","N/A",'输出-系统进路参数'!F533)</f>
        <v>N/A</v>
      </c>
      <c r="D532" s="22" t="str">
        <f>IF(INDEX(Veh_Marshal,0,3)="N/A","N/A",'输出-系统进路参数'!G533)</f>
        <v>N/A</v>
      </c>
      <c r="E532" s="22" t="str">
        <f>IF(INDEX(Veh_Marshal,0,3)="N/A","N/A",'输出-系统进路参数'!H533)</f>
        <v>N/A</v>
      </c>
      <c r="F532" s="22" t="str">
        <f>IF(INDEX(Veh_Marshal,0,3)="N/A","N/A",'输出-系统进路参数'!I533)</f>
        <v>N/A</v>
      </c>
      <c r="G532" s="22" t="str">
        <f>IF(INDEX(Veh_Marshal,0,3)="N/A","N/A",'输出-系统进路参数'!J533)</f>
        <v>N/A</v>
      </c>
      <c r="H532" s="22" t="str">
        <f>IF(INDEX(Veh_Marshal,0,3)="N/A","N/A",'输出-系统进路参数'!K533)</f>
        <v>N/A</v>
      </c>
      <c r="I532" s="22" t="str">
        <f>IF(INDEX(Veh_Marshal,0,3)="N/A","N/A",'输出-系统进路参数'!L533)</f>
        <v>N/A</v>
      </c>
      <c r="J532" s="22" t="str">
        <f>IF(INDEX(Veh_Marshal,0,3)="N/A","N/A",'输出-系统进路参数'!M533)</f>
        <v>N/A</v>
      </c>
      <c r="K532" s="22" t="str">
        <f>IF(INDEX(Veh_Marshal,0,3)="N/A","N/A",'输出-系统进路参数'!N533)</f>
        <v>N/A</v>
      </c>
      <c r="L532" s="22" t="str">
        <f>IF(INDEX(Veh_Marshal,0,3)="N/A","N/A",'输出-系统进路参数'!O533)</f>
        <v>N/A</v>
      </c>
      <c r="M532" s="22" t="str">
        <f>IF(INDEX(Veh_Marshal,0,3)="N/A","N/A",'输出-系统进路参数'!P533)</f>
        <v>N/A</v>
      </c>
      <c r="N532" s="22" t="str">
        <f>IF(INDEX(Veh_Marshal,0,3)="N/A","N/A",'输出-系统进路参数'!Q533)</f>
        <v>N/A</v>
      </c>
      <c r="O532" s="22" t="str">
        <f>IF(INDEX(Veh_Marshal,0,3)="N/A","N/A",'输出-系统进路参数'!R533)</f>
        <v>N/A</v>
      </c>
      <c r="P532" s="22" t="str">
        <f>IF(INDEX(Veh_Marshal,0,3)="N/A","N/A",'输出-系统进路参数'!S533)</f>
        <v>N/A</v>
      </c>
      <c r="Q532" s="22" t="str">
        <f>IF(INDEX(Veh_Marshal,0,3)="N/A","N/A",'输出-系统进路参数'!T533)</f>
        <v>N/A</v>
      </c>
      <c r="R532" s="22" t="str">
        <f>IF(INDEX(Veh_Marshal,0,3)="N/A","N/A",'输出-系统进路参数'!U533)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IF(INDEX(Veh_Marshal,0,3)="N/A","N/A",'输出-系统进路参数'!B534)</f>
        <v>N/A</v>
      </c>
      <c r="B533" s="22" t="str">
        <f>IF(INDEX(Veh_Marshal,0,3)="N/A","N/A",'输出-系统进路参数'!E534)</f>
        <v>N/A</v>
      </c>
      <c r="C533" s="22" t="str">
        <f>IF(INDEX(Veh_Marshal,0,3)="N/A","N/A",'输出-系统进路参数'!F534)</f>
        <v>N/A</v>
      </c>
      <c r="D533" s="22" t="str">
        <f>IF(INDEX(Veh_Marshal,0,3)="N/A","N/A",'输出-系统进路参数'!G534)</f>
        <v>N/A</v>
      </c>
      <c r="E533" s="22" t="str">
        <f>IF(INDEX(Veh_Marshal,0,3)="N/A","N/A",'输出-系统进路参数'!H534)</f>
        <v>N/A</v>
      </c>
      <c r="F533" s="22" t="str">
        <f>IF(INDEX(Veh_Marshal,0,3)="N/A","N/A",'输出-系统进路参数'!I534)</f>
        <v>N/A</v>
      </c>
      <c r="G533" s="22" t="str">
        <f>IF(INDEX(Veh_Marshal,0,3)="N/A","N/A",'输出-系统进路参数'!J534)</f>
        <v>N/A</v>
      </c>
      <c r="H533" s="22" t="str">
        <f>IF(INDEX(Veh_Marshal,0,3)="N/A","N/A",'输出-系统进路参数'!K534)</f>
        <v>N/A</v>
      </c>
      <c r="I533" s="22" t="str">
        <f>IF(INDEX(Veh_Marshal,0,3)="N/A","N/A",'输出-系统进路参数'!L534)</f>
        <v>N/A</v>
      </c>
      <c r="J533" s="22" t="str">
        <f>IF(INDEX(Veh_Marshal,0,3)="N/A","N/A",'输出-系统进路参数'!M534)</f>
        <v>N/A</v>
      </c>
      <c r="K533" s="22" t="str">
        <f>IF(INDEX(Veh_Marshal,0,3)="N/A","N/A",'输出-系统进路参数'!N534)</f>
        <v>N/A</v>
      </c>
      <c r="L533" s="22" t="str">
        <f>IF(INDEX(Veh_Marshal,0,3)="N/A","N/A",'输出-系统进路参数'!O534)</f>
        <v>N/A</v>
      </c>
      <c r="M533" s="22" t="str">
        <f>IF(INDEX(Veh_Marshal,0,3)="N/A","N/A",'输出-系统进路参数'!P534)</f>
        <v>N/A</v>
      </c>
      <c r="N533" s="22" t="str">
        <f>IF(INDEX(Veh_Marshal,0,3)="N/A","N/A",'输出-系统进路参数'!Q534)</f>
        <v>N/A</v>
      </c>
      <c r="O533" s="22" t="str">
        <f>IF(INDEX(Veh_Marshal,0,3)="N/A","N/A",'输出-系统进路参数'!R534)</f>
        <v>N/A</v>
      </c>
      <c r="P533" s="22" t="str">
        <f>IF(INDEX(Veh_Marshal,0,3)="N/A","N/A",'输出-系统进路参数'!S534)</f>
        <v>N/A</v>
      </c>
      <c r="Q533" s="22" t="str">
        <f>IF(INDEX(Veh_Marshal,0,3)="N/A","N/A",'输出-系统进路参数'!T534)</f>
        <v>N/A</v>
      </c>
      <c r="R533" s="22" t="str">
        <f>IF(INDEX(Veh_Marshal,0,3)="N/A","N/A",'输出-系统进路参数'!U534)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IF(INDEX(Veh_Marshal,0,3)="N/A","N/A",'输出-系统进路参数'!B535)</f>
        <v>N/A</v>
      </c>
      <c r="B534" s="22" t="str">
        <f>IF(INDEX(Veh_Marshal,0,3)="N/A","N/A",'输出-系统进路参数'!E535)</f>
        <v>N/A</v>
      </c>
      <c r="C534" s="22" t="str">
        <f>IF(INDEX(Veh_Marshal,0,3)="N/A","N/A",'输出-系统进路参数'!F535)</f>
        <v>N/A</v>
      </c>
      <c r="D534" s="22" t="str">
        <f>IF(INDEX(Veh_Marshal,0,3)="N/A","N/A",'输出-系统进路参数'!G535)</f>
        <v>N/A</v>
      </c>
      <c r="E534" s="22" t="str">
        <f>IF(INDEX(Veh_Marshal,0,3)="N/A","N/A",'输出-系统进路参数'!H535)</f>
        <v>N/A</v>
      </c>
      <c r="F534" s="22" t="str">
        <f>IF(INDEX(Veh_Marshal,0,3)="N/A","N/A",'输出-系统进路参数'!I535)</f>
        <v>N/A</v>
      </c>
      <c r="G534" s="22" t="str">
        <f>IF(INDEX(Veh_Marshal,0,3)="N/A","N/A",'输出-系统进路参数'!J535)</f>
        <v>N/A</v>
      </c>
      <c r="H534" s="22" t="str">
        <f>IF(INDEX(Veh_Marshal,0,3)="N/A","N/A",'输出-系统进路参数'!K535)</f>
        <v>N/A</v>
      </c>
      <c r="I534" s="22" t="str">
        <f>IF(INDEX(Veh_Marshal,0,3)="N/A","N/A",'输出-系统进路参数'!L535)</f>
        <v>N/A</v>
      </c>
      <c r="J534" s="22" t="str">
        <f>IF(INDEX(Veh_Marshal,0,3)="N/A","N/A",'输出-系统进路参数'!M535)</f>
        <v>N/A</v>
      </c>
      <c r="K534" s="22" t="str">
        <f>IF(INDEX(Veh_Marshal,0,3)="N/A","N/A",'输出-系统进路参数'!N535)</f>
        <v>N/A</v>
      </c>
      <c r="L534" s="22" t="str">
        <f>IF(INDEX(Veh_Marshal,0,3)="N/A","N/A",'输出-系统进路参数'!O535)</f>
        <v>N/A</v>
      </c>
      <c r="M534" s="22" t="str">
        <f>IF(INDEX(Veh_Marshal,0,3)="N/A","N/A",'输出-系统进路参数'!P535)</f>
        <v>N/A</v>
      </c>
      <c r="N534" s="22" t="str">
        <f>IF(INDEX(Veh_Marshal,0,3)="N/A","N/A",'输出-系统进路参数'!Q535)</f>
        <v>N/A</v>
      </c>
      <c r="O534" s="22" t="str">
        <f>IF(INDEX(Veh_Marshal,0,3)="N/A","N/A",'输出-系统进路参数'!R535)</f>
        <v>N/A</v>
      </c>
      <c r="P534" s="22" t="str">
        <f>IF(INDEX(Veh_Marshal,0,3)="N/A","N/A",'输出-系统进路参数'!S535)</f>
        <v>N/A</v>
      </c>
      <c r="Q534" s="22" t="str">
        <f>IF(INDEX(Veh_Marshal,0,3)="N/A","N/A",'输出-系统进路参数'!T535)</f>
        <v>N/A</v>
      </c>
      <c r="R534" s="22" t="str">
        <f>IF(INDEX(Veh_Marshal,0,3)="N/A","N/A",'输出-系统进路参数'!U535)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IF(INDEX(Veh_Marshal,0,3)="N/A","N/A",'输出-系统进路参数'!B536)</f>
        <v>N/A</v>
      </c>
      <c r="B535" s="22" t="str">
        <f>IF(INDEX(Veh_Marshal,0,3)="N/A","N/A",'输出-系统进路参数'!E536)</f>
        <v>N/A</v>
      </c>
      <c r="C535" s="22" t="str">
        <f>IF(INDEX(Veh_Marshal,0,3)="N/A","N/A",'输出-系统进路参数'!F536)</f>
        <v>N/A</v>
      </c>
      <c r="D535" s="22" t="str">
        <f>IF(INDEX(Veh_Marshal,0,3)="N/A","N/A",'输出-系统进路参数'!G536)</f>
        <v>N/A</v>
      </c>
      <c r="E535" s="22" t="str">
        <f>IF(INDEX(Veh_Marshal,0,3)="N/A","N/A",'输出-系统进路参数'!H536)</f>
        <v>N/A</v>
      </c>
      <c r="F535" s="22" t="str">
        <f>IF(INDEX(Veh_Marshal,0,3)="N/A","N/A",'输出-系统进路参数'!I536)</f>
        <v>N/A</v>
      </c>
      <c r="G535" s="22" t="str">
        <f>IF(INDEX(Veh_Marshal,0,3)="N/A","N/A",'输出-系统进路参数'!J536)</f>
        <v>N/A</v>
      </c>
      <c r="H535" s="22" t="str">
        <f>IF(INDEX(Veh_Marshal,0,3)="N/A","N/A",'输出-系统进路参数'!K536)</f>
        <v>N/A</v>
      </c>
      <c r="I535" s="22" t="str">
        <f>IF(INDEX(Veh_Marshal,0,3)="N/A","N/A",'输出-系统进路参数'!L536)</f>
        <v>N/A</v>
      </c>
      <c r="J535" s="22" t="str">
        <f>IF(INDEX(Veh_Marshal,0,3)="N/A","N/A",'输出-系统进路参数'!M536)</f>
        <v>N/A</v>
      </c>
      <c r="K535" s="22" t="str">
        <f>IF(INDEX(Veh_Marshal,0,3)="N/A","N/A",'输出-系统进路参数'!N536)</f>
        <v>N/A</v>
      </c>
      <c r="L535" s="22" t="str">
        <f>IF(INDEX(Veh_Marshal,0,3)="N/A","N/A",'输出-系统进路参数'!O536)</f>
        <v>N/A</v>
      </c>
      <c r="M535" s="22" t="str">
        <f>IF(INDEX(Veh_Marshal,0,3)="N/A","N/A",'输出-系统进路参数'!P536)</f>
        <v>N/A</v>
      </c>
      <c r="N535" s="22" t="str">
        <f>IF(INDEX(Veh_Marshal,0,3)="N/A","N/A",'输出-系统进路参数'!Q536)</f>
        <v>N/A</v>
      </c>
      <c r="O535" s="22" t="str">
        <f>IF(INDEX(Veh_Marshal,0,3)="N/A","N/A",'输出-系统进路参数'!R536)</f>
        <v>N/A</v>
      </c>
      <c r="P535" s="22" t="str">
        <f>IF(INDEX(Veh_Marshal,0,3)="N/A","N/A",'输出-系统进路参数'!S536)</f>
        <v>N/A</v>
      </c>
      <c r="Q535" s="22" t="str">
        <f>IF(INDEX(Veh_Marshal,0,3)="N/A","N/A",'输出-系统进路参数'!T536)</f>
        <v>N/A</v>
      </c>
      <c r="R535" s="22" t="str">
        <f>IF(INDEX(Veh_Marshal,0,3)="N/A","N/A",'输出-系统进路参数'!U536)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IF(INDEX(Veh_Marshal,0,3)="N/A","N/A",'输出-系统进路参数'!B537)</f>
        <v>N/A</v>
      </c>
      <c r="B536" s="22" t="str">
        <f>IF(INDEX(Veh_Marshal,0,3)="N/A","N/A",'输出-系统进路参数'!E537)</f>
        <v>N/A</v>
      </c>
      <c r="C536" s="22" t="str">
        <f>IF(INDEX(Veh_Marshal,0,3)="N/A","N/A",'输出-系统进路参数'!F537)</f>
        <v>N/A</v>
      </c>
      <c r="D536" s="22" t="str">
        <f>IF(INDEX(Veh_Marshal,0,3)="N/A","N/A",'输出-系统进路参数'!G537)</f>
        <v>N/A</v>
      </c>
      <c r="E536" s="22" t="str">
        <f>IF(INDEX(Veh_Marshal,0,3)="N/A","N/A",'输出-系统进路参数'!H537)</f>
        <v>N/A</v>
      </c>
      <c r="F536" s="22" t="str">
        <f>IF(INDEX(Veh_Marshal,0,3)="N/A","N/A",'输出-系统进路参数'!I537)</f>
        <v>N/A</v>
      </c>
      <c r="G536" s="22" t="str">
        <f>IF(INDEX(Veh_Marshal,0,3)="N/A","N/A",'输出-系统进路参数'!J537)</f>
        <v>N/A</v>
      </c>
      <c r="H536" s="22" t="str">
        <f>IF(INDEX(Veh_Marshal,0,3)="N/A","N/A",'输出-系统进路参数'!K537)</f>
        <v>N/A</v>
      </c>
      <c r="I536" s="22" t="str">
        <f>IF(INDEX(Veh_Marshal,0,3)="N/A","N/A",'输出-系统进路参数'!L537)</f>
        <v>N/A</v>
      </c>
      <c r="J536" s="22" t="str">
        <f>IF(INDEX(Veh_Marshal,0,3)="N/A","N/A",'输出-系统进路参数'!M537)</f>
        <v>N/A</v>
      </c>
      <c r="K536" s="22" t="str">
        <f>IF(INDEX(Veh_Marshal,0,3)="N/A","N/A",'输出-系统进路参数'!N537)</f>
        <v>N/A</v>
      </c>
      <c r="L536" s="22" t="str">
        <f>IF(INDEX(Veh_Marshal,0,3)="N/A","N/A",'输出-系统进路参数'!O537)</f>
        <v>N/A</v>
      </c>
      <c r="M536" s="22" t="str">
        <f>IF(INDEX(Veh_Marshal,0,3)="N/A","N/A",'输出-系统进路参数'!P537)</f>
        <v>N/A</v>
      </c>
      <c r="N536" s="22" t="str">
        <f>IF(INDEX(Veh_Marshal,0,3)="N/A","N/A",'输出-系统进路参数'!Q537)</f>
        <v>N/A</v>
      </c>
      <c r="O536" s="22" t="str">
        <f>IF(INDEX(Veh_Marshal,0,3)="N/A","N/A",'输出-系统进路参数'!R537)</f>
        <v>N/A</v>
      </c>
      <c r="P536" s="22" t="str">
        <f>IF(INDEX(Veh_Marshal,0,3)="N/A","N/A",'输出-系统进路参数'!S537)</f>
        <v>N/A</v>
      </c>
      <c r="Q536" s="22" t="str">
        <f>IF(INDEX(Veh_Marshal,0,3)="N/A","N/A",'输出-系统进路参数'!T537)</f>
        <v>N/A</v>
      </c>
      <c r="R536" s="22" t="str">
        <f>IF(INDEX(Veh_Marshal,0,3)="N/A","N/A",'输出-系统进路参数'!U537)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IF(INDEX(Veh_Marshal,0,3)="N/A","N/A",'输出-系统进路参数'!B538)</f>
        <v>N/A</v>
      </c>
      <c r="B537" s="22" t="str">
        <f>IF(INDEX(Veh_Marshal,0,3)="N/A","N/A",'输出-系统进路参数'!E538)</f>
        <v>N/A</v>
      </c>
      <c r="C537" s="22" t="str">
        <f>IF(INDEX(Veh_Marshal,0,3)="N/A","N/A",'输出-系统进路参数'!F538)</f>
        <v>N/A</v>
      </c>
      <c r="D537" s="22" t="str">
        <f>IF(INDEX(Veh_Marshal,0,3)="N/A","N/A",'输出-系统进路参数'!G538)</f>
        <v>N/A</v>
      </c>
      <c r="E537" s="22" t="str">
        <f>IF(INDEX(Veh_Marshal,0,3)="N/A","N/A",'输出-系统进路参数'!H538)</f>
        <v>N/A</v>
      </c>
      <c r="F537" s="22" t="str">
        <f>IF(INDEX(Veh_Marshal,0,3)="N/A","N/A",'输出-系统进路参数'!I538)</f>
        <v>N/A</v>
      </c>
      <c r="G537" s="22" t="str">
        <f>IF(INDEX(Veh_Marshal,0,3)="N/A","N/A",'输出-系统进路参数'!J538)</f>
        <v>N/A</v>
      </c>
      <c r="H537" s="22" t="str">
        <f>IF(INDEX(Veh_Marshal,0,3)="N/A","N/A",'输出-系统进路参数'!K538)</f>
        <v>N/A</v>
      </c>
      <c r="I537" s="22" t="str">
        <f>IF(INDEX(Veh_Marshal,0,3)="N/A","N/A",'输出-系统进路参数'!L538)</f>
        <v>N/A</v>
      </c>
      <c r="J537" s="22" t="str">
        <f>IF(INDEX(Veh_Marshal,0,3)="N/A","N/A",'输出-系统进路参数'!M538)</f>
        <v>N/A</v>
      </c>
      <c r="K537" s="22" t="str">
        <f>IF(INDEX(Veh_Marshal,0,3)="N/A","N/A",'输出-系统进路参数'!N538)</f>
        <v>N/A</v>
      </c>
      <c r="L537" s="22" t="str">
        <f>IF(INDEX(Veh_Marshal,0,3)="N/A","N/A",'输出-系统进路参数'!O538)</f>
        <v>N/A</v>
      </c>
      <c r="M537" s="22" t="str">
        <f>IF(INDEX(Veh_Marshal,0,3)="N/A","N/A",'输出-系统进路参数'!P538)</f>
        <v>N/A</v>
      </c>
      <c r="N537" s="22" t="str">
        <f>IF(INDEX(Veh_Marshal,0,3)="N/A","N/A",'输出-系统进路参数'!Q538)</f>
        <v>N/A</v>
      </c>
      <c r="O537" s="22" t="str">
        <f>IF(INDEX(Veh_Marshal,0,3)="N/A","N/A",'输出-系统进路参数'!R538)</f>
        <v>N/A</v>
      </c>
      <c r="P537" s="22" t="str">
        <f>IF(INDEX(Veh_Marshal,0,3)="N/A","N/A",'输出-系统进路参数'!S538)</f>
        <v>N/A</v>
      </c>
      <c r="Q537" s="22" t="str">
        <f>IF(INDEX(Veh_Marshal,0,3)="N/A","N/A",'输出-系统进路参数'!T538)</f>
        <v>N/A</v>
      </c>
      <c r="R537" s="22" t="str">
        <f>IF(INDEX(Veh_Marshal,0,3)="N/A","N/A",'输出-系统进路参数'!U538)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IF(INDEX(Veh_Marshal,0,3)="N/A","N/A",'输出-系统进路参数'!B539)</f>
        <v>N/A</v>
      </c>
      <c r="B538" s="22" t="str">
        <f>IF(INDEX(Veh_Marshal,0,3)="N/A","N/A",'输出-系统进路参数'!E539)</f>
        <v>N/A</v>
      </c>
      <c r="C538" s="22" t="str">
        <f>IF(INDEX(Veh_Marshal,0,3)="N/A","N/A",'输出-系统进路参数'!F539)</f>
        <v>N/A</v>
      </c>
      <c r="D538" s="22" t="str">
        <f>IF(INDEX(Veh_Marshal,0,3)="N/A","N/A",'输出-系统进路参数'!G539)</f>
        <v>N/A</v>
      </c>
      <c r="E538" s="22" t="str">
        <f>IF(INDEX(Veh_Marshal,0,3)="N/A","N/A",'输出-系统进路参数'!H539)</f>
        <v>N/A</v>
      </c>
      <c r="F538" s="22" t="str">
        <f>IF(INDEX(Veh_Marshal,0,3)="N/A","N/A",'输出-系统进路参数'!I539)</f>
        <v>N/A</v>
      </c>
      <c r="G538" s="22" t="str">
        <f>IF(INDEX(Veh_Marshal,0,3)="N/A","N/A",'输出-系统进路参数'!J539)</f>
        <v>N/A</v>
      </c>
      <c r="H538" s="22" t="str">
        <f>IF(INDEX(Veh_Marshal,0,3)="N/A","N/A",'输出-系统进路参数'!K539)</f>
        <v>N/A</v>
      </c>
      <c r="I538" s="22" t="str">
        <f>IF(INDEX(Veh_Marshal,0,3)="N/A","N/A",'输出-系统进路参数'!L539)</f>
        <v>N/A</v>
      </c>
      <c r="J538" s="22" t="str">
        <f>IF(INDEX(Veh_Marshal,0,3)="N/A","N/A",'输出-系统进路参数'!M539)</f>
        <v>N/A</v>
      </c>
      <c r="K538" s="22" t="str">
        <f>IF(INDEX(Veh_Marshal,0,3)="N/A","N/A",'输出-系统进路参数'!N539)</f>
        <v>N/A</v>
      </c>
      <c r="L538" s="22" t="str">
        <f>IF(INDEX(Veh_Marshal,0,3)="N/A","N/A",'输出-系统进路参数'!O539)</f>
        <v>N/A</v>
      </c>
      <c r="M538" s="22" t="str">
        <f>IF(INDEX(Veh_Marshal,0,3)="N/A","N/A",'输出-系统进路参数'!P539)</f>
        <v>N/A</v>
      </c>
      <c r="N538" s="22" t="str">
        <f>IF(INDEX(Veh_Marshal,0,3)="N/A","N/A",'输出-系统进路参数'!Q539)</f>
        <v>N/A</v>
      </c>
      <c r="O538" s="22" t="str">
        <f>IF(INDEX(Veh_Marshal,0,3)="N/A","N/A",'输出-系统进路参数'!R539)</f>
        <v>N/A</v>
      </c>
      <c r="P538" s="22" t="str">
        <f>IF(INDEX(Veh_Marshal,0,3)="N/A","N/A",'输出-系统进路参数'!S539)</f>
        <v>N/A</v>
      </c>
      <c r="Q538" s="22" t="str">
        <f>IF(INDEX(Veh_Marshal,0,3)="N/A","N/A",'输出-系统进路参数'!T539)</f>
        <v>N/A</v>
      </c>
      <c r="R538" s="22" t="str">
        <f>IF(INDEX(Veh_Marshal,0,3)="N/A","N/A",'输出-系统进路参数'!U539)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IF(INDEX(Veh_Marshal,0,3)="N/A","N/A",'输出-系统进路参数'!B540)</f>
        <v>N/A</v>
      </c>
      <c r="B539" s="22" t="str">
        <f>IF(INDEX(Veh_Marshal,0,3)="N/A","N/A",'输出-系统进路参数'!E540)</f>
        <v>N/A</v>
      </c>
      <c r="C539" s="22" t="str">
        <f>IF(INDEX(Veh_Marshal,0,3)="N/A","N/A",'输出-系统进路参数'!F540)</f>
        <v>N/A</v>
      </c>
      <c r="D539" s="22" t="str">
        <f>IF(INDEX(Veh_Marshal,0,3)="N/A","N/A",'输出-系统进路参数'!G540)</f>
        <v>N/A</v>
      </c>
      <c r="E539" s="22" t="str">
        <f>IF(INDEX(Veh_Marshal,0,3)="N/A","N/A",'输出-系统进路参数'!H540)</f>
        <v>N/A</v>
      </c>
      <c r="F539" s="22" t="str">
        <f>IF(INDEX(Veh_Marshal,0,3)="N/A","N/A",'输出-系统进路参数'!I540)</f>
        <v>N/A</v>
      </c>
      <c r="G539" s="22" t="str">
        <f>IF(INDEX(Veh_Marshal,0,3)="N/A","N/A",'输出-系统进路参数'!J540)</f>
        <v>N/A</v>
      </c>
      <c r="H539" s="22" t="str">
        <f>IF(INDEX(Veh_Marshal,0,3)="N/A","N/A",'输出-系统进路参数'!K540)</f>
        <v>N/A</v>
      </c>
      <c r="I539" s="22" t="str">
        <f>IF(INDEX(Veh_Marshal,0,3)="N/A","N/A",'输出-系统进路参数'!L540)</f>
        <v>N/A</v>
      </c>
      <c r="J539" s="22" t="str">
        <f>IF(INDEX(Veh_Marshal,0,3)="N/A","N/A",'输出-系统进路参数'!M540)</f>
        <v>N/A</v>
      </c>
      <c r="K539" s="22" t="str">
        <f>IF(INDEX(Veh_Marshal,0,3)="N/A","N/A",'输出-系统进路参数'!N540)</f>
        <v>N/A</v>
      </c>
      <c r="L539" s="22" t="str">
        <f>IF(INDEX(Veh_Marshal,0,3)="N/A","N/A",'输出-系统进路参数'!O540)</f>
        <v>N/A</v>
      </c>
      <c r="M539" s="22" t="str">
        <f>IF(INDEX(Veh_Marshal,0,3)="N/A","N/A",'输出-系统进路参数'!P540)</f>
        <v>N/A</v>
      </c>
      <c r="N539" s="22" t="str">
        <f>IF(INDEX(Veh_Marshal,0,3)="N/A","N/A",'输出-系统进路参数'!Q540)</f>
        <v>N/A</v>
      </c>
      <c r="O539" s="22" t="str">
        <f>IF(INDEX(Veh_Marshal,0,3)="N/A","N/A",'输出-系统进路参数'!R540)</f>
        <v>N/A</v>
      </c>
      <c r="P539" s="22" t="str">
        <f>IF(INDEX(Veh_Marshal,0,3)="N/A","N/A",'输出-系统进路参数'!S540)</f>
        <v>N/A</v>
      </c>
      <c r="Q539" s="22" t="str">
        <f>IF(INDEX(Veh_Marshal,0,3)="N/A","N/A",'输出-系统进路参数'!T540)</f>
        <v>N/A</v>
      </c>
      <c r="R539" s="22" t="str">
        <f>IF(INDEX(Veh_Marshal,0,3)="N/A","N/A",'输出-系统进路参数'!U540)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IF(INDEX(Veh_Marshal,0,3)="N/A","N/A",'输出-系统进路参数'!B541)</f>
        <v>N/A</v>
      </c>
      <c r="B540" s="22" t="str">
        <f>IF(INDEX(Veh_Marshal,0,3)="N/A","N/A",'输出-系统进路参数'!E541)</f>
        <v>N/A</v>
      </c>
      <c r="C540" s="22" t="str">
        <f>IF(INDEX(Veh_Marshal,0,3)="N/A","N/A",'输出-系统进路参数'!F541)</f>
        <v>N/A</v>
      </c>
      <c r="D540" s="22" t="str">
        <f>IF(INDEX(Veh_Marshal,0,3)="N/A","N/A",'输出-系统进路参数'!G541)</f>
        <v>N/A</v>
      </c>
      <c r="E540" s="22" t="str">
        <f>IF(INDEX(Veh_Marshal,0,3)="N/A","N/A",'输出-系统进路参数'!H541)</f>
        <v>N/A</v>
      </c>
      <c r="F540" s="22" t="str">
        <f>IF(INDEX(Veh_Marshal,0,3)="N/A","N/A",'输出-系统进路参数'!I541)</f>
        <v>N/A</v>
      </c>
      <c r="G540" s="22" t="str">
        <f>IF(INDEX(Veh_Marshal,0,3)="N/A","N/A",'输出-系统进路参数'!J541)</f>
        <v>N/A</v>
      </c>
      <c r="H540" s="22" t="str">
        <f>IF(INDEX(Veh_Marshal,0,3)="N/A","N/A",'输出-系统进路参数'!K541)</f>
        <v>N/A</v>
      </c>
      <c r="I540" s="22" t="str">
        <f>IF(INDEX(Veh_Marshal,0,3)="N/A","N/A",'输出-系统进路参数'!L541)</f>
        <v>N/A</v>
      </c>
      <c r="J540" s="22" t="str">
        <f>IF(INDEX(Veh_Marshal,0,3)="N/A","N/A",'输出-系统进路参数'!M541)</f>
        <v>N/A</v>
      </c>
      <c r="K540" s="22" t="str">
        <f>IF(INDEX(Veh_Marshal,0,3)="N/A","N/A",'输出-系统进路参数'!N541)</f>
        <v>N/A</v>
      </c>
      <c r="L540" s="22" t="str">
        <f>IF(INDEX(Veh_Marshal,0,3)="N/A","N/A",'输出-系统进路参数'!O541)</f>
        <v>N/A</v>
      </c>
      <c r="M540" s="22" t="str">
        <f>IF(INDEX(Veh_Marshal,0,3)="N/A","N/A",'输出-系统进路参数'!P541)</f>
        <v>N/A</v>
      </c>
      <c r="N540" s="22" t="str">
        <f>IF(INDEX(Veh_Marshal,0,3)="N/A","N/A",'输出-系统进路参数'!Q541)</f>
        <v>N/A</v>
      </c>
      <c r="O540" s="22" t="str">
        <f>IF(INDEX(Veh_Marshal,0,3)="N/A","N/A",'输出-系统进路参数'!R541)</f>
        <v>N/A</v>
      </c>
      <c r="P540" s="22" t="str">
        <f>IF(INDEX(Veh_Marshal,0,3)="N/A","N/A",'输出-系统进路参数'!S541)</f>
        <v>N/A</v>
      </c>
      <c r="Q540" s="22" t="str">
        <f>IF(INDEX(Veh_Marshal,0,3)="N/A","N/A",'输出-系统进路参数'!T541)</f>
        <v>N/A</v>
      </c>
      <c r="R540" s="22" t="str">
        <f>IF(INDEX(Veh_Marshal,0,3)="N/A","N/A",'输出-系统进路参数'!U541)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IF(INDEX(Veh_Marshal,0,3)="N/A","N/A",'输出-系统进路参数'!B542)</f>
        <v>N/A</v>
      </c>
      <c r="B541" s="22" t="str">
        <f>IF(INDEX(Veh_Marshal,0,3)="N/A","N/A",'输出-系统进路参数'!E542)</f>
        <v>N/A</v>
      </c>
      <c r="C541" s="22" t="str">
        <f>IF(INDEX(Veh_Marshal,0,3)="N/A","N/A",'输出-系统进路参数'!F542)</f>
        <v>N/A</v>
      </c>
      <c r="D541" s="22" t="str">
        <f>IF(INDEX(Veh_Marshal,0,3)="N/A","N/A",'输出-系统进路参数'!G542)</f>
        <v>N/A</v>
      </c>
      <c r="E541" s="22" t="str">
        <f>IF(INDEX(Veh_Marshal,0,3)="N/A","N/A",'输出-系统进路参数'!H542)</f>
        <v>N/A</v>
      </c>
      <c r="F541" s="22" t="str">
        <f>IF(INDEX(Veh_Marshal,0,3)="N/A","N/A",'输出-系统进路参数'!I542)</f>
        <v>N/A</v>
      </c>
      <c r="G541" s="22" t="str">
        <f>IF(INDEX(Veh_Marshal,0,3)="N/A","N/A",'输出-系统进路参数'!J542)</f>
        <v>N/A</v>
      </c>
      <c r="H541" s="22" t="str">
        <f>IF(INDEX(Veh_Marshal,0,3)="N/A","N/A",'输出-系统进路参数'!K542)</f>
        <v>N/A</v>
      </c>
      <c r="I541" s="22" t="str">
        <f>IF(INDEX(Veh_Marshal,0,3)="N/A","N/A",'输出-系统进路参数'!L542)</f>
        <v>N/A</v>
      </c>
      <c r="J541" s="22" t="str">
        <f>IF(INDEX(Veh_Marshal,0,3)="N/A","N/A",'输出-系统进路参数'!M542)</f>
        <v>N/A</v>
      </c>
      <c r="K541" s="22" t="str">
        <f>IF(INDEX(Veh_Marshal,0,3)="N/A","N/A",'输出-系统进路参数'!N542)</f>
        <v>N/A</v>
      </c>
      <c r="L541" s="22" t="str">
        <f>IF(INDEX(Veh_Marshal,0,3)="N/A","N/A",'输出-系统进路参数'!O542)</f>
        <v>N/A</v>
      </c>
      <c r="M541" s="22" t="str">
        <f>IF(INDEX(Veh_Marshal,0,3)="N/A","N/A",'输出-系统进路参数'!P542)</f>
        <v>N/A</v>
      </c>
      <c r="N541" s="22" t="str">
        <f>IF(INDEX(Veh_Marshal,0,3)="N/A","N/A",'输出-系统进路参数'!Q542)</f>
        <v>N/A</v>
      </c>
      <c r="O541" s="22" t="str">
        <f>IF(INDEX(Veh_Marshal,0,3)="N/A","N/A",'输出-系统进路参数'!R542)</f>
        <v>N/A</v>
      </c>
      <c r="P541" s="22" t="str">
        <f>IF(INDEX(Veh_Marshal,0,3)="N/A","N/A",'输出-系统进路参数'!S542)</f>
        <v>N/A</v>
      </c>
      <c r="Q541" s="22" t="str">
        <f>IF(INDEX(Veh_Marshal,0,3)="N/A","N/A",'输出-系统进路参数'!T542)</f>
        <v>N/A</v>
      </c>
      <c r="R541" s="22" t="str">
        <f>IF(INDEX(Veh_Marshal,0,3)="N/A","N/A",'输出-系统进路参数'!U542)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IF(INDEX(Veh_Marshal,0,3)="N/A","N/A",'输出-系统进路参数'!B543)</f>
        <v>N/A</v>
      </c>
      <c r="B542" s="22" t="str">
        <f>IF(INDEX(Veh_Marshal,0,3)="N/A","N/A",'输出-系统进路参数'!E543)</f>
        <v>N/A</v>
      </c>
      <c r="C542" s="22" t="str">
        <f>IF(INDEX(Veh_Marshal,0,3)="N/A","N/A",'输出-系统进路参数'!F543)</f>
        <v>N/A</v>
      </c>
      <c r="D542" s="22" t="str">
        <f>IF(INDEX(Veh_Marshal,0,3)="N/A","N/A",'输出-系统进路参数'!G543)</f>
        <v>N/A</v>
      </c>
      <c r="E542" s="22" t="str">
        <f>IF(INDEX(Veh_Marshal,0,3)="N/A","N/A",'输出-系统进路参数'!H543)</f>
        <v>N/A</v>
      </c>
      <c r="F542" s="22" t="str">
        <f>IF(INDEX(Veh_Marshal,0,3)="N/A","N/A",'输出-系统进路参数'!I543)</f>
        <v>N/A</v>
      </c>
      <c r="G542" s="22" t="str">
        <f>IF(INDEX(Veh_Marshal,0,3)="N/A","N/A",'输出-系统进路参数'!J543)</f>
        <v>N/A</v>
      </c>
      <c r="H542" s="22" t="str">
        <f>IF(INDEX(Veh_Marshal,0,3)="N/A","N/A",'输出-系统进路参数'!K543)</f>
        <v>N/A</v>
      </c>
      <c r="I542" s="22" t="str">
        <f>IF(INDEX(Veh_Marshal,0,3)="N/A","N/A",'输出-系统进路参数'!L543)</f>
        <v>N/A</v>
      </c>
      <c r="J542" s="22" t="str">
        <f>IF(INDEX(Veh_Marshal,0,3)="N/A","N/A",'输出-系统进路参数'!M543)</f>
        <v>N/A</v>
      </c>
      <c r="K542" s="22" t="str">
        <f>IF(INDEX(Veh_Marshal,0,3)="N/A","N/A",'输出-系统进路参数'!N543)</f>
        <v>N/A</v>
      </c>
      <c r="L542" s="22" t="str">
        <f>IF(INDEX(Veh_Marshal,0,3)="N/A","N/A",'输出-系统进路参数'!O543)</f>
        <v>N/A</v>
      </c>
      <c r="M542" s="22" t="str">
        <f>IF(INDEX(Veh_Marshal,0,3)="N/A","N/A",'输出-系统进路参数'!P543)</f>
        <v>N/A</v>
      </c>
      <c r="N542" s="22" t="str">
        <f>IF(INDEX(Veh_Marshal,0,3)="N/A","N/A",'输出-系统进路参数'!Q543)</f>
        <v>N/A</v>
      </c>
      <c r="O542" s="22" t="str">
        <f>IF(INDEX(Veh_Marshal,0,3)="N/A","N/A",'输出-系统进路参数'!R543)</f>
        <v>N/A</v>
      </c>
      <c r="P542" s="22" t="str">
        <f>IF(INDEX(Veh_Marshal,0,3)="N/A","N/A",'输出-系统进路参数'!S543)</f>
        <v>N/A</v>
      </c>
      <c r="Q542" s="22" t="str">
        <f>IF(INDEX(Veh_Marshal,0,3)="N/A","N/A",'输出-系统进路参数'!T543)</f>
        <v>N/A</v>
      </c>
      <c r="R542" s="22" t="str">
        <f>IF(INDEX(Veh_Marshal,0,3)="N/A","N/A",'输出-系统进路参数'!U543)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IF(INDEX(Veh_Marshal,0,3)="N/A","N/A",'输出-系统进路参数'!B544)</f>
        <v>N/A</v>
      </c>
      <c r="B543" s="22" t="str">
        <f>IF(INDEX(Veh_Marshal,0,3)="N/A","N/A",'输出-系统进路参数'!E544)</f>
        <v>N/A</v>
      </c>
      <c r="C543" s="22" t="str">
        <f>IF(INDEX(Veh_Marshal,0,3)="N/A","N/A",'输出-系统进路参数'!F544)</f>
        <v>N/A</v>
      </c>
      <c r="D543" s="22" t="str">
        <f>IF(INDEX(Veh_Marshal,0,3)="N/A","N/A",'输出-系统进路参数'!G544)</f>
        <v>N/A</v>
      </c>
      <c r="E543" s="22" t="str">
        <f>IF(INDEX(Veh_Marshal,0,3)="N/A","N/A",'输出-系统进路参数'!H544)</f>
        <v>N/A</v>
      </c>
      <c r="F543" s="22" t="str">
        <f>IF(INDEX(Veh_Marshal,0,3)="N/A","N/A",'输出-系统进路参数'!I544)</f>
        <v>N/A</v>
      </c>
      <c r="G543" s="22" t="str">
        <f>IF(INDEX(Veh_Marshal,0,3)="N/A","N/A",'输出-系统进路参数'!J544)</f>
        <v>N/A</v>
      </c>
      <c r="H543" s="22" t="str">
        <f>IF(INDEX(Veh_Marshal,0,3)="N/A","N/A",'输出-系统进路参数'!K544)</f>
        <v>N/A</v>
      </c>
      <c r="I543" s="22" t="str">
        <f>IF(INDEX(Veh_Marshal,0,3)="N/A","N/A",'输出-系统进路参数'!L544)</f>
        <v>N/A</v>
      </c>
      <c r="J543" s="22" t="str">
        <f>IF(INDEX(Veh_Marshal,0,3)="N/A","N/A",'输出-系统进路参数'!M544)</f>
        <v>N/A</v>
      </c>
      <c r="K543" s="22" t="str">
        <f>IF(INDEX(Veh_Marshal,0,3)="N/A","N/A",'输出-系统进路参数'!N544)</f>
        <v>N/A</v>
      </c>
      <c r="L543" s="22" t="str">
        <f>IF(INDEX(Veh_Marshal,0,3)="N/A","N/A",'输出-系统进路参数'!O544)</f>
        <v>N/A</v>
      </c>
      <c r="M543" s="22" t="str">
        <f>IF(INDEX(Veh_Marshal,0,3)="N/A","N/A",'输出-系统进路参数'!P544)</f>
        <v>N/A</v>
      </c>
      <c r="N543" s="22" t="str">
        <f>IF(INDEX(Veh_Marshal,0,3)="N/A","N/A",'输出-系统进路参数'!Q544)</f>
        <v>N/A</v>
      </c>
      <c r="O543" s="22" t="str">
        <f>IF(INDEX(Veh_Marshal,0,3)="N/A","N/A",'输出-系统进路参数'!R544)</f>
        <v>N/A</v>
      </c>
      <c r="P543" s="22" t="str">
        <f>IF(INDEX(Veh_Marshal,0,3)="N/A","N/A",'输出-系统进路参数'!S544)</f>
        <v>N/A</v>
      </c>
      <c r="Q543" s="22" t="str">
        <f>IF(INDEX(Veh_Marshal,0,3)="N/A","N/A",'输出-系统进路参数'!T544)</f>
        <v>N/A</v>
      </c>
      <c r="R543" s="22" t="str">
        <f>IF(INDEX(Veh_Marshal,0,3)="N/A","N/A",'输出-系统进路参数'!U544)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IF(INDEX(Veh_Marshal,0,3)="N/A","N/A",'输出-系统进路参数'!B545)</f>
        <v>N/A</v>
      </c>
      <c r="B544" s="22" t="str">
        <f>IF(INDEX(Veh_Marshal,0,3)="N/A","N/A",'输出-系统进路参数'!E545)</f>
        <v>N/A</v>
      </c>
      <c r="C544" s="22" t="str">
        <f>IF(INDEX(Veh_Marshal,0,3)="N/A","N/A",'输出-系统进路参数'!F545)</f>
        <v>N/A</v>
      </c>
      <c r="D544" s="22" t="str">
        <f>IF(INDEX(Veh_Marshal,0,3)="N/A","N/A",'输出-系统进路参数'!G545)</f>
        <v>N/A</v>
      </c>
      <c r="E544" s="22" t="str">
        <f>IF(INDEX(Veh_Marshal,0,3)="N/A","N/A",'输出-系统进路参数'!H545)</f>
        <v>N/A</v>
      </c>
      <c r="F544" s="22" t="str">
        <f>IF(INDEX(Veh_Marshal,0,3)="N/A","N/A",'输出-系统进路参数'!I545)</f>
        <v>N/A</v>
      </c>
      <c r="G544" s="22" t="str">
        <f>IF(INDEX(Veh_Marshal,0,3)="N/A","N/A",'输出-系统进路参数'!J545)</f>
        <v>N/A</v>
      </c>
      <c r="H544" s="22" t="str">
        <f>IF(INDEX(Veh_Marshal,0,3)="N/A","N/A",'输出-系统进路参数'!K545)</f>
        <v>N/A</v>
      </c>
      <c r="I544" s="22" t="str">
        <f>IF(INDEX(Veh_Marshal,0,3)="N/A","N/A",'输出-系统进路参数'!L545)</f>
        <v>N/A</v>
      </c>
      <c r="J544" s="22" t="str">
        <f>IF(INDEX(Veh_Marshal,0,3)="N/A","N/A",'输出-系统进路参数'!M545)</f>
        <v>N/A</v>
      </c>
      <c r="K544" s="22" t="str">
        <f>IF(INDEX(Veh_Marshal,0,3)="N/A","N/A",'输出-系统进路参数'!N545)</f>
        <v>N/A</v>
      </c>
      <c r="L544" s="22" t="str">
        <f>IF(INDEX(Veh_Marshal,0,3)="N/A","N/A",'输出-系统进路参数'!O545)</f>
        <v>N/A</v>
      </c>
      <c r="M544" s="22" t="str">
        <f>IF(INDEX(Veh_Marshal,0,3)="N/A","N/A",'输出-系统进路参数'!P545)</f>
        <v>N/A</v>
      </c>
      <c r="N544" s="22" t="str">
        <f>IF(INDEX(Veh_Marshal,0,3)="N/A","N/A",'输出-系统进路参数'!Q545)</f>
        <v>N/A</v>
      </c>
      <c r="O544" s="22" t="str">
        <f>IF(INDEX(Veh_Marshal,0,3)="N/A","N/A",'输出-系统进路参数'!R545)</f>
        <v>N/A</v>
      </c>
      <c r="P544" s="22" t="str">
        <f>IF(INDEX(Veh_Marshal,0,3)="N/A","N/A",'输出-系统进路参数'!S545)</f>
        <v>N/A</v>
      </c>
      <c r="Q544" s="22" t="str">
        <f>IF(INDEX(Veh_Marshal,0,3)="N/A","N/A",'输出-系统进路参数'!T545)</f>
        <v>N/A</v>
      </c>
      <c r="R544" s="22" t="str">
        <f>IF(INDEX(Veh_Marshal,0,3)="N/A","N/A",'输出-系统进路参数'!U545)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IF(INDEX(Veh_Marshal,0,3)="N/A","N/A",'输出-系统进路参数'!B546)</f>
        <v>N/A</v>
      </c>
      <c r="B545" s="22" t="str">
        <f>IF(INDEX(Veh_Marshal,0,3)="N/A","N/A",'输出-系统进路参数'!E546)</f>
        <v>N/A</v>
      </c>
      <c r="C545" s="22" t="str">
        <f>IF(INDEX(Veh_Marshal,0,3)="N/A","N/A",'输出-系统进路参数'!F546)</f>
        <v>N/A</v>
      </c>
      <c r="D545" s="22" t="str">
        <f>IF(INDEX(Veh_Marshal,0,3)="N/A","N/A",'输出-系统进路参数'!G546)</f>
        <v>N/A</v>
      </c>
      <c r="E545" s="22" t="str">
        <f>IF(INDEX(Veh_Marshal,0,3)="N/A","N/A",'输出-系统进路参数'!H546)</f>
        <v>N/A</v>
      </c>
      <c r="F545" s="22" t="str">
        <f>IF(INDEX(Veh_Marshal,0,3)="N/A","N/A",'输出-系统进路参数'!I546)</f>
        <v>N/A</v>
      </c>
      <c r="G545" s="22" t="str">
        <f>IF(INDEX(Veh_Marshal,0,3)="N/A","N/A",'输出-系统进路参数'!J546)</f>
        <v>N/A</v>
      </c>
      <c r="H545" s="22" t="str">
        <f>IF(INDEX(Veh_Marshal,0,3)="N/A","N/A",'输出-系统进路参数'!K546)</f>
        <v>N/A</v>
      </c>
      <c r="I545" s="22" t="str">
        <f>IF(INDEX(Veh_Marshal,0,3)="N/A","N/A",'输出-系统进路参数'!L546)</f>
        <v>N/A</v>
      </c>
      <c r="J545" s="22" t="str">
        <f>IF(INDEX(Veh_Marshal,0,3)="N/A","N/A",'输出-系统进路参数'!M546)</f>
        <v>N/A</v>
      </c>
      <c r="K545" s="22" t="str">
        <f>IF(INDEX(Veh_Marshal,0,3)="N/A","N/A",'输出-系统进路参数'!N546)</f>
        <v>N/A</v>
      </c>
      <c r="L545" s="22" t="str">
        <f>IF(INDEX(Veh_Marshal,0,3)="N/A","N/A",'输出-系统进路参数'!O546)</f>
        <v>N/A</v>
      </c>
      <c r="M545" s="22" t="str">
        <f>IF(INDEX(Veh_Marshal,0,3)="N/A","N/A",'输出-系统进路参数'!P546)</f>
        <v>N/A</v>
      </c>
      <c r="N545" s="22" t="str">
        <f>IF(INDEX(Veh_Marshal,0,3)="N/A","N/A",'输出-系统进路参数'!Q546)</f>
        <v>N/A</v>
      </c>
      <c r="O545" s="22" t="str">
        <f>IF(INDEX(Veh_Marshal,0,3)="N/A","N/A",'输出-系统进路参数'!R546)</f>
        <v>N/A</v>
      </c>
      <c r="P545" s="22" t="str">
        <f>IF(INDEX(Veh_Marshal,0,3)="N/A","N/A",'输出-系统进路参数'!S546)</f>
        <v>N/A</v>
      </c>
      <c r="Q545" s="22" t="str">
        <f>IF(INDEX(Veh_Marshal,0,3)="N/A","N/A",'输出-系统进路参数'!T546)</f>
        <v>N/A</v>
      </c>
      <c r="R545" s="22" t="str">
        <f>IF(INDEX(Veh_Marshal,0,3)="N/A","N/A",'输出-系统进路参数'!U546)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IF(INDEX(Veh_Marshal,0,3)="N/A","N/A",'输出-系统进路参数'!B547)</f>
        <v>N/A</v>
      </c>
      <c r="B546" s="22" t="str">
        <f>IF(INDEX(Veh_Marshal,0,3)="N/A","N/A",'输出-系统进路参数'!E547)</f>
        <v>N/A</v>
      </c>
      <c r="C546" s="22" t="str">
        <f>IF(INDEX(Veh_Marshal,0,3)="N/A","N/A",'输出-系统进路参数'!F547)</f>
        <v>N/A</v>
      </c>
      <c r="D546" s="22" t="str">
        <f>IF(INDEX(Veh_Marshal,0,3)="N/A","N/A",'输出-系统进路参数'!G547)</f>
        <v>N/A</v>
      </c>
      <c r="E546" s="22" t="str">
        <f>IF(INDEX(Veh_Marshal,0,3)="N/A","N/A",'输出-系统进路参数'!H547)</f>
        <v>N/A</v>
      </c>
      <c r="F546" s="22" t="str">
        <f>IF(INDEX(Veh_Marshal,0,3)="N/A","N/A",'输出-系统进路参数'!I547)</f>
        <v>N/A</v>
      </c>
      <c r="G546" s="22" t="str">
        <f>IF(INDEX(Veh_Marshal,0,3)="N/A","N/A",'输出-系统进路参数'!J547)</f>
        <v>N/A</v>
      </c>
      <c r="H546" s="22" t="str">
        <f>IF(INDEX(Veh_Marshal,0,3)="N/A","N/A",'输出-系统进路参数'!K547)</f>
        <v>N/A</v>
      </c>
      <c r="I546" s="22" t="str">
        <f>IF(INDEX(Veh_Marshal,0,3)="N/A","N/A",'输出-系统进路参数'!L547)</f>
        <v>N/A</v>
      </c>
      <c r="J546" s="22" t="str">
        <f>IF(INDEX(Veh_Marshal,0,3)="N/A","N/A",'输出-系统进路参数'!M547)</f>
        <v>N/A</v>
      </c>
      <c r="K546" s="22" t="str">
        <f>IF(INDEX(Veh_Marshal,0,3)="N/A","N/A",'输出-系统进路参数'!N547)</f>
        <v>N/A</v>
      </c>
      <c r="L546" s="22" t="str">
        <f>IF(INDEX(Veh_Marshal,0,3)="N/A","N/A",'输出-系统进路参数'!O547)</f>
        <v>N/A</v>
      </c>
      <c r="M546" s="22" t="str">
        <f>IF(INDEX(Veh_Marshal,0,3)="N/A","N/A",'输出-系统进路参数'!P547)</f>
        <v>N/A</v>
      </c>
      <c r="N546" s="22" t="str">
        <f>IF(INDEX(Veh_Marshal,0,3)="N/A","N/A",'输出-系统进路参数'!Q547)</f>
        <v>N/A</v>
      </c>
      <c r="O546" s="22" t="str">
        <f>IF(INDEX(Veh_Marshal,0,3)="N/A","N/A",'输出-系统进路参数'!R547)</f>
        <v>N/A</v>
      </c>
      <c r="P546" s="22" t="str">
        <f>IF(INDEX(Veh_Marshal,0,3)="N/A","N/A",'输出-系统进路参数'!S547)</f>
        <v>N/A</v>
      </c>
      <c r="Q546" s="22" t="str">
        <f>IF(INDEX(Veh_Marshal,0,3)="N/A","N/A",'输出-系统进路参数'!T547)</f>
        <v>N/A</v>
      </c>
      <c r="R546" s="22" t="str">
        <f>IF(INDEX(Veh_Marshal,0,3)="N/A","N/A",'输出-系统进路参数'!U547)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IF(INDEX(Veh_Marshal,0,3)="N/A","N/A",'输出-系统进路参数'!B548)</f>
        <v>N/A</v>
      </c>
      <c r="B547" s="22" t="str">
        <f>IF(INDEX(Veh_Marshal,0,3)="N/A","N/A",'输出-系统进路参数'!E548)</f>
        <v>N/A</v>
      </c>
      <c r="C547" s="22" t="str">
        <f>IF(INDEX(Veh_Marshal,0,3)="N/A","N/A",'输出-系统进路参数'!F548)</f>
        <v>N/A</v>
      </c>
      <c r="D547" s="22" t="str">
        <f>IF(INDEX(Veh_Marshal,0,3)="N/A","N/A",'输出-系统进路参数'!G548)</f>
        <v>N/A</v>
      </c>
      <c r="E547" s="22" t="str">
        <f>IF(INDEX(Veh_Marshal,0,3)="N/A","N/A",'输出-系统进路参数'!H548)</f>
        <v>N/A</v>
      </c>
      <c r="F547" s="22" t="str">
        <f>IF(INDEX(Veh_Marshal,0,3)="N/A","N/A",'输出-系统进路参数'!I548)</f>
        <v>N/A</v>
      </c>
      <c r="G547" s="22" t="str">
        <f>IF(INDEX(Veh_Marshal,0,3)="N/A","N/A",'输出-系统进路参数'!J548)</f>
        <v>N/A</v>
      </c>
      <c r="H547" s="22" t="str">
        <f>IF(INDEX(Veh_Marshal,0,3)="N/A","N/A",'输出-系统进路参数'!K548)</f>
        <v>N/A</v>
      </c>
      <c r="I547" s="22" t="str">
        <f>IF(INDEX(Veh_Marshal,0,3)="N/A","N/A",'输出-系统进路参数'!L548)</f>
        <v>N/A</v>
      </c>
      <c r="J547" s="22" t="str">
        <f>IF(INDEX(Veh_Marshal,0,3)="N/A","N/A",'输出-系统进路参数'!M548)</f>
        <v>N/A</v>
      </c>
      <c r="K547" s="22" t="str">
        <f>IF(INDEX(Veh_Marshal,0,3)="N/A","N/A",'输出-系统进路参数'!N548)</f>
        <v>N/A</v>
      </c>
      <c r="L547" s="22" t="str">
        <f>IF(INDEX(Veh_Marshal,0,3)="N/A","N/A",'输出-系统进路参数'!O548)</f>
        <v>N/A</v>
      </c>
      <c r="M547" s="22" t="str">
        <f>IF(INDEX(Veh_Marshal,0,3)="N/A","N/A",'输出-系统进路参数'!P548)</f>
        <v>N/A</v>
      </c>
      <c r="N547" s="22" t="str">
        <f>IF(INDEX(Veh_Marshal,0,3)="N/A","N/A",'输出-系统进路参数'!Q548)</f>
        <v>N/A</v>
      </c>
      <c r="O547" s="22" t="str">
        <f>IF(INDEX(Veh_Marshal,0,3)="N/A","N/A",'输出-系统进路参数'!R548)</f>
        <v>N/A</v>
      </c>
      <c r="P547" s="22" t="str">
        <f>IF(INDEX(Veh_Marshal,0,3)="N/A","N/A",'输出-系统进路参数'!S548)</f>
        <v>N/A</v>
      </c>
      <c r="Q547" s="22" t="str">
        <f>IF(INDEX(Veh_Marshal,0,3)="N/A","N/A",'输出-系统进路参数'!T548)</f>
        <v>N/A</v>
      </c>
      <c r="R547" s="22" t="str">
        <f>IF(INDEX(Veh_Marshal,0,3)="N/A","N/A",'输出-系统进路参数'!U548)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IF(INDEX(Veh_Marshal,0,3)="N/A","N/A",'输出-系统进路参数'!B549)</f>
        <v>N/A</v>
      </c>
      <c r="B548" s="22" t="str">
        <f>IF(INDEX(Veh_Marshal,0,3)="N/A","N/A",'输出-系统进路参数'!E549)</f>
        <v>N/A</v>
      </c>
      <c r="C548" s="22" t="str">
        <f>IF(INDEX(Veh_Marshal,0,3)="N/A","N/A",'输出-系统进路参数'!F549)</f>
        <v>N/A</v>
      </c>
      <c r="D548" s="22" t="str">
        <f>IF(INDEX(Veh_Marshal,0,3)="N/A","N/A",'输出-系统进路参数'!G549)</f>
        <v>N/A</v>
      </c>
      <c r="E548" s="22" t="str">
        <f>IF(INDEX(Veh_Marshal,0,3)="N/A","N/A",'输出-系统进路参数'!H549)</f>
        <v>N/A</v>
      </c>
      <c r="F548" s="22" t="str">
        <f>IF(INDEX(Veh_Marshal,0,3)="N/A","N/A",'输出-系统进路参数'!I549)</f>
        <v>N/A</v>
      </c>
      <c r="G548" s="22" t="str">
        <f>IF(INDEX(Veh_Marshal,0,3)="N/A","N/A",'输出-系统进路参数'!J549)</f>
        <v>N/A</v>
      </c>
      <c r="H548" s="22" t="str">
        <f>IF(INDEX(Veh_Marshal,0,3)="N/A","N/A",'输出-系统进路参数'!K549)</f>
        <v>N/A</v>
      </c>
      <c r="I548" s="22" t="str">
        <f>IF(INDEX(Veh_Marshal,0,3)="N/A","N/A",'输出-系统进路参数'!L549)</f>
        <v>N/A</v>
      </c>
      <c r="J548" s="22" t="str">
        <f>IF(INDEX(Veh_Marshal,0,3)="N/A","N/A",'输出-系统进路参数'!M549)</f>
        <v>N/A</v>
      </c>
      <c r="K548" s="22" t="str">
        <f>IF(INDEX(Veh_Marshal,0,3)="N/A","N/A",'输出-系统进路参数'!N549)</f>
        <v>N/A</v>
      </c>
      <c r="L548" s="22" t="str">
        <f>IF(INDEX(Veh_Marshal,0,3)="N/A","N/A",'输出-系统进路参数'!O549)</f>
        <v>N/A</v>
      </c>
      <c r="M548" s="22" t="str">
        <f>IF(INDEX(Veh_Marshal,0,3)="N/A","N/A",'输出-系统进路参数'!P549)</f>
        <v>N/A</v>
      </c>
      <c r="N548" s="22" t="str">
        <f>IF(INDEX(Veh_Marshal,0,3)="N/A","N/A",'输出-系统进路参数'!Q549)</f>
        <v>N/A</v>
      </c>
      <c r="O548" s="22" t="str">
        <f>IF(INDEX(Veh_Marshal,0,3)="N/A","N/A",'输出-系统进路参数'!R549)</f>
        <v>N/A</v>
      </c>
      <c r="P548" s="22" t="str">
        <f>IF(INDEX(Veh_Marshal,0,3)="N/A","N/A",'输出-系统进路参数'!S549)</f>
        <v>N/A</v>
      </c>
      <c r="Q548" s="22" t="str">
        <f>IF(INDEX(Veh_Marshal,0,3)="N/A","N/A",'输出-系统进路参数'!T549)</f>
        <v>N/A</v>
      </c>
      <c r="R548" s="22" t="str">
        <f>IF(INDEX(Veh_Marshal,0,3)="N/A","N/A",'输出-系统进路参数'!U549)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IF(INDEX(Veh_Marshal,0,3)="N/A","N/A",'输出-系统进路参数'!B550)</f>
        <v>N/A</v>
      </c>
      <c r="B549" s="22" t="str">
        <f>IF(INDEX(Veh_Marshal,0,3)="N/A","N/A",'输出-系统进路参数'!E550)</f>
        <v>N/A</v>
      </c>
      <c r="C549" s="22" t="str">
        <f>IF(INDEX(Veh_Marshal,0,3)="N/A","N/A",'输出-系统进路参数'!F550)</f>
        <v>N/A</v>
      </c>
      <c r="D549" s="22" t="str">
        <f>IF(INDEX(Veh_Marshal,0,3)="N/A","N/A",'输出-系统进路参数'!G550)</f>
        <v>N/A</v>
      </c>
      <c r="E549" s="22" t="str">
        <f>IF(INDEX(Veh_Marshal,0,3)="N/A","N/A",'输出-系统进路参数'!H550)</f>
        <v>N/A</v>
      </c>
      <c r="F549" s="22" t="str">
        <f>IF(INDEX(Veh_Marshal,0,3)="N/A","N/A",'输出-系统进路参数'!I550)</f>
        <v>N/A</v>
      </c>
      <c r="G549" s="22" t="str">
        <f>IF(INDEX(Veh_Marshal,0,3)="N/A","N/A",'输出-系统进路参数'!J550)</f>
        <v>N/A</v>
      </c>
      <c r="H549" s="22" t="str">
        <f>IF(INDEX(Veh_Marshal,0,3)="N/A","N/A",'输出-系统进路参数'!K550)</f>
        <v>N/A</v>
      </c>
      <c r="I549" s="22" t="str">
        <f>IF(INDEX(Veh_Marshal,0,3)="N/A","N/A",'输出-系统进路参数'!L550)</f>
        <v>N/A</v>
      </c>
      <c r="J549" s="22" t="str">
        <f>IF(INDEX(Veh_Marshal,0,3)="N/A","N/A",'输出-系统进路参数'!M550)</f>
        <v>N/A</v>
      </c>
      <c r="K549" s="22" t="str">
        <f>IF(INDEX(Veh_Marshal,0,3)="N/A","N/A",'输出-系统进路参数'!N550)</f>
        <v>N/A</v>
      </c>
      <c r="L549" s="22" t="str">
        <f>IF(INDEX(Veh_Marshal,0,3)="N/A","N/A",'输出-系统进路参数'!O550)</f>
        <v>N/A</v>
      </c>
      <c r="M549" s="22" t="str">
        <f>IF(INDEX(Veh_Marshal,0,3)="N/A","N/A",'输出-系统进路参数'!P550)</f>
        <v>N/A</v>
      </c>
      <c r="N549" s="22" t="str">
        <f>IF(INDEX(Veh_Marshal,0,3)="N/A","N/A",'输出-系统进路参数'!Q550)</f>
        <v>N/A</v>
      </c>
      <c r="O549" s="22" t="str">
        <f>IF(INDEX(Veh_Marshal,0,3)="N/A","N/A",'输出-系统进路参数'!R550)</f>
        <v>N/A</v>
      </c>
      <c r="P549" s="22" t="str">
        <f>IF(INDEX(Veh_Marshal,0,3)="N/A","N/A",'输出-系统进路参数'!S550)</f>
        <v>N/A</v>
      </c>
      <c r="Q549" s="22" t="str">
        <f>IF(INDEX(Veh_Marshal,0,3)="N/A","N/A",'输出-系统进路参数'!T550)</f>
        <v>N/A</v>
      </c>
      <c r="R549" s="22" t="str">
        <f>IF(INDEX(Veh_Marshal,0,3)="N/A","N/A",'输出-系统进路参数'!U550)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IF(INDEX(Veh_Marshal,0,3)="N/A","N/A",'输出-系统进路参数'!B551)</f>
        <v>N/A</v>
      </c>
      <c r="B550" s="22" t="str">
        <f>IF(INDEX(Veh_Marshal,0,3)="N/A","N/A",'输出-系统进路参数'!E551)</f>
        <v>N/A</v>
      </c>
      <c r="C550" s="22" t="str">
        <f>IF(INDEX(Veh_Marshal,0,3)="N/A","N/A",'输出-系统进路参数'!F551)</f>
        <v>N/A</v>
      </c>
      <c r="D550" s="22" t="str">
        <f>IF(INDEX(Veh_Marshal,0,3)="N/A","N/A",'输出-系统进路参数'!G551)</f>
        <v>N/A</v>
      </c>
      <c r="E550" s="22" t="str">
        <f>IF(INDEX(Veh_Marshal,0,3)="N/A","N/A",'输出-系统进路参数'!H551)</f>
        <v>N/A</v>
      </c>
      <c r="F550" s="22" t="str">
        <f>IF(INDEX(Veh_Marshal,0,3)="N/A","N/A",'输出-系统进路参数'!I551)</f>
        <v>N/A</v>
      </c>
      <c r="G550" s="22" t="str">
        <f>IF(INDEX(Veh_Marshal,0,3)="N/A","N/A",'输出-系统进路参数'!J551)</f>
        <v>N/A</v>
      </c>
      <c r="H550" s="22" t="str">
        <f>IF(INDEX(Veh_Marshal,0,3)="N/A","N/A",'输出-系统进路参数'!K551)</f>
        <v>N/A</v>
      </c>
      <c r="I550" s="22" t="str">
        <f>IF(INDEX(Veh_Marshal,0,3)="N/A","N/A",'输出-系统进路参数'!L551)</f>
        <v>N/A</v>
      </c>
      <c r="J550" s="22" t="str">
        <f>IF(INDEX(Veh_Marshal,0,3)="N/A","N/A",'输出-系统进路参数'!M551)</f>
        <v>N/A</v>
      </c>
      <c r="K550" s="22" t="str">
        <f>IF(INDEX(Veh_Marshal,0,3)="N/A","N/A",'输出-系统进路参数'!N551)</f>
        <v>N/A</v>
      </c>
      <c r="L550" s="22" t="str">
        <f>IF(INDEX(Veh_Marshal,0,3)="N/A","N/A",'输出-系统进路参数'!O551)</f>
        <v>N/A</v>
      </c>
      <c r="M550" s="22" t="str">
        <f>IF(INDEX(Veh_Marshal,0,3)="N/A","N/A",'输出-系统进路参数'!P551)</f>
        <v>N/A</v>
      </c>
      <c r="N550" s="22" t="str">
        <f>IF(INDEX(Veh_Marshal,0,3)="N/A","N/A",'输出-系统进路参数'!Q551)</f>
        <v>N/A</v>
      </c>
      <c r="O550" s="22" t="str">
        <f>IF(INDEX(Veh_Marshal,0,3)="N/A","N/A",'输出-系统进路参数'!R551)</f>
        <v>N/A</v>
      </c>
      <c r="P550" s="22" t="str">
        <f>IF(INDEX(Veh_Marshal,0,3)="N/A","N/A",'输出-系统进路参数'!S551)</f>
        <v>N/A</v>
      </c>
      <c r="Q550" s="22" t="str">
        <f>IF(INDEX(Veh_Marshal,0,3)="N/A","N/A",'输出-系统进路参数'!T551)</f>
        <v>N/A</v>
      </c>
      <c r="R550" s="22" t="str">
        <f>IF(INDEX(Veh_Marshal,0,3)="N/A","N/A",'输出-系统进路参数'!U551)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IF(INDEX(Veh_Marshal,0,3)="N/A","N/A",'输出-系统进路参数'!B552)</f>
        <v>N/A</v>
      </c>
      <c r="B551" s="22" t="str">
        <f>IF(INDEX(Veh_Marshal,0,3)="N/A","N/A",'输出-系统进路参数'!E552)</f>
        <v>N/A</v>
      </c>
      <c r="C551" s="22" t="str">
        <f>IF(INDEX(Veh_Marshal,0,3)="N/A","N/A",'输出-系统进路参数'!F552)</f>
        <v>N/A</v>
      </c>
      <c r="D551" s="22" t="str">
        <f>IF(INDEX(Veh_Marshal,0,3)="N/A","N/A",'输出-系统进路参数'!G552)</f>
        <v>N/A</v>
      </c>
      <c r="E551" s="22" t="str">
        <f>IF(INDEX(Veh_Marshal,0,3)="N/A","N/A",'输出-系统进路参数'!H552)</f>
        <v>N/A</v>
      </c>
      <c r="F551" s="22" t="str">
        <f>IF(INDEX(Veh_Marshal,0,3)="N/A","N/A",'输出-系统进路参数'!I552)</f>
        <v>N/A</v>
      </c>
      <c r="G551" s="22" t="str">
        <f>IF(INDEX(Veh_Marshal,0,3)="N/A","N/A",'输出-系统进路参数'!J552)</f>
        <v>N/A</v>
      </c>
      <c r="H551" s="22" t="str">
        <f>IF(INDEX(Veh_Marshal,0,3)="N/A","N/A",'输出-系统进路参数'!K552)</f>
        <v>N/A</v>
      </c>
      <c r="I551" s="22" t="str">
        <f>IF(INDEX(Veh_Marshal,0,3)="N/A","N/A",'输出-系统进路参数'!L552)</f>
        <v>N/A</v>
      </c>
      <c r="J551" s="22" t="str">
        <f>IF(INDEX(Veh_Marshal,0,3)="N/A","N/A",'输出-系统进路参数'!M552)</f>
        <v>N/A</v>
      </c>
      <c r="K551" s="22" t="str">
        <f>IF(INDEX(Veh_Marshal,0,3)="N/A","N/A",'输出-系统进路参数'!N552)</f>
        <v>N/A</v>
      </c>
      <c r="L551" s="22" t="str">
        <f>IF(INDEX(Veh_Marshal,0,3)="N/A","N/A",'输出-系统进路参数'!O552)</f>
        <v>N/A</v>
      </c>
      <c r="M551" s="22" t="str">
        <f>IF(INDEX(Veh_Marshal,0,3)="N/A","N/A",'输出-系统进路参数'!P552)</f>
        <v>N/A</v>
      </c>
      <c r="N551" s="22" t="str">
        <f>IF(INDEX(Veh_Marshal,0,3)="N/A","N/A",'输出-系统进路参数'!Q552)</f>
        <v>N/A</v>
      </c>
      <c r="O551" s="22" t="str">
        <f>IF(INDEX(Veh_Marshal,0,3)="N/A","N/A",'输出-系统进路参数'!R552)</f>
        <v>N/A</v>
      </c>
      <c r="P551" s="22" t="str">
        <f>IF(INDEX(Veh_Marshal,0,3)="N/A","N/A",'输出-系统进路参数'!S552)</f>
        <v>N/A</v>
      </c>
      <c r="Q551" s="22" t="str">
        <f>IF(INDEX(Veh_Marshal,0,3)="N/A","N/A",'输出-系统进路参数'!T552)</f>
        <v>N/A</v>
      </c>
      <c r="R551" s="22" t="str">
        <f>IF(INDEX(Veh_Marshal,0,3)="N/A","N/A",'输出-系统进路参数'!U552)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IF(INDEX(Veh_Marshal,0,3)="N/A","N/A",'输出-系统进路参数'!B553)</f>
        <v>N/A</v>
      </c>
      <c r="B552" s="22" t="str">
        <f>IF(INDEX(Veh_Marshal,0,3)="N/A","N/A",'输出-系统进路参数'!E553)</f>
        <v>N/A</v>
      </c>
      <c r="C552" s="22" t="str">
        <f>IF(INDEX(Veh_Marshal,0,3)="N/A","N/A",'输出-系统进路参数'!F553)</f>
        <v>N/A</v>
      </c>
      <c r="D552" s="22" t="str">
        <f>IF(INDEX(Veh_Marshal,0,3)="N/A","N/A",'输出-系统进路参数'!G553)</f>
        <v>N/A</v>
      </c>
      <c r="E552" s="22" t="str">
        <f>IF(INDEX(Veh_Marshal,0,3)="N/A","N/A",'输出-系统进路参数'!H553)</f>
        <v>N/A</v>
      </c>
      <c r="F552" s="22" t="str">
        <f>IF(INDEX(Veh_Marshal,0,3)="N/A","N/A",'输出-系统进路参数'!I553)</f>
        <v>N/A</v>
      </c>
      <c r="G552" s="22" t="str">
        <f>IF(INDEX(Veh_Marshal,0,3)="N/A","N/A",'输出-系统进路参数'!J553)</f>
        <v>N/A</v>
      </c>
      <c r="H552" s="22" t="str">
        <f>IF(INDEX(Veh_Marshal,0,3)="N/A","N/A",'输出-系统进路参数'!K553)</f>
        <v>N/A</v>
      </c>
      <c r="I552" s="22" t="str">
        <f>IF(INDEX(Veh_Marshal,0,3)="N/A","N/A",'输出-系统进路参数'!L553)</f>
        <v>N/A</v>
      </c>
      <c r="J552" s="22" t="str">
        <f>IF(INDEX(Veh_Marshal,0,3)="N/A","N/A",'输出-系统进路参数'!M553)</f>
        <v>N/A</v>
      </c>
      <c r="K552" s="22" t="str">
        <f>IF(INDEX(Veh_Marshal,0,3)="N/A","N/A",'输出-系统进路参数'!N553)</f>
        <v>N/A</v>
      </c>
      <c r="L552" s="22" t="str">
        <f>IF(INDEX(Veh_Marshal,0,3)="N/A","N/A",'输出-系统进路参数'!O553)</f>
        <v>N/A</v>
      </c>
      <c r="M552" s="22" t="str">
        <f>IF(INDEX(Veh_Marshal,0,3)="N/A","N/A",'输出-系统进路参数'!P553)</f>
        <v>N/A</v>
      </c>
      <c r="N552" s="22" t="str">
        <f>IF(INDEX(Veh_Marshal,0,3)="N/A","N/A",'输出-系统进路参数'!Q553)</f>
        <v>N/A</v>
      </c>
      <c r="O552" s="22" t="str">
        <f>IF(INDEX(Veh_Marshal,0,3)="N/A","N/A",'输出-系统进路参数'!R553)</f>
        <v>N/A</v>
      </c>
      <c r="P552" s="22" t="str">
        <f>IF(INDEX(Veh_Marshal,0,3)="N/A","N/A",'输出-系统进路参数'!S553)</f>
        <v>N/A</v>
      </c>
      <c r="Q552" s="22" t="str">
        <f>IF(INDEX(Veh_Marshal,0,3)="N/A","N/A",'输出-系统进路参数'!T553)</f>
        <v>N/A</v>
      </c>
      <c r="R552" s="22" t="str">
        <f>IF(INDEX(Veh_Marshal,0,3)="N/A","N/A",'输出-系统进路参数'!U553)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IF(INDEX(Veh_Marshal,0,3)="N/A","N/A",'输出-系统进路参数'!B554)</f>
        <v>N/A</v>
      </c>
      <c r="B553" s="22" t="str">
        <f>IF(INDEX(Veh_Marshal,0,3)="N/A","N/A",'输出-系统进路参数'!E554)</f>
        <v>N/A</v>
      </c>
      <c r="C553" s="22" t="str">
        <f>IF(INDEX(Veh_Marshal,0,3)="N/A","N/A",'输出-系统进路参数'!F554)</f>
        <v>N/A</v>
      </c>
      <c r="D553" s="22" t="str">
        <f>IF(INDEX(Veh_Marshal,0,3)="N/A","N/A",'输出-系统进路参数'!G554)</f>
        <v>N/A</v>
      </c>
      <c r="E553" s="22" t="str">
        <f>IF(INDEX(Veh_Marshal,0,3)="N/A","N/A",'输出-系统进路参数'!H554)</f>
        <v>N/A</v>
      </c>
      <c r="F553" s="22" t="str">
        <f>IF(INDEX(Veh_Marshal,0,3)="N/A","N/A",'输出-系统进路参数'!I554)</f>
        <v>N/A</v>
      </c>
      <c r="G553" s="22" t="str">
        <f>IF(INDEX(Veh_Marshal,0,3)="N/A","N/A",'输出-系统进路参数'!J554)</f>
        <v>N/A</v>
      </c>
      <c r="H553" s="22" t="str">
        <f>IF(INDEX(Veh_Marshal,0,3)="N/A","N/A",'输出-系统进路参数'!K554)</f>
        <v>N/A</v>
      </c>
      <c r="I553" s="22" t="str">
        <f>IF(INDEX(Veh_Marshal,0,3)="N/A","N/A",'输出-系统进路参数'!L554)</f>
        <v>N/A</v>
      </c>
      <c r="J553" s="22" t="str">
        <f>IF(INDEX(Veh_Marshal,0,3)="N/A","N/A",'输出-系统进路参数'!M554)</f>
        <v>N/A</v>
      </c>
      <c r="K553" s="22" t="str">
        <f>IF(INDEX(Veh_Marshal,0,3)="N/A","N/A",'输出-系统进路参数'!N554)</f>
        <v>N/A</v>
      </c>
      <c r="L553" s="22" t="str">
        <f>IF(INDEX(Veh_Marshal,0,3)="N/A","N/A",'输出-系统进路参数'!O554)</f>
        <v>N/A</v>
      </c>
      <c r="M553" s="22" t="str">
        <f>IF(INDEX(Veh_Marshal,0,3)="N/A","N/A",'输出-系统进路参数'!P554)</f>
        <v>N/A</v>
      </c>
      <c r="N553" s="22" t="str">
        <f>IF(INDEX(Veh_Marshal,0,3)="N/A","N/A",'输出-系统进路参数'!Q554)</f>
        <v>N/A</v>
      </c>
      <c r="O553" s="22" t="str">
        <f>IF(INDEX(Veh_Marshal,0,3)="N/A","N/A",'输出-系统进路参数'!R554)</f>
        <v>N/A</v>
      </c>
      <c r="P553" s="22" t="str">
        <f>IF(INDEX(Veh_Marshal,0,3)="N/A","N/A",'输出-系统进路参数'!S554)</f>
        <v>N/A</v>
      </c>
      <c r="Q553" s="22" t="str">
        <f>IF(INDEX(Veh_Marshal,0,3)="N/A","N/A",'输出-系统进路参数'!T554)</f>
        <v>N/A</v>
      </c>
      <c r="R553" s="22" t="str">
        <f>IF(INDEX(Veh_Marshal,0,3)="N/A","N/A",'输出-系统进路参数'!U554)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IF(INDEX(Veh_Marshal,0,3)="N/A","N/A",'输出-系统进路参数'!B555)</f>
        <v>N/A</v>
      </c>
      <c r="B554" s="22" t="str">
        <f>IF(INDEX(Veh_Marshal,0,3)="N/A","N/A",'输出-系统进路参数'!E555)</f>
        <v>N/A</v>
      </c>
      <c r="C554" s="22" t="str">
        <f>IF(INDEX(Veh_Marshal,0,3)="N/A","N/A",'输出-系统进路参数'!F555)</f>
        <v>N/A</v>
      </c>
      <c r="D554" s="22" t="str">
        <f>IF(INDEX(Veh_Marshal,0,3)="N/A","N/A",'输出-系统进路参数'!G555)</f>
        <v>N/A</v>
      </c>
      <c r="E554" s="22" t="str">
        <f>IF(INDEX(Veh_Marshal,0,3)="N/A","N/A",'输出-系统进路参数'!H555)</f>
        <v>N/A</v>
      </c>
      <c r="F554" s="22" t="str">
        <f>IF(INDEX(Veh_Marshal,0,3)="N/A","N/A",'输出-系统进路参数'!I555)</f>
        <v>N/A</v>
      </c>
      <c r="G554" s="22" t="str">
        <f>IF(INDEX(Veh_Marshal,0,3)="N/A","N/A",'输出-系统进路参数'!J555)</f>
        <v>N/A</v>
      </c>
      <c r="H554" s="22" t="str">
        <f>IF(INDEX(Veh_Marshal,0,3)="N/A","N/A",'输出-系统进路参数'!K555)</f>
        <v>N/A</v>
      </c>
      <c r="I554" s="22" t="str">
        <f>IF(INDEX(Veh_Marshal,0,3)="N/A","N/A",'输出-系统进路参数'!L555)</f>
        <v>N/A</v>
      </c>
      <c r="J554" s="22" t="str">
        <f>IF(INDEX(Veh_Marshal,0,3)="N/A","N/A",'输出-系统进路参数'!M555)</f>
        <v>N/A</v>
      </c>
      <c r="K554" s="22" t="str">
        <f>IF(INDEX(Veh_Marshal,0,3)="N/A","N/A",'输出-系统进路参数'!N555)</f>
        <v>N/A</v>
      </c>
      <c r="L554" s="22" t="str">
        <f>IF(INDEX(Veh_Marshal,0,3)="N/A","N/A",'输出-系统进路参数'!O555)</f>
        <v>N/A</v>
      </c>
      <c r="M554" s="22" t="str">
        <f>IF(INDEX(Veh_Marshal,0,3)="N/A","N/A",'输出-系统进路参数'!P555)</f>
        <v>N/A</v>
      </c>
      <c r="N554" s="22" t="str">
        <f>IF(INDEX(Veh_Marshal,0,3)="N/A","N/A",'输出-系统进路参数'!Q555)</f>
        <v>N/A</v>
      </c>
      <c r="O554" s="22" t="str">
        <f>IF(INDEX(Veh_Marshal,0,3)="N/A","N/A",'输出-系统进路参数'!R555)</f>
        <v>N/A</v>
      </c>
      <c r="P554" s="22" t="str">
        <f>IF(INDEX(Veh_Marshal,0,3)="N/A","N/A",'输出-系统进路参数'!S555)</f>
        <v>N/A</v>
      </c>
      <c r="Q554" s="22" t="str">
        <f>IF(INDEX(Veh_Marshal,0,3)="N/A","N/A",'输出-系统进路参数'!T555)</f>
        <v>N/A</v>
      </c>
      <c r="R554" s="22" t="str">
        <f>IF(INDEX(Veh_Marshal,0,3)="N/A","N/A",'输出-系统进路参数'!U555)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IF(INDEX(Veh_Marshal,0,3)="N/A","N/A",'输出-系统进路参数'!B556)</f>
        <v>N/A</v>
      </c>
      <c r="B555" s="22" t="str">
        <f>IF(INDEX(Veh_Marshal,0,3)="N/A","N/A",'输出-系统进路参数'!E556)</f>
        <v>N/A</v>
      </c>
      <c r="C555" s="22" t="str">
        <f>IF(INDEX(Veh_Marshal,0,3)="N/A","N/A",'输出-系统进路参数'!F556)</f>
        <v>N/A</v>
      </c>
      <c r="D555" s="22" t="str">
        <f>IF(INDEX(Veh_Marshal,0,3)="N/A","N/A",'输出-系统进路参数'!G556)</f>
        <v>N/A</v>
      </c>
      <c r="E555" s="22" t="str">
        <f>IF(INDEX(Veh_Marshal,0,3)="N/A","N/A",'输出-系统进路参数'!H556)</f>
        <v>N/A</v>
      </c>
      <c r="F555" s="22" t="str">
        <f>IF(INDEX(Veh_Marshal,0,3)="N/A","N/A",'输出-系统进路参数'!I556)</f>
        <v>N/A</v>
      </c>
      <c r="G555" s="22" t="str">
        <f>IF(INDEX(Veh_Marshal,0,3)="N/A","N/A",'输出-系统进路参数'!J556)</f>
        <v>N/A</v>
      </c>
      <c r="H555" s="22" t="str">
        <f>IF(INDEX(Veh_Marshal,0,3)="N/A","N/A",'输出-系统进路参数'!K556)</f>
        <v>N/A</v>
      </c>
      <c r="I555" s="22" t="str">
        <f>IF(INDEX(Veh_Marshal,0,3)="N/A","N/A",'输出-系统进路参数'!L556)</f>
        <v>N/A</v>
      </c>
      <c r="J555" s="22" t="str">
        <f>IF(INDEX(Veh_Marshal,0,3)="N/A","N/A",'输出-系统进路参数'!M556)</f>
        <v>N/A</v>
      </c>
      <c r="K555" s="22" t="str">
        <f>IF(INDEX(Veh_Marshal,0,3)="N/A","N/A",'输出-系统进路参数'!N556)</f>
        <v>N/A</v>
      </c>
      <c r="L555" s="22" t="str">
        <f>IF(INDEX(Veh_Marshal,0,3)="N/A","N/A",'输出-系统进路参数'!O556)</f>
        <v>N/A</v>
      </c>
      <c r="M555" s="22" t="str">
        <f>IF(INDEX(Veh_Marshal,0,3)="N/A","N/A",'输出-系统进路参数'!P556)</f>
        <v>N/A</v>
      </c>
      <c r="N555" s="22" t="str">
        <f>IF(INDEX(Veh_Marshal,0,3)="N/A","N/A",'输出-系统进路参数'!Q556)</f>
        <v>N/A</v>
      </c>
      <c r="O555" s="22" t="str">
        <f>IF(INDEX(Veh_Marshal,0,3)="N/A","N/A",'输出-系统进路参数'!R556)</f>
        <v>N/A</v>
      </c>
      <c r="P555" s="22" t="str">
        <f>IF(INDEX(Veh_Marshal,0,3)="N/A","N/A",'输出-系统进路参数'!S556)</f>
        <v>N/A</v>
      </c>
      <c r="Q555" s="22" t="str">
        <f>IF(INDEX(Veh_Marshal,0,3)="N/A","N/A",'输出-系统进路参数'!T556)</f>
        <v>N/A</v>
      </c>
      <c r="R555" s="22" t="str">
        <f>IF(INDEX(Veh_Marshal,0,3)="N/A","N/A",'输出-系统进路参数'!U556)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IF(INDEX(Veh_Marshal,0,3)="N/A","N/A",'输出-系统进路参数'!B557)</f>
        <v>N/A</v>
      </c>
      <c r="B556" s="22" t="str">
        <f>IF(INDEX(Veh_Marshal,0,3)="N/A","N/A",'输出-系统进路参数'!E557)</f>
        <v>N/A</v>
      </c>
      <c r="C556" s="22" t="str">
        <f>IF(INDEX(Veh_Marshal,0,3)="N/A","N/A",'输出-系统进路参数'!F557)</f>
        <v>N/A</v>
      </c>
      <c r="D556" s="22" t="str">
        <f>IF(INDEX(Veh_Marshal,0,3)="N/A","N/A",'输出-系统进路参数'!G557)</f>
        <v>N/A</v>
      </c>
      <c r="E556" s="22" t="str">
        <f>IF(INDEX(Veh_Marshal,0,3)="N/A","N/A",'输出-系统进路参数'!H557)</f>
        <v>N/A</v>
      </c>
      <c r="F556" s="22" t="str">
        <f>IF(INDEX(Veh_Marshal,0,3)="N/A","N/A",'输出-系统进路参数'!I557)</f>
        <v>N/A</v>
      </c>
      <c r="G556" s="22" t="str">
        <f>IF(INDEX(Veh_Marshal,0,3)="N/A","N/A",'输出-系统进路参数'!J557)</f>
        <v>N/A</v>
      </c>
      <c r="H556" s="22" t="str">
        <f>IF(INDEX(Veh_Marshal,0,3)="N/A","N/A",'输出-系统进路参数'!K557)</f>
        <v>N/A</v>
      </c>
      <c r="I556" s="22" t="str">
        <f>IF(INDEX(Veh_Marshal,0,3)="N/A","N/A",'输出-系统进路参数'!L557)</f>
        <v>N/A</v>
      </c>
      <c r="J556" s="22" t="str">
        <f>IF(INDEX(Veh_Marshal,0,3)="N/A","N/A",'输出-系统进路参数'!M557)</f>
        <v>N/A</v>
      </c>
      <c r="K556" s="22" t="str">
        <f>IF(INDEX(Veh_Marshal,0,3)="N/A","N/A",'输出-系统进路参数'!N557)</f>
        <v>N/A</v>
      </c>
      <c r="L556" s="22" t="str">
        <f>IF(INDEX(Veh_Marshal,0,3)="N/A","N/A",'输出-系统进路参数'!O557)</f>
        <v>N/A</v>
      </c>
      <c r="M556" s="22" t="str">
        <f>IF(INDEX(Veh_Marshal,0,3)="N/A","N/A",'输出-系统进路参数'!P557)</f>
        <v>N/A</v>
      </c>
      <c r="N556" s="22" t="str">
        <f>IF(INDEX(Veh_Marshal,0,3)="N/A","N/A",'输出-系统进路参数'!Q557)</f>
        <v>N/A</v>
      </c>
      <c r="O556" s="22" t="str">
        <f>IF(INDEX(Veh_Marshal,0,3)="N/A","N/A",'输出-系统进路参数'!R557)</f>
        <v>N/A</v>
      </c>
      <c r="P556" s="22" t="str">
        <f>IF(INDEX(Veh_Marshal,0,3)="N/A","N/A",'输出-系统进路参数'!S557)</f>
        <v>N/A</v>
      </c>
      <c r="Q556" s="22" t="str">
        <f>IF(INDEX(Veh_Marshal,0,3)="N/A","N/A",'输出-系统进路参数'!T557)</f>
        <v>N/A</v>
      </c>
      <c r="R556" s="22" t="str">
        <f>IF(INDEX(Veh_Marshal,0,3)="N/A","N/A",'输出-系统进路参数'!U557)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IF(INDEX(Veh_Marshal,0,3)="N/A","N/A",'输出-系统进路参数'!B558)</f>
        <v>N/A</v>
      </c>
      <c r="B557" s="22" t="str">
        <f>IF(INDEX(Veh_Marshal,0,3)="N/A","N/A",'输出-系统进路参数'!E558)</f>
        <v>N/A</v>
      </c>
      <c r="C557" s="22" t="str">
        <f>IF(INDEX(Veh_Marshal,0,3)="N/A","N/A",'输出-系统进路参数'!F558)</f>
        <v>N/A</v>
      </c>
      <c r="D557" s="22" t="str">
        <f>IF(INDEX(Veh_Marshal,0,3)="N/A","N/A",'输出-系统进路参数'!G558)</f>
        <v>N/A</v>
      </c>
      <c r="E557" s="22" t="str">
        <f>IF(INDEX(Veh_Marshal,0,3)="N/A","N/A",'输出-系统进路参数'!H558)</f>
        <v>N/A</v>
      </c>
      <c r="F557" s="22" t="str">
        <f>IF(INDEX(Veh_Marshal,0,3)="N/A","N/A",'输出-系统进路参数'!I558)</f>
        <v>N/A</v>
      </c>
      <c r="G557" s="22" t="str">
        <f>IF(INDEX(Veh_Marshal,0,3)="N/A","N/A",'输出-系统进路参数'!J558)</f>
        <v>N/A</v>
      </c>
      <c r="H557" s="22" t="str">
        <f>IF(INDEX(Veh_Marshal,0,3)="N/A","N/A",'输出-系统进路参数'!K558)</f>
        <v>N/A</v>
      </c>
      <c r="I557" s="22" t="str">
        <f>IF(INDEX(Veh_Marshal,0,3)="N/A","N/A",'输出-系统进路参数'!L558)</f>
        <v>N/A</v>
      </c>
      <c r="J557" s="22" t="str">
        <f>IF(INDEX(Veh_Marshal,0,3)="N/A","N/A",'输出-系统进路参数'!M558)</f>
        <v>N/A</v>
      </c>
      <c r="K557" s="22" t="str">
        <f>IF(INDEX(Veh_Marshal,0,3)="N/A","N/A",'输出-系统进路参数'!N558)</f>
        <v>N/A</v>
      </c>
      <c r="L557" s="22" t="str">
        <f>IF(INDEX(Veh_Marshal,0,3)="N/A","N/A",'输出-系统进路参数'!O558)</f>
        <v>N/A</v>
      </c>
      <c r="M557" s="22" t="str">
        <f>IF(INDEX(Veh_Marshal,0,3)="N/A","N/A",'输出-系统进路参数'!P558)</f>
        <v>N/A</v>
      </c>
      <c r="N557" s="22" t="str">
        <f>IF(INDEX(Veh_Marshal,0,3)="N/A","N/A",'输出-系统进路参数'!Q558)</f>
        <v>N/A</v>
      </c>
      <c r="O557" s="22" t="str">
        <f>IF(INDEX(Veh_Marshal,0,3)="N/A","N/A",'输出-系统进路参数'!R558)</f>
        <v>N/A</v>
      </c>
      <c r="P557" s="22" t="str">
        <f>IF(INDEX(Veh_Marshal,0,3)="N/A","N/A",'输出-系统进路参数'!S558)</f>
        <v>N/A</v>
      </c>
      <c r="Q557" s="22" t="str">
        <f>IF(INDEX(Veh_Marshal,0,3)="N/A","N/A",'输出-系统进路参数'!T558)</f>
        <v>N/A</v>
      </c>
      <c r="R557" s="22" t="str">
        <f>IF(INDEX(Veh_Marshal,0,3)="N/A","N/A",'输出-系统进路参数'!U558)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IF(INDEX(Veh_Marshal,0,3)="N/A","N/A",'输出-系统进路参数'!B559)</f>
        <v>N/A</v>
      </c>
      <c r="B558" s="22" t="str">
        <f>IF(INDEX(Veh_Marshal,0,3)="N/A","N/A",'输出-系统进路参数'!E559)</f>
        <v>N/A</v>
      </c>
      <c r="C558" s="22" t="str">
        <f>IF(INDEX(Veh_Marshal,0,3)="N/A","N/A",'输出-系统进路参数'!F559)</f>
        <v>N/A</v>
      </c>
      <c r="D558" s="22" t="str">
        <f>IF(INDEX(Veh_Marshal,0,3)="N/A","N/A",'输出-系统进路参数'!G559)</f>
        <v>N/A</v>
      </c>
      <c r="E558" s="22" t="str">
        <f>IF(INDEX(Veh_Marshal,0,3)="N/A","N/A",'输出-系统进路参数'!H559)</f>
        <v>N/A</v>
      </c>
      <c r="F558" s="22" t="str">
        <f>IF(INDEX(Veh_Marshal,0,3)="N/A","N/A",'输出-系统进路参数'!I559)</f>
        <v>N/A</v>
      </c>
      <c r="G558" s="22" t="str">
        <f>IF(INDEX(Veh_Marshal,0,3)="N/A","N/A",'输出-系统进路参数'!J559)</f>
        <v>N/A</v>
      </c>
      <c r="H558" s="22" t="str">
        <f>IF(INDEX(Veh_Marshal,0,3)="N/A","N/A",'输出-系统进路参数'!K559)</f>
        <v>N/A</v>
      </c>
      <c r="I558" s="22" t="str">
        <f>IF(INDEX(Veh_Marshal,0,3)="N/A","N/A",'输出-系统进路参数'!L559)</f>
        <v>N/A</v>
      </c>
      <c r="J558" s="22" t="str">
        <f>IF(INDEX(Veh_Marshal,0,3)="N/A","N/A",'输出-系统进路参数'!M559)</f>
        <v>N/A</v>
      </c>
      <c r="K558" s="22" t="str">
        <f>IF(INDEX(Veh_Marshal,0,3)="N/A","N/A",'输出-系统进路参数'!N559)</f>
        <v>N/A</v>
      </c>
      <c r="L558" s="22" t="str">
        <f>IF(INDEX(Veh_Marshal,0,3)="N/A","N/A",'输出-系统进路参数'!O559)</f>
        <v>N/A</v>
      </c>
      <c r="M558" s="22" t="str">
        <f>IF(INDEX(Veh_Marshal,0,3)="N/A","N/A",'输出-系统进路参数'!P559)</f>
        <v>N/A</v>
      </c>
      <c r="N558" s="22" t="str">
        <f>IF(INDEX(Veh_Marshal,0,3)="N/A","N/A",'输出-系统进路参数'!Q559)</f>
        <v>N/A</v>
      </c>
      <c r="O558" s="22" t="str">
        <f>IF(INDEX(Veh_Marshal,0,3)="N/A","N/A",'输出-系统进路参数'!R559)</f>
        <v>N/A</v>
      </c>
      <c r="P558" s="22" t="str">
        <f>IF(INDEX(Veh_Marshal,0,3)="N/A","N/A",'输出-系统进路参数'!S559)</f>
        <v>N/A</v>
      </c>
      <c r="Q558" s="22" t="str">
        <f>IF(INDEX(Veh_Marshal,0,3)="N/A","N/A",'输出-系统进路参数'!T559)</f>
        <v>N/A</v>
      </c>
      <c r="R558" s="22" t="str">
        <f>IF(INDEX(Veh_Marshal,0,3)="N/A","N/A",'输出-系统进路参数'!U559)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IF(INDEX(Veh_Marshal,0,3)="N/A","N/A",'输出-系统进路参数'!B560)</f>
        <v>N/A</v>
      </c>
      <c r="B559" s="22" t="str">
        <f>IF(INDEX(Veh_Marshal,0,3)="N/A","N/A",'输出-系统进路参数'!E560)</f>
        <v>N/A</v>
      </c>
      <c r="C559" s="22" t="str">
        <f>IF(INDEX(Veh_Marshal,0,3)="N/A","N/A",'输出-系统进路参数'!F560)</f>
        <v>N/A</v>
      </c>
      <c r="D559" s="22" t="str">
        <f>IF(INDEX(Veh_Marshal,0,3)="N/A","N/A",'输出-系统进路参数'!G560)</f>
        <v>N/A</v>
      </c>
      <c r="E559" s="22" t="str">
        <f>IF(INDEX(Veh_Marshal,0,3)="N/A","N/A",'输出-系统进路参数'!H560)</f>
        <v>N/A</v>
      </c>
      <c r="F559" s="22" t="str">
        <f>IF(INDEX(Veh_Marshal,0,3)="N/A","N/A",'输出-系统进路参数'!I560)</f>
        <v>N/A</v>
      </c>
      <c r="G559" s="22" t="str">
        <f>IF(INDEX(Veh_Marshal,0,3)="N/A","N/A",'输出-系统进路参数'!J560)</f>
        <v>N/A</v>
      </c>
      <c r="H559" s="22" t="str">
        <f>IF(INDEX(Veh_Marshal,0,3)="N/A","N/A",'输出-系统进路参数'!K560)</f>
        <v>N/A</v>
      </c>
      <c r="I559" s="22" t="str">
        <f>IF(INDEX(Veh_Marshal,0,3)="N/A","N/A",'输出-系统进路参数'!L560)</f>
        <v>N/A</v>
      </c>
      <c r="J559" s="22" t="str">
        <f>IF(INDEX(Veh_Marshal,0,3)="N/A","N/A",'输出-系统进路参数'!M560)</f>
        <v>N/A</v>
      </c>
      <c r="K559" s="22" t="str">
        <f>IF(INDEX(Veh_Marshal,0,3)="N/A","N/A",'输出-系统进路参数'!N560)</f>
        <v>N/A</v>
      </c>
      <c r="L559" s="22" t="str">
        <f>IF(INDEX(Veh_Marshal,0,3)="N/A","N/A",'输出-系统进路参数'!O560)</f>
        <v>N/A</v>
      </c>
      <c r="M559" s="22" t="str">
        <f>IF(INDEX(Veh_Marshal,0,3)="N/A","N/A",'输出-系统进路参数'!P560)</f>
        <v>N/A</v>
      </c>
      <c r="N559" s="22" t="str">
        <f>IF(INDEX(Veh_Marshal,0,3)="N/A","N/A",'输出-系统进路参数'!Q560)</f>
        <v>N/A</v>
      </c>
      <c r="O559" s="22" t="str">
        <f>IF(INDEX(Veh_Marshal,0,3)="N/A","N/A",'输出-系统进路参数'!R560)</f>
        <v>N/A</v>
      </c>
      <c r="P559" s="22" t="str">
        <f>IF(INDEX(Veh_Marshal,0,3)="N/A","N/A",'输出-系统进路参数'!S560)</f>
        <v>N/A</v>
      </c>
      <c r="Q559" s="22" t="str">
        <f>IF(INDEX(Veh_Marshal,0,3)="N/A","N/A",'输出-系统进路参数'!T560)</f>
        <v>N/A</v>
      </c>
      <c r="R559" s="22" t="str">
        <f>IF(INDEX(Veh_Marshal,0,3)="N/A","N/A",'输出-系统进路参数'!U560)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IF(INDEX(Veh_Marshal,0,3)="N/A","N/A",'输出-系统进路参数'!B561)</f>
        <v>N/A</v>
      </c>
      <c r="B560" s="22" t="str">
        <f>IF(INDEX(Veh_Marshal,0,3)="N/A","N/A",'输出-系统进路参数'!E561)</f>
        <v>N/A</v>
      </c>
      <c r="C560" s="22" t="str">
        <f>IF(INDEX(Veh_Marshal,0,3)="N/A","N/A",'输出-系统进路参数'!F561)</f>
        <v>N/A</v>
      </c>
      <c r="D560" s="22" t="str">
        <f>IF(INDEX(Veh_Marshal,0,3)="N/A","N/A",'输出-系统进路参数'!G561)</f>
        <v>N/A</v>
      </c>
      <c r="E560" s="22" t="str">
        <f>IF(INDEX(Veh_Marshal,0,3)="N/A","N/A",'输出-系统进路参数'!H561)</f>
        <v>N/A</v>
      </c>
      <c r="F560" s="22" t="str">
        <f>IF(INDEX(Veh_Marshal,0,3)="N/A","N/A",'输出-系统进路参数'!I561)</f>
        <v>N/A</v>
      </c>
      <c r="G560" s="22" t="str">
        <f>IF(INDEX(Veh_Marshal,0,3)="N/A","N/A",'输出-系统进路参数'!J561)</f>
        <v>N/A</v>
      </c>
      <c r="H560" s="22" t="str">
        <f>IF(INDEX(Veh_Marshal,0,3)="N/A","N/A",'输出-系统进路参数'!K561)</f>
        <v>N/A</v>
      </c>
      <c r="I560" s="22" t="str">
        <f>IF(INDEX(Veh_Marshal,0,3)="N/A","N/A",'输出-系统进路参数'!L561)</f>
        <v>N/A</v>
      </c>
      <c r="J560" s="22" t="str">
        <f>IF(INDEX(Veh_Marshal,0,3)="N/A","N/A",'输出-系统进路参数'!M561)</f>
        <v>N/A</v>
      </c>
      <c r="K560" s="22" t="str">
        <f>IF(INDEX(Veh_Marshal,0,3)="N/A","N/A",'输出-系统进路参数'!N561)</f>
        <v>N/A</v>
      </c>
      <c r="L560" s="22" t="str">
        <f>IF(INDEX(Veh_Marshal,0,3)="N/A","N/A",'输出-系统进路参数'!O561)</f>
        <v>N/A</v>
      </c>
      <c r="M560" s="22" t="str">
        <f>IF(INDEX(Veh_Marshal,0,3)="N/A","N/A",'输出-系统进路参数'!P561)</f>
        <v>N/A</v>
      </c>
      <c r="N560" s="22" t="str">
        <f>IF(INDEX(Veh_Marshal,0,3)="N/A","N/A",'输出-系统进路参数'!Q561)</f>
        <v>N/A</v>
      </c>
      <c r="O560" s="22" t="str">
        <f>IF(INDEX(Veh_Marshal,0,3)="N/A","N/A",'输出-系统进路参数'!R561)</f>
        <v>N/A</v>
      </c>
      <c r="P560" s="22" t="str">
        <f>IF(INDEX(Veh_Marshal,0,3)="N/A","N/A",'输出-系统进路参数'!S561)</f>
        <v>N/A</v>
      </c>
      <c r="Q560" s="22" t="str">
        <f>IF(INDEX(Veh_Marshal,0,3)="N/A","N/A",'输出-系统进路参数'!T561)</f>
        <v>N/A</v>
      </c>
      <c r="R560" s="22" t="str">
        <f>IF(INDEX(Veh_Marshal,0,3)="N/A","N/A",'输出-系统进路参数'!U561)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IF(INDEX(Veh_Marshal,0,3)="N/A","N/A",'输出-系统进路参数'!B562)</f>
        <v>N/A</v>
      </c>
      <c r="B561" s="22" t="str">
        <f>IF(INDEX(Veh_Marshal,0,3)="N/A","N/A",'输出-系统进路参数'!E562)</f>
        <v>N/A</v>
      </c>
      <c r="C561" s="22" t="str">
        <f>IF(INDEX(Veh_Marshal,0,3)="N/A","N/A",'输出-系统进路参数'!F562)</f>
        <v>N/A</v>
      </c>
      <c r="D561" s="22" t="str">
        <f>IF(INDEX(Veh_Marshal,0,3)="N/A","N/A",'输出-系统进路参数'!G562)</f>
        <v>N/A</v>
      </c>
      <c r="E561" s="22" t="str">
        <f>IF(INDEX(Veh_Marshal,0,3)="N/A","N/A",'输出-系统进路参数'!H562)</f>
        <v>N/A</v>
      </c>
      <c r="F561" s="22" t="str">
        <f>IF(INDEX(Veh_Marshal,0,3)="N/A","N/A",'输出-系统进路参数'!I562)</f>
        <v>N/A</v>
      </c>
      <c r="G561" s="22" t="str">
        <f>IF(INDEX(Veh_Marshal,0,3)="N/A","N/A",'输出-系统进路参数'!J562)</f>
        <v>N/A</v>
      </c>
      <c r="H561" s="22" t="str">
        <f>IF(INDEX(Veh_Marshal,0,3)="N/A","N/A",'输出-系统进路参数'!K562)</f>
        <v>N/A</v>
      </c>
      <c r="I561" s="22" t="str">
        <f>IF(INDEX(Veh_Marshal,0,3)="N/A","N/A",'输出-系统进路参数'!L562)</f>
        <v>N/A</v>
      </c>
      <c r="J561" s="22" t="str">
        <f>IF(INDEX(Veh_Marshal,0,3)="N/A","N/A",'输出-系统进路参数'!M562)</f>
        <v>N/A</v>
      </c>
      <c r="K561" s="22" t="str">
        <f>IF(INDEX(Veh_Marshal,0,3)="N/A","N/A",'输出-系统进路参数'!N562)</f>
        <v>N/A</v>
      </c>
      <c r="L561" s="22" t="str">
        <f>IF(INDEX(Veh_Marshal,0,3)="N/A","N/A",'输出-系统进路参数'!O562)</f>
        <v>N/A</v>
      </c>
      <c r="M561" s="22" t="str">
        <f>IF(INDEX(Veh_Marshal,0,3)="N/A","N/A",'输出-系统进路参数'!P562)</f>
        <v>N/A</v>
      </c>
      <c r="N561" s="22" t="str">
        <f>IF(INDEX(Veh_Marshal,0,3)="N/A","N/A",'输出-系统进路参数'!Q562)</f>
        <v>N/A</v>
      </c>
      <c r="O561" s="22" t="str">
        <f>IF(INDEX(Veh_Marshal,0,3)="N/A","N/A",'输出-系统进路参数'!R562)</f>
        <v>N/A</v>
      </c>
      <c r="P561" s="22" t="str">
        <f>IF(INDEX(Veh_Marshal,0,3)="N/A","N/A",'输出-系统进路参数'!S562)</f>
        <v>N/A</v>
      </c>
      <c r="Q561" s="22" t="str">
        <f>IF(INDEX(Veh_Marshal,0,3)="N/A","N/A",'输出-系统进路参数'!T562)</f>
        <v>N/A</v>
      </c>
      <c r="R561" s="22" t="str">
        <f>IF(INDEX(Veh_Marshal,0,3)="N/A","N/A",'输出-系统进路参数'!U562)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IF(INDEX(Veh_Marshal,0,3)="N/A","N/A",'输出-系统进路参数'!B563)</f>
        <v>N/A</v>
      </c>
      <c r="B562" s="22" t="str">
        <f>IF(INDEX(Veh_Marshal,0,3)="N/A","N/A",'输出-系统进路参数'!E563)</f>
        <v>N/A</v>
      </c>
      <c r="C562" s="22" t="str">
        <f>IF(INDEX(Veh_Marshal,0,3)="N/A","N/A",'输出-系统进路参数'!F563)</f>
        <v>N/A</v>
      </c>
      <c r="D562" s="22" t="str">
        <f>IF(INDEX(Veh_Marshal,0,3)="N/A","N/A",'输出-系统进路参数'!G563)</f>
        <v>N/A</v>
      </c>
      <c r="E562" s="22" t="str">
        <f>IF(INDEX(Veh_Marshal,0,3)="N/A","N/A",'输出-系统进路参数'!H563)</f>
        <v>N/A</v>
      </c>
      <c r="F562" s="22" t="str">
        <f>IF(INDEX(Veh_Marshal,0,3)="N/A","N/A",'输出-系统进路参数'!I563)</f>
        <v>N/A</v>
      </c>
      <c r="G562" s="22" t="str">
        <f>IF(INDEX(Veh_Marshal,0,3)="N/A","N/A",'输出-系统进路参数'!J563)</f>
        <v>N/A</v>
      </c>
      <c r="H562" s="22" t="str">
        <f>IF(INDEX(Veh_Marshal,0,3)="N/A","N/A",'输出-系统进路参数'!K563)</f>
        <v>N/A</v>
      </c>
      <c r="I562" s="22" t="str">
        <f>IF(INDEX(Veh_Marshal,0,3)="N/A","N/A",'输出-系统进路参数'!L563)</f>
        <v>N/A</v>
      </c>
      <c r="J562" s="22" t="str">
        <f>IF(INDEX(Veh_Marshal,0,3)="N/A","N/A",'输出-系统进路参数'!M563)</f>
        <v>N/A</v>
      </c>
      <c r="K562" s="22" t="str">
        <f>IF(INDEX(Veh_Marshal,0,3)="N/A","N/A",'输出-系统进路参数'!N563)</f>
        <v>N/A</v>
      </c>
      <c r="L562" s="22" t="str">
        <f>IF(INDEX(Veh_Marshal,0,3)="N/A","N/A",'输出-系统进路参数'!O563)</f>
        <v>N/A</v>
      </c>
      <c r="M562" s="22" t="str">
        <f>IF(INDEX(Veh_Marshal,0,3)="N/A","N/A",'输出-系统进路参数'!P563)</f>
        <v>N/A</v>
      </c>
      <c r="N562" s="22" t="str">
        <f>IF(INDEX(Veh_Marshal,0,3)="N/A","N/A",'输出-系统进路参数'!Q563)</f>
        <v>N/A</v>
      </c>
      <c r="O562" s="22" t="str">
        <f>IF(INDEX(Veh_Marshal,0,3)="N/A","N/A",'输出-系统进路参数'!R563)</f>
        <v>N/A</v>
      </c>
      <c r="P562" s="22" t="str">
        <f>IF(INDEX(Veh_Marshal,0,3)="N/A","N/A",'输出-系统进路参数'!S563)</f>
        <v>N/A</v>
      </c>
      <c r="Q562" s="22" t="str">
        <f>IF(INDEX(Veh_Marshal,0,3)="N/A","N/A",'输出-系统进路参数'!T563)</f>
        <v>N/A</v>
      </c>
      <c r="R562" s="22" t="str">
        <f>IF(INDEX(Veh_Marshal,0,3)="N/A","N/A",'输出-系统进路参数'!U563)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IF(INDEX(Veh_Marshal,0,3)="N/A","N/A",'输出-系统进路参数'!B564)</f>
        <v>N/A</v>
      </c>
      <c r="B563" s="22" t="str">
        <f>IF(INDEX(Veh_Marshal,0,3)="N/A","N/A",'输出-系统进路参数'!E564)</f>
        <v>N/A</v>
      </c>
      <c r="C563" s="22" t="str">
        <f>IF(INDEX(Veh_Marshal,0,3)="N/A","N/A",'输出-系统进路参数'!F564)</f>
        <v>N/A</v>
      </c>
      <c r="D563" s="22" t="str">
        <f>IF(INDEX(Veh_Marshal,0,3)="N/A","N/A",'输出-系统进路参数'!G564)</f>
        <v>N/A</v>
      </c>
      <c r="E563" s="22" t="str">
        <f>IF(INDEX(Veh_Marshal,0,3)="N/A","N/A",'输出-系统进路参数'!H564)</f>
        <v>N/A</v>
      </c>
      <c r="F563" s="22" t="str">
        <f>IF(INDEX(Veh_Marshal,0,3)="N/A","N/A",'输出-系统进路参数'!I564)</f>
        <v>N/A</v>
      </c>
      <c r="G563" s="22" t="str">
        <f>IF(INDEX(Veh_Marshal,0,3)="N/A","N/A",'输出-系统进路参数'!J564)</f>
        <v>N/A</v>
      </c>
      <c r="H563" s="22" t="str">
        <f>IF(INDEX(Veh_Marshal,0,3)="N/A","N/A",'输出-系统进路参数'!K564)</f>
        <v>N/A</v>
      </c>
      <c r="I563" s="22" t="str">
        <f>IF(INDEX(Veh_Marshal,0,3)="N/A","N/A",'输出-系统进路参数'!L564)</f>
        <v>N/A</v>
      </c>
      <c r="J563" s="22" t="str">
        <f>IF(INDEX(Veh_Marshal,0,3)="N/A","N/A",'输出-系统进路参数'!M564)</f>
        <v>N/A</v>
      </c>
      <c r="K563" s="22" t="str">
        <f>IF(INDEX(Veh_Marshal,0,3)="N/A","N/A",'输出-系统进路参数'!N564)</f>
        <v>N/A</v>
      </c>
      <c r="L563" s="22" t="str">
        <f>IF(INDEX(Veh_Marshal,0,3)="N/A","N/A",'输出-系统进路参数'!O564)</f>
        <v>N/A</v>
      </c>
      <c r="M563" s="22" t="str">
        <f>IF(INDEX(Veh_Marshal,0,3)="N/A","N/A",'输出-系统进路参数'!P564)</f>
        <v>N/A</v>
      </c>
      <c r="N563" s="22" t="str">
        <f>IF(INDEX(Veh_Marshal,0,3)="N/A","N/A",'输出-系统进路参数'!Q564)</f>
        <v>N/A</v>
      </c>
      <c r="O563" s="22" t="str">
        <f>IF(INDEX(Veh_Marshal,0,3)="N/A","N/A",'输出-系统进路参数'!R564)</f>
        <v>N/A</v>
      </c>
      <c r="P563" s="22" t="str">
        <f>IF(INDEX(Veh_Marshal,0,3)="N/A","N/A",'输出-系统进路参数'!S564)</f>
        <v>N/A</v>
      </c>
      <c r="Q563" s="22" t="str">
        <f>IF(INDEX(Veh_Marshal,0,3)="N/A","N/A",'输出-系统进路参数'!T564)</f>
        <v>N/A</v>
      </c>
      <c r="R563" s="22" t="str">
        <f>IF(INDEX(Veh_Marshal,0,3)="N/A","N/A",'输出-系统进路参数'!U564)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IF(INDEX(Veh_Marshal,0,3)="N/A","N/A",'输出-系统进路参数'!B565)</f>
        <v>N/A</v>
      </c>
      <c r="B564" s="22" t="str">
        <f>IF(INDEX(Veh_Marshal,0,3)="N/A","N/A",'输出-系统进路参数'!E565)</f>
        <v>N/A</v>
      </c>
      <c r="C564" s="22" t="str">
        <f>IF(INDEX(Veh_Marshal,0,3)="N/A","N/A",'输出-系统进路参数'!F565)</f>
        <v>N/A</v>
      </c>
      <c r="D564" s="22" t="str">
        <f>IF(INDEX(Veh_Marshal,0,3)="N/A","N/A",'输出-系统进路参数'!G565)</f>
        <v>N/A</v>
      </c>
      <c r="E564" s="22" t="str">
        <f>IF(INDEX(Veh_Marshal,0,3)="N/A","N/A",'输出-系统进路参数'!H565)</f>
        <v>N/A</v>
      </c>
      <c r="F564" s="22" t="str">
        <f>IF(INDEX(Veh_Marshal,0,3)="N/A","N/A",'输出-系统进路参数'!I565)</f>
        <v>N/A</v>
      </c>
      <c r="G564" s="22" t="str">
        <f>IF(INDEX(Veh_Marshal,0,3)="N/A","N/A",'输出-系统进路参数'!J565)</f>
        <v>N/A</v>
      </c>
      <c r="H564" s="22" t="str">
        <f>IF(INDEX(Veh_Marshal,0,3)="N/A","N/A",'输出-系统进路参数'!K565)</f>
        <v>N/A</v>
      </c>
      <c r="I564" s="22" t="str">
        <f>IF(INDEX(Veh_Marshal,0,3)="N/A","N/A",'输出-系统进路参数'!L565)</f>
        <v>N/A</v>
      </c>
      <c r="J564" s="22" t="str">
        <f>IF(INDEX(Veh_Marshal,0,3)="N/A","N/A",'输出-系统进路参数'!M565)</f>
        <v>N/A</v>
      </c>
      <c r="K564" s="22" t="str">
        <f>IF(INDEX(Veh_Marshal,0,3)="N/A","N/A",'输出-系统进路参数'!N565)</f>
        <v>N/A</v>
      </c>
      <c r="L564" s="22" t="str">
        <f>IF(INDEX(Veh_Marshal,0,3)="N/A","N/A",'输出-系统进路参数'!O565)</f>
        <v>N/A</v>
      </c>
      <c r="M564" s="22" t="str">
        <f>IF(INDEX(Veh_Marshal,0,3)="N/A","N/A",'输出-系统进路参数'!P565)</f>
        <v>N/A</v>
      </c>
      <c r="N564" s="22" t="str">
        <f>IF(INDEX(Veh_Marshal,0,3)="N/A","N/A",'输出-系统进路参数'!Q565)</f>
        <v>N/A</v>
      </c>
      <c r="O564" s="22" t="str">
        <f>IF(INDEX(Veh_Marshal,0,3)="N/A","N/A",'输出-系统进路参数'!R565)</f>
        <v>N/A</v>
      </c>
      <c r="P564" s="22" t="str">
        <f>IF(INDEX(Veh_Marshal,0,3)="N/A","N/A",'输出-系统进路参数'!S565)</f>
        <v>N/A</v>
      </c>
      <c r="Q564" s="22" t="str">
        <f>IF(INDEX(Veh_Marshal,0,3)="N/A","N/A",'输出-系统进路参数'!T565)</f>
        <v>N/A</v>
      </c>
      <c r="R564" s="22" t="str">
        <f>IF(INDEX(Veh_Marshal,0,3)="N/A","N/A",'输出-系统进路参数'!U565)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IF(INDEX(Veh_Marshal,0,3)="N/A","N/A",'输出-系统进路参数'!B566)</f>
        <v>N/A</v>
      </c>
      <c r="B565" s="22" t="str">
        <f>IF(INDEX(Veh_Marshal,0,3)="N/A","N/A",'输出-系统进路参数'!E566)</f>
        <v>N/A</v>
      </c>
      <c r="C565" s="22" t="str">
        <f>IF(INDEX(Veh_Marshal,0,3)="N/A","N/A",'输出-系统进路参数'!F566)</f>
        <v>N/A</v>
      </c>
      <c r="D565" s="22" t="str">
        <f>IF(INDEX(Veh_Marshal,0,3)="N/A","N/A",'输出-系统进路参数'!G566)</f>
        <v>N/A</v>
      </c>
      <c r="E565" s="22" t="str">
        <f>IF(INDEX(Veh_Marshal,0,3)="N/A","N/A",'输出-系统进路参数'!H566)</f>
        <v>N/A</v>
      </c>
      <c r="F565" s="22" t="str">
        <f>IF(INDEX(Veh_Marshal,0,3)="N/A","N/A",'输出-系统进路参数'!I566)</f>
        <v>N/A</v>
      </c>
      <c r="G565" s="22" t="str">
        <f>IF(INDEX(Veh_Marshal,0,3)="N/A","N/A",'输出-系统进路参数'!J566)</f>
        <v>N/A</v>
      </c>
      <c r="H565" s="22" t="str">
        <f>IF(INDEX(Veh_Marshal,0,3)="N/A","N/A",'输出-系统进路参数'!K566)</f>
        <v>N/A</v>
      </c>
      <c r="I565" s="22" t="str">
        <f>IF(INDEX(Veh_Marshal,0,3)="N/A","N/A",'输出-系统进路参数'!L566)</f>
        <v>N/A</v>
      </c>
      <c r="J565" s="22" t="str">
        <f>IF(INDEX(Veh_Marshal,0,3)="N/A","N/A",'输出-系统进路参数'!M566)</f>
        <v>N/A</v>
      </c>
      <c r="K565" s="22" t="str">
        <f>IF(INDEX(Veh_Marshal,0,3)="N/A","N/A",'输出-系统进路参数'!N566)</f>
        <v>N/A</v>
      </c>
      <c r="L565" s="22" t="str">
        <f>IF(INDEX(Veh_Marshal,0,3)="N/A","N/A",'输出-系统进路参数'!O566)</f>
        <v>N/A</v>
      </c>
      <c r="M565" s="22" t="str">
        <f>IF(INDEX(Veh_Marshal,0,3)="N/A","N/A",'输出-系统进路参数'!P566)</f>
        <v>N/A</v>
      </c>
      <c r="N565" s="22" t="str">
        <f>IF(INDEX(Veh_Marshal,0,3)="N/A","N/A",'输出-系统进路参数'!Q566)</f>
        <v>N/A</v>
      </c>
      <c r="O565" s="22" t="str">
        <f>IF(INDEX(Veh_Marshal,0,3)="N/A","N/A",'输出-系统进路参数'!R566)</f>
        <v>N/A</v>
      </c>
      <c r="P565" s="22" t="str">
        <f>IF(INDEX(Veh_Marshal,0,3)="N/A","N/A",'输出-系统进路参数'!S566)</f>
        <v>N/A</v>
      </c>
      <c r="Q565" s="22" t="str">
        <f>IF(INDEX(Veh_Marshal,0,3)="N/A","N/A",'输出-系统进路参数'!T566)</f>
        <v>N/A</v>
      </c>
      <c r="R565" s="22" t="str">
        <f>IF(INDEX(Veh_Marshal,0,3)="N/A","N/A",'输出-系统进路参数'!U566)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IF(INDEX(Veh_Marshal,0,3)="N/A","N/A",'输出-系统进路参数'!B567)</f>
        <v>N/A</v>
      </c>
      <c r="B566" s="22" t="str">
        <f>IF(INDEX(Veh_Marshal,0,3)="N/A","N/A",'输出-系统进路参数'!E567)</f>
        <v>N/A</v>
      </c>
      <c r="C566" s="22" t="str">
        <f>IF(INDEX(Veh_Marshal,0,3)="N/A","N/A",'输出-系统进路参数'!F567)</f>
        <v>N/A</v>
      </c>
      <c r="D566" s="22" t="str">
        <f>IF(INDEX(Veh_Marshal,0,3)="N/A","N/A",'输出-系统进路参数'!G567)</f>
        <v>N/A</v>
      </c>
      <c r="E566" s="22" t="str">
        <f>IF(INDEX(Veh_Marshal,0,3)="N/A","N/A",'输出-系统进路参数'!H567)</f>
        <v>N/A</v>
      </c>
      <c r="F566" s="22" t="str">
        <f>IF(INDEX(Veh_Marshal,0,3)="N/A","N/A",'输出-系统进路参数'!I567)</f>
        <v>N/A</v>
      </c>
      <c r="G566" s="22" t="str">
        <f>IF(INDEX(Veh_Marshal,0,3)="N/A","N/A",'输出-系统进路参数'!J567)</f>
        <v>N/A</v>
      </c>
      <c r="H566" s="22" t="str">
        <f>IF(INDEX(Veh_Marshal,0,3)="N/A","N/A",'输出-系统进路参数'!K567)</f>
        <v>N/A</v>
      </c>
      <c r="I566" s="22" t="str">
        <f>IF(INDEX(Veh_Marshal,0,3)="N/A","N/A",'输出-系统进路参数'!L567)</f>
        <v>N/A</v>
      </c>
      <c r="J566" s="22" t="str">
        <f>IF(INDEX(Veh_Marshal,0,3)="N/A","N/A",'输出-系统进路参数'!M567)</f>
        <v>N/A</v>
      </c>
      <c r="K566" s="22" t="str">
        <f>IF(INDEX(Veh_Marshal,0,3)="N/A","N/A",'输出-系统进路参数'!N567)</f>
        <v>N/A</v>
      </c>
      <c r="L566" s="22" t="str">
        <f>IF(INDEX(Veh_Marshal,0,3)="N/A","N/A",'输出-系统进路参数'!O567)</f>
        <v>N/A</v>
      </c>
      <c r="M566" s="22" t="str">
        <f>IF(INDEX(Veh_Marshal,0,3)="N/A","N/A",'输出-系统进路参数'!P567)</f>
        <v>N/A</v>
      </c>
      <c r="N566" s="22" t="str">
        <f>IF(INDEX(Veh_Marshal,0,3)="N/A","N/A",'输出-系统进路参数'!Q567)</f>
        <v>N/A</v>
      </c>
      <c r="O566" s="22" t="str">
        <f>IF(INDEX(Veh_Marshal,0,3)="N/A","N/A",'输出-系统进路参数'!R567)</f>
        <v>N/A</v>
      </c>
      <c r="P566" s="22" t="str">
        <f>IF(INDEX(Veh_Marshal,0,3)="N/A","N/A",'输出-系统进路参数'!S567)</f>
        <v>N/A</v>
      </c>
      <c r="Q566" s="22" t="str">
        <f>IF(INDEX(Veh_Marshal,0,3)="N/A","N/A",'输出-系统进路参数'!T567)</f>
        <v>N/A</v>
      </c>
      <c r="R566" s="22" t="str">
        <f>IF(INDEX(Veh_Marshal,0,3)="N/A","N/A",'输出-系统进路参数'!U567)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IF(INDEX(Veh_Marshal,0,3)="N/A","N/A",'输出-系统进路参数'!B568)</f>
        <v>N/A</v>
      </c>
      <c r="B567" s="22" t="str">
        <f>IF(INDEX(Veh_Marshal,0,3)="N/A","N/A",'输出-系统进路参数'!E568)</f>
        <v>N/A</v>
      </c>
      <c r="C567" s="22" t="str">
        <f>IF(INDEX(Veh_Marshal,0,3)="N/A","N/A",'输出-系统进路参数'!F568)</f>
        <v>N/A</v>
      </c>
      <c r="D567" s="22" t="str">
        <f>IF(INDEX(Veh_Marshal,0,3)="N/A","N/A",'输出-系统进路参数'!G568)</f>
        <v>N/A</v>
      </c>
      <c r="E567" s="22" t="str">
        <f>IF(INDEX(Veh_Marshal,0,3)="N/A","N/A",'输出-系统进路参数'!H568)</f>
        <v>N/A</v>
      </c>
      <c r="F567" s="22" t="str">
        <f>IF(INDEX(Veh_Marshal,0,3)="N/A","N/A",'输出-系统进路参数'!I568)</f>
        <v>N/A</v>
      </c>
      <c r="G567" s="22" t="str">
        <f>IF(INDEX(Veh_Marshal,0,3)="N/A","N/A",'输出-系统进路参数'!J568)</f>
        <v>N/A</v>
      </c>
      <c r="H567" s="22" t="str">
        <f>IF(INDEX(Veh_Marshal,0,3)="N/A","N/A",'输出-系统进路参数'!K568)</f>
        <v>N/A</v>
      </c>
      <c r="I567" s="22" t="str">
        <f>IF(INDEX(Veh_Marshal,0,3)="N/A","N/A",'输出-系统进路参数'!L568)</f>
        <v>N/A</v>
      </c>
      <c r="J567" s="22" t="str">
        <f>IF(INDEX(Veh_Marshal,0,3)="N/A","N/A",'输出-系统进路参数'!M568)</f>
        <v>N/A</v>
      </c>
      <c r="K567" s="22" t="str">
        <f>IF(INDEX(Veh_Marshal,0,3)="N/A","N/A",'输出-系统进路参数'!N568)</f>
        <v>N/A</v>
      </c>
      <c r="L567" s="22" t="str">
        <f>IF(INDEX(Veh_Marshal,0,3)="N/A","N/A",'输出-系统进路参数'!O568)</f>
        <v>N/A</v>
      </c>
      <c r="M567" s="22" t="str">
        <f>IF(INDEX(Veh_Marshal,0,3)="N/A","N/A",'输出-系统进路参数'!P568)</f>
        <v>N/A</v>
      </c>
      <c r="N567" s="22" t="str">
        <f>IF(INDEX(Veh_Marshal,0,3)="N/A","N/A",'输出-系统进路参数'!Q568)</f>
        <v>N/A</v>
      </c>
      <c r="O567" s="22" t="str">
        <f>IF(INDEX(Veh_Marshal,0,3)="N/A","N/A",'输出-系统进路参数'!R568)</f>
        <v>N/A</v>
      </c>
      <c r="P567" s="22" t="str">
        <f>IF(INDEX(Veh_Marshal,0,3)="N/A","N/A",'输出-系统进路参数'!S568)</f>
        <v>N/A</v>
      </c>
      <c r="Q567" s="22" t="str">
        <f>IF(INDEX(Veh_Marshal,0,3)="N/A","N/A",'输出-系统进路参数'!T568)</f>
        <v>N/A</v>
      </c>
      <c r="R567" s="22" t="str">
        <f>IF(INDEX(Veh_Marshal,0,3)="N/A","N/A",'输出-系统进路参数'!U568)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IF(INDEX(Veh_Marshal,0,3)="N/A","N/A",'输出-系统进路参数'!B569)</f>
        <v>N/A</v>
      </c>
      <c r="B568" s="22" t="str">
        <f>IF(INDEX(Veh_Marshal,0,3)="N/A","N/A",'输出-系统进路参数'!E569)</f>
        <v>N/A</v>
      </c>
      <c r="C568" s="22" t="str">
        <f>IF(INDEX(Veh_Marshal,0,3)="N/A","N/A",'输出-系统进路参数'!F569)</f>
        <v>N/A</v>
      </c>
      <c r="D568" s="22" t="str">
        <f>IF(INDEX(Veh_Marshal,0,3)="N/A","N/A",'输出-系统进路参数'!G569)</f>
        <v>N/A</v>
      </c>
      <c r="E568" s="22" t="str">
        <f>IF(INDEX(Veh_Marshal,0,3)="N/A","N/A",'输出-系统进路参数'!H569)</f>
        <v>N/A</v>
      </c>
      <c r="F568" s="22" t="str">
        <f>IF(INDEX(Veh_Marshal,0,3)="N/A","N/A",'输出-系统进路参数'!I569)</f>
        <v>N/A</v>
      </c>
      <c r="G568" s="22" t="str">
        <f>IF(INDEX(Veh_Marshal,0,3)="N/A","N/A",'输出-系统进路参数'!J569)</f>
        <v>N/A</v>
      </c>
      <c r="H568" s="22" t="str">
        <f>IF(INDEX(Veh_Marshal,0,3)="N/A","N/A",'输出-系统进路参数'!K569)</f>
        <v>N/A</v>
      </c>
      <c r="I568" s="22" t="str">
        <f>IF(INDEX(Veh_Marshal,0,3)="N/A","N/A",'输出-系统进路参数'!L569)</f>
        <v>N/A</v>
      </c>
      <c r="J568" s="22" t="str">
        <f>IF(INDEX(Veh_Marshal,0,3)="N/A","N/A",'输出-系统进路参数'!M569)</f>
        <v>N/A</v>
      </c>
      <c r="K568" s="22" t="str">
        <f>IF(INDEX(Veh_Marshal,0,3)="N/A","N/A",'输出-系统进路参数'!N569)</f>
        <v>N/A</v>
      </c>
      <c r="L568" s="22" t="str">
        <f>IF(INDEX(Veh_Marshal,0,3)="N/A","N/A",'输出-系统进路参数'!O569)</f>
        <v>N/A</v>
      </c>
      <c r="M568" s="22" t="str">
        <f>IF(INDEX(Veh_Marshal,0,3)="N/A","N/A",'输出-系统进路参数'!P569)</f>
        <v>N/A</v>
      </c>
      <c r="N568" s="22" t="str">
        <f>IF(INDEX(Veh_Marshal,0,3)="N/A","N/A",'输出-系统进路参数'!Q569)</f>
        <v>N/A</v>
      </c>
      <c r="O568" s="22" t="str">
        <f>IF(INDEX(Veh_Marshal,0,3)="N/A","N/A",'输出-系统进路参数'!R569)</f>
        <v>N/A</v>
      </c>
      <c r="P568" s="22" t="str">
        <f>IF(INDEX(Veh_Marshal,0,3)="N/A","N/A",'输出-系统进路参数'!S569)</f>
        <v>N/A</v>
      </c>
      <c r="Q568" s="22" t="str">
        <f>IF(INDEX(Veh_Marshal,0,3)="N/A","N/A",'输出-系统进路参数'!T569)</f>
        <v>N/A</v>
      </c>
      <c r="R568" s="22" t="str">
        <f>IF(INDEX(Veh_Marshal,0,3)="N/A","N/A",'输出-系统进路参数'!U569)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IF(INDEX(Veh_Marshal,0,3)="N/A","N/A",'输出-系统进路参数'!B570)</f>
        <v>N/A</v>
      </c>
      <c r="B569" s="22" t="str">
        <f>IF(INDEX(Veh_Marshal,0,3)="N/A","N/A",'输出-系统进路参数'!E570)</f>
        <v>N/A</v>
      </c>
      <c r="C569" s="22" t="str">
        <f>IF(INDEX(Veh_Marshal,0,3)="N/A","N/A",'输出-系统进路参数'!F570)</f>
        <v>N/A</v>
      </c>
      <c r="D569" s="22" t="str">
        <f>IF(INDEX(Veh_Marshal,0,3)="N/A","N/A",'输出-系统进路参数'!G570)</f>
        <v>N/A</v>
      </c>
      <c r="E569" s="22" t="str">
        <f>IF(INDEX(Veh_Marshal,0,3)="N/A","N/A",'输出-系统进路参数'!H570)</f>
        <v>N/A</v>
      </c>
      <c r="F569" s="22" t="str">
        <f>IF(INDEX(Veh_Marshal,0,3)="N/A","N/A",'输出-系统进路参数'!I570)</f>
        <v>N/A</v>
      </c>
      <c r="G569" s="22" t="str">
        <f>IF(INDEX(Veh_Marshal,0,3)="N/A","N/A",'输出-系统进路参数'!J570)</f>
        <v>N/A</v>
      </c>
      <c r="H569" s="22" t="str">
        <f>IF(INDEX(Veh_Marshal,0,3)="N/A","N/A",'输出-系统进路参数'!K570)</f>
        <v>N/A</v>
      </c>
      <c r="I569" s="22" t="str">
        <f>IF(INDEX(Veh_Marshal,0,3)="N/A","N/A",'输出-系统进路参数'!L570)</f>
        <v>N/A</v>
      </c>
      <c r="J569" s="22" t="str">
        <f>IF(INDEX(Veh_Marshal,0,3)="N/A","N/A",'输出-系统进路参数'!M570)</f>
        <v>N/A</v>
      </c>
      <c r="K569" s="22" t="str">
        <f>IF(INDEX(Veh_Marshal,0,3)="N/A","N/A",'输出-系统进路参数'!N570)</f>
        <v>N/A</v>
      </c>
      <c r="L569" s="22" t="str">
        <f>IF(INDEX(Veh_Marshal,0,3)="N/A","N/A",'输出-系统进路参数'!O570)</f>
        <v>N/A</v>
      </c>
      <c r="M569" s="22" t="str">
        <f>IF(INDEX(Veh_Marshal,0,3)="N/A","N/A",'输出-系统进路参数'!P570)</f>
        <v>N/A</v>
      </c>
      <c r="N569" s="22" t="str">
        <f>IF(INDEX(Veh_Marshal,0,3)="N/A","N/A",'输出-系统进路参数'!Q570)</f>
        <v>N/A</v>
      </c>
      <c r="O569" s="22" t="str">
        <f>IF(INDEX(Veh_Marshal,0,3)="N/A","N/A",'输出-系统进路参数'!R570)</f>
        <v>N/A</v>
      </c>
      <c r="P569" s="22" t="str">
        <f>IF(INDEX(Veh_Marshal,0,3)="N/A","N/A",'输出-系统进路参数'!S570)</f>
        <v>N/A</v>
      </c>
      <c r="Q569" s="22" t="str">
        <f>IF(INDEX(Veh_Marshal,0,3)="N/A","N/A",'输出-系统进路参数'!T570)</f>
        <v>N/A</v>
      </c>
      <c r="R569" s="22" t="str">
        <f>IF(INDEX(Veh_Marshal,0,3)="N/A","N/A",'输出-系统进路参数'!U570)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IF(INDEX(Veh_Marshal,0,3)="N/A","N/A",'输出-系统进路参数'!B571)</f>
        <v>N/A</v>
      </c>
      <c r="B570" s="22" t="str">
        <f>IF(INDEX(Veh_Marshal,0,3)="N/A","N/A",'输出-系统进路参数'!E571)</f>
        <v>N/A</v>
      </c>
      <c r="C570" s="22" t="str">
        <f>IF(INDEX(Veh_Marshal,0,3)="N/A","N/A",'输出-系统进路参数'!F571)</f>
        <v>N/A</v>
      </c>
      <c r="D570" s="22" t="str">
        <f>IF(INDEX(Veh_Marshal,0,3)="N/A","N/A",'输出-系统进路参数'!G571)</f>
        <v>N/A</v>
      </c>
      <c r="E570" s="22" t="str">
        <f>IF(INDEX(Veh_Marshal,0,3)="N/A","N/A",'输出-系统进路参数'!H571)</f>
        <v>N/A</v>
      </c>
      <c r="F570" s="22" t="str">
        <f>IF(INDEX(Veh_Marshal,0,3)="N/A","N/A",'输出-系统进路参数'!I571)</f>
        <v>N/A</v>
      </c>
      <c r="G570" s="22" t="str">
        <f>IF(INDEX(Veh_Marshal,0,3)="N/A","N/A",'输出-系统进路参数'!J571)</f>
        <v>N/A</v>
      </c>
      <c r="H570" s="22" t="str">
        <f>IF(INDEX(Veh_Marshal,0,3)="N/A","N/A",'输出-系统进路参数'!K571)</f>
        <v>N/A</v>
      </c>
      <c r="I570" s="22" t="str">
        <f>IF(INDEX(Veh_Marshal,0,3)="N/A","N/A",'输出-系统进路参数'!L571)</f>
        <v>N/A</v>
      </c>
      <c r="J570" s="22" t="str">
        <f>IF(INDEX(Veh_Marshal,0,3)="N/A","N/A",'输出-系统进路参数'!M571)</f>
        <v>N/A</v>
      </c>
      <c r="K570" s="22" t="str">
        <f>IF(INDEX(Veh_Marshal,0,3)="N/A","N/A",'输出-系统进路参数'!N571)</f>
        <v>N/A</v>
      </c>
      <c r="L570" s="22" t="str">
        <f>IF(INDEX(Veh_Marshal,0,3)="N/A","N/A",'输出-系统进路参数'!O571)</f>
        <v>N/A</v>
      </c>
      <c r="M570" s="22" t="str">
        <f>IF(INDEX(Veh_Marshal,0,3)="N/A","N/A",'输出-系统进路参数'!P571)</f>
        <v>N/A</v>
      </c>
      <c r="N570" s="22" t="str">
        <f>IF(INDEX(Veh_Marshal,0,3)="N/A","N/A",'输出-系统进路参数'!Q571)</f>
        <v>N/A</v>
      </c>
      <c r="O570" s="22" t="str">
        <f>IF(INDEX(Veh_Marshal,0,3)="N/A","N/A",'输出-系统进路参数'!R571)</f>
        <v>N/A</v>
      </c>
      <c r="P570" s="22" t="str">
        <f>IF(INDEX(Veh_Marshal,0,3)="N/A","N/A",'输出-系统进路参数'!S571)</f>
        <v>N/A</v>
      </c>
      <c r="Q570" s="22" t="str">
        <f>IF(INDEX(Veh_Marshal,0,3)="N/A","N/A",'输出-系统进路参数'!T571)</f>
        <v>N/A</v>
      </c>
      <c r="R570" s="22" t="str">
        <f>IF(INDEX(Veh_Marshal,0,3)="N/A","N/A",'输出-系统进路参数'!U571)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IF(INDEX(Veh_Marshal,0,3)="N/A","N/A",'输出-系统进路参数'!B572)</f>
        <v>N/A</v>
      </c>
      <c r="B571" s="22" t="str">
        <f>IF(INDEX(Veh_Marshal,0,3)="N/A","N/A",'输出-系统进路参数'!E572)</f>
        <v>N/A</v>
      </c>
      <c r="C571" s="22" t="str">
        <f>IF(INDEX(Veh_Marshal,0,3)="N/A","N/A",'输出-系统进路参数'!F572)</f>
        <v>N/A</v>
      </c>
      <c r="D571" s="22" t="str">
        <f>IF(INDEX(Veh_Marshal,0,3)="N/A","N/A",'输出-系统进路参数'!G572)</f>
        <v>N/A</v>
      </c>
      <c r="E571" s="22" t="str">
        <f>IF(INDEX(Veh_Marshal,0,3)="N/A","N/A",'输出-系统进路参数'!H572)</f>
        <v>N/A</v>
      </c>
      <c r="F571" s="22" t="str">
        <f>IF(INDEX(Veh_Marshal,0,3)="N/A","N/A",'输出-系统进路参数'!I572)</f>
        <v>N/A</v>
      </c>
      <c r="G571" s="22" t="str">
        <f>IF(INDEX(Veh_Marshal,0,3)="N/A","N/A",'输出-系统进路参数'!J572)</f>
        <v>N/A</v>
      </c>
      <c r="H571" s="22" t="str">
        <f>IF(INDEX(Veh_Marshal,0,3)="N/A","N/A",'输出-系统进路参数'!K572)</f>
        <v>N/A</v>
      </c>
      <c r="I571" s="22" t="str">
        <f>IF(INDEX(Veh_Marshal,0,3)="N/A","N/A",'输出-系统进路参数'!L572)</f>
        <v>N/A</v>
      </c>
      <c r="J571" s="22" t="str">
        <f>IF(INDEX(Veh_Marshal,0,3)="N/A","N/A",'输出-系统进路参数'!M572)</f>
        <v>N/A</v>
      </c>
      <c r="K571" s="22" t="str">
        <f>IF(INDEX(Veh_Marshal,0,3)="N/A","N/A",'输出-系统进路参数'!N572)</f>
        <v>N/A</v>
      </c>
      <c r="L571" s="22" t="str">
        <f>IF(INDEX(Veh_Marshal,0,3)="N/A","N/A",'输出-系统进路参数'!O572)</f>
        <v>N/A</v>
      </c>
      <c r="M571" s="22" t="str">
        <f>IF(INDEX(Veh_Marshal,0,3)="N/A","N/A",'输出-系统进路参数'!P572)</f>
        <v>N/A</v>
      </c>
      <c r="N571" s="22" t="str">
        <f>IF(INDEX(Veh_Marshal,0,3)="N/A","N/A",'输出-系统进路参数'!Q572)</f>
        <v>N/A</v>
      </c>
      <c r="O571" s="22" t="str">
        <f>IF(INDEX(Veh_Marshal,0,3)="N/A","N/A",'输出-系统进路参数'!R572)</f>
        <v>N/A</v>
      </c>
      <c r="P571" s="22" t="str">
        <f>IF(INDEX(Veh_Marshal,0,3)="N/A","N/A",'输出-系统进路参数'!S572)</f>
        <v>N/A</v>
      </c>
      <c r="Q571" s="22" t="str">
        <f>IF(INDEX(Veh_Marshal,0,3)="N/A","N/A",'输出-系统进路参数'!T572)</f>
        <v>N/A</v>
      </c>
      <c r="R571" s="22" t="str">
        <f>IF(INDEX(Veh_Marshal,0,3)="N/A","N/A",'输出-系统进路参数'!U572)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IF(INDEX(Veh_Marshal,0,3)="N/A","N/A",'输出-系统进路参数'!B573)</f>
        <v>N/A</v>
      </c>
      <c r="B572" s="22" t="str">
        <f>IF(INDEX(Veh_Marshal,0,3)="N/A","N/A",'输出-系统进路参数'!E573)</f>
        <v>N/A</v>
      </c>
      <c r="C572" s="22" t="str">
        <f>IF(INDEX(Veh_Marshal,0,3)="N/A","N/A",'输出-系统进路参数'!F573)</f>
        <v>N/A</v>
      </c>
      <c r="D572" s="22" t="str">
        <f>IF(INDEX(Veh_Marshal,0,3)="N/A","N/A",'输出-系统进路参数'!G573)</f>
        <v>N/A</v>
      </c>
      <c r="E572" s="22" t="str">
        <f>IF(INDEX(Veh_Marshal,0,3)="N/A","N/A",'输出-系统进路参数'!H573)</f>
        <v>N/A</v>
      </c>
      <c r="F572" s="22" t="str">
        <f>IF(INDEX(Veh_Marshal,0,3)="N/A","N/A",'输出-系统进路参数'!I573)</f>
        <v>N/A</v>
      </c>
      <c r="G572" s="22" t="str">
        <f>IF(INDEX(Veh_Marshal,0,3)="N/A","N/A",'输出-系统进路参数'!J573)</f>
        <v>N/A</v>
      </c>
      <c r="H572" s="22" t="str">
        <f>IF(INDEX(Veh_Marshal,0,3)="N/A","N/A",'输出-系统进路参数'!K573)</f>
        <v>N/A</v>
      </c>
      <c r="I572" s="22" t="str">
        <f>IF(INDEX(Veh_Marshal,0,3)="N/A","N/A",'输出-系统进路参数'!L573)</f>
        <v>N/A</v>
      </c>
      <c r="J572" s="22" t="str">
        <f>IF(INDEX(Veh_Marshal,0,3)="N/A","N/A",'输出-系统进路参数'!M573)</f>
        <v>N/A</v>
      </c>
      <c r="K572" s="22" t="str">
        <f>IF(INDEX(Veh_Marshal,0,3)="N/A","N/A",'输出-系统进路参数'!N573)</f>
        <v>N/A</v>
      </c>
      <c r="L572" s="22" t="str">
        <f>IF(INDEX(Veh_Marshal,0,3)="N/A","N/A",'输出-系统进路参数'!O573)</f>
        <v>N/A</v>
      </c>
      <c r="M572" s="22" t="str">
        <f>IF(INDEX(Veh_Marshal,0,3)="N/A","N/A",'输出-系统进路参数'!P573)</f>
        <v>N/A</v>
      </c>
      <c r="N572" s="22" t="str">
        <f>IF(INDEX(Veh_Marshal,0,3)="N/A","N/A",'输出-系统进路参数'!Q573)</f>
        <v>N/A</v>
      </c>
      <c r="O572" s="22" t="str">
        <f>IF(INDEX(Veh_Marshal,0,3)="N/A","N/A",'输出-系统进路参数'!R573)</f>
        <v>N/A</v>
      </c>
      <c r="P572" s="22" t="str">
        <f>IF(INDEX(Veh_Marshal,0,3)="N/A","N/A",'输出-系统进路参数'!S573)</f>
        <v>N/A</v>
      </c>
      <c r="Q572" s="22" t="str">
        <f>IF(INDEX(Veh_Marshal,0,3)="N/A","N/A",'输出-系统进路参数'!T573)</f>
        <v>N/A</v>
      </c>
      <c r="R572" s="22" t="str">
        <f>IF(INDEX(Veh_Marshal,0,3)="N/A","N/A",'输出-系统进路参数'!U573)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IF(INDEX(Veh_Marshal,0,3)="N/A","N/A",'输出-系统进路参数'!B574)</f>
        <v>N/A</v>
      </c>
      <c r="B573" s="22" t="str">
        <f>IF(INDEX(Veh_Marshal,0,3)="N/A","N/A",'输出-系统进路参数'!E574)</f>
        <v>N/A</v>
      </c>
      <c r="C573" s="22" t="str">
        <f>IF(INDEX(Veh_Marshal,0,3)="N/A","N/A",'输出-系统进路参数'!F574)</f>
        <v>N/A</v>
      </c>
      <c r="D573" s="22" t="str">
        <f>IF(INDEX(Veh_Marshal,0,3)="N/A","N/A",'输出-系统进路参数'!G574)</f>
        <v>N/A</v>
      </c>
      <c r="E573" s="22" t="str">
        <f>IF(INDEX(Veh_Marshal,0,3)="N/A","N/A",'输出-系统进路参数'!H574)</f>
        <v>N/A</v>
      </c>
      <c r="F573" s="22" t="str">
        <f>IF(INDEX(Veh_Marshal,0,3)="N/A","N/A",'输出-系统进路参数'!I574)</f>
        <v>N/A</v>
      </c>
      <c r="G573" s="22" t="str">
        <f>IF(INDEX(Veh_Marshal,0,3)="N/A","N/A",'输出-系统进路参数'!J574)</f>
        <v>N/A</v>
      </c>
      <c r="H573" s="22" t="str">
        <f>IF(INDEX(Veh_Marshal,0,3)="N/A","N/A",'输出-系统进路参数'!K574)</f>
        <v>N/A</v>
      </c>
      <c r="I573" s="22" t="str">
        <f>IF(INDEX(Veh_Marshal,0,3)="N/A","N/A",'输出-系统进路参数'!L574)</f>
        <v>N/A</v>
      </c>
      <c r="J573" s="22" t="str">
        <f>IF(INDEX(Veh_Marshal,0,3)="N/A","N/A",'输出-系统进路参数'!M574)</f>
        <v>N/A</v>
      </c>
      <c r="K573" s="22" t="str">
        <f>IF(INDEX(Veh_Marshal,0,3)="N/A","N/A",'输出-系统进路参数'!N574)</f>
        <v>N/A</v>
      </c>
      <c r="L573" s="22" t="str">
        <f>IF(INDEX(Veh_Marshal,0,3)="N/A","N/A",'输出-系统进路参数'!O574)</f>
        <v>N/A</v>
      </c>
      <c r="M573" s="22" t="str">
        <f>IF(INDEX(Veh_Marshal,0,3)="N/A","N/A",'输出-系统进路参数'!P574)</f>
        <v>N/A</v>
      </c>
      <c r="N573" s="22" t="str">
        <f>IF(INDEX(Veh_Marshal,0,3)="N/A","N/A",'输出-系统进路参数'!Q574)</f>
        <v>N/A</v>
      </c>
      <c r="O573" s="22" t="str">
        <f>IF(INDEX(Veh_Marshal,0,3)="N/A","N/A",'输出-系统进路参数'!R574)</f>
        <v>N/A</v>
      </c>
      <c r="P573" s="22" t="str">
        <f>IF(INDEX(Veh_Marshal,0,3)="N/A","N/A",'输出-系统进路参数'!S574)</f>
        <v>N/A</v>
      </c>
      <c r="Q573" s="22" t="str">
        <f>IF(INDEX(Veh_Marshal,0,3)="N/A","N/A",'输出-系统进路参数'!T574)</f>
        <v>N/A</v>
      </c>
      <c r="R573" s="22" t="str">
        <f>IF(INDEX(Veh_Marshal,0,3)="N/A","N/A",'输出-系统进路参数'!U574)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IF(INDEX(Veh_Marshal,0,3)="N/A","N/A",'输出-系统进路参数'!B575)</f>
        <v>N/A</v>
      </c>
      <c r="B574" s="22" t="str">
        <f>IF(INDEX(Veh_Marshal,0,3)="N/A","N/A",'输出-系统进路参数'!E575)</f>
        <v>N/A</v>
      </c>
      <c r="C574" s="22" t="str">
        <f>IF(INDEX(Veh_Marshal,0,3)="N/A","N/A",'输出-系统进路参数'!F575)</f>
        <v>N/A</v>
      </c>
      <c r="D574" s="22" t="str">
        <f>IF(INDEX(Veh_Marshal,0,3)="N/A","N/A",'输出-系统进路参数'!G575)</f>
        <v>N/A</v>
      </c>
      <c r="E574" s="22" t="str">
        <f>IF(INDEX(Veh_Marshal,0,3)="N/A","N/A",'输出-系统进路参数'!H575)</f>
        <v>N/A</v>
      </c>
      <c r="F574" s="22" t="str">
        <f>IF(INDEX(Veh_Marshal,0,3)="N/A","N/A",'输出-系统进路参数'!I575)</f>
        <v>N/A</v>
      </c>
      <c r="G574" s="22" t="str">
        <f>IF(INDEX(Veh_Marshal,0,3)="N/A","N/A",'输出-系统进路参数'!J575)</f>
        <v>N/A</v>
      </c>
      <c r="H574" s="22" t="str">
        <f>IF(INDEX(Veh_Marshal,0,3)="N/A","N/A",'输出-系统进路参数'!K575)</f>
        <v>N/A</v>
      </c>
      <c r="I574" s="22" t="str">
        <f>IF(INDEX(Veh_Marshal,0,3)="N/A","N/A",'输出-系统进路参数'!L575)</f>
        <v>N/A</v>
      </c>
      <c r="J574" s="22" t="str">
        <f>IF(INDEX(Veh_Marshal,0,3)="N/A","N/A",'输出-系统进路参数'!M575)</f>
        <v>N/A</v>
      </c>
      <c r="K574" s="22" t="str">
        <f>IF(INDEX(Veh_Marshal,0,3)="N/A","N/A",'输出-系统进路参数'!N575)</f>
        <v>N/A</v>
      </c>
      <c r="L574" s="22" t="str">
        <f>IF(INDEX(Veh_Marshal,0,3)="N/A","N/A",'输出-系统进路参数'!O575)</f>
        <v>N/A</v>
      </c>
      <c r="M574" s="22" t="str">
        <f>IF(INDEX(Veh_Marshal,0,3)="N/A","N/A",'输出-系统进路参数'!P575)</f>
        <v>N/A</v>
      </c>
      <c r="N574" s="22" t="str">
        <f>IF(INDEX(Veh_Marshal,0,3)="N/A","N/A",'输出-系统进路参数'!Q575)</f>
        <v>N/A</v>
      </c>
      <c r="O574" s="22" t="str">
        <f>IF(INDEX(Veh_Marshal,0,3)="N/A","N/A",'输出-系统进路参数'!R575)</f>
        <v>N/A</v>
      </c>
      <c r="P574" s="22" t="str">
        <f>IF(INDEX(Veh_Marshal,0,3)="N/A","N/A",'输出-系统进路参数'!S575)</f>
        <v>N/A</v>
      </c>
      <c r="Q574" s="22" t="str">
        <f>IF(INDEX(Veh_Marshal,0,3)="N/A","N/A",'输出-系统进路参数'!T575)</f>
        <v>N/A</v>
      </c>
      <c r="R574" s="22" t="str">
        <f>IF(INDEX(Veh_Marshal,0,3)="N/A","N/A",'输出-系统进路参数'!U575)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IF(INDEX(Veh_Marshal,0,3)="N/A","N/A",'输出-系统进路参数'!B576)</f>
        <v>N/A</v>
      </c>
      <c r="B575" s="22" t="str">
        <f>IF(INDEX(Veh_Marshal,0,3)="N/A","N/A",'输出-系统进路参数'!E576)</f>
        <v>N/A</v>
      </c>
      <c r="C575" s="22" t="str">
        <f>IF(INDEX(Veh_Marshal,0,3)="N/A","N/A",'输出-系统进路参数'!F576)</f>
        <v>N/A</v>
      </c>
      <c r="D575" s="22" t="str">
        <f>IF(INDEX(Veh_Marshal,0,3)="N/A","N/A",'输出-系统进路参数'!G576)</f>
        <v>N/A</v>
      </c>
      <c r="E575" s="22" t="str">
        <f>IF(INDEX(Veh_Marshal,0,3)="N/A","N/A",'输出-系统进路参数'!H576)</f>
        <v>N/A</v>
      </c>
      <c r="F575" s="22" t="str">
        <f>IF(INDEX(Veh_Marshal,0,3)="N/A","N/A",'输出-系统进路参数'!I576)</f>
        <v>N/A</v>
      </c>
      <c r="G575" s="22" t="str">
        <f>IF(INDEX(Veh_Marshal,0,3)="N/A","N/A",'输出-系统进路参数'!J576)</f>
        <v>N/A</v>
      </c>
      <c r="H575" s="22" t="str">
        <f>IF(INDEX(Veh_Marshal,0,3)="N/A","N/A",'输出-系统进路参数'!K576)</f>
        <v>N/A</v>
      </c>
      <c r="I575" s="22" t="str">
        <f>IF(INDEX(Veh_Marshal,0,3)="N/A","N/A",'输出-系统进路参数'!L576)</f>
        <v>N/A</v>
      </c>
      <c r="J575" s="22" t="str">
        <f>IF(INDEX(Veh_Marshal,0,3)="N/A","N/A",'输出-系统进路参数'!M576)</f>
        <v>N/A</v>
      </c>
      <c r="K575" s="22" t="str">
        <f>IF(INDEX(Veh_Marshal,0,3)="N/A","N/A",'输出-系统进路参数'!N576)</f>
        <v>N/A</v>
      </c>
      <c r="L575" s="22" t="str">
        <f>IF(INDEX(Veh_Marshal,0,3)="N/A","N/A",'输出-系统进路参数'!O576)</f>
        <v>N/A</v>
      </c>
      <c r="M575" s="22" t="str">
        <f>IF(INDEX(Veh_Marshal,0,3)="N/A","N/A",'输出-系统进路参数'!P576)</f>
        <v>N/A</v>
      </c>
      <c r="N575" s="22" t="str">
        <f>IF(INDEX(Veh_Marshal,0,3)="N/A","N/A",'输出-系统进路参数'!Q576)</f>
        <v>N/A</v>
      </c>
      <c r="O575" s="22" t="str">
        <f>IF(INDEX(Veh_Marshal,0,3)="N/A","N/A",'输出-系统进路参数'!R576)</f>
        <v>N/A</v>
      </c>
      <c r="P575" s="22" t="str">
        <f>IF(INDEX(Veh_Marshal,0,3)="N/A","N/A",'输出-系统进路参数'!S576)</f>
        <v>N/A</v>
      </c>
      <c r="Q575" s="22" t="str">
        <f>IF(INDEX(Veh_Marshal,0,3)="N/A","N/A",'输出-系统进路参数'!T576)</f>
        <v>N/A</v>
      </c>
      <c r="R575" s="22" t="str">
        <f>IF(INDEX(Veh_Marshal,0,3)="N/A","N/A",'输出-系统进路参数'!U576)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IF(INDEX(Veh_Marshal,0,3)="N/A","N/A",'输出-系统进路参数'!B577)</f>
        <v>N/A</v>
      </c>
      <c r="B576" s="22" t="str">
        <f>IF(INDEX(Veh_Marshal,0,3)="N/A","N/A",'输出-系统进路参数'!E577)</f>
        <v>N/A</v>
      </c>
      <c r="C576" s="22" t="str">
        <f>IF(INDEX(Veh_Marshal,0,3)="N/A","N/A",'输出-系统进路参数'!F577)</f>
        <v>N/A</v>
      </c>
      <c r="D576" s="22" t="str">
        <f>IF(INDEX(Veh_Marshal,0,3)="N/A","N/A",'输出-系统进路参数'!G577)</f>
        <v>N/A</v>
      </c>
      <c r="E576" s="22" t="str">
        <f>IF(INDEX(Veh_Marshal,0,3)="N/A","N/A",'输出-系统进路参数'!H577)</f>
        <v>N/A</v>
      </c>
      <c r="F576" s="22" t="str">
        <f>IF(INDEX(Veh_Marshal,0,3)="N/A","N/A",'输出-系统进路参数'!I577)</f>
        <v>N/A</v>
      </c>
      <c r="G576" s="22" t="str">
        <f>IF(INDEX(Veh_Marshal,0,3)="N/A","N/A",'输出-系统进路参数'!J577)</f>
        <v>N/A</v>
      </c>
      <c r="H576" s="22" t="str">
        <f>IF(INDEX(Veh_Marshal,0,3)="N/A","N/A",'输出-系统进路参数'!K577)</f>
        <v>N/A</v>
      </c>
      <c r="I576" s="22" t="str">
        <f>IF(INDEX(Veh_Marshal,0,3)="N/A","N/A",'输出-系统进路参数'!L577)</f>
        <v>N/A</v>
      </c>
      <c r="J576" s="22" t="str">
        <f>IF(INDEX(Veh_Marshal,0,3)="N/A","N/A",'输出-系统进路参数'!M577)</f>
        <v>N/A</v>
      </c>
      <c r="K576" s="22" t="str">
        <f>IF(INDEX(Veh_Marshal,0,3)="N/A","N/A",'输出-系统进路参数'!N577)</f>
        <v>N/A</v>
      </c>
      <c r="L576" s="22" t="str">
        <f>IF(INDEX(Veh_Marshal,0,3)="N/A","N/A",'输出-系统进路参数'!O577)</f>
        <v>N/A</v>
      </c>
      <c r="M576" s="22" t="str">
        <f>IF(INDEX(Veh_Marshal,0,3)="N/A","N/A",'输出-系统进路参数'!P577)</f>
        <v>N/A</v>
      </c>
      <c r="N576" s="22" t="str">
        <f>IF(INDEX(Veh_Marshal,0,3)="N/A","N/A",'输出-系统进路参数'!Q577)</f>
        <v>N/A</v>
      </c>
      <c r="O576" s="22" t="str">
        <f>IF(INDEX(Veh_Marshal,0,3)="N/A","N/A",'输出-系统进路参数'!R577)</f>
        <v>N/A</v>
      </c>
      <c r="P576" s="22" t="str">
        <f>IF(INDEX(Veh_Marshal,0,3)="N/A","N/A",'输出-系统进路参数'!S577)</f>
        <v>N/A</v>
      </c>
      <c r="Q576" s="22" t="str">
        <f>IF(INDEX(Veh_Marshal,0,3)="N/A","N/A",'输出-系统进路参数'!T577)</f>
        <v>N/A</v>
      </c>
      <c r="R576" s="22" t="str">
        <f>IF(INDEX(Veh_Marshal,0,3)="N/A","N/A",'输出-系统进路参数'!U577)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IF(INDEX(Veh_Marshal,0,3)="N/A","N/A",'输出-系统进路参数'!B578)</f>
        <v>N/A</v>
      </c>
      <c r="B577" s="22" t="str">
        <f>IF(INDEX(Veh_Marshal,0,3)="N/A","N/A",'输出-系统进路参数'!E578)</f>
        <v>N/A</v>
      </c>
      <c r="C577" s="22" t="str">
        <f>IF(INDEX(Veh_Marshal,0,3)="N/A","N/A",'输出-系统进路参数'!F578)</f>
        <v>N/A</v>
      </c>
      <c r="D577" s="22" t="str">
        <f>IF(INDEX(Veh_Marshal,0,3)="N/A","N/A",'输出-系统进路参数'!G578)</f>
        <v>N/A</v>
      </c>
      <c r="E577" s="22" t="str">
        <f>IF(INDEX(Veh_Marshal,0,3)="N/A","N/A",'输出-系统进路参数'!H578)</f>
        <v>N/A</v>
      </c>
      <c r="F577" s="22" t="str">
        <f>IF(INDEX(Veh_Marshal,0,3)="N/A","N/A",'输出-系统进路参数'!I578)</f>
        <v>N/A</v>
      </c>
      <c r="G577" s="22" t="str">
        <f>IF(INDEX(Veh_Marshal,0,3)="N/A","N/A",'输出-系统进路参数'!J578)</f>
        <v>N/A</v>
      </c>
      <c r="H577" s="22" t="str">
        <f>IF(INDEX(Veh_Marshal,0,3)="N/A","N/A",'输出-系统进路参数'!K578)</f>
        <v>N/A</v>
      </c>
      <c r="I577" s="22" t="str">
        <f>IF(INDEX(Veh_Marshal,0,3)="N/A","N/A",'输出-系统进路参数'!L578)</f>
        <v>N/A</v>
      </c>
      <c r="J577" s="22" t="str">
        <f>IF(INDEX(Veh_Marshal,0,3)="N/A","N/A",'输出-系统进路参数'!M578)</f>
        <v>N/A</v>
      </c>
      <c r="K577" s="22" t="str">
        <f>IF(INDEX(Veh_Marshal,0,3)="N/A","N/A",'输出-系统进路参数'!N578)</f>
        <v>N/A</v>
      </c>
      <c r="L577" s="22" t="str">
        <f>IF(INDEX(Veh_Marshal,0,3)="N/A","N/A",'输出-系统进路参数'!O578)</f>
        <v>N/A</v>
      </c>
      <c r="M577" s="22" t="str">
        <f>IF(INDEX(Veh_Marshal,0,3)="N/A","N/A",'输出-系统进路参数'!P578)</f>
        <v>N/A</v>
      </c>
      <c r="N577" s="22" t="str">
        <f>IF(INDEX(Veh_Marshal,0,3)="N/A","N/A",'输出-系统进路参数'!Q578)</f>
        <v>N/A</v>
      </c>
      <c r="O577" s="22" t="str">
        <f>IF(INDEX(Veh_Marshal,0,3)="N/A","N/A",'输出-系统进路参数'!R578)</f>
        <v>N/A</v>
      </c>
      <c r="P577" s="22" t="str">
        <f>IF(INDEX(Veh_Marshal,0,3)="N/A","N/A",'输出-系统进路参数'!S578)</f>
        <v>N/A</v>
      </c>
      <c r="Q577" s="22" t="str">
        <f>IF(INDEX(Veh_Marshal,0,3)="N/A","N/A",'输出-系统进路参数'!T578)</f>
        <v>N/A</v>
      </c>
      <c r="R577" s="22" t="str">
        <f>IF(INDEX(Veh_Marshal,0,3)="N/A","N/A",'输出-系统进路参数'!U578)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IF(INDEX(Veh_Marshal,0,3)="N/A","N/A",'输出-系统进路参数'!B579)</f>
        <v>N/A</v>
      </c>
      <c r="B578" s="22" t="str">
        <f>IF(INDEX(Veh_Marshal,0,3)="N/A","N/A",'输出-系统进路参数'!E579)</f>
        <v>N/A</v>
      </c>
      <c r="C578" s="22" t="str">
        <f>IF(INDEX(Veh_Marshal,0,3)="N/A","N/A",'输出-系统进路参数'!F579)</f>
        <v>N/A</v>
      </c>
      <c r="D578" s="22" t="str">
        <f>IF(INDEX(Veh_Marshal,0,3)="N/A","N/A",'输出-系统进路参数'!G579)</f>
        <v>N/A</v>
      </c>
      <c r="E578" s="22" t="str">
        <f>IF(INDEX(Veh_Marshal,0,3)="N/A","N/A",'输出-系统进路参数'!H579)</f>
        <v>N/A</v>
      </c>
      <c r="F578" s="22" t="str">
        <f>IF(INDEX(Veh_Marshal,0,3)="N/A","N/A",'输出-系统进路参数'!I579)</f>
        <v>N/A</v>
      </c>
      <c r="G578" s="22" t="str">
        <f>IF(INDEX(Veh_Marshal,0,3)="N/A","N/A",'输出-系统进路参数'!J579)</f>
        <v>N/A</v>
      </c>
      <c r="H578" s="22" t="str">
        <f>IF(INDEX(Veh_Marshal,0,3)="N/A","N/A",'输出-系统进路参数'!K579)</f>
        <v>N/A</v>
      </c>
      <c r="I578" s="22" t="str">
        <f>IF(INDEX(Veh_Marshal,0,3)="N/A","N/A",'输出-系统进路参数'!L579)</f>
        <v>N/A</v>
      </c>
      <c r="J578" s="22" t="str">
        <f>IF(INDEX(Veh_Marshal,0,3)="N/A","N/A",'输出-系统进路参数'!M579)</f>
        <v>N/A</v>
      </c>
      <c r="K578" s="22" t="str">
        <f>IF(INDEX(Veh_Marshal,0,3)="N/A","N/A",'输出-系统进路参数'!N579)</f>
        <v>N/A</v>
      </c>
      <c r="L578" s="22" t="str">
        <f>IF(INDEX(Veh_Marshal,0,3)="N/A","N/A",'输出-系统进路参数'!O579)</f>
        <v>N/A</v>
      </c>
      <c r="M578" s="22" t="str">
        <f>IF(INDEX(Veh_Marshal,0,3)="N/A","N/A",'输出-系统进路参数'!P579)</f>
        <v>N/A</v>
      </c>
      <c r="N578" s="22" t="str">
        <f>IF(INDEX(Veh_Marshal,0,3)="N/A","N/A",'输出-系统进路参数'!Q579)</f>
        <v>N/A</v>
      </c>
      <c r="O578" s="22" t="str">
        <f>IF(INDEX(Veh_Marshal,0,3)="N/A","N/A",'输出-系统进路参数'!R579)</f>
        <v>N/A</v>
      </c>
      <c r="P578" s="22" t="str">
        <f>IF(INDEX(Veh_Marshal,0,3)="N/A","N/A",'输出-系统进路参数'!S579)</f>
        <v>N/A</v>
      </c>
      <c r="Q578" s="22" t="str">
        <f>IF(INDEX(Veh_Marshal,0,3)="N/A","N/A",'输出-系统进路参数'!T579)</f>
        <v>N/A</v>
      </c>
      <c r="R578" s="22" t="str">
        <f>IF(INDEX(Veh_Marshal,0,3)="N/A","N/A",'输出-系统进路参数'!U579)</f>
        <v>N/A</v>
      </c>
      <c r="S578" s="42" t="str">
        <f t="shared" ref="S578:S601" si="99">IF($A578="N/A","N/A",IF($F578="N/A",CEILING($C578/3.6*(CFG_T_EB_OUT+CFG_T_EB_SETUP)/1000+($C578/3.6)^2/(INDEX(Veh_Gebr,0,3)+$E578/1000*9.8)/2,0.001),$F578))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+Conf_SafeMarginDist+Proj_Sig2AxleDist+INDEX(Veh_Hook2Roller,0,3))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+$C578/3.6/(INDEX(Veh_Gebr,0,3)+$E578/1000*9.8)*1000
+Equ_AxleClearDelay+Conf_VibInTime_CBI)/1000,
10),$V578))</f>
        <v>N/A</v>
      </c>
      <c r="Y578" s="30" t="str">
        <f t="shared" ref="Y578:Y601" si="105">IF($A578="N/A","N/A",
IF($M578="N/A","N/A",
IF($Q578="N/A","N/A",
CEILING(SQRT(2*($O578-INDEX(Veh_Length,0,3)+INDEX(Veh_Hook2Roller,0,3)-Proj_Sp2AxleDist)/(INDEX(Veh_NormDec,0,3)+$P578/1000*9.8))*1000*2,5000)/1000)))</f>
        <v>N/A</v>
      </c>
      <c r="Z578" s="30" t="str">
        <f t="shared" ref="Z578:Z601" si="106">IF($A578="N/A","N/A",
IF($M578="N/A","N/A",
IF($Q578="N/A","N/A",
CEILING(($Y578*1000+CFG_T_EB_OUT+CFG_T_EB_SETUP
+((SQRT((2*INDEX(Veh_Gebr,0,3)*(INDEX(Veh_MaxAcc,0,3)-$P578/1000*9.8)*CFG_T_EB_SETUP/1000)^2
       +4*(INDEX(Veh_Gebr,0,3)+INDEX(Veh_MaxAcc,0,3))*(INDEX(Veh_MaxAcc,0,3)-$P578/1000*9.8)*(INDEX(Veh_Gebr,0,3)*$P578/1000*9.8*(CFG_T_EB_SETUP/1000)^2
           +2*(INDEX(Veh_Gebr,0,3)+$P578/1000*9.8)*($O578-INDEX(Veh_Length,0,3)+INDEX(Veh_Hook2Roller,0,3))))
    -2*INDEX(Veh_Gebr,0,3)*(INDEX(Veh_MaxAcc,0,3)-$P578/1000*9.8)*CFG_T_EB_SETUP/1000)
  /2/(INDEX(Veh_MaxAcc,0,3)+INDEX(Veh_Gebr,0,3))-$P578/1000*9.8*CFG_T_EB_SETUP/1000)/(INDEX(Veh_Gebr,0,3)+$P578/1000*9.8)*1000
+Equ_AxleClearDelay+Conf_VibInTime_CBI)/1000,
10)
)))</f>
        <v>N/A</v>
      </c>
      <c r="AA578" s="30" t="str">
        <f t="shared" ref="AA578:AA601" si="107">IF($A578="N/A","N/A",
IF($Q578="N/A","N/A",
FLOOR((Proj_RmMaxForwSpd/3.6-ATO速度_EB速度余量/3.6)*1000/INDEX(Veh_NormDec,0,3)
+(Proj_RmMaxForwSpd/3.6-ATO速度_EB速度余量/3.6)*1000/INDEX(Veh_MaxAcc,0,3)
+($B578-(Proj_RmMaxForwSpd/3.6-ATO速度_EB速度余量/3.6)^2/(2*INDEX(Veh_NormDec,0,3))-(Proj_RmMaxForwSpd/3.6-ATO速度_EB速度余量/3.6)^2/(2*INDEX(Veh_MaxAcc,0,3)))/(Proj_RmMaxForwSpd/3.6-ATO速度_EB速度余量/3.6)*1000
+$N578*1000,5000)/1000))</f>
        <v>N/A</v>
      </c>
      <c r="AB578" s="30" t="str">
        <f t="shared" ref="AB578:AB601" si="108">IF($A578="N/A","N/A",
IF($Q578="N/A","N/A",
CEILING(($AA578*1000+CFG_T_EB_OUT+CFG_T_EB_SETUP
+$D578/3.6/(INDEX(Veh_Gebr,0,3)+$G578/1000*9.8)*1000
+Equ_AxleClearDelay+Conf_VibInTime_CBI)/1000,
10)
))</f>
        <v>N/A</v>
      </c>
      <c r="AC578" s="30" t="str">
        <f t="shared" ref="AC578:AC601" si="109">IF($A578="N/A","N/A",
CEILING(司机反应时间*1000
+INDEX(Veh_FsbTracCutDelay,0,3)+INDEX(Veh_FsbSetDelay,0,3)+INDEX(Veh_FsbCoastTime,0,3)
+Proj_RmMaxForwSpd/3.6/(INDEX(Veh_Fsbr,0,3)-Proj_MaxLineGrad*9.8/1000)*1000
+Equ_AxleClearDelay
+Conf_VibInTime_CBI,
10000)/1000)</f>
        <v>N/A</v>
      </c>
    </row>
    <row r="579" spans="1:29">
      <c r="A579" s="22" t="str">
        <f>IF(INDEX(Veh_Marshal,0,3)="N/A","N/A",'输出-系统进路参数'!B580)</f>
        <v>N/A</v>
      </c>
      <c r="B579" s="22" t="str">
        <f>IF(INDEX(Veh_Marshal,0,3)="N/A","N/A",'输出-系统进路参数'!E580)</f>
        <v>N/A</v>
      </c>
      <c r="C579" s="22" t="str">
        <f>IF(INDEX(Veh_Marshal,0,3)="N/A","N/A",'输出-系统进路参数'!F580)</f>
        <v>N/A</v>
      </c>
      <c r="D579" s="22" t="str">
        <f>IF(INDEX(Veh_Marshal,0,3)="N/A","N/A",'输出-系统进路参数'!G580)</f>
        <v>N/A</v>
      </c>
      <c r="E579" s="22" t="str">
        <f>IF(INDEX(Veh_Marshal,0,3)="N/A","N/A",'输出-系统进路参数'!H580)</f>
        <v>N/A</v>
      </c>
      <c r="F579" s="22" t="str">
        <f>IF(INDEX(Veh_Marshal,0,3)="N/A","N/A",'输出-系统进路参数'!I580)</f>
        <v>N/A</v>
      </c>
      <c r="G579" s="22" t="str">
        <f>IF(INDEX(Veh_Marshal,0,3)="N/A","N/A",'输出-系统进路参数'!J580)</f>
        <v>N/A</v>
      </c>
      <c r="H579" s="22" t="str">
        <f>IF(INDEX(Veh_Marshal,0,3)="N/A","N/A",'输出-系统进路参数'!K580)</f>
        <v>N/A</v>
      </c>
      <c r="I579" s="22" t="str">
        <f>IF(INDEX(Veh_Marshal,0,3)="N/A","N/A",'输出-系统进路参数'!L580)</f>
        <v>N/A</v>
      </c>
      <c r="J579" s="22" t="str">
        <f>IF(INDEX(Veh_Marshal,0,3)="N/A","N/A",'输出-系统进路参数'!M580)</f>
        <v>N/A</v>
      </c>
      <c r="K579" s="22" t="str">
        <f>IF(INDEX(Veh_Marshal,0,3)="N/A","N/A",'输出-系统进路参数'!N580)</f>
        <v>N/A</v>
      </c>
      <c r="L579" s="22" t="str">
        <f>IF(INDEX(Veh_Marshal,0,3)="N/A","N/A",'输出-系统进路参数'!O580)</f>
        <v>N/A</v>
      </c>
      <c r="M579" s="22" t="str">
        <f>IF(INDEX(Veh_Marshal,0,3)="N/A","N/A",'输出-系统进路参数'!P580)</f>
        <v>N/A</v>
      </c>
      <c r="N579" s="22" t="str">
        <f>IF(INDEX(Veh_Marshal,0,3)="N/A","N/A",'输出-系统进路参数'!Q580)</f>
        <v>N/A</v>
      </c>
      <c r="O579" s="22" t="str">
        <f>IF(INDEX(Veh_Marshal,0,3)="N/A","N/A",'输出-系统进路参数'!R580)</f>
        <v>N/A</v>
      </c>
      <c r="P579" s="22" t="str">
        <f>IF(INDEX(Veh_Marshal,0,3)="N/A","N/A",'输出-系统进路参数'!S580)</f>
        <v>N/A</v>
      </c>
      <c r="Q579" s="22" t="str">
        <f>IF(INDEX(Veh_Marshal,0,3)="N/A","N/A",'输出-系统进路参数'!T580)</f>
        <v>N/A</v>
      </c>
      <c r="R579" s="22" t="str">
        <f>IF(INDEX(Veh_Marshal,0,3)="N/A","N/A",'输出-系统进路参数'!U580)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IF(INDEX(Veh_Marshal,0,3)="N/A","N/A",'输出-系统进路参数'!B581)</f>
        <v>N/A</v>
      </c>
      <c r="B580" s="22" t="str">
        <f>IF(INDEX(Veh_Marshal,0,3)="N/A","N/A",'输出-系统进路参数'!E581)</f>
        <v>N/A</v>
      </c>
      <c r="C580" s="22" t="str">
        <f>IF(INDEX(Veh_Marshal,0,3)="N/A","N/A",'输出-系统进路参数'!F581)</f>
        <v>N/A</v>
      </c>
      <c r="D580" s="22" t="str">
        <f>IF(INDEX(Veh_Marshal,0,3)="N/A","N/A",'输出-系统进路参数'!G581)</f>
        <v>N/A</v>
      </c>
      <c r="E580" s="22" t="str">
        <f>IF(INDEX(Veh_Marshal,0,3)="N/A","N/A",'输出-系统进路参数'!H581)</f>
        <v>N/A</v>
      </c>
      <c r="F580" s="22" t="str">
        <f>IF(INDEX(Veh_Marshal,0,3)="N/A","N/A",'输出-系统进路参数'!I581)</f>
        <v>N/A</v>
      </c>
      <c r="G580" s="22" t="str">
        <f>IF(INDEX(Veh_Marshal,0,3)="N/A","N/A",'输出-系统进路参数'!J581)</f>
        <v>N/A</v>
      </c>
      <c r="H580" s="22" t="str">
        <f>IF(INDEX(Veh_Marshal,0,3)="N/A","N/A",'输出-系统进路参数'!K581)</f>
        <v>N/A</v>
      </c>
      <c r="I580" s="22" t="str">
        <f>IF(INDEX(Veh_Marshal,0,3)="N/A","N/A",'输出-系统进路参数'!L581)</f>
        <v>N/A</v>
      </c>
      <c r="J580" s="22" t="str">
        <f>IF(INDEX(Veh_Marshal,0,3)="N/A","N/A",'输出-系统进路参数'!M581)</f>
        <v>N/A</v>
      </c>
      <c r="K580" s="22" t="str">
        <f>IF(INDEX(Veh_Marshal,0,3)="N/A","N/A",'输出-系统进路参数'!N581)</f>
        <v>N/A</v>
      </c>
      <c r="L580" s="22" t="str">
        <f>IF(INDEX(Veh_Marshal,0,3)="N/A","N/A",'输出-系统进路参数'!O581)</f>
        <v>N/A</v>
      </c>
      <c r="M580" s="22" t="str">
        <f>IF(INDEX(Veh_Marshal,0,3)="N/A","N/A",'输出-系统进路参数'!P581)</f>
        <v>N/A</v>
      </c>
      <c r="N580" s="22" t="str">
        <f>IF(INDEX(Veh_Marshal,0,3)="N/A","N/A",'输出-系统进路参数'!Q581)</f>
        <v>N/A</v>
      </c>
      <c r="O580" s="22" t="str">
        <f>IF(INDEX(Veh_Marshal,0,3)="N/A","N/A",'输出-系统进路参数'!R581)</f>
        <v>N/A</v>
      </c>
      <c r="P580" s="22" t="str">
        <f>IF(INDEX(Veh_Marshal,0,3)="N/A","N/A",'输出-系统进路参数'!S581)</f>
        <v>N/A</v>
      </c>
      <c r="Q580" s="22" t="str">
        <f>IF(INDEX(Veh_Marshal,0,3)="N/A","N/A",'输出-系统进路参数'!T581)</f>
        <v>N/A</v>
      </c>
      <c r="R580" s="22" t="str">
        <f>IF(INDEX(Veh_Marshal,0,3)="N/A","N/A",'输出-系统进路参数'!U581)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IF(INDEX(Veh_Marshal,0,3)="N/A","N/A",'输出-系统进路参数'!B582)</f>
        <v>N/A</v>
      </c>
      <c r="B581" s="22" t="str">
        <f>IF(INDEX(Veh_Marshal,0,3)="N/A","N/A",'输出-系统进路参数'!E582)</f>
        <v>N/A</v>
      </c>
      <c r="C581" s="22" t="str">
        <f>IF(INDEX(Veh_Marshal,0,3)="N/A","N/A",'输出-系统进路参数'!F582)</f>
        <v>N/A</v>
      </c>
      <c r="D581" s="22" t="str">
        <f>IF(INDEX(Veh_Marshal,0,3)="N/A","N/A",'输出-系统进路参数'!G582)</f>
        <v>N/A</v>
      </c>
      <c r="E581" s="22" t="str">
        <f>IF(INDEX(Veh_Marshal,0,3)="N/A","N/A",'输出-系统进路参数'!H582)</f>
        <v>N/A</v>
      </c>
      <c r="F581" s="22" t="str">
        <f>IF(INDEX(Veh_Marshal,0,3)="N/A","N/A",'输出-系统进路参数'!I582)</f>
        <v>N/A</v>
      </c>
      <c r="G581" s="22" t="str">
        <f>IF(INDEX(Veh_Marshal,0,3)="N/A","N/A",'输出-系统进路参数'!J582)</f>
        <v>N/A</v>
      </c>
      <c r="H581" s="22" t="str">
        <f>IF(INDEX(Veh_Marshal,0,3)="N/A","N/A",'输出-系统进路参数'!K582)</f>
        <v>N/A</v>
      </c>
      <c r="I581" s="22" t="str">
        <f>IF(INDEX(Veh_Marshal,0,3)="N/A","N/A",'输出-系统进路参数'!L582)</f>
        <v>N/A</v>
      </c>
      <c r="J581" s="22" t="str">
        <f>IF(INDEX(Veh_Marshal,0,3)="N/A","N/A",'输出-系统进路参数'!M582)</f>
        <v>N/A</v>
      </c>
      <c r="K581" s="22" t="str">
        <f>IF(INDEX(Veh_Marshal,0,3)="N/A","N/A",'输出-系统进路参数'!N582)</f>
        <v>N/A</v>
      </c>
      <c r="L581" s="22" t="str">
        <f>IF(INDEX(Veh_Marshal,0,3)="N/A","N/A",'输出-系统进路参数'!O582)</f>
        <v>N/A</v>
      </c>
      <c r="M581" s="22" t="str">
        <f>IF(INDEX(Veh_Marshal,0,3)="N/A","N/A",'输出-系统进路参数'!P582)</f>
        <v>N/A</v>
      </c>
      <c r="N581" s="22" t="str">
        <f>IF(INDEX(Veh_Marshal,0,3)="N/A","N/A",'输出-系统进路参数'!Q582)</f>
        <v>N/A</v>
      </c>
      <c r="O581" s="22" t="str">
        <f>IF(INDEX(Veh_Marshal,0,3)="N/A","N/A",'输出-系统进路参数'!R582)</f>
        <v>N/A</v>
      </c>
      <c r="P581" s="22" t="str">
        <f>IF(INDEX(Veh_Marshal,0,3)="N/A","N/A",'输出-系统进路参数'!S582)</f>
        <v>N/A</v>
      </c>
      <c r="Q581" s="22" t="str">
        <f>IF(INDEX(Veh_Marshal,0,3)="N/A","N/A",'输出-系统进路参数'!T582)</f>
        <v>N/A</v>
      </c>
      <c r="R581" s="22" t="str">
        <f>IF(INDEX(Veh_Marshal,0,3)="N/A","N/A",'输出-系统进路参数'!U582)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IF(INDEX(Veh_Marshal,0,3)="N/A","N/A",'输出-系统进路参数'!B583)</f>
        <v>N/A</v>
      </c>
      <c r="B582" s="22" t="str">
        <f>IF(INDEX(Veh_Marshal,0,3)="N/A","N/A",'输出-系统进路参数'!E583)</f>
        <v>N/A</v>
      </c>
      <c r="C582" s="22" t="str">
        <f>IF(INDEX(Veh_Marshal,0,3)="N/A","N/A",'输出-系统进路参数'!F583)</f>
        <v>N/A</v>
      </c>
      <c r="D582" s="22" t="str">
        <f>IF(INDEX(Veh_Marshal,0,3)="N/A","N/A",'输出-系统进路参数'!G583)</f>
        <v>N/A</v>
      </c>
      <c r="E582" s="22" t="str">
        <f>IF(INDEX(Veh_Marshal,0,3)="N/A","N/A",'输出-系统进路参数'!H583)</f>
        <v>N/A</v>
      </c>
      <c r="F582" s="22" t="str">
        <f>IF(INDEX(Veh_Marshal,0,3)="N/A","N/A",'输出-系统进路参数'!I583)</f>
        <v>N/A</v>
      </c>
      <c r="G582" s="22" t="str">
        <f>IF(INDEX(Veh_Marshal,0,3)="N/A","N/A",'输出-系统进路参数'!J583)</f>
        <v>N/A</v>
      </c>
      <c r="H582" s="22" t="str">
        <f>IF(INDEX(Veh_Marshal,0,3)="N/A","N/A",'输出-系统进路参数'!K583)</f>
        <v>N/A</v>
      </c>
      <c r="I582" s="22" t="str">
        <f>IF(INDEX(Veh_Marshal,0,3)="N/A","N/A",'输出-系统进路参数'!L583)</f>
        <v>N/A</v>
      </c>
      <c r="J582" s="22" t="str">
        <f>IF(INDEX(Veh_Marshal,0,3)="N/A","N/A",'输出-系统进路参数'!M583)</f>
        <v>N/A</v>
      </c>
      <c r="K582" s="22" t="str">
        <f>IF(INDEX(Veh_Marshal,0,3)="N/A","N/A",'输出-系统进路参数'!N583)</f>
        <v>N/A</v>
      </c>
      <c r="L582" s="22" t="str">
        <f>IF(INDEX(Veh_Marshal,0,3)="N/A","N/A",'输出-系统进路参数'!O583)</f>
        <v>N/A</v>
      </c>
      <c r="M582" s="22" t="str">
        <f>IF(INDEX(Veh_Marshal,0,3)="N/A","N/A",'输出-系统进路参数'!P583)</f>
        <v>N/A</v>
      </c>
      <c r="N582" s="22" t="str">
        <f>IF(INDEX(Veh_Marshal,0,3)="N/A","N/A",'输出-系统进路参数'!Q583)</f>
        <v>N/A</v>
      </c>
      <c r="O582" s="22" t="str">
        <f>IF(INDEX(Veh_Marshal,0,3)="N/A","N/A",'输出-系统进路参数'!R583)</f>
        <v>N/A</v>
      </c>
      <c r="P582" s="22" t="str">
        <f>IF(INDEX(Veh_Marshal,0,3)="N/A","N/A",'输出-系统进路参数'!S583)</f>
        <v>N/A</v>
      </c>
      <c r="Q582" s="22" t="str">
        <f>IF(INDEX(Veh_Marshal,0,3)="N/A","N/A",'输出-系统进路参数'!T583)</f>
        <v>N/A</v>
      </c>
      <c r="R582" s="22" t="str">
        <f>IF(INDEX(Veh_Marshal,0,3)="N/A","N/A",'输出-系统进路参数'!U583)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IF(INDEX(Veh_Marshal,0,3)="N/A","N/A",'输出-系统进路参数'!B584)</f>
        <v>N/A</v>
      </c>
      <c r="B583" s="22" t="str">
        <f>IF(INDEX(Veh_Marshal,0,3)="N/A","N/A",'输出-系统进路参数'!E584)</f>
        <v>N/A</v>
      </c>
      <c r="C583" s="22" t="str">
        <f>IF(INDEX(Veh_Marshal,0,3)="N/A","N/A",'输出-系统进路参数'!F584)</f>
        <v>N/A</v>
      </c>
      <c r="D583" s="22" t="str">
        <f>IF(INDEX(Veh_Marshal,0,3)="N/A","N/A",'输出-系统进路参数'!G584)</f>
        <v>N/A</v>
      </c>
      <c r="E583" s="22" t="str">
        <f>IF(INDEX(Veh_Marshal,0,3)="N/A","N/A",'输出-系统进路参数'!H584)</f>
        <v>N/A</v>
      </c>
      <c r="F583" s="22" t="str">
        <f>IF(INDEX(Veh_Marshal,0,3)="N/A","N/A",'输出-系统进路参数'!I584)</f>
        <v>N/A</v>
      </c>
      <c r="G583" s="22" t="str">
        <f>IF(INDEX(Veh_Marshal,0,3)="N/A","N/A",'输出-系统进路参数'!J584)</f>
        <v>N/A</v>
      </c>
      <c r="H583" s="22" t="str">
        <f>IF(INDEX(Veh_Marshal,0,3)="N/A","N/A",'输出-系统进路参数'!K584)</f>
        <v>N/A</v>
      </c>
      <c r="I583" s="22" t="str">
        <f>IF(INDEX(Veh_Marshal,0,3)="N/A","N/A",'输出-系统进路参数'!L584)</f>
        <v>N/A</v>
      </c>
      <c r="J583" s="22" t="str">
        <f>IF(INDEX(Veh_Marshal,0,3)="N/A","N/A",'输出-系统进路参数'!M584)</f>
        <v>N/A</v>
      </c>
      <c r="K583" s="22" t="str">
        <f>IF(INDEX(Veh_Marshal,0,3)="N/A","N/A",'输出-系统进路参数'!N584)</f>
        <v>N/A</v>
      </c>
      <c r="L583" s="22" t="str">
        <f>IF(INDEX(Veh_Marshal,0,3)="N/A","N/A",'输出-系统进路参数'!O584)</f>
        <v>N/A</v>
      </c>
      <c r="M583" s="22" t="str">
        <f>IF(INDEX(Veh_Marshal,0,3)="N/A","N/A",'输出-系统进路参数'!P584)</f>
        <v>N/A</v>
      </c>
      <c r="N583" s="22" t="str">
        <f>IF(INDEX(Veh_Marshal,0,3)="N/A","N/A",'输出-系统进路参数'!Q584)</f>
        <v>N/A</v>
      </c>
      <c r="O583" s="22" t="str">
        <f>IF(INDEX(Veh_Marshal,0,3)="N/A","N/A",'输出-系统进路参数'!R584)</f>
        <v>N/A</v>
      </c>
      <c r="P583" s="22" t="str">
        <f>IF(INDEX(Veh_Marshal,0,3)="N/A","N/A",'输出-系统进路参数'!S584)</f>
        <v>N/A</v>
      </c>
      <c r="Q583" s="22" t="str">
        <f>IF(INDEX(Veh_Marshal,0,3)="N/A","N/A",'输出-系统进路参数'!T584)</f>
        <v>N/A</v>
      </c>
      <c r="R583" s="22" t="str">
        <f>IF(INDEX(Veh_Marshal,0,3)="N/A","N/A",'输出-系统进路参数'!U584)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IF(INDEX(Veh_Marshal,0,3)="N/A","N/A",'输出-系统进路参数'!B585)</f>
        <v>N/A</v>
      </c>
      <c r="B584" s="22" t="str">
        <f>IF(INDEX(Veh_Marshal,0,3)="N/A","N/A",'输出-系统进路参数'!E585)</f>
        <v>N/A</v>
      </c>
      <c r="C584" s="22" t="str">
        <f>IF(INDEX(Veh_Marshal,0,3)="N/A","N/A",'输出-系统进路参数'!F585)</f>
        <v>N/A</v>
      </c>
      <c r="D584" s="22" t="str">
        <f>IF(INDEX(Veh_Marshal,0,3)="N/A","N/A",'输出-系统进路参数'!G585)</f>
        <v>N/A</v>
      </c>
      <c r="E584" s="22" t="str">
        <f>IF(INDEX(Veh_Marshal,0,3)="N/A","N/A",'输出-系统进路参数'!H585)</f>
        <v>N/A</v>
      </c>
      <c r="F584" s="22" t="str">
        <f>IF(INDEX(Veh_Marshal,0,3)="N/A","N/A",'输出-系统进路参数'!I585)</f>
        <v>N/A</v>
      </c>
      <c r="G584" s="22" t="str">
        <f>IF(INDEX(Veh_Marshal,0,3)="N/A","N/A",'输出-系统进路参数'!J585)</f>
        <v>N/A</v>
      </c>
      <c r="H584" s="22" t="str">
        <f>IF(INDEX(Veh_Marshal,0,3)="N/A","N/A",'输出-系统进路参数'!K585)</f>
        <v>N/A</v>
      </c>
      <c r="I584" s="22" t="str">
        <f>IF(INDEX(Veh_Marshal,0,3)="N/A","N/A",'输出-系统进路参数'!L585)</f>
        <v>N/A</v>
      </c>
      <c r="J584" s="22" t="str">
        <f>IF(INDEX(Veh_Marshal,0,3)="N/A","N/A",'输出-系统进路参数'!M585)</f>
        <v>N/A</v>
      </c>
      <c r="K584" s="22" t="str">
        <f>IF(INDEX(Veh_Marshal,0,3)="N/A","N/A",'输出-系统进路参数'!N585)</f>
        <v>N/A</v>
      </c>
      <c r="L584" s="22" t="str">
        <f>IF(INDEX(Veh_Marshal,0,3)="N/A","N/A",'输出-系统进路参数'!O585)</f>
        <v>N/A</v>
      </c>
      <c r="M584" s="22" t="str">
        <f>IF(INDEX(Veh_Marshal,0,3)="N/A","N/A",'输出-系统进路参数'!P585)</f>
        <v>N/A</v>
      </c>
      <c r="N584" s="22" t="str">
        <f>IF(INDEX(Veh_Marshal,0,3)="N/A","N/A",'输出-系统进路参数'!Q585)</f>
        <v>N/A</v>
      </c>
      <c r="O584" s="22" t="str">
        <f>IF(INDEX(Veh_Marshal,0,3)="N/A","N/A",'输出-系统进路参数'!R585)</f>
        <v>N/A</v>
      </c>
      <c r="P584" s="22" t="str">
        <f>IF(INDEX(Veh_Marshal,0,3)="N/A","N/A",'输出-系统进路参数'!S585)</f>
        <v>N/A</v>
      </c>
      <c r="Q584" s="22" t="str">
        <f>IF(INDEX(Veh_Marshal,0,3)="N/A","N/A",'输出-系统进路参数'!T585)</f>
        <v>N/A</v>
      </c>
      <c r="R584" s="22" t="str">
        <f>IF(INDEX(Veh_Marshal,0,3)="N/A","N/A",'输出-系统进路参数'!U585)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IF(INDEX(Veh_Marshal,0,3)="N/A","N/A",'输出-系统进路参数'!B586)</f>
        <v>N/A</v>
      </c>
      <c r="B585" s="22" t="str">
        <f>IF(INDEX(Veh_Marshal,0,3)="N/A","N/A",'输出-系统进路参数'!E586)</f>
        <v>N/A</v>
      </c>
      <c r="C585" s="22" t="str">
        <f>IF(INDEX(Veh_Marshal,0,3)="N/A","N/A",'输出-系统进路参数'!F586)</f>
        <v>N/A</v>
      </c>
      <c r="D585" s="22" t="str">
        <f>IF(INDEX(Veh_Marshal,0,3)="N/A","N/A",'输出-系统进路参数'!G586)</f>
        <v>N/A</v>
      </c>
      <c r="E585" s="22" t="str">
        <f>IF(INDEX(Veh_Marshal,0,3)="N/A","N/A",'输出-系统进路参数'!H586)</f>
        <v>N/A</v>
      </c>
      <c r="F585" s="22" t="str">
        <f>IF(INDEX(Veh_Marshal,0,3)="N/A","N/A",'输出-系统进路参数'!I586)</f>
        <v>N/A</v>
      </c>
      <c r="G585" s="22" t="str">
        <f>IF(INDEX(Veh_Marshal,0,3)="N/A","N/A",'输出-系统进路参数'!J586)</f>
        <v>N/A</v>
      </c>
      <c r="H585" s="22" t="str">
        <f>IF(INDEX(Veh_Marshal,0,3)="N/A","N/A",'输出-系统进路参数'!K586)</f>
        <v>N/A</v>
      </c>
      <c r="I585" s="22" t="str">
        <f>IF(INDEX(Veh_Marshal,0,3)="N/A","N/A",'输出-系统进路参数'!L586)</f>
        <v>N/A</v>
      </c>
      <c r="J585" s="22" t="str">
        <f>IF(INDEX(Veh_Marshal,0,3)="N/A","N/A",'输出-系统进路参数'!M586)</f>
        <v>N/A</v>
      </c>
      <c r="K585" s="22" t="str">
        <f>IF(INDEX(Veh_Marshal,0,3)="N/A","N/A",'输出-系统进路参数'!N586)</f>
        <v>N/A</v>
      </c>
      <c r="L585" s="22" t="str">
        <f>IF(INDEX(Veh_Marshal,0,3)="N/A","N/A",'输出-系统进路参数'!O586)</f>
        <v>N/A</v>
      </c>
      <c r="M585" s="22" t="str">
        <f>IF(INDEX(Veh_Marshal,0,3)="N/A","N/A",'输出-系统进路参数'!P586)</f>
        <v>N/A</v>
      </c>
      <c r="N585" s="22" t="str">
        <f>IF(INDEX(Veh_Marshal,0,3)="N/A","N/A",'输出-系统进路参数'!Q586)</f>
        <v>N/A</v>
      </c>
      <c r="O585" s="22" t="str">
        <f>IF(INDEX(Veh_Marshal,0,3)="N/A","N/A",'输出-系统进路参数'!R586)</f>
        <v>N/A</v>
      </c>
      <c r="P585" s="22" t="str">
        <f>IF(INDEX(Veh_Marshal,0,3)="N/A","N/A",'输出-系统进路参数'!S586)</f>
        <v>N/A</v>
      </c>
      <c r="Q585" s="22" t="str">
        <f>IF(INDEX(Veh_Marshal,0,3)="N/A","N/A",'输出-系统进路参数'!T586)</f>
        <v>N/A</v>
      </c>
      <c r="R585" s="22" t="str">
        <f>IF(INDEX(Veh_Marshal,0,3)="N/A","N/A",'输出-系统进路参数'!U586)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IF(INDEX(Veh_Marshal,0,3)="N/A","N/A",'输出-系统进路参数'!B587)</f>
        <v>N/A</v>
      </c>
      <c r="B586" s="22" t="str">
        <f>IF(INDEX(Veh_Marshal,0,3)="N/A","N/A",'输出-系统进路参数'!E587)</f>
        <v>N/A</v>
      </c>
      <c r="C586" s="22" t="str">
        <f>IF(INDEX(Veh_Marshal,0,3)="N/A","N/A",'输出-系统进路参数'!F587)</f>
        <v>N/A</v>
      </c>
      <c r="D586" s="22" t="str">
        <f>IF(INDEX(Veh_Marshal,0,3)="N/A","N/A",'输出-系统进路参数'!G587)</f>
        <v>N/A</v>
      </c>
      <c r="E586" s="22" t="str">
        <f>IF(INDEX(Veh_Marshal,0,3)="N/A","N/A",'输出-系统进路参数'!H587)</f>
        <v>N/A</v>
      </c>
      <c r="F586" s="22" t="str">
        <f>IF(INDEX(Veh_Marshal,0,3)="N/A","N/A",'输出-系统进路参数'!I587)</f>
        <v>N/A</v>
      </c>
      <c r="G586" s="22" t="str">
        <f>IF(INDEX(Veh_Marshal,0,3)="N/A","N/A",'输出-系统进路参数'!J587)</f>
        <v>N/A</v>
      </c>
      <c r="H586" s="22" t="str">
        <f>IF(INDEX(Veh_Marshal,0,3)="N/A","N/A",'输出-系统进路参数'!K587)</f>
        <v>N/A</v>
      </c>
      <c r="I586" s="22" t="str">
        <f>IF(INDEX(Veh_Marshal,0,3)="N/A","N/A",'输出-系统进路参数'!L587)</f>
        <v>N/A</v>
      </c>
      <c r="J586" s="22" t="str">
        <f>IF(INDEX(Veh_Marshal,0,3)="N/A","N/A",'输出-系统进路参数'!M587)</f>
        <v>N/A</v>
      </c>
      <c r="K586" s="22" t="str">
        <f>IF(INDEX(Veh_Marshal,0,3)="N/A","N/A",'输出-系统进路参数'!N587)</f>
        <v>N/A</v>
      </c>
      <c r="L586" s="22" t="str">
        <f>IF(INDEX(Veh_Marshal,0,3)="N/A","N/A",'输出-系统进路参数'!O587)</f>
        <v>N/A</v>
      </c>
      <c r="M586" s="22" t="str">
        <f>IF(INDEX(Veh_Marshal,0,3)="N/A","N/A",'输出-系统进路参数'!P587)</f>
        <v>N/A</v>
      </c>
      <c r="N586" s="22" t="str">
        <f>IF(INDEX(Veh_Marshal,0,3)="N/A","N/A",'输出-系统进路参数'!Q587)</f>
        <v>N/A</v>
      </c>
      <c r="O586" s="22" t="str">
        <f>IF(INDEX(Veh_Marshal,0,3)="N/A","N/A",'输出-系统进路参数'!R587)</f>
        <v>N/A</v>
      </c>
      <c r="P586" s="22" t="str">
        <f>IF(INDEX(Veh_Marshal,0,3)="N/A","N/A",'输出-系统进路参数'!S587)</f>
        <v>N/A</v>
      </c>
      <c r="Q586" s="22" t="str">
        <f>IF(INDEX(Veh_Marshal,0,3)="N/A","N/A",'输出-系统进路参数'!T587)</f>
        <v>N/A</v>
      </c>
      <c r="R586" s="22" t="str">
        <f>IF(INDEX(Veh_Marshal,0,3)="N/A","N/A",'输出-系统进路参数'!U587)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IF(INDEX(Veh_Marshal,0,3)="N/A","N/A",'输出-系统进路参数'!B588)</f>
        <v>N/A</v>
      </c>
      <c r="B587" s="22" t="str">
        <f>IF(INDEX(Veh_Marshal,0,3)="N/A","N/A",'输出-系统进路参数'!E588)</f>
        <v>N/A</v>
      </c>
      <c r="C587" s="22" t="str">
        <f>IF(INDEX(Veh_Marshal,0,3)="N/A","N/A",'输出-系统进路参数'!F588)</f>
        <v>N/A</v>
      </c>
      <c r="D587" s="22" t="str">
        <f>IF(INDEX(Veh_Marshal,0,3)="N/A","N/A",'输出-系统进路参数'!G588)</f>
        <v>N/A</v>
      </c>
      <c r="E587" s="22" t="str">
        <f>IF(INDEX(Veh_Marshal,0,3)="N/A","N/A",'输出-系统进路参数'!H588)</f>
        <v>N/A</v>
      </c>
      <c r="F587" s="22" t="str">
        <f>IF(INDEX(Veh_Marshal,0,3)="N/A","N/A",'输出-系统进路参数'!I588)</f>
        <v>N/A</v>
      </c>
      <c r="G587" s="22" t="str">
        <f>IF(INDEX(Veh_Marshal,0,3)="N/A","N/A",'输出-系统进路参数'!J588)</f>
        <v>N/A</v>
      </c>
      <c r="H587" s="22" t="str">
        <f>IF(INDEX(Veh_Marshal,0,3)="N/A","N/A",'输出-系统进路参数'!K588)</f>
        <v>N/A</v>
      </c>
      <c r="I587" s="22" t="str">
        <f>IF(INDEX(Veh_Marshal,0,3)="N/A","N/A",'输出-系统进路参数'!L588)</f>
        <v>N/A</v>
      </c>
      <c r="J587" s="22" t="str">
        <f>IF(INDEX(Veh_Marshal,0,3)="N/A","N/A",'输出-系统进路参数'!M588)</f>
        <v>N/A</v>
      </c>
      <c r="K587" s="22" t="str">
        <f>IF(INDEX(Veh_Marshal,0,3)="N/A","N/A",'输出-系统进路参数'!N588)</f>
        <v>N/A</v>
      </c>
      <c r="L587" s="22" t="str">
        <f>IF(INDEX(Veh_Marshal,0,3)="N/A","N/A",'输出-系统进路参数'!O588)</f>
        <v>N/A</v>
      </c>
      <c r="M587" s="22" t="str">
        <f>IF(INDEX(Veh_Marshal,0,3)="N/A","N/A",'输出-系统进路参数'!P588)</f>
        <v>N/A</v>
      </c>
      <c r="N587" s="22" t="str">
        <f>IF(INDEX(Veh_Marshal,0,3)="N/A","N/A",'输出-系统进路参数'!Q588)</f>
        <v>N/A</v>
      </c>
      <c r="O587" s="22" t="str">
        <f>IF(INDEX(Veh_Marshal,0,3)="N/A","N/A",'输出-系统进路参数'!R588)</f>
        <v>N/A</v>
      </c>
      <c r="P587" s="22" t="str">
        <f>IF(INDEX(Veh_Marshal,0,3)="N/A","N/A",'输出-系统进路参数'!S588)</f>
        <v>N/A</v>
      </c>
      <c r="Q587" s="22" t="str">
        <f>IF(INDEX(Veh_Marshal,0,3)="N/A","N/A",'输出-系统进路参数'!T588)</f>
        <v>N/A</v>
      </c>
      <c r="R587" s="22" t="str">
        <f>IF(INDEX(Veh_Marshal,0,3)="N/A","N/A",'输出-系统进路参数'!U588)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IF(INDEX(Veh_Marshal,0,3)="N/A","N/A",'输出-系统进路参数'!B589)</f>
        <v>N/A</v>
      </c>
      <c r="B588" s="22" t="str">
        <f>IF(INDEX(Veh_Marshal,0,3)="N/A","N/A",'输出-系统进路参数'!E589)</f>
        <v>N/A</v>
      </c>
      <c r="C588" s="22" t="str">
        <f>IF(INDEX(Veh_Marshal,0,3)="N/A","N/A",'输出-系统进路参数'!F589)</f>
        <v>N/A</v>
      </c>
      <c r="D588" s="22" t="str">
        <f>IF(INDEX(Veh_Marshal,0,3)="N/A","N/A",'输出-系统进路参数'!G589)</f>
        <v>N/A</v>
      </c>
      <c r="E588" s="22" t="str">
        <f>IF(INDEX(Veh_Marshal,0,3)="N/A","N/A",'输出-系统进路参数'!H589)</f>
        <v>N/A</v>
      </c>
      <c r="F588" s="22" t="str">
        <f>IF(INDEX(Veh_Marshal,0,3)="N/A","N/A",'输出-系统进路参数'!I589)</f>
        <v>N/A</v>
      </c>
      <c r="G588" s="22" t="str">
        <f>IF(INDEX(Veh_Marshal,0,3)="N/A","N/A",'输出-系统进路参数'!J589)</f>
        <v>N/A</v>
      </c>
      <c r="H588" s="22" t="str">
        <f>IF(INDEX(Veh_Marshal,0,3)="N/A","N/A",'输出-系统进路参数'!K589)</f>
        <v>N/A</v>
      </c>
      <c r="I588" s="22" t="str">
        <f>IF(INDEX(Veh_Marshal,0,3)="N/A","N/A",'输出-系统进路参数'!L589)</f>
        <v>N/A</v>
      </c>
      <c r="J588" s="22" t="str">
        <f>IF(INDEX(Veh_Marshal,0,3)="N/A","N/A",'输出-系统进路参数'!M589)</f>
        <v>N/A</v>
      </c>
      <c r="K588" s="22" t="str">
        <f>IF(INDEX(Veh_Marshal,0,3)="N/A","N/A",'输出-系统进路参数'!N589)</f>
        <v>N/A</v>
      </c>
      <c r="L588" s="22" t="str">
        <f>IF(INDEX(Veh_Marshal,0,3)="N/A","N/A",'输出-系统进路参数'!O589)</f>
        <v>N/A</v>
      </c>
      <c r="M588" s="22" t="str">
        <f>IF(INDEX(Veh_Marshal,0,3)="N/A","N/A",'输出-系统进路参数'!P589)</f>
        <v>N/A</v>
      </c>
      <c r="N588" s="22" t="str">
        <f>IF(INDEX(Veh_Marshal,0,3)="N/A","N/A",'输出-系统进路参数'!Q589)</f>
        <v>N/A</v>
      </c>
      <c r="O588" s="22" t="str">
        <f>IF(INDEX(Veh_Marshal,0,3)="N/A","N/A",'输出-系统进路参数'!R589)</f>
        <v>N/A</v>
      </c>
      <c r="P588" s="22" t="str">
        <f>IF(INDEX(Veh_Marshal,0,3)="N/A","N/A",'输出-系统进路参数'!S589)</f>
        <v>N/A</v>
      </c>
      <c r="Q588" s="22" t="str">
        <f>IF(INDEX(Veh_Marshal,0,3)="N/A","N/A",'输出-系统进路参数'!T589)</f>
        <v>N/A</v>
      </c>
      <c r="R588" s="22" t="str">
        <f>IF(INDEX(Veh_Marshal,0,3)="N/A","N/A",'输出-系统进路参数'!U589)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IF(INDEX(Veh_Marshal,0,3)="N/A","N/A",'输出-系统进路参数'!B590)</f>
        <v>N/A</v>
      </c>
      <c r="B589" s="22" t="str">
        <f>IF(INDEX(Veh_Marshal,0,3)="N/A","N/A",'输出-系统进路参数'!E590)</f>
        <v>N/A</v>
      </c>
      <c r="C589" s="22" t="str">
        <f>IF(INDEX(Veh_Marshal,0,3)="N/A","N/A",'输出-系统进路参数'!F590)</f>
        <v>N/A</v>
      </c>
      <c r="D589" s="22" t="str">
        <f>IF(INDEX(Veh_Marshal,0,3)="N/A","N/A",'输出-系统进路参数'!G590)</f>
        <v>N/A</v>
      </c>
      <c r="E589" s="22" t="str">
        <f>IF(INDEX(Veh_Marshal,0,3)="N/A","N/A",'输出-系统进路参数'!H590)</f>
        <v>N/A</v>
      </c>
      <c r="F589" s="22" t="str">
        <f>IF(INDEX(Veh_Marshal,0,3)="N/A","N/A",'输出-系统进路参数'!I590)</f>
        <v>N/A</v>
      </c>
      <c r="G589" s="22" t="str">
        <f>IF(INDEX(Veh_Marshal,0,3)="N/A","N/A",'输出-系统进路参数'!J590)</f>
        <v>N/A</v>
      </c>
      <c r="H589" s="22" t="str">
        <f>IF(INDEX(Veh_Marshal,0,3)="N/A","N/A",'输出-系统进路参数'!K590)</f>
        <v>N/A</v>
      </c>
      <c r="I589" s="22" t="str">
        <f>IF(INDEX(Veh_Marshal,0,3)="N/A","N/A",'输出-系统进路参数'!L590)</f>
        <v>N/A</v>
      </c>
      <c r="J589" s="22" t="str">
        <f>IF(INDEX(Veh_Marshal,0,3)="N/A","N/A",'输出-系统进路参数'!M590)</f>
        <v>N/A</v>
      </c>
      <c r="K589" s="22" t="str">
        <f>IF(INDEX(Veh_Marshal,0,3)="N/A","N/A",'输出-系统进路参数'!N590)</f>
        <v>N/A</v>
      </c>
      <c r="L589" s="22" t="str">
        <f>IF(INDEX(Veh_Marshal,0,3)="N/A","N/A",'输出-系统进路参数'!O590)</f>
        <v>N/A</v>
      </c>
      <c r="M589" s="22" t="str">
        <f>IF(INDEX(Veh_Marshal,0,3)="N/A","N/A",'输出-系统进路参数'!P590)</f>
        <v>N/A</v>
      </c>
      <c r="N589" s="22" t="str">
        <f>IF(INDEX(Veh_Marshal,0,3)="N/A","N/A",'输出-系统进路参数'!Q590)</f>
        <v>N/A</v>
      </c>
      <c r="O589" s="22" t="str">
        <f>IF(INDEX(Veh_Marshal,0,3)="N/A","N/A",'输出-系统进路参数'!R590)</f>
        <v>N/A</v>
      </c>
      <c r="P589" s="22" t="str">
        <f>IF(INDEX(Veh_Marshal,0,3)="N/A","N/A",'输出-系统进路参数'!S590)</f>
        <v>N/A</v>
      </c>
      <c r="Q589" s="22" t="str">
        <f>IF(INDEX(Veh_Marshal,0,3)="N/A","N/A",'输出-系统进路参数'!T590)</f>
        <v>N/A</v>
      </c>
      <c r="R589" s="22" t="str">
        <f>IF(INDEX(Veh_Marshal,0,3)="N/A","N/A",'输出-系统进路参数'!U590)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IF(INDEX(Veh_Marshal,0,3)="N/A","N/A",'输出-系统进路参数'!B591)</f>
        <v>N/A</v>
      </c>
      <c r="B590" s="22" t="str">
        <f>IF(INDEX(Veh_Marshal,0,3)="N/A","N/A",'输出-系统进路参数'!E591)</f>
        <v>N/A</v>
      </c>
      <c r="C590" s="22" t="str">
        <f>IF(INDEX(Veh_Marshal,0,3)="N/A","N/A",'输出-系统进路参数'!F591)</f>
        <v>N/A</v>
      </c>
      <c r="D590" s="22" t="str">
        <f>IF(INDEX(Veh_Marshal,0,3)="N/A","N/A",'输出-系统进路参数'!G591)</f>
        <v>N/A</v>
      </c>
      <c r="E590" s="22" t="str">
        <f>IF(INDEX(Veh_Marshal,0,3)="N/A","N/A",'输出-系统进路参数'!H591)</f>
        <v>N/A</v>
      </c>
      <c r="F590" s="22" t="str">
        <f>IF(INDEX(Veh_Marshal,0,3)="N/A","N/A",'输出-系统进路参数'!I591)</f>
        <v>N/A</v>
      </c>
      <c r="G590" s="22" t="str">
        <f>IF(INDEX(Veh_Marshal,0,3)="N/A","N/A",'输出-系统进路参数'!J591)</f>
        <v>N/A</v>
      </c>
      <c r="H590" s="22" t="str">
        <f>IF(INDEX(Veh_Marshal,0,3)="N/A","N/A",'输出-系统进路参数'!K591)</f>
        <v>N/A</v>
      </c>
      <c r="I590" s="22" t="str">
        <f>IF(INDEX(Veh_Marshal,0,3)="N/A","N/A",'输出-系统进路参数'!L591)</f>
        <v>N/A</v>
      </c>
      <c r="J590" s="22" t="str">
        <f>IF(INDEX(Veh_Marshal,0,3)="N/A","N/A",'输出-系统进路参数'!M591)</f>
        <v>N/A</v>
      </c>
      <c r="K590" s="22" t="str">
        <f>IF(INDEX(Veh_Marshal,0,3)="N/A","N/A",'输出-系统进路参数'!N591)</f>
        <v>N/A</v>
      </c>
      <c r="L590" s="22" t="str">
        <f>IF(INDEX(Veh_Marshal,0,3)="N/A","N/A",'输出-系统进路参数'!O591)</f>
        <v>N/A</v>
      </c>
      <c r="M590" s="22" t="str">
        <f>IF(INDEX(Veh_Marshal,0,3)="N/A","N/A",'输出-系统进路参数'!P591)</f>
        <v>N/A</v>
      </c>
      <c r="N590" s="22" t="str">
        <f>IF(INDEX(Veh_Marshal,0,3)="N/A","N/A",'输出-系统进路参数'!Q591)</f>
        <v>N/A</v>
      </c>
      <c r="O590" s="22" t="str">
        <f>IF(INDEX(Veh_Marshal,0,3)="N/A","N/A",'输出-系统进路参数'!R591)</f>
        <v>N/A</v>
      </c>
      <c r="P590" s="22" t="str">
        <f>IF(INDEX(Veh_Marshal,0,3)="N/A","N/A",'输出-系统进路参数'!S591)</f>
        <v>N/A</v>
      </c>
      <c r="Q590" s="22" t="str">
        <f>IF(INDEX(Veh_Marshal,0,3)="N/A","N/A",'输出-系统进路参数'!T591)</f>
        <v>N/A</v>
      </c>
      <c r="R590" s="22" t="str">
        <f>IF(INDEX(Veh_Marshal,0,3)="N/A","N/A",'输出-系统进路参数'!U591)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IF(INDEX(Veh_Marshal,0,3)="N/A","N/A",'输出-系统进路参数'!B592)</f>
        <v>N/A</v>
      </c>
      <c r="B591" s="22" t="str">
        <f>IF(INDEX(Veh_Marshal,0,3)="N/A","N/A",'输出-系统进路参数'!E592)</f>
        <v>N/A</v>
      </c>
      <c r="C591" s="22" t="str">
        <f>IF(INDEX(Veh_Marshal,0,3)="N/A","N/A",'输出-系统进路参数'!F592)</f>
        <v>N/A</v>
      </c>
      <c r="D591" s="22" t="str">
        <f>IF(INDEX(Veh_Marshal,0,3)="N/A","N/A",'输出-系统进路参数'!G592)</f>
        <v>N/A</v>
      </c>
      <c r="E591" s="22" t="str">
        <f>IF(INDEX(Veh_Marshal,0,3)="N/A","N/A",'输出-系统进路参数'!H592)</f>
        <v>N/A</v>
      </c>
      <c r="F591" s="22" t="str">
        <f>IF(INDEX(Veh_Marshal,0,3)="N/A","N/A",'输出-系统进路参数'!I592)</f>
        <v>N/A</v>
      </c>
      <c r="G591" s="22" t="str">
        <f>IF(INDEX(Veh_Marshal,0,3)="N/A","N/A",'输出-系统进路参数'!J592)</f>
        <v>N/A</v>
      </c>
      <c r="H591" s="22" t="str">
        <f>IF(INDEX(Veh_Marshal,0,3)="N/A","N/A",'输出-系统进路参数'!K592)</f>
        <v>N/A</v>
      </c>
      <c r="I591" s="22" t="str">
        <f>IF(INDEX(Veh_Marshal,0,3)="N/A","N/A",'输出-系统进路参数'!L592)</f>
        <v>N/A</v>
      </c>
      <c r="J591" s="22" t="str">
        <f>IF(INDEX(Veh_Marshal,0,3)="N/A","N/A",'输出-系统进路参数'!M592)</f>
        <v>N/A</v>
      </c>
      <c r="K591" s="22" t="str">
        <f>IF(INDEX(Veh_Marshal,0,3)="N/A","N/A",'输出-系统进路参数'!N592)</f>
        <v>N/A</v>
      </c>
      <c r="L591" s="22" t="str">
        <f>IF(INDEX(Veh_Marshal,0,3)="N/A","N/A",'输出-系统进路参数'!O592)</f>
        <v>N/A</v>
      </c>
      <c r="M591" s="22" t="str">
        <f>IF(INDEX(Veh_Marshal,0,3)="N/A","N/A",'输出-系统进路参数'!P592)</f>
        <v>N/A</v>
      </c>
      <c r="N591" s="22" t="str">
        <f>IF(INDEX(Veh_Marshal,0,3)="N/A","N/A",'输出-系统进路参数'!Q592)</f>
        <v>N/A</v>
      </c>
      <c r="O591" s="22" t="str">
        <f>IF(INDEX(Veh_Marshal,0,3)="N/A","N/A",'输出-系统进路参数'!R592)</f>
        <v>N/A</v>
      </c>
      <c r="P591" s="22" t="str">
        <f>IF(INDEX(Veh_Marshal,0,3)="N/A","N/A",'输出-系统进路参数'!S592)</f>
        <v>N/A</v>
      </c>
      <c r="Q591" s="22" t="str">
        <f>IF(INDEX(Veh_Marshal,0,3)="N/A","N/A",'输出-系统进路参数'!T592)</f>
        <v>N/A</v>
      </c>
      <c r="R591" s="22" t="str">
        <f>IF(INDEX(Veh_Marshal,0,3)="N/A","N/A",'输出-系统进路参数'!U592)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IF(INDEX(Veh_Marshal,0,3)="N/A","N/A",'输出-系统进路参数'!B593)</f>
        <v>N/A</v>
      </c>
      <c r="B592" s="22" t="str">
        <f>IF(INDEX(Veh_Marshal,0,3)="N/A","N/A",'输出-系统进路参数'!E593)</f>
        <v>N/A</v>
      </c>
      <c r="C592" s="22" t="str">
        <f>IF(INDEX(Veh_Marshal,0,3)="N/A","N/A",'输出-系统进路参数'!F593)</f>
        <v>N/A</v>
      </c>
      <c r="D592" s="22" t="str">
        <f>IF(INDEX(Veh_Marshal,0,3)="N/A","N/A",'输出-系统进路参数'!G593)</f>
        <v>N/A</v>
      </c>
      <c r="E592" s="22" t="str">
        <f>IF(INDEX(Veh_Marshal,0,3)="N/A","N/A",'输出-系统进路参数'!H593)</f>
        <v>N/A</v>
      </c>
      <c r="F592" s="22" t="str">
        <f>IF(INDEX(Veh_Marshal,0,3)="N/A","N/A",'输出-系统进路参数'!I593)</f>
        <v>N/A</v>
      </c>
      <c r="G592" s="22" t="str">
        <f>IF(INDEX(Veh_Marshal,0,3)="N/A","N/A",'输出-系统进路参数'!J593)</f>
        <v>N/A</v>
      </c>
      <c r="H592" s="22" t="str">
        <f>IF(INDEX(Veh_Marshal,0,3)="N/A","N/A",'输出-系统进路参数'!K593)</f>
        <v>N/A</v>
      </c>
      <c r="I592" s="22" t="str">
        <f>IF(INDEX(Veh_Marshal,0,3)="N/A","N/A",'输出-系统进路参数'!L593)</f>
        <v>N/A</v>
      </c>
      <c r="J592" s="22" t="str">
        <f>IF(INDEX(Veh_Marshal,0,3)="N/A","N/A",'输出-系统进路参数'!M593)</f>
        <v>N/A</v>
      </c>
      <c r="K592" s="22" t="str">
        <f>IF(INDEX(Veh_Marshal,0,3)="N/A","N/A",'输出-系统进路参数'!N593)</f>
        <v>N/A</v>
      </c>
      <c r="L592" s="22" t="str">
        <f>IF(INDEX(Veh_Marshal,0,3)="N/A","N/A",'输出-系统进路参数'!O593)</f>
        <v>N/A</v>
      </c>
      <c r="M592" s="22" t="str">
        <f>IF(INDEX(Veh_Marshal,0,3)="N/A","N/A",'输出-系统进路参数'!P593)</f>
        <v>N/A</v>
      </c>
      <c r="N592" s="22" t="str">
        <f>IF(INDEX(Veh_Marshal,0,3)="N/A","N/A",'输出-系统进路参数'!Q593)</f>
        <v>N/A</v>
      </c>
      <c r="O592" s="22" t="str">
        <f>IF(INDEX(Veh_Marshal,0,3)="N/A","N/A",'输出-系统进路参数'!R593)</f>
        <v>N/A</v>
      </c>
      <c r="P592" s="22" t="str">
        <f>IF(INDEX(Veh_Marshal,0,3)="N/A","N/A",'输出-系统进路参数'!S593)</f>
        <v>N/A</v>
      </c>
      <c r="Q592" s="22" t="str">
        <f>IF(INDEX(Veh_Marshal,0,3)="N/A","N/A",'输出-系统进路参数'!T593)</f>
        <v>N/A</v>
      </c>
      <c r="R592" s="22" t="str">
        <f>IF(INDEX(Veh_Marshal,0,3)="N/A","N/A",'输出-系统进路参数'!U593)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IF(INDEX(Veh_Marshal,0,3)="N/A","N/A",'输出-系统进路参数'!B594)</f>
        <v>N/A</v>
      </c>
      <c r="B593" s="22" t="str">
        <f>IF(INDEX(Veh_Marshal,0,3)="N/A","N/A",'输出-系统进路参数'!E594)</f>
        <v>N/A</v>
      </c>
      <c r="C593" s="22" t="str">
        <f>IF(INDEX(Veh_Marshal,0,3)="N/A","N/A",'输出-系统进路参数'!F594)</f>
        <v>N/A</v>
      </c>
      <c r="D593" s="22" t="str">
        <f>IF(INDEX(Veh_Marshal,0,3)="N/A","N/A",'输出-系统进路参数'!G594)</f>
        <v>N/A</v>
      </c>
      <c r="E593" s="22" t="str">
        <f>IF(INDEX(Veh_Marshal,0,3)="N/A","N/A",'输出-系统进路参数'!H594)</f>
        <v>N/A</v>
      </c>
      <c r="F593" s="22" t="str">
        <f>IF(INDEX(Veh_Marshal,0,3)="N/A","N/A",'输出-系统进路参数'!I594)</f>
        <v>N/A</v>
      </c>
      <c r="G593" s="22" t="str">
        <f>IF(INDEX(Veh_Marshal,0,3)="N/A","N/A",'输出-系统进路参数'!J594)</f>
        <v>N/A</v>
      </c>
      <c r="H593" s="22" t="str">
        <f>IF(INDEX(Veh_Marshal,0,3)="N/A","N/A",'输出-系统进路参数'!K594)</f>
        <v>N/A</v>
      </c>
      <c r="I593" s="22" t="str">
        <f>IF(INDEX(Veh_Marshal,0,3)="N/A","N/A",'输出-系统进路参数'!L594)</f>
        <v>N/A</v>
      </c>
      <c r="J593" s="22" t="str">
        <f>IF(INDEX(Veh_Marshal,0,3)="N/A","N/A",'输出-系统进路参数'!M594)</f>
        <v>N/A</v>
      </c>
      <c r="K593" s="22" t="str">
        <f>IF(INDEX(Veh_Marshal,0,3)="N/A","N/A",'输出-系统进路参数'!N594)</f>
        <v>N/A</v>
      </c>
      <c r="L593" s="22" t="str">
        <f>IF(INDEX(Veh_Marshal,0,3)="N/A","N/A",'输出-系统进路参数'!O594)</f>
        <v>N/A</v>
      </c>
      <c r="M593" s="22" t="str">
        <f>IF(INDEX(Veh_Marshal,0,3)="N/A","N/A",'输出-系统进路参数'!P594)</f>
        <v>N/A</v>
      </c>
      <c r="N593" s="22" t="str">
        <f>IF(INDEX(Veh_Marshal,0,3)="N/A","N/A",'输出-系统进路参数'!Q594)</f>
        <v>N/A</v>
      </c>
      <c r="O593" s="22" t="str">
        <f>IF(INDEX(Veh_Marshal,0,3)="N/A","N/A",'输出-系统进路参数'!R594)</f>
        <v>N/A</v>
      </c>
      <c r="P593" s="22" t="str">
        <f>IF(INDEX(Veh_Marshal,0,3)="N/A","N/A",'输出-系统进路参数'!S594)</f>
        <v>N/A</v>
      </c>
      <c r="Q593" s="22" t="str">
        <f>IF(INDEX(Veh_Marshal,0,3)="N/A","N/A",'输出-系统进路参数'!T594)</f>
        <v>N/A</v>
      </c>
      <c r="R593" s="22" t="str">
        <f>IF(INDEX(Veh_Marshal,0,3)="N/A","N/A",'输出-系统进路参数'!U594)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IF(INDEX(Veh_Marshal,0,3)="N/A","N/A",'输出-系统进路参数'!B595)</f>
        <v>N/A</v>
      </c>
      <c r="B594" s="22" t="str">
        <f>IF(INDEX(Veh_Marshal,0,3)="N/A","N/A",'输出-系统进路参数'!E595)</f>
        <v>N/A</v>
      </c>
      <c r="C594" s="22" t="str">
        <f>IF(INDEX(Veh_Marshal,0,3)="N/A","N/A",'输出-系统进路参数'!F595)</f>
        <v>N/A</v>
      </c>
      <c r="D594" s="22" t="str">
        <f>IF(INDEX(Veh_Marshal,0,3)="N/A","N/A",'输出-系统进路参数'!G595)</f>
        <v>N/A</v>
      </c>
      <c r="E594" s="22" t="str">
        <f>IF(INDEX(Veh_Marshal,0,3)="N/A","N/A",'输出-系统进路参数'!H595)</f>
        <v>N/A</v>
      </c>
      <c r="F594" s="22" t="str">
        <f>IF(INDEX(Veh_Marshal,0,3)="N/A","N/A",'输出-系统进路参数'!I595)</f>
        <v>N/A</v>
      </c>
      <c r="G594" s="22" t="str">
        <f>IF(INDEX(Veh_Marshal,0,3)="N/A","N/A",'输出-系统进路参数'!J595)</f>
        <v>N/A</v>
      </c>
      <c r="H594" s="22" t="str">
        <f>IF(INDEX(Veh_Marshal,0,3)="N/A","N/A",'输出-系统进路参数'!K595)</f>
        <v>N/A</v>
      </c>
      <c r="I594" s="22" t="str">
        <f>IF(INDEX(Veh_Marshal,0,3)="N/A","N/A",'输出-系统进路参数'!L595)</f>
        <v>N/A</v>
      </c>
      <c r="J594" s="22" t="str">
        <f>IF(INDEX(Veh_Marshal,0,3)="N/A","N/A",'输出-系统进路参数'!M595)</f>
        <v>N/A</v>
      </c>
      <c r="K594" s="22" t="str">
        <f>IF(INDEX(Veh_Marshal,0,3)="N/A","N/A",'输出-系统进路参数'!N595)</f>
        <v>N/A</v>
      </c>
      <c r="L594" s="22" t="str">
        <f>IF(INDEX(Veh_Marshal,0,3)="N/A","N/A",'输出-系统进路参数'!O595)</f>
        <v>N/A</v>
      </c>
      <c r="M594" s="22" t="str">
        <f>IF(INDEX(Veh_Marshal,0,3)="N/A","N/A",'输出-系统进路参数'!P595)</f>
        <v>N/A</v>
      </c>
      <c r="N594" s="22" t="str">
        <f>IF(INDEX(Veh_Marshal,0,3)="N/A","N/A",'输出-系统进路参数'!Q595)</f>
        <v>N/A</v>
      </c>
      <c r="O594" s="22" t="str">
        <f>IF(INDEX(Veh_Marshal,0,3)="N/A","N/A",'输出-系统进路参数'!R595)</f>
        <v>N/A</v>
      </c>
      <c r="P594" s="22" t="str">
        <f>IF(INDEX(Veh_Marshal,0,3)="N/A","N/A",'输出-系统进路参数'!S595)</f>
        <v>N/A</v>
      </c>
      <c r="Q594" s="22" t="str">
        <f>IF(INDEX(Veh_Marshal,0,3)="N/A","N/A",'输出-系统进路参数'!T595)</f>
        <v>N/A</v>
      </c>
      <c r="R594" s="22" t="str">
        <f>IF(INDEX(Veh_Marshal,0,3)="N/A","N/A",'输出-系统进路参数'!U595)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IF(INDEX(Veh_Marshal,0,3)="N/A","N/A",'输出-系统进路参数'!B596)</f>
        <v>N/A</v>
      </c>
      <c r="B595" s="22" t="str">
        <f>IF(INDEX(Veh_Marshal,0,3)="N/A","N/A",'输出-系统进路参数'!E596)</f>
        <v>N/A</v>
      </c>
      <c r="C595" s="22" t="str">
        <f>IF(INDEX(Veh_Marshal,0,3)="N/A","N/A",'输出-系统进路参数'!F596)</f>
        <v>N/A</v>
      </c>
      <c r="D595" s="22" t="str">
        <f>IF(INDEX(Veh_Marshal,0,3)="N/A","N/A",'输出-系统进路参数'!G596)</f>
        <v>N/A</v>
      </c>
      <c r="E595" s="22" t="str">
        <f>IF(INDEX(Veh_Marshal,0,3)="N/A","N/A",'输出-系统进路参数'!H596)</f>
        <v>N/A</v>
      </c>
      <c r="F595" s="22" t="str">
        <f>IF(INDEX(Veh_Marshal,0,3)="N/A","N/A",'输出-系统进路参数'!I596)</f>
        <v>N/A</v>
      </c>
      <c r="G595" s="22" t="str">
        <f>IF(INDEX(Veh_Marshal,0,3)="N/A","N/A",'输出-系统进路参数'!J596)</f>
        <v>N/A</v>
      </c>
      <c r="H595" s="22" t="str">
        <f>IF(INDEX(Veh_Marshal,0,3)="N/A","N/A",'输出-系统进路参数'!K596)</f>
        <v>N/A</v>
      </c>
      <c r="I595" s="22" t="str">
        <f>IF(INDEX(Veh_Marshal,0,3)="N/A","N/A",'输出-系统进路参数'!L596)</f>
        <v>N/A</v>
      </c>
      <c r="J595" s="22" t="str">
        <f>IF(INDEX(Veh_Marshal,0,3)="N/A","N/A",'输出-系统进路参数'!M596)</f>
        <v>N/A</v>
      </c>
      <c r="K595" s="22" t="str">
        <f>IF(INDEX(Veh_Marshal,0,3)="N/A","N/A",'输出-系统进路参数'!N596)</f>
        <v>N/A</v>
      </c>
      <c r="L595" s="22" t="str">
        <f>IF(INDEX(Veh_Marshal,0,3)="N/A","N/A",'输出-系统进路参数'!O596)</f>
        <v>N/A</v>
      </c>
      <c r="M595" s="22" t="str">
        <f>IF(INDEX(Veh_Marshal,0,3)="N/A","N/A",'输出-系统进路参数'!P596)</f>
        <v>N/A</v>
      </c>
      <c r="N595" s="22" t="str">
        <f>IF(INDEX(Veh_Marshal,0,3)="N/A","N/A",'输出-系统进路参数'!Q596)</f>
        <v>N/A</v>
      </c>
      <c r="O595" s="22" t="str">
        <f>IF(INDEX(Veh_Marshal,0,3)="N/A","N/A",'输出-系统进路参数'!R596)</f>
        <v>N/A</v>
      </c>
      <c r="P595" s="22" t="str">
        <f>IF(INDEX(Veh_Marshal,0,3)="N/A","N/A",'输出-系统进路参数'!S596)</f>
        <v>N/A</v>
      </c>
      <c r="Q595" s="22" t="str">
        <f>IF(INDEX(Veh_Marshal,0,3)="N/A","N/A",'输出-系统进路参数'!T596)</f>
        <v>N/A</v>
      </c>
      <c r="R595" s="22" t="str">
        <f>IF(INDEX(Veh_Marshal,0,3)="N/A","N/A",'输出-系统进路参数'!U596)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IF(INDEX(Veh_Marshal,0,3)="N/A","N/A",'输出-系统进路参数'!B597)</f>
        <v>N/A</v>
      </c>
      <c r="B596" s="22" t="str">
        <f>IF(INDEX(Veh_Marshal,0,3)="N/A","N/A",'输出-系统进路参数'!E597)</f>
        <v>N/A</v>
      </c>
      <c r="C596" s="22" t="str">
        <f>IF(INDEX(Veh_Marshal,0,3)="N/A","N/A",'输出-系统进路参数'!F597)</f>
        <v>N/A</v>
      </c>
      <c r="D596" s="22" t="str">
        <f>IF(INDEX(Veh_Marshal,0,3)="N/A","N/A",'输出-系统进路参数'!G597)</f>
        <v>N/A</v>
      </c>
      <c r="E596" s="22" t="str">
        <f>IF(INDEX(Veh_Marshal,0,3)="N/A","N/A",'输出-系统进路参数'!H597)</f>
        <v>N/A</v>
      </c>
      <c r="F596" s="22" t="str">
        <f>IF(INDEX(Veh_Marshal,0,3)="N/A","N/A",'输出-系统进路参数'!I597)</f>
        <v>N/A</v>
      </c>
      <c r="G596" s="22" t="str">
        <f>IF(INDEX(Veh_Marshal,0,3)="N/A","N/A",'输出-系统进路参数'!J597)</f>
        <v>N/A</v>
      </c>
      <c r="H596" s="22" t="str">
        <f>IF(INDEX(Veh_Marshal,0,3)="N/A","N/A",'输出-系统进路参数'!K597)</f>
        <v>N/A</v>
      </c>
      <c r="I596" s="22" t="str">
        <f>IF(INDEX(Veh_Marshal,0,3)="N/A","N/A",'输出-系统进路参数'!L597)</f>
        <v>N/A</v>
      </c>
      <c r="J596" s="22" t="str">
        <f>IF(INDEX(Veh_Marshal,0,3)="N/A","N/A",'输出-系统进路参数'!M597)</f>
        <v>N/A</v>
      </c>
      <c r="K596" s="22" t="str">
        <f>IF(INDEX(Veh_Marshal,0,3)="N/A","N/A",'输出-系统进路参数'!N597)</f>
        <v>N/A</v>
      </c>
      <c r="L596" s="22" t="str">
        <f>IF(INDEX(Veh_Marshal,0,3)="N/A","N/A",'输出-系统进路参数'!O597)</f>
        <v>N/A</v>
      </c>
      <c r="M596" s="22" t="str">
        <f>IF(INDEX(Veh_Marshal,0,3)="N/A","N/A",'输出-系统进路参数'!P597)</f>
        <v>N/A</v>
      </c>
      <c r="N596" s="22" t="str">
        <f>IF(INDEX(Veh_Marshal,0,3)="N/A","N/A",'输出-系统进路参数'!Q597)</f>
        <v>N/A</v>
      </c>
      <c r="O596" s="22" t="str">
        <f>IF(INDEX(Veh_Marshal,0,3)="N/A","N/A",'输出-系统进路参数'!R597)</f>
        <v>N/A</v>
      </c>
      <c r="P596" s="22" t="str">
        <f>IF(INDEX(Veh_Marshal,0,3)="N/A","N/A",'输出-系统进路参数'!S597)</f>
        <v>N/A</v>
      </c>
      <c r="Q596" s="22" t="str">
        <f>IF(INDEX(Veh_Marshal,0,3)="N/A","N/A",'输出-系统进路参数'!T597)</f>
        <v>N/A</v>
      </c>
      <c r="R596" s="22" t="str">
        <f>IF(INDEX(Veh_Marshal,0,3)="N/A","N/A",'输出-系统进路参数'!U597)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IF(INDEX(Veh_Marshal,0,3)="N/A","N/A",'输出-系统进路参数'!B598)</f>
        <v>N/A</v>
      </c>
      <c r="B597" s="22" t="str">
        <f>IF(INDEX(Veh_Marshal,0,3)="N/A","N/A",'输出-系统进路参数'!E598)</f>
        <v>N/A</v>
      </c>
      <c r="C597" s="22" t="str">
        <f>IF(INDEX(Veh_Marshal,0,3)="N/A","N/A",'输出-系统进路参数'!F598)</f>
        <v>N/A</v>
      </c>
      <c r="D597" s="22" t="str">
        <f>IF(INDEX(Veh_Marshal,0,3)="N/A","N/A",'输出-系统进路参数'!G598)</f>
        <v>N/A</v>
      </c>
      <c r="E597" s="22" t="str">
        <f>IF(INDEX(Veh_Marshal,0,3)="N/A","N/A",'输出-系统进路参数'!H598)</f>
        <v>N/A</v>
      </c>
      <c r="F597" s="22" t="str">
        <f>IF(INDEX(Veh_Marshal,0,3)="N/A","N/A",'输出-系统进路参数'!I598)</f>
        <v>N/A</v>
      </c>
      <c r="G597" s="22" t="str">
        <f>IF(INDEX(Veh_Marshal,0,3)="N/A","N/A",'输出-系统进路参数'!J598)</f>
        <v>N/A</v>
      </c>
      <c r="H597" s="22" t="str">
        <f>IF(INDEX(Veh_Marshal,0,3)="N/A","N/A",'输出-系统进路参数'!K598)</f>
        <v>N/A</v>
      </c>
      <c r="I597" s="22" t="str">
        <f>IF(INDEX(Veh_Marshal,0,3)="N/A","N/A",'输出-系统进路参数'!L598)</f>
        <v>N/A</v>
      </c>
      <c r="J597" s="22" t="str">
        <f>IF(INDEX(Veh_Marshal,0,3)="N/A","N/A",'输出-系统进路参数'!M598)</f>
        <v>N/A</v>
      </c>
      <c r="K597" s="22" t="str">
        <f>IF(INDEX(Veh_Marshal,0,3)="N/A","N/A",'输出-系统进路参数'!N598)</f>
        <v>N/A</v>
      </c>
      <c r="L597" s="22" t="str">
        <f>IF(INDEX(Veh_Marshal,0,3)="N/A","N/A",'输出-系统进路参数'!O598)</f>
        <v>N/A</v>
      </c>
      <c r="M597" s="22" t="str">
        <f>IF(INDEX(Veh_Marshal,0,3)="N/A","N/A",'输出-系统进路参数'!P598)</f>
        <v>N/A</v>
      </c>
      <c r="N597" s="22" t="str">
        <f>IF(INDEX(Veh_Marshal,0,3)="N/A","N/A",'输出-系统进路参数'!Q598)</f>
        <v>N/A</v>
      </c>
      <c r="O597" s="22" t="str">
        <f>IF(INDEX(Veh_Marshal,0,3)="N/A","N/A",'输出-系统进路参数'!R598)</f>
        <v>N/A</v>
      </c>
      <c r="P597" s="22" t="str">
        <f>IF(INDEX(Veh_Marshal,0,3)="N/A","N/A",'输出-系统进路参数'!S598)</f>
        <v>N/A</v>
      </c>
      <c r="Q597" s="22" t="str">
        <f>IF(INDEX(Veh_Marshal,0,3)="N/A","N/A",'输出-系统进路参数'!T598)</f>
        <v>N/A</v>
      </c>
      <c r="R597" s="22" t="str">
        <f>IF(INDEX(Veh_Marshal,0,3)="N/A","N/A",'输出-系统进路参数'!U598)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IF(INDEX(Veh_Marshal,0,3)="N/A","N/A",'输出-系统进路参数'!B599)</f>
        <v>N/A</v>
      </c>
      <c r="B598" s="22" t="str">
        <f>IF(INDEX(Veh_Marshal,0,3)="N/A","N/A",'输出-系统进路参数'!E599)</f>
        <v>N/A</v>
      </c>
      <c r="C598" s="22" t="str">
        <f>IF(INDEX(Veh_Marshal,0,3)="N/A","N/A",'输出-系统进路参数'!F599)</f>
        <v>N/A</v>
      </c>
      <c r="D598" s="22" t="str">
        <f>IF(INDEX(Veh_Marshal,0,3)="N/A","N/A",'输出-系统进路参数'!G599)</f>
        <v>N/A</v>
      </c>
      <c r="E598" s="22" t="str">
        <f>IF(INDEX(Veh_Marshal,0,3)="N/A","N/A",'输出-系统进路参数'!H599)</f>
        <v>N/A</v>
      </c>
      <c r="F598" s="22" t="str">
        <f>IF(INDEX(Veh_Marshal,0,3)="N/A","N/A",'输出-系统进路参数'!I599)</f>
        <v>N/A</v>
      </c>
      <c r="G598" s="22" t="str">
        <f>IF(INDEX(Veh_Marshal,0,3)="N/A","N/A",'输出-系统进路参数'!J599)</f>
        <v>N/A</v>
      </c>
      <c r="H598" s="22" t="str">
        <f>IF(INDEX(Veh_Marshal,0,3)="N/A","N/A",'输出-系统进路参数'!K599)</f>
        <v>N/A</v>
      </c>
      <c r="I598" s="22" t="str">
        <f>IF(INDEX(Veh_Marshal,0,3)="N/A","N/A",'输出-系统进路参数'!L599)</f>
        <v>N/A</v>
      </c>
      <c r="J598" s="22" t="str">
        <f>IF(INDEX(Veh_Marshal,0,3)="N/A","N/A",'输出-系统进路参数'!M599)</f>
        <v>N/A</v>
      </c>
      <c r="K598" s="22" t="str">
        <f>IF(INDEX(Veh_Marshal,0,3)="N/A","N/A",'输出-系统进路参数'!N599)</f>
        <v>N/A</v>
      </c>
      <c r="L598" s="22" t="str">
        <f>IF(INDEX(Veh_Marshal,0,3)="N/A","N/A",'输出-系统进路参数'!O599)</f>
        <v>N/A</v>
      </c>
      <c r="M598" s="22" t="str">
        <f>IF(INDEX(Veh_Marshal,0,3)="N/A","N/A",'输出-系统进路参数'!P599)</f>
        <v>N/A</v>
      </c>
      <c r="N598" s="22" t="str">
        <f>IF(INDEX(Veh_Marshal,0,3)="N/A","N/A",'输出-系统进路参数'!Q599)</f>
        <v>N/A</v>
      </c>
      <c r="O598" s="22" t="str">
        <f>IF(INDEX(Veh_Marshal,0,3)="N/A","N/A",'输出-系统进路参数'!R599)</f>
        <v>N/A</v>
      </c>
      <c r="P598" s="22" t="str">
        <f>IF(INDEX(Veh_Marshal,0,3)="N/A","N/A",'输出-系统进路参数'!S599)</f>
        <v>N/A</v>
      </c>
      <c r="Q598" s="22" t="str">
        <f>IF(INDEX(Veh_Marshal,0,3)="N/A","N/A",'输出-系统进路参数'!T599)</f>
        <v>N/A</v>
      </c>
      <c r="R598" s="22" t="str">
        <f>IF(INDEX(Veh_Marshal,0,3)="N/A","N/A",'输出-系统进路参数'!U599)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IF(INDEX(Veh_Marshal,0,3)="N/A","N/A",'输出-系统进路参数'!B600)</f>
        <v>N/A</v>
      </c>
      <c r="B599" s="22" t="str">
        <f>IF(INDEX(Veh_Marshal,0,3)="N/A","N/A",'输出-系统进路参数'!E600)</f>
        <v>N/A</v>
      </c>
      <c r="C599" s="22" t="str">
        <f>IF(INDEX(Veh_Marshal,0,3)="N/A","N/A",'输出-系统进路参数'!F600)</f>
        <v>N/A</v>
      </c>
      <c r="D599" s="22" t="str">
        <f>IF(INDEX(Veh_Marshal,0,3)="N/A","N/A",'输出-系统进路参数'!G600)</f>
        <v>N/A</v>
      </c>
      <c r="E599" s="22" t="str">
        <f>IF(INDEX(Veh_Marshal,0,3)="N/A","N/A",'输出-系统进路参数'!H600)</f>
        <v>N/A</v>
      </c>
      <c r="F599" s="22" t="str">
        <f>IF(INDEX(Veh_Marshal,0,3)="N/A","N/A",'输出-系统进路参数'!I600)</f>
        <v>N/A</v>
      </c>
      <c r="G599" s="22" t="str">
        <f>IF(INDEX(Veh_Marshal,0,3)="N/A","N/A",'输出-系统进路参数'!J600)</f>
        <v>N/A</v>
      </c>
      <c r="H599" s="22" t="str">
        <f>IF(INDEX(Veh_Marshal,0,3)="N/A","N/A",'输出-系统进路参数'!K600)</f>
        <v>N/A</v>
      </c>
      <c r="I599" s="22" t="str">
        <f>IF(INDEX(Veh_Marshal,0,3)="N/A","N/A",'输出-系统进路参数'!L600)</f>
        <v>N/A</v>
      </c>
      <c r="J599" s="22" t="str">
        <f>IF(INDEX(Veh_Marshal,0,3)="N/A","N/A",'输出-系统进路参数'!M600)</f>
        <v>N/A</v>
      </c>
      <c r="K599" s="22" t="str">
        <f>IF(INDEX(Veh_Marshal,0,3)="N/A","N/A",'输出-系统进路参数'!N600)</f>
        <v>N/A</v>
      </c>
      <c r="L599" s="22" t="str">
        <f>IF(INDEX(Veh_Marshal,0,3)="N/A","N/A",'输出-系统进路参数'!O600)</f>
        <v>N/A</v>
      </c>
      <c r="M599" s="22" t="str">
        <f>IF(INDEX(Veh_Marshal,0,3)="N/A","N/A",'输出-系统进路参数'!P600)</f>
        <v>N/A</v>
      </c>
      <c r="N599" s="22" t="str">
        <f>IF(INDEX(Veh_Marshal,0,3)="N/A","N/A",'输出-系统进路参数'!Q600)</f>
        <v>N/A</v>
      </c>
      <c r="O599" s="22" t="str">
        <f>IF(INDEX(Veh_Marshal,0,3)="N/A","N/A",'输出-系统进路参数'!R600)</f>
        <v>N/A</v>
      </c>
      <c r="P599" s="22" t="str">
        <f>IF(INDEX(Veh_Marshal,0,3)="N/A","N/A",'输出-系统进路参数'!S600)</f>
        <v>N/A</v>
      </c>
      <c r="Q599" s="22" t="str">
        <f>IF(INDEX(Veh_Marshal,0,3)="N/A","N/A",'输出-系统进路参数'!T600)</f>
        <v>N/A</v>
      </c>
      <c r="R599" s="22" t="str">
        <f>IF(INDEX(Veh_Marshal,0,3)="N/A","N/A",'输出-系统进路参数'!U600)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IF(INDEX(Veh_Marshal,0,3)="N/A","N/A",'输出-系统进路参数'!B601)</f>
        <v>N/A</v>
      </c>
      <c r="B600" s="22" t="str">
        <f>IF(INDEX(Veh_Marshal,0,3)="N/A","N/A",'输出-系统进路参数'!E601)</f>
        <v>N/A</v>
      </c>
      <c r="C600" s="22" t="str">
        <f>IF(INDEX(Veh_Marshal,0,3)="N/A","N/A",'输出-系统进路参数'!F601)</f>
        <v>N/A</v>
      </c>
      <c r="D600" s="22" t="str">
        <f>IF(INDEX(Veh_Marshal,0,3)="N/A","N/A",'输出-系统进路参数'!G601)</f>
        <v>N/A</v>
      </c>
      <c r="E600" s="22" t="str">
        <f>IF(INDEX(Veh_Marshal,0,3)="N/A","N/A",'输出-系统进路参数'!H601)</f>
        <v>N/A</v>
      </c>
      <c r="F600" s="22" t="str">
        <f>IF(INDEX(Veh_Marshal,0,3)="N/A","N/A",'输出-系统进路参数'!I601)</f>
        <v>N/A</v>
      </c>
      <c r="G600" s="22" t="str">
        <f>IF(INDEX(Veh_Marshal,0,3)="N/A","N/A",'输出-系统进路参数'!J601)</f>
        <v>N/A</v>
      </c>
      <c r="H600" s="22" t="str">
        <f>IF(INDEX(Veh_Marshal,0,3)="N/A","N/A",'输出-系统进路参数'!K601)</f>
        <v>N/A</v>
      </c>
      <c r="I600" s="22" t="str">
        <f>IF(INDEX(Veh_Marshal,0,3)="N/A","N/A",'输出-系统进路参数'!L601)</f>
        <v>N/A</v>
      </c>
      <c r="J600" s="22" t="str">
        <f>IF(INDEX(Veh_Marshal,0,3)="N/A","N/A",'输出-系统进路参数'!M601)</f>
        <v>N/A</v>
      </c>
      <c r="K600" s="22" t="str">
        <f>IF(INDEX(Veh_Marshal,0,3)="N/A","N/A",'输出-系统进路参数'!N601)</f>
        <v>N/A</v>
      </c>
      <c r="L600" s="22" t="str">
        <f>IF(INDEX(Veh_Marshal,0,3)="N/A","N/A",'输出-系统进路参数'!O601)</f>
        <v>N/A</v>
      </c>
      <c r="M600" s="22" t="str">
        <f>IF(INDEX(Veh_Marshal,0,3)="N/A","N/A",'输出-系统进路参数'!P601)</f>
        <v>N/A</v>
      </c>
      <c r="N600" s="22" t="str">
        <f>IF(INDEX(Veh_Marshal,0,3)="N/A","N/A",'输出-系统进路参数'!Q601)</f>
        <v>N/A</v>
      </c>
      <c r="O600" s="22" t="str">
        <f>IF(INDEX(Veh_Marshal,0,3)="N/A","N/A",'输出-系统进路参数'!R601)</f>
        <v>N/A</v>
      </c>
      <c r="P600" s="22" t="str">
        <f>IF(INDEX(Veh_Marshal,0,3)="N/A","N/A",'输出-系统进路参数'!S601)</f>
        <v>N/A</v>
      </c>
      <c r="Q600" s="22" t="str">
        <f>IF(INDEX(Veh_Marshal,0,3)="N/A","N/A",'输出-系统进路参数'!T601)</f>
        <v>N/A</v>
      </c>
      <c r="R600" s="22" t="str">
        <f>IF(INDEX(Veh_Marshal,0,3)="N/A","N/A",'输出-系统进路参数'!U601)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IF(INDEX(Veh_Marshal,0,3)="N/A","N/A",'输出-系统进路参数'!B602)</f>
        <v>N/A</v>
      </c>
      <c r="B601" s="22" t="str">
        <f>IF(INDEX(Veh_Marshal,0,3)="N/A","N/A",'输出-系统进路参数'!E602)</f>
        <v>N/A</v>
      </c>
      <c r="C601" s="22" t="str">
        <f>IF(INDEX(Veh_Marshal,0,3)="N/A","N/A",'输出-系统进路参数'!F602)</f>
        <v>N/A</v>
      </c>
      <c r="D601" s="22" t="str">
        <f>IF(INDEX(Veh_Marshal,0,3)="N/A","N/A",'输出-系统进路参数'!G602)</f>
        <v>N/A</v>
      </c>
      <c r="E601" s="22" t="str">
        <f>IF(INDEX(Veh_Marshal,0,3)="N/A","N/A",'输出-系统进路参数'!H602)</f>
        <v>N/A</v>
      </c>
      <c r="F601" s="22" t="str">
        <f>IF(INDEX(Veh_Marshal,0,3)="N/A","N/A",'输出-系统进路参数'!I602)</f>
        <v>N/A</v>
      </c>
      <c r="G601" s="22" t="str">
        <f>IF(INDEX(Veh_Marshal,0,3)="N/A","N/A",'输出-系统进路参数'!J602)</f>
        <v>N/A</v>
      </c>
      <c r="H601" s="22" t="str">
        <f>IF(INDEX(Veh_Marshal,0,3)="N/A","N/A",'输出-系统进路参数'!K602)</f>
        <v>N/A</v>
      </c>
      <c r="I601" s="22" t="str">
        <f>IF(INDEX(Veh_Marshal,0,3)="N/A","N/A",'输出-系统进路参数'!L602)</f>
        <v>N/A</v>
      </c>
      <c r="J601" s="22" t="str">
        <f>IF(INDEX(Veh_Marshal,0,3)="N/A","N/A",'输出-系统进路参数'!M602)</f>
        <v>N/A</v>
      </c>
      <c r="K601" s="22" t="str">
        <f>IF(INDEX(Veh_Marshal,0,3)="N/A","N/A",'输出-系统进路参数'!N602)</f>
        <v>N/A</v>
      </c>
      <c r="L601" s="22" t="str">
        <f>IF(INDEX(Veh_Marshal,0,3)="N/A","N/A",'输出-系统进路参数'!O602)</f>
        <v>N/A</v>
      </c>
      <c r="M601" s="22" t="str">
        <f>IF(INDEX(Veh_Marshal,0,3)="N/A","N/A",'输出-系统进路参数'!P602)</f>
        <v>N/A</v>
      </c>
      <c r="N601" s="22" t="str">
        <f>IF(INDEX(Veh_Marshal,0,3)="N/A","N/A",'输出-系统进路参数'!Q602)</f>
        <v>N/A</v>
      </c>
      <c r="O601" s="22" t="str">
        <f>IF(INDEX(Veh_Marshal,0,3)="N/A","N/A",'输出-系统进路参数'!R602)</f>
        <v>N/A</v>
      </c>
      <c r="P601" s="22" t="str">
        <f>IF(INDEX(Veh_Marshal,0,3)="N/A","N/A",'输出-系统进路参数'!S602)</f>
        <v>N/A</v>
      </c>
      <c r="Q601" s="22" t="str">
        <f>IF(INDEX(Veh_Marshal,0,3)="N/A","N/A",'输出-系统进路参数'!T602)</f>
        <v>N/A</v>
      </c>
      <c r="R601" s="22" t="str">
        <f>IF(INDEX(Veh_Marshal,0,3)="N/A","N/A",'输出-系统进路参数'!U602)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W2:AC601 S2:T601">
    <cfRule type="cellIs" dxfId="11" priority="4" operator="equal">
      <formula>"N/A"</formula>
    </cfRule>
  </conditionalFormatting>
  <conditionalFormatting sqref="S602:AC1048576 W2:AC601 S2:T601">
    <cfRule type="cellIs" dxfId="10" priority="3" operator="equal">
      <formula>"N/A"</formula>
    </cfRule>
  </conditionalFormatting>
  <conditionalFormatting sqref="U2:V601">
    <cfRule type="cellIs" dxfId="9" priority="2" operator="equal">
      <formula>"N/A"</formula>
    </cfRule>
  </conditionalFormatting>
  <conditionalFormatting sqref="U2:V601">
    <cfRule type="cellIs" dxfId="8" priority="1" operator="equal">
      <formula>"N/A"</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topLeftCell="A434" zoomScale="70" zoomScaleNormal="70" workbookViewId="0">
      <selection activeCell="AG475" sqref="AG475"/>
    </sheetView>
  </sheetViews>
  <sheetFormatPr defaultRowHeight="13.5"/>
  <cols>
    <col min="3" max="3" width="13.75" bestFit="1" customWidth="1"/>
    <col min="5" max="5" width="19.375" bestFit="1" customWidth="1"/>
    <col min="6" max="6" width="10.625" bestFit="1" customWidth="1"/>
    <col min="8" max="8" width="11.875" bestFit="1" customWidth="1"/>
    <col min="19" max="19" width="10.125" bestFit="1" customWidth="1"/>
    <col min="20" max="20" width="9" style="18"/>
  </cols>
  <sheetData>
    <row r="1" spans="1:29" ht="101.25">
      <c r="A1" s="21" t="s">
        <v>62</v>
      </c>
      <c r="B1" s="21" t="s">
        <v>504</v>
      </c>
      <c r="C1" s="21" t="s">
        <v>501</v>
      </c>
      <c r="D1" s="21" t="s">
        <v>191</v>
      </c>
      <c r="E1" s="21" t="s">
        <v>502</v>
      </c>
      <c r="F1" s="21" t="s">
        <v>503</v>
      </c>
      <c r="G1" s="21" t="s">
        <v>123</v>
      </c>
      <c r="H1" s="54" t="s">
        <v>189</v>
      </c>
      <c r="I1" s="21" t="s">
        <v>507</v>
      </c>
      <c r="J1" s="21" t="s">
        <v>497</v>
      </c>
      <c r="K1" s="55" t="s">
        <v>506</v>
      </c>
      <c r="L1" s="21" t="s">
        <v>237</v>
      </c>
      <c r="M1" s="21" t="s">
        <v>65</v>
      </c>
      <c r="N1" s="21" t="s">
        <v>508</v>
      </c>
      <c r="O1" s="21" t="s">
        <v>66</v>
      </c>
      <c r="P1" s="21" t="s">
        <v>236</v>
      </c>
      <c r="Q1" s="21" t="s">
        <v>67</v>
      </c>
      <c r="R1" s="21" t="s">
        <v>148</v>
      </c>
      <c r="S1" s="21" t="s">
        <v>505</v>
      </c>
      <c r="T1" s="21" t="s">
        <v>151</v>
      </c>
      <c r="U1" s="21" t="s">
        <v>183</v>
      </c>
      <c r="V1" s="21" t="s">
        <v>368</v>
      </c>
      <c r="W1" s="21" t="s">
        <v>188</v>
      </c>
      <c r="X1" s="21" t="s">
        <v>367</v>
      </c>
      <c r="Y1" s="21" t="s">
        <v>194</v>
      </c>
      <c r="Z1" s="21" t="s">
        <v>370</v>
      </c>
      <c r="AA1" s="21" t="s">
        <v>244</v>
      </c>
      <c r="AB1" s="21" t="s">
        <v>372</v>
      </c>
      <c r="AC1" s="21" t="s">
        <v>374</v>
      </c>
    </row>
    <row r="2" spans="1:29">
      <c r="A2" s="22" t="str">
        <f>IF(INDEX(Veh_Marshal,0,4)="N/A","N/A",'输出-系统进路参数'!B3)</f>
        <v>N/A</v>
      </c>
      <c r="B2" s="22" t="str">
        <f>IF(INDEX(Veh_Marshal,0,4)="N/A","N/A",'输出-系统进路参数'!E3)</f>
        <v>N/A</v>
      </c>
      <c r="C2" s="22" t="str">
        <f>IF(INDEX(Veh_Marshal,0,4)="N/A","N/A",'输出-系统进路参数'!F3)</f>
        <v>N/A</v>
      </c>
      <c r="D2" s="22" t="str">
        <f>IF(INDEX(Veh_Marshal,0,4)="N/A","N/A",'输出-系统进路参数'!G3)</f>
        <v>N/A</v>
      </c>
      <c r="E2" s="22" t="str">
        <f>IF(INDEX(Veh_Marshal,0,4)="N/A","N/A",'输出-系统进路参数'!H3)</f>
        <v>N/A</v>
      </c>
      <c r="F2" s="22" t="str">
        <f>IF(INDEX(Veh_Marshal,0,4)="N/A","N/A",'输出-系统进路参数'!I3)</f>
        <v>N/A</v>
      </c>
      <c r="G2" s="22" t="str">
        <f>IF(INDEX(Veh_Marshal,0,4)="N/A","N/A",'输出-系统进路参数'!J3)</f>
        <v>N/A</v>
      </c>
      <c r="H2" s="22" t="str">
        <f>IF(INDEX(Veh_Marshal,0,4)="N/A","N/A",'输出-系统进路参数'!K3)</f>
        <v>N/A</v>
      </c>
      <c r="I2" s="22" t="str">
        <f>IF(INDEX(Veh_Marshal,0,4)="N/A","N/A",'输出-系统进路参数'!L3)</f>
        <v>N/A</v>
      </c>
      <c r="J2" s="22" t="str">
        <f>IF(INDEX(Veh_Marshal,0,4)="N/A","N/A",'输出-系统进路参数'!M3)</f>
        <v>N/A</v>
      </c>
      <c r="K2" s="22" t="str">
        <f>IF(INDEX(Veh_Marshal,0,4)="N/A","N/A",'输出-系统进路参数'!N3)</f>
        <v>N/A</v>
      </c>
      <c r="L2" s="22" t="str">
        <f>IF(INDEX(Veh_Marshal,0,4)="N/A","N/A",'输出-系统进路参数'!O3)</f>
        <v>N/A</v>
      </c>
      <c r="M2" s="22" t="str">
        <f>IF(INDEX(Veh_Marshal,0,4)="N/A","N/A",'输出-系统进路参数'!P3)</f>
        <v>N/A</v>
      </c>
      <c r="N2" s="22" t="str">
        <f>IF(INDEX(Veh_Marshal,0,4)="N/A","N/A",'输出-系统进路参数'!Q3)</f>
        <v>N/A</v>
      </c>
      <c r="O2" s="22" t="str">
        <f>IF(INDEX(Veh_Marshal,0,4)="N/A","N/A",'输出-系统进路参数'!R3)</f>
        <v>N/A</v>
      </c>
      <c r="P2" s="22" t="str">
        <f>IF(INDEX(Veh_Marshal,0,4)="N/A","N/A",'输出-系统进路参数'!S3)</f>
        <v>N/A</v>
      </c>
      <c r="Q2" s="22" t="str">
        <f>IF(INDEX(Veh_Marshal,0,4)="N/A","N/A",'输出-系统进路参数'!T3)</f>
        <v>N/A</v>
      </c>
      <c r="R2" s="22" t="str">
        <f>IF(INDEX(Veh_Marshal,0,4)="N/A","N/A",'输出-系统进路参数'!U3)</f>
        <v>N/A</v>
      </c>
      <c r="S2" s="42" t="str">
        <f t="shared" ref="S2:S65" si="0">IF($A2="N/A","N/A",IF($F2="N/A",CEILING($C2/3.6*(CFG_T_EB_OUT+CFG_T_EB_SETUP)/1000+($C2/3.6)^2/(INDEX(Veh_Gebr,0,4)+$E2/1000*9.8)/2,0.001),$F2))</f>
        <v>N/A</v>
      </c>
      <c r="T2" s="51" t="str">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+Conf_SafeMarginDist+Proj_Sig2AxleDist+INDEX(Veh_Hook2Roller,0,4))
+CFG_ERR_MAX_LOC/2000,1))</f>
        <v>N/A</v>
      </c>
      <c r="U2" s="51" t="str">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N/A</v>
      </c>
      <c r="V2" s="52" t="str">
        <f t="shared" ref="V2:V65" si="3">IF($A2="N/A","N/A",
CEILING(IF($H2="N/A",纯联锁DMC时间_s,
MAX($U2,CFG_T_CBI_ALIVE_TO_ZC/1000+CFG_T_ZC_ALIVE_TO_CC/1000)+CFG_T_EB_OUT/1000+CFG_T_EB_SETUP/1000+$C2/3.6/(INDEX(Veh_Gebr,0,1)+$E2/1000*9.8)
+(Equ_AxleClearDelay+Conf_VibInTime_CBI)/1000),
10))</f>
        <v>N/A</v>
      </c>
      <c r="W2" s="52" t="str">
        <f t="shared" ref="W2:W65" si="4">IF($A2="N/A","N/A",
IF($H2="Type_Beacon",CEILING($L2/(IF(VALUE(Proj_RmMaxForwSpd)&lt;VALUE(Conf_ReleaseSpd),Proj_RmMaxForwSpd,Conf_ReleaseSpd)/3.6-ATO速度_EB速度余量/3.6),10),$U2))</f>
        <v>N/A</v>
      </c>
      <c r="X2" s="29" t="str">
        <f t="shared" ref="X2:X65" si="5">IF($A2="N/A","N/A",
IF($H2="Type_Beacon",
CEILING(($W2*1000+CFG_T_EB_OUT+CFG_T_EB_SETUP
+$C2/3.6/(INDEX(Veh_Gebr,0,4)+$E2/1000*9.8)*1000
+Equ_AxleClearDelay+Conf_VibInTime_CBI)/1000,
10),$V2))</f>
        <v>N/A</v>
      </c>
      <c r="Y2" s="30" t="str">
        <f t="shared" ref="Y2:Y65" si="6">IF($A2="N/A","N/A",
IF($M2="N/A","N/A",
IF($Q2="N/A","N/A",
CEILING(SQRT(2*($O2-INDEX(Veh_Length,0,4)+INDEX(Veh_Hook2Roller,0,4)-Proj_Sp2AxleDist)/(INDEX(Veh_NormDec,0,4)+$P2/1000*9.8))*1000*2,5000)/1000)))</f>
        <v>N/A</v>
      </c>
      <c r="Z2" s="30" t="str">
        <f t="shared" ref="Z2:Z65" si="7">IF($A2="N/A","N/A",
IF($M2="N/A","N/A",
IF($Q2="N/A","N/A",
CEILING(($Y2*1000+CFG_T_EB_OUT+CFG_T_EB_SETUP
+((SQRT((2*INDEX(Veh_Gebr,0,4)*(INDEX(Veh_MaxAcc,0,4)-$P2/1000*9.8)*CFG_T_EB_SETUP/1000)^2
       +4*(INDEX(Veh_Gebr,0,4)+INDEX(Veh_MaxAcc,0,4))*(INDEX(Veh_MaxAcc,0,4)-$P2/1000*9.8)*(INDEX(Veh_Gebr,0,4)*$P2/1000*9.8*(CFG_T_EB_SETUP/1000)^2
           +2*(INDEX(Veh_Gebr,0,4)+$P2/1000*9.8)*($O2-INDEX(Veh_Length,0,4)+INDEX(Veh_Hook2Roller,0,4))))
    -2*INDEX(Veh_Gebr,0,4)*(INDEX(Veh_MaxAcc,0,4)-$P2/1000*9.8)*CFG_T_EB_SETUP/1000)
  /2/(INDEX(Veh_MaxAcc,0,4)+INDEX(Veh_Gebr,0,4))-$P2/1000*9.8*CFG_T_EB_SETUP/1000)/(INDEX(Veh_Gebr,0,4)+$P2/1000*9.8)*1000
+Equ_AxleClearDelay+Conf_VibInTime_CBI)/1000,
10)
)))</f>
        <v>N/A</v>
      </c>
      <c r="AA2" s="30" t="str">
        <f t="shared" ref="AA2:AA65" si="8">IF($A2="N/A","N/A",
IF($Q2="N/A","N/A",
FLOOR((Proj_RmMaxForwSpd/3.6-ATO速度_EB速度余量/3.6)*1000/INDEX(Veh_NormDec,0,4)
+(Proj_RmMaxForwSpd/3.6-ATO速度_EB速度余量/3.6)*1000/INDEX(Veh_MaxAcc,0,4)
+($B2-(Proj_RmMaxForwSpd/3.6-ATO速度_EB速度余量/3.6)^2/(2*INDEX(Veh_NormDec,0,4))-(Proj_RmMaxForwSpd/3.6-ATO速度_EB速度余量/3.6)^2/(2*INDEX(Veh_MaxAcc,0,4)))/(Proj_RmMaxForwSpd/3.6-ATO速度_EB速度余量/3.6)*1000
+$N2*1000,5000)/1000))</f>
        <v>N/A</v>
      </c>
      <c r="AB2" s="30" t="str">
        <f t="shared" ref="AB2:AB65" si="9">IF($A2="N/A","N/A",
IF($Q2="N/A","N/A",
CEILING(($AA2*1000+CFG_T_EB_OUT+CFG_T_EB_SETUP
+$D2/3.6/(INDEX(Veh_Gebr,0,4)+$G2/1000*9.8)*1000
+Equ_AxleClearDelay+Conf_VibInTime_CBI)/1000,
10)
))</f>
        <v>N/A</v>
      </c>
      <c r="AC2" s="30" t="str">
        <f t="shared" ref="AC2:AC65" si="10">IF($A2="N/A","N/A",
CEILING(司机反应时间*1000
+INDEX(Veh_FsbTracCutDelay,0,4)+INDEX(Veh_FsbSetDelay,0,4)+INDEX(Veh_FsbCoastTime,0,4)
+Proj_RmMaxForwSpd/3.6/(INDEX(Veh_Fsbr,0,4)-Proj_MaxLineGrad*9.8/1000)*1000
+Equ_AxleClearDelay
+Conf_VibInTime_CBI,
10000)/1000)</f>
        <v>N/A</v>
      </c>
    </row>
    <row r="3" spans="1:29">
      <c r="A3" s="22" t="str">
        <f>IF(INDEX(Veh_Marshal,0,4)="N/A","N/A",'输出-系统进路参数'!B4)</f>
        <v>N/A</v>
      </c>
      <c r="B3" s="22" t="str">
        <f>IF(INDEX(Veh_Marshal,0,4)="N/A","N/A",'输出-系统进路参数'!E4)</f>
        <v>N/A</v>
      </c>
      <c r="C3" s="22" t="str">
        <f>IF(INDEX(Veh_Marshal,0,4)="N/A","N/A",'输出-系统进路参数'!F4)</f>
        <v>N/A</v>
      </c>
      <c r="D3" s="22" t="str">
        <f>IF(INDEX(Veh_Marshal,0,4)="N/A","N/A",'输出-系统进路参数'!G4)</f>
        <v>N/A</v>
      </c>
      <c r="E3" s="22" t="str">
        <f>IF(INDEX(Veh_Marshal,0,4)="N/A","N/A",'输出-系统进路参数'!H4)</f>
        <v>N/A</v>
      </c>
      <c r="F3" s="22" t="str">
        <f>IF(INDEX(Veh_Marshal,0,4)="N/A","N/A",'输出-系统进路参数'!I4)</f>
        <v>N/A</v>
      </c>
      <c r="G3" s="22" t="str">
        <f>IF(INDEX(Veh_Marshal,0,4)="N/A","N/A",'输出-系统进路参数'!J4)</f>
        <v>N/A</v>
      </c>
      <c r="H3" s="22" t="str">
        <f>IF(INDEX(Veh_Marshal,0,4)="N/A","N/A",'输出-系统进路参数'!K4)</f>
        <v>N/A</v>
      </c>
      <c r="I3" s="22" t="str">
        <f>IF(INDEX(Veh_Marshal,0,4)="N/A","N/A",'输出-系统进路参数'!L4)</f>
        <v>N/A</v>
      </c>
      <c r="J3" s="22" t="str">
        <f>IF(INDEX(Veh_Marshal,0,4)="N/A","N/A",'输出-系统进路参数'!M4)</f>
        <v>N/A</v>
      </c>
      <c r="K3" s="22" t="str">
        <f>IF(INDEX(Veh_Marshal,0,4)="N/A","N/A",'输出-系统进路参数'!N4)</f>
        <v>N/A</v>
      </c>
      <c r="L3" s="22" t="str">
        <f>IF(INDEX(Veh_Marshal,0,4)="N/A","N/A",'输出-系统进路参数'!O4)</f>
        <v>N/A</v>
      </c>
      <c r="M3" s="22" t="str">
        <f>IF(INDEX(Veh_Marshal,0,4)="N/A","N/A",'输出-系统进路参数'!P4)</f>
        <v>N/A</v>
      </c>
      <c r="N3" s="22" t="str">
        <f>IF(INDEX(Veh_Marshal,0,4)="N/A","N/A",'输出-系统进路参数'!Q4)</f>
        <v>N/A</v>
      </c>
      <c r="O3" s="22" t="str">
        <f>IF(INDEX(Veh_Marshal,0,4)="N/A","N/A",'输出-系统进路参数'!R4)</f>
        <v>N/A</v>
      </c>
      <c r="P3" s="22" t="str">
        <f>IF(INDEX(Veh_Marshal,0,4)="N/A","N/A",'输出-系统进路参数'!S4)</f>
        <v>N/A</v>
      </c>
      <c r="Q3" s="22" t="str">
        <f>IF(INDEX(Veh_Marshal,0,4)="N/A","N/A",'输出-系统进路参数'!T4)</f>
        <v>N/A</v>
      </c>
      <c r="R3" s="22" t="str">
        <f>IF(INDEX(Veh_Marshal,0,4)="N/A","N/A",'输出-系统进路参数'!U4)</f>
        <v>N/A</v>
      </c>
      <c r="S3" s="42" t="str">
        <f t="shared" si="0"/>
        <v>N/A</v>
      </c>
      <c r="T3" s="51" t="str">
        <f t="shared" si="1"/>
        <v>N/A</v>
      </c>
      <c r="U3" s="51" t="str">
        <f t="shared" si="2"/>
        <v>N/A</v>
      </c>
      <c r="V3" s="52" t="str">
        <f t="shared" si="3"/>
        <v>N/A</v>
      </c>
      <c r="W3" s="52" t="str">
        <f t="shared" si="4"/>
        <v>N/A</v>
      </c>
      <c r="X3" s="52" t="str">
        <f t="shared" si="5"/>
        <v>N/A</v>
      </c>
      <c r="Y3" s="30" t="str">
        <f t="shared" si="6"/>
        <v>N/A</v>
      </c>
      <c r="Z3" s="30" t="str">
        <f t="shared" si="7"/>
        <v>N/A</v>
      </c>
      <c r="AA3" s="30" t="str">
        <f t="shared" si="8"/>
        <v>N/A</v>
      </c>
      <c r="AB3" s="30" t="str">
        <f t="shared" si="9"/>
        <v>N/A</v>
      </c>
      <c r="AC3" s="30" t="str">
        <f t="shared" si="10"/>
        <v>N/A</v>
      </c>
    </row>
    <row r="4" spans="1:29">
      <c r="A4" s="22" t="str">
        <f>IF(INDEX(Veh_Marshal,0,4)="N/A","N/A",'输出-系统进路参数'!B5)</f>
        <v>N/A</v>
      </c>
      <c r="B4" s="22" t="str">
        <f>IF(INDEX(Veh_Marshal,0,4)="N/A","N/A",'输出-系统进路参数'!E5)</f>
        <v>N/A</v>
      </c>
      <c r="C4" s="22" t="str">
        <f>IF(INDEX(Veh_Marshal,0,4)="N/A","N/A",'输出-系统进路参数'!F5)</f>
        <v>N/A</v>
      </c>
      <c r="D4" s="22" t="str">
        <f>IF(INDEX(Veh_Marshal,0,4)="N/A","N/A",'输出-系统进路参数'!G5)</f>
        <v>N/A</v>
      </c>
      <c r="E4" s="22" t="str">
        <f>IF(INDEX(Veh_Marshal,0,4)="N/A","N/A",'输出-系统进路参数'!H5)</f>
        <v>N/A</v>
      </c>
      <c r="F4" s="22" t="str">
        <f>IF(INDEX(Veh_Marshal,0,4)="N/A","N/A",'输出-系统进路参数'!I5)</f>
        <v>N/A</v>
      </c>
      <c r="G4" s="22" t="str">
        <f>IF(INDEX(Veh_Marshal,0,4)="N/A","N/A",'输出-系统进路参数'!J5)</f>
        <v>N/A</v>
      </c>
      <c r="H4" s="22" t="str">
        <f>IF(INDEX(Veh_Marshal,0,4)="N/A","N/A",'输出-系统进路参数'!K5)</f>
        <v>N/A</v>
      </c>
      <c r="I4" s="22" t="str">
        <f>IF(INDEX(Veh_Marshal,0,4)="N/A","N/A",'输出-系统进路参数'!L5)</f>
        <v>N/A</v>
      </c>
      <c r="J4" s="22" t="str">
        <f>IF(INDEX(Veh_Marshal,0,4)="N/A","N/A",'输出-系统进路参数'!M5)</f>
        <v>N/A</v>
      </c>
      <c r="K4" s="22" t="str">
        <f>IF(INDEX(Veh_Marshal,0,4)="N/A","N/A",'输出-系统进路参数'!N5)</f>
        <v>N/A</v>
      </c>
      <c r="L4" s="22" t="str">
        <f>IF(INDEX(Veh_Marshal,0,4)="N/A","N/A",'输出-系统进路参数'!O5)</f>
        <v>N/A</v>
      </c>
      <c r="M4" s="22" t="str">
        <f>IF(INDEX(Veh_Marshal,0,4)="N/A","N/A",'输出-系统进路参数'!P5)</f>
        <v>N/A</v>
      </c>
      <c r="N4" s="22" t="str">
        <f>IF(INDEX(Veh_Marshal,0,4)="N/A","N/A",'输出-系统进路参数'!Q5)</f>
        <v>N/A</v>
      </c>
      <c r="O4" s="22" t="str">
        <f>IF(INDEX(Veh_Marshal,0,4)="N/A","N/A",'输出-系统进路参数'!R5)</f>
        <v>N/A</v>
      </c>
      <c r="P4" s="22" t="str">
        <f>IF(INDEX(Veh_Marshal,0,4)="N/A","N/A",'输出-系统进路参数'!S5)</f>
        <v>N/A</v>
      </c>
      <c r="Q4" s="22" t="str">
        <f>IF(INDEX(Veh_Marshal,0,4)="N/A","N/A",'输出-系统进路参数'!T5)</f>
        <v>N/A</v>
      </c>
      <c r="R4" s="22" t="str">
        <f>IF(INDEX(Veh_Marshal,0,4)="N/A","N/A",'输出-系统进路参数'!U5)</f>
        <v>N/A</v>
      </c>
      <c r="S4" s="42" t="str">
        <f t="shared" si="0"/>
        <v>N/A</v>
      </c>
      <c r="T4" s="51" t="str">
        <f t="shared" si="1"/>
        <v>N/A</v>
      </c>
      <c r="U4" s="51" t="str">
        <f t="shared" si="2"/>
        <v>N/A</v>
      </c>
      <c r="V4" s="52" t="str">
        <f t="shared" si="3"/>
        <v>N/A</v>
      </c>
      <c r="W4" s="52" t="str">
        <f t="shared" si="4"/>
        <v>N/A</v>
      </c>
      <c r="X4" s="52" t="str">
        <f t="shared" si="5"/>
        <v>N/A</v>
      </c>
      <c r="Y4" s="30" t="str">
        <f t="shared" si="6"/>
        <v>N/A</v>
      </c>
      <c r="Z4" s="30" t="str">
        <f t="shared" si="7"/>
        <v>N/A</v>
      </c>
      <c r="AA4" s="30" t="str">
        <f t="shared" si="8"/>
        <v>N/A</v>
      </c>
      <c r="AB4" s="30" t="str">
        <f t="shared" si="9"/>
        <v>N/A</v>
      </c>
      <c r="AC4" s="30" t="str">
        <f t="shared" si="10"/>
        <v>N/A</v>
      </c>
    </row>
    <row r="5" spans="1:29">
      <c r="A5" s="22" t="str">
        <f>IF(INDEX(Veh_Marshal,0,4)="N/A","N/A",'输出-系统进路参数'!B6)</f>
        <v>N/A</v>
      </c>
      <c r="B5" s="22" t="str">
        <f>IF(INDEX(Veh_Marshal,0,4)="N/A","N/A",'输出-系统进路参数'!E6)</f>
        <v>N/A</v>
      </c>
      <c r="C5" s="22" t="str">
        <f>IF(INDEX(Veh_Marshal,0,4)="N/A","N/A",'输出-系统进路参数'!F6)</f>
        <v>N/A</v>
      </c>
      <c r="D5" s="22" t="str">
        <f>IF(INDEX(Veh_Marshal,0,4)="N/A","N/A",'输出-系统进路参数'!G6)</f>
        <v>N/A</v>
      </c>
      <c r="E5" s="22" t="str">
        <f>IF(INDEX(Veh_Marshal,0,4)="N/A","N/A",'输出-系统进路参数'!H6)</f>
        <v>N/A</v>
      </c>
      <c r="F5" s="22" t="str">
        <f>IF(INDEX(Veh_Marshal,0,4)="N/A","N/A",'输出-系统进路参数'!I6)</f>
        <v>N/A</v>
      </c>
      <c r="G5" s="22" t="str">
        <f>IF(INDEX(Veh_Marshal,0,4)="N/A","N/A",'输出-系统进路参数'!J6)</f>
        <v>N/A</v>
      </c>
      <c r="H5" s="22" t="str">
        <f>IF(INDEX(Veh_Marshal,0,4)="N/A","N/A",'输出-系统进路参数'!K6)</f>
        <v>N/A</v>
      </c>
      <c r="I5" s="22" t="str">
        <f>IF(INDEX(Veh_Marshal,0,4)="N/A","N/A",'输出-系统进路参数'!L6)</f>
        <v>N/A</v>
      </c>
      <c r="J5" s="22" t="str">
        <f>IF(INDEX(Veh_Marshal,0,4)="N/A","N/A",'输出-系统进路参数'!M6)</f>
        <v>N/A</v>
      </c>
      <c r="K5" s="22" t="str">
        <f>IF(INDEX(Veh_Marshal,0,4)="N/A","N/A",'输出-系统进路参数'!N6)</f>
        <v>N/A</v>
      </c>
      <c r="L5" s="22" t="str">
        <f>IF(INDEX(Veh_Marshal,0,4)="N/A","N/A",'输出-系统进路参数'!O6)</f>
        <v>N/A</v>
      </c>
      <c r="M5" s="22" t="str">
        <f>IF(INDEX(Veh_Marshal,0,4)="N/A","N/A",'输出-系统进路参数'!P6)</f>
        <v>N/A</v>
      </c>
      <c r="N5" s="22" t="str">
        <f>IF(INDEX(Veh_Marshal,0,4)="N/A","N/A",'输出-系统进路参数'!Q6)</f>
        <v>N/A</v>
      </c>
      <c r="O5" s="22" t="str">
        <f>IF(INDEX(Veh_Marshal,0,4)="N/A","N/A",'输出-系统进路参数'!R6)</f>
        <v>N/A</v>
      </c>
      <c r="P5" s="22" t="str">
        <f>IF(INDEX(Veh_Marshal,0,4)="N/A","N/A",'输出-系统进路参数'!S6)</f>
        <v>N/A</v>
      </c>
      <c r="Q5" s="22" t="str">
        <f>IF(INDEX(Veh_Marshal,0,4)="N/A","N/A",'输出-系统进路参数'!T6)</f>
        <v>N/A</v>
      </c>
      <c r="R5" s="22" t="str">
        <f>IF(INDEX(Veh_Marshal,0,4)="N/A","N/A",'输出-系统进路参数'!U6)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IF(INDEX(Veh_Marshal,0,4)="N/A","N/A",'输出-系统进路参数'!B7)</f>
        <v>N/A</v>
      </c>
      <c r="B6" s="22" t="str">
        <f>IF(INDEX(Veh_Marshal,0,4)="N/A","N/A",'输出-系统进路参数'!E7)</f>
        <v>N/A</v>
      </c>
      <c r="C6" s="22" t="str">
        <f>IF(INDEX(Veh_Marshal,0,4)="N/A","N/A",'输出-系统进路参数'!F7)</f>
        <v>N/A</v>
      </c>
      <c r="D6" s="22" t="str">
        <f>IF(INDEX(Veh_Marshal,0,4)="N/A","N/A",'输出-系统进路参数'!G7)</f>
        <v>N/A</v>
      </c>
      <c r="E6" s="22" t="str">
        <f>IF(INDEX(Veh_Marshal,0,4)="N/A","N/A",'输出-系统进路参数'!H7)</f>
        <v>N/A</v>
      </c>
      <c r="F6" s="22" t="str">
        <f>IF(INDEX(Veh_Marshal,0,4)="N/A","N/A",'输出-系统进路参数'!I7)</f>
        <v>N/A</v>
      </c>
      <c r="G6" s="22" t="str">
        <f>IF(INDEX(Veh_Marshal,0,4)="N/A","N/A",'输出-系统进路参数'!J7)</f>
        <v>N/A</v>
      </c>
      <c r="H6" s="22" t="str">
        <f>IF(INDEX(Veh_Marshal,0,4)="N/A","N/A",'输出-系统进路参数'!K7)</f>
        <v>N/A</v>
      </c>
      <c r="I6" s="22" t="str">
        <f>IF(INDEX(Veh_Marshal,0,4)="N/A","N/A",'输出-系统进路参数'!L7)</f>
        <v>N/A</v>
      </c>
      <c r="J6" s="22" t="str">
        <f>IF(INDEX(Veh_Marshal,0,4)="N/A","N/A",'输出-系统进路参数'!M7)</f>
        <v>N/A</v>
      </c>
      <c r="K6" s="22" t="str">
        <f>IF(INDEX(Veh_Marshal,0,4)="N/A","N/A",'输出-系统进路参数'!N7)</f>
        <v>N/A</v>
      </c>
      <c r="L6" s="22" t="str">
        <f>IF(INDEX(Veh_Marshal,0,4)="N/A","N/A",'输出-系统进路参数'!O7)</f>
        <v>N/A</v>
      </c>
      <c r="M6" s="22" t="str">
        <f>IF(INDEX(Veh_Marshal,0,4)="N/A","N/A",'输出-系统进路参数'!P7)</f>
        <v>N/A</v>
      </c>
      <c r="N6" s="22" t="str">
        <f>IF(INDEX(Veh_Marshal,0,4)="N/A","N/A",'输出-系统进路参数'!Q7)</f>
        <v>N/A</v>
      </c>
      <c r="O6" s="22" t="str">
        <f>IF(INDEX(Veh_Marshal,0,4)="N/A","N/A",'输出-系统进路参数'!R7)</f>
        <v>N/A</v>
      </c>
      <c r="P6" s="22" t="str">
        <f>IF(INDEX(Veh_Marshal,0,4)="N/A","N/A",'输出-系统进路参数'!S7)</f>
        <v>N/A</v>
      </c>
      <c r="Q6" s="22" t="str">
        <f>IF(INDEX(Veh_Marshal,0,4)="N/A","N/A",'输出-系统进路参数'!T7)</f>
        <v>N/A</v>
      </c>
      <c r="R6" s="22" t="str">
        <f>IF(INDEX(Veh_Marshal,0,4)="N/A","N/A",'输出-系统进路参数'!U7)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IF(INDEX(Veh_Marshal,0,4)="N/A","N/A",'输出-系统进路参数'!B8)</f>
        <v>N/A</v>
      </c>
      <c r="B7" s="22" t="str">
        <f>IF(INDEX(Veh_Marshal,0,4)="N/A","N/A",'输出-系统进路参数'!E8)</f>
        <v>N/A</v>
      </c>
      <c r="C7" s="22" t="str">
        <f>IF(INDEX(Veh_Marshal,0,4)="N/A","N/A",'输出-系统进路参数'!F8)</f>
        <v>N/A</v>
      </c>
      <c r="D7" s="22" t="str">
        <f>IF(INDEX(Veh_Marshal,0,4)="N/A","N/A",'输出-系统进路参数'!G8)</f>
        <v>N/A</v>
      </c>
      <c r="E7" s="22" t="str">
        <f>IF(INDEX(Veh_Marshal,0,4)="N/A","N/A",'输出-系统进路参数'!H8)</f>
        <v>N/A</v>
      </c>
      <c r="F7" s="22" t="str">
        <f>IF(INDEX(Veh_Marshal,0,4)="N/A","N/A",'输出-系统进路参数'!I8)</f>
        <v>N/A</v>
      </c>
      <c r="G7" s="22" t="str">
        <f>IF(INDEX(Veh_Marshal,0,4)="N/A","N/A",'输出-系统进路参数'!J8)</f>
        <v>N/A</v>
      </c>
      <c r="H7" s="22" t="str">
        <f>IF(INDEX(Veh_Marshal,0,4)="N/A","N/A",'输出-系统进路参数'!K8)</f>
        <v>N/A</v>
      </c>
      <c r="I7" s="22" t="str">
        <f>IF(INDEX(Veh_Marshal,0,4)="N/A","N/A",'输出-系统进路参数'!L8)</f>
        <v>N/A</v>
      </c>
      <c r="J7" s="22" t="str">
        <f>IF(INDEX(Veh_Marshal,0,4)="N/A","N/A",'输出-系统进路参数'!M8)</f>
        <v>N/A</v>
      </c>
      <c r="K7" s="22" t="str">
        <f>IF(INDEX(Veh_Marshal,0,4)="N/A","N/A",'输出-系统进路参数'!N8)</f>
        <v>N/A</v>
      </c>
      <c r="L7" s="22" t="str">
        <f>IF(INDEX(Veh_Marshal,0,4)="N/A","N/A",'输出-系统进路参数'!O8)</f>
        <v>N/A</v>
      </c>
      <c r="M7" s="22" t="str">
        <f>IF(INDEX(Veh_Marshal,0,4)="N/A","N/A",'输出-系统进路参数'!P8)</f>
        <v>N/A</v>
      </c>
      <c r="N7" s="22" t="str">
        <f>IF(INDEX(Veh_Marshal,0,4)="N/A","N/A",'输出-系统进路参数'!Q8)</f>
        <v>N/A</v>
      </c>
      <c r="O7" s="22" t="str">
        <f>IF(INDEX(Veh_Marshal,0,4)="N/A","N/A",'输出-系统进路参数'!R8)</f>
        <v>N/A</v>
      </c>
      <c r="P7" s="22" t="str">
        <f>IF(INDEX(Veh_Marshal,0,4)="N/A","N/A",'输出-系统进路参数'!S8)</f>
        <v>N/A</v>
      </c>
      <c r="Q7" s="22" t="str">
        <f>IF(INDEX(Veh_Marshal,0,4)="N/A","N/A",'输出-系统进路参数'!T8)</f>
        <v>N/A</v>
      </c>
      <c r="R7" s="22" t="str">
        <f>IF(INDEX(Veh_Marshal,0,4)="N/A","N/A",'输出-系统进路参数'!U8)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IF(INDEX(Veh_Marshal,0,4)="N/A","N/A",'输出-系统进路参数'!B9)</f>
        <v>N/A</v>
      </c>
      <c r="B8" s="22" t="str">
        <f>IF(INDEX(Veh_Marshal,0,4)="N/A","N/A",'输出-系统进路参数'!E9)</f>
        <v>N/A</v>
      </c>
      <c r="C8" s="22" t="str">
        <f>IF(INDEX(Veh_Marshal,0,4)="N/A","N/A",'输出-系统进路参数'!F9)</f>
        <v>N/A</v>
      </c>
      <c r="D8" s="22" t="str">
        <f>IF(INDEX(Veh_Marshal,0,4)="N/A","N/A",'输出-系统进路参数'!G9)</f>
        <v>N/A</v>
      </c>
      <c r="E8" s="22" t="str">
        <f>IF(INDEX(Veh_Marshal,0,4)="N/A","N/A",'输出-系统进路参数'!H9)</f>
        <v>N/A</v>
      </c>
      <c r="F8" s="22" t="str">
        <f>IF(INDEX(Veh_Marshal,0,4)="N/A","N/A",'输出-系统进路参数'!I9)</f>
        <v>N/A</v>
      </c>
      <c r="G8" s="22" t="str">
        <f>IF(INDEX(Veh_Marshal,0,4)="N/A","N/A",'输出-系统进路参数'!J9)</f>
        <v>N/A</v>
      </c>
      <c r="H8" s="22" t="str">
        <f>IF(INDEX(Veh_Marshal,0,4)="N/A","N/A",'输出-系统进路参数'!K9)</f>
        <v>N/A</v>
      </c>
      <c r="I8" s="22" t="str">
        <f>IF(INDEX(Veh_Marshal,0,4)="N/A","N/A",'输出-系统进路参数'!L9)</f>
        <v>N/A</v>
      </c>
      <c r="J8" s="22" t="str">
        <f>IF(INDEX(Veh_Marshal,0,4)="N/A","N/A",'输出-系统进路参数'!M9)</f>
        <v>N/A</v>
      </c>
      <c r="K8" s="22" t="str">
        <f>IF(INDEX(Veh_Marshal,0,4)="N/A","N/A",'输出-系统进路参数'!N9)</f>
        <v>N/A</v>
      </c>
      <c r="L8" s="22" t="str">
        <f>IF(INDEX(Veh_Marshal,0,4)="N/A","N/A",'输出-系统进路参数'!O9)</f>
        <v>N/A</v>
      </c>
      <c r="M8" s="22" t="str">
        <f>IF(INDEX(Veh_Marshal,0,4)="N/A","N/A",'输出-系统进路参数'!P9)</f>
        <v>N/A</v>
      </c>
      <c r="N8" s="22" t="str">
        <f>IF(INDEX(Veh_Marshal,0,4)="N/A","N/A",'输出-系统进路参数'!Q9)</f>
        <v>N/A</v>
      </c>
      <c r="O8" s="22" t="str">
        <f>IF(INDEX(Veh_Marshal,0,4)="N/A","N/A",'输出-系统进路参数'!R9)</f>
        <v>N/A</v>
      </c>
      <c r="P8" s="22" t="str">
        <f>IF(INDEX(Veh_Marshal,0,4)="N/A","N/A",'输出-系统进路参数'!S9)</f>
        <v>N/A</v>
      </c>
      <c r="Q8" s="22" t="str">
        <f>IF(INDEX(Veh_Marshal,0,4)="N/A","N/A",'输出-系统进路参数'!T9)</f>
        <v>N/A</v>
      </c>
      <c r="R8" s="22" t="str">
        <f>IF(INDEX(Veh_Marshal,0,4)="N/A","N/A",'输出-系统进路参数'!U9)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IF(INDEX(Veh_Marshal,0,4)="N/A","N/A",'输出-系统进路参数'!B10)</f>
        <v>N/A</v>
      </c>
      <c r="B9" s="22" t="str">
        <f>IF(INDEX(Veh_Marshal,0,4)="N/A","N/A",'输出-系统进路参数'!E10)</f>
        <v>N/A</v>
      </c>
      <c r="C9" s="22" t="str">
        <f>IF(INDEX(Veh_Marshal,0,4)="N/A","N/A",'输出-系统进路参数'!F10)</f>
        <v>N/A</v>
      </c>
      <c r="D9" s="22" t="str">
        <f>IF(INDEX(Veh_Marshal,0,4)="N/A","N/A",'输出-系统进路参数'!G10)</f>
        <v>N/A</v>
      </c>
      <c r="E9" s="22" t="str">
        <f>IF(INDEX(Veh_Marshal,0,4)="N/A","N/A",'输出-系统进路参数'!H10)</f>
        <v>N/A</v>
      </c>
      <c r="F9" s="22" t="str">
        <f>IF(INDEX(Veh_Marshal,0,4)="N/A","N/A",'输出-系统进路参数'!I10)</f>
        <v>N/A</v>
      </c>
      <c r="G9" s="22" t="str">
        <f>IF(INDEX(Veh_Marshal,0,4)="N/A","N/A",'输出-系统进路参数'!J10)</f>
        <v>N/A</v>
      </c>
      <c r="H9" s="22" t="str">
        <f>IF(INDEX(Veh_Marshal,0,4)="N/A","N/A",'输出-系统进路参数'!K10)</f>
        <v>N/A</v>
      </c>
      <c r="I9" s="22" t="str">
        <f>IF(INDEX(Veh_Marshal,0,4)="N/A","N/A",'输出-系统进路参数'!L10)</f>
        <v>N/A</v>
      </c>
      <c r="J9" s="22" t="str">
        <f>IF(INDEX(Veh_Marshal,0,4)="N/A","N/A",'输出-系统进路参数'!M10)</f>
        <v>N/A</v>
      </c>
      <c r="K9" s="22" t="str">
        <f>IF(INDEX(Veh_Marshal,0,4)="N/A","N/A",'输出-系统进路参数'!N10)</f>
        <v>N/A</v>
      </c>
      <c r="L9" s="22" t="str">
        <f>IF(INDEX(Veh_Marshal,0,4)="N/A","N/A",'输出-系统进路参数'!O10)</f>
        <v>N/A</v>
      </c>
      <c r="M9" s="22" t="str">
        <f>IF(INDEX(Veh_Marshal,0,4)="N/A","N/A",'输出-系统进路参数'!P10)</f>
        <v>N/A</v>
      </c>
      <c r="N9" s="22" t="str">
        <f>IF(INDEX(Veh_Marshal,0,4)="N/A","N/A",'输出-系统进路参数'!Q10)</f>
        <v>N/A</v>
      </c>
      <c r="O9" s="22" t="str">
        <f>IF(INDEX(Veh_Marshal,0,4)="N/A","N/A",'输出-系统进路参数'!R10)</f>
        <v>N/A</v>
      </c>
      <c r="P9" s="22" t="str">
        <f>IF(INDEX(Veh_Marshal,0,4)="N/A","N/A",'输出-系统进路参数'!S10)</f>
        <v>N/A</v>
      </c>
      <c r="Q9" s="22" t="str">
        <f>IF(INDEX(Veh_Marshal,0,4)="N/A","N/A",'输出-系统进路参数'!T10)</f>
        <v>N/A</v>
      </c>
      <c r="R9" s="22" t="str">
        <f>IF(INDEX(Veh_Marshal,0,4)="N/A","N/A",'输出-系统进路参数'!U10)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IF(INDEX(Veh_Marshal,0,4)="N/A","N/A",'输出-系统进路参数'!B11)</f>
        <v>N/A</v>
      </c>
      <c r="B10" s="22" t="str">
        <f>IF(INDEX(Veh_Marshal,0,4)="N/A","N/A",'输出-系统进路参数'!E11)</f>
        <v>N/A</v>
      </c>
      <c r="C10" s="22" t="str">
        <f>IF(INDEX(Veh_Marshal,0,4)="N/A","N/A",'输出-系统进路参数'!F11)</f>
        <v>N/A</v>
      </c>
      <c r="D10" s="22" t="str">
        <f>IF(INDEX(Veh_Marshal,0,4)="N/A","N/A",'输出-系统进路参数'!G11)</f>
        <v>N/A</v>
      </c>
      <c r="E10" s="22" t="str">
        <f>IF(INDEX(Veh_Marshal,0,4)="N/A","N/A",'输出-系统进路参数'!H11)</f>
        <v>N/A</v>
      </c>
      <c r="F10" s="22" t="str">
        <f>IF(INDEX(Veh_Marshal,0,4)="N/A","N/A",'输出-系统进路参数'!I11)</f>
        <v>N/A</v>
      </c>
      <c r="G10" s="22" t="str">
        <f>IF(INDEX(Veh_Marshal,0,4)="N/A","N/A",'输出-系统进路参数'!J11)</f>
        <v>N/A</v>
      </c>
      <c r="H10" s="22" t="str">
        <f>IF(INDEX(Veh_Marshal,0,4)="N/A","N/A",'输出-系统进路参数'!K11)</f>
        <v>N/A</v>
      </c>
      <c r="I10" s="22" t="str">
        <f>IF(INDEX(Veh_Marshal,0,4)="N/A","N/A",'输出-系统进路参数'!L11)</f>
        <v>N/A</v>
      </c>
      <c r="J10" s="22" t="str">
        <f>IF(INDEX(Veh_Marshal,0,4)="N/A","N/A",'输出-系统进路参数'!M11)</f>
        <v>N/A</v>
      </c>
      <c r="K10" s="22" t="str">
        <f>IF(INDEX(Veh_Marshal,0,4)="N/A","N/A",'输出-系统进路参数'!N11)</f>
        <v>N/A</v>
      </c>
      <c r="L10" s="22" t="str">
        <f>IF(INDEX(Veh_Marshal,0,4)="N/A","N/A",'输出-系统进路参数'!O11)</f>
        <v>N/A</v>
      </c>
      <c r="M10" s="22" t="str">
        <f>IF(INDEX(Veh_Marshal,0,4)="N/A","N/A",'输出-系统进路参数'!P11)</f>
        <v>N/A</v>
      </c>
      <c r="N10" s="22" t="str">
        <f>IF(INDEX(Veh_Marshal,0,4)="N/A","N/A",'输出-系统进路参数'!Q11)</f>
        <v>N/A</v>
      </c>
      <c r="O10" s="22" t="str">
        <f>IF(INDEX(Veh_Marshal,0,4)="N/A","N/A",'输出-系统进路参数'!R11)</f>
        <v>N/A</v>
      </c>
      <c r="P10" s="22" t="str">
        <f>IF(INDEX(Veh_Marshal,0,4)="N/A","N/A",'输出-系统进路参数'!S11)</f>
        <v>N/A</v>
      </c>
      <c r="Q10" s="22" t="str">
        <f>IF(INDEX(Veh_Marshal,0,4)="N/A","N/A",'输出-系统进路参数'!T11)</f>
        <v>N/A</v>
      </c>
      <c r="R10" s="22" t="str">
        <f>IF(INDEX(Veh_Marshal,0,4)="N/A","N/A",'输出-系统进路参数'!U11)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IF(INDEX(Veh_Marshal,0,4)="N/A","N/A",'输出-系统进路参数'!B12)</f>
        <v>N/A</v>
      </c>
      <c r="B11" s="22" t="str">
        <f>IF(INDEX(Veh_Marshal,0,4)="N/A","N/A",'输出-系统进路参数'!E12)</f>
        <v>N/A</v>
      </c>
      <c r="C11" s="22" t="str">
        <f>IF(INDEX(Veh_Marshal,0,4)="N/A","N/A",'输出-系统进路参数'!F12)</f>
        <v>N/A</v>
      </c>
      <c r="D11" s="22" t="str">
        <f>IF(INDEX(Veh_Marshal,0,4)="N/A","N/A",'输出-系统进路参数'!G12)</f>
        <v>N/A</v>
      </c>
      <c r="E11" s="22" t="str">
        <f>IF(INDEX(Veh_Marshal,0,4)="N/A","N/A",'输出-系统进路参数'!H12)</f>
        <v>N/A</v>
      </c>
      <c r="F11" s="22" t="str">
        <f>IF(INDEX(Veh_Marshal,0,4)="N/A","N/A",'输出-系统进路参数'!I12)</f>
        <v>N/A</v>
      </c>
      <c r="G11" s="22" t="str">
        <f>IF(INDEX(Veh_Marshal,0,4)="N/A","N/A",'输出-系统进路参数'!J12)</f>
        <v>N/A</v>
      </c>
      <c r="H11" s="22" t="str">
        <f>IF(INDEX(Veh_Marshal,0,4)="N/A","N/A",'输出-系统进路参数'!K12)</f>
        <v>N/A</v>
      </c>
      <c r="I11" s="22" t="str">
        <f>IF(INDEX(Veh_Marshal,0,4)="N/A","N/A",'输出-系统进路参数'!L12)</f>
        <v>N/A</v>
      </c>
      <c r="J11" s="22" t="str">
        <f>IF(INDEX(Veh_Marshal,0,4)="N/A","N/A",'输出-系统进路参数'!M12)</f>
        <v>N/A</v>
      </c>
      <c r="K11" s="22" t="str">
        <f>IF(INDEX(Veh_Marshal,0,4)="N/A","N/A",'输出-系统进路参数'!N12)</f>
        <v>N/A</v>
      </c>
      <c r="L11" s="22" t="str">
        <f>IF(INDEX(Veh_Marshal,0,4)="N/A","N/A",'输出-系统进路参数'!O12)</f>
        <v>N/A</v>
      </c>
      <c r="M11" s="22" t="str">
        <f>IF(INDEX(Veh_Marshal,0,4)="N/A","N/A",'输出-系统进路参数'!P12)</f>
        <v>N/A</v>
      </c>
      <c r="N11" s="22" t="str">
        <f>IF(INDEX(Veh_Marshal,0,4)="N/A","N/A",'输出-系统进路参数'!Q12)</f>
        <v>N/A</v>
      </c>
      <c r="O11" s="22" t="str">
        <f>IF(INDEX(Veh_Marshal,0,4)="N/A","N/A",'输出-系统进路参数'!R12)</f>
        <v>N/A</v>
      </c>
      <c r="P11" s="22" t="str">
        <f>IF(INDEX(Veh_Marshal,0,4)="N/A","N/A",'输出-系统进路参数'!S12)</f>
        <v>N/A</v>
      </c>
      <c r="Q11" s="22" t="str">
        <f>IF(INDEX(Veh_Marshal,0,4)="N/A","N/A",'输出-系统进路参数'!T12)</f>
        <v>N/A</v>
      </c>
      <c r="R11" s="22" t="str">
        <f>IF(INDEX(Veh_Marshal,0,4)="N/A","N/A",'输出-系统进路参数'!U12)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IF(INDEX(Veh_Marshal,0,4)="N/A","N/A",'输出-系统进路参数'!B13)</f>
        <v>N/A</v>
      </c>
      <c r="B12" s="22" t="str">
        <f>IF(INDEX(Veh_Marshal,0,4)="N/A","N/A",'输出-系统进路参数'!E13)</f>
        <v>N/A</v>
      </c>
      <c r="C12" s="22" t="str">
        <f>IF(INDEX(Veh_Marshal,0,4)="N/A","N/A",'输出-系统进路参数'!F13)</f>
        <v>N/A</v>
      </c>
      <c r="D12" s="22" t="str">
        <f>IF(INDEX(Veh_Marshal,0,4)="N/A","N/A",'输出-系统进路参数'!G13)</f>
        <v>N/A</v>
      </c>
      <c r="E12" s="22" t="str">
        <f>IF(INDEX(Veh_Marshal,0,4)="N/A","N/A",'输出-系统进路参数'!H13)</f>
        <v>N/A</v>
      </c>
      <c r="F12" s="22" t="str">
        <f>IF(INDEX(Veh_Marshal,0,4)="N/A","N/A",'输出-系统进路参数'!I13)</f>
        <v>N/A</v>
      </c>
      <c r="G12" s="22" t="str">
        <f>IF(INDEX(Veh_Marshal,0,4)="N/A","N/A",'输出-系统进路参数'!J13)</f>
        <v>N/A</v>
      </c>
      <c r="H12" s="22" t="str">
        <f>IF(INDEX(Veh_Marshal,0,4)="N/A","N/A",'输出-系统进路参数'!K13)</f>
        <v>N/A</v>
      </c>
      <c r="I12" s="22" t="str">
        <f>IF(INDEX(Veh_Marshal,0,4)="N/A","N/A",'输出-系统进路参数'!L13)</f>
        <v>N/A</v>
      </c>
      <c r="J12" s="22" t="str">
        <f>IF(INDEX(Veh_Marshal,0,4)="N/A","N/A",'输出-系统进路参数'!M13)</f>
        <v>N/A</v>
      </c>
      <c r="K12" s="22" t="str">
        <f>IF(INDEX(Veh_Marshal,0,4)="N/A","N/A",'输出-系统进路参数'!N13)</f>
        <v>N/A</v>
      </c>
      <c r="L12" s="22" t="str">
        <f>IF(INDEX(Veh_Marshal,0,4)="N/A","N/A",'输出-系统进路参数'!O13)</f>
        <v>N/A</v>
      </c>
      <c r="M12" s="22" t="str">
        <f>IF(INDEX(Veh_Marshal,0,4)="N/A","N/A",'输出-系统进路参数'!P13)</f>
        <v>N/A</v>
      </c>
      <c r="N12" s="22" t="str">
        <f>IF(INDEX(Veh_Marshal,0,4)="N/A","N/A",'输出-系统进路参数'!Q13)</f>
        <v>N/A</v>
      </c>
      <c r="O12" s="22" t="str">
        <f>IF(INDEX(Veh_Marshal,0,4)="N/A","N/A",'输出-系统进路参数'!R13)</f>
        <v>N/A</v>
      </c>
      <c r="P12" s="22" t="str">
        <f>IF(INDEX(Veh_Marshal,0,4)="N/A","N/A",'输出-系统进路参数'!S13)</f>
        <v>N/A</v>
      </c>
      <c r="Q12" s="22" t="str">
        <f>IF(INDEX(Veh_Marshal,0,4)="N/A","N/A",'输出-系统进路参数'!T13)</f>
        <v>N/A</v>
      </c>
      <c r="R12" s="22" t="str">
        <f>IF(INDEX(Veh_Marshal,0,4)="N/A","N/A",'输出-系统进路参数'!U13)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IF(INDEX(Veh_Marshal,0,4)="N/A","N/A",'输出-系统进路参数'!B14)</f>
        <v>N/A</v>
      </c>
      <c r="B13" s="22" t="str">
        <f>IF(INDEX(Veh_Marshal,0,4)="N/A","N/A",'输出-系统进路参数'!E14)</f>
        <v>N/A</v>
      </c>
      <c r="C13" s="22" t="str">
        <f>IF(INDEX(Veh_Marshal,0,4)="N/A","N/A",'输出-系统进路参数'!F14)</f>
        <v>N/A</v>
      </c>
      <c r="D13" s="22" t="str">
        <f>IF(INDEX(Veh_Marshal,0,4)="N/A","N/A",'输出-系统进路参数'!G14)</f>
        <v>N/A</v>
      </c>
      <c r="E13" s="22" t="str">
        <f>IF(INDEX(Veh_Marshal,0,4)="N/A","N/A",'输出-系统进路参数'!H14)</f>
        <v>N/A</v>
      </c>
      <c r="F13" s="22" t="str">
        <f>IF(INDEX(Veh_Marshal,0,4)="N/A","N/A",'输出-系统进路参数'!I14)</f>
        <v>N/A</v>
      </c>
      <c r="G13" s="22" t="str">
        <f>IF(INDEX(Veh_Marshal,0,4)="N/A","N/A",'输出-系统进路参数'!J14)</f>
        <v>N/A</v>
      </c>
      <c r="H13" s="22" t="str">
        <f>IF(INDEX(Veh_Marshal,0,4)="N/A","N/A",'输出-系统进路参数'!K14)</f>
        <v>N/A</v>
      </c>
      <c r="I13" s="22" t="str">
        <f>IF(INDEX(Veh_Marshal,0,4)="N/A","N/A",'输出-系统进路参数'!L14)</f>
        <v>N/A</v>
      </c>
      <c r="J13" s="22" t="str">
        <f>IF(INDEX(Veh_Marshal,0,4)="N/A","N/A",'输出-系统进路参数'!M14)</f>
        <v>N/A</v>
      </c>
      <c r="K13" s="22" t="str">
        <f>IF(INDEX(Veh_Marshal,0,4)="N/A","N/A",'输出-系统进路参数'!N14)</f>
        <v>N/A</v>
      </c>
      <c r="L13" s="22" t="str">
        <f>IF(INDEX(Veh_Marshal,0,4)="N/A","N/A",'输出-系统进路参数'!O14)</f>
        <v>N/A</v>
      </c>
      <c r="M13" s="22" t="str">
        <f>IF(INDEX(Veh_Marshal,0,4)="N/A","N/A",'输出-系统进路参数'!P14)</f>
        <v>N/A</v>
      </c>
      <c r="N13" s="22" t="str">
        <f>IF(INDEX(Veh_Marshal,0,4)="N/A","N/A",'输出-系统进路参数'!Q14)</f>
        <v>N/A</v>
      </c>
      <c r="O13" s="22" t="str">
        <f>IF(INDEX(Veh_Marshal,0,4)="N/A","N/A",'输出-系统进路参数'!R14)</f>
        <v>N/A</v>
      </c>
      <c r="P13" s="22" t="str">
        <f>IF(INDEX(Veh_Marshal,0,4)="N/A","N/A",'输出-系统进路参数'!S14)</f>
        <v>N/A</v>
      </c>
      <c r="Q13" s="22" t="str">
        <f>IF(INDEX(Veh_Marshal,0,4)="N/A","N/A",'输出-系统进路参数'!T14)</f>
        <v>N/A</v>
      </c>
      <c r="R13" s="22" t="str">
        <f>IF(INDEX(Veh_Marshal,0,4)="N/A","N/A",'输出-系统进路参数'!U14)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IF(INDEX(Veh_Marshal,0,4)="N/A","N/A",'输出-系统进路参数'!B15)</f>
        <v>N/A</v>
      </c>
      <c r="B14" s="22" t="str">
        <f>IF(INDEX(Veh_Marshal,0,4)="N/A","N/A",'输出-系统进路参数'!E15)</f>
        <v>N/A</v>
      </c>
      <c r="C14" s="22" t="str">
        <f>IF(INDEX(Veh_Marshal,0,4)="N/A","N/A",'输出-系统进路参数'!F15)</f>
        <v>N/A</v>
      </c>
      <c r="D14" s="22" t="str">
        <f>IF(INDEX(Veh_Marshal,0,4)="N/A","N/A",'输出-系统进路参数'!G15)</f>
        <v>N/A</v>
      </c>
      <c r="E14" s="22" t="str">
        <f>IF(INDEX(Veh_Marshal,0,4)="N/A","N/A",'输出-系统进路参数'!H15)</f>
        <v>N/A</v>
      </c>
      <c r="F14" s="22" t="str">
        <f>IF(INDEX(Veh_Marshal,0,4)="N/A","N/A",'输出-系统进路参数'!I15)</f>
        <v>N/A</v>
      </c>
      <c r="G14" s="22" t="str">
        <f>IF(INDEX(Veh_Marshal,0,4)="N/A","N/A",'输出-系统进路参数'!J15)</f>
        <v>N/A</v>
      </c>
      <c r="H14" s="22" t="str">
        <f>IF(INDEX(Veh_Marshal,0,4)="N/A","N/A",'输出-系统进路参数'!K15)</f>
        <v>N/A</v>
      </c>
      <c r="I14" s="22" t="str">
        <f>IF(INDEX(Veh_Marshal,0,4)="N/A","N/A",'输出-系统进路参数'!L15)</f>
        <v>N/A</v>
      </c>
      <c r="J14" s="22" t="str">
        <f>IF(INDEX(Veh_Marshal,0,4)="N/A","N/A",'输出-系统进路参数'!M15)</f>
        <v>N/A</v>
      </c>
      <c r="K14" s="22" t="str">
        <f>IF(INDEX(Veh_Marshal,0,4)="N/A","N/A",'输出-系统进路参数'!N15)</f>
        <v>N/A</v>
      </c>
      <c r="L14" s="22" t="str">
        <f>IF(INDEX(Veh_Marshal,0,4)="N/A","N/A",'输出-系统进路参数'!O15)</f>
        <v>N/A</v>
      </c>
      <c r="M14" s="22" t="str">
        <f>IF(INDEX(Veh_Marshal,0,4)="N/A","N/A",'输出-系统进路参数'!P15)</f>
        <v>N/A</v>
      </c>
      <c r="N14" s="22" t="str">
        <f>IF(INDEX(Veh_Marshal,0,4)="N/A","N/A",'输出-系统进路参数'!Q15)</f>
        <v>N/A</v>
      </c>
      <c r="O14" s="22" t="str">
        <f>IF(INDEX(Veh_Marshal,0,4)="N/A","N/A",'输出-系统进路参数'!R15)</f>
        <v>N/A</v>
      </c>
      <c r="P14" s="22" t="str">
        <f>IF(INDEX(Veh_Marshal,0,4)="N/A","N/A",'输出-系统进路参数'!S15)</f>
        <v>N/A</v>
      </c>
      <c r="Q14" s="22" t="str">
        <f>IF(INDEX(Veh_Marshal,0,4)="N/A","N/A",'输出-系统进路参数'!T15)</f>
        <v>N/A</v>
      </c>
      <c r="R14" s="22" t="str">
        <f>IF(INDEX(Veh_Marshal,0,4)="N/A","N/A",'输出-系统进路参数'!U15)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IF(INDEX(Veh_Marshal,0,4)="N/A","N/A",'输出-系统进路参数'!B16)</f>
        <v>N/A</v>
      </c>
      <c r="B15" s="22" t="str">
        <f>IF(INDEX(Veh_Marshal,0,4)="N/A","N/A",'输出-系统进路参数'!E16)</f>
        <v>N/A</v>
      </c>
      <c r="C15" s="22" t="str">
        <f>IF(INDEX(Veh_Marshal,0,4)="N/A","N/A",'输出-系统进路参数'!F16)</f>
        <v>N/A</v>
      </c>
      <c r="D15" s="22" t="str">
        <f>IF(INDEX(Veh_Marshal,0,4)="N/A","N/A",'输出-系统进路参数'!G16)</f>
        <v>N/A</v>
      </c>
      <c r="E15" s="22" t="str">
        <f>IF(INDEX(Veh_Marshal,0,4)="N/A","N/A",'输出-系统进路参数'!H16)</f>
        <v>N/A</v>
      </c>
      <c r="F15" s="22" t="str">
        <f>IF(INDEX(Veh_Marshal,0,4)="N/A","N/A",'输出-系统进路参数'!I16)</f>
        <v>N/A</v>
      </c>
      <c r="G15" s="22" t="str">
        <f>IF(INDEX(Veh_Marshal,0,4)="N/A","N/A",'输出-系统进路参数'!J16)</f>
        <v>N/A</v>
      </c>
      <c r="H15" s="22" t="str">
        <f>IF(INDEX(Veh_Marshal,0,4)="N/A","N/A",'输出-系统进路参数'!K16)</f>
        <v>N/A</v>
      </c>
      <c r="I15" s="22" t="str">
        <f>IF(INDEX(Veh_Marshal,0,4)="N/A","N/A",'输出-系统进路参数'!L16)</f>
        <v>N/A</v>
      </c>
      <c r="J15" s="22" t="str">
        <f>IF(INDEX(Veh_Marshal,0,4)="N/A","N/A",'输出-系统进路参数'!M16)</f>
        <v>N/A</v>
      </c>
      <c r="K15" s="22" t="str">
        <f>IF(INDEX(Veh_Marshal,0,4)="N/A","N/A",'输出-系统进路参数'!N16)</f>
        <v>N/A</v>
      </c>
      <c r="L15" s="22" t="str">
        <f>IF(INDEX(Veh_Marshal,0,4)="N/A","N/A",'输出-系统进路参数'!O16)</f>
        <v>N/A</v>
      </c>
      <c r="M15" s="22" t="str">
        <f>IF(INDEX(Veh_Marshal,0,4)="N/A","N/A",'输出-系统进路参数'!P16)</f>
        <v>N/A</v>
      </c>
      <c r="N15" s="22" t="str">
        <f>IF(INDEX(Veh_Marshal,0,4)="N/A","N/A",'输出-系统进路参数'!Q16)</f>
        <v>N/A</v>
      </c>
      <c r="O15" s="22" t="str">
        <f>IF(INDEX(Veh_Marshal,0,4)="N/A","N/A",'输出-系统进路参数'!R16)</f>
        <v>N/A</v>
      </c>
      <c r="P15" s="22" t="str">
        <f>IF(INDEX(Veh_Marshal,0,4)="N/A","N/A",'输出-系统进路参数'!S16)</f>
        <v>N/A</v>
      </c>
      <c r="Q15" s="22" t="str">
        <f>IF(INDEX(Veh_Marshal,0,4)="N/A","N/A",'输出-系统进路参数'!T16)</f>
        <v>N/A</v>
      </c>
      <c r="R15" s="22" t="str">
        <f>IF(INDEX(Veh_Marshal,0,4)="N/A","N/A",'输出-系统进路参数'!U16)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IF(INDEX(Veh_Marshal,0,4)="N/A","N/A",'输出-系统进路参数'!B17)</f>
        <v>N/A</v>
      </c>
      <c r="B16" s="22" t="str">
        <f>IF(INDEX(Veh_Marshal,0,4)="N/A","N/A",'输出-系统进路参数'!E17)</f>
        <v>N/A</v>
      </c>
      <c r="C16" s="22" t="str">
        <f>IF(INDEX(Veh_Marshal,0,4)="N/A","N/A",'输出-系统进路参数'!F17)</f>
        <v>N/A</v>
      </c>
      <c r="D16" s="22" t="str">
        <f>IF(INDEX(Veh_Marshal,0,4)="N/A","N/A",'输出-系统进路参数'!G17)</f>
        <v>N/A</v>
      </c>
      <c r="E16" s="22" t="str">
        <f>IF(INDEX(Veh_Marshal,0,4)="N/A","N/A",'输出-系统进路参数'!H17)</f>
        <v>N/A</v>
      </c>
      <c r="F16" s="22" t="str">
        <f>IF(INDEX(Veh_Marshal,0,4)="N/A","N/A",'输出-系统进路参数'!I17)</f>
        <v>N/A</v>
      </c>
      <c r="G16" s="22" t="str">
        <f>IF(INDEX(Veh_Marshal,0,4)="N/A","N/A",'输出-系统进路参数'!J17)</f>
        <v>N/A</v>
      </c>
      <c r="H16" s="22" t="str">
        <f>IF(INDEX(Veh_Marshal,0,4)="N/A","N/A",'输出-系统进路参数'!K17)</f>
        <v>N/A</v>
      </c>
      <c r="I16" s="22" t="str">
        <f>IF(INDEX(Veh_Marshal,0,4)="N/A","N/A",'输出-系统进路参数'!L17)</f>
        <v>N/A</v>
      </c>
      <c r="J16" s="22" t="str">
        <f>IF(INDEX(Veh_Marshal,0,4)="N/A","N/A",'输出-系统进路参数'!M17)</f>
        <v>N/A</v>
      </c>
      <c r="K16" s="22" t="str">
        <f>IF(INDEX(Veh_Marshal,0,4)="N/A","N/A",'输出-系统进路参数'!N17)</f>
        <v>N/A</v>
      </c>
      <c r="L16" s="22" t="str">
        <f>IF(INDEX(Veh_Marshal,0,4)="N/A","N/A",'输出-系统进路参数'!O17)</f>
        <v>N/A</v>
      </c>
      <c r="M16" s="22" t="str">
        <f>IF(INDEX(Veh_Marshal,0,4)="N/A","N/A",'输出-系统进路参数'!P17)</f>
        <v>N/A</v>
      </c>
      <c r="N16" s="22" t="str">
        <f>IF(INDEX(Veh_Marshal,0,4)="N/A","N/A",'输出-系统进路参数'!Q17)</f>
        <v>N/A</v>
      </c>
      <c r="O16" s="22" t="str">
        <f>IF(INDEX(Veh_Marshal,0,4)="N/A","N/A",'输出-系统进路参数'!R17)</f>
        <v>N/A</v>
      </c>
      <c r="P16" s="22" t="str">
        <f>IF(INDEX(Veh_Marshal,0,4)="N/A","N/A",'输出-系统进路参数'!S17)</f>
        <v>N/A</v>
      </c>
      <c r="Q16" s="22" t="str">
        <f>IF(INDEX(Veh_Marshal,0,4)="N/A","N/A",'输出-系统进路参数'!T17)</f>
        <v>N/A</v>
      </c>
      <c r="R16" s="22" t="str">
        <f>IF(INDEX(Veh_Marshal,0,4)="N/A","N/A",'输出-系统进路参数'!U17)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IF(INDEX(Veh_Marshal,0,4)="N/A","N/A",'输出-系统进路参数'!B18)</f>
        <v>N/A</v>
      </c>
      <c r="B17" s="22" t="str">
        <f>IF(INDEX(Veh_Marshal,0,4)="N/A","N/A",'输出-系统进路参数'!E18)</f>
        <v>N/A</v>
      </c>
      <c r="C17" s="22" t="str">
        <f>IF(INDEX(Veh_Marshal,0,4)="N/A","N/A",'输出-系统进路参数'!F18)</f>
        <v>N/A</v>
      </c>
      <c r="D17" s="22" t="str">
        <f>IF(INDEX(Veh_Marshal,0,4)="N/A","N/A",'输出-系统进路参数'!G18)</f>
        <v>N/A</v>
      </c>
      <c r="E17" s="22" t="str">
        <f>IF(INDEX(Veh_Marshal,0,4)="N/A","N/A",'输出-系统进路参数'!H18)</f>
        <v>N/A</v>
      </c>
      <c r="F17" s="22" t="str">
        <f>IF(INDEX(Veh_Marshal,0,4)="N/A","N/A",'输出-系统进路参数'!I18)</f>
        <v>N/A</v>
      </c>
      <c r="G17" s="22" t="str">
        <f>IF(INDEX(Veh_Marshal,0,4)="N/A","N/A",'输出-系统进路参数'!J18)</f>
        <v>N/A</v>
      </c>
      <c r="H17" s="22" t="str">
        <f>IF(INDEX(Veh_Marshal,0,4)="N/A","N/A",'输出-系统进路参数'!K18)</f>
        <v>N/A</v>
      </c>
      <c r="I17" s="22" t="str">
        <f>IF(INDEX(Veh_Marshal,0,4)="N/A","N/A",'输出-系统进路参数'!L18)</f>
        <v>N/A</v>
      </c>
      <c r="J17" s="22" t="str">
        <f>IF(INDEX(Veh_Marshal,0,4)="N/A","N/A",'输出-系统进路参数'!M18)</f>
        <v>N/A</v>
      </c>
      <c r="K17" s="22" t="str">
        <f>IF(INDEX(Veh_Marshal,0,4)="N/A","N/A",'输出-系统进路参数'!N18)</f>
        <v>N/A</v>
      </c>
      <c r="L17" s="22" t="str">
        <f>IF(INDEX(Veh_Marshal,0,4)="N/A","N/A",'输出-系统进路参数'!O18)</f>
        <v>N/A</v>
      </c>
      <c r="M17" s="22" t="str">
        <f>IF(INDEX(Veh_Marshal,0,4)="N/A","N/A",'输出-系统进路参数'!P18)</f>
        <v>N/A</v>
      </c>
      <c r="N17" s="22" t="str">
        <f>IF(INDEX(Veh_Marshal,0,4)="N/A","N/A",'输出-系统进路参数'!Q18)</f>
        <v>N/A</v>
      </c>
      <c r="O17" s="22" t="str">
        <f>IF(INDEX(Veh_Marshal,0,4)="N/A","N/A",'输出-系统进路参数'!R18)</f>
        <v>N/A</v>
      </c>
      <c r="P17" s="22" t="str">
        <f>IF(INDEX(Veh_Marshal,0,4)="N/A","N/A",'输出-系统进路参数'!S18)</f>
        <v>N/A</v>
      </c>
      <c r="Q17" s="22" t="str">
        <f>IF(INDEX(Veh_Marshal,0,4)="N/A","N/A",'输出-系统进路参数'!T18)</f>
        <v>N/A</v>
      </c>
      <c r="R17" s="22" t="str">
        <f>IF(INDEX(Veh_Marshal,0,4)="N/A","N/A",'输出-系统进路参数'!U18)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IF(INDEX(Veh_Marshal,0,4)="N/A","N/A",'输出-系统进路参数'!B19)</f>
        <v>N/A</v>
      </c>
      <c r="B18" s="22" t="str">
        <f>IF(INDEX(Veh_Marshal,0,4)="N/A","N/A",'输出-系统进路参数'!E19)</f>
        <v>N/A</v>
      </c>
      <c r="C18" s="22" t="str">
        <f>IF(INDEX(Veh_Marshal,0,4)="N/A","N/A",'输出-系统进路参数'!F19)</f>
        <v>N/A</v>
      </c>
      <c r="D18" s="22" t="str">
        <f>IF(INDEX(Veh_Marshal,0,4)="N/A","N/A",'输出-系统进路参数'!G19)</f>
        <v>N/A</v>
      </c>
      <c r="E18" s="22" t="str">
        <f>IF(INDEX(Veh_Marshal,0,4)="N/A","N/A",'输出-系统进路参数'!H19)</f>
        <v>N/A</v>
      </c>
      <c r="F18" s="22" t="str">
        <f>IF(INDEX(Veh_Marshal,0,4)="N/A","N/A",'输出-系统进路参数'!I19)</f>
        <v>N/A</v>
      </c>
      <c r="G18" s="22" t="str">
        <f>IF(INDEX(Veh_Marshal,0,4)="N/A","N/A",'输出-系统进路参数'!J19)</f>
        <v>N/A</v>
      </c>
      <c r="H18" s="22" t="str">
        <f>IF(INDEX(Veh_Marshal,0,4)="N/A","N/A",'输出-系统进路参数'!K19)</f>
        <v>N/A</v>
      </c>
      <c r="I18" s="22" t="str">
        <f>IF(INDEX(Veh_Marshal,0,4)="N/A","N/A",'输出-系统进路参数'!L19)</f>
        <v>N/A</v>
      </c>
      <c r="J18" s="22" t="str">
        <f>IF(INDEX(Veh_Marshal,0,4)="N/A","N/A",'输出-系统进路参数'!M19)</f>
        <v>N/A</v>
      </c>
      <c r="K18" s="22" t="str">
        <f>IF(INDEX(Veh_Marshal,0,4)="N/A","N/A",'输出-系统进路参数'!N19)</f>
        <v>N/A</v>
      </c>
      <c r="L18" s="22" t="str">
        <f>IF(INDEX(Veh_Marshal,0,4)="N/A","N/A",'输出-系统进路参数'!O19)</f>
        <v>N/A</v>
      </c>
      <c r="M18" s="22" t="str">
        <f>IF(INDEX(Veh_Marshal,0,4)="N/A","N/A",'输出-系统进路参数'!P19)</f>
        <v>N/A</v>
      </c>
      <c r="N18" s="22" t="str">
        <f>IF(INDEX(Veh_Marshal,0,4)="N/A","N/A",'输出-系统进路参数'!Q19)</f>
        <v>N/A</v>
      </c>
      <c r="O18" s="22" t="str">
        <f>IF(INDEX(Veh_Marshal,0,4)="N/A","N/A",'输出-系统进路参数'!R19)</f>
        <v>N/A</v>
      </c>
      <c r="P18" s="22" t="str">
        <f>IF(INDEX(Veh_Marshal,0,4)="N/A","N/A",'输出-系统进路参数'!S19)</f>
        <v>N/A</v>
      </c>
      <c r="Q18" s="22" t="str">
        <f>IF(INDEX(Veh_Marshal,0,4)="N/A","N/A",'输出-系统进路参数'!T19)</f>
        <v>N/A</v>
      </c>
      <c r="R18" s="22" t="str">
        <f>IF(INDEX(Veh_Marshal,0,4)="N/A","N/A",'输出-系统进路参数'!U19)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IF(INDEX(Veh_Marshal,0,4)="N/A","N/A",'输出-系统进路参数'!B20)</f>
        <v>N/A</v>
      </c>
      <c r="B19" s="22" t="str">
        <f>IF(INDEX(Veh_Marshal,0,4)="N/A","N/A",'输出-系统进路参数'!E20)</f>
        <v>N/A</v>
      </c>
      <c r="C19" s="22" t="str">
        <f>IF(INDEX(Veh_Marshal,0,4)="N/A","N/A",'输出-系统进路参数'!F20)</f>
        <v>N/A</v>
      </c>
      <c r="D19" s="22" t="str">
        <f>IF(INDEX(Veh_Marshal,0,4)="N/A","N/A",'输出-系统进路参数'!G20)</f>
        <v>N/A</v>
      </c>
      <c r="E19" s="22" t="str">
        <f>IF(INDEX(Veh_Marshal,0,4)="N/A","N/A",'输出-系统进路参数'!H20)</f>
        <v>N/A</v>
      </c>
      <c r="F19" s="22" t="str">
        <f>IF(INDEX(Veh_Marshal,0,4)="N/A","N/A",'输出-系统进路参数'!I20)</f>
        <v>N/A</v>
      </c>
      <c r="G19" s="22" t="str">
        <f>IF(INDEX(Veh_Marshal,0,4)="N/A","N/A",'输出-系统进路参数'!J20)</f>
        <v>N/A</v>
      </c>
      <c r="H19" s="22" t="str">
        <f>IF(INDEX(Veh_Marshal,0,4)="N/A","N/A",'输出-系统进路参数'!K20)</f>
        <v>N/A</v>
      </c>
      <c r="I19" s="22" t="str">
        <f>IF(INDEX(Veh_Marshal,0,4)="N/A","N/A",'输出-系统进路参数'!L20)</f>
        <v>N/A</v>
      </c>
      <c r="J19" s="22" t="str">
        <f>IF(INDEX(Veh_Marshal,0,4)="N/A","N/A",'输出-系统进路参数'!M20)</f>
        <v>N/A</v>
      </c>
      <c r="K19" s="22" t="str">
        <f>IF(INDEX(Veh_Marshal,0,4)="N/A","N/A",'输出-系统进路参数'!N20)</f>
        <v>N/A</v>
      </c>
      <c r="L19" s="22" t="str">
        <f>IF(INDEX(Veh_Marshal,0,4)="N/A","N/A",'输出-系统进路参数'!O20)</f>
        <v>N/A</v>
      </c>
      <c r="M19" s="22" t="str">
        <f>IF(INDEX(Veh_Marshal,0,4)="N/A","N/A",'输出-系统进路参数'!P20)</f>
        <v>N/A</v>
      </c>
      <c r="N19" s="22" t="str">
        <f>IF(INDEX(Veh_Marshal,0,4)="N/A","N/A",'输出-系统进路参数'!Q20)</f>
        <v>N/A</v>
      </c>
      <c r="O19" s="22" t="str">
        <f>IF(INDEX(Veh_Marshal,0,4)="N/A","N/A",'输出-系统进路参数'!R20)</f>
        <v>N/A</v>
      </c>
      <c r="P19" s="22" t="str">
        <f>IF(INDEX(Veh_Marshal,0,4)="N/A","N/A",'输出-系统进路参数'!S20)</f>
        <v>N/A</v>
      </c>
      <c r="Q19" s="22" t="str">
        <f>IF(INDEX(Veh_Marshal,0,4)="N/A","N/A",'输出-系统进路参数'!T20)</f>
        <v>N/A</v>
      </c>
      <c r="R19" s="22" t="str">
        <f>IF(INDEX(Veh_Marshal,0,4)="N/A","N/A",'输出-系统进路参数'!U20)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IF(INDEX(Veh_Marshal,0,4)="N/A","N/A",'输出-系统进路参数'!B21)</f>
        <v>N/A</v>
      </c>
      <c r="B20" s="22" t="str">
        <f>IF(INDEX(Veh_Marshal,0,4)="N/A","N/A",'输出-系统进路参数'!E21)</f>
        <v>N/A</v>
      </c>
      <c r="C20" s="22" t="str">
        <f>IF(INDEX(Veh_Marshal,0,4)="N/A","N/A",'输出-系统进路参数'!F21)</f>
        <v>N/A</v>
      </c>
      <c r="D20" s="22" t="str">
        <f>IF(INDEX(Veh_Marshal,0,4)="N/A","N/A",'输出-系统进路参数'!G21)</f>
        <v>N/A</v>
      </c>
      <c r="E20" s="22" t="str">
        <f>IF(INDEX(Veh_Marshal,0,4)="N/A","N/A",'输出-系统进路参数'!H21)</f>
        <v>N/A</v>
      </c>
      <c r="F20" s="22" t="str">
        <f>IF(INDEX(Veh_Marshal,0,4)="N/A","N/A",'输出-系统进路参数'!I21)</f>
        <v>N/A</v>
      </c>
      <c r="G20" s="22" t="str">
        <f>IF(INDEX(Veh_Marshal,0,4)="N/A","N/A",'输出-系统进路参数'!J21)</f>
        <v>N/A</v>
      </c>
      <c r="H20" s="22" t="str">
        <f>IF(INDEX(Veh_Marshal,0,4)="N/A","N/A",'输出-系统进路参数'!K21)</f>
        <v>N/A</v>
      </c>
      <c r="I20" s="22" t="str">
        <f>IF(INDEX(Veh_Marshal,0,4)="N/A","N/A",'输出-系统进路参数'!L21)</f>
        <v>N/A</v>
      </c>
      <c r="J20" s="22" t="str">
        <f>IF(INDEX(Veh_Marshal,0,4)="N/A","N/A",'输出-系统进路参数'!M21)</f>
        <v>N/A</v>
      </c>
      <c r="K20" s="22" t="str">
        <f>IF(INDEX(Veh_Marshal,0,4)="N/A","N/A",'输出-系统进路参数'!N21)</f>
        <v>N/A</v>
      </c>
      <c r="L20" s="22" t="str">
        <f>IF(INDEX(Veh_Marshal,0,4)="N/A","N/A",'输出-系统进路参数'!O21)</f>
        <v>N/A</v>
      </c>
      <c r="M20" s="22" t="str">
        <f>IF(INDEX(Veh_Marshal,0,4)="N/A","N/A",'输出-系统进路参数'!P21)</f>
        <v>N/A</v>
      </c>
      <c r="N20" s="22" t="str">
        <f>IF(INDEX(Veh_Marshal,0,4)="N/A","N/A",'输出-系统进路参数'!Q21)</f>
        <v>N/A</v>
      </c>
      <c r="O20" s="22" t="str">
        <f>IF(INDEX(Veh_Marshal,0,4)="N/A","N/A",'输出-系统进路参数'!R21)</f>
        <v>N/A</v>
      </c>
      <c r="P20" s="22" t="str">
        <f>IF(INDEX(Veh_Marshal,0,4)="N/A","N/A",'输出-系统进路参数'!S21)</f>
        <v>N/A</v>
      </c>
      <c r="Q20" s="22" t="str">
        <f>IF(INDEX(Veh_Marshal,0,4)="N/A","N/A",'输出-系统进路参数'!T21)</f>
        <v>N/A</v>
      </c>
      <c r="R20" s="22" t="str">
        <f>IF(INDEX(Veh_Marshal,0,4)="N/A","N/A",'输出-系统进路参数'!U21)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IF(INDEX(Veh_Marshal,0,4)="N/A","N/A",'输出-系统进路参数'!B22)</f>
        <v>N/A</v>
      </c>
      <c r="B21" s="22" t="str">
        <f>IF(INDEX(Veh_Marshal,0,4)="N/A","N/A",'输出-系统进路参数'!E22)</f>
        <v>N/A</v>
      </c>
      <c r="C21" s="22" t="str">
        <f>IF(INDEX(Veh_Marshal,0,4)="N/A","N/A",'输出-系统进路参数'!F22)</f>
        <v>N/A</v>
      </c>
      <c r="D21" s="22" t="str">
        <f>IF(INDEX(Veh_Marshal,0,4)="N/A","N/A",'输出-系统进路参数'!G22)</f>
        <v>N/A</v>
      </c>
      <c r="E21" s="22" t="str">
        <f>IF(INDEX(Veh_Marshal,0,4)="N/A","N/A",'输出-系统进路参数'!H22)</f>
        <v>N/A</v>
      </c>
      <c r="F21" s="22" t="str">
        <f>IF(INDEX(Veh_Marshal,0,4)="N/A","N/A",'输出-系统进路参数'!I22)</f>
        <v>N/A</v>
      </c>
      <c r="G21" s="22" t="str">
        <f>IF(INDEX(Veh_Marshal,0,4)="N/A","N/A",'输出-系统进路参数'!J22)</f>
        <v>N/A</v>
      </c>
      <c r="H21" s="22" t="str">
        <f>IF(INDEX(Veh_Marshal,0,4)="N/A","N/A",'输出-系统进路参数'!K22)</f>
        <v>N/A</v>
      </c>
      <c r="I21" s="22" t="str">
        <f>IF(INDEX(Veh_Marshal,0,4)="N/A","N/A",'输出-系统进路参数'!L22)</f>
        <v>N/A</v>
      </c>
      <c r="J21" s="22" t="str">
        <f>IF(INDEX(Veh_Marshal,0,4)="N/A","N/A",'输出-系统进路参数'!M22)</f>
        <v>N/A</v>
      </c>
      <c r="K21" s="22" t="str">
        <f>IF(INDEX(Veh_Marshal,0,4)="N/A","N/A",'输出-系统进路参数'!N22)</f>
        <v>N/A</v>
      </c>
      <c r="L21" s="22" t="str">
        <f>IF(INDEX(Veh_Marshal,0,4)="N/A","N/A",'输出-系统进路参数'!O22)</f>
        <v>N/A</v>
      </c>
      <c r="M21" s="22" t="str">
        <f>IF(INDEX(Veh_Marshal,0,4)="N/A","N/A",'输出-系统进路参数'!P22)</f>
        <v>N/A</v>
      </c>
      <c r="N21" s="22" t="str">
        <f>IF(INDEX(Veh_Marshal,0,4)="N/A","N/A",'输出-系统进路参数'!Q22)</f>
        <v>N/A</v>
      </c>
      <c r="O21" s="22" t="str">
        <f>IF(INDEX(Veh_Marshal,0,4)="N/A","N/A",'输出-系统进路参数'!R22)</f>
        <v>N/A</v>
      </c>
      <c r="P21" s="22" t="str">
        <f>IF(INDEX(Veh_Marshal,0,4)="N/A","N/A",'输出-系统进路参数'!S22)</f>
        <v>N/A</v>
      </c>
      <c r="Q21" s="22" t="str">
        <f>IF(INDEX(Veh_Marshal,0,4)="N/A","N/A",'输出-系统进路参数'!T22)</f>
        <v>N/A</v>
      </c>
      <c r="R21" s="22" t="str">
        <f>IF(INDEX(Veh_Marshal,0,4)="N/A","N/A",'输出-系统进路参数'!U22)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IF(INDEX(Veh_Marshal,0,4)="N/A","N/A",'输出-系统进路参数'!B23)</f>
        <v>N/A</v>
      </c>
      <c r="B22" s="22" t="str">
        <f>IF(INDEX(Veh_Marshal,0,4)="N/A","N/A",'输出-系统进路参数'!E23)</f>
        <v>N/A</v>
      </c>
      <c r="C22" s="22" t="str">
        <f>IF(INDEX(Veh_Marshal,0,4)="N/A","N/A",'输出-系统进路参数'!F23)</f>
        <v>N/A</v>
      </c>
      <c r="D22" s="22" t="str">
        <f>IF(INDEX(Veh_Marshal,0,4)="N/A","N/A",'输出-系统进路参数'!G23)</f>
        <v>N/A</v>
      </c>
      <c r="E22" s="22" t="str">
        <f>IF(INDEX(Veh_Marshal,0,4)="N/A","N/A",'输出-系统进路参数'!H23)</f>
        <v>N/A</v>
      </c>
      <c r="F22" s="22" t="str">
        <f>IF(INDEX(Veh_Marshal,0,4)="N/A","N/A",'输出-系统进路参数'!I23)</f>
        <v>N/A</v>
      </c>
      <c r="G22" s="22" t="str">
        <f>IF(INDEX(Veh_Marshal,0,4)="N/A","N/A",'输出-系统进路参数'!J23)</f>
        <v>N/A</v>
      </c>
      <c r="H22" s="22" t="str">
        <f>IF(INDEX(Veh_Marshal,0,4)="N/A","N/A",'输出-系统进路参数'!K23)</f>
        <v>N/A</v>
      </c>
      <c r="I22" s="22" t="str">
        <f>IF(INDEX(Veh_Marshal,0,4)="N/A","N/A",'输出-系统进路参数'!L23)</f>
        <v>N/A</v>
      </c>
      <c r="J22" s="22" t="str">
        <f>IF(INDEX(Veh_Marshal,0,4)="N/A","N/A",'输出-系统进路参数'!M23)</f>
        <v>N/A</v>
      </c>
      <c r="K22" s="22" t="str">
        <f>IF(INDEX(Veh_Marshal,0,4)="N/A","N/A",'输出-系统进路参数'!N23)</f>
        <v>N/A</v>
      </c>
      <c r="L22" s="22" t="str">
        <f>IF(INDEX(Veh_Marshal,0,4)="N/A","N/A",'输出-系统进路参数'!O23)</f>
        <v>N/A</v>
      </c>
      <c r="M22" s="22" t="str">
        <f>IF(INDEX(Veh_Marshal,0,4)="N/A","N/A",'输出-系统进路参数'!P23)</f>
        <v>N/A</v>
      </c>
      <c r="N22" s="22" t="str">
        <f>IF(INDEX(Veh_Marshal,0,4)="N/A","N/A",'输出-系统进路参数'!Q23)</f>
        <v>N/A</v>
      </c>
      <c r="O22" s="22" t="str">
        <f>IF(INDEX(Veh_Marshal,0,4)="N/A","N/A",'输出-系统进路参数'!R23)</f>
        <v>N/A</v>
      </c>
      <c r="P22" s="22" t="str">
        <f>IF(INDEX(Veh_Marshal,0,4)="N/A","N/A",'输出-系统进路参数'!S23)</f>
        <v>N/A</v>
      </c>
      <c r="Q22" s="22" t="str">
        <f>IF(INDEX(Veh_Marshal,0,4)="N/A","N/A",'输出-系统进路参数'!T23)</f>
        <v>N/A</v>
      </c>
      <c r="R22" s="22" t="str">
        <f>IF(INDEX(Veh_Marshal,0,4)="N/A","N/A",'输出-系统进路参数'!U23)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IF(INDEX(Veh_Marshal,0,4)="N/A","N/A",'输出-系统进路参数'!B24)</f>
        <v>N/A</v>
      </c>
      <c r="B23" s="22" t="str">
        <f>IF(INDEX(Veh_Marshal,0,4)="N/A","N/A",'输出-系统进路参数'!E24)</f>
        <v>N/A</v>
      </c>
      <c r="C23" s="22" t="str">
        <f>IF(INDEX(Veh_Marshal,0,4)="N/A","N/A",'输出-系统进路参数'!F24)</f>
        <v>N/A</v>
      </c>
      <c r="D23" s="22" t="str">
        <f>IF(INDEX(Veh_Marshal,0,4)="N/A","N/A",'输出-系统进路参数'!G24)</f>
        <v>N/A</v>
      </c>
      <c r="E23" s="22" t="str">
        <f>IF(INDEX(Veh_Marshal,0,4)="N/A","N/A",'输出-系统进路参数'!H24)</f>
        <v>N/A</v>
      </c>
      <c r="F23" s="22" t="str">
        <f>IF(INDEX(Veh_Marshal,0,4)="N/A","N/A",'输出-系统进路参数'!I24)</f>
        <v>N/A</v>
      </c>
      <c r="G23" s="22" t="str">
        <f>IF(INDEX(Veh_Marshal,0,4)="N/A","N/A",'输出-系统进路参数'!J24)</f>
        <v>N/A</v>
      </c>
      <c r="H23" s="22" t="str">
        <f>IF(INDEX(Veh_Marshal,0,4)="N/A","N/A",'输出-系统进路参数'!K24)</f>
        <v>N/A</v>
      </c>
      <c r="I23" s="22" t="str">
        <f>IF(INDEX(Veh_Marshal,0,4)="N/A","N/A",'输出-系统进路参数'!L24)</f>
        <v>N/A</v>
      </c>
      <c r="J23" s="22" t="str">
        <f>IF(INDEX(Veh_Marshal,0,4)="N/A","N/A",'输出-系统进路参数'!M24)</f>
        <v>N/A</v>
      </c>
      <c r="K23" s="22" t="str">
        <f>IF(INDEX(Veh_Marshal,0,4)="N/A","N/A",'输出-系统进路参数'!N24)</f>
        <v>N/A</v>
      </c>
      <c r="L23" s="22" t="str">
        <f>IF(INDEX(Veh_Marshal,0,4)="N/A","N/A",'输出-系统进路参数'!O24)</f>
        <v>N/A</v>
      </c>
      <c r="M23" s="22" t="str">
        <f>IF(INDEX(Veh_Marshal,0,4)="N/A","N/A",'输出-系统进路参数'!P24)</f>
        <v>N/A</v>
      </c>
      <c r="N23" s="22" t="str">
        <f>IF(INDEX(Veh_Marshal,0,4)="N/A","N/A",'输出-系统进路参数'!Q24)</f>
        <v>N/A</v>
      </c>
      <c r="O23" s="22" t="str">
        <f>IF(INDEX(Veh_Marshal,0,4)="N/A","N/A",'输出-系统进路参数'!R24)</f>
        <v>N/A</v>
      </c>
      <c r="P23" s="22" t="str">
        <f>IF(INDEX(Veh_Marshal,0,4)="N/A","N/A",'输出-系统进路参数'!S24)</f>
        <v>N/A</v>
      </c>
      <c r="Q23" s="22" t="str">
        <f>IF(INDEX(Veh_Marshal,0,4)="N/A","N/A",'输出-系统进路参数'!T24)</f>
        <v>N/A</v>
      </c>
      <c r="R23" s="22" t="str">
        <f>IF(INDEX(Veh_Marshal,0,4)="N/A","N/A",'输出-系统进路参数'!U24)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IF(INDEX(Veh_Marshal,0,4)="N/A","N/A",'输出-系统进路参数'!B25)</f>
        <v>N/A</v>
      </c>
      <c r="B24" s="22" t="str">
        <f>IF(INDEX(Veh_Marshal,0,4)="N/A","N/A",'输出-系统进路参数'!E25)</f>
        <v>N/A</v>
      </c>
      <c r="C24" s="22" t="str">
        <f>IF(INDEX(Veh_Marshal,0,4)="N/A","N/A",'输出-系统进路参数'!F25)</f>
        <v>N/A</v>
      </c>
      <c r="D24" s="22" t="str">
        <f>IF(INDEX(Veh_Marshal,0,4)="N/A","N/A",'输出-系统进路参数'!G25)</f>
        <v>N/A</v>
      </c>
      <c r="E24" s="22" t="str">
        <f>IF(INDEX(Veh_Marshal,0,4)="N/A","N/A",'输出-系统进路参数'!H25)</f>
        <v>N/A</v>
      </c>
      <c r="F24" s="22" t="str">
        <f>IF(INDEX(Veh_Marshal,0,4)="N/A","N/A",'输出-系统进路参数'!I25)</f>
        <v>N/A</v>
      </c>
      <c r="G24" s="22" t="str">
        <f>IF(INDEX(Veh_Marshal,0,4)="N/A","N/A",'输出-系统进路参数'!J25)</f>
        <v>N/A</v>
      </c>
      <c r="H24" s="22" t="str">
        <f>IF(INDEX(Veh_Marshal,0,4)="N/A","N/A",'输出-系统进路参数'!K25)</f>
        <v>N/A</v>
      </c>
      <c r="I24" s="22" t="str">
        <f>IF(INDEX(Veh_Marshal,0,4)="N/A","N/A",'输出-系统进路参数'!L25)</f>
        <v>N/A</v>
      </c>
      <c r="J24" s="22" t="str">
        <f>IF(INDEX(Veh_Marshal,0,4)="N/A","N/A",'输出-系统进路参数'!M25)</f>
        <v>N/A</v>
      </c>
      <c r="K24" s="22" t="str">
        <f>IF(INDEX(Veh_Marshal,0,4)="N/A","N/A",'输出-系统进路参数'!N25)</f>
        <v>N/A</v>
      </c>
      <c r="L24" s="22" t="str">
        <f>IF(INDEX(Veh_Marshal,0,4)="N/A","N/A",'输出-系统进路参数'!O25)</f>
        <v>N/A</v>
      </c>
      <c r="M24" s="22" t="str">
        <f>IF(INDEX(Veh_Marshal,0,4)="N/A","N/A",'输出-系统进路参数'!P25)</f>
        <v>N/A</v>
      </c>
      <c r="N24" s="22" t="str">
        <f>IF(INDEX(Veh_Marshal,0,4)="N/A","N/A",'输出-系统进路参数'!Q25)</f>
        <v>N/A</v>
      </c>
      <c r="O24" s="22" t="str">
        <f>IF(INDEX(Veh_Marshal,0,4)="N/A","N/A",'输出-系统进路参数'!R25)</f>
        <v>N/A</v>
      </c>
      <c r="P24" s="22" t="str">
        <f>IF(INDEX(Veh_Marshal,0,4)="N/A","N/A",'输出-系统进路参数'!S25)</f>
        <v>N/A</v>
      </c>
      <c r="Q24" s="22" t="str">
        <f>IF(INDEX(Veh_Marshal,0,4)="N/A","N/A",'输出-系统进路参数'!T25)</f>
        <v>N/A</v>
      </c>
      <c r="R24" s="22" t="str">
        <f>IF(INDEX(Veh_Marshal,0,4)="N/A","N/A",'输出-系统进路参数'!U25)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IF(INDEX(Veh_Marshal,0,4)="N/A","N/A",'输出-系统进路参数'!B26)</f>
        <v>N/A</v>
      </c>
      <c r="B25" s="22" t="str">
        <f>IF(INDEX(Veh_Marshal,0,4)="N/A","N/A",'输出-系统进路参数'!E26)</f>
        <v>N/A</v>
      </c>
      <c r="C25" s="22" t="str">
        <f>IF(INDEX(Veh_Marshal,0,4)="N/A","N/A",'输出-系统进路参数'!F26)</f>
        <v>N/A</v>
      </c>
      <c r="D25" s="22" t="str">
        <f>IF(INDEX(Veh_Marshal,0,4)="N/A","N/A",'输出-系统进路参数'!G26)</f>
        <v>N/A</v>
      </c>
      <c r="E25" s="22" t="str">
        <f>IF(INDEX(Veh_Marshal,0,4)="N/A","N/A",'输出-系统进路参数'!H26)</f>
        <v>N/A</v>
      </c>
      <c r="F25" s="22" t="str">
        <f>IF(INDEX(Veh_Marshal,0,4)="N/A","N/A",'输出-系统进路参数'!I26)</f>
        <v>N/A</v>
      </c>
      <c r="G25" s="22" t="str">
        <f>IF(INDEX(Veh_Marshal,0,4)="N/A","N/A",'输出-系统进路参数'!J26)</f>
        <v>N/A</v>
      </c>
      <c r="H25" s="22" t="str">
        <f>IF(INDEX(Veh_Marshal,0,4)="N/A","N/A",'输出-系统进路参数'!K26)</f>
        <v>N/A</v>
      </c>
      <c r="I25" s="22" t="str">
        <f>IF(INDEX(Veh_Marshal,0,4)="N/A","N/A",'输出-系统进路参数'!L26)</f>
        <v>N/A</v>
      </c>
      <c r="J25" s="22" t="str">
        <f>IF(INDEX(Veh_Marshal,0,4)="N/A","N/A",'输出-系统进路参数'!M26)</f>
        <v>N/A</v>
      </c>
      <c r="K25" s="22" t="str">
        <f>IF(INDEX(Veh_Marshal,0,4)="N/A","N/A",'输出-系统进路参数'!N26)</f>
        <v>N/A</v>
      </c>
      <c r="L25" s="22" t="str">
        <f>IF(INDEX(Veh_Marshal,0,4)="N/A","N/A",'输出-系统进路参数'!O26)</f>
        <v>N/A</v>
      </c>
      <c r="M25" s="22" t="str">
        <f>IF(INDEX(Veh_Marshal,0,4)="N/A","N/A",'输出-系统进路参数'!P26)</f>
        <v>N/A</v>
      </c>
      <c r="N25" s="22" t="str">
        <f>IF(INDEX(Veh_Marshal,0,4)="N/A","N/A",'输出-系统进路参数'!Q26)</f>
        <v>N/A</v>
      </c>
      <c r="O25" s="22" t="str">
        <f>IF(INDEX(Veh_Marshal,0,4)="N/A","N/A",'输出-系统进路参数'!R26)</f>
        <v>N/A</v>
      </c>
      <c r="P25" s="22" t="str">
        <f>IF(INDEX(Veh_Marshal,0,4)="N/A","N/A",'输出-系统进路参数'!S26)</f>
        <v>N/A</v>
      </c>
      <c r="Q25" s="22" t="str">
        <f>IF(INDEX(Veh_Marshal,0,4)="N/A","N/A",'输出-系统进路参数'!T26)</f>
        <v>N/A</v>
      </c>
      <c r="R25" s="22" t="str">
        <f>IF(INDEX(Veh_Marshal,0,4)="N/A","N/A",'输出-系统进路参数'!U26)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IF(INDEX(Veh_Marshal,0,4)="N/A","N/A",'输出-系统进路参数'!B27)</f>
        <v>N/A</v>
      </c>
      <c r="B26" s="22" t="str">
        <f>IF(INDEX(Veh_Marshal,0,4)="N/A","N/A",'输出-系统进路参数'!E27)</f>
        <v>N/A</v>
      </c>
      <c r="C26" s="22" t="str">
        <f>IF(INDEX(Veh_Marshal,0,4)="N/A","N/A",'输出-系统进路参数'!F27)</f>
        <v>N/A</v>
      </c>
      <c r="D26" s="22" t="str">
        <f>IF(INDEX(Veh_Marshal,0,4)="N/A","N/A",'输出-系统进路参数'!G27)</f>
        <v>N/A</v>
      </c>
      <c r="E26" s="22" t="str">
        <f>IF(INDEX(Veh_Marshal,0,4)="N/A","N/A",'输出-系统进路参数'!H27)</f>
        <v>N/A</v>
      </c>
      <c r="F26" s="22" t="str">
        <f>IF(INDEX(Veh_Marshal,0,4)="N/A","N/A",'输出-系统进路参数'!I27)</f>
        <v>N/A</v>
      </c>
      <c r="G26" s="22" t="str">
        <f>IF(INDEX(Veh_Marshal,0,4)="N/A","N/A",'输出-系统进路参数'!J27)</f>
        <v>N/A</v>
      </c>
      <c r="H26" s="22" t="str">
        <f>IF(INDEX(Veh_Marshal,0,4)="N/A","N/A",'输出-系统进路参数'!K27)</f>
        <v>N/A</v>
      </c>
      <c r="I26" s="22" t="str">
        <f>IF(INDEX(Veh_Marshal,0,4)="N/A","N/A",'输出-系统进路参数'!L27)</f>
        <v>N/A</v>
      </c>
      <c r="J26" s="22" t="str">
        <f>IF(INDEX(Veh_Marshal,0,4)="N/A","N/A",'输出-系统进路参数'!M27)</f>
        <v>N/A</v>
      </c>
      <c r="K26" s="22" t="str">
        <f>IF(INDEX(Veh_Marshal,0,4)="N/A","N/A",'输出-系统进路参数'!N27)</f>
        <v>N/A</v>
      </c>
      <c r="L26" s="22" t="str">
        <f>IF(INDEX(Veh_Marshal,0,4)="N/A","N/A",'输出-系统进路参数'!O27)</f>
        <v>N/A</v>
      </c>
      <c r="M26" s="22" t="str">
        <f>IF(INDEX(Veh_Marshal,0,4)="N/A","N/A",'输出-系统进路参数'!P27)</f>
        <v>N/A</v>
      </c>
      <c r="N26" s="22" t="str">
        <f>IF(INDEX(Veh_Marshal,0,4)="N/A","N/A",'输出-系统进路参数'!Q27)</f>
        <v>N/A</v>
      </c>
      <c r="O26" s="22" t="str">
        <f>IF(INDEX(Veh_Marshal,0,4)="N/A","N/A",'输出-系统进路参数'!R27)</f>
        <v>N/A</v>
      </c>
      <c r="P26" s="22" t="str">
        <f>IF(INDEX(Veh_Marshal,0,4)="N/A","N/A",'输出-系统进路参数'!S27)</f>
        <v>N/A</v>
      </c>
      <c r="Q26" s="22" t="str">
        <f>IF(INDEX(Veh_Marshal,0,4)="N/A","N/A",'输出-系统进路参数'!T27)</f>
        <v>N/A</v>
      </c>
      <c r="R26" s="22" t="str">
        <f>IF(INDEX(Veh_Marshal,0,4)="N/A","N/A",'输出-系统进路参数'!U27)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IF(INDEX(Veh_Marshal,0,4)="N/A","N/A",'输出-系统进路参数'!B28)</f>
        <v>N/A</v>
      </c>
      <c r="B27" s="22" t="str">
        <f>IF(INDEX(Veh_Marshal,0,4)="N/A","N/A",'输出-系统进路参数'!E28)</f>
        <v>N/A</v>
      </c>
      <c r="C27" s="22" t="str">
        <f>IF(INDEX(Veh_Marshal,0,4)="N/A","N/A",'输出-系统进路参数'!F28)</f>
        <v>N/A</v>
      </c>
      <c r="D27" s="22" t="str">
        <f>IF(INDEX(Veh_Marshal,0,4)="N/A","N/A",'输出-系统进路参数'!G28)</f>
        <v>N/A</v>
      </c>
      <c r="E27" s="22" t="str">
        <f>IF(INDEX(Veh_Marshal,0,4)="N/A","N/A",'输出-系统进路参数'!H28)</f>
        <v>N/A</v>
      </c>
      <c r="F27" s="22" t="str">
        <f>IF(INDEX(Veh_Marshal,0,4)="N/A","N/A",'输出-系统进路参数'!I28)</f>
        <v>N/A</v>
      </c>
      <c r="G27" s="22" t="str">
        <f>IF(INDEX(Veh_Marshal,0,4)="N/A","N/A",'输出-系统进路参数'!J28)</f>
        <v>N/A</v>
      </c>
      <c r="H27" s="22" t="str">
        <f>IF(INDEX(Veh_Marshal,0,4)="N/A","N/A",'输出-系统进路参数'!K28)</f>
        <v>N/A</v>
      </c>
      <c r="I27" s="22" t="str">
        <f>IF(INDEX(Veh_Marshal,0,4)="N/A","N/A",'输出-系统进路参数'!L28)</f>
        <v>N/A</v>
      </c>
      <c r="J27" s="22" t="str">
        <f>IF(INDEX(Veh_Marshal,0,4)="N/A","N/A",'输出-系统进路参数'!M28)</f>
        <v>N/A</v>
      </c>
      <c r="K27" s="22" t="str">
        <f>IF(INDEX(Veh_Marshal,0,4)="N/A","N/A",'输出-系统进路参数'!N28)</f>
        <v>N/A</v>
      </c>
      <c r="L27" s="22" t="str">
        <f>IF(INDEX(Veh_Marshal,0,4)="N/A","N/A",'输出-系统进路参数'!O28)</f>
        <v>N/A</v>
      </c>
      <c r="M27" s="22" t="str">
        <f>IF(INDEX(Veh_Marshal,0,4)="N/A","N/A",'输出-系统进路参数'!P28)</f>
        <v>N/A</v>
      </c>
      <c r="N27" s="22" t="str">
        <f>IF(INDEX(Veh_Marshal,0,4)="N/A","N/A",'输出-系统进路参数'!Q28)</f>
        <v>N/A</v>
      </c>
      <c r="O27" s="22" t="str">
        <f>IF(INDEX(Veh_Marshal,0,4)="N/A","N/A",'输出-系统进路参数'!R28)</f>
        <v>N/A</v>
      </c>
      <c r="P27" s="22" t="str">
        <f>IF(INDEX(Veh_Marshal,0,4)="N/A","N/A",'输出-系统进路参数'!S28)</f>
        <v>N/A</v>
      </c>
      <c r="Q27" s="22" t="str">
        <f>IF(INDEX(Veh_Marshal,0,4)="N/A","N/A",'输出-系统进路参数'!T28)</f>
        <v>N/A</v>
      </c>
      <c r="R27" s="22" t="str">
        <f>IF(INDEX(Veh_Marshal,0,4)="N/A","N/A",'输出-系统进路参数'!U28)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IF(INDEX(Veh_Marshal,0,4)="N/A","N/A",'输出-系统进路参数'!B29)</f>
        <v>N/A</v>
      </c>
      <c r="B28" s="22" t="str">
        <f>IF(INDEX(Veh_Marshal,0,4)="N/A","N/A",'输出-系统进路参数'!E29)</f>
        <v>N/A</v>
      </c>
      <c r="C28" s="22" t="str">
        <f>IF(INDEX(Veh_Marshal,0,4)="N/A","N/A",'输出-系统进路参数'!F29)</f>
        <v>N/A</v>
      </c>
      <c r="D28" s="22" t="str">
        <f>IF(INDEX(Veh_Marshal,0,4)="N/A","N/A",'输出-系统进路参数'!G29)</f>
        <v>N/A</v>
      </c>
      <c r="E28" s="22" t="str">
        <f>IF(INDEX(Veh_Marshal,0,4)="N/A","N/A",'输出-系统进路参数'!H29)</f>
        <v>N/A</v>
      </c>
      <c r="F28" s="22" t="str">
        <f>IF(INDEX(Veh_Marshal,0,4)="N/A","N/A",'输出-系统进路参数'!I29)</f>
        <v>N/A</v>
      </c>
      <c r="G28" s="22" t="str">
        <f>IF(INDEX(Veh_Marshal,0,4)="N/A","N/A",'输出-系统进路参数'!J29)</f>
        <v>N/A</v>
      </c>
      <c r="H28" s="22" t="str">
        <f>IF(INDEX(Veh_Marshal,0,4)="N/A","N/A",'输出-系统进路参数'!K29)</f>
        <v>N/A</v>
      </c>
      <c r="I28" s="22" t="str">
        <f>IF(INDEX(Veh_Marshal,0,4)="N/A","N/A",'输出-系统进路参数'!L29)</f>
        <v>N/A</v>
      </c>
      <c r="J28" s="22" t="str">
        <f>IF(INDEX(Veh_Marshal,0,4)="N/A","N/A",'输出-系统进路参数'!M29)</f>
        <v>N/A</v>
      </c>
      <c r="K28" s="22" t="str">
        <f>IF(INDEX(Veh_Marshal,0,4)="N/A","N/A",'输出-系统进路参数'!N29)</f>
        <v>N/A</v>
      </c>
      <c r="L28" s="22" t="str">
        <f>IF(INDEX(Veh_Marshal,0,4)="N/A","N/A",'输出-系统进路参数'!O29)</f>
        <v>N/A</v>
      </c>
      <c r="M28" s="22" t="str">
        <f>IF(INDEX(Veh_Marshal,0,4)="N/A","N/A",'输出-系统进路参数'!P29)</f>
        <v>N/A</v>
      </c>
      <c r="N28" s="22" t="str">
        <f>IF(INDEX(Veh_Marshal,0,4)="N/A","N/A",'输出-系统进路参数'!Q29)</f>
        <v>N/A</v>
      </c>
      <c r="O28" s="22" t="str">
        <f>IF(INDEX(Veh_Marshal,0,4)="N/A","N/A",'输出-系统进路参数'!R29)</f>
        <v>N/A</v>
      </c>
      <c r="P28" s="22" t="str">
        <f>IF(INDEX(Veh_Marshal,0,4)="N/A","N/A",'输出-系统进路参数'!S29)</f>
        <v>N/A</v>
      </c>
      <c r="Q28" s="22" t="str">
        <f>IF(INDEX(Veh_Marshal,0,4)="N/A","N/A",'输出-系统进路参数'!T29)</f>
        <v>N/A</v>
      </c>
      <c r="R28" s="22" t="str">
        <f>IF(INDEX(Veh_Marshal,0,4)="N/A","N/A",'输出-系统进路参数'!U29)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IF(INDEX(Veh_Marshal,0,4)="N/A","N/A",'输出-系统进路参数'!B30)</f>
        <v>N/A</v>
      </c>
      <c r="B29" s="22" t="str">
        <f>IF(INDEX(Veh_Marshal,0,4)="N/A","N/A",'输出-系统进路参数'!E30)</f>
        <v>N/A</v>
      </c>
      <c r="C29" s="22" t="str">
        <f>IF(INDEX(Veh_Marshal,0,4)="N/A","N/A",'输出-系统进路参数'!F30)</f>
        <v>N/A</v>
      </c>
      <c r="D29" s="22" t="str">
        <f>IF(INDEX(Veh_Marshal,0,4)="N/A","N/A",'输出-系统进路参数'!G30)</f>
        <v>N/A</v>
      </c>
      <c r="E29" s="22" t="str">
        <f>IF(INDEX(Veh_Marshal,0,4)="N/A","N/A",'输出-系统进路参数'!H30)</f>
        <v>N/A</v>
      </c>
      <c r="F29" s="22" t="str">
        <f>IF(INDEX(Veh_Marshal,0,4)="N/A","N/A",'输出-系统进路参数'!I30)</f>
        <v>N/A</v>
      </c>
      <c r="G29" s="22" t="str">
        <f>IF(INDEX(Veh_Marshal,0,4)="N/A","N/A",'输出-系统进路参数'!J30)</f>
        <v>N/A</v>
      </c>
      <c r="H29" s="22" t="str">
        <f>IF(INDEX(Veh_Marshal,0,4)="N/A","N/A",'输出-系统进路参数'!K30)</f>
        <v>N/A</v>
      </c>
      <c r="I29" s="22" t="str">
        <f>IF(INDEX(Veh_Marshal,0,4)="N/A","N/A",'输出-系统进路参数'!L30)</f>
        <v>N/A</v>
      </c>
      <c r="J29" s="22" t="str">
        <f>IF(INDEX(Veh_Marshal,0,4)="N/A","N/A",'输出-系统进路参数'!M30)</f>
        <v>N/A</v>
      </c>
      <c r="K29" s="22" t="str">
        <f>IF(INDEX(Veh_Marshal,0,4)="N/A","N/A",'输出-系统进路参数'!N30)</f>
        <v>N/A</v>
      </c>
      <c r="L29" s="22" t="str">
        <f>IF(INDEX(Veh_Marshal,0,4)="N/A","N/A",'输出-系统进路参数'!O30)</f>
        <v>N/A</v>
      </c>
      <c r="M29" s="22" t="str">
        <f>IF(INDEX(Veh_Marshal,0,4)="N/A","N/A",'输出-系统进路参数'!P30)</f>
        <v>N/A</v>
      </c>
      <c r="N29" s="22" t="str">
        <f>IF(INDEX(Veh_Marshal,0,4)="N/A","N/A",'输出-系统进路参数'!Q30)</f>
        <v>N/A</v>
      </c>
      <c r="O29" s="22" t="str">
        <f>IF(INDEX(Veh_Marshal,0,4)="N/A","N/A",'输出-系统进路参数'!R30)</f>
        <v>N/A</v>
      </c>
      <c r="P29" s="22" t="str">
        <f>IF(INDEX(Veh_Marshal,0,4)="N/A","N/A",'输出-系统进路参数'!S30)</f>
        <v>N/A</v>
      </c>
      <c r="Q29" s="22" t="str">
        <f>IF(INDEX(Veh_Marshal,0,4)="N/A","N/A",'输出-系统进路参数'!T30)</f>
        <v>N/A</v>
      </c>
      <c r="R29" s="22" t="str">
        <f>IF(INDEX(Veh_Marshal,0,4)="N/A","N/A",'输出-系统进路参数'!U30)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IF(INDEX(Veh_Marshal,0,4)="N/A","N/A",'输出-系统进路参数'!B31)</f>
        <v>N/A</v>
      </c>
      <c r="B30" s="22" t="str">
        <f>IF(INDEX(Veh_Marshal,0,4)="N/A","N/A",'输出-系统进路参数'!E31)</f>
        <v>N/A</v>
      </c>
      <c r="C30" s="22" t="str">
        <f>IF(INDEX(Veh_Marshal,0,4)="N/A","N/A",'输出-系统进路参数'!F31)</f>
        <v>N/A</v>
      </c>
      <c r="D30" s="22" t="str">
        <f>IF(INDEX(Veh_Marshal,0,4)="N/A","N/A",'输出-系统进路参数'!G31)</f>
        <v>N/A</v>
      </c>
      <c r="E30" s="22" t="str">
        <f>IF(INDEX(Veh_Marshal,0,4)="N/A","N/A",'输出-系统进路参数'!H31)</f>
        <v>N/A</v>
      </c>
      <c r="F30" s="22" t="str">
        <f>IF(INDEX(Veh_Marshal,0,4)="N/A","N/A",'输出-系统进路参数'!I31)</f>
        <v>N/A</v>
      </c>
      <c r="G30" s="22" t="str">
        <f>IF(INDEX(Veh_Marshal,0,4)="N/A","N/A",'输出-系统进路参数'!J31)</f>
        <v>N/A</v>
      </c>
      <c r="H30" s="22" t="str">
        <f>IF(INDEX(Veh_Marshal,0,4)="N/A","N/A",'输出-系统进路参数'!K31)</f>
        <v>N/A</v>
      </c>
      <c r="I30" s="22" t="str">
        <f>IF(INDEX(Veh_Marshal,0,4)="N/A","N/A",'输出-系统进路参数'!L31)</f>
        <v>N/A</v>
      </c>
      <c r="J30" s="22" t="str">
        <f>IF(INDEX(Veh_Marshal,0,4)="N/A","N/A",'输出-系统进路参数'!M31)</f>
        <v>N/A</v>
      </c>
      <c r="K30" s="22" t="str">
        <f>IF(INDEX(Veh_Marshal,0,4)="N/A","N/A",'输出-系统进路参数'!N31)</f>
        <v>N/A</v>
      </c>
      <c r="L30" s="22" t="str">
        <f>IF(INDEX(Veh_Marshal,0,4)="N/A","N/A",'输出-系统进路参数'!O31)</f>
        <v>N/A</v>
      </c>
      <c r="M30" s="22" t="str">
        <f>IF(INDEX(Veh_Marshal,0,4)="N/A","N/A",'输出-系统进路参数'!P31)</f>
        <v>N/A</v>
      </c>
      <c r="N30" s="22" t="str">
        <f>IF(INDEX(Veh_Marshal,0,4)="N/A","N/A",'输出-系统进路参数'!Q31)</f>
        <v>N/A</v>
      </c>
      <c r="O30" s="22" t="str">
        <f>IF(INDEX(Veh_Marshal,0,4)="N/A","N/A",'输出-系统进路参数'!R31)</f>
        <v>N/A</v>
      </c>
      <c r="P30" s="22" t="str">
        <f>IF(INDEX(Veh_Marshal,0,4)="N/A","N/A",'输出-系统进路参数'!S31)</f>
        <v>N/A</v>
      </c>
      <c r="Q30" s="22" t="str">
        <f>IF(INDEX(Veh_Marshal,0,4)="N/A","N/A",'输出-系统进路参数'!T31)</f>
        <v>N/A</v>
      </c>
      <c r="R30" s="22" t="str">
        <f>IF(INDEX(Veh_Marshal,0,4)="N/A","N/A",'输出-系统进路参数'!U31)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IF(INDEX(Veh_Marshal,0,4)="N/A","N/A",'输出-系统进路参数'!B32)</f>
        <v>N/A</v>
      </c>
      <c r="B31" s="22" t="str">
        <f>IF(INDEX(Veh_Marshal,0,4)="N/A","N/A",'输出-系统进路参数'!E32)</f>
        <v>N/A</v>
      </c>
      <c r="C31" s="22" t="str">
        <f>IF(INDEX(Veh_Marshal,0,4)="N/A","N/A",'输出-系统进路参数'!F32)</f>
        <v>N/A</v>
      </c>
      <c r="D31" s="22" t="str">
        <f>IF(INDEX(Veh_Marshal,0,4)="N/A","N/A",'输出-系统进路参数'!G32)</f>
        <v>N/A</v>
      </c>
      <c r="E31" s="22" t="str">
        <f>IF(INDEX(Veh_Marshal,0,4)="N/A","N/A",'输出-系统进路参数'!H32)</f>
        <v>N/A</v>
      </c>
      <c r="F31" s="22" t="str">
        <f>IF(INDEX(Veh_Marshal,0,4)="N/A","N/A",'输出-系统进路参数'!I32)</f>
        <v>N/A</v>
      </c>
      <c r="G31" s="22" t="str">
        <f>IF(INDEX(Veh_Marshal,0,4)="N/A","N/A",'输出-系统进路参数'!J32)</f>
        <v>N/A</v>
      </c>
      <c r="H31" s="22" t="str">
        <f>IF(INDEX(Veh_Marshal,0,4)="N/A","N/A",'输出-系统进路参数'!K32)</f>
        <v>N/A</v>
      </c>
      <c r="I31" s="22" t="str">
        <f>IF(INDEX(Veh_Marshal,0,4)="N/A","N/A",'输出-系统进路参数'!L32)</f>
        <v>N/A</v>
      </c>
      <c r="J31" s="22" t="str">
        <f>IF(INDEX(Veh_Marshal,0,4)="N/A","N/A",'输出-系统进路参数'!M32)</f>
        <v>N/A</v>
      </c>
      <c r="K31" s="22" t="str">
        <f>IF(INDEX(Veh_Marshal,0,4)="N/A","N/A",'输出-系统进路参数'!N32)</f>
        <v>N/A</v>
      </c>
      <c r="L31" s="22" t="str">
        <f>IF(INDEX(Veh_Marshal,0,4)="N/A","N/A",'输出-系统进路参数'!O32)</f>
        <v>N/A</v>
      </c>
      <c r="M31" s="22" t="str">
        <f>IF(INDEX(Veh_Marshal,0,4)="N/A","N/A",'输出-系统进路参数'!P32)</f>
        <v>N/A</v>
      </c>
      <c r="N31" s="22" t="str">
        <f>IF(INDEX(Veh_Marshal,0,4)="N/A","N/A",'输出-系统进路参数'!Q32)</f>
        <v>N/A</v>
      </c>
      <c r="O31" s="22" t="str">
        <f>IF(INDEX(Veh_Marshal,0,4)="N/A","N/A",'输出-系统进路参数'!R32)</f>
        <v>N/A</v>
      </c>
      <c r="P31" s="22" t="str">
        <f>IF(INDEX(Veh_Marshal,0,4)="N/A","N/A",'输出-系统进路参数'!S32)</f>
        <v>N/A</v>
      </c>
      <c r="Q31" s="22" t="str">
        <f>IF(INDEX(Veh_Marshal,0,4)="N/A","N/A",'输出-系统进路参数'!T32)</f>
        <v>N/A</v>
      </c>
      <c r="R31" s="22" t="str">
        <f>IF(INDEX(Veh_Marshal,0,4)="N/A","N/A",'输出-系统进路参数'!U32)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IF(INDEX(Veh_Marshal,0,4)="N/A","N/A",'输出-系统进路参数'!B33)</f>
        <v>N/A</v>
      </c>
      <c r="B32" s="22" t="str">
        <f>IF(INDEX(Veh_Marshal,0,4)="N/A","N/A",'输出-系统进路参数'!E33)</f>
        <v>N/A</v>
      </c>
      <c r="C32" s="22" t="str">
        <f>IF(INDEX(Veh_Marshal,0,4)="N/A","N/A",'输出-系统进路参数'!F33)</f>
        <v>N/A</v>
      </c>
      <c r="D32" s="22" t="str">
        <f>IF(INDEX(Veh_Marshal,0,4)="N/A","N/A",'输出-系统进路参数'!G33)</f>
        <v>N/A</v>
      </c>
      <c r="E32" s="22" t="str">
        <f>IF(INDEX(Veh_Marshal,0,4)="N/A","N/A",'输出-系统进路参数'!H33)</f>
        <v>N/A</v>
      </c>
      <c r="F32" s="22" t="str">
        <f>IF(INDEX(Veh_Marshal,0,4)="N/A","N/A",'输出-系统进路参数'!I33)</f>
        <v>N/A</v>
      </c>
      <c r="G32" s="22" t="str">
        <f>IF(INDEX(Veh_Marshal,0,4)="N/A","N/A",'输出-系统进路参数'!J33)</f>
        <v>N/A</v>
      </c>
      <c r="H32" s="22" t="str">
        <f>IF(INDEX(Veh_Marshal,0,4)="N/A","N/A",'输出-系统进路参数'!K33)</f>
        <v>N/A</v>
      </c>
      <c r="I32" s="22" t="str">
        <f>IF(INDEX(Veh_Marshal,0,4)="N/A","N/A",'输出-系统进路参数'!L33)</f>
        <v>N/A</v>
      </c>
      <c r="J32" s="22" t="str">
        <f>IF(INDEX(Veh_Marshal,0,4)="N/A","N/A",'输出-系统进路参数'!M33)</f>
        <v>N/A</v>
      </c>
      <c r="K32" s="22" t="str">
        <f>IF(INDEX(Veh_Marshal,0,4)="N/A","N/A",'输出-系统进路参数'!N33)</f>
        <v>N/A</v>
      </c>
      <c r="L32" s="22" t="str">
        <f>IF(INDEX(Veh_Marshal,0,4)="N/A","N/A",'输出-系统进路参数'!O33)</f>
        <v>N/A</v>
      </c>
      <c r="M32" s="22" t="str">
        <f>IF(INDEX(Veh_Marshal,0,4)="N/A","N/A",'输出-系统进路参数'!P33)</f>
        <v>N/A</v>
      </c>
      <c r="N32" s="22" t="str">
        <f>IF(INDEX(Veh_Marshal,0,4)="N/A","N/A",'输出-系统进路参数'!Q33)</f>
        <v>N/A</v>
      </c>
      <c r="O32" s="22" t="str">
        <f>IF(INDEX(Veh_Marshal,0,4)="N/A","N/A",'输出-系统进路参数'!R33)</f>
        <v>N/A</v>
      </c>
      <c r="P32" s="22" t="str">
        <f>IF(INDEX(Veh_Marshal,0,4)="N/A","N/A",'输出-系统进路参数'!S33)</f>
        <v>N/A</v>
      </c>
      <c r="Q32" s="22" t="str">
        <f>IF(INDEX(Veh_Marshal,0,4)="N/A","N/A",'输出-系统进路参数'!T33)</f>
        <v>N/A</v>
      </c>
      <c r="R32" s="22" t="str">
        <f>IF(INDEX(Veh_Marshal,0,4)="N/A","N/A",'输出-系统进路参数'!U33)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IF(INDEX(Veh_Marshal,0,4)="N/A","N/A",'输出-系统进路参数'!B34)</f>
        <v>N/A</v>
      </c>
      <c r="B33" s="22" t="str">
        <f>IF(INDEX(Veh_Marshal,0,4)="N/A","N/A",'输出-系统进路参数'!E34)</f>
        <v>N/A</v>
      </c>
      <c r="C33" s="22" t="str">
        <f>IF(INDEX(Veh_Marshal,0,4)="N/A","N/A",'输出-系统进路参数'!F34)</f>
        <v>N/A</v>
      </c>
      <c r="D33" s="22" t="str">
        <f>IF(INDEX(Veh_Marshal,0,4)="N/A","N/A",'输出-系统进路参数'!G34)</f>
        <v>N/A</v>
      </c>
      <c r="E33" s="22" t="str">
        <f>IF(INDEX(Veh_Marshal,0,4)="N/A","N/A",'输出-系统进路参数'!H34)</f>
        <v>N/A</v>
      </c>
      <c r="F33" s="22" t="str">
        <f>IF(INDEX(Veh_Marshal,0,4)="N/A","N/A",'输出-系统进路参数'!I34)</f>
        <v>N/A</v>
      </c>
      <c r="G33" s="22" t="str">
        <f>IF(INDEX(Veh_Marshal,0,4)="N/A","N/A",'输出-系统进路参数'!J34)</f>
        <v>N/A</v>
      </c>
      <c r="H33" s="22" t="str">
        <f>IF(INDEX(Veh_Marshal,0,4)="N/A","N/A",'输出-系统进路参数'!K34)</f>
        <v>N/A</v>
      </c>
      <c r="I33" s="22" t="str">
        <f>IF(INDEX(Veh_Marshal,0,4)="N/A","N/A",'输出-系统进路参数'!L34)</f>
        <v>N/A</v>
      </c>
      <c r="J33" s="22" t="str">
        <f>IF(INDEX(Veh_Marshal,0,4)="N/A","N/A",'输出-系统进路参数'!M34)</f>
        <v>N/A</v>
      </c>
      <c r="K33" s="22" t="str">
        <f>IF(INDEX(Veh_Marshal,0,4)="N/A","N/A",'输出-系统进路参数'!N34)</f>
        <v>N/A</v>
      </c>
      <c r="L33" s="22" t="str">
        <f>IF(INDEX(Veh_Marshal,0,4)="N/A","N/A",'输出-系统进路参数'!O34)</f>
        <v>N/A</v>
      </c>
      <c r="M33" s="22" t="str">
        <f>IF(INDEX(Veh_Marshal,0,4)="N/A","N/A",'输出-系统进路参数'!P34)</f>
        <v>N/A</v>
      </c>
      <c r="N33" s="22" t="str">
        <f>IF(INDEX(Veh_Marshal,0,4)="N/A","N/A",'输出-系统进路参数'!Q34)</f>
        <v>N/A</v>
      </c>
      <c r="O33" s="22" t="str">
        <f>IF(INDEX(Veh_Marshal,0,4)="N/A","N/A",'输出-系统进路参数'!R34)</f>
        <v>N/A</v>
      </c>
      <c r="P33" s="22" t="str">
        <f>IF(INDEX(Veh_Marshal,0,4)="N/A","N/A",'输出-系统进路参数'!S34)</f>
        <v>N/A</v>
      </c>
      <c r="Q33" s="22" t="str">
        <f>IF(INDEX(Veh_Marshal,0,4)="N/A","N/A",'输出-系统进路参数'!T34)</f>
        <v>N/A</v>
      </c>
      <c r="R33" s="22" t="str">
        <f>IF(INDEX(Veh_Marshal,0,4)="N/A","N/A",'输出-系统进路参数'!U34)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IF(INDEX(Veh_Marshal,0,4)="N/A","N/A",'输出-系统进路参数'!B35)</f>
        <v>N/A</v>
      </c>
      <c r="B34" s="22" t="str">
        <f>IF(INDEX(Veh_Marshal,0,4)="N/A","N/A",'输出-系统进路参数'!E35)</f>
        <v>N/A</v>
      </c>
      <c r="C34" s="22" t="str">
        <f>IF(INDEX(Veh_Marshal,0,4)="N/A","N/A",'输出-系统进路参数'!F35)</f>
        <v>N/A</v>
      </c>
      <c r="D34" s="22" t="str">
        <f>IF(INDEX(Veh_Marshal,0,4)="N/A","N/A",'输出-系统进路参数'!G35)</f>
        <v>N/A</v>
      </c>
      <c r="E34" s="22" t="str">
        <f>IF(INDEX(Veh_Marshal,0,4)="N/A","N/A",'输出-系统进路参数'!H35)</f>
        <v>N/A</v>
      </c>
      <c r="F34" s="22" t="str">
        <f>IF(INDEX(Veh_Marshal,0,4)="N/A","N/A",'输出-系统进路参数'!I35)</f>
        <v>N/A</v>
      </c>
      <c r="G34" s="22" t="str">
        <f>IF(INDEX(Veh_Marshal,0,4)="N/A","N/A",'输出-系统进路参数'!J35)</f>
        <v>N/A</v>
      </c>
      <c r="H34" s="22" t="str">
        <f>IF(INDEX(Veh_Marshal,0,4)="N/A","N/A",'输出-系统进路参数'!K35)</f>
        <v>N/A</v>
      </c>
      <c r="I34" s="22" t="str">
        <f>IF(INDEX(Veh_Marshal,0,4)="N/A","N/A",'输出-系统进路参数'!L35)</f>
        <v>N/A</v>
      </c>
      <c r="J34" s="22" t="str">
        <f>IF(INDEX(Veh_Marshal,0,4)="N/A","N/A",'输出-系统进路参数'!M35)</f>
        <v>N/A</v>
      </c>
      <c r="K34" s="22" t="str">
        <f>IF(INDEX(Veh_Marshal,0,4)="N/A","N/A",'输出-系统进路参数'!N35)</f>
        <v>N/A</v>
      </c>
      <c r="L34" s="22" t="str">
        <f>IF(INDEX(Veh_Marshal,0,4)="N/A","N/A",'输出-系统进路参数'!O35)</f>
        <v>N/A</v>
      </c>
      <c r="M34" s="22" t="str">
        <f>IF(INDEX(Veh_Marshal,0,4)="N/A","N/A",'输出-系统进路参数'!P35)</f>
        <v>N/A</v>
      </c>
      <c r="N34" s="22" t="str">
        <f>IF(INDEX(Veh_Marshal,0,4)="N/A","N/A",'输出-系统进路参数'!Q35)</f>
        <v>N/A</v>
      </c>
      <c r="O34" s="22" t="str">
        <f>IF(INDEX(Veh_Marshal,0,4)="N/A","N/A",'输出-系统进路参数'!R35)</f>
        <v>N/A</v>
      </c>
      <c r="P34" s="22" t="str">
        <f>IF(INDEX(Veh_Marshal,0,4)="N/A","N/A",'输出-系统进路参数'!S35)</f>
        <v>N/A</v>
      </c>
      <c r="Q34" s="22" t="str">
        <f>IF(INDEX(Veh_Marshal,0,4)="N/A","N/A",'输出-系统进路参数'!T35)</f>
        <v>N/A</v>
      </c>
      <c r="R34" s="22" t="str">
        <f>IF(INDEX(Veh_Marshal,0,4)="N/A","N/A",'输出-系统进路参数'!U35)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IF(INDEX(Veh_Marshal,0,4)="N/A","N/A",'输出-系统进路参数'!B36)</f>
        <v>N/A</v>
      </c>
      <c r="B35" s="22" t="str">
        <f>IF(INDEX(Veh_Marshal,0,4)="N/A","N/A",'输出-系统进路参数'!E36)</f>
        <v>N/A</v>
      </c>
      <c r="C35" s="22" t="str">
        <f>IF(INDEX(Veh_Marshal,0,4)="N/A","N/A",'输出-系统进路参数'!F36)</f>
        <v>N/A</v>
      </c>
      <c r="D35" s="22" t="str">
        <f>IF(INDEX(Veh_Marshal,0,4)="N/A","N/A",'输出-系统进路参数'!G36)</f>
        <v>N/A</v>
      </c>
      <c r="E35" s="22" t="str">
        <f>IF(INDEX(Veh_Marshal,0,4)="N/A","N/A",'输出-系统进路参数'!H36)</f>
        <v>N/A</v>
      </c>
      <c r="F35" s="22" t="str">
        <f>IF(INDEX(Veh_Marshal,0,4)="N/A","N/A",'输出-系统进路参数'!I36)</f>
        <v>N/A</v>
      </c>
      <c r="G35" s="22" t="str">
        <f>IF(INDEX(Veh_Marshal,0,4)="N/A","N/A",'输出-系统进路参数'!J36)</f>
        <v>N/A</v>
      </c>
      <c r="H35" s="22" t="str">
        <f>IF(INDEX(Veh_Marshal,0,4)="N/A","N/A",'输出-系统进路参数'!K36)</f>
        <v>N/A</v>
      </c>
      <c r="I35" s="22" t="str">
        <f>IF(INDEX(Veh_Marshal,0,4)="N/A","N/A",'输出-系统进路参数'!L36)</f>
        <v>N/A</v>
      </c>
      <c r="J35" s="22" t="str">
        <f>IF(INDEX(Veh_Marshal,0,4)="N/A","N/A",'输出-系统进路参数'!M36)</f>
        <v>N/A</v>
      </c>
      <c r="K35" s="22" t="str">
        <f>IF(INDEX(Veh_Marshal,0,4)="N/A","N/A",'输出-系统进路参数'!N36)</f>
        <v>N/A</v>
      </c>
      <c r="L35" s="22" t="str">
        <f>IF(INDEX(Veh_Marshal,0,4)="N/A","N/A",'输出-系统进路参数'!O36)</f>
        <v>N/A</v>
      </c>
      <c r="M35" s="22" t="str">
        <f>IF(INDEX(Veh_Marshal,0,4)="N/A","N/A",'输出-系统进路参数'!P36)</f>
        <v>N/A</v>
      </c>
      <c r="N35" s="22" t="str">
        <f>IF(INDEX(Veh_Marshal,0,4)="N/A","N/A",'输出-系统进路参数'!Q36)</f>
        <v>N/A</v>
      </c>
      <c r="O35" s="22" t="str">
        <f>IF(INDEX(Veh_Marshal,0,4)="N/A","N/A",'输出-系统进路参数'!R36)</f>
        <v>N/A</v>
      </c>
      <c r="P35" s="22" t="str">
        <f>IF(INDEX(Veh_Marshal,0,4)="N/A","N/A",'输出-系统进路参数'!S36)</f>
        <v>N/A</v>
      </c>
      <c r="Q35" s="22" t="str">
        <f>IF(INDEX(Veh_Marshal,0,4)="N/A","N/A",'输出-系统进路参数'!T36)</f>
        <v>N/A</v>
      </c>
      <c r="R35" s="22" t="str">
        <f>IF(INDEX(Veh_Marshal,0,4)="N/A","N/A",'输出-系统进路参数'!U36)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IF(INDEX(Veh_Marshal,0,4)="N/A","N/A",'输出-系统进路参数'!B37)</f>
        <v>N/A</v>
      </c>
      <c r="B36" s="22" t="str">
        <f>IF(INDEX(Veh_Marshal,0,4)="N/A","N/A",'输出-系统进路参数'!E37)</f>
        <v>N/A</v>
      </c>
      <c r="C36" s="22" t="str">
        <f>IF(INDEX(Veh_Marshal,0,4)="N/A","N/A",'输出-系统进路参数'!F37)</f>
        <v>N/A</v>
      </c>
      <c r="D36" s="22" t="str">
        <f>IF(INDEX(Veh_Marshal,0,4)="N/A","N/A",'输出-系统进路参数'!G37)</f>
        <v>N/A</v>
      </c>
      <c r="E36" s="22" t="str">
        <f>IF(INDEX(Veh_Marshal,0,4)="N/A","N/A",'输出-系统进路参数'!H37)</f>
        <v>N/A</v>
      </c>
      <c r="F36" s="22" t="str">
        <f>IF(INDEX(Veh_Marshal,0,4)="N/A","N/A",'输出-系统进路参数'!I37)</f>
        <v>N/A</v>
      </c>
      <c r="G36" s="22" t="str">
        <f>IF(INDEX(Veh_Marshal,0,4)="N/A","N/A",'输出-系统进路参数'!J37)</f>
        <v>N/A</v>
      </c>
      <c r="H36" s="22" t="str">
        <f>IF(INDEX(Veh_Marshal,0,4)="N/A","N/A",'输出-系统进路参数'!K37)</f>
        <v>N/A</v>
      </c>
      <c r="I36" s="22" t="str">
        <f>IF(INDEX(Veh_Marshal,0,4)="N/A","N/A",'输出-系统进路参数'!L37)</f>
        <v>N/A</v>
      </c>
      <c r="J36" s="22" t="str">
        <f>IF(INDEX(Veh_Marshal,0,4)="N/A","N/A",'输出-系统进路参数'!M37)</f>
        <v>N/A</v>
      </c>
      <c r="K36" s="22" t="str">
        <f>IF(INDEX(Veh_Marshal,0,4)="N/A","N/A",'输出-系统进路参数'!N37)</f>
        <v>N/A</v>
      </c>
      <c r="L36" s="22" t="str">
        <f>IF(INDEX(Veh_Marshal,0,4)="N/A","N/A",'输出-系统进路参数'!O37)</f>
        <v>N/A</v>
      </c>
      <c r="M36" s="22" t="str">
        <f>IF(INDEX(Veh_Marshal,0,4)="N/A","N/A",'输出-系统进路参数'!P37)</f>
        <v>N/A</v>
      </c>
      <c r="N36" s="22" t="str">
        <f>IF(INDEX(Veh_Marshal,0,4)="N/A","N/A",'输出-系统进路参数'!Q37)</f>
        <v>N/A</v>
      </c>
      <c r="O36" s="22" t="str">
        <f>IF(INDEX(Veh_Marshal,0,4)="N/A","N/A",'输出-系统进路参数'!R37)</f>
        <v>N/A</v>
      </c>
      <c r="P36" s="22" t="str">
        <f>IF(INDEX(Veh_Marshal,0,4)="N/A","N/A",'输出-系统进路参数'!S37)</f>
        <v>N/A</v>
      </c>
      <c r="Q36" s="22" t="str">
        <f>IF(INDEX(Veh_Marshal,0,4)="N/A","N/A",'输出-系统进路参数'!T37)</f>
        <v>N/A</v>
      </c>
      <c r="R36" s="22" t="str">
        <f>IF(INDEX(Veh_Marshal,0,4)="N/A","N/A",'输出-系统进路参数'!U37)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IF(INDEX(Veh_Marshal,0,4)="N/A","N/A",'输出-系统进路参数'!B38)</f>
        <v>N/A</v>
      </c>
      <c r="B37" s="22" t="str">
        <f>IF(INDEX(Veh_Marshal,0,4)="N/A","N/A",'输出-系统进路参数'!E38)</f>
        <v>N/A</v>
      </c>
      <c r="C37" s="22" t="str">
        <f>IF(INDEX(Veh_Marshal,0,4)="N/A","N/A",'输出-系统进路参数'!F38)</f>
        <v>N/A</v>
      </c>
      <c r="D37" s="22" t="str">
        <f>IF(INDEX(Veh_Marshal,0,4)="N/A","N/A",'输出-系统进路参数'!G38)</f>
        <v>N/A</v>
      </c>
      <c r="E37" s="22" t="str">
        <f>IF(INDEX(Veh_Marshal,0,4)="N/A","N/A",'输出-系统进路参数'!H38)</f>
        <v>N/A</v>
      </c>
      <c r="F37" s="22" t="str">
        <f>IF(INDEX(Veh_Marshal,0,4)="N/A","N/A",'输出-系统进路参数'!I38)</f>
        <v>N/A</v>
      </c>
      <c r="G37" s="22" t="str">
        <f>IF(INDEX(Veh_Marshal,0,4)="N/A","N/A",'输出-系统进路参数'!J38)</f>
        <v>N/A</v>
      </c>
      <c r="H37" s="22" t="str">
        <f>IF(INDEX(Veh_Marshal,0,4)="N/A","N/A",'输出-系统进路参数'!K38)</f>
        <v>N/A</v>
      </c>
      <c r="I37" s="22" t="str">
        <f>IF(INDEX(Veh_Marshal,0,4)="N/A","N/A",'输出-系统进路参数'!L38)</f>
        <v>N/A</v>
      </c>
      <c r="J37" s="22" t="str">
        <f>IF(INDEX(Veh_Marshal,0,4)="N/A","N/A",'输出-系统进路参数'!M38)</f>
        <v>N/A</v>
      </c>
      <c r="K37" s="22" t="str">
        <f>IF(INDEX(Veh_Marshal,0,4)="N/A","N/A",'输出-系统进路参数'!N38)</f>
        <v>N/A</v>
      </c>
      <c r="L37" s="22" t="str">
        <f>IF(INDEX(Veh_Marshal,0,4)="N/A","N/A",'输出-系统进路参数'!O38)</f>
        <v>N/A</v>
      </c>
      <c r="M37" s="22" t="str">
        <f>IF(INDEX(Veh_Marshal,0,4)="N/A","N/A",'输出-系统进路参数'!P38)</f>
        <v>N/A</v>
      </c>
      <c r="N37" s="22" t="str">
        <f>IF(INDEX(Veh_Marshal,0,4)="N/A","N/A",'输出-系统进路参数'!Q38)</f>
        <v>N/A</v>
      </c>
      <c r="O37" s="22" t="str">
        <f>IF(INDEX(Veh_Marshal,0,4)="N/A","N/A",'输出-系统进路参数'!R38)</f>
        <v>N/A</v>
      </c>
      <c r="P37" s="22" t="str">
        <f>IF(INDEX(Veh_Marshal,0,4)="N/A","N/A",'输出-系统进路参数'!S38)</f>
        <v>N/A</v>
      </c>
      <c r="Q37" s="22" t="str">
        <f>IF(INDEX(Veh_Marshal,0,4)="N/A","N/A",'输出-系统进路参数'!T38)</f>
        <v>N/A</v>
      </c>
      <c r="R37" s="22" t="str">
        <f>IF(INDEX(Veh_Marshal,0,4)="N/A","N/A",'输出-系统进路参数'!U38)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IF(INDEX(Veh_Marshal,0,4)="N/A","N/A",'输出-系统进路参数'!B39)</f>
        <v>N/A</v>
      </c>
      <c r="B38" s="22" t="str">
        <f>IF(INDEX(Veh_Marshal,0,4)="N/A","N/A",'输出-系统进路参数'!E39)</f>
        <v>N/A</v>
      </c>
      <c r="C38" s="22" t="str">
        <f>IF(INDEX(Veh_Marshal,0,4)="N/A","N/A",'输出-系统进路参数'!F39)</f>
        <v>N/A</v>
      </c>
      <c r="D38" s="22" t="str">
        <f>IF(INDEX(Veh_Marshal,0,4)="N/A","N/A",'输出-系统进路参数'!G39)</f>
        <v>N/A</v>
      </c>
      <c r="E38" s="22" t="str">
        <f>IF(INDEX(Veh_Marshal,0,4)="N/A","N/A",'输出-系统进路参数'!H39)</f>
        <v>N/A</v>
      </c>
      <c r="F38" s="22" t="str">
        <f>IF(INDEX(Veh_Marshal,0,4)="N/A","N/A",'输出-系统进路参数'!I39)</f>
        <v>N/A</v>
      </c>
      <c r="G38" s="22" t="str">
        <f>IF(INDEX(Veh_Marshal,0,4)="N/A","N/A",'输出-系统进路参数'!J39)</f>
        <v>N/A</v>
      </c>
      <c r="H38" s="22" t="str">
        <f>IF(INDEX(Veh_Marshal,0,4)="N/A","N/A",'输出-系统进路参数'!K39)</f>
        <v>N/A</v>
      </c>
      <c r="I38" s="22" t="str">
        <f>IF(INDEX(Veh_Marshal,0,4)="N/A","N/A",'输出-系统进路参数'!L39)</f>
        <v>N/A</v>
      </c>
      <c r="J38" s="22" t="str">
        <f>IF(INDEX(Veh_Marshal,0,4)="N/A","N/A",'输出-系统进路参数'!M39)</f>
        <v>N/A</v>
      </c>
      <c r="K38" s="22" t="str">
        <f>IF(INDEX(Veh_Marshal,0,4)="N/A","N/A",'输出-系统进路参数'!N39)</f>
        <v>N/A</v>
      </c>
      <c r="L38" s="22" t="str">
        <f>IF(INDEX(Veh_Marshal,0,4)="N/A","N/A",'输出-系统进路参数'!O39)</f>
        <v>N/A</v>
      </c>
      <c r="M38" s="22" t="str">
        <f>IF(INDEX(Veh_Marshal,0,4)="N/A","N/A",'输出-系统进路参数'!P39)</f>
        <v>N/A</v>
      </c>
      <c r="N38" s="22" t="str">
        <f>IF(INDEX(Veh_Marshal,0,4)="N/A","N/A",'输出-系统进路参数'!Q39)</f>
        <v>N/A</v>
      </c>
      <c r="O38" s="22" t="str">
        <f>IF(INDEX(Veh_Marshal,0,4)="N/A","N/A",'输出-系统进路参数'!R39)</f>
        <v>N/A</v>
      </c>
      <c r="P38" s="22" t="str">
        <f>IF(INDEX(Veh_Marshal,0,4)="N/A","N/A",'输出-系统进路参数'!S39)</f>
        <v>N/A</v>
      </c>
      <c r="Q38" s="22" t="str">
        <f>IF(INDEX(Veh_Marshal,0,4)="N/A","N/A",'输出-系统进路参数'!T39)</f>
        <v>N/A</v>
      </c>
      <c r="R38" s="22" t="str">
        <f>IF(INDEX(Veh_Marshal,0,4)="N/A","N/A",'输出-系统进路参数'!U39)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IF(INDEX(Veh_Marshal,0,4)="N/A","N/A",'输出-系统进路参数'!B40)</f>
        <v>N/A</v>
      </c>
      <c r="B39" s="22" t="str">
        <f>IF(INDEX(Veh_Marshal,0,4)="N/A","N/A",'输出-系统进路参数'!E40)</f>
        <v>N/A</v>
      </c>
      <c r="C39" s="22" t="str">
        <f>IF(INDEX(Veh_Marshal,0,4)="N/A","N/A",'输出-系统进路参数'!F40)</f>
        <v>N/A</v>
      </c>
      <c r="D39" s="22" t="str">
        <f>IF(INDEX(Veh_Marshal,0,4)="N/A","N/A",'输出-系统进路参数'!G40)</f>
        <v>N/A</v>
      </c>
      <c r="E39" s="22" t="str">
        <f>IF(INDEX(Veh_Marshal,0,4)="N/A","N/A",'输出-系统进路参数'!H40)</f>
        <v>N/A</v>
      </c>
      <c r="F39" s="22" t="str">
        <f>IF(INDEX(Veh_Marshal,0,4)="N/A","N/A",'输出-系统进路参数'!I40)</f>
        <v>N/A</v>
      </c>
      <c r="G39" s="22" t="str">
        <f>IF(INDEX(Veh_Marshal,0,4)="N/A","N/A",'输出-系统进路参数'!J40)</f>
        <v>N/A</v>
      </c>
      <c r="H39" s="22" t="str">
        <f>IF(INDEX(Veh_Marshal,0,4)="N/A","N/A",'输出-系统进路参数'!K40)</f>
        <v>N/A</v>
      </c>
      <c r="I39" s="22" t="str">
        <f>IF(INDEX(Veh_Marshal,0,4)="N/A","N/A",'输出-系统进路参数'!L40)</f>
        <v>N/A</v>
      </c>
      <c r="J39" s="22" t="str">
        <f>IF(INDEX(Veh_Marshal,0,4)="N/A","N/A",'输出-系统进路参数'!M40)</f>
        <v>N/A</v>
      </c>
      <c r="K39" s="22" t="str">
        <f>IF(INDEX(Veh_Marshal,0,4)="N/A","N/A",'输出-系统进路参数'!N40)</f>
        <v>N/A</v>
      </c>
      <c r="L39" s="22" t="str">
        <f>IF(INDEX(Veh_Marshal,0,4)="N/A","N/A",'输出-系统进路参数'!O40)</f>
        <v>N/A</v>
      </c>
      <c r="M39" s="22" t="str">
        <f>IF(INDEX(Veh_Marshal,0,4)="N/A","N/A",'输出-系统进路参数'!P40)</f>
        <v>N/A</v>
      </c>
      <c r="N39" s="22" t="str">
        <f>IF(INDEX(Veh_Marshal,0,4)="N/A","N/A",'输出-系统进路参数'!Q40)</f>
        <v>N/A</v>
      </c>
      <c r="O39" s="22" t="str">
        <f>IF(INDEX(Veh_Marshal,0,4)="N/A","N/A",'输出-系统进路参数'!R40)</f>
        <v>N/A</v>
      </c>
      <c r="P39" s="22" t="str">
        <f>IF(INDEX(Veh_Marshal,0,4)="N/A","N/A",'输出-系统进路参数'!S40)</f>
        <v>N/A</v>
      </c>
      <c r="Q39" s="22" t="str">
        <f>IF(INDEX(Veh_Marshal,0,4)="N/A","N/A",'输出-系统进路参数'!T40)</f>
        <v>N/A</v>
      </c>
      <c r="R39" s="22" t="str">
        <f>IF(INDEX(Veh_Marshal,0,4)="N/A","N/A",'输出-系统进路参数'!U40)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IF(INDEX(Veh_Marshal,0,4)="N/A","N/A",'输出-系统进路参数'!B41)</f>
        <v>N/A</v>
      </c>
      <c r="B40" s="22" t="str">
        <f>IF(INDEX(Veh_Marshal,0,4)="N/A","N/A",'输出-系统进路参数'!E41)</f>
        <v>N/A</v>
      </c>
      <c r="C40" s="22" t="str">
        <f>IF(INDEX(Veh_Marshal,0,4)="N/A","N/A",'输出-系统进路参数'!F41)</f>
        <v>N/A</v>
      </c>
      <c r="D40" s="22" t="str">
        <f>IF(INDEX(Veh_Marshal,0,4)="N/A","N/A",'输出-系统进路参数'!G41)</f>
        <v>N/A</v>
      </c>
      <c r="E40" s="22" t="str">
        <f>IF(INDEX(Veh_Marshal,0,4)="N/A","N/A",'输出-系统进路参数'!H41)</f>
        <v>N/A</v>
      </c>
      <c r="F40" s="22" t="str">
        <f>IF(INDEX(Veh_Marshal,0,4)="N/A","N/A",'输出-系统进路参数'!I41)</f>
        <v>N/A</v>
      </c>
      <c r="G40" s="22" t="str">
        <f>IF(INDEX(Veh_Marshal,0,4)="N/A","N/A",'输出-系统进路参数'!J41)</f>
        <v>N/A</v>
      </c>
      <c r="H40" s="22" t="str">
        <f>IF(INDEX(Veh_Marshal,0,4)="N/A","N/A",'输出-系统进路参数'!K41)</f>
        <v>N/A</v>
      </c>
      <c r="I40" s="22" t="str">
        <f>IF(INDEX(Veh_Marshal,0,4)="N/A","N/A",'输出-系统进路参数'!L41)</f>
        <v>N/A</v>
      </c>
      <c r="J40" s="22" t="str">
        <f>IF(INDEX(Veh_Marshal,0,4)="N/A","N/A",'输出-系统进路参数'!M41)</f>
        <v>N/A</v>
      </c>
      <c r="K40" s="22" t="str">
        <f>IF(INDEX(Veh_Marshal,0,4)="N/A","N/A",'输出-系统进路参数'!N41)</f>
        <v>N/A</v>
      </c>
      <c r="L40" s="22" t="str">
        <f>IF(INDEX(Veh_Marshal,0,4)="N/A","N/A",'输出-系统进路参数'!O41)</f>
        <v>N/A</v>
      </c>
      <c r="M40" s="22" t="str">
        <f>IF(INDEX(Veh_Marshal,0,4)="N/A","N/A",'输出-系统进路参数'!P41)</f>
        <v>N/A</v>
      </c>
      <c r="N40" s="22" t="str">
        <f>IF(INDEX(Veh_Marshal,0,4)="N/A","N/A",'输出-系统进路参数'!Q41)</f>
        <v>N/A</v>
      </c>
      <c r="O40" s="22" t="str">
        <f>IF(INDEX(Veh_Marshal,0,4)="N/A","N/A",'输出-系统进路参数'!R41)</f>
        <v>N/A</v>
      </c>
      <c r="P40" s="22" t="str">
        <f>IF(INDEX(Veh_Marshal,0,4)="N/A","N/A",'输出-系统进路参数'!S41)</f>
        <v>N/A</v>
      </c>
      <c r="Q40" s="22" t="str">
        <f>IF(INDEX(Veh_Marshal,0,4)="N/A","N/A",'输出-系统进路参数'!T41)</f>
        <v>N/A</v>
      </c>
      <c r="R40" s="22" t="str">
        <f>IF(INDEX(Veh_Marshal,0,4)="N/A","N/A",'输出-系统进路参数'!U41)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IF(INDEX(Veh_Marshal,0,4)="N/A","N/A",'输出-系统进路参数'!B42)</f>
        <v>N/A</v>
      </c>
      <c r="B41" s="22" t="str">
        <f>IF(INDEX(Veh_Marshal,0,4)="N/A","N/A",'输出-系统进路参数'!E42)</f>
        <v>N/A</v>
      </c>
      <c r="C41" s="22" t="str">
        <f>IF(INDEX(Veh_Marshal,0,4)="N/A","N/A",'输出-系统进路参数'!F42)</f>
        <v>N/A</v>
      </c>
      <c r="D41" s="22" t="str">
        <f>IF(INDEX(Veh_Marshal,0,4)="N/A","N/A",'输出-系统进路参数'!G42)</f>
        <v>N/A</v>
      </c>
      <c r="E41" s="22" t="str">
        <f>IF(INDEX(Veh_Marshal,0,4)="N/A","N/A",'输出-系统进路参数'!H42)</f>
        <v>N/A</v>
      </c>
      <c r="F41" s="22" t="str">
        <f>IF(INDEX(Veh_Marshal,0,4)="N/A","N/A",'输出-系统进路参数'!I42)</f>
        <v>N/A</v>
      </c>
      <c r="G41" s="22" t="str">
        <f>IF(INDEX(Veh_Marshal,0,4)="N/A","N/A",'输出-系统进路参数'!J42)</f>
        <v>N/A</v>
      </c>
      <c r="H41" s="22" t="str">
        <f>IF(INDEX(Veh_Marshal,0,4)="N/A","N/A",'输出-系统进路参数'!K42)</f>
        <v>N/A</v>
      </c>
      <c r="I41" s="22" t="str">
        <f>IF(INDEX(Veh_Marshal,0,4)="N/A","N/A",'输出-系统进路参数'!L42)</f>
        <v>N/A</v>
      </c>
      <c r="J41" s="22" t="str">
        <f>IF(INDEX(Veh_Marshal,0,4)="N/A","N/A",'输出-系统进路参数'!M42)</f>
        <v>N/A</v>
      </c>
      <c r="K41" s="22" t="str">
        <f>IF(INDEX(Veh_Marshal,0,4)="N/A","N/A",'输出-系统进路参数'!N42)</f>
        <v>N/A</v>
      </c>
      <c r="L41" s="22" t="str">
        <f>IF(INDEX(Veh_Marshal,0,4)="N/A","N/A",'输出-系统进路参数'!O42)</f>
        <v>N/A</v>
      </c>
      <c r="M41" s="22" t="str">
        <f>IF(INDEX(Veh_Marshal,0,4)="N/A","N/A",'输出-系统进路参数'!P42)</f>
        <v>N/A</v>
      </c>
      <c r="N41" s="22" t="str">
        <f>IF(INDEX(Veh_Marshal,0,4)="N/A","N/A",'输出-系统进路参数'!Q42)</f>
        <v>N/A</v>
      </c>
      <c r="O41" s="22" t="str">
        <f>IF(INDEX(Veh_Marshal,0,4)="N/A","N/A",'输出-系统进路参数'!R42)</f>
        <v>N/A</v>
      </c>
      <c r="P41" s="22" t="str">
        <f>IF(INDEX(Veh_Marshal,0,4)="N/A","N/A",'输出-系统进路参数'!S42)</f>
        <v>N/A</v>
      </c>
      <c r="Q41" s="22" t="str">
        <f>IF(INDEX(Veh_Marshal,0,4)="N/A","N/A",'输出-系统进路参数'!T42)</f>
        <v>N/A</v>
      </c>
      <c r="R41" s="22" t="str">
        <f>IF(INDEX(Veh_Marshal,0,4)="N/A","N/A",'输出-系统进路参数'!U42)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IF(INDEX(Veh_Marshal,0,4)="N/A","N/A",'输出-系统进路参数'!B43)</f>
        <v>N/A</v>
      </c>
      <c r="B42" s="22" t="str">
        <f>IF(INDEX(Veh_Marshal,0,4)="N/A","N/A",'输出-系统进路参数'!E43)</f>
        <v>N/A</v>
      </c>
      <c r="C42" s="22" t="str">
        <f>IF(INDEX(Veh_Marshal,0,4)="N/A","N/A",'输出-系统进路参数'!F43)</f>
        <v>N/A</v>
      </c>
      <c r="D42" s="22" t="str">
        <f>IF(INDEX(Veh_Marshal,0,4)="N/A","N/A",'输出-系统进路参数'!G43)</f>
        <v>N/A</v>
      </c>
      <c r="E42" s="22" t="str">
        <f>IF(INDEX(Veh_Marshal,0,4)="N/A","N/A",'输出-系统进路参数'!H43)</f>
        <v>N/A</v>
      </c>
      <c r="F42" s="22" t="str">
        <f>IF(INDEX(Veh_Marshal,0,4)="N/A","N/A",'输出-系统进路参数'!I43)</f>
        <v>N/A</v>
      </c>
      <c r="G42" s="22" t="str">
        <f>IF(INDEX(Veh_Marshal,0,4)="N/A","N/A",'输出-系统进路参数'!J43)</f>
        <v>N/A</v>
      </c>
      <c r="H42" s="22" t="str">
        <f>IF(INDEX(Veh_Marshal,0,4)="N/A","N/A",'输出-系统进路参数'!K43)</f>
        <v>N/A</v>
      </c>
      <c r="I42" s="22" t="str">
        <f>IF(INDEX(Veh_Marshal,0,4)="N/A","N/A",'输出-系统进路参数'!L43)</f>
        <v>N/A</v>
      </c>
      <c r="J42" s="22" t="str">
        <f>IF(INDEX(Veh_Marshal,0,4)="N/A","N/A",'输出-系统进路参数'!M43)</f>
        <v>N/A</v>
      </c>
      <c r="K42" s="22" t="str">
        <f>IF(INDEX(Veh_Marshal,0,4)="N/A","N/A",'输出-系统进路参数'!N43)</f>
        <v>N/A</v>
      </c>
      <c r="L42" s="22" t="str">
        <f>IF(INDEX(Veh_Marshal,0,4)="N/A","N/A",'输出-系统进路参数'!O43)</f>
        <v>N/A</v>
      </c>
      <c r="M42" s="22" t="str">
        <f>IF(INDEX(Veh_Marshal,0,4)="N/A","N/A",'输出-系统进路参数'!P43)</f>
        <v>N/A</v>
      </c>
      <c r="N42" s="22" t="str">
        <f>IF(INDEX(Veh_Marshal,0,4)="N/A","N/A",'输出-系统进路参数'!Q43)</f>
        <v>N/A</v>
      </c>
      <c r="O42" s="22" t="str">
        <f>IF(INDEX(Veh_Marshal,0,4)="N/A","N/A",'输出-系统进路参数'!R43)</f>
        <v>N/A</v>
      </c>
      <c r="P42" s="22" t="str">
        <f>IF(INDEX(Veh_Marshal,0,4)="N/A","N/A",'输出-系统进路参数'!S43)</f>
        <v>N/A</v>
      </c>
      <c r="Q42" s="22" t="str">
        <f>IF(INDEX(Veh_Marshal,0,4)="N/A","N/A",'输出-系统进路参数'!T43)</f>
        <v>N/A</v>
      </c>
      <c r="R42" s="22" t="str">
        <f>IF(INDEX(Veh_Marshal,0,4)="N/A","N/A",'输出-系统进路参数'!U43)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IF(INDEX(Veh_Marshal,0,4)="N/A","N/A",'输出-系统进路参数'!B44)</f>
        <v>N/A</v>
      </c>
      <c r="B43" s="22" t="str">
        <f>IF(INDEX(Veh_Marshal,0,4)="N/A","N/A",'输出-系统进路参数'!E44)</f>
        <v>N/A</v>
      </c>
      <c r="C43" s="22" t="str">
        <f>IF(INDEX(Veh_Marshal,0,4)="N/A","N/A",'输出-系统进路参数'!F44)</f>
        <v>N/A</v>
      </c>
      <c r="D43" s="22" t="str">
        <f>IF(INDEX(Veh_Marshal,0,4)="N/A","N/A",'输出-系统进路参数'!G44)</f>
        <v>N/A</v>
      </c>
      <c r="E43" s="22" t="str">
        <f>IF(INDEX(Veh_Marshal,0,4)="N/A","N/A",'输出-系统进路参数'!H44)</f>
        <v>N/A</v>
      </c>
      <c r="F43" s="22" t="str">
        <f>IF(INDEX(Veh_Marshal,0,4)="N/A","N/A",'输出-系统进路参数'!I44)</f>
        <v>N/A</v>
      </c>
      <c r="G43" s="22" t="str">
        <f>IF(INDEX(Veh_Marshal,0,4)="N/A","N/A",'输出-系统进路参数'!J44)</f>
        <v>N/A</v>
      </c>
      <c r="H43" s="22" t="str">
        <f>IF(INDEX(Veh_Marshal,0,4)="N/A","N/A",'输出-系统进路参数'!K44)</f>
        <v>N/A</v>
      </c>
      <c r="I43" s="22" t="str">
        <f>IF(INDEX(Veh_Marshal,0,4)="N/A","N/A",'输出-系统进路参数'!L44)</f>
        <v>N/A</v>
      </c>
      <c r="J43" s="22" t="str">
        <f>IF(INDEX(Veh_Marshal,0,4)="N/A","N/A",'输出-系统进路参数'!M44)</f>
        <v>N/A</v>
      </c>
      <c r="K43" s="22" t="str">
        <f>IF(INDEX(Veh_Marshal,0,4)="N/A","N/A",'输出-系统进路参数'!N44)</f>
        <v>N/A</v>
      </c>
      <c r="L43" s="22" t="str">
        <f>IF(INDEX(Veh_Marshal,0,4)="N/A","N/A",'输出-系统进路参数'!O44)</f>
        <v>N/A</v>
      </c>
      <c r="M43" s="22" t="str">
        <f>IF(INDEX(Veh_Marshal,0,4)="N/A","N/A",'输出-系统进路参数'!P44)</f>
        <v>N/A</v>
      </c>
      <c r="N43" s="22" t="str">
        <f>IF(INDEX(Veh_Marshal,0,4)="N/A","N/A",'输出-系统进路参数'!Q44)</f>
        <v>N/A</v>
      </c>
      <c r="O43" s="22" t="str">
        <f>IF(INDEX(Veh_Marshal,0,4)="N/A","N/A",'输出-系统进路参数'!R44)</f>
        <v>N/A</v>
      </c>
      <c r="P43" s="22" t="str">
        <f>IF(INDEX(Veh_Marshal,0,4)="N/A","N/A",'输出-系统进路参数'!S44)</f>
        <v>N/A</v>
      </c>
      <c r="Q43" s="22" t="str">
        <f>IF(INDEX(Veh_Marshal,0,4)="N/A","N/A",'输出-系统进路参数'!T44)</f>
        <v>N/A</v>
      </c>
      <c r="R43" s="22" t="str">
        <f>IF(INDEX(Veh_Marshal,0,4)="N/A","N/A",'输出-系统进路参数'!U44)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IF(INDEX(Veh_Marshal,0,4)="N/A","N/A",'输出-系统进路参数'!B45)</f>
        <v>N/A</v>
      </c>
      <c r="B44" s="22" t="str">
        <f>IF(INDEX(Veh_Marshal,0,4)="N/A","N/A",'输出-系统进路参数'!E45)</f>
        <v>N/A</v>
      </c>
      <c r="C44" s="22" t="str">
        <f>IF(INDEX(Veh_Marshal,0,4)="N/A","N/A",'输出-系统进路参数'!F45)</f>
        <v>N/A</v>
      </c>
      <c r="D44" s="22" t="str">
        <f>IF(INDEX(Veh_Marshal,0,4)="N/A","N/A",'输出-系统进路参数'!G45)</f>
        <v>N/A</v>
      </c>
      <c r="E44" s="22" t="str">
        <f>IF(INDEX(Veh_Marshal,0,4)="N/A","N/A",'输出-系统进路参数'!H45)</f>
        <v>N/A</v>
      </c>
      <c r="F44" s="22" t="str">
        <f>IF(INDEX(Veh_Marshal,0,4)="N/A","N/A",'输出-系统进路参数'!I45)</f>
        <v>N/A</v>
      </c>
      <c r="G44" s="22" t="str">
        <f>IF(INDEX(Veh_Marshal,0,4)="N/A","N/A",'输出-系统进路参数'!J45)</f>
        <v>N/A</v>
      </c>
      <c r="H44" s="22" t="str">
        <f>IF(INDEX(Veh_Marshal,0,4)="N/A","N/A",'输出-系统进路参数'!K45)</f>
        <v>N/A</v>
      </c>
      <c r="I44" s="22" t="str">
        <f>IF(INDEX(Veh_Marshal,0,4)="N/A","N/A",'输出-系统进路参数'!L45)</f>
        <v>N/A</v>
      </c>
      <c r="J44" s="22" t="str">
        <f>IF(INDEX(Veh_Marshal,0,4)="N/A","N/A",'输出-系统进路参数'!M45)</f>
        <v>N/A</v>
      </c>
      <c r="K44" s="22" t="str">
        <f>IF(INDEX(Veh_Marshal,0,4)="N/A","N/A",'输出-系统进路参数'!N45)</f>
        <v>N/A</v>
      </c>
      <c r="L44" s="22" t="str">
        <f>IF(INDEX(Veh_Marshal,0,4)="N/A","N/A",'输出-系统进路参数'!O45)</f>
        <v>N/A</v>
      </c>
      <c r="M44" s="22" t="str">
        <f>IF(INDEX(Veh_Marshal,0,4)="N/A","N/A",'输出-系统进路参数'!P45)</f>
        <v>N/A</v>
      </c>
      <c r="N44" s="22" t="str">
        <f>IF(INDEX(Veh_Marshal,0,4)="N/A","N/A",'输出-系统进路参数'!Q45)</f>
        <v>N/A</v>
      </c>
      <c r="O44" s="22" t="str">
        <f>IF(INDEX(Veh_Marshal,0,4)="N/A","N/A",'输出-系统进路参数'!R45)</f>
        <v>N/A</v>
      </c>
      <c r="P44" s="22" t="str">
        <f>IF(INDEX(Veh_Marshal,0,4)="N/A","N/A",'输出-系统进路参数'!S45)</f>
        <v>N/A</v>
      </c>
      <c r="Q44" s="22" t="str">
        <f>IF(INDEX(Veh_Marshal,0,4)="N/A","N/A",'输出-系统进路参数'!T45)</f>
        <v>N/A</v>
      </c>
      <c r="R44" s="22" t="str">
        <f>IF(INDEX(Veh_Marshal,0,4)="N/A","N/A",'输出-系统进路参数'!U45)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IF(INDEX(Veh_Marshal,0,4)="N/A","N/A",'输出-系统进路参数'!B46)</f>
        <v>N/A</v>
      </c>
      <c r="B45" s="22" t="str">
        <f>IF(INDEX(Veh_Marshal,0,4)="N/A","N/A",'输出-系统进路参数'!E46)</f>
        <v>N/A</v>
      </c>
      <c r="C45" s="22" t="str">
        <f>IF(INDEX(Veh_Marshal,0,4)="N/A","N/A",'输出-系统进路参数'!F46)</f>
        <v>N/A</v>
      </c>
      <c r="D45" s="22" t="str">
        <f>IF(INDEX(Veh_Marshal,0,4)="N/A","N/A",'输出-系统进路参数'!G46)</f>
        <v>N/A</v>
      </c>
      <c r="E45" s="22" t="str">
        <f>IF(INDEX(Veh_Marshal,0,4)="N/A","N/A",'输出-系统进路参数'!H46)</f>
        <v>N/A</v>
      </c>
      <c r="F45" s="22" t="str">
        <f>IF(INDEX(Veh_Marshal,0,4)="N/A","N/A",'输出-系统进路参数'!I46)</f>
        <v>N/A</v>
      </c>
      <c r="G45" s="22" t="str">
        <f>IF(INDEX(Veh_Marshal,0,4)="N/A","N/A",'输出-系统进路参数'!J46)</f>
        <v>N/A</v>
      </c>
      <c r="H45" s="22" t="str">
        <f>IF(INDEX(Veh_Marshal,0,4)="N/A","N/A",'输出-系统进路参数'!K46)</f>
        <v>N/A</v>
      </c>
      <c r="I45" s="22" t="str">
        <f>IF(INDEX(Veh_Marshal,0,4)="N/A","N/A",'输出-系统进路参数'!L46)</f>
        <v>N/A</v>
      </c>
      <c r="J45" s="22" t="str">
        <f>IF(INDEX(Veh_Marshal,0,4)="N/A","N/A",'输出-系统进路参数'!M46)</f>
        <v>N/A</v>
      </c>
      <c r="K45" s="22" t="str">
        <f>IF(INDEX(Veh_Marshal,0,4)="N/A","N/A",'输出-系统进路参数'!N46)</f>
        <v>N/A</v>
      </c>
      <c r="L45" s="22" t="str">
        <f>IF(INDEX(Veh_Marshal,0,4)="N/A","N/A",'输出-系统进路参数'!O46)</f>
        <v>N/A</v>
      </c>
      <c r="M45" s="22" t="str">
        <f>IF(INDEX(Veh_Marshal,0,4)="N/A","N/A",'输出-系统进路参数'!P46)</f>
        <v>N/A</v>
      </c>
      <c r="N45" s="22" t="str">
        <f>IF(INDEX(Veh_Marshal,0,4)="N/A","N/A",'输出-系统进路参数'!Q46)</f>
        <v>N/A</v>
      </c>
      <c r="O45" s="22" t="str">
        <f>IF(INDEX(Veh_Marshal,0,4)="N/A","N/A",'输出-系统进路参数'!R46)</f>
        <v>N/A</v>
      </c>
      <c r="P45" s="22" t="str">
        <f>IF(INDEX(Veh_Marshal,0,4)="N/A","N/A",'输出-系统进路参数'!S46)</f>
        <v>N/A</v>
      </c>
      <c r="Q45" s="22" t="str">
        <f>IF(INDEX(Veh_Marshal,0,4)="N/A","N/A",'输出-系统进路参数'!T46)</f>
        <v>N/A</v>
      </c>
      <c r="R45" s="22" t="str">
        <f>IF(INDEX(Veh_Marshal,0,4)="N/A","N/A",'输出-系统进路参数'!U46)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IF(INDEX(Veh_Marshal,0,4)="N/A","N/A",'输出-系统进路参数'!B47)</f>
        <v>N/A</v>
      </c>
      <c r="B46" s="22" t="str">
        <f>IF(INDEX(Veh_Marshal,0,4)="N/A","N/A",'输出-系统进路参数'!E47)</f>
        <v>N/A</v>
      </c>
      <c r="C46" s="22" t="str">
        <f>IF(INDEX(Veh_Marshal,0,4)="N/A","N/A",'输出-系统进路参数'!F47)</f>
        <v>N/A</v>
      </c>
      <c r="D46" s="22" t="str">
        <f>IF(INDEX(Veh_Marshal,0,4)="N/A","N/A",'输出-系统进路参数'!G47)</f>
        <v>N/A</v>
      </c>
      <c r="E46" s="22" t="str">
        <f>IF(INDEX(Veh_Marshal,0,4)="N/A","N/A",'输出-系统进路参数'!H47)</f>
        <v>N/A</v>
      </c>
      <c r="F46" s="22" t="str">
        <f>IF(INDEX(Veh_Marshal,0,4)="N/A","N/A",'输出-系统进路参数'!I47)</f>
        <v>N/A</v>
      </c>
      <c r="G46" s="22" t="str">
        <f>IF(INDEX(Veh_Marshal,0,4)="N/A","N/A",'输出-系统进路参数'!J47)</f>
        <v>N/A</v>
      </c>
      <c r="H46" s="22" t="str">
        <f>IF(INDEX(Veh_Marshal,0,4)="N/A","N/A",'输出-系统进路参数'!K47)</f>
        <v>N/A</v>
      </c>
      <c r="I46" s="22" t="str">
        <f>IF(INDEX(Veh_Marshal,0,4)="N/A","N/A",'输出-系统进路参数'!L47)</f>
        <v>N/A</v>
      </c>
      <c r="J46" s="22" t="str">
        <f>IF(INDEX(Veh_Marshal,0,4)="N/A","N/A",'输出-系统进路参数'!M47)</f>
        <v>N/A</v>
      </c>
      <c r="K46" s="22" t="str">
        <f>IF(INDEX(Veh_Marshal,0,4)="N/A","N/A",'输出-系统进路参数'!N47)</f>
        <v>N/A</v>
      </c>
      <c r="L46" s="22" t="str">
        <f>IF(INDEX(Veh_Marshal,0,4)="N/A","N/A",'输出-系统进路参数'!O47)</f>
        <v>N/A</v>
      </c>
      <c r="M46" s="22" t="str">
        <f>IF(INDEX(Veh_Marshal,0,4)="N/A","N/A",'输出-系统进路参数'!P47)</f>
        <v>N/A</v>
      </c>
      <c r="N46" s="22" t="str">
        <f>IF(INDEX(Veh_Marshal,0,4)="N/A","N/A",'输出-系统进路参数'!Q47)</f>
        <v>N/A</v>
      </c>
      <c r="O46" s="22" t="str">
        <f>IF(INDEX(Veh_Marshal,0,4)="N/A","N/A",'输出-系统进路参数'!R47)</f>
        <v>N/A</v>
      </c>
      <c r="P46" s="22" t="str">
        <f>IF(INDEX(Veh_Marshal,0,4)="N/A","N/A",'输出-系统进路参数'!S47)</f>
        <v>N/A</v>
      </c>
      <c r="Q46" s="22" t="str">
        <f>IF(INDEX(Veh_Marshal,0,4)="N/A","N/A",'输出-系统进路参数'!T47)</f>
        <v>N/A</v>
      </c>
      <c r="R46" s="22" t="str">
        <f>IF(INDEX(Veh_Marshal,0,4)="N/A","N/A",'输出-系统进路参数'!U47)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IF(INDEX(Veh_Marshal,0,4)="N/A","N/A",'输出-系统进路参数'!B48)</f>
        <v>N/A</v>
      </c>
      <c r="B47" s="22" t="str">
        <f>IF(INDEX(Veh_Marshal,0,4)="N/A","N/A",'输出-系统进路参数'!E48)</f>
        <v>N/A</v>
      </c>
      <c r="C47" s="22" t="str">
        <f>IF(INDEX(Veh_Marshal,0,4)="N/A","N/A",'输出-系统进路参数'!F48)</f>
        <v>N/A</v>
      </c>
      <c r="D47" s="22" t="str">
        <f>IF(INDEX(Veh_Marshal,0,4)="N/A","N/A",'输出-系统进路参数'!G48)</f>
        <v>N/A</v>
      </c>
      <c r="E47" s="22" t="str">
        <f>IF(INDEX(Veh_Marshal,0,4)="N/A","N/A",'输出-系统进路参数'!H48)</f>
        <v>N/A</v>
      </c>
      <c r="F47" s="22" t="str">
        <f>IF(INDEX(Veh_Marshal,0,4)="N/A","N/A",'输出-系统进路参数'!I48)</f>
        <v>N/A</v>
      </c>
      <c r="G47" s="22" t="str">
        <f>IF(INDEX(Veh_Marshal,0,4)="N/A","N/A",'输出-系统进路参数'!J48)</f>
        <v>N/A</v>
      </c>
      <c r="H47" s="22" t="str">
        <f>IF(INDEX(Veh_Marshal,0,4)="N/A","N/A",'输出-系统进路参数'!K48)</f>
        <v>N/A</v>
      </c>
      <c r="I47" s="22" t="str">
        <f>IF(INDEX(Veh_Marshal,0,4)="N/A","N/A",'输出-系统进路参数'!L48)</f>
        <v>N/A</v>
      </c>
      <c r="J47" s="22" t="str">
        <f>IF(INDEX(Veh_Marshal,0,4)="N/A","N/A",'输出-系统进路参数'!M48)</f>
        <v>N/A</v>
      </c>
      <c r="K47" s="22" t="str">
        <f>IF(INDEX(Veh_Marshal,0,4)="N/A","N/A",'输出-系统进路参数'!N48)</f>
        <v>N/A</v>
      </c>
      <c r="L47" s="22" t="str">
        <f>IF(INDEX(Veh_Marshal,0,4)="N/A","N/A",'输出-系统进路参数'!O48)</f>
        <v>N/A</v>
      </c>
      <c r="M47" s="22" t="str">
        <f>IF(INDEX(Veh_Marshal,0,4)="N/A","N/A",'输出-系统进路参数'!P48)</f>
        <v>N/A</v>
      </c>
      <c r="N47" s="22" t="str">
        <f>IF(INDEX(Veh_Marshal,0,4)="N/A","N/A",'输出-系统进路参数'!Q48)</f>
        <v>N/A</v>
      </c>
      <c r="O47" s="22" t="str">
        <f>IF(INDEX(Veh_Marshal,0,4)="N/A","N/A",'输出-系统进路参数'!R48)</f>
        <v>N/A</v>
      </c>
      <c r="P47" s="22" t="str">
        <f>IF(INDEX(Veh_Marshal,0,4)="N/A","N/A",'输出-系统进路参数'!S48)</f>
        <v>N/A</v>
      </c>
      <c r="Q47" s="22" t="str">
        <f>IF(INDEX(Veh_Marshal,0,4)="N/A","N/A",'输出-系统进路参数'!T48)</f>
        <v>N/A</v>
      </c>
      <c r="R47" s="22" t="str">
        <f>IF(INDEX(Veh_Marshal,0,4)="N/A","N/A",'输出-系统进路参数'!U48)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IF(INDEX(Veh_Marshal,0,4)="N/A","N/A",'输出-系统进路参数'!B49)</f>
        <v>N/A</v>
      </c>
      <c r="B48" s="22" t="str">
        <f>IF(INDEX(Veh_Marshal,0,4)="N/A","N/A",'输出-系统进路参数'!E49)</f>
        <v>N/A</v>
      </c>
      <c r="C48" s="22" t="str">
        <f>IF(INDEX(Veh_Marshal,0,4)="N/A","N/A",'输出-系统进路参数'!F49)</f>
        <v>N/A</v>
      </c>
      <c r="D48" s="22" t="str">
        <f>IF(INDEX(Veh_Marshal,0,4)="N/A","N/A",'输出-系统进路参数'!G49)</f>
        <v>N/A</v>
      </c>
      <c r="E48" s="22" t="str">
        <f>IF(INDEX(Veh_Marshal,0,4)="N/A","N/A",'输出-系统进路参数'!H49)</f>
        <v>N/A</v>
      </c>
      <c r="F48" s="22" t="str">
        <f>IF(INDEX(Veh_Marshal,0,4)="N/A","N/A",'输出-系统进路参数'!I49)</f>
        <v>N/A</v>
      </c>
      <c r="G48" s="22" t="str">
        <f>IF(INDEX(Veh_Marshal,0,4)="N/A","N/A",'输出-系统进路参数'!J49)</f>
        <v>N/A</v>
      </c>
      <c r="H48" s="22" t="str">
        <f>IF(INDEX(Veh_Marshal,0,4)="N/A","N/A",'输出-系统进路参数'!K49)</f>
        <v>N/A</v>
      </c>
      <c r="I48" s="22" t="str">
        <f>IF(INDEX(Veh_Marshal,0,4)="N/A","N/A",'输出-系统进路参数'!L49)</f>
        <v>N/A</v>
      </c>
      <c r="J48" s="22" t="str">
        <f>IF(INDEX(Veh_Marshal,0,4)="N/A","N/A",'输出-系统进路参数'!M49)</f>
        <v>N/A</v>
      </c>
      <c r="K48" s="22" t="str">
        <f>IF(INDEX(Veh_Marshal,0,4)="N/A","N/A",'输出-系统进路参数'!N49)</f>
        <v>N/A</v>
      </c>
      <c r="L48" s="22" t="str">
        <f>IF(INDEX(Veh_Marshal,0,4)="N/A","N/A",'输出-系统进路参数'!O49)</f>
        <v>N/A</v>
      </c>
      <c r="M48" s="22" t="str">
        <f>IF(INDEX(Veh_Marshal,0,4)="N/A","N/A",'输出-系统进路参数'!P49)</f>
        <v>N/A</v>
      </c>
      <c r="N48" s="22" t="str">
        <f>IF(INDEX(Veh_Marshal,0,4)="N/A","N/A",'输出-系统进路参数'!Q49)</f>
        <v>N/A</v>
      </c>
      <c r="O48" s="22" t="str">
        <f>IF(INDEX(Veh_Marshal,0,4)="N/A","N/A",'输出-系统进路参数'!R49)</f>
        <v>N/A</v>
      </c>
      <c r="P48" s="22" t="str">
        <f>IF(INDEX(Veh_Marshal,0,4)="N/A","N/A",'输出-系统进路参数'!S49)</f>
        <v>N/A</v>
      </c>
      <c r="Q48" s="22" t="str">
        <f>IF(INDEX(Veh_Marshal,0,4)="N/A","N/A",'输出-系统进路参数'!T49)</f>
        <v>N/A</v>
      </c>
      <c r="R48" s="22" t="str">
        <f>IF(INDEX(Veh_Marshal,0,4)="N/A","N/A",'输出-系统进路参数'!U49)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IF(INDEX(Veh_Marshal,0,4)="N/A","N/A",'输出-系统进路参数'!B50)</f>
        <v>N/A</v>
      </c>
      <c r="B49" s="22" t="str">
        <f>IF(INDEX(Veh_Marshal,0,4)="N/A","N/A",'输出-系统进路参数'!E50)</f>
        <v>N/A</v>
      </c>
      <c r="C49" s="22" t="str">
        <f>IF(INDEX(Veh_Marshal,0,4)="N/A","N/A",'输出-系统进路参数'!F50)</f>
        <v>N/A</v>
      </c>
      <c r="D49" s="22" t="str">
        <f>IF(INDEX(Veh_Marshal,0,4)="N/A","N/A",'输出-系统进路参数'!G50)</f>
        <v>N/A</v>
      </c>
      <c r="E49" s="22" t="str">
        <f>IF(INDEX(Veh_Marshal,0,4)="N/A","N/A",'输出-系统进路参数'!H50)</f>
        <v>N/A</v>
      </c>
      <c r="F49" s="22" t="str">
        <f>IF(INDEX(Veh_Marshal,0,4)="N/A","N/A",'输出-系统进路参数'!I50)</f>
        <v>N/A</v>
      </c>
      <c r="G49" s="22" t="str">
        <f>IF(INDEX(Veh_Marshal,0,4)="N/A","N/A",'输出-系统进路参数'!J50)</f>
        <v>N/A</v>
      </c>
      <c r="H49" s="22" t="str">
        <f>IF(INDEX(Veh_Marshal,0,4)="N/A","N/A",'输出-系统进路参数'!K50)</f>
        <v>N/A</v>
      </c>
      <c r="I49" s="22" t="str">
        <f>IF(INDEX(Veh_Marshal,0,4)="N/A","N/A",'输出-系统进路参数'!L50)</f>
        <v>N/A</v>
      </c>
      <c r="J49" s="22" t="str">
        <f>IF(INDEX(Veh_Marshal,0,4)="N/A","N/A",'输出-系统进路参数'!M50)</f>
        <v>N/A</v>
      </c>
      <c r="K49" s="22" t="str">
        <f>IF(INDEX(Veh_Marshal,0,4)="N/A","N/A",'输出-系统进路参数'!N50)</f>
        <v>N/A</v>
      </c>
      <c r="L49" s="22" t="str">
        <f>IF(INDEX(Veh_Marshal,0,4)="N/A","N/A",'输出-系统进路参数'!O50)</f>
        <v>N/A</v>
      </c>
      <c r="M49" s="22" t="str">
        <f>IF(INDEX(Veh_Marshal,0,4)="N/A","N/A",'输出-系统进路参数'!P50)</f>
        <v>N/A</v>
      </c>
      <c r="N49" s="22" t="str">
        <f>IF(INDEX(Veh_Marshal,0,4)="N/A","N/A",'输出-系统进路参数'!Q50)</f>
        <v>N/A</v>
      </c>
      <c r="O49" s="22" t="str">
        <f>IF(INDEX(Veh_Marshal,0,4)="N/A","N/A",'输出-系统进路参数'!R50)</f>
        <v>N/A</v>
      </c>
      <c r="P49" s="22" t="str">
        <f>IF(INDEX(Veh_Marshal,0,4)="N/A","N/A",'输出-系统进路参数'!S50)</f>
        <v>N/A</v>
      </c>
      <c r="Q49" s="22" t="str">
        <f>IF(INDEX(Veh_Marshal,0,4)="N/A","N/A",'输出-系统进路参数'!T50)</f>
        <v>N/A</v>
      </c>
      <c r="R49" s="22" t="str">
        <f>IF(INDEX(Veh_Marshal,0,4)="N/A","N/A",'输出-系统进路参数'!U50)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IF(INDEX(Veh_Marshal,0,4)="N/A","N/A",'输出-系统进路参数'!B51)</f>
        <v>N/A</v>
      </c>
      <c r="B50" s="22" t="str">
        <f>IF(INDEX(Veh_Marshal,0,4)="N/A","N/A",'输出-系统进路参数'!E51)</f>
        <v>N/A</v>
      </c>
      <c r="C50" s="22" t="str">
        <f>IF(INDEX(Veh_Marshal,0,4)="N/A","N/A",'输出-系统进路参数'!F51)</f>
        <v>N/A</v>
      </c>
      <c r="D50" s="22" t="str">
        <f>IF(INDEX(Veh_Marshal,0,4)="N/A","N/A",'输出-系统进路参数'!G51)</f>
        <v>N/A</v>
      </c>
      <c r="E50" s="22" t="str">
        <f>IF(INDEX(Veh_Marshal,0,4)="N/A","N/A",'输出-系统进路参数'!H51)</f>
        <v>N/A</v>
      </c>
      <c r="F50" s="22" t="str">
        <f>IF(INDEX(Veh_Marshal,0,4)="N/A","N/A",'输出-系统进路参数'!I51)</f>
        <v>N/A</v>
      </c>
      <c r="G50" s="22" t="str">
        <f>IF(INDEX(Veh_Marshal,0,4)="N/A","N/A",'输出-系统进路参数'!J51)</f>
        <v>N/A</v>
      </c>
      <c r="H50" s="22" t="str">
        <f>IF(INDEX(Veh_Marshal,0,4)="N/A","N/A",'输出-系统进路参数'!K51)</f>
        <v>N/A</v>
      </c>
      <c r="I50" s="22" t="str">
        <f>IF(INDEX(Veh_Marshal,0,4)="N/A","N/A",'输出-系统进路参数'!L51)</f>
        <v>N/A</v>
      </c>
      <c r="J50" s="22" t="str">
        <f>IF(INDEX(Veh_Marshal,0,4)="N/A","N/A",'输出-系统进路参数'!M51)</f>
        <v>N/A</v>
      </c>
      <c r="K50" s="22" t="str">
        <f>IF(INDEX(Veh_Marshal,0,4)="N/A","N/A",'输出-系统进路参数'!N51)</f>
        <v>N/A</v>
      </c>
      <c r="L50" s="22" t="str">
        <f>IF(INDEX(Veh_Marshal,0,4)="N/A","N/A",'输出-系统进路参数'!O51)</f>
        <v>N/A</v>
      </c>
      <c r="M50" s="22" t="str">
        <f>IF(INDEX(Veh_Marshal,0,4)="N/A","N/A",'输出-系统进路参数'!P51)</f>
        <v>N/A</v>
      </c>
      <c r="N50" s="22" t="str">
        <f>IF(INDEX(Veh_Marshal,0,4)="N/A","N/A",'输出-系统进路参数'!Q51)</f>
        <v>N/A</v>
      </c>
      <c r="O50" s="22" t="str">
        <f>IF(INDEX(Veh_Marshal,0,4)="N/A","N/A",'输出-系统进路参数'!R51)</f>
        <v>N/A</v>
      </c>
      <c r="P50" s="22" t="str">
        <f>IF(INDEX(Veh_Marshal,0,4)="N/A","N/A",'输出-系统进路参数'!S51)</f>
        <v>N/A</v>
      </c>
      <c r="Q50" s="22" t="str">
        <f>IF(INDEX(Veh_Marshal,0,4)="N/A","N/A",'输出-系统进路参数'!T51)</f>
        <v>N/A</v>
      </c>
      <c r="R50" s="22" t="str">
        <f>IF(INDEX(Veh_Marshal,0,4)="N/A","N/A",'输出-系统进路参数'!U51)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IF(INDEX(Veh_Marshal,0,4)="N/A","N/A",'输出-系统进路参数'!B52)</f>
        <v>N/A</v>
      </c>
      <c r="B51" s="22" t="str">
        <f>IF(INDEX(Veh_Marshal,0,4)="N/A","N/A",'输出-系统进路参数'!E52)</f>
        <v>N/A</v>
      </c>
      <c r="C51" s="22" t="str">
        <f>IF(INDEX(Veh_Marshal,0,4)="N/A","N/A",'输出-系统进路参数'!F52)</f>
        <v>N/A</v>
      </c>
      <c r="D51" s="22" t="str">
        <f>IF(INDEX(Veh_Marshal,0,4)="N/A","N/A",'输出-系统进路参数'!G52)</f>
        <v>N/A</v>
      </c>
      <c r="E51" s="22" t="str">
        <f>IF(INDEX(Veh_Marshal,0,4)="N/A","N/A",'输出-系统进路参数'!H52)</f>
        <v>N/A</v>
      </c>
      <c r="F51" s="22" t="str">
        <f>IF(INDEX(Veh_Marshal,0,4)="N/A","N/A",'输出-系统进路参数'!I52)</f>
        <v>N/A</v>
      </c>
      <c r="G51" s="22" t="str">
        <f>IF(INDEX(Veh_Marshal,0,4)="N/A","N/A",'输出-系统进路参数'!J52)</f>
        <v>N/A</v>
      </c>
      <c r="H51" s="22" t="str">
        <f>IF(INDEX(Veh_Marshal,0,4)="N/A","N/A",'输出-系统进路参数'!K52)</f>
        <v>N/A</v>
      </c>
      <c r="I51" s="22" t="str">
        <f>IF(INDEX(Veh_Marshal,0,4)="N/A","N/A",'输出-系统进路参数'!L52)</f>
        <v>N/A</v>
      </c>
      <c r="J51" s="22" t="str">
        <f>IF(INDEX(Veh_Marshal,0,4)="N/A","N/A",'输出-系统进路参数'!M52)</f>
        <v>N/A</v>
      </c>
      <c r="K51" s="22" t="str">
        <f>IF(INDEX(Veh_Marshal,0,4)="N/A","N/A",'输出-系统进路参数'!N52)</f>
        <v>N/A</v>
      </c>
      <c r="L51" s="22" t="str">
        <f>IF(INDEX(Veh_Marshal,0,4)="N/A","N/A",'输出-系统进路参数'!O52)</f>
        <v>N/A</v>
      </c>
      <c r="M51" s="22" t="str">
        <f>IF(INDEX(Veh_Marshal,0,4)="N/A","N/A",'输出-系统进路参数'!P52)</f>
        <v>N/A</v>
      </c>
      <c r="N51" s="22" t="str">
        <f>IF(INDEX(Veh_Marshal,0,4)="N/A","N/A",'输出-系统进路参数'!Q52)</f>
        <v>N/A</v>
      </c>
      <c r="O51" s="22" t="str">
        <f>IF(INDEX(Veh_Marshal,0,4)="N/A","N/A",'输出-系统进路参数'!R52)</f>
        <v>N/A</v>
      </c>
      <c r="P51" s="22" t="str">
        <f>IF(INDEX(Veh_Marshal,0,4)="N/A","N/A",'输出-系统进路参数'!S52)</f>
        <v>N/A</v>
      </c>
      <c r="Q51" s="22" t="str">
        <f>IF(INDEX(Veh_Marshal,0,4)="N/A","N/A",'输出-系统进路参数'!T52)</f>
        <v>N/A</v>
      </c>
      <c r="R51" s="22" t="str">
        <f>IF(INDEX(Veh_Marshal,0,4)="N/A","N/A",'输出-系统进路参数'!U52)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IF(INDEX(Veh_Marshal,0,4)="N/A","N/A",'输出-系统进路参数'!B53)</f>
        <v>N/A</v>
      </c>
      <c r="B52" s="22" t="str">
        <f>IF(INDEX(Veh_Marshal,0,4)="N/A","N/A",'输出-系统进路参数'!E53)</f>
        <v>N/A</v>
      </c>
      <c r="C52" s="22" t="str">
        <f>IF(INDEX(Veh_Marshal,0,4)="N/A","N/A",'输出-系统进路参数'!F53)</f>
        <v>N/A</v>
      </c>
      <c r="D52" s="22" t="str">
        <f>IF(INDEX(Veh_Marshal,0,4)="N/A","N/A",'输出-系统进路参数'!G53)</f>
        <v>N/A</v>
      </c>
      <c r="E52" s="22" t="str">
        <f>IF(INDEX(Veh_Marshal,0,4)="N/A","N/A",'输出-系统进路参数'!H53)</f>
        <v>N/A</v>
      </c>
      <c r="F52" s="22" t="str">
        <f>IF(INDEX(Veh_Marshal,0,4)="N/A","N/A",'输出-系统进路参数'!I53)</f>
        <v>N/A</v>
      </c>
      <c r="G52" s="22" t="str">
        <f>IF(INDEX(Veh_Marshal,0,4)="N/A","N/A",'输出-系统进路参数'!J53)</f>
        <v>N/A</v>
      </c>
      <c r="H52" s="22" t="str">
        <f>IF(INDEX(Veh_Marshal,0,4)="N/A","N/A",'输出-系统进路参数'!K53)</f>
        <v>N/A</v>
      </c>
      <c r="I52" s="22" t="str">
        <f>IF(INDEX(Veh_Marshal,0,4)="N/A","N/A",'输出-系统进路参数'!L53)</f>
        <v>N/A</v>
      </c>
      <c r="J52" s="22" t="str">
        <f>IF(INDEX(Veh_Marshal,0,4)="N/A","N/A",'输出-系统进路参数'!M53)</f>
        <v>N/A</v>
      </c>
      <c r="K52" s="22" t="str">
        <f>IF(INDEX(Veh_Marshal,0,4)="N/A","N/A",'输出-系统进路参数'!N53)</f>
        <v>N/A</v>
      </c>
      <c r="L52" s="22" t="str">
        <f>IF(INDEX(Veh_Marshal,0,4)="N/A","N/A",'输出-系统进路参数'!O53)</f>
        <v>N/A</v>
      </c>
      <c r="M52" s="22" t="str">
        <f>IF(INDEX(Veh_Marshal,0,4)="N/A","N/A",'输出-系统进路参数'!P53)</f>
        <v>N/A</v>
      </c>
      <c r="N52" s="22" t="str">
        <f>IF(INDEX(Veh_Marshal,0,4)="N/A","N/A",'输出-系统进路参数'!Q53)</f>
        <v>N/A</v>
      </c>
      <c r="O52" s="22" t="str">
        <f>IF(INDEX(Veh_Marshal,0,4)="N/A","N/A",'输出-系统进路参数'!R53)</f>
        <v>N/A</v>
      </c>
      <c r="P52" s="22" t="str">
        <f>IF(INDEX(Veh_Marshal,0,4)="N/A","N/A",'输出-系统进路参数'!S53)</f>
        <v>N/A</v>
      </c>
      <c r="Q52" s="22" t="str">
        <f>IF(INDEX(Veh_Marshal,0,4)="N/A","N/A",'输出-系统进路参数'!T53)</f>
        <v>N/A</v>
      </c>
      <c r="R52" s="22" t="str">
        <f>IF(INDEX(Veh_Marshal,0,4)="N/A","N/A",'输出-系统进路参数'!U53)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IF(INDEX(Veh_Marshal,0,4)="N/A","N/A",'输出-系统进路参数'!B54)</f>
        <v>N/A</v>
      </c>
      <c r="B53" s="22" t="str">
        <f>IF(INDEX(Veh_Marshal,0,4)="N/A","N/A",'输出-系统进路参数'!E54)</f>
        <v>N/A</v>
      </c>
      <c r="C53" s="22" t="str">
        <f>IF(INDEX(Veh_Marshal,0,4)="N/A","N/A",'输出-系统进路参数'!F54)</f>
        <v>N/A</v>
      </c>
      <c r="D53" s="22" t="str">
        <f>IF(INDEX(Veh_Marshal,0,4)="N/A","N/A",'输出-系统进路参数'!G54)</f>
        <v>N/A</v>
      </c>
      <c r="E53" s="22" t="str">
        <f>IF(INDEX(Veh_Marshal,0,4)="N/A","N/A",'输出-系统进路参数'!H54)</f>
        <v>N/A</v>
      </c>
      <c r="F53" s="22" t="str">
        <f>IF(INDEX(Veh_Marshal,0,4)="N/A","N/A",'输出-系统进路参数'!I54)</f>
        <v>N/A</v>
      </c>
      <c r="G53" s="22" t="str">
        <f>IF(INDEX(Veh_Marshal,0,4)="N/A","N/A",'输出-系统进路参数'!J54)</f>
        <v>N/A</v>
      </c>
      <c r="H53" s="22" t="str">
        <f>IF(INDEX(Veh_Marshal,0,4)="N/A","N/A",'输出-系统进路参数'!K54)</f>
        <v>N/A</v>
      </c>
      <c r="I53" s="22" t="str">
        <f>IF(INDEX(Veh_Marshal,0,4)="N/A","N/A",'输出-系统进路参数'!L54)</f>
        <v>N/A</v>
      </c>
      <c r="J53" s="22" t="str">
        <f>IF(INDEX(Veh_Marshal,0,4)="N/A","N/A",'输出-系统进路参数'!M54)</f>
        <v>N/A</v>
      </c>
      <c r="K53" s="22" t="str">
        <f>IF(INDEX(Veh_Marshal,0,4)="N/A","N/A",'输出-系统进路参数'!N54)</f>
        <v>N/A</v>
      </c>
      <c r="L53" s="22" t="str">
        <f>IF(INDEX(Veh_Marshal,0,4)="N/A","N/A",'输出-系统进路参数'!O54)</f>
        <v>N/A</v>
      </c>
      <c r="M53" s="22" t="str">
        <f>IF(INDEX(Veh_Marshal,0,4)="N/A","N/A",'输出-系统进路参数'!P54)</f>
        <v>N/A</v>
      </c>
      <c r="N53" s="22" t="str">
        <f>IF(INDEX(Veh_Marshal,0,4)="N/A","N/A",'输出-系统进路参数'!Q54)</f>
        <v>N/A</v>
      </c>
      <c r="O53" s="22" t="str">
        <f>IF(INDEX(Veh_Marshal,0,4)="N/A","N/A",'输出-系统进路参数'!R54)</f>
        <v>N/A</v>
      </c>
      <c r="P53" s="22" t="str">
        <f>IF(INDEX(Veh_Marshal,0,4)="N/A","N/A",'输出-系统进路参数'!S54)</f>
        <v>N/A</v>
      </c>
      <c r="Q53" s="22" t="str">
        <f>IF(INDEX(Veh_Marshal,0,4)="N/A","N/A",'输出-系统进路参数'!T54)</f>
        <v>N/A</v>
      </c>
      <c r="R53" s="22" t="str">
        <f>IF(INDEX(Veh_Marshal,0,4)="N/A","N/A",'输出-系统进路参数'!U54)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IF(INDEX(Veh_Marshal,0,4)="N/A","N/A",'输出-系统进路参数'!B55)</f>
        <v>N/A</v>
      </c>
      <c r="B54" s="22" t="str">
        <f>IF(INDEX(Veh_Marshal,0,4)="N/A","N/A",'输出-系统进路参数'!E55)</f>
        <v>N/A</v>
      </c>
      <c r="C54" s="22" t="str">
        <f>IF(INDEX(Veh_Marshal,0,4)="N/A","N/A",'输出-系统进路参数'!F55)</f>
        <v>N/A</v>
      </c>
      <c r="D54" s="22" t="str">
        <f>IF(INDEX(Veh_Marshal,0,4)="N/A","N/A",'输出-系统进路参数'!G55)</f>
        <v>N/A</v>
      </c>
      <c r="E54" s="22" t="str">
        <f>IF(INDEX(Veh_Marshal,0,4)="N/A","N/A",'输出-系统进路参数'!H55)</f>
        <v>N/A</v>
      </c>
      <c r="F54" s="22" t="str">
        <f>IF(INDEX(Veh_Marshal,0,4)="N/A","N/A",'输出-系统进路参数'!I55)</f>
        <v>N/A</v>
      </c>
      <c r="G54" s="22" t="str">
        <f>IF(INDEX(Veh_Marshal,0,4)="N/A","N/A",'输出-系统进路参数'!J55)</f>
        <v>N/A</v>
      </c>
      <c r="H54" s="22" t="str">
        <f>IF(INDEX(Veh_Marshal,0,4)="N/A","N/A",'输出-系统进路参数'!K55)</f>
        <v>N/A</v>
      </c>
      <c r="I54" s="22" t="str">
        <f>IF(INDEX(Veh_Marshal,0,4)="N/A","N/A",'输出-系统进路参数'!L55)</f>
        <v>N/A</v>
      </c>
      <c r="J54" s="22" t="str">
        <f>IF(INDEX(Veh_Marshal,0,4)="N/A","N/A",'输出-系统进路参数'!M55)</f>
        <v>N/A</v>
      </c>
      <c r="K54" s="22" t="str">
        <f>IF(INDEX(Veh_Marshal,0,4)="N/A","N/A",'输出-系统进路参数'!N55)</f>
        <v>N/A</v>
      </c>
      <c r="L54" s="22" t="str">
        <f>IF(INDEX(Veh_Marshal,0,4)="N/A","N/A",'输出-系统进路参数'!O55)</f>
        <v>N/A</v>
      </c>
      <c r="M54" s="22" t="str">
        <f>IF(INDEX(Veh_Marshal,0,4)="N/A","N/A",'输出-系统进路参数'!P55)</f>
        <v>N/A</v>
      </c>
      <c r="N54" s="22" t="str">
        <f>IF(INDEX(Veh_Marshal,0,4)="N/A","N/A",'输出-系统进路参数'!Q55)</f>
        <v>N/A</v>
      </c>
      <c r="O54" s="22" t="str">
        <f>IF(INDEX(Veh_Marshal,0,4)="N/A","N/A",'输出-系统进路参数'!R55)</f>
        <v>N/A</v>
      </c>
      <c r="P54" s="22" t="str">
        <f>IF(INDEX(Veh_Marshal,0,4)="N/A","N/A",'输出-系统进路参数'!S55)</f>
        <v>N/A</v>
      </c>
      <c r="Q54" s="22" t="str">
        <f>IF(INDEX(Veh_Marshal,0,4)="N/A","N/A",'输出-系统进路参数'!T55)</f>
        <v>N/A</v>
      </c>
      <c r="R54" s="22" t="str">
        <f>IF(INDEX(Veh_Marshal,0,4)="N/A","N/A",'输出-系统进路参数'!U55)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IF(INDEX(Veh_Marshal,0,4)="N/A","N/A",'输出-系统进路参数'!B56)</f>
        <v>N/A</v>
      </c>
      <c r="B55" s="22" t="str">
        <f>IF(INDEX(Veh_Marshal,0,4)="N/A","N/A",'输出-系统进路参数'!E56)</f>
        <v>N/A</v>
      </c>
      <c r="C55" s="22" t="str">
        <f>IF(INDEX(Veh_Marshal,0,4)="N/A","N/A",'输出-系统进路参数'!F56)</f>
        <v>N/A</v>
      </c>
      <c r="D55" s="22" t="str">
        <f>IF(INDEX(Veh_Marshal,0,4)="N/A","N/A",'输出-系统进路参数'!G56)</f>
        <v>N/A</v>
      </c>
      <c r="E55" s="22" t="str">
        <f>IF(INDEX(Veh_Marshal,0,4)="N/A","N/A",'输出-系统进路参数'!H56)</f>
        <v>N/A</v>
      </c>
      <c r="F55" s="22" t="str">
        <f>IF(INDEX(Veh_Marshal,0,4)="N/A","N/A",'输出-系统进路参数'!I56)</f>
        <v>N/A</v>
      </c>
      <c r="G55" s="22" t="str">
        <f>IF(INDEX(Veh_Marshal,0,4)="N/A","N/A",'输出-系统进路参数'!J56)</f>
        <v>N/A</v>
      </c>
      <c r="H55" s="22" t="str">
        <f>IF(INDEX(Veh_Marshal,0,4)="N/A","N/A",'输出-系统进路参数'!K56)</f>
        <v>N/A</v>
      </c>
      <c r="I55" s="22" t="str">
        <f>IF(INDEX(Veh_Marshal,0,4)="N/A","N/A",'输出-系统进路参数'!L56)</f>
        <v>N/A</v>
      </c>
      <c r="J55" s="22" t="str">
        <f>IF(INDEX(Veh_Marshal,0,4)="N/A","N/A",'输出-系统进路参数'!M56)</f>
        <v>N/A</v>
      </c>
      <c r="K55" s="22" t="str">
        <f>IF(INDEX(Veh_Marshal,0,4)="N/A","N/A",'输出-系统进路参数'!N56)</f>
        <v>N/A</v>
      </c>
      <c r="L55" s="22" t="str">
        <f>IF(INDEX(Veh_Marshal,0,4)="N/A","N/A",'输出-系统进路参数'!O56)</f>
        <v>N/A</v>
      </c>
      <c r="M55" s="22" t="str">
        <f>IF(INDEX(Veh_Marshal,0,4)="N/A","N/A",'输出-系统进路参数'!P56)</f>
        <v>N/A</v>
      </c>
      <c r="N55" s="22" t="str">
        <f>IF(INDEX(Veh_Marshal,0,4)="N/A","N/A",'输出-系统进路参数'!Q56)</f>
        <v>N/A</v>
      </c>
      <c r="O55" s="22" t="str">
        <f>IF(INDEX(Veh_Marshal,0,4)="N/A","N/A",'输出-系统进路参数'!R56)</f>
        <v>N/A</v>
      </c>
      <c r="P55" s="22" t="str">
        <f>IF(INDEX(Veh_Marshal,0,4)="N/A","N/A",'输出-系统进路参数'!S56)</f>
        <v>N/A</v>
      </c>
      <c r="Q55" s="22" t="str">
        <f>IF(INDEX(Veh_Marshal,0,4)="N/A","N/A",'输出-系统进路参数'!T56)</f>
        <v>N/A</v>
      </c>
      <c r="R55" s="22" t="str">
        <f>IF(INDEX(Veh_Marshal,0,4)="N/A","N/A",'输出-系统进路参数'!U56)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IF(INDEX(Veh_Marshal,0,4)="N/A","N/A",'输出-系统进路参数'!B57)</f>
        <v>N/A</v>
      </c>
      <c r="B56" s="22" t="str">
        <f>IF(INDEX(Veh_Marshal,0,4)="N/A","N/A",'输出-系统进路参数'!E57)</f>
        <v>N/A</v>
      </c>
      <c r="C56" s="22" t="str">
        <f>IF(INDEX(Veh_Marshal,0,4)="N/A","N/A",'输出-系统进路参数'!F57)</f>
        <v>N/A</v>
      </c>
      <c r="D56" s="22" t="str">
        <f>IF(INDEX(Veh_Marshal,0,4)="N/A","N/A",'输出-系统进路参数'!G57)</f>
        <v>N/A</v>
      </c>
      <c r="E56" s="22" t="str">
        <f>IF(INDEX(Veh_Marshal,0,4)="N/A","N/A",'输出-系统进路参数'!H57)</f>
        <v>N/A</v>
      </c>
      <c r="F56" s="22" t="str">
        <f>IF(INDEX(Veh_Marshal,0,4)="N/A","N/A",'输出-系统进路参数'!I57)</f>
        <v>N/A</v>
      </c>
      <c r="G56" s="22" t="str">
        <f>IF(INDEX(Veh_Marshal,0,4)="N/A","N/A",'输出-系统进路参数'!J57)</f>
        <v>N/A</v>
      </c>
      <c r="H56" s="22" t="str">
        <f>IF(INDEX(Veh_Marshal,0,4)="N/A","N/A",'输出-系统进路参数'!K57)</f>
        <v>N/A</v>
      </c>
      <c r="I56" s="22" t="str">
        <f>IF(INDEX(Veh_Marshal,0,4)="N/A","N/A",'输出-系统进路参数'!L57)</f>
        <v>N/A</v>
      </c>
      <c r="J56" s="22" t="str">
        <f>IF(INDEX(Veh_Marshal,0,4)="N/A","N/A",'输出-系统进路参数'!M57)</f>
        <v>N/A</v>
      </c>
      <c r="K56" s="22" t="str">
        <f>IF(INDEX(Veh_Marshal,0,4)="N/A","N/A",'输出-系统进路参数'!N57)</f>
        <v>N/A</v>
      </c>
      <c r="L56" s="22" t="str">
        <f>IF(INDEX(Veh_Marshal,0,4)="N/A","N/A",'输出-系统进路参数'!O57)</f>
        <v>N/A</v>
      </c>
      <c r="M56" s="22" t="str">
        <f>IF(INDEX(Veh_Marshal,0,4)="N/A","N/A",'输出-系统进路参数'!P57)</f>
        <v>N/A</v>
      </c>
      <c r="N56" s="22" t="str">
        <f>IF(INDEX(Veh_Marshal,0,4)="N/A","N/A",'输出-系统进路参数'!Q57)</f>
        <v>N/A</v>
      </c>
      <c r="O56" s="22" t="str">
        <f>IF(INDEX(Veh_Marshal,0,4)="N/A","N/A",'输出-系统进路参数'!R57)</f>
        <v>N/A</v>
      </c>
      <c r="P56" s="22" t="str">
        <f>IF(INDEX(Veh_Marshal,0,4)="N/A","N/A",'输出-系统进路参数'!S57)</f>
        <v>N/A</v>
      </c>
      <c r="Q56" s="22" t="str">
        <f>IF(INDEX(Veh_Marshal,0,4)="N/A","N/A",'输出-系统进路参数'!T57)</f>
        <v>N/A</v>
      </c>
      <c r="R56" s="22" t="str">
        <f>IF(INDEX(Veh_Marshal,0,4)="N/A","N/A",'输出-系统进路参数'!U57)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IF(INDEX(Veh_Marshal,0,4)="N/A","N/A",'输出-系统进路参数'!B58)</f>
        <v>N/A</v>
      </c>
      <c r="B57" s="22" t="str">
        <f>IF(INDEX(Veh_Marshal,0,4)="N/A","N/A",'输出-系统进路参数'!E58)</f>
        <v>N/A</v>
      </c>
      <c r="C57" s="22" t="str">
        <f>IF(INDEX(Veh_Marshal,0,4)="N/A","N/A",'输出-系统进路参数'!F58)</f>
        <v>N/A</v>
      </c>
      <c r="D57" s="22" t="str">
        <f>IF(INDEX(Veh_Marshal,0,4)="N/A","N/A",'输出-系统进路参数'!G58)</f>
        <v>N/A</v>
      </c>
      <c r="E57" s="22" t="str">
        <f>IF(INDEX(Veh_Marshal,0,4)="N/A","N/A",'输出-系统进路参数'!H58)</f>
        <v>N/A</v>
      </c>
      <c r="F57" s="22" t="str">
        <f>IF(INDEX(Veh_Marshal,0,4)="N/A","N/A",'输出-系统进路参数'!I58)</f>
        <v>N/A</v>
      </c>
      <c r="G57" s="22" t="str">
        <f>IF(INDEX(Veh_Marshal,0,4)="N/A","N/A",'输出-系统进路参数'!J58)</f>
        <v>N/A</v>
      </c>
      <c r="H57" s="22" t="str">
        <f>IF(INDEX(Veh_Marshal,0,4)="N/A","N/A",'输出-系统进路参数'!K58)</f>
        <v>N/A</v>
      </c>
      <c r="I57" s="22" t="str">
        <f>IF(INDEX(Veh_Marshal,0,4)="N/A","N/A",'输出-系统进路参数'!L58)</f>
        <v>N/A</v>
      </c>
      <c r="J57" s="22" t="str">
        <f>IF(INDEX(Veh_Marshal,0,4)="N/A","N/A",'输出-系统进路参数'!M58)</f>
        <v>N/A</v>
      </c>
      <c r="K57" s="22" t="str">
        <f>IF(INDEX(Veh_Marshal,0,4)="N/A","N/A",'输出-系统进路参数'!N58)</f>
        <v>N/A</v>
      </c>
      <c r="L57" s="22" t="str">
        <f>IF(INDEX(Veh_Marshal,0,4)="N/A","N/A",'输出-系统进路参数'!O58)</f>
        <v>N/A</v>
      </c>
      <c r="M57" s="22" t="str">
        <f>IF(INDEX(Veh_Marshal,0,4)="N/A","N/A",'输出-系统进路参数'!P58)</f>
        <v>N/A</v>
      </c>
      <c r="N57" s="22" t="str">
        <f>IF(INDEX(Veh_Marshal,0,4)="N/A","N/A",'输出-系统进路参数'!Q58)</f>
        <v>N/A</v>
      </c>
      <c r="O57" s="22" t="str">
        <f>IF(INDEX(Veh_Marshal,0,4)="N/A","N/A",'输出-系统进路参数'!R58)</f>
        <v>N/A</v>
      </c>
      <c r="P57" s="22" t="str">
        <f>IF(INDEX(Veh_Marshal,0,4)="N/A","N/A",'输出-系统进路参数'!S58)</f>
        <v>N/A</v>
      </c>
      <c r="Q57" s="22" t="str">
        <f>IF(INDEX(Veh_Marshal,0,4)="N/A","N/A",'输出-系统进路参数'!T58)</f>
        <v>N/A</v>
      </c>
      <c r="R57" s="22" t="str">
        <f>IF(INDEX(Veh_Marshal,0,4)="N/A","N/A",'输出-系统进路参数'!U58)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IF(INDEX(Veh_Marshal,0,4)="N/A","N/A",'输出-系统进路参数'!B59)</f>
        <v>N/A</v>
      </c>
      <c r="B58" s="22" t="str">
        <f>IF(INDEX(Veh_Marshal,0,4)="N/A","N/A",'输出-系统进路参数'!E59)</f>
        <v>N/A</v>
      </c>
      <c r="C58" s="22" t="str">
        <f>IF(INDEX(Veh_Marshal,0,4)="N/A","N/A",'输出-系统进路参数'!F59)</f>
        <v>N/A</v>
      </c>
      <c r="D58" s="22" t="str">
        <f>IF(INDEX(Veh_Marshal,0,4)="N/A","N/A",'输出-系统进路参数'!G59)</f>
        <v>N/A</v>
      </c>
      <c r="E58" s="22" t="str">
        <f>IF(INDEX(Veh_Marshal,0,4)="N/A","N/A",'输出-系统进路参数'!H59)</f>
        <v>N/A</v>
      </c>
      <c r="F58" s="22" t="str">
        <f>IF(INDEX(Veh_Marshal,0,4)="N/A","N/A",'输出-系统进路参数'!I59)</f>
        <v>N/A</v>
      </c>
      <c r="G58" s="22" t="str">
        <f>IF(INDEX(Veh_Marshal,0,4)="N/A","N/A",'输出-系统进路参数'!J59)</f>
        <v>N/A</v>
      </c>
      <c r="H58" s="22" t="str">
        <f>IF(INDEX(Veh_Marshal,0,4)="N/A","N/A",'输出-系统进路参数'!K59)</f>
        <v>N/A</v>
      </c>
      <c r="I58" s="22" t="str">
        <f>IF(INDEX(Veh_Marshal,0,4)="N/A","N/A",'输出-系统进路参数'!L59)</f>
        <v>N/A</v>
      </c>
      <c r="J58" s="22" t="str">
        <f>IF(INDEX(Veh_Marshal,0,4)="N/A","N/A",'输出-系统进路参数'!M59)</f>
        <v>N/A</v>
      </c>
      <c r="K58" s="22" t="str">
        <f>IF(INDEX(Veh_Marshal,0,4)="N/A","N/A",'输出-系统进路参数'!N59)</f>
        <v>N/A</v>
      </c>
      <c r="L58" s="22" t="str">
        <f>IF(INDEX(Veh_Marshal,0,4)="N/A","N/A",'输出-系统进路参数'!O59)</f>
        <v>N/A</v>
      </c>
      <c r="M58" s="22" t="str">
        <f>IF(INDEX(Veh_Marshal,0,4)="N/A","N/A",'输出-系统进路参数'!P59)</f>
        <v>N/A</v>
      </c>
      <c r="N58" s="22" t="str">
        <f>IF(INDEX(Veh_Marshal,0,4)="N/A","N/A",'输出-系统进路参数'!Q59)</f>
        <v>N/A</v>
      </c>
      <c r="O58" s="22" t="str">
        <f>IF(INDEX(Veh_Marshal,0,4)="N/A","N/A",'输出-系统进路参数'!R59)</f>
        <v>N/A</v>
      </c>
      <c r="P58" s="22" t="str">
        <f>IF(INDEX(Veh_Marshal,0,4)="N/A","N/A",'输出-系统进路参数'!S59)</f>
        <v>N/A</v>
      </c>
      <c r="Q58" s="22" t="str">
        <f>IF(INDEX(Veh_Marshal,0,4)="N/A","N/A",'输出-系统进路参数'!T59)</f>
        <v>N/A</v>
      </c>
      <c r="R58" s="22" t="str">
        <f>IF(INDEX(Veh_Marshal,0,4)="N/A","N/A",'输出-系统进路参数'!U59)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IF(INDEX(Veh_Marshal,0,4)="N/A","N/A",'输出-系统进路参数'!B60)</f>
        <v>N/A</v>
      </c>
      <c r="B59" s="22" t="str">
        <f>IF(INDEX(Veh_Marshal,0,4)="N/A","N/A",'输出-系统进路参数'!E60)</f>
        <v>N/A</v>
      </c>
      <c r="C59" s="22" t="str">
        <f>IF(INDEX(Veh_Marshal,0,4)="N/A","N/A",'输出-系统进路参数'!F60)</f>
        <v>N/A</v>
      </c>
      <c r="D59" s="22" t="str">
        <f>IF(INDEX(Veh_Marshal,0,4)="N/A","N/A",'输出-系统进路参数'!G60)</f>
        <v>N/A</v>
      </c>
      <c r="E59" s="22" t="str">
        <f>IF(INDEX(Veh_Marshal,0,4)="N/A","N/A",'输出-系统进路参数'!H60)</f>
        <v>N/A</v>
      </c>
      <c r="F59" s="22" t="str">
        <f>IF(INDEX(Veh_Marshal,0,4)="N/A","N/A",'输出-系统进路参数'!I60)</f>
        <v>N/A</v>
      </c>
      <c r="G59" s="22" t="str">
        <f>IF(INDEX(Veh_Marshal,0,4)="N/A","N/A",'输出-系统进路参数'!J60)</f>
        <v>N/A</v>
      </c>
      <c r="H59" s="22" t="str">
        <f>IF(INDEX(Veh_Marshal,0,4)="N/A","N/A",'输出-系统进路参数'!K60)</f>
        <v>N/A</v>
      </c>
      <c r="I59" s="22" t="str">
        <f>IF(INDEX(Veh_Marshal,0,4)="N/A","N/A",'输出-系统进路参数'!L60)</f>
        <v>N/A</v>
      </c>
      <c r="J59" s="22" t="str">
        <f>IF(INDEX(Veh_Marshal,0,4)="N/A","N/A",'输出-系统进路参数'!M60)</f>
        <v>N/A</v>
      </c>
      <c r="K59" s="22" t="str">
        <f>IF(INDEX(Veh_Marshal,0,4)="N/A","N/A",'输出-系统进路参数'!N60)</f>
        <v>N/A</v>
      </c>
      <c r="L59" s="22" t="str">
        <f>IF(INDEX(Veh_Marshal,0,4)="N/A","N/A",'输出-系统进路参数'!O60)</f>
        <v>N/A</v>
      </c>
      <c r="M59" s="22" t="str">
        <f>IF(INDEX(Veh_Marshal,0,4)="N/A","N/A",'输出-系统进路参数'!P60)</f>
        <v>N/A</v>
      </c>
      <c r="N59" s="22" t="str">
        <f>IF(INDEX(Veh_Marshal,0,4)="N/A","N/A",'输出-系统进路参数'!Q60)</f>
        <v>N/A</v>
      </c>
      <c r="O59" s="22" t="str">
        <f>IF(INDEX(Veh_Marshal,0,4)="N/A","N/A",'输出-系统进路参数'!R60)</f>
        <v>N/A</v>
      </c>
      <c r="P59" s="22" t="str">
        <f>IF(INDEX(Veh_Marshal,0,4)="N/A","N/A",'输出-系统进路参数'!S60)</f>
        <v>N/A</v>
      </c>
      <c r="Q59" s="22" t="str">
        <f>IF(INDEX(Veh_Marshal,0,4)="N/A","N/A",'输出-系统进路参数'!T60)</f>
        <v>N/A</v>
      </c>
      <c r="R59" s="22" t="str">
        <f>IF(INDEX(Veh_Marshal,0,4)="N/A","N/A",'输出-系统进路参数'!U60)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IF(INDEX(Veh_Marshal,0,4)="N/A","N/A",'输出-系统进路参数'!B61)</f>
        <v>N/A</v>
      </c>
      <c r="B60" s="22" t="str">
        <f>IF(INDEX(Veh_Marshal,0,4)="N/A","N/A",'输出-系统进路参数'!E61)</f>
        <v>N/A</v>
      </c>
      <c r="C60" s="22" t="str">
        <f>IF(INDEX(Veh_Marshal,0,4)="N/A","N/A",'输出-系统进路参数'!F61)</f>
        <v>N/A</v>
      </c>
      <c r="D60" s="22" t="str">
        <f>IF(INDEX(Veh_Marshal,0,4)="N/A","N/A",'输出-系统进路参数'!G61)</f>
        <v>N/A</v>
      </c>
      <c r="E60" s="22" t="str">
        <f>IF(INDEX(Veh_Marshal,0,4)="N/A","N/A",'输出-系统进路参数'!H61)</f>
        <v>N/A</v>
      </c>
      <c r="F60" s="22" t="str">
        <f>IF(INDEX(Veh_Marshal,0,4)="N/A","N/A",'输出-系统进路参数'!I61)</f>
        <v>N/A</v>
      </c>
      <c r="G60" s="22" t="str">
        <f>IF(INDEX(Veh_Marshal,0,4)="N/A","N/A",'输出-系统进路参数'!J61)</f>
        <v>N/A</v>
      </c>
      <c r="H60" s="22" t="str">
        <f>IF(INDEX(Veh_Marshal,0,4)="N/A","N/A",'输出-系统进路参数'!K61)</f>
        <v>N/A</v>
      </c>
      <c r="I60" s="22" t="str">
        <f>IF(INDEX(Veh_Marshal,0,4)="N/A","N/A",'输出-系统进路参数'!L61)</f>
        <v>N/A</v>
      </c>
      <c r="J60" s="22" t="str">
        <f>IF(INDEX(Veh_Marshal,0,4)="N/A","N/A",'输出-系统进路参数'!M61)</f>
        <v>N/A</v>
      </c>
      <c r="K60" s="22" t="str">
        <f>IF(INDEX(Veh_Marshal,0,4)="N/A","N/A",'输出-系统进路参数'!N61)</f>
        <v>N/A</v>
      </c>
      <c r="L60" s="22" t="str">
        <f>IF(INDEX(Veh_Marshal,0,4)="N/A","N/A",'输出-系统进路参数'!O61)</f>
        <v>N/A</v>
      </c>
      <c r="M60" s="22" t="str">
        <f>IF(INDEX(Veh_Marshal,0,4)="N/A","N/A",'输出-系统进路参数'!P61)</f>
        <v>N/A</v>
      </c>
      <c r="N60" s="22" t="str">
        <f>IF(INDEX(Veh_Marshal,0,4)="N/A","N/A",'输出-系统进路参数'!Q61)</f>
        <v>N/A</v>
      </c>
      <c r="O60" s="22" t="str">
        <f>IF(INDEX(Veh_Marshal,0,4)="N/A","N/A",'输出-系统进路参数'!R61)</f>
        <v>N/A</v>
      </c>
      <c r="P60" s="22" t="str">
        <f>IF(INDEX(Veh_Marshal,0,4)="N/A","N/A",'输出-系统进路参数'!S61)</f>
        <v>N/A</v>
      </c>
      <c r="Q60" s="22" t="str">
        <f>IF(INDEX(Veh_Marshal,0,4)="N/A","N/A",'输出-系统进路参数'!T61)</f>
        <v>N/A</v>
      </c>
      <c r="R60" s="22" t="str">
        <f>IF(INDEX(Veh_Marshal,0,4)="N/A","N/A",'输出-系统进路参数'!U61)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IF(INDEX(Veh_Marshal,0,4)="N/A","N/A",'输出-系统进路参数'!B62)</f>
        <v>N/A</v>
      </c>
      <c r="B61" s="22" t="str">
        <f>IF(INDEX(Veh_Marshal,0,4)="N/A","N/A",'输出-系统进路参数'!E62)</f>
        <v>N/A</v>
      </c>
      <c r="C61" s="22" t="str">
        <f>IF(INDEX(Veh_Marshal,0,4)="N/A","N/A",'输出-系统进路参数'!F62)</f>
        <v>N/A</v>
      </c>
      <c r="D61" s="22" t="str">
        <f>IF(INDEX(Veh_Marshal,0,4)="N/A","N/A",'输出-系统进路参数'!G62)</f>
        <v>N/A</v>
      </c>
      <c r="E61" s="22" t="str">
        <f>IF(INDEX(Veh_Marshal,0,4)="N/A","N/A",'输出-系统进路参数'!H62)</f>
        <v>N/A</v>
      </c>
      <c r="F61" s="22" t="str">
        <f>IF(INDEX(Veh_Marshal,0,4)="N/A","N/A",'输出-系统进路参数'!I62)</f>
        <v>N/A</v>
      </c>
      <c r="G61" s="22" t="str">
        <f>IF(INDEX(Veh_Marshal,0,4)="N/A","N/A",'输出-系统进路参数'!J62)</f>
        <v>N/A</v>
      </c>
      <c r="H61" s="22" t="str">
        <f>IF(INDEX(Veh_Marshal,0,4)="N/A","N/A",'输出-系统进路参数'!K62)</f>
        <v>N/A</v>
      </c>
      <c r="I61" s="22" t="str">
        <f>IF(INDEX(Veh_Marshal,0,4)="N/A","N/A",'输出-系统进路参数'!L62)</f>
        <v>N/A</v>
      </c>
      <c r="J61" s="22" t="str">
        <f>IF(INDEX(Veh_Marshal,0,4)="N/A","N/A",'输出-系统进路参数'!M62)</f>
        <v>N/A</v>
      </c>
      <c r="K61" s="22" t="str">
        <f>IF(INDEX(Veh_Marshal,0,4)="N/A","N/A",'输出-系统进路参数'!N62)</f>
        <v>N/A</v>
      </c>
      <c r="L61" s="22" t="str">
        <f>IF(INDEX(Veh_Marshal,0,4)="N/A","N/A",'输出-系统进路参数'!O62)</f>
        <v>N/A</v>
      </c>
      <c r="M61" s="22" t="str">
        <f>IF(INDEX(Veh_Marshal,0,4)="N/A","N/A",'输出-系统进路参数'!P62)</f>
        <v>N/A</v>
      </c>
      <c r="N61" s="22" t="str">
        <f>IF(INDEX(Veh_Marshal,0,4)="N/A","N/A",'输出-系统进路参数'!Q62)</f>
        <v>N/A</v>
      </c>
      <c r="O61" s="22" t="str">
        <f>IF(INDEX(Veh_Marshal,0,4)="N/A","N/A",'输出-系统进路参数'!R62)</f>
        <v>N/A</v>
      </c>
      <c r="P61" s="22" t="str">
        <f>IF(INDEX(Veh_Marshal,0,4)="N/A","N/A",'输出-系统进路参数'!S62)</f>
        <v>N/A</v>
      </c>
      <c r="Q61" s="22" t="str">
        <f>IF(INDEX(Veh_Marshal,0,4)="N/A","N/A",'输出-系统进路参数'!T62)</f>
        <v>N/A</v>
      </c>
      <c r="R61" s="22" t="str">
        <f>IF(INDEX(Veh_Marshal,0,4)="N/A","N/A",'输出-系统进路参数'!U62)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IF(INDEX(Veh_Marshal,0,4)="N/A","N/A",'输出-系统进路参数'!B63)</f>
        <v>N/A</v>
      </c>
      <c r="B62" s="22" t="str">
        <f>IF(INDEX(Veh_Marshal,0,4)="N/A","N/A",'输出-系统进路参数'!E63)</f>
        <v>N/A</v>
      </c>
      <c r="C62" s="22" t="str">
        <f>IF(INDEX(Veh_Marshal,0,4)="N/A","N/A",'输出-系统进路参数'!F63)</f>
        <v>N/A</v>
      </c>
      <c r="D62" s="22" t="str">
        <f>IF(INDEX(Veh_Marshal,0,4)="N/A","N/A",'输出-系统进路参数'!G63)</f>
        <v>N/A</v>
      </c>
      <c r="E62" s="22" t="str">
        <f>IF(INDEX(Veh_Marshal,0,4)="N/A","N/A",'输出-系统进路参数'!H63)</f>
        <v>N/A</v>
      </c>
      <c r="F62" s="22" t="str">
        <f>IF(INDEX(Veh_Marshal,0,4)="N/A","N/A",'输出-系统进路参数'!I63)</f>
        <v>N/A</v>
      </c>
      <c r="G62" s="22" t="str">
        <f>IF(INDEX(Veh_Marshal,0,4)="N/A","N/A",'输出-系统进路参数'!J63)</f>
        <v>N/A</v>
      </c>
      <c r="H62" s="22" t="str">
        <f>IF(INDEX(Veh_Marshal,0,4)="N/A","N/A",'输出-系统进路参数'!K63)</f>
        <v>N/A</v>
      </c>
      <c r="I62" s="22" t="str">
        <f>IF(INDEX(Veh_Marshal,0,4)="N/A","N/A",'输出-系统进路参数'!L63)</f>
        <v>N/A</v>
      </c>
      <c r="J62" s="22" t="str">
        <f>IF(INDEX(Veh_Marshal,0,4)="N/A","N/A",'输出-系统进路参数'!M63)</f>
        <v>N/A</v>
      </c>
      <c r="K62" s="22" t="str">
        <f>IF(INDEX(Veh_Marshal,0,4)="N/A","N/A",'输出-系统进路参数'!N63)</f>
        <v>N/A</v>
      </c>
      <c r="L62" s="22" t="str">
        <f>IF(INDEX(Veh_Marshal,0,4)="N/A","N/A",'输出-系统进路参数'!O63)</f>
        <v>N/A</v>
      </c>
      <c r="M62" s="22" t="str">
        <f>IF(INDEX(Veh_Marshal,0,4)="N/A","N/A",'输出-系统进路参数'!P63)</f>
        <v>N/A</v>
      </c>
      <c r="N62" s="22" t="str">
        <f>IF(INDEX(Veh_Marshal,0,4)="N/A","N/A",'输出-系统进路参数'!Q63)</f>
        <v>N/A</v>
      </c>
      <c r="O62" s="22" t="str">
        <f>IF(INDEX(Veh_Marshal,0,4)="N/A","N/A",'输出-系统进路参数'!R63)</f>
        <v>N/A</v>
      </c>
      <c r="P62" s="22" t="str">
        <f>IF(INDEX(Veh_Marshal,0,4)="N/A","N/A",'输出-系统进路参数'!S63)</f>
        <v>N/A</v>
      </c>
      <c r="Q62" s="22" t="str">
        <f>IF(INDEX(Veh_Marshal,0,4)="N/A","N/A",'输出-系统进路参数'!T63)</f>
        <v>N/A</v>
      </c>
      <c r="R62" s="22" t="str">
        <f>IF(INDEX(Veh_Marshal,0,4)="N/A","N/A",'输出-系统进路参数'!U63)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IF(INDEX(Veh_Marshal,0,4)="N/A","N/A",'输出-系统进路参数'!B64)</f>
        <v>N/A</v>
      </c>
      <c r="B63" s="22" t="str">
        <f>IF(INDEX(Veh_Marshal,0,4)="N/A","N/A",'输出-系统进路参数'!E64)</f>
        <v>N/A</v>
      </c>
      <c r="C63" s="22" t="str">
        <f>IF(INDEX(Veh_Marshal,0,4)="N/A","N/A",'输出-系统进路参数'!F64)</f>
        <v>N/A</v>
      </c>
      <c r="D63" s="22" t="str">
        <f>IF(INDEX(Veh_Marshal,0,4)="N/A","N/A",'输出-系统进路参数'!G64)</f>
        <v>N/A</v>
      </c>
      <c r="E63" s="22" t="str">
        <f>IF(INDEX(Veh_Marshal,0,4)="N/A","N/A",'输出-系统进路参数'!H64)</f>
        <v>N/A</v>
      </c>
      <c r="F63" s="22" t="str">
        <f>IF(INDEX(Veh_Marshal,0,4)="N/A","N/A",'输出-系统进路参数'!I64)</f>
        <v>N/A</v>
      </c>
      <c r="G63" s="22" t="str">
        <f>IF(INDEX(Veh_Marshal,0,4)="N/A","N/A",'输出-系统进路参数'!J64)</f>
        <v>N/A</v>
      </c>
      <c r="H63" s="22" t="str">
        <f>IF(INDEX(Veh_Marshal,0,4)="N/A","N/A",'输出-系统进路参数'!K64)</f>
        <v>N/A</v>
      </c>
      <c r="I63" s="22" t="str">
        <f>IF(INDEX(Veh_Marshal,0,4)="N/A","N/A",'输出-系统进路参数'!L64)</f>
        <v>N/A</v>
      </c>
      <c r="J63" s="22" t="str">
        <f>IF(INDEX(Veh_Marshal,0,4)="N/A","N/A",'输出-系统进路参数'!M64)</f>
        <v>N/A</v>
      </c>
      <c r="K63" s="22" t="str">
        <f>IF(INDEX(Veh_Marshal,0,4)="N/A","N/A",'输出-系统进路参数'!N64)</f>
        <v>N/A</v>
      </c>
      <c r="L63" s="22" t="str">
        <f>IF(INDEX(Veh_Marshal,0,4)="N/A","N/A",'输出-系统进路参数'!O64)</f>
        <v>N/A</v>
      </c>
      <c r="M63" s="22" t="str">
        <f>IF(INDEX(Veh_Marshal,0,4)="N/A","N/A",'输出-系统进路参数'!P64)</f>
        <v>N/A</v>
      </c>
      <c r="N63" s="22" t="str">
        <f>IF(INDEX(Veh_Marshal,0,4)="N/A","N/A",'输出-系统进路参数'!Q64)</f>
        <v>N/A</v>
      </c>
      <c r="O63" s="22" t="str">
        <f>IF(INDEX(Veh_Marshal,0,4)="N/A","N/A",'输出-系统进路参数'!R64)</f>
        <v>N/A</v>
      </c>
      <c r="P63" s="22" t="str">
        <f>IF(INDEX(Veh_Marshal,0,4)="N/A","N/A",'输出-系统进路参数'!S64)</f>
        <v>N/A</v>
      </c>
      <c r="Q63" s="22" t="str">
        <f>IF(INDEX(Veh_Marshal,0,4)="N/A","N/A",'输出-系统进路参数'!T64)</f>
        <v>N/A</v>
      </c>
      <c r="R63" s="22" t="str">
        <f>IF(INDEX(Veh_Marshal,0,4)="N/A","N/A",'输出-系统进路参数'!U64)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IF(INDEX(Veh_Marshal,0,4)="N/A","N/A",'输出-系统进路参数'!B65)</f>
        <v>N/A</v>
      </c>
      <c r="B64" s="22" t="str">
        <f>IF(INDEX(Veh_Marshal,0,4)="N/A","N/A",'输出-系统进路参数'!E65)</f>
        <v>N/A</v>
      </c>
      <c r="C64" s="22" t="str">
        <f>IF(INDEX(Veh_Marshal,0,4)="N/A","N/A",'输出-系统进路参数'!F65)</f>
        <v>N/A</v>
      </c>
      <c r="D64" s="22" t="str">
        <f>IF(INDEX(Veh_Marshal,0,4)="N/A","N/A",'输出-系统进路参数'!G65)</f>
        <v>N/A</v>
      </c>
      <c r="E64" s="22" t="str">
        <f>IF(INDEX(Veh_Marshal,0,4)="N/A","N/A",'输出-系统进路参数'!H65)</f>
        <v>N/A</v>
      </c>
      <c r="F64" s="22" t="str">
        <f>IF(INDEX(Veh_Marshal,0,4)="N/A","N/A",'输出-系统进路参数'!I65)</f>
        <v>N/A</v>
      </c>
      <c r="G64" s="22" t="str">
        <f>IF(INDEX(Veh_Marshal,0,4)="N/A","N/A",'输出-系统进路参数'!J65)</f>
        <v>N/A</v>
      </c>
      <c r="H64" s="22" t="str">
        <f>IF(INDEX(Veh_Marshal,0,4)="N/A","N/A",'输出-系统进路参数'!K65)</f>
        <v>N/A</v>
      </c>
      <c r="I64" s="22" t="str">
        <f>IF(INDEX(Veh_Marshal,0,4)="N/A","N/A",'输出-系统进路参数'!L65)</f>
        <v>N/A</v>
      </c>
      <c r="J64" s="22" t="str">
        <f>IF(INDEX(Veh_Marshal,0,4)="N/A","N/A",'输出-系统进路参数'!M65)</f>
        <v>N/A</v>
      </c>
      <c r="K64" s="22" t="str">
        <f>IF(INDEX(Veh_Marshal,0,4)="N/A","N/A",'输出-系统进路参数'!N65)</f>
        <v>N/A</v>
      </c>
      <c r="L64" s="22" t="str">
        <f>IF(INDEX(Veh_Marshal,0,4)="N/A","N/A",'输出-系统进路参数'!O65)</f>
        <v>N/A</v>
      </c>
      <c r="M64" s="22" t="str">
        <f>IF(INDEX(Veh_Marshal,0,4)="N/A","N/A",'输出-系统进路参数'!P65)</f>
        <v>N/A</v>
      </c>
      <c r="N64" s="22" t="str">
        <f>IF(INDEX(Veh_Marshal,0,4)="N/A","N/A",'输出-系统进路参数'!Q65)</f>
        <v>N/A</v>
      </c>
      <c r="O64" s="22" t="str">
        <f>IF(INDEX(Veh_Marshal,0,4)="N/A","N/A",'输出-系统进路参数'!R65)</f>
        <v>N/A</v>
      </c>
      <c r="P64" s="22" t="str">
        <f>IF(INDEX(Veh_Marshal,0,4)="N/A","N/A",'输出-系统进路参数'!S65)</f>
        <v>N/A</v>
      </c>
      <c r="Q64" s="22" t="str">
        <f>IF(INDEX(Veh_Marshal,0,4)="N/A","N/A",'输出-系统进路参数'!T65)</f>
        <v>N/A</v>
      </c>
      <c r="R64" s="22" t="str">
        <f>IF(INDEX(Veh_Marshal,0,4)="N/A","N/A",'输出-系统进路参数'!U65)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IF(INDEX(Veh_Marshal,0,4)="N/A","N/A",'输出-系统进路参数'!B66)</f>
        <v>N/A</v>
      </c>
      <c r="B65" s="22" t="str">
        <f>IF(INDEX(Veh_Marshal,0,4)="N/A","N/A",'输出-系统进路参数'!E66)</f>
        <v>N/A</v>
      </c>
      <c r="C65" s="22" t="str">
        <f>IF(INDEX(Veh_Marshal,0,4)="N/A","N/A",'输出-系统进路参数'!F66)</f>
        <v>N/A</v>
      </c>
      <c r="D65" s="22" t="str">
        <f>IF(INDEX(Veh_Marshal,0,4)="N/A","N/A",'输出-系统进路参数'!G66)</f>
        <v>N/A</v>
      </c>
      <c r="E65" s="22" t="str">
        <f>IF(INDEX(Veh_Marshal,0,4)="N/A","N/A",'输出-系统进路参数'!H66)</f>
        <v>N/A</v>
      </c>
      <c r="F65" s="22" t="str">
        <f>IF(INDEX(Veh_Marshal,0,4)="N/A","N/A",'输出-系统进路参数'!I66)</f>
        <v>N/A</v>
      </c>
      <c r="G65" s="22" t="str">
        <f>IF(INDEX(Veh_Marshal,0,4)="N/A","N/A",'输出-系统进路参数'!J66)</f>
        <v>N/A</v>
      </c>
      <c r="H65" s="22" t="str">
        <f>IF(INDEX(Veh_Marshal,0,4)="N/A","N/A",'输出-系统进路参数'!K66)</f>
        <v>N/A</v>
      </c>
      <c r="I65" s="22" t="str">
        <f>IF(INDEX(Veh_Marshal,0,4)="N/A","N/A",'输出-系统进路参数'!L66)</f>
        <v>N/A</v>
      </c>
      <c r="J65" s="22" t="str">
        <f>IF(INDEX(Veh_Marshal,0,4)="N/A","N/A",'输出-系统进路参数'!M66)</f>
        <v>N/A</v>
      </c>
      <c r="K65" s="22" t="str">
        <f>IF(INDEX(Veh_Marshal,0,4)="N/A","N/A",'输出-系统进路参数'!N66)</f>
        <v>N/A</v>
      </c>
      <c r="L65" s="22" t="str">
        <f>IF(INDEX(Veh_Marshal,0,4)="N/A","N/A",'输出-系统进路参数'!O66)</f>
        <v>N/A</v>
      </c>
      <c r="M65" s="22" t="str">
        <f>IF(INDEX(Veh_Marshal,0,4)="N/A","N/A",'输出-系统进路参数'!P66)</f>
        <v>N/A</v>
      </c>
      <c r="N65" s="22" t="str">
        <f>IF(INDEX(Veh_Marshal,0,4)="N/A","N/A",'输出-系统进路参数'!Q66)</f>
        <v>N/A</v>
      </c>
      <c r="O65" s="22" t="str">
        <f>IF(INDEX(Veh_Marshal,0,4)="N/A","N/A",'输出-系统进路参数'!R66)</f>
        <v>N/A</v>
      </c>
      <c r="P65" s="22" t="str">
        <f>IF(INDEX(Veh_Marshal,0,4)="N/A","N/A",'输出-系统进路参数'!S66)</f>
        <v>N/A</v>
      </c>
      <c r="Q65" s="22" t="str">
        <f>IF(INDEX(Veh_Marshal,0,4)="N/A","N/A",'输出-系统进路参数'!T66)</f>
        <v>N/A</v>
      </c>
      <c r="R65" s="22" t="str">
        <f>IF(INDEX(Veh_Marshal,0,4)="N/A","N/A",'输出-系统进路参数'!U66)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IF(INDEX(Veh_Marshal,0,4)="N/A","N/A",'输出-系统进路参数'!B67)</f>
        <v>N/A</v>
      </c>
      <c r="B66" s="22" t="str">
        <f>IF(INDEX(Veh_Marshal,0,4)="N/A","N/A",'输出-系统进路参数'!E67)</f>
        <v>N/A</v>
      </c>
      <c r="C66" s="22" t="str">
        <f>IF(INDEX(Veh_Marshal,0,4)="N/A","N/A",'输出-系统进路参数'!F67)</f>
        <v>N/A</v>
      </c>
      <c r="D66" s="22" t="str">
        <f>IF(INDEX(Veh_Marshal,0,4)="N/A","N/A",'输出-系统进路参数'!G67)</f>
        <v>N/A</v>
      </c>
      <c r="E66" s="22" t="str">
        <f>IF(INDEX(Veh_Marshal,0,4)="N/A","N/A",'输出-系统进路参数'!H67)</f>
        <v>N/A</v>
      </c>
      <c r="F66" s="22" t="str">
        <f>IF(INDEX(Veh_Marshal,0,4)="N/A","N/A",'输出-系统进路参数'!I67)</f>
        <v>N/A</v>
      </c>
      <c r="G66" s="22" t="str">
        <f>IF(INDEX(Veh_Marshal,0,4)="N/A","N/A",'输出-系统进路参数'!J67)</f>
        <v>N/A</v>
      </c>
      <c r="H66" s="22" t="str">
        <f>IF(INDEX(Veh_Marshal,0,4)="N/A","N/A",'输出-系统进路参数'!K67)</f>
        <v>N/A</v>
      </c>
      <c r="I66" s="22" t="str">
        <f>IF(INDEX(Veh_Marshal,0,4)="N/A","N/A",'输出-系统进路参数'!L67)</f>
        <v>N/A</v>
      </c>
      <c r="J66" s="22" t="str">
        <f>IF(INDEX(Veh_Marshal,0,4)="N/A","N/A",'输出-系统进路参数'!M67)</f>
        <v>N/A</v>
      </c>
      <c r="K66" s="22" t="str">
        <f>IF(INDEX(Veh_Marshal,0,4)="N/A","N/A",'输出-系统进路参数'!N67)</f>
        <v>N/A</v>
      </c>
      <c r="L66" s="22" t="str">
        <f>IF(INDEX(Veh_Marshal,0,4)="N/A","N/A",'输出-系统进路参数'!O67)</f>
        <v>N/A</v>
      </c>
      <c r="M66" s="22" t="str">
        <f>IF(INDEX(Veh_Marshal,0,4)="N/A","N/A",'输出-系统进路参数'!P67)</f>
        <v>N/A</v>
      </c>
      <c r="N66" s="22" t="str">
        <f>IF(INDEX(Veh_Marshal,0,4)="N/A","N/A",'输出-系统进路参数'!Q67)</f>
        <v>N/A</v>
      </c>
      <c r="O66" s="22" t="str">
        <f>IF(INDEX(Veh_Marshal,0,4)="N/A","N/A",'输出-系统进路参数'!R67)</f>
        <v>N/A</v>
      </c>
      <c r="P66" s="22" t="str">
        <f>IF(INDEX(Veh_Marshal,0,4)="N/A","N/A",'输出-系统进路参数'!S67)</f>
        <v>N/A</v>
      </c>
      <c r="Q66" s="22" t="str">
        <f>IF(INDEX(Veh_Marshal,0,4)="N/A","N/A",'输出-系统进路参数'!T67)</f>
        <v>N/A</v>
      </c>
      <c r="R66" s="22" t="str">
        <f>IF(INDEX(Veh_Marshal,0,4)="N/A","N/A",'输出-系统进路参数'!U67)</f>
        <v>N/A</v>
      </c>
      <c r="S66" s="42" t="str">
        <f t="shared" ref="S66:S129" si="11">IF($A66="N/A","N/A",IF($F66="N/A",CEILING($C66/3.6*(CFG_T_EB_OUT+CFG_T_EB_SETUP)/1000+($C66/3.6)^2/(INDEX(Veh_Gebr,0,4)+$E66/1000*9.8)/2,0.001),$F66))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+Conf_SafeMarginDist+Proj_Sig2AxleDist+INDEX(Veh_Hook2Roller,0,4))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+$C66/3.6/(INDEX(Veh_Gebr,0,4)+$E66/1000*9.8)*1000
+Equ_AxleClearDelay+Conf_VibInTime_CBI)/1000,
10),$V66))</f>
        <v>N/A</v>
      </c>
      <c r="Y66" s="30" t="str">
        <f t="shared" ref="Y66:Y129" si="17">IF($A66="N/A","N/A",
IF($M66="N/A","N/A",
IF($Q66="N/A","N/A",
CEILING(SQRT(2*($O66-INDEX(Veh_Length,0,4)+INDEX(Veh_Hook2Roller,0,4)-Proj_Sp2AxleDist)/(INDEX(Veh_NormDec,0,4)+$P66/1000*9.8))*1000*2,5000)/1000)))</f>
        <v>N/A</v>
      </c>
      <c r="Z66" s="30" t="str">
        <f t="shared" ref="Z66:Z129" si="18">IF($A66="N/A","N/A",
IF($M66="N/A","N/A",
IF($Q66="N/A","N/A",
CEILING(($Y66*1000+CFG_T_EB_OUT+CFG_T_EB_SETUP
+((SQRT((2*INDEX(Veh_Gebr,0,4)*(INDEX(Veh_MaxAcc,0,4)-$P66/1000*9.8)*CFG_T_EB_SETUP/1000)^2
       +4*(INDEX(Veh_Gebr,0,4)+INDEX(Veh_MaxAcc,0,4))*(INDEX(Veh_MaxAcc,0,4)-$P66/1000*9.8)*(INDEX(Veh_Gebr,0,4)*$P66/1000*9.8*(CFG_T_EB_SETUP/1000)^2
           +2*(INDEX(Veh_Gebr,0,4)+$P66/1000*9.8)*($O66-INDEX(Veh_Length,0,4)+INDEX(Veh_Hook2Roller,0,4))))
    -2*INDEX(Veh_Gebr,0,4)*(INDEX(Veh_MaxAcc,0,4)-$P66/1000*9.8)*CFG_T_EB_SETUP/1000)
  /2/(INDEX(Veh_MaxAcc,0,4)+INDEX(Veh_Gebr,0,4))-$P66/1000*9.8*CFG_T_EB_SETUP/1000)/(INDEX(Veh_Gebr,0,4)+$P66/1000*9.8)*1000
+Equ_AxleClearDelay+Conf_VibInTime_CBI)/1000,
10)
)))</f>
        <v>N/A</v>
      </c>
      <c r="AA66" s="30" t="str">
        <f t="shared" ref="AA66:AA129" si="19">IF($A66="N/A","N/A",
IF($Q66="N/A","N/A",
FLOOR((Proj_RmMaxForwSpd/3.6-ATO速度_EB速度余量/3.6)*1000/INDEX(Veh_NormDec,0,4)
+(Proj_RmMaxForwSpd/3.6-ATO速度_EB速度余量/3.6)*1000/INDEX(Veh_MaxAcc,0,4)
+($B66-(Proj_RmMaxForwSpd/3.6-ATO速度_EB速度余量/3.6)^2/(2*INDEX(Veh_NormDec,0,4))-(Proj_RmMaxForwSpd/3.6-ATO速度_EB速度余量/3.6)^2/(2*INDEX(Veh_MaxAcc,0,4)))/(Proj_RmMaxForwSpd/3.6-ATO速度_EB速度余量/3.6)*1000
+$N66*1000,5000)/1000))</f>
        <v>N/A</v>
      </c>
      <c r="AB66" s="30" t="str">
        <f t="shared" ref="AB66:AB129" si="20">IF($A66="N/A","N/A",
IF($Q66="N/A","N/A",
CEILING(($AA66*1000+CFG_T_EB_OUT+CFG_T_EB_SETUP
+$D66/3.6/(INDEX(Veh_Gebr,0,4)+$G66/1000*9.8)*1000
+Equ_AxleClearDelay+Conf_VibInTime_CBI)/1000,
10)
))</f>
        <v>N/A</v>
      </c>
      <c r="AC66" s="30" t="str">
        <f t="shared" ref="AC66:AC129" si="21">IF($A66="N/A","N/A",
CEILING(司机反应时间*1000
+INDEX(Veh_FsbTracCutDelay,0,4)+INDEX(Veh_FsbSetDelay,0,4)+INDEX(Veh_FsbCoastTime,0,4)
+Proj_RmMaxForwSpd/3.6/(INDEX(Veh_Fsbr,0,4)-Proj_MaxLineGrad*9.8/1000)*1000
+Equ_AxleClearDelay
+Conf_VibInTime_CBI,
10000)/1000)</f>
        <v>N/A</v>
      </c>
    </row>
    <row r="67" spans="1:29">
      <c r="A67" s="22" t="str">
        <f>IF(INDEX(Veh_Marshal,0,4)="N/A","N/A",'输出-系统进路参数'!B68)</f>
        <v>N/A</v>
      </c>
      <c r="B67" s="22" t="str">
        <f>IF(INDEX(Veh_Marshal,0,4)="N/A","N/A",'输出-系统进路参数'!E68)</f>
        <v>N/A</v>
      </c>
      <c r="C67" s="22" t="str">
        <f>IF(INDEX(Veh_Marshal,0,4)="N/A","N/A",'输出-系统进路参数'!F68)</f>
        <v>N/A</v>
      </c>
      <c r="D67" s="22" t="str">
        <f>IF(INDEX(Veh_Marshal,0,4)="N/A","N/A",'输出-系统进路参数'!G68)</f>
        <v>N/A</v>
      </c>
      <c r="E67" s="22" t="str">
        <f>IF(INDEX(Veh_Marshal,0,4)="N/A","N/A",'输出-系统进路参数'!H68)</f>
        <v>N/A</v>
      </c>
      <c r="F67" s="22" t="str">
        <f>IF(INDEX(Veh_Marshal,0,4)="N/A","N/A",'输出-系统进路参数'!I68)</f>
        <v>N/A</v>
      </c>
      <c r="G67" s="22" t="str">
        <f>IF(INDEX(Veh_Marshal,0,4)="N/A","N/A",'输出-系统进路参数'!J68)</f>
        <v>N/A</v>
      </c>
      <c r="H67" s="22" t="str">
        <f>IF(INDEX(Veh_Marshal,0,4)="N/A","N/A",'输出-系统进路参数'!K68)</f>
        <v>N/A</v>
      </c>
      <c r="I67" s="22" t="str">
        <f>IF(INDEX(Veh_Marshal,0,4)="N/A","N/A",'输出-系统进路参数'!L68)</f>
        <v>N/A</v>
      </c>
      <c r="J67" s="22" t="str">
        <f>IF(INDEX(Veh_Marshal,0,4)="N/A","N/A",'输出-系统进路参数'!M68)</f>
        <v>N/A</v>
      </c>
      <c r="K67" s="22" t="str">
        <f>IF(INDEX(Veh_Marshal,0,4)="N/A","N/A",'输出-系统进路参数'!N68)</f>
        <v>N/A</v>
      </c>
      <c r="L67" s="22" t="str">
        <f>IF(INDEX(Veh_Marshal,0,4)="N/A","N/A",'输出-系统进路参数'!O68)</f>
        <v>N/A</v>
      </c>
      <c r="M67" s="22" t="str">
        <f>IF(INDEX(Veh_Marshal,0,4)="N/A","N/A",'输出-系统进路参数'!P68)</f>
        <v>N/A</v>
      </c>
      <c r="N67" s="22" t="str">
        <f>IF(INDEX(Veh_Marshal,0,4)="N/A","N/A",'输出-系统进路参数'!Q68)</f>
        <v>N/A</v>
      </c>
      <c r="O67" s="22" t="str">
        <f>IF(INDEX(Veh_Marshal,0,4)="N/A","N/A",'输出-系统进路参数'!R68)</f>
        <v>N/A</v>
      </c>
      <c r="P67" s="22" t="str">
        <f>IF(INDEX(Veh_Marshal,0,4)="N/A","N/A",'输出-系统进路参数'!S68)</f>
        <v>N/A</v>
      </c>
      <c r="Q67" s="22" t="str">
        <f>IF(INDEX(Veh_Marshal,0,4)="N/A","N/A",'输出-系统进路参数'!T68)</f>
        <v>N/A</v>
      </c>
      <c r="R67" s="22" t="str">
        <f>IF(INDEX(Veh_Marshal,0,4)="N/A","N/A",'输出-系统进路参数'!U68)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IF(INDEX(Veh_Marshal,0,4)="N/A","N/A",'输出-系统进路参数'!B69)</f>
        <v>N/A</v>
      </c>
      <c r="B68" s="22" t="str">
        <f>IF(INDEX(Veh_Marshal,0,4)="N/A","N/A",'输出-系统进路参数'!E69)</f>
        <v>N/A</v>
      </c>
      <c r="C68" s="22" t="str">
        <f>IF(INDEX(Veh_Marshal,0,4)="N/A","N/A",'输出-系统进路参数'!F69)</f>
        <v>N/A</v>
      </c>
      <c r="D68" s="22" t="str">
        <f>IF(INDEX(Veh_Marshal,0,4)="N/A","N/A",'输出-系统进路参数'!G69)</f>
        <v>N/A</v>
      </c>
      <c r="E68" s="22" t="str">
        <f>IF(INDEX(Veh_Marshal,0,4)="N/A","N/A",'输出-系统进路参数'!H69)</f>
        <v>N/A</v>
      </c>
      <c r="F68" s="22" t="str">
        <f>IF(INDEX(Veh_Marshal,0,4)="N/A","N/A",'输出-系统进路参数'!I69)</f>
        <v>N/A</v>
      </c>
      <c r="G68" s="22" t="str">
        <f>IF(INDEX(Veh_Marshal,0,4)="N/A","N/A",'输出-系统进路参数'!J69)</f>
        <v>N/A</v>
      </c>
      <c r="H68" s="22" t="str">
        <f>IF(INDEX(Veh_Marshal,0,4)="N/A","N/A",'输出-系统进路参数'!K69)</f>
        <v>N/A</v>
      </c>
      <c r="I68" s="22" t="str">
        <f>IF(INDEX(Veh_Marshal,0,4)="N/A","N/A",'输出-系统进路参数'!L69)</f>
        <v>N/A</v>
      </c>
      <c r="J68" s="22" t="str">
        <f>IF(INDEX(Veh_Marshal,0,4)="N/A","N/A",'输出-系统进路参数'!M69)</f>
        <v>N/A</v>
      </c>
      <c r="K68" s="22" t="str">
        <f>IF(INDEX(Veh_Marshal,0,4)="N/A","N/A",'输出-系统进路参数'!N69)</f>
        <v>N/A</v>
      </c>
      <c r="L68" s="22" t="str">
        <f>IF(INDEX(Veh_Marshal,0,4)="N/A","N/A",'输出-系统进路参数'!O69)</f>
        <v>N/A</v>
      </c>
      <c r="M68" s="22" t="str">
        <f>IF(INDEX(Veh_Marshal,0,4)="N/A","N/A",'输出-系统进路参数'!P69)</f>
        <v>N/A</v>
      </c>
      <c r="N68" s="22" t="str">
        <f>IF(INDEX(Veh_Marshal,0,4)="N/A","N/A",'输出-系统进路参数'!Q69)</f>
        <v>N/A</v>
      </c>
      <c r="O68" s="22" t="str">
        <f>IF(INDEX(Veh_Marshal,0,4)="N/A","N/A",'输出-系统进路参数'!R69)</f>
        <v>N/A</v>
      </c>
      <c r="P68" s="22" t="str">
        <f>IF(INDEX(Veh_Marshal,0,4)="N/A","N/A",'输出-系统进路参数'!S69)</f>
        <v>N/A</v>
      </c>
      <c r="Q68" s="22" t="str">
        <f>IF(INDEX(Veh_Marshal,0,4)="N/A","N/A",'输出-系统进路参数'!T69)</f>
        <v>N/A</v>
      </c>
      <c r="R68" s="22" t="str">
        <f>IF(INDEX(Veh_Marshal,0,4)="N/A","N/A",'输出-系统进路参数'!U69)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IF(INDEX(Veh_Marshal,0,4)="N/A","N/A",'输出-系统进路参数'!B70)</f>
        <v>N/A</v>
      </c>
      <c r="B69" s="22" t="str">
        <f>IF(INDEX(Veh_Marshal,0,4)="N/A","N/A",'输出-系统进路参数'!E70)</f>
        <v>N/A</v>
      </c>
      <c r="C69" s="22" t="str">
        <f>IF(INDEX(Veh_Marshal,0,4)="N/A","N/A",'输出-系统进路参数'!F70)</f>
        <v>N/A</v>
      </c>
      <c r="D69" s="22" t="str">
        <f>IF(INDEX(Veh_Marshal,0,4)="N/A","N/A",'输出-系统进路参数'!G70)</f>
        <v>N/A</v>
      </c>
      <c r="E69" s="22" t="str">
        <f>IF(INDEX(Veh_Marshal,0,4)="N/A","N/A",'输出-系统进路参数'!H70)</f>
        <v>N/A</v>
      </c>
      <c r="F69" s="22" t="str">
        <f>IF(INDEX(Veh_Marshal,0,4)="N/A","N/A",'输出-系统进路参数'!I70)</f>
        <v>N/A</v>
      </c>
      <c r="G69" s="22" t="str">
        <f>IF(INDEX(Veh_Marshal,0,4)="N/A","N/A",'输出-系统进路参数'!J70)</f>
        <v>N/A</v>
      </c>
      <c r="H69" s="22" t="str">
        <f>IF(INDEX(Veh_Marshal,0,4)="N/A","N/A",'输出-系统进路参数'!K70)</f>
        <v>N/A</v>
      </c>
      <c r="I69" s="22" t="str">
        <f>IF(INDEX(Veh_Marshal,0,4)="N/A","N/A",'输出-系统进路参数'!L70)</f>
        <v>N/A</v>
      </c>
      <c r="J69" s="22" t="str">
        <f>IF(INDEX(Veh_Marshal,0,4)="N/A","N/A",'输出-系统进路参数'!M70)</f>
        <v>N/A</v>
      </c>
      <c r="K69" s="22" t="str">
        <f>IF(INDEX(Veh_Marshal,0,4)="N/A","N/A",'输出-系统进路参数'!N70)</f>
        <v>N/A</v>
      </c>
      <c r="L69" s="22" t="str">
        <f>IF(INDEX(Veh_Marshal,0,4)="N/A","N/A",'输出-系统进路参数'!O70)</f>
        <v>N/A</v>
      </c>
      <c r="M69" s="22" t="str">
        <f>IF(INDEX(Veh_Marshal,0,4)="N/A","N/A",'输出-系统进路参数'!P70)</f>
        <v>N/A</v>
      </c>
      <c r="N69" s="22" t="str">
        <f>IF(INDEX(Veh_Marshal,0,4)="N/A","N/A",'输出-系统进路参数'!Q70)</f>
        <v>N/A</v>
      </c>
      <c r="O69" s="22" t="str">
        <f>IF(INDEX(Veh_Marshal,0,4)="N/A","N/A",'输出-系统进路参数'!R70)</f>
        <v>N/A</v>
      </c>
      <c r="P69" s="22" t="str">
        <f>IF(INDEX(Veh_Marshal,0,4)="N/A","N/A",'输出-系统进路参数'!S70)</f>
        <v>N/A</v>
      </c>
      <c r="Q69" s="22" t="str">
        <f>IF(INDEX(Veh_Marshal,0,4)="N/A","N/A",'输出-系统进路参数'!T70)</f>
        <v>N/A</v>
      </c>
      <c r="R69" s="22" t="str">
        <f>IF(INDEX(Veh_Marshal,0,4)="N/A","N/A",'输出-系统进路参数'!U70)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IF(INDEX(Veh_Marshal,0,4)="N/A","N/A",'输出-系统进路参数'!B71)</f>
        <v>N/A</v>
      </c>
      <c r="B70" s="22" t="str">
        <f>IF(INDEX(Veh_Marshal,0,4)="N/A","N/A",'输出-系统进路参数'!E71)</f>
        <v>N/A</v>
      </c>
      <c r="C70" s="22" t="str">
        <f>IF(INDEX(Veh_Marshal,0,4)="N/A","N/A",'输出-系统进路参数'!F71)</f>
        <v>N/A</v>
      </c>
      <c r="D70" s="22" t="str">
        <f>IF(INDEX(Veh_Marshal,0,4)="N/A","N/A",'输出-系统进路参数'!G71)</f>
        <v>N/A</v>
      </c>
      <c r="E70" s="22" t="str">
        <f>IF(INDEX(Veh_Marshal,0,4)="N/A","N/A",'输出-系统进路参数'!H71)</f>
        <v>N/A</v>
      </c>
      <c r="F70" s="22" t="str">
        <f>IF(INDEX(Veh_Marshal,0,4)="N/A","N/A",'输出-系统进路参数'!I71)</f>
        <v>N/A</v>
      </c>
      <c r="G70" s="22" t="str">
        <f>IF(INDEX(Veh_Marshal,0,4)="N/A","N/A",'输出-系统进路参数'!J71)</f>
        <v>N/A</v>
      </c>
      <c r="H70" s="22" t="str">
        <f>IF(INDEX(Veh_Marshal,0,4)="N/A","N/A",'输出-系统进路参数'!K71)</f>
        <v>N/A</v>
      </c>
      <c r="I70" s="22" t="str">
        <f>IF(INDEX(Veh_Marshal,0,4)="N/A","N/A",'输出-系统进路参数'!L71)</f>
        <v>N/A</v>
      </c>
      <c r="J70" s="22" t="str">
        <f>IF(INDEX(Veh_Marshal,0,4)="N/A","N/A",'输出-系统进路参数'!M71)</f>
        <v>N/A</v>
      </c>
      <c r="K70" s="22" t="str">
        <f>IF(INDEX(Veh_Marshal,0,4)="N/A","N/A",'输出-系统进路参数'!N71)</f>
        <v>N/A</v>
      </c>
      <c r="L70" s="22" t="str">
        <f>IF(INDEX(Veh_Marshal,0,4)="N/A","N/A",'输出-系统进路参数'!O71)</f>
        <v>N/A</v>
      </c>
      <c r="M70" s="22" t="str">
        <f>IF(INDEX(Veh_Marshal,0,4)="N/A","N/A",'输出-系统进路参数'!P71)</f>
        <v>N/A</v>
      </c>
      <c r="N70" s="22" t="str">
        <f>IF(INDEX(Veh_Marshal,0,4)="N/A","N/A",'输出-系统进路参数'!Q71)</f>
        <v>N/A</v>
      </c>
      <c r="O70" s="22" t="str">
        <f>IF(INDEX(Veh_Marshal,0,4)="N/A","N/A",'输出-系统进路参数'!R71)</f>
        <v>N/A</v>
      </c>
      <c r="P70" s="22" t="str">
        <f>IF(INDEX(Veh_Marshal,0,4)="N/A","N/A",'输出-系统进路参数'!S71)</f>
        <v>N/A</v>
      </c>
      <c r="Q70" s="22" t="str">
        <f>IF(INDEX(Veh_Marshal,0,4)="N/A","N/A",'输出-系统进路参数'!T71)</f>
        <v>N/A</v>
      </c>
      <c r="R70" s="22" t="str">
        <f>IF(INDEX(Veh_Marshal,0,4)="N/A","N/A",'输出-系统进路参数'!U71)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IF(INDEX(Veh_Marshal,0,4)="N/A","N/A",'输出-系统进路参数'!B72)</f>
        <v>N/A</v>
      </c>
      <c r="B71" s="22" t="str">
        <f>IF(INDEX(Veh_Marshal,0,4)="N/A","N/A",'输出-系统进路参数'!E72)</f>
        <v>N/A</v>
      </c>
      <c r="C71" s="22" t="str">
        <f>IF(INDEX(Veh_Marshal,0,4)="N/A","N/A",'输出-系统进路参数'!F72)</f>
        <v>N/A</v>
      </c>
      <c r="D71" s="22" t="str">
        <f>IF(INDEX(Veh_Marshal,0,4)="N/A","N/A",'输出-系统进路参数'!G72)</f>
        <v>N/A</v>
      </c>
      <c r="E71" s="22" t="str">
        <f>IF(INDEX(Veh_Marshal,0,4)="N/A","N/A",'输出-系统进路参数'!H72)</f>
        <v>N/A</v>
      </c>
      <c r="F71" s="22" t="str">
        <f>IF(INDEX(Veh_Marshal,0,4)="N/A","N/A",'输出-系统进路参数'!I72)</f>
        <v>N/A</v>
      </c>
      <c r="G71" s="22" t="str">
        <f>IF(INDEX(Veh_Marshal,0,4)="N/A","N/A",'输出-系统进路参数'!J72)</f>
        <v>N/A</v>
      </c>
      <c r="H71" s="22" t="str">
        <f>IF(INDEX(Veh_Marshal,0,4)="N/A","N/A",'输出-系统进路参数'!K72)</f>
        <v>N/A</v>
      </c>
      <c r="I71" s="22" t="str">
        <f>IF(INDEX(Veh_Marshal,0,4)="N/A","N/A",'输出-系统进路参数'!L72)</f>
        <v>N/A</v>
      </c>
      <c r="J71" s="22" t="str">
        <f>IF(INDEX(Veh_Marshal,0,4)="N/A","N/A",'输出-系统进路参数'!M72)</f>
        <v>N/A</v>
      </c>
      <c r="K71" s="22" t="str">
        <f>IF(INDEX(Veh_Marshal,0,4)="N/A","N/A",'输出-系统进路参数'!N72)</f>
        <v>N/A</v>
      </c>
      <c r="L71" s="22" t="str">
        <f>IF(INDEX(Veh_Marshal,0,4)="N/A","N/A",'输出-系统进路参数'!O72)</f>
        <v>N/A</v>
      </c>
      <c r="M71" s="22" t="str">
        <f>IF(INDEX(Veh_Marshal,0,4)="N/A","N/A",'输出-系统进路参数'!P72)</f>
        <v>N/A</v>
      </c>
      <c r="N71" s="22" t="str">
        <f>IF(INDEX(Veh_Marshal,0,4)="N/A","N/A",'输出-系统进路参数'!Q72)</f>
        <v>N/A</v>
      </c>
      <c r="O71" s="22" t="str">
        <f>IF(INDEX(Veh_Marshal,0,4)="N/A","N/A",'输出-系统进路参数'!R72)</f>
        <v>N/A</v>
      </c>
      <c r="P71" s="22" t="str">
        <f>IF(INDEX(Veh_Marshal,0,4)="N/A","N/A",'输出-系统进路参数'!S72)</f>
        <v>N/A</v>
      </c>
      <c r="Q71" s="22" t="str">
        <f>IF(INDEX(Veh_Marshal,0,4)="N/A","N/A",'输出-系统进路参数'!T72)</f>
        <v>N/A</v>
      </c>
      <c r="R71" s="22" t="str">
        <f>IF(INDEX(Veh_Marshal,0,4)="N/A","N/A",'输出-系统进路参数'!U72)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IF(INDEX(Veh_Marshal,0,4)="N/A","N/A",'输出-系统进路参数'!B73)</f>
        <v>N/A</v>
      </c>
      <c r="B72" s="22" t="str">
        <f>IF(INDEX(Veh_Marshal,0,4)="N/A","N/A",'输出-系统进路参数'!E73)</f>
        <v>N/A</v>
      </c>
      <c r="C72" s="22" t="str">
        <f>IF(INDEX(Veh_Marshal,0,4)="N/A","N/A",'输出-系统进路参数'!F73)</f>
        <v>N/A</v>
      </c>
      <c r="D72" s="22" t="str">
        <f>IF(INDEX(Veh_Marshal,0,4)="N/A","N/A",'输出-系统进路参数'!G73)</f>
        <v>N/A</v>
      </c>
      <c r="E72" s="22" t="str">
        <f>IF(INDEX(Veh_Marshal,0,4)="N/A","N/A",'输出-系统进路参数'!H73)</f>
        <v>N/A</v>
      </c>
      <c r="F72" s="22" t="str">
        <f>IF(INDEX(Veh_Marshal,0,4)="N/A","N/A",'输出-系统进路参数'!I73)</f>
        <v>N/A</v>
      </c>
      <c r="G72" s="22" t="str">
        <f>IF(INDEX(Veh_Marshal,0,4)="N/A","N/A",'输出-系统进路参数'!J73)</f>
        <v>N/A</v>
      </c>
      <c r="H72" s="22" t="str">
        <f>IF(INDEX(Veh_Marshal,0,4)="N/A","N/A",'输出-系统进路参数'!K73)</f>
        <v>N/A</v>
      </c>
      <c r="I72" s="22" t="str">
        <f>IF(INDEX(Veh_Marshal,0,4)="N/A","N/A",'输出-系统进路参数'!L73)</f>
        <v>N/A</v>
      </c>
      <c r="J72" s="22" t="str">
        <f>IF(INDEX(Veh_Marshal,0,4)="N/A","N/A",'输出-系统进路参数'!M73)</f>
        <v>N/A</v>
      </c>
      <c r="K72" s="22" t="str">
        <f>IF(INDEX(Veh_Marshal,0,4)="N/A","N/A",'输出-系统进路参数'!N73)</f>
        <v>N/A</v>
      </c>
      <c r="L72" s="22" t="str">
        <f>IF(INDEX(Veh_Marshal,0,4)="N/A","N/A",'输出-系统进路参数'!O73)</f>
        <v>N/A</v>
      </c>
      <c r="M72" s="22" t="str">
        <f>IF(INDEX(Veh_Marshal,0,4)="N/A","N/A",'输出-系统进路参数'!P73)</f>
        <v>N/A</v>
      </c>
      <c r="N72" s="22" t="str">
        <f>IF(INDEX(Veh_Marshal,0,4)="N/A","N/A",'输出-系统进路参数'!Q73)</f>
        <v>N/A</v>
      </c>
      <c r="O72" s="22" t="str">
        <f>IF(INDEX(Veh_Marshal,0,4)="N/A","N/A",'输出-系统进路参数'!R73)</f>
        <v>N/A</v>
      </c>
      <c r="P72" s="22" t="str">
        <f>IF(INDEX(Veh_Marshal,0,4)="N/A","N/A",'输出-系统进路参数'!S73)</f>
        <v>N/A</v>
      </c>
      <c r="Q72" s="22" t="str">
        <f>IF(INDEX(Veh_Marshal,0,4)="N/A","N/A",'输出-系统进路参数'!T73)</f>
        <v>N/A</v>
      </c>
      <c r="R72" s="22" t="str">
        <f>IF(INDEX(Veh_Marshal,0,4)="N/A","N/A",'输出-系统进路参数'!U73)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IF(INDEX(Veh_Marshal,0,4)="N/A","N/A",'输出-系统进路参数'!B74)</f>
        <v>N/A</v>
      </c>
      <c r="B73" s="22" t="str">
        <f>IF(INDEX(Veh_Marshal,0,4)="N/A","N/A",'输出-系统进路参数'!E74)</f>
        <v>N/A</v>
      </c>
      <c r="C73" s="22" t="str">
        <f>IF(INDEX(Veh_Marshal,0,4)="N/A","N/A",'输出-系统进路参数'!F74)</f>
        <v>N/A</v>
      </c>
      <c r="D73" s="22" t="str">
        <f>IF(INDEX(Veh_Marshal,0,4)="N/A","N/A",'输出-系统进路参数'!G74)</f>
        <v>N/A</v>
      </c>
      <c r="E73" s="22" t="str">
        <f>IF(INDEX(Veh_Marshal,0,4)="N/A","N/A",'输出-系统进路参数'!H74)</f>
        <v>N/A</v>
      </c>
      <c r="F73" s="22" t="str">
        <f>IF(INDEX(Veh_Marshal,0,4)="N/A","N/A",'输出-系统进路参数'!I74)</f>
        <v>N/A</v>
      </c>
      <c r="G73" s="22" t="str">
        <f>IF(INDEX(Veh_Marshal,0,4)="N/A","N/A",'输出-系统进路参数'!J74)</f>
        <v>N/A</v>
      </c>
      <c r="H73" s="22" t="str">
        <f>IF(INDEX(Veh_Marshal,0,4)="N/A","N/A",'输出-系统进路参数'!K74)</f>
        <v>N/A</v>
      </c>
      <c r="I73" s="22" t="str">
        <f>IF(INDEX(Veh_Marshal,0,4)="N/A","N/A",'输出-系统进路参数'!L74)</f>
        <v>N/A</v>
      </c>
      <c r="J73" s="22" t="str">
        <f>IF(INDEX(Veh_Marshal,0,4)="N/A","N/A",'输出-系统进路参数'!M74)</f>
        <v>N/A</v>
      </c>
      <c r="K73" s="22" t="str">
        <f>IF(INDEX(Veh_Marshal,0,4)="N/A","N/A",'输出-系统进路参数'!N74)</f>
        <v>N/A</v>
      </c>
      <c r="L73" s="22" t="str">
        <f>IF(INDEX(Veh_Marshal,0,4)="N/A","N/A",'输出-系统进路参数'!O74)</f>
        <v>N/A</v>
      </c>
      <c r="M73" s="22" t="str">
        <f>IF(INDEX(Veh_Marshal,0,4)="N/A","N/A",'输出-系统进路参数'!P74)</f>
        <v>N/A</v>
      </c>
      <c r="N73" s="22" t="str">
        <f>IF(INDEX(Veh_Marshal,0,4)="N/A","N/A",'输出-系统进路参数'!Q74)</f>
        <v>N/A</v>
      </c>
      <c r="O73" s="22" t="str">
        <f>IF(INDEX(Veh_Marshal,0,4)="N/A","N/A",'输出-系统进路参数'!R74)</f>
        <v>N/A</v>
      </c>
      <c r="P73" s="22" t="str">
        <f>IF(INDEX(Veh_Marshal,0,4)="N/A","N/A",'输出-系统进路参数'!S74)</f>
        <v>N/A</v>
      </c>
      <c r="Q73" s="22" t="str">
        <f>IF(INDEX(Veh_Marshal,0,4)="N/A","N/A",'输出-系统进路参数'!T74)</f>
        <v>N/A</v>
      </c>
      <c r="R73" s="22" t="str">
        <f>IF(INDEX(Veh_Marshal,0,4)="N/A","N/A",'输出-系统进路参数'!U74)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IF(INDEX(Veh_Marshal,0,4)="N/A","N/A",'输出-系统进路参数'!B75)</f>
        <v>N/A</v>
      </c>
      <c r="B74" s="22" t="str">
        <f>IF(INDEX(Veh_Marshal,0,4)="N/A","N/A",'输出-系统进路参数'!E75)</f>
        <v>N/A</v>
      </c>
      <c r="C74" s="22" t="str">
        <f>IF(INDEX(Veh_Marshal,0,4)="N/A","N/A",'输出-系统进路参数'!F75)</f>
        <v>N/A</v>
      </c>
      <c r="D74" s="22" t="str">
        <f>IF(INDEX(Veh_Marshal,0,4)="N/A","N/A",'输出-系统进路参数'!G75)</f>
        <v>N/A</v>
      </c>
      <c r="E74" s="22" t="str">
        <f>IF(INDEX(Veh_Marshal,0,4)="N/A","N/A",'输出-系统进路参数'!H75)</f>
        <v>N/A</v>
      </c>
      <c r="F74" s="22" t="str">
        <f>IF(INDEX(Veh_Marshal,0,4)="N/A","N/A",'输出-系统进路参数'!I75)</f>
        <v>N/A</v>
      </c>
      <c r="G74" s="22" t="str">
        <f>IF(INDEX(Veh_Marshal,0,4)="N/A","N/A",'输出-系统进路参数'!J75)</f>
        <v>N/A</v>
      </c>
      <c r="H74" s="22" t="str">
        <f>IF(INDEX(Veh_Marshal,0,4)="N/A","N/A",'输出-系统进路参数'!K75)</f>
        <v>N/A</v>
      </c>
      <c r="I74" s="22" t="str">
        <f>IF(INDEX(Veh_Marshal,0,4)="N/A","N/A",'输出-系统进路参数'!L75)</f>
        <v>N/A</v>
      </c>
      <c r="J74" s="22" t="str">
        <f>IF(INDEX(Veh_Marshal,0,4)="N/A","N/A",'输出-系统进路参数'!M75)</f>
        <v>N/A</v>
      </c>
      <c r="K74" s="22" t="str">
        <f>IF(INDEX(Veh_Marshal,0,4)="N/A","N/A",'输出-系统进路参数'!N75)</f>
        <v>N/A</v>
      </c>
      <c r="L74" s="22" t="str">
        <f>IF(INDEX(Veh_Marshal,0,4)="N/A","N/A",'输出-系统进路参数'!O75)</f>
        <v>N/A</v>
      </c>
      <c r="M74" s="22" t="str">
        <f>IF(INDEX(Veh_Marshal,0,4)="N/A","N/A",'输出-系统进路参数'!P75)</f>
        <v>N/A</v>
      </c>
      <c r="N74" s="22" t="str">
        <f>IF(INDEX(Veh_Marshal,0,4)="N/A","N/A",'输出-系统进路参数'!Q75)</f>
        <v>N/A</v>
      </c>
      <c r="O74" s="22" t="str">
        <f>IF(INDEX(Veh_Marshal,0,4)="N/A","N/A",'输出-系统进路参数'!R75)</f>
        <v>N/A</v>
      </c>
      <c r="P74" s="22" t="str">
        <f>IF(INDEX(Veh_Marshal,0,4)="N/A","N/A",'输出-系统进路参数'!S75)</f>
        <v>N/A</v>
      </c>
      <c r="Q74" s="22" t="str">
        <f>IF(INDEX(Veh_Marshal,0,4)="N/A","N/A",'输出-系统进路参数'!T75)</f>
        <v>N/A</v>
      </c>
      <c r="R74" s="22" t="str">
        <f>IF(INDEX(Veh_Marshal,0,4)="N/A","N/A",'输出-系统进路参数'!U75)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IF(INDEX(Veh_Marshal,0,4)="N/A","N/A",'输出-系统进路参数'!B76)</f>
        <v>N/A</v>
      </c>
      <c r="B75" s="22" t="str">
        <f>IF(INDEX(Veh_Marshal,0,4)="N/A","N/A",'输出-系统进路参数'!E76)</f>
        <v>N/A</v>
      </c>
      <c r="C75" s="22" t="str">
        <f>IF(INDEX(Veh_Marshal,0,4)="N/A","N/A",'输出-系统进路参数'!F76)</f>
        <v>N/A</v>
      </c>
      <c r="D75" s="22" t="str">
        <f>IF(INDEX(Veh_Marshal,0,4)="N/A","N/A",'输出-系统进路参数'!G76)</f>
        <v>N/A</v>
      </c>
      <c r="E75" s="22" t="str">
        <f>IF(INDEX(Veh_Marshal,0,4)="N/A","N/A",'输出-系统进路参数'!H76)</f>
        <v>N/A</v>
      </c>
      <c r="F75" s="22" t="str">
        <f>IF(INDEX(Veh_Marshal,0,4)="N/A","N/A",'输出-系统进路参数'!I76)</f>
        <v>N/A</v>
      </c>
      <c r="G75" s="22" t="str">
        <f>IF(INDEX(Veh_Marshal,0,4)="N/A","N/A",'输出-系统进路参数'!J76)</f>
        <v>N/A</v>
      </c>
      <c r="H75" s="22" t="str">
        <f>IF(INDEX(Veh_Marshal,0,4)="N/A","N/A",'输出-系统进路参数'!K76)</f>
        <v>N/A</v>
      </c>
      <c r="I75" s="22" t="str">
        <f>IF(INDEX(Veh_Marshal,0,4)="N/A","N/A",'输出-系统进路参数'!L76)</f>
        <v>N/A</v>
      </c>
      <c r="J75" s="22" t="str">
        <f>IF(INDEX(Veh_Marshal,0,4)="N/A","N/A",'输出-系统进路参数'!M76)</f>
        <v>N/A</v>
      </c>
      <c r="K75" s="22" t="str">
        <f>IF(INDEX(Veh_Marshal,0,4)="N/A","N/A",'输出-系统进路参数'!N76)</f>
        <v>N/A</v>
      </c>
      <c r="L75" s="22" t="str">
        <f>IF(INDEX(Veh_Marshal,0,4)="N/A","N/A",'输出-系统进路参数'!O76)</f>
        <v>N/A</v>
      </c>
      <c r="M75" s="22" t="str">
        <f>IF(INDEX(Veh_Marshal,0,4)="N/A","N/A",'输出-系统进路参数'!P76)</f>
        <v>N/A</v>
      </c>
      <c r="N75" s="22" t="str">
        <f>IF(INDEX(Veh_Marshal,0,4)="N/A","N/A",'输出-系统进路参数'!Q76)</f>
        <v>N/A</v>
      </c>
      <c r="O75" s="22" t="str">
        <f>IF(INDEX(Veh_Marshal,0,4)="N/A","N/A",'输出-系统进路参数'!R76)</f>
        <v>N/A</v>
      </c>
      <c r="P75" s="22" t="str">
        <f>IF(INDEX(Veh_Marshal,0,4)="N/A","N/A",'输出-系统进路参数'!S76)</f>
        <v>N/A</v>
      </c>
      <c r="Q75" s="22" t="str">
        <f>IF(INDEX(Veh_Marshal,0,4)="N/A","N/A",'输出-系统进路参数'!T76)</f>
        <v>N/A</v>
      </c>
      <c r="R75" s="22" t="str">
        <f>IF(INDEX(Veh_Marshal,0,4)="N/A","N/A",'输出-系统进路参数'!U76)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IF(INDEX(Veh_Marshal,0,4)="N/A","N/A",'输出-系统进路参数'!B77)</f>
        <v>N/A</v>
      </c>
      <c r="B76" s="22" t="str">
        <f>IF(INDEX(Veh_Marshal,0,4)="N/A","N/A",'输出-系统进路参数'!E77)</f>
        <v>N/A</v>
      </c>
      <c r="C76" s="22" t="str">
        <f>IF(INDEX(Veh_Marshal,0,4)="N/A","N/A",'输出-系统进路参数'!F77)</f>
        <v>N/A</v>
      </c>
      <c r="D76" s="22" t="str">
        <f>IF(INDEX(Veh_Marshal,0,4)="N/A","N/A",'输出-系统进路参数'!G77)</f>
        <v>N/A</v>
      </c>
      <c r="E76" s="22" t="str">
        <f>IF(INDEX(Veh_Marshal,0,4)="N/A","N/A",'输出-系统进路参数'!H77)</f>
        <v>N/A</v>
      </c>
      <c r="F76" s="22" t="str">
        <f>IF(INDEX(Veh_Marshal,0,4)="N/A","N/A",'输出-系统进路参数'!I77)</f>
        <v>N/A</v>
      </c>
      <c r="G76" s="22" t="str">
        <f>IF(INDEX(Veh_Marshal,0,4)="N/A","N/A",'输出-系统进路参数'!J77)</f>
        <v>N/A</v>
      </c>
      <c r="H76" s="22" t="str">
        <f>IF(INDEX(Veh_Marshal,0,4)="N/A","N/A",'输出-系统进路参数'!K77)</f>
        <v>N/A</v>
      </c>
      <c r="I76" s="22" t="str">
        <f>IF(INDEX(Veh_Marshal,0,4)="N/A","N/A",'输出-系统进路参数'!L77)</f>
        <v>N/A</v>
      </c>
      <c r="J76" s="22" t="str">
        <f>IF(INDEX(Veh_Marshal,0,4)="N/A","N/A",'输出-系统进路参数'!M77)</f>
        <v>N/A</v>
      </c>
      <c r="K76" s="22" t="str">
        <f>IF(INDEX(Veh_Marshal,0,4)="N/A","N/A",'输出-系统进路参数'!N77)</f>
        <v>N/A</v>
      </c>
      <c r="L76" s="22" t="str">
        <f>IF(INDEX(Veh_Marshal,0,4)="N/A","N/A",'输出-系统进路参数'!O77)</f>
        <v>N/A</v>
      </c>
      <c r="M76" s="22" t="str">
        <f>IF(INDEX(Veh_Marshal,0,4)="N/A","N/A",'输出-系统进路参数'!P77)</f>
        <v>N/A</v>
      </c>
      <c r="N76" s="22" t="str">
        <f>IF(INDEX(Veh_Marshal,0,4)="N/A","N/A",'输出-系统进路参数'!Q77)</f>
        <v>N/A</v>
      </c>
      <c r="O76" s="22" t="str">
        <f>IF(INDEX(Veh_Marshal,0,4)="N/A","N/A",'输出-系统进路参数'!R77)</f>
        <v>N/A</v>
      </c>
      <c r="P76" s="22" t="str">
        <f>IF(INDEX(Veh_Marshal,0,4)="N/A","N/A",'输出-系统进路参数'!S77)</f>
        <v>N/A</v>
      </c>
      <c r="Q76" s="22" t="str">
        <f>IF(INDEX(Veh_Marshal,0,4)="N/A","N/A",'输出-系统进路参数'!T77)</f>
        <v>N/A</v>
      </c>
      <c r="R76" s="22" t="str">
        <f>IF(INDEX(Veh_Marshal,0,4)="N/A","N/A",'输出-系统进路参数'!U77)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IF(INDEX(Veh_Marshal,0,4)="N/A","N/A",'输出-系统进路参数'!B78)</f>
        <v>N/A</v>
      </c>
      <c r="B77" s="22" t="str">
        <f>IF(INDEX(Veh_Marshal,0,4)="N/A","N/A",'输出-系统进路参数'!E78)</f>
        <v>N/A</v>
      </c>
      <c r="C77" s="22" t="str">
        <f>IF(INDEX(Veh_Marshal,0,4)="N/A","N/A",'输出-系统进路参数'!F78)</f>
        <v>N/A</v>
      </c>
      <c r="D77" s="22" t="str">
        <f>IF(INDEX(Veh_Marshal,0,4)="N/A","N/A",'输出-系统进路参数'!G78)</f>
        <v>N/A</v>
      </c>
      <c r="E77" s="22" t="str">
        <f>IF(INDEX(Veh_Marshal,0,4)="N/A","N/A",'输出-系统进路参数'!H78)</f>
        <v>N/A</v>
      </c>
      <c r="F77" s="22" t="str">
        <f>IF(INDEX(Veh_Marshal,0,4)="N/A","N/A",'输出-系统进路参数'!I78)</f>
        <v>N/A</v>
      </c>
      <c r="G77" s="22" t="str">
        <f>IF(INDEX(Veh_Marshal,0,4)="N/A","N/A",'输出-系统进路参数'!J78)</f>
        <v>N/A</v>
      </c>
      <c r="H77" s="22" t="str">
        <f>IF(INDEX(Veh_Marshal,0,4)="N/A","N/A",'输出-系统进路参数'!K78)</f>
        <v>N/A</v>
      </c>
      <c r="I77" s="22" t="str">
        <f>IF(INDEX(Veh_Marshal,0,4)="N/A","N/A",'输出-系统进路参数'!L78)</f>
        <v>N/A</v>
      </c>
      <c r="J77" s="22" t="str">
        <f>IF(INDEX(Veh_Marshal,0,4)="N/A","N/A",'输出-系统进路参数'!M78)</f>
        <v>N/A</v>
      </c>
      <c r="K77" s="22" t="str">
        <f>IF(INDEX(Veh_Marshal,0,4)="N/A","N/A",'输出-系统进路参数'!N78)</f>
        <v>N/A</v>
      </c>
      <c r="L77" s="22" t="str">
        <f>IF(INDEX(Veh_Marshal,0,4)="N/A","N/A",'输出-系统进路参数'!O78)</f>
        <v>N/A</v>
      </c>
      <c r="M77" s="22" t="str">
        <f>IF(INDEX(Veh_Marshal,0,4)="N/A","N/A",'输出-系统进路参数'!P78)</f>
        <v>N/A</v>
      </c>
      <c r="N77" s="22" t="str">
        <f>IF(INDEX(Veh_Marshal,0,4)="N/A","N/A",'输出-系统进路参数'!Q78)</f>
        <v>N/A</v>
      </c>
      <c r="O77" s="22" t="str">
        <f>IF(INDEX(Veh_Marshal,0,4)="N/A","N/A",'输出-系统进路参数'!R78)</f>
        <v>N/A</v>
      </c>
      <c r="P77" s="22" t="str">
        <f>IF(INDEX(Veh_Marshal,0,4)="N/A","N/A",'输出-系统进路参数'!S78)</f>
        <v>N/A</v>
      </c>
      <c r="Q77" s="22" t="str">
        <f>IF(INDEX(Veh_Marshal,0,4)="N/A","N/A",'输出-系统进路参数'!T78)</f>
        <v>N/A</v>
      </c>
      <c r="R77" s="22" t="str">
        <f>IF(INDEX(Veh_Marshal,0,4)="N/A","N/A",'输出-系统进路参数'!U78)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IF(INDEX(Veh_Marshal,0,4)="N/A","N/A",'输出-系统进路参数'!B79)</f>
        <v>N/A</v>
      </c>
      <c r="B78" s="22" t="str">
        <f>IF(INDEX(Veh_Marshal,0,4)="N/A","N/A",'输出-系统进路参数'!E79)</f>
        <v>N/A</v>
      </c>
      <c r="C78" s="22" t="str">
        <f>IF(INDEX(Veh_Marshal,0,4)="N/A","N/A",'输出-系统进路参数'!F79)</f>
        <v>N/A</v>
      </c>
      <c r="D78" s="22" t="str">
        <f>IF(INDEX(Veh_Marshal,0,4)="N/A","N/A",'输出-系统进路参数'!G79)</f>
        <v>N/A</v>
      </c>
      <c r="E78" s="22" t="str">
        <f>IF(INDEX(Veh_Marshal,0,4)="N/A","N/A",'输出-系统进路参数'!H79)</f>
        <v>N/A</v>
      </c>
      <c r="F78" s="22" t="str">
        <f>IF(INDEX(Veh_Marshal,0,4)="N/A","N/A",'输出-系统进路参数'!I79)</f>
        <v>N/A</v>
      </c>
      <c r="G78" s="22" t="str">
        <f>IF(INDEX(Veh_Marshal,0,4)="N/A","N/A",'输出-系统进路参数'!J79)</f>
        <v>N/A</v>
      </c>
      <c r="H78" s="22" t="str">
        <f>IF(INDEX(Veh_Marshal,0,4)="N/A","N/A",'输出-系统进路参数'!K79)</f>
        <v>N/A</v>
      </c>
      <c r="I78" s="22" t="str">
        <f>IF(INDEX(Veh_Marshal,0,4)="N/A","N/A",'输出-系统进路参数'!L79)</f>
        <v>N/A</v>
      </c>
      <c r="J78" s="22" t="str">
        <f>IF(INDEX(Veh_Marshal,0,4)="N/A","N/A",'输出-系统进路参数'!M79)</f>
        <v>N/A</v>
      </c>
      <c r="K78" s="22" t="str">
        <f>IF(INDEX(Veh_Marshal,0,4)="N/A","N/A",'输出-系统进路参数'!N79)</f>
        <v>N/A</v>
      </c>
      <c r="L78" s="22" t="str">
        <f>IF(INDEX(Veh_Marshal,0,4)="N/A","N/A",'输出-系统进路参数'!O79)</f>
        <v>N/A</v>
      </c>
      <c r="M78" s="22" t="str">
        <f>IF(INDEX(Veh_Marshal,0,4)="N/A","N/A",'输出-系统进路参数'!P79)</f>
        <v>N/A</v>
      </c>
      <c r="N78" s="22" t="str">
        <f>IF(INDEX(Veh_Marshal,0,4)="N/A","N/A",'输出-系统进路参数'!Q79)</f>
        <v>N/A</v>
      </c>
      <c r="O78" s="22" t="str">
        <f>IF(INDEX(Veh_Marshal,0,4)="N/A","N/A",'输出-系统进路参数'!R79)</f>
        <v>N/A</v>
      </c>
      <c r="P78" s="22" t="str">
        <f>IF(INDEX(Veh_Marshal,0,4)="N/A","N/A",'输出-系统进路参数'!S79)</f>
        <v>N/A</v>
      </c>
      <c r="Q78" s="22" t="str">
        <f>IF(INDEX(Veh_Marshal,0,4)="N/A","N/A",'输出-系统进路参数'!T79)</f>
        <v>N/A</v>
      </c>
      <c r="R78" s="22" t="str">
        <f>IF(INDEX(Veh_Marshal,0,4)="N/A","N/A",'输出-系统进路参数'!U79)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IF(INDEX(Veh_Marshal,0,4)="N/A","N/A",'输出-系统进路参数'!B80)</f>
        <v>N/A</v>
      </c>
      <c r="B79" s="22" t="str">
        <f>IF(INDEX(Veh_Marshal,0,4)="N/A","N/A",'输出-系统进路参数'!E80)</f>
        <v>N/A</v>
      </c>
      <c r="C79" s="22" t="str">
        <f>IF(INDEX(Veh_Marshal,0,4)="N/A","N/A",'输出-系统进路参数'!F80)</f>
        <v>N/A</v>
      </c>
      <c r="D79" s="22" t="str">
        <f>IF(INDEX(Veh_Marshal,0,4)="N/A","N/A",'输出-系统进路参数'!G80)</f>
        <v>N/A</v>
      </c>
      <c r="E79" s="22" t="str">
        <f>IF(INDEX(Veh_Marshal,0,4)="N/A","N/A",'输出-系统进路参数'!H80)</f>
        <v>N/A</v>
      </c>
      <c r="F79" s="22" t="str">
        <f>IF(INDEX(Veh_Marshal,0,4)="N/A","N/A",'输出-系统进路参数'!I80)</f>
        <v>N/A</v>
      </c>
      <c r="G79" s="22" t="str">
        <f>IF(INDEX(Veh_Marshal,0,4)="N/A","N/A",'输出-系统进路参数'!J80)</f>
        <v>N/A</v>
      </c>
      <c r="H79" s="22" t="str">
        <f>IF(INDEX(Veh_Marshal,0,4)="N/A","N/A",'输出-系统进路参数'!K80)</f>
        <v>N/A</v>
      </c>
      <c r="I79" s="22" t="str">
        <f>IF(INDEX(Veh_Marshal,0,4)="N/A","N/A",'输出-系统进路参数'!L80)</f>
        <v>N/A</v>
      </c>
      <c r="J79" s="22" t="str">
        <f>IF(INDEX(Veh_Marshal,0,4)="N/A","N/A",'输出-系统进路参数'!M80)</f>
        <v>N/A</v>
      </c>
      <c r="K79" s="22" t="str">
        <f>IF(INDEX(Veh_Marshal,0,4)="N/A","N/A",'输出-系统进路参数'!N80)</f>
        <v>N/A</v>
      </c>
      <c r="L79" s="22" t="str">
        <f>IF(INDEX(Veh_Marshal,0,4)="N/A","N/A",'输出-系统进路参数'!O80)</f>
        <v>N/A</v>
      </c>
      <c r="M79" s="22" t="str">
        <f>IF(INDEX(Veh_Marshal,0,4)="N/A","N/A",'输出-系统进路参数'!P80)</f>
        <v>N/A</v>
      </c>
      <c r="N79" s="22" t="str">
        <f>IF(INDEX(Veh_Marshal,0,4)="N/A","N/A",'输出-系统进路参数'!Q80)</f>
        <v>N/A</v>
      </c>
      <c r="O79" s="22" t="str">
        <f>IF(INDEX(Veh_Marshal,0,4)="N/A","N/A",'输出-系统进路参数'!R80)</f>
        <v>N/A</v>
      </c>
      <c r="P79" s="22" t="str">
        <f>IF(INDEX(Veh_Marshal,0,4)="N/A","N/A",'输出-系统进路参数'!S80)</f>
        <v>N/A</v>
      </c>
      <c r="Q79" s="22" t="str">
        <f>IF(INDEX(Veh_Marshal,0,4)="N/A","N/A",'输出-系统进路参数'!T80)</f>
        <v>N/A</v>
      </c>
      <c r="R79" s="22" t="str">
        <f>IF(INDEX(Veh_Marshal,0,4)="N/A","N/A",'输出-系统进路参数'!U80)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IF(INDEX(Veh_Marshal,0,4)="N/A","N/A",'输出-系统进路参数'!B81)</f>
        <v>N/A</v>
      </c>
      <c r="B80" s="22" t="str">
        <f>IF(INDEX(Veh_Marshal,0,4)="N/A","N/A",'输出-系统进路参数'!E81)</f>
        <v>N/A</v>
      </c>
      <c r="C80" s="22" t="str">
        <f>IF(INDEX(Veh_Marshal,0,4)="N/A","N/A",'输出-系统进路参数'!F81)</f>
        <v>N/A</v>
      </c>
      <c r="D80" s="22" t="str">
        <f>IF(INDEX(Veh_Marshal,0,4)="N/A","N/A",'输出-系统进路参数'!G81)</f>
        <v>N/A</v>
      </c>
      <c r="E80" s="22" t="str">
        <f>IF(INDEX(Veh_Marshal,0,4)="N/A","N/A",'输出-系统进路参数'!H81)</f>
        <v>N/A</v>
      </c>
      <c r="F80" s="22" t="str">
        <f>IF(INDEX(Veh_Marshal,0,4)="N/A","N/A",'输出-系统进路参数'!I81)</f>
        <v>N/A</v>
      </c>
      <c r="G80" s="22" t="str">
        <f>IF(INDEX(Veh_Marshal,0,4)="N/A","N/A",'输出-系统进路参数'!J81)</f>
        <v>N/A</v>
      </c>
      <c r="H80" s="22" t="str">
        <f>IF(INDEX(Veh_Marshal,0,4)="N/A","N/A",'输出-系统进路参数'!K81)</f>
        <v>N/A</v>
      </c>
      <c r="I80" s="22" t="str">
        <f>IF(INDEX(Veh_Marshal,0,4)="N/A","N/A",'输出-系统进路参数'!L81)</f>
        <v>N/A</v>
      </c>
      <c r="J80" s="22" t="str">
        <f>IF(INDEX(Veh_Marshal,0,4)="N/A","N/A",'输出-系统进路参数'!M81)</f>
        <v>N/A</v>
      </c>
      <c r="K80" s="22" t="str">
        <f>IF(INDEX(Veh_Marshal,0,4)="N/A","N/A",'输出-系统进路参数'!N81)</f>
        <v>N/A</v>
      </c>
      <c r="L80" s="22" t="str">
        <f>IF(INDEX(Veh_Marshal,0,4)="N/A","N/A",'输出-系统进路参数'!O81)</f>
        <v>N/A</v>
      </c>
      <c r="M80" s="22" t="str">
        <f>IF(INDEX(Veh_Marshal,0,4)="N/A","N/A",'输出-系统进路参数'!P81)</f>
        <v>N/A</v>
      </c>
      <c r="N80" s="22" t="str">
        <f>IF(INDEX(Veh_Marshal,0,4)="N/A","N/A",'输出-系统进路参数'!Q81)</f>
        <v>N/A</v>
      </c>
      <c r="O80" s="22" t="str">
        <f>IF(INDEX(Veh_Marshal,0,4)="N/A","N/A",'输出-系统进路参数'!R81)</f>
        <v>N/A</v>
      </c>
      <c r="P80" s="22" t="str">
        <f>IF(INDEX(Veh_Marshal,0,4)="N/A","N/A",'输出-系统进路参数'!S81)</f>
        <v>N/A</v>
      </c>
      <c r="Q80" s="22" t="str">
        <f>IF(INDEX(Veh_Marshal,0,4)="N/A","N/A",'输出-系统进路参数'!T81)</f>
        <v>N/A</v>
      </c>
      <c r="R80" s="22" t="str">
        <f>IF(INDEX(Veh_Marshal,0,4)="N/A","N/A",'输出-系统进路参数'!U81)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IF(INDEX(Veh_Marshal,0,4)="N/A","N/A",'输出-系统进路参数'!B82)</f>
        <v>N/A</v>
      </c>
      <c r="B81" s="22" t="str">
        <f>IF(INDEX(Veh_Marshal,0,4)="N/A","N/A",'输出-系统进路参数'!E82)</f>
        <v>N/A</v>
      </c>
      <c r="C81" s="22" t="str">
        <f>IF(INDEX(Veh_Marshal,0,4)="N/A","N/A",'输出-系统进路参数'!F82)</f>
        <v>N/A</v>
      </c>
      <c r="D81" s="22" t="str">
        <f>IF(INDEX(Veh_Marshal,0,4)="N/A","N/A",'输出-系统进路参数'!G82)</f>
        <v>N/A</v>
      </c>
      <c r="E81" s="22" t="str">
        <f>IF(INDEX(Veh_Marshal,0,4)="N/A","N/A",'输出-系统进路参数'!H82)</f>
        <v>N/A</v>
      </c>
      <c r="F81" s="22" t="str">
        <f>IF(INDEX(Veh_Marshal,0,4)="N/A","N/A",'输出-系统进路参数'!I82)</f>
        <v>N/A</v>
      </c>
      <c r="G81" s="22" t="str">
        <f>IF(INDEX(Veh_Marshal,0,4)="N/A","N/A",'输出-系统进路参数'!J82)</f>
        <v>N/A</v>
      </c>
      <c r="H81" s="22" t="str">
        <f>IF(INDEX(Veh_Marshal,0,4)="N/A","N/A",'输出-系统进路参数'!K82)</f>
        <v>N/A</v>
      </c>
      <c r="I81" s="22" t="str">
        <f>IF(INDEX(Veh_Marshal,0,4)="N/A","N/A",'输出-系统进路参数'!L82)</f>
        <v>N/A</v>
      </c>
      <c r="J81" s="22" t="str">
        <f>IF(INDEX(Veh_Marshal,0,4)="N/A","N/A",'输出-系统进路参数'!M82)</f>
        <v>N/A</v>
      </c>
      <c r="K81" s="22" t="str">
        <f>IF(INDEX(Veh_Marshal,0,4)="N/A","N/A",'输出-系统进路参数'!N82)</f>
        <v>N/A</v>
      </c>
      <c r="L81" s="22" t="str">
        <f>IF(INDEX(Veh_Marshal,0,4)="N/A","N/A",'输出-系统进路参数'!O82)</f>
        <v>N/A</v>
      </c>
      <c r="M81" s="22" t="str">
        <f>IF(INDEX(Veh_Marshal,0,4)="N/A","N/A",'输出-系统进路参数'!P82)</f>
        <v>N/A</v>
      </c>
      <c r="N81" s="22" t="str">
        <f>IF(INDEX(Veh_Marshal,0,4)="N/A","N/A",'输出-系统进路参数'!Q82)</f>
        <v>N/A</v>
      </c>
      <c r="O81" s="22" t="str">
        <f>IF(INDEX(Veh_Marshal,0,4)="N/A","N/A",'输出-系统进路参数'!R82)</f>
        <v>N/A</v>
      </c>
      <c r="P81" s="22" t="str">
        <f>IF(INDEX(Veh_Marshal,0,4)="N/A","N/A",'输出-系统进路参数'!S82)</f>
        <v>N/A</v>
      </c>
      <c r="Q81" s="22" t="str">
        <f>IF(INDEX(Veh_Marshal,0,4)="N/A","N/A",'输出-系统进路参数'!T82)</f>
        <v>N/A</v>
      </c>
      <c r="R81" s="22" t="str">
        <f>IF(INDEX(Veh_Marshal,0,4)="N/A","N/A",'输出-系统进路参数'!U82)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IF(INDEX(Veh_Marshal,0,4)="N/A","N/A",'输出-系统进路参数'!B83)</f>
        <v>N/A</v>
      </c>
      <c r="B82" s="22" t="str">
        <f>IF(INDEX(Veh_Marshal,0,4)="N/A","N/A",'输出-系统进路参数'!E83)</f>
        <v>N/A</v>
      </c>
      <c r="C82" s="22" t="str">
        <f>IF(INDEX(Veh_Marshal,0,4)="N/A","N/A",'输出-系统进路参数'!F83)</f>
        <v>N/A</v>
      </c>
      <c r="D82" s="22" t="str">
        <f>IF(INDEX(Veh_Marshal,0,4)="N/A","N/A",'输出-系统进路参数'!G83)</f>
        <v>N/A</v>
      </c>
      <c r="E82" s="22" t="str">
        <f>IF(INDEX(Veh_Marshal,0,4)="N/A","N/A",'输出-系统进路参数'!H83)</f>
        <v>N/A</v>
      </c>
      <c r="F82" s="22" t="str">
        <f>IF(INDEX(Veh_Marshal,0,4)="N/A","N/A",'输出-系统进路参数'!I83)</f>
        <v>N/A</v>
      </c>
      <c r="G82" s="22" t="str">
        <f>IF(INDEX(Veh_Marshal,0,4)="N/A","N/A",'输出-系统进路参数'!J83)</f>
        <v>N/A</v>
      </c>
      <c r="H82" s="22" t="str">
        <f>IF(INDEX(Veh_Marshal,0,4)="N/A","N/A",'输出-系统进路参数'!K83)</f>
        <v>N/A</v>
      </c>
      <c r="I82" s="22" t="str">
        <f>IF(INDEX(Veh_Marshal,0,4)="N/A","N/A",'输出-系统进路参数'!L83)</f>
        <v>N/A</v>
      </c>
      <c r="J82" s="22" t="str">
        <f>IF(INDEX(Veh_Marshal,0,4)="N/A","N/A",'输出-系统进路参数'!M83)</f>
        <v>N/A</v>
      </c>
      <c r="K82" s="22" t="str">
        <f>IF(INDEX(Veh_Marshal,0,4)="N/A","N/A",'输出-系统进路参数'!N83)</f>
        <v>N/A</v>
      </c>
      <c r="L82" s="22" t="str">
        <f>IF(INDEX(Veh_Marshal,0,4)="N/A","N/A",'输出-系统进路参数'!O83)</f>
        <v>N/A</v>
      </c>
      <c r="M82" s="22" t="str">
        <f>IF(INDEX(Veh_Marshal,0,4)="N/A","N/A",'输出-系统进路参数'!P83)</f>
        <v>N/A</v>
      </c>
      <c r="N82" s="22" t="str">
        <f>IF(INDEX(Veh_Marshal,0,4)="N/A","N/A",'输出-系统进路参数'!Q83)</f>
        <v>N/A</v>
      </c>
      <c r="O82" s="22" t="str">
        <f>IF(INDEX(Veh_Marshal,0,4)="N/A","N/A",'输出-系统进路参数'!R83)</f>
        <v>N/A</v>
      </c>
      <c r="P82" s="22" t="str">
        <f>IF(INDEX(Veh_Marshal,0,4)="N/A","N/A",'输出-系统进路参数'!S83)</f>
        <v>N/A</v>
      </c>
      <c r="Q82" s="22" t="str">
        <f>IF(INDEX(Veh_Marshal,0,4)="N/A","N/A",'输出-系统进路参数'!T83)</f>
        <v>N/A</v>
      </c>
      <c r="R82" s="22" t="str">
        <f>IF(INDEX(Veh_Marshal,0,4)="N/A","N/A",'输出-系统进路参数'!U83)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IF(INDEX(Veh_Marshal,0,4)="N/A","N/A",'输出-系统进路参数'!B84)</f>
        <v>N/A</v>
      </c>
      <c r="B83" s="22" t="str">
        <f>IF(INDEX(Veh_Marshal,0,4)="N/A","N/A",'输出-系统进路参数'!E84)</f>
        <v>N/A</v>
      </c>
      <c r="C83" s="22" t="str">
        <f>IF(INDEX(Veh_Marshal,0,4)="N/A","N/A",'输出-系统进路参数'!F84)</f>
        <v>N/A</v>
      </c>
      <c r="D83" s="22" t="str">
        <f>IF(INDEX(Veh_Marshal,0,4)="N/A","N/A",'输出-系统进路参数'!G84)</f>
        <v>N/A</v>
      </c>
      <c r="E83" s="22" t="str">
        <f>IF(INDEX(Veh_Marshal,0,4)="N/A","N/A",'输出-系统进路参数'!H84)</f>
        <v>N/A</v>
      </c>
      <c r="F83" s="22" t="str">
        <f>IF(INDEX(Veh_Marshal,0,4)="N/A","N/A",'输出-系统进路参数'!I84)</f>
        <v>N/A</v>
      </c>
      <c r="G83" s="22" t="str">
        <f>IF(INDEX(Veh_Marshal,0,4)="N/A","N/A",'输出-系统进路参数'!J84)</f>
        <v>N/A</v>
      </c>
      <c r="H83" s="22" t="str">
        <f>IF(INDEX(Veh_Marshal,0,4)="N/A","N/A",'输出-系统进路参数'!K84)</f>
        <v>N/A</v>
      </c>
      <c r="I83" s="22" t="str">
        <f>IF(INDEX(Veh_Marshal,0,4)="N/A","N/A",'输出-系统进路参数'!L84)</f>
        <v>N/A</v>
      </c>
      <c r="J83" s="22" t="str">
        <f>IF(INDEX(Veh_Marshal,0,4)="N/A","N/A",'输出-系统进路参数'!M84)</f>
        <v>N/A</v>
      </c>
      <c r="K83" s="22" t="str">
        <f>IF(INDEX(Veh_Marshal,0,4)="N/A","N/A",'输出-系统进路参数'!N84)</f>
        <v>N/A</v>
      </c>
      <c r="L83" s="22" t="str">
        <f>IF(INDEX(Veh_Marshal,0,4)="N/A","N/A",'输出-系统进路参数'!O84)</f>
        <v>N/A</v>
      </c>
      <c r="M83" s="22" t="str">
        <f>IF(INDEX(Veh_Marshal,0,4)="N/A","N/A",'输出-系统进路参数'!P84)</f>
        <v>N/A</v>
      </c>
      <c r="N83" s="22" t="str">
        <f>IF(INDEX(Veh_Marshal,0,4)="N/A","N/A",'输出-系统进路参数'!Q84)</f>
        <v>N/A</v>
      </c>
      <c r="O83" s="22" t="str">
        <f>IF(INDEX(Veh_Marshal,0,4)="N/A","N/A",'输出-系统进路参数'!R84)</f>
        <v>N/A</v>
      </c>
      <c r="P83" s="22" t="str">
        <f>IF(INDEX(Veh_Marshal,0,4)="N/A","N/A",'输出-系统进路参数'!S84)</f>
        <v>N/A</v>
      </c>
      <c r="Q83" s="22" t="str">
        <f>IF(INDEX(Veh_Marshal,0,4)="N/A","N/A",'输出-系统进路参数'!T84)</f>
        <v>N/A</v>
      </c>
      <c r="R83" s="22" t="str">
        <f>IF(INDEX(Veh_Marshal,0,4)="N/A","N/A",'输出-系统进路参数'!U84)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IF(INDEX(Veh_Marshal,0,4)="N/A","N/A",'输出-系统进路参数'!B85)</f>
        <v>N/A</v>
      </c>
      <c r="B84" s="22" t="str">
        <f>IF(INDEX(Veh_Marshal,0,4)="N/A","N/A",'输出-系统进路参数'!E85)</f>
        <v>N/A</v>
      </c>
      <c r="C84" s="22" t="str">
        <f>IF(INDEX(Veh_Marshal,0,4)="N/A","N/A",'输出-系统进路参数'!F85)</f>
        <v>N/A</v>
      </c>
      <c r="D84" s="22" t="str">
        <f>IF(INDEX(Veh_Marshal,0,4)="N/A","N/A",'输出-系统进路参数'!G85)</f>
        <v>N/A</v>
      </c>
      <c r="E84" s="22" t="str">
        <f>IF(INDEX(Veh_Marshal,0,4)="N/A","N/A",'输出-系统进路参数'!H85)</f>
        <v>N/A</v>
      </c>
      <c r="F84" s="22" t="str">
        <f>IF(INDEX(Veh_Marshal,0,4)="N/A","N/A",'输出-系统进路参数'!I85)</f>
        <v>N/A</v>
      </c>
      <c r="G84" s="22" t="str">
        <f>IF(INDEX(Veh_Marshal,0,4)="N/A","N/A",'输出-系统进路参数'!J85)</f>
        <v>N/A</v>
      </c>
      <c r="H84" s="22" t="str">
        <f>IF(INDEX(Veh_Marshal,0,4)="N/A","N/A",'输出-系统进路参数'!K85)</f>
        <v>N/A</v>
      </c>
      <c r="I84" s="22" t="str">
        <f>IF(INDEX(Veh_Marshal,0,4)="N/A","N/A",'输出-系统进路参数'!L85)</f>
        <v>N/A</v>
      </c>
      <c r="J84" s="22" t="str">
        <f>IF(INDEX(Veh_Marshal,0,4)="N/A","N/A",'输出-系统进路参数'!M85)</f>
        <v>N/A</v>
      </c>
      <c r="K84" s="22" t="str">
        <f>IF(INDEX(Veh_Marshal,0,4)="N/A","N/A",'输出-系统进路参数'!N85)</f>
        <v>N/A</v>
      </c>
      <c r="L84" s="22" t="str">
        <f>IF(INDEX(Veh_Marshal,0,4)="N/A","N/A",'输出-系统进路参数'!O85)</f>
        <v>N/A</v>
      </c>
      <c r="M84" s="22" t="str">
        <f>IF(INDEX(Veh_Marshal,0,4)="N/A","N/A",'输出-系统进路参数'!P85)</f>
        <v>N/A</v>
      </c>
      <c r="N84" s="22" t="str">
        <f>IF(INDEX(Veh_Marshal,0,4)="N/A","N/A",'输出-系统进路参数'!Q85)</f>
        <v>N/A</v>
      </c>
      <c r="O84" s="22" t="str">
        <f>IF(INDEX(Veh_Marshal,0,4)="N/A","N/A",'输出-系统进路参数'!R85)</f>
        <v>N/A</v>
      </c>
      <c r="P84" s="22" t="str">
        <f>IF(INDEX(Veh_Marshal,0,4)="N/A","N/A",'输出-系统进路参数'!S85)</f>
        <v>N/A</v>
      </c>
      <c r="Q84" s="22" t="str">
        <f>IF(INDEX(Veh_Marshal,0,4)="N/A","N/A",'输出-系统进路参数'!T85)</f>
        <v>N/A</v>
      </c>
      <c r="R84" s="22" t="str">
        <f>IF(INDEX(Veh_Marshal,0,4)="N/A","N/A",'输出-系统进路参数'!U85)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IF(INDEX(Veh_Marshal,0,4)="N/A","N/A",'输出-系统进路参数'!B86)</f>
        <v>N/A</v>
      </c>
      <c r="B85" s="22" t="str">
        <f>IF(INDEX(Veh_Marshal,0,4)="N/A","N/A",'输出-系统进路参数'!E86)</f>
        <v>N/A</v>
      </c>
      <c r="C85" s="22" t="str">
        <f>IF(INDEX(Veh_Marshal,0,4)="N/A","N/A",'输出-系统进路参数'!F86)</f>
        <v>N/A</v>
      </c>
      <c r="D85" s="22" t="str">
        <f>IF(INDEX(Veh_Marshal,0,4)="N/A","N/A",'输出-系统进路参数'!G86)</f>
        <v>N/A</v>
      </c>
      <c r="E85" s="22" t="str">
        <f>IF(INDEX(Veh_Marshal,0,4)="N/A","N/A",'输出-系统进路参数'!H86)</f>
        <v>N/A</v>
      </c>
      <c r="F85" s="22" t="str">
        <f>IF(INDEX(Veh_Marshal,0,4)="N/A","N/A",'输出-系统进路参数'!I86)</f>
        <v>N/A</v>
      </c>
      <c r="G85" s="22" t="str">
        <f>IF(INDEX(Veh_Marshal,0,4)="N/A","N/A",'输出-系统进路参数'!J86)</f>
        <v>N/A</v>
      </c>
      <c r="H85" s="22" t="str">
        <f>IF(INDEX(Veh_Marshal,0,4)="N/A","N/A",'输出-系统进路参数'!K86)</f>
        <v>N/A</v>
      </c>
      <c r="I85" s="22" t="str">
        <f>IF(INDEX(Veh_Marshal,0,4)="N/A","N/A",'输出-系统进路参数'!L86)</f>
        <v>N/A</v>
      </c>
      <c r="J85" s="22" t="str">
        <f>IF(INDEX(Veh_Marshal,0,4)="N/A","N/A",'输出-系统进路参数'!M86)</f>
        <v>N/A</v>
      </c>
      <c r="K85" s="22" t="str">
        <f>IF(INDEX(Veh_Marshal,0,4)="N/A","N/A",'输出-系统进路参数'!N86)</f>
        <v>N/A</v>
      </c>
      <c r="L85" s="22" t="str">
        <f>IF(INDEX(Veh_Marshal,0,4)="N/A","N/A",'输出-系统进路参数'!O86)</f>
        <v>N/A</v>
      </c>
      <c r="M85" s="22" t="str">
        <f>IF(INDEX(Veh_Marshal,0,4)="N/A","N/A",'输出-系统进路参数'!P86)</f>
        <v>N/A</v>
      </c>
      <c r="N85" s="22" t="str">
        <f>IF(INDEX(Veh_Marshal,0,4)="N/A","N/A",'输出-系统进路参数'!Q86)</f>
        <v>N/A</v>
      </c>
      <c r="O85" s="22" t="str">
        <f>IF(INDEX(Veh_Marshal,0,4)="N/A","N/A",'输出-系统进路参数'!R86)</f>
        <v>N/A</v>
      </c>
      <c r="P85" s="22" t="str">
        <f>IF(INDEX(Veh_Marshal,0,4)="N/A","N/A",'输出-系统进路参数'!S86)</f>
        <v>N/A</v>
      </c>
      <c r="Q85" s="22" t="str">
        <f>IF(INDEX(Veh_Marshal,0,4)="N/A","N/A",'输出-系统进路参数'!T86)</f>
        <v>N/A</v>
      </c>
      <c r="R85" s="22" t="str">
        <f>IF(INDEX(Veh_Marshal,0,4)="N/A","N/A",'输出-系统进路参数'!U86)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IF(INDEX(Veh_Marshal,0,4)="N/A","N/A",'输出-系统进路参数'!B87)</f>
        <v>N/A</v>
      </c>
      <c r="B86" s="22" t="str">
        <f>IF(INDEX(Veh_Marshal,0,4)="N/A","N/A",'输出-系统进路参数'!E87)</f>
        <v>N/A</v>
      </c>
      <c r="C86" s="22" t="str">
        <f>IF(INDEX(Veh_Marshal,0,4)="N/A","N/A",'输出-系统进路参数'!F87)</f>
        <v>N/A</v>
      </c>
      <c r="D86" s="22" t="str">
        <f>IF(INDEX(Veh_Marshal,0,4)="N/A","N/A",'输出-系统进路参数'!G87)</f>
        <v>N/A</v>
      </c>
      <c r="E86" s="22" t="str">
        <f>IF(INDEX(Veh_Marshal,0,4)="N/A","N/A",'输出-系统进路参数'!H87)</f>
        <v>N/A</v>
      </c>
      <c r="F86" s="22" t="str">
        <f>IF(INDEX(Veh_Marshal,0,4)="N/A","N/A",'输出-系统进路参数'!I87)</f>
        <v>N/A</v>
      </c>
      <c r="G86" s="22" t="str">
        <f>IF(INDEX(Veh_Marshal,0,4)="N/A","N/A",'输出-系统进路参数'!J87)</f>
        <v>N/A</v>
      </c>
      <c r="H86" s="22" t="str">
        <f>IF(INDEX(Veh_Marshal,0,4)="N/A","N/A",'输出-系统进路参数'!K87)</f>
        <v>N/A</v>
      </c>
      <c r="I86" s="22" t="str">
        <f>IF(INDEX(Veh_Marshal,0,4)="N/A","N/A",'输出-系统进路参数'!L87)</f>
        <v>N/A</v>
      </c>
      <c r="J86" s="22" t="str">
        <f>IF(INDEX(Veh_Marshal,0,4)="N/A","N/A",'输出-系统进路参数'!M87)</f>
        <v>N/A</v>
      </c>
      <c r="K86" s="22" t="str">
        <f>IF(INDEX(Veh_Marshal,0,4)="N/A","N/A",'输出-系统进路参数'!N87)</f>
        <v>N/A</v>
      </c>
      <c r="L86" s="22" t="str">
        <f>IF(INDEX(Veh_Marshal,0,4)="N/A","N/A",'输出-系统进路参数'!O87)</f>
        <v>N/A</v>
      </c>
      <c r="M86" s="22" t="str">
        <f>IF(INDEX(Veh_Marshal,0,4)="N/A","N/A",'输出-系统进路参数'!P87)</f>
        <v>N/A</v>
      </c>
      <c r="N86" s="22" t="str">
        <f>IF(INDEX(Veh_Marshal,0,4)="N/A","N/A",'输出-系统进路参数'!Q87)</f>
        <v>N/A</v>
      </c>
      <c r="O86" s="22" t="str">
        <f>IF(INDEX(Veh_Marshal,0,4)="N/A","N/A",'输出-系统进路参数'!R87)</f>
        <v>N/A</v>
      </c>
      <c r="P86" s="22" t="str">
        <f>IF(INDEX(Veh_Marshal,0,4)="N/A","N/A",'输出-系统进路参数'!S87)</f>
        <v>N/A</v>
      </c>
      <c r="Q86" s="22" t="str">
        <f>IF(INDEX(Veh_Marshal,0,4)="N/A","N/A",'输出-系统进路参数'!T87)</f>
        <v>N/A</v>
      </c>
      <c r="R86" s="22" t="str">
        <f>IF(INDEX(Veh_Marshal,0,4)="N/A","N/A",'输出-系统进路参数'!U87)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IF(INDEX(Veh_Marshal,0,4)="N/A","N/A",'输出-系统进路参数'!B88)</f>
        <v>N/A</v>
      </c>
      <c r="B87" s="22" t="str">
        <f>IF(INDEX(Veh_Marshal,0,4)="N/A","N/A",'输出-系统进路参数'!E88)</f>
        <v>N/A</v>
      </c>
      <c r="C87" s="22" t="str">
        <f>IF(INDEX(Veh_Marshal,0,4)="N/A","N/A",'输出-系统进路参数'!F88)</f>
        <v>N/A</v>
      </c>
      <c r="D87" s="22" t="str">
        <f>IF(INDEX(Veh_Marshal,0,4)="N/A","N/A",'输出-系统进路参数'!G88)</f>
        <v>N/A</v>
      </c>
      <c r="E87" s="22" t="str">
        <f>IF(INDEX(Veh_Marshal,0,4)="N/A","N/A",'输出-系统进路参数'!H88)</f>
        <v>N/A</v>
      </c>
      <c r="F87" s="22" t="str">
        <f>IF(INDEX(Veh_Marshal,0,4)="N/A","N/A",'输出-系统进路参数'!I88)</f>
        <v>N/A</v>
      </c>
      <c r="G87" s="22" t="str">
        <f>IF(INDEX(Veh_Marshal,0,4)="N/A","N/A",'输出-系统进路参数'!J88)</f>
        <v>N/A</v>
      </c>
      <c r="H87" s="22" t="str">
        <f>IF(INDEX(Veh_Marshal,0,4)="N/A","N/A",'输出-系统进路参数'!K88)</f>
        <v>N/A</v>
      </c>
      <c r="I87" s="22" t="str">
        <f>IF(INDEX(Veh_Marshal,0,4)="N/A","N/A",'输出-系统进路参数'!L88)</f>
        <v>N/A</v>
      </c>
      <c r="J87" s="22" t="str">
        <f>IF(INDEX(Veh_Marshal,0,4)="N/A","N/A",'输出-系统进路参数'!M88)</f>
        <v>N/A</v>
      </c>
      <c r="K87" s="22" t="str">
        <f>IF(INDEX(Veh_Marshal,0,4)="N/A","N/A",'输出-系统进路参数'!N88)</f>
        <v>N/A</v>
      </c>
      <c r="L87" s="22" t="str">
        <f>IF(INDEX(Veh_Marshal,0,4)="N/A","N/A",'输出-系统进路参数'!O88)</f>
        <v>N/A</v>
      </c>
      <c r="M87" s="22" t="str">
        <f>IF(INDEX(Veh_Marshal,0,4)="N/A","N/A",'输出-系统进路参数'!P88)</f>
        <v>N/A</v>
      </c>
      <c r="N87" s="22" t="str">
        <f>IF(INDEX(Veh_Marshal,0,4)="N/A","N/A",'输出-系统进路参数'!Q88)</f>
        <v>N/A</v>
      </c>
      <c r="O87" s="22" t="str">
        <f>IF(INDEX(Veh_Marshal,0,4)="N/A","N/A",'输出-系统进路参数'!R88)</f>
        <v>N/A</v>
      </c>
      <c r="P87" s="22" t="str">
        <f>IF(INDEX(Veh_Marshal,0,4)="N/A","N/A",'输出-系统进路参数'!S88)</f>
        <v>N/A</v>
      </c>
      <c r="Q87" s="22" t="str">
        <f>IF(INDEX(Veh_Marshal,0,4)="N/A","N/A",'输出-系统进路参数'!T88)</f>
        <v>N/A</v>
      </c>
      <c r="R87" s="22" t="str">
        <f>IF(INDEX(Veh_Marshal,0,4)="N/A","N/A",'输出-系统进路参数'!U88)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IF(INDEX(Veh_Marshal,0,4)="N/A","N/A",'输出-系统进路参数'!B89)</f>
        <v>N/A</v>
      </c>
      <c r="B88" s="22" t="str">
        <f>IF(INDEX(Veh_Marshal,0,4)="N/A","N/A",'输出-系统进路参数'!E89)</f>
        <v>N/A</v>
      </c>
      <c r="C88" s="22" t="str">
        <f>IF(INDEX(Veh_Marshal,0,4)="N/A","N/A",'输出-系统进路参数'!F89)</f>
        <v>N/A</v>
      </c>
      <c r="D88" s="22" t="str">
        <f>IF(INDEX(Veh_Marshal,0,4)="N/A","N/A",'输出-系统进路参数'!G89)</f>
        <v>N/A</v>
      </c>
      <c r="E88" s="22" t="str">
        <f>IF(INDEX(Veh_Marshal,0,4)="N/A","N/A",'输出-系统进路参数'!H89)</f>
        <v>N/A</v>
      </c>
      <c r="F88" s="22" t="str">
        <f>IF(INDEX(Veh_Marshal,0,4)="N/A","N/A",'输出-系统进路参数'!I89)</f>
        <v>N/A</v>
      </c>
      <c r="G88" s="22" t="str">
        <f>IF(INDEX(Veh_Marshal,0,4)="N/A","N/A",'输出-系统进路参数'!J89)</f>
        <v>N/A</v>
      </c>
      <c r="H88" s="22" t="str">
        <f>IF(INDEX(Veh_Marshal,0,4)="N/A","N/A",'输出-系统进路参数'!K89)</f>
        <v>N/A</v>
      </c>
      <c r="I88" s="22" t="str">
        <f>IF(INDEX(Veh_Marshal,0,4)="N/A","N/A",'输出-系统进路参数'!L89)</f>
        <v>N/A</v>
      </c>
      <c r="J88" s="22" t="str">
        <f>IF(INDEX(Veh_Marshal,0,4)="N/A","N/A",'输出-系统进路参数'!M89)</f>
        <v>N/A</v>
      </c>
      <c r="K88" s="22" t="str">
        <f>IF(INDEX(Veh_Marshal,0,4)="N/A","N/A",'输出-系统进路参数'!N89)</f>
        <v>N/A</v>
      </c>
      <c r="L88" s="22" t="str">
        <f>IF(INDEX(Veh_Marshal,0,4)="N/A","N/A",'输出-系统进路参数'!O89)</f>
        <v>N/A</v>
      </c>
      <c r="M88" s="22" t="str">
        <f>IF(INDEX(Veh_Marshal,0,4)="N/A","N/A",'输出-系统进路参数'!P89)</f>
        <v>N/A</v>
      </c>
      <c r="N88" s="22" t="str">
        <f>IF(INDEX(Veh_Marshal,0,4)="N/A","N/A",'输出-系统进路参数'!Q89)</f>
        <v>N/A</v>
      </c>
      <c r="O88" s="22" t="str">
        <f>IF(INDEX(Veh_Marshal,0,4)="N/A","N/A",'输出-系统进路参数'!R89)</f>
        <v>N/A</v>
      </c>
      <c r="P88" s="22" t="str">
        <f>IF(INDEX(Veh_Marshal,0,4)="N/A","N/A",'输出-系统进路参数'!S89)</f>
        <v>N/A</v>
      </c>
      <c r="Q88" s="22" t="str">
        <f>IF(INDEX(Veh_Marshal,0,4)="N/A","N/A",'输出-系统进路参数'!T89)</f>
        <v>N/A</v>
      </c>
      <c r="R88" s="22" t="str">
        <f>IF(INDEX(Veh_Marshal,0,4)="N/A","N/A",'输出-系统进路参数'!U89)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IF(INDEX(Veh_Marshal,0,4)="N/A","N/A",'输出-系统进路参数'!B90)</f>
        <v>N/A</v>
      </c>
      <c r="B89" s="22" t="str">
        <f>IF(INDEX(Veh_Marshal,0,4)="N/A","N/A",'输出-系统进路参数'!E90)</f>
        <v>N/A</v>
      </c>
      <c r="C89" s="22" t="str">
        <f>IF(INDEX(Veh_Marshal,0,4)="N/A","N/A",'输出-系统进路参数'!F90)</f>
        <v>N/A</v>
      </c>
      <c r="D89" s="22" t="str">
        <f>IF(INDEX(Veh_Marshal,0,4)="N/A","N/A",'输出-系统进路参数'!G90)</f>
        <v>N/A</v>
      </c>
      <c r="E89" s="22" t="str">
        <f>IF(INDEX(Veh_Marshal,0,4)="N/A","N/A",'输出-系统进路参数'!H90)</f>
        <v>N/A</v>
      </c>
      <c r="F89" s="22" t="str">
        <f>IF(INDEX(Veh_Marshal,0,4)="N/A","N/A",'输出-系统进路参数'!I90)</f>
        <v>N/A</v>
      </c>
      <c r="G89" s="22" t="str">
        <f>IF(INDEX(Veh_Marshal,0,4)="N/A","N/A",'输出-系统进路参数'!J90)</f>
        <v>N/A</v>
      </c>
      <c r="H89" s="22" t="str">
        <f>IF(INDEX(Veh_Marshal,0,4)="N/A","N/A",'输出-系统进路参数'!K90)</f>
        <v>N/A</v>
      </c>
      <c r="I89" s="22" t="str">
        <f>IF(INDEX(Veh_Marshal,0,4)="N/A","N/A",'输出-系统进路参数'!L90)</f>
        <v>N/A</v>
      </c>
      <c r="J89" s="22" t="str">
        <f>IF(INDEX(Veh_Marshal,0,4)="N/A","N/A",'输出-系统进路参数'!M90)</f>
        <v>N/A</v>
      </c>
      <c r="K89" s="22" t="str">
        <f>IF(INDEX(Veh_Marshal,0,4)="N/A","N/A",'输出-系统进路参数'!N90)</f>
        <v>N/A</v>
      </c>
      <c r="L89" s="22" t="str">
        <f>IF(INDEX(Veh_Marshal,0,4)="N/A","N/A",'输出-系统进路参数'!O90)</f>
        <v>N/A</v>
      </c>
      <c r="M89" s="22" t="str">
        <f>IF(INDEX(Veh_Marshal,0,4)="N/A","N/A",'输出-系统进路参数'!P90)</f>
        <v>N/A</v>
      </c>
      <c r="N89" s="22" t="str">
        <f>IF(INDEX(Veh_Marshal,0,4)="N/A","N/A",'输出-系统进路参数'!Q90)</f>
        <v>N/A</v>
      </c>
      <c r="O89" s="22" t="str">
        <f>IF(INDEX(Veh_Marshal,0,4)="N/A","N/A",'输出-系统进路参数'!R90)</f>
        <v>N/A</v>
      </c>
      <c r="P89" s="22" t="str">
        <f>IF(INDEX(Veh_Marshal,0,4)="N/A","N/A",'输出-系统进路参数'!S90)</f>
        <v>N/A</v>
      </c>
      <c r="Q89" s="22" t="str">
        <f>IF(INDEX(Veh_Marshal,0,4)="N/A","N/A",'输出-系统进路参数'!T90)</f>
        <v>N/A</v>
      </c>
      <c r="R89" s="22" t="str">
        <f>IF(INDEX(Veh_Marshal,0,4)="N/A","N/A",'输出-系统进路参数'!U90)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IF(INDEX(Veh_Marshal,0,4)="N/A","N/A",'输出-系统进路参数'!B91)</f>
        <v>N/A</v>
      </c>
      <c r="B90" s="22" t="str">
        <f>IF(INDEX(Veh_Marshal,0,4)="N/A","N/A",'输出-系统进路参数'!E91)</f>
        <v>N/A</v>
      </c>
      <c r="C90" s="22" t="str">
        <f>IF(INDEX(Veh_Marshal,0,4)="N/A","N/A",'输出-系统进路参数'!F91)</f>
        <v>N/A</v>
      </c>
      <c r="D90" s="22" t="str">
        <f>IF(INDEX(Veh_Marshal,0,4)="N/A","N/A",'输出-系统进路参数'!G91)</f>
        <v>N/A</v>
      </c>
      <c r="E90" s="22" t="str">
        <f>IF(INDEX(Veh_Marshal,0,4)="N/A","N/A",'输出-系统进路参数'!H91)</f>
        <v>N/A</v>
      </c>
      <c r="F90" s="22" t="str">
        <f>IF(INDEX(Veh_Marshal,0,4)="N/A","N/A",'输出-系统进路参数'!I91)</f>
        <v>N/A</v>
      </c>
      <c r="G90" s="22" t="str">
        <f>IF(INDEX(Veh_Marshal,0,4)="N/A","N/A",'输出-系统进路参数'!J91)</f>
        <v>N/A</v>
      </c>
      <c r="H90" s="22" t="str">
        <f>IF(INDEX(Veh_Marshal,0,4)="N/A","N/A",'输出-系统进路参数'!K91)</f>
        <v>N/A</v>
      </c>
      <c r="I90" s="22" t="str">
        <f>IF(INDEX(Veh_Marshal,0,4)="N/A","N/A",'输出-系统进路参数'!L91)</f>
        <v>N/A</v>
      </c>
      <c r="J90" s="22" t="str">
        <f>IF(INDEX(Veh_Marshal,0,4)="N/A","N/A",'输出-系统进路参数'!M91)</f>
        <v>N/A</v>
      </c>
      <c r="K90" s="22" t="str">
        <f>IF(INDEX(Veh_Marshal,0,4)="N/A","N/A",'输出-系统进路参数'!N91)</f>
        <v>N/A</v>
      </c>
      <c r="L90" s="22" t="str">
        <f>IF(INDEX(Veh_Marshal,0,4)="N/A","N/A",'输出-系统进路参数'!O91)</f>
        <v>N/A</v>
      </c>
      <c r="M90" s="22" t="str">
        <f>IF(INDEX(Veh_Marshal,0,4)="N/A","N/A",'输出-系统进路参数'!P91)</f>
        <v>N/A</v>
      </c>
      <c r="N90" s="22" t="str">
        <f>IF(INDEX(Veh_Marshal,0,4)="N/A","N/A",'输出-系统进路参数'!Q91)</f>
        <v>N/A</v>
      </c>
      <c r="O90" s="22" t="str">
        <f>IF(INDEX(Veh_Marshal,0,4)="N/A","N/A",'输出-系统进路参数'!R91)</f>
        <v>N/A</v>
      </c>
      <c r="P90" s="22" t="str">
        <f>IF(INDEX(Veh_Marshal,0,4)="N/A","N/A",'输出-系统进路参数'!S91)</f>
        <v>N/A</v>
      </c>
      <c r="Q90" s="22" t="str">
        <f>IF(INDEX(Veh_Marshal,0,4)="N/A","N/A",'输出-系统进路参数'!T91)</f>
        <v>N/A</v>
      </c>
      <c r="R90" s="22" t="str">
        <f>IF(INDEX(Veh_Marshal,0,4)="N/A","N/A",'输出-系统进路参数'!U91)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IF(INDEX(Veh_Marshal,0,4)="N/A","N/A",'输出-系统进路参数'!B92)</f>
        <v>N/A</v>
      </c>
      <c r="B91" s="22" t="str">
        <f>IF(INDEX(Veh_Marshal,0,4)="N/A","N/A",'输出-系统进路参数'!E92)</f>
        <v>N/A</v>
      </c>
      <c r="C91" s="22" t="str">
        <f>IF(INDEX(Veh_Marshal,0,4)="N/A","N/A",'输出-系统进路参数'!F92)</f>
        <v>N/A</v>
      </c>
      <c r="D91" s="22" t="str">
        <f>IF(INDEX(Veh_Marshal,0,4)="N/A","N/A",'输出-系统进路参数'!G92)</f>
        <v>N/A</v>
      </c>
      <c r="E91" s="22" t="str">
        <f>IF(INDEX(Veh_Marshal,0,4)="N/A","N/A",'输出-系统进路参数'!H92)</f>
        <v>N/A</v>
      </c>
      <c r="F91" s="22" t="str">
        <f>IF(INDEX(Veh_Marshal,0,4)="N/A","N/A",'输出-系统进路参数'!I92)</f>
        <v>N/A</v>
      </c>
      <c r="G91" s="22" t="str">
        <f>IF(INDEX(Veh_Marshal,0,4)="N/A","N/A",'输出-系统进路参数'!J92)</f>
        <v>N/A</v>
      </c>
      <c r="H91" s="22" t="str">
        <f>IF(INDEX(Veh_Marshal,0,4)="N/A","N/A",'输出-系统进路参数'!K92)</f>
        <v>N/A</v>
      </c>
      <c r="I91" s="22" t="str">
        <f>IF(INDEX(Veh_Marshal,0,4)="N/A","N/A",'输出-系统进路参数'!L92)</f>
        <v>N/A</v>
      </c>
      <c r="J91" s="22" t="str">
        <f>IF(INDEX(Veh_Marshal,0,4)="N/A","N/A",'输出-系统进路参数'!M92)</f>
        <v>N/A</v>
      </c>
      <c r="K91" s="22" t="str">
        <f>IF(INDEX(Veh_Marshal,0,4)="N/A","N/A",'输出-系统进路参数'!N92)</f>
        <v>N/A</v>
      </c>
      <c r="L91" s="22" t="str">
        <f>IF(INDEX(Veh_Marshal,0,4)="N/A","N/A",'输出-系统进路参数'!O92)</f>
        <v>N/A</v>
      </c>
      <c r="M91" s="22" t="str">
        <f>IF(INDEX(Veh_Marshal,0,4)="N/A","N/A",'输出-系统进路参数'!P92)</f>
        <v>N/A</v>
      </c>
      <c r="N91" s="22" t="str">
        <f>IF(INDEX(Veh_Marshal,0,4)="N/A","N/A",'输出-系统进路参数'!Q92)</f>
        <v>N/A</v>
      </c>
      <c r="O91" s="22" t="str">
        <f>IF(INDEX(Veh_Marshal,0,4)="N/A","N/A",'输出-系统进路参数'!R92)</f>
        <v>N/A</v>
      </c>
      <c r="P91" s="22" t="str">
        <f>IF(INDEX(Veh_Marshal,0,4)="N/A","N/A",'输出-系统进路参数'!S92)</f>
        <v>N/A</v>
      </c>
      <c r="Q91" s="22" t="str">
        <f>IF(INDEX(Veh_Marshal,0,4)="N/A","N/A",'输出-系统进路参数'!T92)</f>
        <v>N/A</v>
      </c>
      <c r="R91" s="22" t="str">
        <f>IF(INDEX(Veh_Marshal,0,4)="N/A","N/A",'输出-系统进路参数'!U92)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IF(INDEX(Veh_Marshal,0,4)="N/A","N/A",'输出-系统进路参数'!B93)</f>
        <v>N/A</v>
      </c>
      <c r="B92" s="22" t="str">
        <f>IF(INDEX(Veh_Marshal,0,4)="N/A","N/A",'输出-系统进路参数'!E93)</f>
        <v>N/A</v>
      </c>
      <c r="C92" s="22" t="str">
        <f>IF(INDEX(Veh_Marshal,0,4)="N/A","N/A",'输出-系统进路参数'!F93)</f>
        <v>N/A</v>
      </c>
      <c r="D92" s="22" t="str">
        <f>IF(INDEX(Veh_Marshal,0,4)="N/A","N/A",'输出-系统进路参数'!G93)</f>
        <v>N/A</v>
      </c>
      <c r="E92" s="22" t="str">
        <f>IF(INDEX(Veh_Marshal,0,4)="N/A","N/A",'输出-系统进路参数'!H93)</f>
        <v>N/A</v>
      </c>
      <c r="F92" s="22" t="str">
        <f>IF(INDEX(Veh_Marshal,0,4)="N/A","N/A",'输出-系统进路参数'!I93)</f>
        <v>N/A</v>
      </c>
      <c r="G92" s="22" t="str">
        <f>IF(INDEX(Veh_Marshal,0,4)="N/A","N/A",'输出-系统进路参数'!J93)</f>
        <v>N/A</v>
      </c>
      <c r="H92" s="22" t="str">
        <f>IF(INDEX(Veh_Marshal,0,4)="N/A","N/A",'输出-系统进路参数'!K93)</f>
        <v>N/A</v>
      </c>
      <c r="I92" s="22" t="str">
        <f>IF(INDEX(Veh_Marshal,0,4)="N/A","N/A",'输出-系统进路参数'!L93)</f>
        <v>N/A</v>
      </c>
      <c r="J92" s="22" t="str">
        <f>IF(INDEX(Veh_Marshal,0,4)="N/A","N/A",'输出-系统进路参数'!M93)</f>
        <v>N/A</v>
      </c>
      <c r="K92" s="22" t="str">
        <f>IF(INDEX(Veh_Marshal,0,4)="N/A","N/A",'输出-系统进路参数'!N93)</f>
        <v>N/A</v>
      </c>
      <c r="L92" s="22" t="str">
        <f>IF(INDEX(Veh_Marshal,0,4)="N/A","N/A",'输出-系统进路参数'!O93)</f>
        <v>N/A</v>
      </c>
      <c r="M92" s="22" t="str">
        <f>IF(INDEX(Veh_Marshal,0,4)="N/A","N/A",'输出-系统进路参数'!P93)</f>
        <v>N/A</v>
      </c>
      <c r="N92" s="22" t="str">
        <f>IF(INDEX(Veh_Marshal,0,4)="N/A","N/A",'输出-系统进路参数'!Q93)</f>
        <v>N/A</v>
      </c>
      <c r="O92" s="22" t="str">
        <f>IF(INDEX(Veh_Marshal,0,4)="N/A","N/A",'输出-系统进路参数'!R93)</f>
        <v>N/A</v>
      </c>
      <c r="P92" s="22" t="str">
        <f>IF(INDEX(Veh_Marshal,0,4)="N/A","N/A",'输出-系统进路参数'!S93)</f>
        <v>N/A</v>
      </c>
      <c r="Q92" s="22" t="str">
        <f>IF(INDEX(Veh_Marshal,0,4)="N/A","N/A",'输出-系统进路参数'!T93)</f>
        <v>N/A</v>
      </c>
      <c r="R92" s="22" t="str">
        <f>IF(INDEX(Veh_Marshal,0,4)="N/A","N/A",'输出-系统进路参数'!U93)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IF(INDEX(Veh_Marshal,0,4)="N/A","N/A",'输出-系统进路参数'!B94)</f>
        <v>N/A</v>
      </c>
      <c r="B93" s="22" t="str">
        <f>IF(INDEX(Veh_Marshal,0,4)="N/A","N/A",'输出-系统进路参数'!E94)</f>
        <v>N/A</v>
      </c>
      <c r="C93" s="22" t="str">
        <f>IF(INDEX(Veh_Marshal,0,4)="N/A","N/A",'输出-系统进路参数'!F94)</f>
        <v>N/A</v>
      </c>
      <c r="D93" s="22" t="str">
        <f>IF(INDEX(Veh_Marshal,0,4)="N/A","N/A",'输出-系统进路参数'!G94)</f>
        <v>N/A</v>
      </c>
      <c r="E93" s="22" t="str">
        <f>IF(INDEX(Veh_Marshal,0,4)="N/A","N/A",'输出-系统进路参数'!H94)</f>
        <v>N/A</v>
      </c>
      <c r="F93" s="22" t="str">
        <f>IF(INDEX(Veh_Marshal,0,4)="N/A","N/A",'输出-系统进路参数'!I94)</f>
        <v>N/A</v>
      </c>
      <c r="G93" s="22" t="str">
        <f>IF(INDEX(Veh_Marshal,0,4)="N/A","N/A",'输出-系统进路参数'!J94)</f>
        <v>N/A</v>
      </c>
      <c r="H93" s="22" t="str">
        <f>IF(INDEX(Veh_Marshal,0,4)="N/A","N/A",'输出-系统进路参数'!K94)</f>
        <v>N/A</v>
      </c>
      <c r="I93" s="22" t="str">
        <f>IF(INDEX(Veh_Marshal,0,4)="N/A","N/A",'输出-系统进路参数'!L94)</f>
        <v>N/A</v>
      </c>
      <c r="J93" s="22" t="str">
        <f>IF(INDEX(Veh_Marshal,0,4)="N/A","N/A",'输出-系统进路参数'!M94)</f>
        <v>N/A</v>
      </c>
      <c r="K93" s="22" t="str">
        <f>IF(INDEX(Veh_Marshal,0,4)="N/A","N/A",'输出-系统进路参数'!N94)</f>
        <v>N/A</v>
      </c>
      <c r="L93" s="22" t="str">
        <f>IF(INDEX(Veh_Marshal,0,4)="N/A","N/A",'输出-系统进路参数'!O94)</f>
        <v>N/A</v>
      </c>
      <c r="M93" s="22" t="str">
        <f>IF(INDEX(Veh_Marshal,0,4)="N/A","N/A",'输出-系统进路参数'!P94)</f>
        <v>N/A</v>
      </c>
      <c r="N93" s="22" t="str">
        <f>IF(INDEX(Veh_Marshal,0,4)="N/A","N/A",'输出-系统进路参数'!Q94)</f>
        <v>N/A</v>
      </c>
      <c r="O93" s="22" t="str">
        <f>IF(INDEX(Veh_Marshal,0,4)="N/A","N/A",'输出-系统进路参数'!R94)</f>
        <v>N/A</v>
      </c>
      <c r="P93" s="22" t="str">
        <f>IF(INDEX(Veh_Marshal,0,4)="N/A","N/A",'输出-系统进路参数'!S94)</f>
        <v>N/A</v>
      </c>
      <c r="Q93" s="22" t="str">
        <f>IF(INDEX(Veh_Marshal,0,4)="N/A","N/A",'输出-系统进路参数'!T94)</f>
        <v>N/A</v>
      </c>
      <c r="R93" s="22" t="str">
        <f>IF(INDEX(Veh_Marshal,0,4)="N/A","N/A",'输出-系统进路参数'!U94)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IF(INDEX(Veh_Marshal,0,4)="N/A","N/A",'输出-系统进路参数'!B95)</f>
        <v>N/A</v>
      </c>
      <c r="B94" s="22" t="str">
        <f>IF(INDEX(Veh_Marshal,0,4)="N/A","N/A",'输出-系统进路参数'!E95)</f>
        <v>N/A</v>
      </c>
      <c r="C94" s="22" t="str">
        <f>IF(INDEX(Veh_Marshal,0,4)="N/A","N/A",'输出-系统进路参数'!F95)</f>
        <v>N/A</v>
      </c>
      <c r="D94" s="22" t="str">
        <f>IF(INDEX(Veh_Marshal,0,4)="N/A","N/A",'输出-系统进路参数'!G95)</f>
        <v>N/A</v>
      </c>
      <c r="E94" s="22" t="str">
        <f>IF(INDEX(Veh_Marshal,0,4)="N/A","N/A",'输出-系统进路参数'!H95)</f>
        <v>N/A</v>
      </c>
      <c r="F94" s="22" t="str">
        <f>IF(INDEX(Veh_Marshal,0,4)="N/A","N/A",'输出-系统进路参数'!I95)</f>
        <v>N/A</v>
      </c>
      <c r="G94" s="22" t="str">
        <f>IF(INDEX(Veh_Marshal,0,4)="N/A","N/A",'输出-系统进路参数'!J95)</f>
        <v>N/A</v>
      </c>
      <c r="H94" s="22" t="str">
        <f>IF(INDEX(Veh_Marshal,0,4)="N/A","N/A",'输出-系统进路参数'!K95)</f>
        <v>N/A</v>
      </c>
      <c r="I94" s="22" t="str">
        <f>IF(INDEX(Veh_Marshal,0,4)="N/A","N/A",'输出-系统进路参数'!L95)</f>
        <v>N/A</v>
      </c>
      <c r="J94" s="22" t="str">
        <f>IF(INDEX(Veh_Marshal,0,4)="N/A","N/A",'输出-系统进路参数'!M95)</f>
        <v>N/A</v>
      </c>
      <c r="K94" s="22" t="str">
        <f>IF(INDEX(Veh_Marshal,0,4)="N/A","N/A",'输出-系统进路参数'!N95)</f>
        <v>N/A</v>
      </c>
      <c r="L94" s="22" t="str">
        <f>IF(INDEX(Veh_Marshal,0,4)="N/A","N/A",'输出-系统进路参数'!O95)</f>
        <v>N/A</v>
      </c>
      <c r="M94" s="22" t="str">
        <f>IF(INDEX(Veh_Marshal,0,4)="N/A","N/A",'输出-系统进路参数'!P95)</f>
        <v>N/A</v>
      </c>
      <c r="N94" s="22" t="str">
        <f>IF(INDEX(Veh_Marshal,0,4)="N/A","N/A",'输出-系统进路参数'!Q95)</f>
        <v>N/A</v>
      </c>
      <c r="O94" s="22" t="str">
        <f>IF(INDEX(Veh_Marshal,0,4)="N/A","N/A",'输出-系统进路参数'!R95)</f>
        <v>N/A</v>
      </c>
      <c r="P94" s="22" t="str">
        <f>IF(INDEX(Veh_Marshal,0,4)="N/A","N/A",'输出-系统进路参数'!S95)</f>
        <v>N/A</v>
      </c>
      <c r="Q94" s="22" t="str">
        <f>IF(INDEX(Veh_Marshal,0,4)="N/A","N/A",'输出-系统进路参数'!T95)</f>
        <v>N/A</v>
      </c>
      <c r="R94" s="22" t="str">
        <f>IF(INDEX(Veh_Marshal,0,4)="N/A","N/A",'输出-系统进路参数'!U95)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IF(INDEX(Veh_Marshal,0,4)="N/A","N/A",'输出-系统进路参数'!B96)</f>
        <v>N/A</v>
      </c>
      <c r="B95" s="22" t="str">
        <f>IF(INDEX(Veh_Marshal,0,4)="N/A","N/A",'输出-系统进路参数'!E96)</f>
        <v>N/A</v>
      </c>
      <c r="C95" s="22" t="str">
        <f>IF(INDEX(Veh_Marshal,0,4)="N/A","N/A",'输出-系统进路参数'!F96)</f>
        <v>N/A</v>
      </c>
      <c r="D95" s="22" t="str">
        <f>IF(INDEX(Veh_Marshal,0,4)="N/A","N/A",'输出-系统进路参数'!G96)</f>
        <v>N/A</v>
      </c>
      <c r="E95" s="22" t="str">
        <f>IF(INDEX(Veh_Marshal,0,4)="N/A","N/A",'输出-系统进路参数'!H96)</f>
        <v>N/A</v>
      </c>
      <c r="F95" s="22" t="str">
        <f>IF(INDEX(Veh_Marshal,0,4)="N/A","N/A",'输出-系统进路参数'!I96)</f>
        <v>N/A</v>
      </c>
      <c r="G95" s="22" t="str">
        <f>IF(INDEX(Veh_Marshal,0,4)="N/A","N/A",'输出-系统进路参数'!J96)</f>
        <v>N/A</v>
      </c>
      <c r="H95" s="22" t="str">
        <f>IF(INDEX(Veh_Marshal,0,4)="N/A","N/A",'输出-系统进路参数'!K96)</f>
        <v>N/A</v>
      </c>
      <c r="I95" s="22" t="str">
        <f>IF(INDEX(Veh_Marshal,0,4)="N/A","N/A",'输出-系统进路参数'!L96)</f>
        <v>N/A</v>
      </c>
      <c r="J95" s="22" t="str">
        <f>IF(INDEX(Veh_Marshal,0,4)="N/A","N/A",'输出-系统进路参数'!M96)</f>
        <v>N/A</v>
      </c>
      <c r="K95" s="22" t="str">
        <f>IF(INDEX(Veh_Marshal,0,4)="N/A","N/A",'输出-系统进路参数'!N96)</f>
        <v>N/A</v>
      </c>
      <c r="L95" s="22" t="str">
        <f>IF(INDEX(Veh_Marshal,0,4)="N/A","N/A",'输出-系统进路参数'!O96)</f>
        <v>N/A</v>
      </c>
      <c r="M95" s="22" t="str">
        <f>IF(INDEX(Veh_Marshal,0,4)="N/A","N/A",'输出-系统进路参数'!P96)</f>
        <v>N/A</v>
      </c>
      <c r="N95" s="22" t="str">
        <f>IF(INDEX(Veh_Marshal,0,4)="N/A","N/A",'输出-系统进路参数'!Q96)</f>
        <v>N/A</v>
      </c>
      <c r="O95" s="22" t="str">
        <f>IF(INDEX(Veh_Marshal,0,4)="N/A","N/A",'输出-系统进路参数'!R96)</f>
        <v>N/A</v>
      </c>
      <c r="P95" s="22" t="str">
        <f>IF(INDEX(Veh_Marshal,0,4)="N/A","N/A",'输出-系统进路参数'!S96)</f>
        <v>N/A</v>
      </c>
      <c r="Q95" s="22" t="str">
        <f>IF(INDEX(Veh_Marshal,0,4)="N/A","N/A",'输出-系统进路参数'!T96)</f>
        <v>N/A</v>
      </c>
      <c r="R95" s="22" t="str">
        <f>IF(INDEX(Veh_Marshal,0,4)="N/A","N/A",'输出-系统进路参数'!U96)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IF(INDEX(Veh_Marshal,0,4)="N/A","N/A",'输出-系统进路参数'!B97)</f>
        <v>N/A</v>
      </c>
      <c r="B96" s="22" t="str">
        <f>IF(INDEX(Veh_Marshal,0,4)="N/A","N/A",'输出-系统进路参数'!E97)</f>
        <v>N/A</v>
      </c>
      <c r="C96" s="22" t="str">
        <f>IF(INDEX(Veh_Marshal,0,4)="N/A","N/A",'输出-系统进路参数'!F97)</f>
        <v>N/A</v>
      </c>
      <c r="D96" s="22" t="str">
        <f>IF(INDEX(Veh_Marshal,0,4)="N/A","N/A",'输出-系统进路参数'!G97)</f>
        <v>N/A</v>
      </c>
      <c r="E96" s="22" t="str">
        <f>IF(INDEX(Veh_Marshal,0,4)="N/A","N/A",'输出-系统进路参数'!H97)</f>
        <v>N/A</v>
      </c>
      <c r="F96" s="22" t="str">
        <f>IF(INDEX(Veh_Marshal,0,4)="N/A","N/A",'输出-系统进路参数'!I97)</f>
        <v>N/A</v>
      </c>
      <c r="G96" s="22" t="str">
        <f>IF(INDEX(Veh_Marshal,0,4)="N/A","N/A",'输出-系统进路参数'!J97)</f>
        <v>N/A</v>
      </c>
      <c r="H96" s="22" t="str">
        <f>IF(INDEX(Veh_Marshal,0,4)="N/A","N/A",'输出-系统进路参数'!K97)</f>
        <v>N/A</v>
      </c>
      <c r="I96" s="22" t="str">
        <f>IF(INDEX(Veh_Marshal,0,4)="N/A","N/A",'输出-系统进路参数'!L97)</f>
        <v>N/A</v>
      </c>
      <c r="J96" s="22" t="str">
        <f>IF(INDEX(Veh_Marshal,0,4)="N/A","N/A",'输出-系统进路参数'!M97)</f>
        <v>N/A</v>
      </c>
      <c r="K96" s="22" t="str">
        <f>IF(INDEX(Veh_Marshal,0,4)="N/A","N/A",'输出-系统进路参数'!N97)</f>
        <v>N/A</v>
      </c>
      <c r="L96" s="22" t="str">
        <f>IF(INDEX(Veh_Marshal,0,4)="N/A","N/A",'输出-系统进路参数'!O97)</f>
        <v>N/A</v>
      </c>
      <c r="M96" s="22" t="str">
        <f>IF(INDEX(Veh_Marshal,0,4)="N/A","N/A",'输出-系统进路参数'!P97)</f>
        <v>N/A</v>
      </c>
      <c r="N96" s="22" t="str">
        <f>IF(INDEX(Veh_Marshal,0,4)="N/A","N/A",'输出-系统进路参数'!Q97)</f>
        <v>N/A</v>
      </c>
      <c r="O96" s="22" t="str">
        <f>IF(INDEX(Veh_Marshal,0,4)="N/A","N/A",'输出-系统进路参数'!R97)</f>
        <v>N/A</v>
      </c>
      <c r="P96" s="22" t="str">
        <f>IF(INDEX(Veh_Marshal,0,4)="N/A","N/A",'输出-系统进路参数'!S97)</f>
        <v>N/A</v>
      </c>
      <c r="Q96" s="22" t="str">
        <f>IF(INDEX(Veh_Marshal,0,4)="N/A","N/A",'输出-系统进路参数'!T97)</f>
        <v>N/A</v>
      </c>
      <c r="R96" s="22" t="str">
        <f>IF(INDEX(Veh_Marshal,0,4)="N/A","N/A",'输出-系统进路参数'!U97)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IF(INDEX(Veh_Marshal,0,4)="N/A","N/A",'输出-系统进路参数'!B98)</f>
        <v>N/A</v>
      </c>
      <c r="B97" s="22" t="str">
        <f>IF(INDEX(Veh_Marshal,0,4)="N/A","N/A",'输出-系统进路参数'!E98)</f>
        <v>N/A</v>
      </c>
      <c r="C97" s="22" t="str">
        <f>IF(INDEX(Veh_Marshal,0,4)="N/A","N/A",'输出-系统进路参数'!F98)</f>
        <v>N/A</v>
      </c>
      <c r="D97" s="22" t="str">
        <f>IF(INDEX(Veh_Marshal,0,4)="N/A","N/A",'输出-系统进路参数'!G98)</f>
        <v>N/A</v>
      </c>
      <c r="E97" s="22" t="str">
        <f>IF(INDEX(Veh_Marshal,0,4)="N/A","N/A",'输出-系统进路参数'!H98)</f>
        <v>N/A</v>
      </c>
      <c r="F97" s="22" t="str">
        <f>IF(INDEX(Veh_Marshal,0,4)="N/A","N/A",'输出-系统进路参数'!I98)</f>
        <v>N/A</v>
      </c>
      <c r="G97" s="22" t="str">
        <f>IF(INDEX(Veh_Marshal,0,4)="N/A","N/A",'输出-系统进路参数'!J98)</f>
        <v>N/A</v>
      </c>
      <c r="H97" s="22" t="str">
        <f>IF(INDEX(Veh_Marshal,0,4)="N/A","N/A",'输出-系统进路参数'!K98)</f>
        <v>N/A</v>
      </c>
      <c r="I97" s="22" t="str">
        <f>IF(INDEX(Veh_Marshal,0,4)="N/A","N/A",'输出-系统进路参数'!L98)</f>
        <v>N/A</v>
      </c>
      <c r="J97" s="22" t="str">
        <f>IF(INDEX(Veh_Marshal,0,4)="N/A","N/A",'输出-系统进路参数'!M98)</f>
        <v>N/A</v>
      </c>
      <c r="K97" s="22" t="str">
        <f>IF(INDEX(Veh_Marshal,0,4)="N/A","N/A",'输出-系统进路参数'!N98)</f>
        <v>N/A</v>
      </c>
      <c r="L97" s="22" t="str">
        <f>IF(INDEX(Veh_Marshal,0,4)="N/A","N/A",'输出-系统进路参数'!O98)</f>
        <v>N/A</v>
      </c>
      <c r="M97" s="22" t="str">
        <f>IF(INDEX(Veh_Marshal,0,4)="N/A","N/A",'输出-系统进路参数'!P98)</f>
        <v>N/A</v>
      </c>
      <c r="N97" s="22" t="str">
        <f>IF(INDEX(Veh_Marshal,0,4)="N/A","N/A",'输出-系统进路参数'!Q98)</f>
        <v>N/A</v>
      </c>
      <c r="O97" s="22" t="str">
        <f>IF(INDEX(Veh_Marshal,0,4)="N/A","N/A",'输出-系统进路参数'!R98)</f>
        <v>N/A</v>
      </c>
      <c r="P97" s="22" t="str">
        <f>IF(INDEX(Veh_Marshal,0,4)="N/A","N/A",'输出-系统进路参数'!S98)</f>
        <v>N/A</v>
      </c>
      <c r="Q97" s="22" t="str">
        <f>IF(INDEX(Veh_Marshal,0,4)="N/A","N/A",'输出-系统进路参数'!T98)</f>
        <v>N/A</v>
      </c>
      <c r="R97" s="22" t="str">
        <f>IF(INDEX(Veh_Marshal,0,4)="N/A","N/A",'输出-系统进路参数'!U98)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IF(INDEX(Veh_Marshal,0,4)="N/A","N/A",'输出-系统进路参数'!B99)</f>
        <v>N/A</v>
      </c>
      <c r="B98" s="22" t="str">
        <f>IF(INDEX(Veh_Marshal,0,4)="N/A","N/A",'输出-系统进路参数'!E99)</f>
        <v>N/A</v>
      </c>
      <c r="C98" s="22" t="str">
        <f>IF(INDEX(Veh_Marshal,0,4)="N/A","N/A",'输出-系统进路参数'!F99)</f>
        <v>N/A</v>
      </c>
      <c r="D98" s="22" t="str">
        <f>IF(INDEX(Veh_Marshal,0,4)="N/A","N/A",'输出-系统进路参数'!G99)</f>
        <v>N/A</v>
      </c>
      <c r="E98" s="22" t="str">
        <f>IF(INDEX(Veh_Marshal,0,4)="N/A","N/A",'输出-系统进路参数'!H99)</f>
        <v>N/A</v>
      </c>
      <c r="F98" s="22" t="str">
        <f>IF(INDEX(Veh_Marshal,0,4)="N/A","N/A",'输出-系统进路参数'!I99)</f>
        <v>N/A</v>
      </c>
      <c r="G98" s="22" t="str">
        <f>IF(INDEX(Veh_Marshal,0,4)="N/A","N/A",'输出-系统进路参数'!J99)</f>
        <v>N/A</v>
      </c>
      <c r="H98" s="22" t="str">
        <f>IF(INDEX(Veh_Marshal,0,4)="N/A","N/A",'输出-系统进路参数'!K99)</f>
        <v>N/A</v>
      </c>
      <c r="I98" s="22" t="str">
        <f>IF(INDEX(Veh_Marshal,0,4)="N/A","N/A",'输出-系统进路参数'!L99)</f>
        <v>N/A</v>
      </c>
      <c r="J98" s="22" t="str">
        <f>IF(INDEX(Veh_Marshal,0,4)="N/A","N/A",'输出-系统进路参数'!M99)</f>
        <v>N/A</v>
      </c>
      <c r="K98" s="22" t="str">
        <f>IF(INDEX(Veh_Marshal,0,4)="N/A","N/A",'输出-系统进路参数'!N99)</f>
        <v>N/A</v>
      </c>
      <c r="L98" s="22" t="str">
        <f>IF(INDEX(Veh_Marshal,0,4)="N/A","N/A",'输出-系统进路参数'!O99)</f>
        <v>N/A</v>
      </c>
      <c r="M98" s="22" t="str">
        <f>IF(INDEX(Veh_Marshal,0,4)="N/A","N/A",'输出-系统进路参数'!P99)</f>
        <v>N/A</v>
      </c>
      <c r="N98" s="22" t="str">
        <f>IF(INDEX(Veh_Marshal,0,4)="N/A","N/A",'输出-系统进路参数'!Q99)</f>
        <v>N/A</v>
      </c>
      <c r="O98" s="22" t="str">
        <f>IF(INDEX(Veh_Marshal,0,4)="N/A","N/A",'输出-系统进路参数'!R99)</f>
        <v>N/A</v>
      </c>
      <c r="P98" s="22" t="str">
        <f>IF(INDEX(Veh_Marshal,0,4)="N/A","N/A",'输出-系统进路参数'!S99)</f>
        <v>N/A</v>
      </c>
      <c r="Q98" s="22" t="str">
        <f>IF(INDEX(Veh_Marshal,0,4)="N/A","N/A",'输出-系统进路参数'!T99)</f>
        <v>N/A</v>
      </c>
      <c r="R98" s="22" t="str">
        <f>IF(INDEX(Veh_Marshal,0,4)="N/A","N/A",'输出-系统进路参数'!U99)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IF(INDEX(Veh_Marshal,0,4)="N/A","N/A",'输出-系统进路参数'!B100)</f>
        <v>N/A</v>
      </c>
      <c r="B99" s="22" t="str">
        <f>IF(INDEX(Veh_Marshal,0,4)="N/A","N/A",'输出-系统进路参数'!E100)</f>
        <v>N/A</v>
      </c>
      <c r="C99" s="22" t="str">
        <f>IF(INDEX(Veh_Marshal,0,4)="N/A","N/A",'输出-系统进路参数'!F100)</f>
        <v>N/A</v>
      </c>
      <c r="D99" s="22" t="str">
        <f>IF(INDEX(Veh_Marshal,0,4)="N/A","N/A",'输出-系统进路参数'!G100)</f>
        <v>N/A</v>
      </c>
      <c r="E99" s="22" t="str">
        <f>IF(INDEX(Veh_Marshal,0,4)="N/A","N/A",'输出-系统进路参数'!H100)</f>
        <v>N/A</v>
      </c>
      <c r="F99" s="22" t="str">
        <f>IF(INDEX(Veh_Marshal,0,4)="N/A","N/A",'输出-系统进路参数'!I100)</f>
        <v>N/A</v>
      </c>
      <c r="G99" s="22" t="str">
        <f>IF(INDEX(Veh_Marshal,0,4)="N/A","N/A",'输出-系统进路参数'!J100)</f>
        <v>N/A</v>
      </c>
      <c r="H99" s="22" t="str">
        <f>IF(INDEX(Veh_Marshal,0,4)="N/A","N/A",'输出-系统进路参数'!K100)</f>
        <v>N/A</v>
      </c>
      <c r="I99" s="22" t="str">
        <f>IF(INDEX(Veh_Marshal,0,4)="N/A","N/A",'输出-系统进路参数'!L100)</f>
        <v>N/A</v>
      </c>
      <c r="J99" s="22" t="str">
        <f>IF(INDEX(Veh_Marshal,0,4)="N/A","N/A",'输出-系统进路参数'!M100)</f>
        <v>N/A</v>
      </c>
      <c r="K99" s="22" t="str">
        <f>IF(INDEX(Veh_Marshal,0,4)="N/A","N/A",'输出-系统进路参数'!N100)</f>
        <v>N/A</v>
      </c>
      <c r="L99" s="22" t="str">
        <f>IF(INDEX(Veh_Marshal,0,4)="N/A","N/A",'输出-系统进路参数'!O100)</f>
        <v>N/A</v>
      </c>
      <c r="M99" s="22" t="str">
        <f>IF(INDEX(Veh_Marshal,0,4)="N/A","N/A",'输出-系统进路参数'!P100)</f>
        <v>N/A</v>
      </c>
      <c r="N99" s="22" t="str">
        <f>IF(INDEX(Veh_Marshal,0,4)="N/A","N/A",'输出-系统进路参数'!Q100)</f>
        <v>N/A</v>
      </c>
      <c r="O99" s="22" t="str">
        <f>IF(INDEX(Veh_Marshal,0,4)="N/A","N/A",'输出-系统进路参数'!R100)</f>
        <v>N/A</v>
      </c>
      <c r="P99" s="22" t="str">
        <f>IF(INDEX(Veh_Marshal,0,4)="N/A","N/A",'输出-系统进路参数'!S100)</f>
        <v>N/A</v>
      </c>
      <c r="Q99" s="22" t="str">
        <f>IF(INDEX(Veh_Marshal,0,4)="N/A","N/A",'输出-系统进路参数'!T100)</f>
        <v>N/A</v>
      </c>
      <c r="R99" s="22" t="str">
        <f>IF(INDEX(Veh_Marshal,0,4)="N/A","N/A",'输出-系统进路参数'!U100)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IF(INDEX(Veh_Marshal,0,4)="N/A","N/A",'输出-系统进路参数'!B101)</f>
        <v>N/A</v>
      </c>
      <c r="B100" s="22" t="str">
        <f>IF(INDEX(Veh_Marshal,0,4)="N/A","N/A",'输出-系统进路参数'!E101)</f>
        <v>N/A</v>
      </c>
      <c r="C100" s="22" t="str">
        <f>IF(INDEX(Veh_Marshal,0,4)="N/A","N/A",'输出-系统进路参数'!F101)</f>
        <v>N/A</v>
      </c>
      <c r="D100" s="22" t="str">
        <f>IF(INDEX(Veh_Marshal,0,4)="N/A","N/A",'输出-系统进路参数'!G101)</f>
        <v>N/A</v>
      </c>
      <c r="E100" s="22" t="str">
        <f>IF(INDEX(Veh_Marshal,0,4)="N/A","N/A",'输出-系统进路参数'!H101)</f>
        <v>N/A</v>
      </c>
      <c r="F100" s="22" t="str">
        <f>IF(INDEX(Veh_Marshal,0,4)="N/A","N/A",'输出-系统进路参数'!I101)</f>
        <v>N/A</v>
      </c>
      <c r="G100" s="22" t="str">
        <f>IF(INDEX(Veh_Marshal,0,4)="N/A","N/A",'输出-系统进路参数'!J101)</f>
        <v>N/A</v>
      </c>
      <c r="H100" s="22" t="str">
        <f>IF(INDEX(Veh_Marshal,0,4)="N/A","N/A",'输出-系统进路参数'!K101)</f>
        <v>N/A</v>
      </c>
      <c r="I100" s="22" t="str">
        <f>IF(INDEX(Veh_Marshal,0,4)="N/A","N/A",'输出-系统进路参数'!L101)</f>
        <v>N/A</v>
      </c>
      <c r="J100" s="22" t="str">
        <f>IF(INDEX(Veh_Marshal,0,4)="N/A","N/A",'输出-系统进路参数'!M101)</f>
        <v>N/A</v>
      </c>
      <c r="K100" s="22" t="str">
        <f>IF(INDEX(Veh_Marshal,0,4)="N/A","N/A",'输出-系统进路参数'!N101)</f>
        <v>N/A</v>
      </c>
      <c r="L100" s="22" t="str">
        <f>IF(INDEX(Veh_Marshal,0,4)="N/A","N/A",'输出-系统进路参数'!O101)</f>
        <v>N/A</v>
      </c>
      <c r="M100" s="22" t="str">
        <f>IF(INDEX(Veh_Marshal,0,4)="N/A","N/A",'输出-系统进路参数'!P101)</f>
        <v>N/A</v>
      </c>
      <c r="N100" s="22" t="str">
        <f>IF(INDEX(Veh_Marshal,0,4)="N/A","N/A",'输出-系统进路参数'!Q101)</f>
        <v>N/A</v>
      </c>
      <c r="O100" s="22" t="str">
        <f>IF(INDEX(Veh_Marshal,0,4)="N/A","N/A",'输出-系统进路参数'!R101)</f>
        <v>N/A</v>
      </c>
      <c r="P100" s="22" t="str">
        <f>IF(INDEX(Veh_Marshal,0,4)="N/A","N/A",'输出-系统进路参数'!S101)</f>
        <v>N/A</v>
      </c>
      <c r="Q100" s="22" t="str">
        <f>IF(INDEX(Veh_Marshal,0,4)="N/A","N/A",'输出-系统进路参数'!T101)</f>
        <v>N/A</v>
      </c>
      <c r="R100" s="22" t="str">
        <f>IF(INDEX(Veh_Marshal,0,4)="N/A","N/A",'输出-系统进路参数'!U101)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IF(INDEX(Veh_Marshal,0,4)="N/A","N/A",'输出-系统进路参数'!B102)</f>
        <v>N/A</v>
      </c>
      <c r="B101" s="22" t="str">
        <f>IF(INDEX(Veh_Marshal,0,4)="N/A","N/A",'输出-系统进路参数'!E102)</f>
        <v>N/A</v>
      </c>
      <c r="C101" s="22" t="str">
        <f>IF(INDEX(Veh_Marshal,0,4)="N/A","N/A",'输出-系统进路参数'!F102)</f>
        <v>N/A</v>
      </c>
      <c r="D101" s="22" t="str">
        <f>IF(INDEX(Veh_Marshal,0,4)="N/A","N/A",'输出-系统进路参数'!G102)</f>
        <v>N/A</v>
      </c>
      <c r="E101" s="22" t="str">
        <f>IF(INDEX(Veh_Marshal,0,4)="N/A","N/A",'输出-系统进路参数'!H102)</f>
        <v>N/A</v>
      </c>
      <c r="F101" s="22" t="str">
        <f>IF(INDEX(Veh_Marshal,0,4)="N/A","N/A",'输出-系统进路参数'!I102)</f>
        <v>N/A</v>
      </c>
      <c r="G101" s="22" t="str">
        <f>IF(INDEX(Veh_Marshal,0,4)="N/A","N/A",'输出-系统进路参数'!J102)</f>
        <v>N/A</v>
      </c>
      <c r="H101" s="22" t="str">
        <f>IF(INDEX(Veh_Marshal,0,4)="N/A","N/A",'输出-系统进路参数'!K102)</f>
        <v>N/A</v>
      </c>
      <c r="I101" s="22" t="str">
        <f>IF(INDEX(Veh_Marshal,0,4)="N/A","N/A",'输出-系统进路参数'!L102)</f>
        <v>N/A</v>
      </c>
      <c r="J101" s="22" t="str">
        <f>IF(INDEX(Veh_Marshal,0,4)="N/A","N/A",'输出-系统进路参数'!M102)</f>
        <v>N/A</v>
      </c>
      <c r="K101" s="22" t="str">
        <f>IF(INDEX(Veh_Marshal,0,4)="N/A","N/A",'输出-系统进路参数'!N102)</f>
        <v>N/A</v>
      </c>
      <c r="L101" s="22" t="str">
        <f>IF(INDEX(Veh_Marshal,0,4)="N/A","N/A",'输出-系统进路参数'!O102)</f>
        <v>N/A</v>
      </c>
      <c r="M101" s="22" t="str">
        <f>IF(INDEX(Veh_Marshal,0,4)="N/A","N/A",'输出-系统进路参数'!P102)</f>
        <v>N/A</v>
      </c>
      <c r="N101" s="22" t="str">
        <f>IF(INDEX(Veh_Marshal,0,4)="N/A","N/A",'输出-系统进路参数'!Q102)</f>
        <v>N/A</v>
      </c>
      <c r="O101" s="22" t="str">
        <f>IF(INDEX(Veh_Marshal,0,4)="N/A","N/A",'输出-系统进路参数'!R102)</f>
        <v>N/A</v>
      </c>
      <c r="P101" s="22" t="str">
        <f>IF(INDEX(Veh_Marshal,0,4)="N/A","N/A",'输出-系统进路参数'!S102)</f>
        <v>N/A</v>
      </c>
      <c r="Q101" s="22" t="str">
        <f>IF(INDEX(Veh_Marshal,0,4)="N/A","N/A",'输出-系统进路参数'!T102)</f>
        <v>N/A</v>
      </c>
      <c r="R101" s="22" t="str">
        <f>IF(INDEX(Veh_Marshal,0,4)="N/A","N/A",'输出-系统进路参数'!U102)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IF(INDEX(Veh_Marshal,0,4)="N/A","N/A",'输出-系统进路参数'!B103)</f>
        <v>N/A</v>
      </c>
      <c r="B102" s="22" t="str">
        <f>IF(INDEX(Veh_Marshal,0,4)="N/A","N/A",'输出-系统进路参数'!E103)</f>
        <v>N/A</v>
      </c>
      <c r="C102" s="22" t="str">
        <f>IF(INDEX(Veh_Marshal,0,4)="N/A","N/A",'输出-系统进路参数'!F103)</f>
        <v>N/A</v>
      </c>
      <c r="D102" s="22" t="str">
        <f>IF(INDEX(Veh_Marshal,0,4)="N/A","N/A",'输出-系统进路参数'!G103)</f>
        <v>N/A</v>
      </c>
      <c r="E102" s="22" t="str">
        <f>IF(INDEX(Veh_Marshal,0,4)="N/A","N/A",'输出-系统进路参数'!H103)</f>
        <v>N/A</v>
      </c>
      <c r="F102" s="22" t="str">
        <f>IF(INDEX(Veh_Marshal,0,4)="N/A","N/A",'输出-系统进路参数'!I103)</f>
        <v>N/A</v>
      </c>
      <c r="G102" s="22" t="str">
        <f>IF(INDEX(Veh_Marshal,0,4)="N/A","N/A",'输出-系统进路参数'!J103)</f>
        <v>N/A</v>
      </c>
      <c r="H102" s="22" t="str">
        <f>IF(INDEX(Veh_Marshal,0,4)="N/A","N/A",'输出-系统进路参数'!K103)</f>
        <v>N/A</v>
      </c>
      <c r="I102" s="22" t="str">
        <f>IF(INDEX(Veh_Marshal,0,4)="N/A","N/A",'输出-系统进路参数'!L103)</f>
        <v>N/A</v>
      </c>
      <c r="J102" s="22" t="str">
        <f>IF(INDEX(Veh_Marshal,0,4)="N/A","N/A",'输出-系统进路参数'!M103)</f>
        <v>N/A</v>
      </c>
      <c r="K102" s="22" t="str">
        <f>IF(INDEX(Veh_Marshal,0,4)="N/A","N/A",'输出-系统进路参数'!N103)</f>
        <v>N/A</v>
      </c>
      <c r="L102" s="22" t="str">
        <f>IF(INDEX(Veh_Marshal,0,4)="N/A","N/A",'输出-系统进路参数'!O103)</f>
        <v>N/A</v>
      </c>
      <c r="M102" s="22" t="str">
        <f>IF(INDEX(Veh_Marshal,0,4)="N/A","N/A",'输出-系统进路参数'!P103)</f>
        <v>N/A</v>
      </c>
      <c r="N102" s="22" t="str">
        <f>IF(INDEX(Veh_Marshal,0,4)="N/A","N/A",'输出-系统进路参数'!Q103)</f>
        <v>N/A</v>
      </c>
      <c r="O102" s="22" t="str">
        <f>IF(INDEX(Veh_Marshal,0,4)="N/A","N/A",'输出-系统进路参数'!R103)</f>
        <v>N/A</v>
      </c>
      <c r="P102" s="22" t="str">
        <f>IF(INDEX(Veh_Marshal,0,4)="N/A","N/A",'输出-系统进路参数'!S103)</f>
        <v>N/A</v>
      </c>
      <c r="Q102" s="22" t="str">
        <f>IF(INDEX(Veh_Marshal,0,4)="N/A","N/A",'输出-系统进路参数'!T103)</f>
        <v>N/A</v>
      </c>
      <c r="R102" s="22" t="str">
        <f>IF(INDEX(Veh_Marshal,0,4)="N/A","N/A",'输出-系统进路参数'!U103)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IF(INDEX(Veh_Marshal,0,4)="N/A","N/A",'输出-系统进路参数'!B104)</f>
        <v>N/A</v>
      </c>
      <c r="B103" s="22" t="str">
        <f>IF(INDEX(Veh_Marshal,0,4)="N/A","N/A",'输出-系统进路参数'!E104)</f>
        <v>N/A</v>
      </c>
      <c r="C103" s="22" t="str">
        <f>IF(INDEX(Veh_Marshal,0,4)="N/A","N/A",'输出-系统进路参数'!F104)</f>
        <v>N/A</v>
      </c>
      <c r="D103" s="22" t="str">
        <f>IF(INDEX(Veh_Marshal,0,4)="N/A","N/A",'输出-系统进路参数'!G104)</f>
        <v>N/A</v>
      </c>
      <c r="E103" s="22" t="str">
        <f>IF(INDEX(Veh_Marshal,0,4)="N/A","N/A",'输出-系统进路参数'!H104)</f>
        <v>N/A</v>
      </c>
      <c r="F103" s="22" t="str">
        <f>IF(INDEX(Veh_Marshal,0,4)="N/A","N/A",'输出-系统进路参数'!I104)</f>
        <v>N/A</v>
      </c>
      <c r="G103" s="22" t="str">
        <f>IF(INDEX(Veh_Marshal,0,4)="N/A","N/A",'输出-系统进路参数'!J104)</f>
        <v>N/A</v>
      </c>
      <c r="H103" s="22" t="str">
        <f>IF(INDEX(Veh_Marshal,0,4)="N/A","N/A",'输出-系统进路参数'!K104)</f>
        <v>N/A</v>
      </c>
      <c r="I103" s="22" t="str">
        <f>IF(INDEX(Veh_Marshal,0,4)="N/A","N/A",'输出-系统进路参数'!L104)</f>
        <v>N/A</v>
      </c>
      <c r="J103" s="22" t="str">
        <f>IF(INDEX(Veh_Marshal,0,4)="N/A","N/A",'输出-系统进路参数'!M104)</f>
        <v>N/A</v>
      </c>
      <c r="K103" s="22" t="str">
        <f>IF(INDEX(Veh_Marshal,0,4)="N/A","N/A",'输出-系统进路参数'!N104)</f>
        <v>N/A</v>
      </c>
      <c r="L103" s="22" t="str">
        <f>IF(INDEX(Veh_Marshal,0,4)="N/A","N/A",'输出-系统进路参数'!O104)</f>
        <v>N/A</v>
      </c>
      <c r="M103" s="22" t="str">
        <f>IF(INDEX(Veh_Marshal,0,4)="N/A","N/A",'输出-系统进路参数'!P104)</f>
        <v>N/A</v>
      </c>
      <c r="N103" s="22" t="str">
        <f>IF(INDEX(Veh_Marshal,0,4)="N/A","N/A",'输出-系统进路参数'!Q104)</f>
        <v>N/A</v>
      </c>
      <c r="O103" s="22" t="str">
        <f>IF(INDEX(Veh_Marshal,0,4)="N/A","N/A",'输出-系统进路参数'!R104)</f>
        <v>N/A</v>
      </c>
      <c r="P103" s="22" t="str">
        <f>IF(INDEX(Veh_Marshal,0,4)="N/A","N/A",'输出-系统进路参数'!S104)</f>
        <v>N/A</v>
      </c>
      <c r="Q103" s="22" t="str">
        <f>IF(INDEX(Veh_Marshal,0,4)="N/A","N/A",'输出-系统进路参数'!T104)</f>
        <v>N/A</v>
      </c>
      <c r="R103" s="22" t="str">
        <f>IF(INDEX(Veh_Marshal,0,4)="N/A","N/A",'输出-系统进路参数'!U104)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IF(INDEX(Veh_Marshal,0,4)="N/A","N/A",'输出-系统进路参数'!B105)</f>
        <v>N/A</v>
      </c>
      <c r="B104" s="22" t="str">
        <f>IF(INDEX(Veh_Marshal,0,4)="N/A","N/A",'输出-系统进路参数'!E105)</f>
        <v>N/A</v>
      </c>
      <c r="C104" s="22" t="str">
        <f>IF(INDEX(Veh_Marshal,0,4)="N/A","N/A",'输出-系统进路参数'!F105)</f>
        <v>N/A</v>
      </c>
      <c r="D104" s="22" t="str">
        <f>IF(INDEX(Veh_Marshal,0,4)="N/A","N/A",'输出-系统进路参数'!G105)</f>
        <v>N/A</v>
      </c>
      <c r="E104" s="22" t="str">
        <f>IF(INDEX(Veh_Marshal,0,4)="N/A","N/A",'输出-系统进路参数'!H105)</f>
        <v>N/A</v>
      </c>
      <c r="F104" s="22" t="str">
        <f>IF(INDEX(Veh_Marshal,0,4)="N/A","N/A",'输出-系统进路参数'!I105)</f>
        <v>N/A</v>
      </c>
      <c r="G104" s="22" t="str">
        <f>IF(INDEX(Veh_Marshal,0,4)="N/A","N/A",'输出-系统进路参数'!J105)</f>
        <v>N/A</v>
      </c>
      <c r="H104" s="22" t="str">
        <f>IF(INDEX(Veh_Marshal,0,4)="N/A","N/A",'输出-系统进路参数'!K105)</f>
        <v>N/A</v>
      </c>
      <c r="I104" s="22" t="str">
        <f>IF(INDEX(Veh_Marshal,0,4)="N/A","N/A",'输出-系统进路参数'!L105)</f>
        <v>N/A</v>
      </c>
      <c r="J104" s="22" t="str">
        <f>IF(INDEX(Veh_Marshal,0,4)="N/A","N/A",'输出-系统进路参数'!M105)</f>
        <v>N/A</v>
      </c>
      <c r="K104" s="22" t="str">
        <f>IF(INDEX(Veh_Marshal,0,4)="N/A","N/A",'输出-系统进路参数'!N105)</f>
        <v>N/A</v>
      </c>
      <c r="L104" s="22" t="str">
        <f>IF(INDEX(Veh_Marshal,0,4)="N/A","N/A",'输出-系统进路参数'!O105)</f>
        <v>N/A</v>
      </c>
      <c r="M104" s="22" t="str">
        <f>IF(INDEX(Veh_Marshal,0,4)="N/A","N/A",'输出-系统进路参数'!P105)</f>
        <v>N/A</v>
      </c>
      <c r="N104" s="22" t="str">
        <f>IF(INDEX(Veh_Marshal,0,4)="N/A","N/A",'输出-系统进路参数'!Q105)</f>
        <v>N/A</v>
      </c>
      <c r="O104" s="22" t="str">
        <f>IF(INDEX(Veh_Marshal,0,4)="N/A","N/A",'输出-系统进路参数'!R105)</f>
        <v>N/A</v>
      </c>
      <c r="P104" s="22" t="str">
        <f>IF(INDEX(Veh_Marshal,0,4)="N/A","N/A",'输出-系统进路参数'!S105)</f>
        <v>N/A</v>
      </c>
      <c r="Q104" s="22" t="str">
        <f>IF(INDEX(Veh_Marshal,0,4)="N/A","N/A",'输出-系统进路参数'!T105)</f>
        <v>N/A</v>
      </c>
      <c r="R104" s="22" t="str">
        <f>IF(INDEX(Veh_Marshal,0,4)="N/A","N/A",'输出-系统进路参数'!U105)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IF(INDEX(Veh_Marshal,0,4)="N/A","N/A",'输出-系统进路参数'!B106)</f>
        <v>N/A</v>
      </c>
      <c r="B105" s="22" t="str">
        <f>IF(INDEX(Veh_Marshal,0,4)="N/A","N/A",'输出-系统进路参数'!E106)</f>
        <v>N/A</v>
      </c>
      <c r="C105" s="22" t="str">
        <f>IF(INDEX(Veh_Marshal,0,4)="N/A","N/A",'输出-系统进路参数'!F106)</f>
        <v>N/A</v>
      </c>
      <c r="D105" s="22" t="str">
        <f>IF(INDEX(Veh_Marshal,0,4)="N/A","N/A",'输出-系统进路参数'!G106)</f>
        <v>N/A</v>
      </c>
      <c r="E105" s="22" t="str">
        <f>IF(INDEX(Veh_Marshal,0,4)="N/A","N/A",'输出-系统进路参数'!H106)</f>
        <v>N/A</v>
      </c>
      <c r="F105" s="22" t="str">
        <f>IF(INDEX(Veh_Marshal,0,4)="N/A","N/A",'输出-系统进路参数'!I106)</f>
        <v>N/A</v>
      </c>
      <c r="G105" s="22" t="str">
        <f>IF(INDEX(Veh_Marshal,0,4)="N/A","N/A",'输出-系统进路参数'!J106)</f>
        <v>N/A</v>
      </c>
      <c r="H105" s="22" t="str">
        <f>IF(INDEX(Veh_Marshal,0,4)="N/A","N/A",'输出-系统进路参数'!K106)</f>
        <v>N/A</v>
      </c>
      <c r="I105" s="22" t="str">
        <f>IF(INDEX(Veh_Marshal,0,4)="N/A","N/A",'输出-系统进路参数'!L106)</f>
        <v>N/A</v>
      </c>
      <c r="J105" s="22" t="str">
        <f>IF(INDEX(Veh_Marshal,0,4)="N/A","N/A",'输出-系统进路参数'!M106)</f>
        <v>N/A</v>
      </c>
      <c r="K105" s="22" t="str">
        <f>IF(INDEX(Veh_Marshal,0,4)="N/A","N/A",'输出-系统进路参数'!N106)</f>
        <v>N/A</v>
      </c>
      <c r="L105" s="22" t="str">
        <f>IF(INDEX(Veh_Marshal,0,4)="N/A","N/A",'输出-系统进路参数'!O106)</f>
        <v>N/A</v>
      </c>
      <c r="M105" s="22" t="str">
        <f>IF(INDEX(Veh_Marshal,0,4)="N/A","N/A",'输出-系统进路参数'!P106)</f>
        <v>N/A</v>
      </c>
      <c r="N105" s="22" t="str">
        <f>IF(INDEX(Veh_Marshal,0,4)="N/A","N/A",'输出-系统进路参数'!Q106)</f>
        <v>N/A</v>
      </c>
      <c r="O105" s="22" t="str">
        <f>IF(INDEX(Veh_Marshal,0,4)="N/A","N/A",'输出-系统进路参数'!R106)</f>
        <v>N/A</v>
      </c>
      <c r="P105" s="22" t="str">
        <f>IF(INDEX(Veh_Marshal,0,4)="N/A","N/A",'输出-系统进路参数'!S106)</f>
        <v>N/A</v>
      </c>
      <c r="Q105" s="22" t="str">
        <f>IF(INDEX(Veh_Marshal,0,4)="N/A","N/A",'输出-系统进路参数'!T106)</f>
        <v>N/A</v>
      </c>
      <c r="R105" s="22" t="str">
        <f>IF(INDEX(Veh_Marshal,0,4)="N/A","N/A",'输出-系统进路参数'!U106)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IF(INDEX(Veh_Marshal,0,4)="N/A","N/A",'输出-系统进路参数'!B107)</f>
        <v>N/A</v>
      </c>
      <c r="B106" s="22" t="str">
        <f>IF(INDEX(Veh_Marshal,0,4)="N/A","N/A",'输出-系统进路参数'!E107)</f>
        <v>N/A</v>
      </c>
      <c r="C106" s="22" t="str">
        <f>IF(INDEX(Veh_Marshal,0,4)="N/A","N/A",'输出-系统进路参数'!F107)</f>
        <v>N/A</v>
      </c>
      <c r="D106" s="22" t="str">
        <f>IF(INDEX(Veh_Marshal,0,4)="N/A","N/A",'输出-系统进路参数'!G107)</f>
        <v>N/A</v>
      </c>
      <c r="E106" s="22" t="str">
        <f>IF(INDEX(Veh_Marshal,0,4)="N/A","N/A",'输出-系统进路参数'!H107)</f>
        <v>N/A</v>
      </c>
      <c r="F106" s="22" t="str">
        <f>IF(INDEX(Veh_Marshal,0,4)="N/A","N/A",'输出-系统进路参数'!I107)</f>
        <v>N/A</v>
      </c>
      <c r="G106" s="22" t="str">
        <f>IF(INDEX(Veh_Marshal,0,4)="N/A","N/A",'输出-系统进路参数'!J107)</f>
        <v>N/A</v>
      </c>
      <c r="H106" s="22" t="str">
        <f>IF(INDEX(Veh_Marshal,0,4)="N/A","N/A",'输出-系统进路参数'!K107)</f>
        <v>N/A</v>
      </c>
      <c r="I106" s="22" t="str">
        <f>IF(INDEX(Veh_Marshal,0,4)="N/A","N/A",'输出-系统进路参数'!L107)</f>
        <v>N/A</v>
      </c>
      <c r="J106" s="22" t="str">
        <f>IF(INDEX(Veh_Marshal,0,4)="N/A","N/A",'输出-系统进路参数'!M107)</f>
        <v>N/A</v>
      </c>
      <c r="K106" s="22" t="str">
        <f>IF(INDEX(Veh_Marshal,0,4)="N/A","N/A",'输出-系统进路参数'!N107)</f>
        <v>N/A</v>
      </c>
      <c r="L106" s="22" t="str">
        <f>IF(INDEX(Veh_Marshal,0,4)="N/A","N/A",'输出-系统进路参数'!O107)</f>
        <v>N/A</v>
      </c>
      <c r="M106" s="22" t="str">
        <f>IF(INDEX(Veh_Marshal,0,4)="N/A","N/A",'输出-系统进路参数'!P107)</f>
        <v>N/A</v>
      </c>
      <c r="N106" s="22" t="str">
        <f>IF(INDEX(Veh_Marshal,0,4)="N/A","N/A",'输出-系统进路参数'!Q107)</f>
        <v>N/A</v>
      </c>
      <c r="O106" s="22" t="str">
        <f>IF(INDEX(Veh_Marshal,0,4)="N/A","N/A",'输出-系统进路参数'!R107)</f>
        <v>N/A</v>
      </c>
      <c r="P106" s="22" t="str">
        <f>IF(INDEX(Veh_Marshal,0,4)="N/A","N/A",'输出-系统进路参数'!S107)</f>
        <v>N/A</v>
      </c>
      <c r="Q106" s="22" t="str">
        <f>IF(INDEX(Veh_Marshal,0,4)="N/A","N/A",'输出-系统进路参数'!T107)</f>
        <v>N/A</v>
      </c>
      <c r="R106" s="22" t="str">
        <f>IF(INDEX(Veh_Marshal,0,4)="N/A","N/A",'输出-系统进路参数'!U107)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IF(INDEX(Veh_Marshal,0,4)="N/A","N/A",'输出-系统进路参数'!B108)</f>
        <v>N/A</v>
      </c>
      <c r="B107" s="22" t="str">
        <f>IF(INDEX(Veh_Marshal,0,4)="N/A","N/A",'输出-系统进路参数'!E108)</f>
        <v>N/A</v>
      </c>
      <c r="C107" s="22" t="str">
        <f>IF(INDEX(Veh_Marshal,0,4)="N/A","N/A",'输出-系统进路参数'!F108)</f>
        <v>N/A</v>
      </c>
      <c r="D107" s="22" t="str">
        <f>IF(INDEX(Veh_Marshal,0,4)="N/A","N/A",'输出-系统进路参数'!G108)</f>
        <v>N/A</v>
      </c>
      <c r="E107" s="22" t="str">
        <f>IF(INDEX(Veh_Marshal,0,4)="N/A","N/A",'输出-系统进路参数'!H108)</f>
        <v>N/A</v>
      </c>
      <c r="F107" s="22" t="str">
        <f>IF(INDEX(Veh_Marshal,0,4)="N/A","N/A",'输出-系统进路参数'!I108)</f>
        <v>N/A</v>
      </c>
      <c r="G107" s="22" t="str">
        <f>IF(INDEX(Veh_Marshal,0,4)="N/A","N/A",'输出-系统进路参数'!J108)</f>
        <v>N/A</v>
      </c>
      <c r="H107" s="22" t="str">
        <f>IF(INDEX(Veh_Marshal,0,4)="N/A","N/A",'输出-系统进路参数'!K108)</f>
        <v>N/A</v>
      </c>
      <c r="I107" s="22" t="str">
        <f>IF(INDEX(Veh_Marshal,0,4)="N/A","N/A",'输出-系统进路参数'!L108)</f>
        <v>N/A</v>
      </c>
      <c r="J107" s="22" t="str">
        <f>IF(INDEX(Veh_Marshal,0,4)="N/A","N/A",'输出-系统进路参数'!M108)</f>
        <v>N/A</v>
      </c>
      <c r="K107" s="22" t="str">
        <f>IF(INDEX(Veh_Marshal,0,4)="N/A","N/A",'输出-系统进路参数'!N108)</f>
        <v>N/A</v>
      </c>
      <c r="L107" s="22" t="str">
        <f>IF(INDEX(Veh_Marshal,0,4)="N/A","N/A",'输出-系统进路参数'!O108)</f>
        <v>N/A</v>
      </c>
      <c r="M107" s="22" t="str">
        <f>IF(INDEX(Veh_Marshal,0,4)="N/A","N/A",'输出-系统进路参数'!P108)</f>
        <v>N/A</v>
      </c>
      <c r="N107" s="22" t="str">
        <f>IF(INDEX(Veh_Marshal,0,4)="N/A","N/A",'输出-系统进路参数'!Q108)</f>
        <v>N/A</v>
      </c>
      <c r="O107" s="22" t="str">
        <f>IF(INDEX(Veh_Marshal,0,4)="N/A","N/A",'输出-系统进路参数'!R108)</f>
        <v>N/A</v>
      </c>
      <c r="P107" s="22" t="str">
        <f>IF(INDEX(Veh_Marshal,0,4)="N/A","N/A",'输出-系统进路参数'!S108)</f>
        <v>N/A</v>
      </c>
      <c r="Q107" s="22" t="str">
        <f>IF(INDEX(Veh_Marshal,0,4)="N/A","N/A",'输出-系统进路参数'!T108)</f>
        <v>N/A</v>
      </c>
      <c r="R107" s="22" t="str">
        <f>IF(INDEX(Veh_Marshal,0,4)="N/A","N/A",'输出-系统进路参数'!U108)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IF(INDEX(Veh_Marshal,0,4)="N/A","N/A",'输出-系统进路参数'!B109)</f>
        <v>N/A</v>
      </c>
      <c r="B108" s="22" t="str">
        <f>IF(INDEX(Veh_Marshal,0,4)="N/A","N/A",'输出-系统进路参数'!E109)</f>
        <v>N/A</v>
      </c>
      <c r="C108" s="22" t="str">
        <f>IF(INDEX(Veh_Marshal,0,4)="N/A","N/A",'输出-系统进路参数'!F109)</f>
        <v>N/A</v>
      </c>
      <c r="D108" s="22" t="str">
        <f>IF(INDEX(Veh_Marshal,0,4)="N/A","N/A",'输出-系统进路参数'!G109)</f>
        <v>N/A</v>
      </c>
      <c r="E108" s="22" t="str">
        <f>IF(INDEX(Veh_Marshal,0,4)="N/A","N/A",'输出-系统进路参数'!H109)</f>
        <v>N/A</v>
      </c>
      <c r="F108" s="22" t="str">
        <f>IF(INDEX(Veh_Marshal,0,4)="N/A","N/A",'输出-系统进路参数'!I109)</f>
        <v>N/A</v>
      </c>
      <c r="G108" s="22" t="str">
        <f>IF(INDEX(Veh_Marshal,0,4)="N/A","N/A",'输出-系统进路参数'!J109)</f>
        <v>N/A</v>
      </c>
      <c r="H108" s="22" t="str">
        <f>IF(INDEX(Veh_Marshal,0,4)="N/A","N/A",'输出-系统进路参数'!K109)</f>
        <v>N/A</v>
      </c>
      <c r="I108" s="22" t="str">
        <f>IF(INDEX(Veh_Marshal,0,4)="N/A","N/A",'输出-系统进路参数'!L109)</f>
        <v>N/A</v>
      </c>
      <c r="J108" s="22" t="str">
        <f>IF(INDEX(Veh_Marshal,0,4)="N/A","N/A",'输出-系统进路参数'!M109)</f>
        <v>N/A</v>
      </c>
      <c r="K108" s="22" t="str">
        <f>IF(INDEX(Veh_Marshal,0,4)="N/A","N/A",'输出-系统进路参数'!N109)</f>
        <v>N/A</v>
      </c>
      <c r="L108" s="22" t="str">
        <f>IF(INDEX(Veh_Marshal,0,4)="N/A","N/A",'输出-系统进路参数'!O109)</f>
        <v>N/A</v>
      </c>
      <c r="M108" s="22" t="str">
        <f>IF(INDEX(Veh_Marshal,0,4)="N/A","N/A",'输出-系统进路参数'!P109)</f>
        <v>N/A</v>
      </c>
      <c r="N108" s="22" t="str">
        <f>IF(INDEX(Veh_Marshal,0,4)="N/A","N/A",'输出-系统进路参数'!Q109)</f>
        <v>N/A</v>
      </c>
      <c r="O108" s="22" t="str">
        <f>IF(INDEX(Veh_Marshal,0,4)="N/A","N/A",'输出-系统进路参数'!R109)</f>
        <v>N/A</v>
      </c>
      <c r="P108" s="22" t="str">
        <f>IF(INDEX(Veh_Marshal,0,4)="N/A","N/A",'输出-系统进路参数'!S109)</f>
        <v>N/A</v>
      </c>
      <c r="Q108" s="22" t="str">
        <f>IF(INDEX(Veh_Marshal,0,4)="N/A","N/A",'输出-系统进路参数'!T109)</f>
        <v>N/A</v>
      </c>
      <c r="R108" s="22" t="str">
        <f>IF(INDEX(Veh_Marshal,0,4)="N/A","N/A",'输出-系统进路参数'!U109)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IF(INDEX(Veh_Marshal,0,4)="N/A","N/A",'输出-系统进路参数'!B110)</f>
        <v>N/A</v>
      </c>
      <c r="B109" s="22" t="str">
        <f>IF(INDEX(Veh_Marshal,0,4)="N/A","N/A",'输出-系统进路参数'!E110)</f>
        <v>N/A</v>
      </c>
      <c r="C109" s="22" t="str">
        <f>IF(INDEX(Veh_Marshal,0,4)="N/A","N/A",'输出-系统进路参数'!F110)</f>
        <v>N/A</v>
      </c>
      <c r="D109" s="22" t="str">
        <f>IF(INDEX(Veh_Marshal,0,4)="N/A","N/A",'输出-系统进路参数'!G110)</f>
        <v>N/A</v>
      </c>
      <c r="E109" s="22" t="str">
        <f>IF(INDEX(Veh_Marshal,0,4)="N/A","N/A",'输出-系统进路参数'!H110)</f>
        <v>N/A</v>
      </c>
      <c r="F109" s="22" t="str">
        <f>IF(INDEX(Veh_Marshal,0,4)="N/A","N/A",'输出-系统进路参数'!I110)</f>
        <v>N/A</v>
      </c>
      <c r="G109" s="22" t="str">
        <f>IF(INDEX(Veh_Marshal,0,4)="N/A","N/A",'输出-系统进路参数'!J110)</f>
        <v>N/A</v>
      </c>
      <c r="H109" s="22" t="str">
        <f>IF(INDEX(Veh_Marshal,0,4)="N/A","N/A",'输出-系统进路参数'!K110)</f>
        <v>N/A</v>
      </c>
      <c r="I109" s="22" t="str">
        <f>IF(INDEX(Veh_Marshal,0,4)="N/A","N/A",'输出-系统进路参数'!L110)</f>
        <v>N/A</v>
      </c>
      <c r="J109" s="22" t="str">
        <f>IF(INDEX(Veh_Marshal,0,4)="N/A","N/A",'输出-系统进路参数'!M110)</f>
        <v>N/A</v>
      </c>
      <c r="K109" s="22" t="str">
        <f>IF(INDEX(Veh_Marshal,0,4)="N/A","N/A",'输出-系统进路参数'!N110)</f>
        <v>N/A</v>
      </c>
      <c r="L109" s="22" t="str">
        <f>IF(INDEX(Veh_Marshal,0,4)="N/A","N/A",'输出-系统进路参数'!O110)</f>
        <v>N/A</v>
      </c>
      <c r="M109" s="22" t="str">
        <f>IF(INDEX(Veh_Marshal,0,4)="N/A","N/A",'输出-系统进路参数'!P110)</f>
        <v>N/A</v>
      </c>
      <c r="N109" s="22" t="str">
        <f>IF(INDEX(Veh_Marshal,0,4)="N/A","N/A",'输出-系统进路参数'!Q110)</f>
        <v>N/A</v>
      </c>
      <c r="O109" s="22" t="str">
        <f>IF(INDEX(Veh_Marshal,0,4)="N/A","N/A",'输出-系统进路参数'!R110)</f>
        <v>N/A</v>
      </c>
      <c r="P109" s="22" t="str">
        <f>IF(INDEX(Veh_Marshal,0,4)="N/A","N/A",'输出-系统进路参数'!S110)</f>
        <v>N/A</v>
      </c>
      <c r="Q109" s="22" t="str">
        <f>IF(INDEX(Veh_Marshal,0,4)="N/A","N/A",'输出-系统进路参数'!T110)</f>
        <v>N/A</v>
      </c>
      <c r="R109" s="22" t="str">
        <f>IF(INDEX(Veh_Marshal,0,4)="N/A","N/A",'输出-系统进路参数'!U110)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IF(INDEX(Veh_Marshal,0,4)="N/A","N/A",'输出-系统进路参数'!B111)</f>
        <v>N/A</v>
      </c>
      <c r="B110" s="22" t="str">
        <f>IF(INDEX(Veh_Marshal,0,4)="N/A","N/A",'输出-系统进路参数'!E111)</f>
        <v>N/A</v>
      </c>
      <c r="C110" s="22" t="str">
        <f>IF(INDEX(Veh_Marshal,0,4)="N/A","N/A",'输出-系统进路参数'!F111)</f>
        <v>N/A</v>
      </c>
      <c r="D110" s="22" t="str">
        <f>IF(INDEX(Veh_Marshal,0,4)="N/A","N/A",'输出-系统进路参数'!G111)</f>
        <v>N/A</v>
      </c>
      <c r="E110" s="22" t="str">
        <f>IF(INDEX(Veh_Marshal,0,4)="N/A","N/A",'输出-系统进路参数'!H111)</f>
        <v>N/A</v>
      </c>
      <c r="F110" s="22" t="str">
        <f>IF(INDEX(Veh_Marshal,0,4)="N/A","N/A",'输出-系统进路参数'!I111)</f>
        <v>N/A</v>
      </c>
      <c r="G110" s="22" t="str">
        <f>IF(INDEX(Veh_Marshal,0,4)="N/A","N/A",'输出-系统进路参数'!J111)</f>
        <v>N/A</v>
      </c>
      <c r="H110" s="22" t="str">
        <f>IF(INDEX(Veh_Marshal,0,4)="N/A","N/A",'输出-系统进路参数'!K111)</f>
        <v>N/A</v>
      </c>
      <c r="I110" s="22" t="str">
        <f>IF(INDEX(Veh_Marshal,0,4)="N/A","N/A",'输出-系统进路参数'!L111)</f>
        <v>N/A</v>
      </c>
      <c r="J110" s="22" t="str">
        <f>IF(INDEX(Veh_Marshal,0,4)="N/A","N/A",'输出-系统进路参数'!M111)</f>
        <v>N/A</v>
      </c>
      <c r="K110" s="22" t="str">
        <f>IF(INDEX(Veh_Marshal,0,4)="N/A","N/A",'输出-系统进路参数'!N111)</f>
        <v>N/A</v>
      </c>
      <c r="L110" s="22" t="str">
        <f>IF(INDEX(Veh_Marshal,0,4)="N/A","N/A",'输出-系统进路参数'!O111)</f>
        <v>N/A</v>
      </c>
      <c r="M110" s="22" t="str">
        <f>IF(INDEX(Veh_Marshal,0,4)="N/A","N/A",'输出-系统进路参数'!P111)</f>
        <v>N/A</v>
      </c>
      <c r="N110" s="22" t="str">
        <f>IF(INDEX(Veh_Marshal,0,4)="N/A","N/A",'输出-系统进路参数'!Q111)</f>
        <v>N/A</v>
      </c>
      <c r="O110" s="22" t="str">
        <f>IF(INDEX(Veh_Marshal,0,4)="N/A","N/A",'输出-系统进路参数'!R111)</f>
        <v>N/A</v>
      </c>
      <c r="P110" s="22" t="str">
        <f>IF(INDEX(Veh_Marshal,0,4)="N/A","N/A",'输出-系统进路参数'!S111)</f>
        <v>N/A</v>
      </c>
      <c r="Q110" s="22" t="str">
        <f>IF(INDEX(Veh_Marshal,0,4)="N/A","N/A",'输出-系统进路参数'!T111)</f>
        <v>N/A</v>
      </c>
      <c r="R110" s="22" t="str">
        <f>IF(INDEX(Veh_Marshal,0,4)="N/A","N/A",'输出-系统进路参数'!U111)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IF(INDEX(Veh_Marshal,0,4)="N/A","N/A",'输出-系统进路参数'!B112)</f>
        <v>N/A</v>
      </c>
      <c r="B111" s="22" t="str">
        <f>IF(INDEX(Veh_Marshal,0,4)="N/A","N/A",'输出-系统进路参数'!E112)</f>
        <v>N/A</v>
      </c>
      <c r="C111" s="22" t="str">
        <f>IF(INDEX(Veh_Marshal,0,4)="N/A","N/A",'输出-系统进路参数'!F112)</f>
        <v>N/A</v>
      </c>
      <c r="D111" s="22" t="str">
        <f>IF(INDEX(Veh_Marshal,0,4)="N/A","N/A",'输出-系统进路参数'!G112)</f>
        <v>N/A</v>
      </c>
      <c r="E111" s="22" t="str">
        <f>IF(INDEX(Veh_Marshal,0,4)="N/A","N/A",'输出-系统进路参数'!H112)</f>
        <v>N/A</v>
      </c>
      <c r="F111" s="22" t="str">
        <f>IF(INDEX(Veh_Marshal,0,4)="N/A","N/A",'输出-系统进路参数'!I112)</f>
        <v>N/A</v>
      </c>
      <c r="G111" s="22" t="str">
        <f>IF(INDEX(Veh_Marshal,0,4)="N/A","N/A",'输出-系统进路参数'!J112)</f>
        <v>N/A</v>
      </c>
      <c r="H111" s="22" t="str">
        <f>IF(INDEX(Veh_Marshal,0,4)="N/A","N/A",'输出-系统进路参数'!K112)</f>
        <v>N/A</v>
      </c>
      <c r="I111" s="22" t="str">
        <f>IF(INDEX(Veh_Marshal,0,4)="N/A","N/A",'输出-系统进路参数'!L112)</f>
        <v>N/A</v>
      </c>
      <c r="J111" s="22" t="str">
        <f>IF(INDEX(Veh_Marshal,0,4)="N/A","N/A",'输出-系统进路参数'!M112)</f>
        <v>N/A</v>
      </c>
      <c r="K111" s="22" t="str">
        <f>IF(INDEX(Veh_Marshal,0,4)="N/A","N/A",'输出-系统进路参数'!N112)</f>
        <v>N/A</v>
      </c>
      <c r="L111" s="22" t="str">
        <f>IF(INDEX(Veh_Marshal,0,4)="N/A","N/A",'输出-系统进路参数'!O112)</f>
        <v>N/A</v>
      </c>
      <c r="M111" s="22" t="str">
        <f>IF(INDEX(Veh_Marshal,0,4)="N/A","N/A",'输出-系统进路参数'!P112)</f>
        <v>N/A</v>
      </c>
      <c r="N111" s="22" t="str">
        <f>IF(INDEX(Veh_Marshal,0,4)="N/A","N/A",'输出-系统进路参数'!Q112)</f>
        <v>N/A</v>
      </c>
      <c r="O111" s="22" t="str">
        <f>IF(INDEX(Veh_Marshal,0,4)="N/A","N/A",'输出-系统进路参数'!R112)</f>
        <v>N/A</v>
      </c>
      <c r="P111" s="22" t="str">
        <f>IF(INDEX(Veh_Marshal,0,4)="N/A","N/A",'输出-系统进路参数'!S112)</f>
        <v>N/A</v>
      </c>
      <c r="Q111" s="22" t="str">
        <f>IF(INDEX(Veh_Marshal,0,4)="N/A","N/A",'输出-系统进路参数'!T112)</f>
        <v>N/A</v>
      </c>
      <c r="R111" s="22" t="str">
        <f>IF(INDEX(Veh_Marshal,0,4)="N/A","N/A",'输出-系统进路参数'!U112)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IF(INDEX(Veh_Marshal,0,4)="N/A","N/A",'输出-系统进路参数'!B113)</f>
        <v>N/A</v>
      </c>
      <c r="B112" s="22" t="str">
        <f>IF(INDEX(Veh_Marshal,0,4)="N/A","N/A",'输出-系统进路参数'!E113)</f>
        <v>N/A</v>
      </c>
      <c r="C112" s="22" t="str">
        <f>IF(INDEX(Veh_Marshal,0,4)="N/A","N/A",'输出-系统进路参数'!F113)</f>
        <v>N/A</v>
      </c>
      <c r="D112" s="22" t="str">
        <f>IF(INDEX(Veh_Marshal,0,4)="N/A","N/A",'输出-系统进路参数'!G113)</f>
        <v>N/A</v>
      </c>
      <c r="E112" s="22" t="str">
        <f>IF(INDEX(Veh_Marshal,0,4)="N/A","N/A",'输出-系统进路参数'!H113)</f>
        <v>N/A</v>
      </c>
      <c r="F112" s="22" t="str">
        <f>IF(INDEX(Veh_Marshal,0,4)="N/A","N/A",'输出-系统进路参数'!I113)</f>
        <v>N/A</v>
      </c>
      <c r="G112" s="22" t="str">
        <f>IF(INDEX(Veh_Marshal,0,4)="N/A","N/A",'输出-系统进路参数'!J113)</f>
        <v>N/A</v>
      </c>
      <c r="H112" s="22" t="str">
        <f>IF(INDEX(Veh_Marshal,0,4)="N/A","N/A",'输出-系统进路参数'!K113)</f>
        <v>N/A</v>
      </c>
      <c r="I112" s="22" t="str">
        <f>IF(INDEX(Veh_Marshal,0,4)="N/A","N/A",'输出-系统进路参数'!L113)</f>
        <v>N/A</v>
      </c>
      <c r="J112" s="22" t="str">
        <f>IF(INDEX(Veh_Marshal,0,4)="N/A","N/A",'输出-系统进路参数'!M113)</f>
        <v>N/A</v>
      </c>
      <c r="K112" s="22" t="str">
        <f>IF(INDEX(Veh_Marshal,0,4)="N/A","N/A",'输出-系统进路参数'!N113)</f>
        <v>N/A</v>
      </c>
      <c r="L112" s="22" t="str">
        <f>IF(INDEX(Veh_Marshal,0,4)="N/A","N/A",'输出-系统进路参数'!O113)</f>
        <v>N/A</v>
      </c>
      <c r="M112" s="22" t="str">
        <f>IF(INDEX(Veh_Marshal,0,4)="N/A","N/A",'输出-系统进路参数'!P113)</f>
        <v>N/A</v>
      </c>
      <c r="N112" s="22" t="str">
        <f>IF(INDEX(Veh_Marshal,0,4)="N/A","N/A",'输出-系统进路参数'!Q113)</f>
        <v>N/A</v>
      </c>
      <c r="O112" s="22" t="str">
        <f>IF(INDEX(Veh_Marshal,0,4)="N/A","N/A",'输出-系统进路参数'!R113)</f>
        <v>N/A</v>
      </c>
      <c r="P112" s="22" t="str">
        <f>IF(INDEX(Veh_Marshal,0,4)="N/A","N/A",'输出-系统进路参数'!S113)</f>
        <v>N/A</v>
      </c>
      <c r="Q112" s="22" t="str">
        <f>IF(INDEX(Veh_Marshal,0,4)="N/A","N/A",'输出-系统进路参数'!T113)</f>
        <v>N/A</v>
      </c>
      <c r="R112" s="22" t="str">
        <f>IF(INDEX(Veh_Marshal,0,4)="N/A","N/A",'输出-系统进路参数'!U113)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IF(INDEX(Veh_Marshal,0,4)="N/A","N/A",'输出-系统进路参数'!B114)</f>
        <v>N/A</v>
      </c>
      <c r="B113" s="22" t="str">
        <f>IF(INDEX(Veh_Marshal,0,4)="N/A","N/A",'输出-系统进路参数'!E114)</f>
        <v>N/A</v>
      </c>
      <c r="C113" s="22" t="str">
        <f>IF(INDEX(Veh_Marshal,0,4)="N/A","N/A",'输出-系统进路参数'!F114)</f>
        <v>N/A</v>
      </c>
      <c r="D113" s="22" t="str">
        <f>IF(INDEX(Veh_Marshal,0,4)="N/A","N/A",'输出-系统进路参数'!G114)</f>
        <v>N/A</v>
      </c>
      <c r="E113" s="22" t="str">
        <f>IF(INDEX(Veh_Marshal,0,4)="N/A","N/A",'输出-系统进路参数'!H114)</f>
        <v>N/A</v>
      </c>
      <c r="F113" s="22" t="str">
        <f>IF(INDEX(Veh_Marshal,0,4)="N/A","N/A",'输出-系统进路参数'!I114)</f>
        <v>N/A</v>
      </c>
      <c r="G113" s="22" t="str">
        <f>IF(INDEX(Veh_Marshal,0,4)="N/A","N/A",'输出-系统进路参数'!J114)</f>
        <v>N/A</v>
      </c>
      <c r="H113" s="22" t="str">
        <f>IF(INDEX(Veh_Marshal,0,4)="N/A","N/A",'输出-系统进路参数'!K114)</f>
        <v>N/A</v>
      </c>
      <c r="I113" s="22" t="str">
        <f>IF(INDEX(Veh_Marshal,0,4)="N/A","N/A",'输出-系统进路参数'!L114)</f>
        <v>N/A</v>
      </c>
      <c r="J113" s="22" t="str">
        <f>IF(INDEX(Veh_Marshal,0,4)="N/A","N/A",'输出-系统进路参数'!M114)</f>
        <v>N/A</v>
      </c>
      <c r="K113" s="22" t="str">
        <f>IF(INDEX(Veh_Marshal,0,4)="N/A","N/A",'输出-系统进路参数'!N114)</f>
        <v>N/A</v>
      </c>
      <c r="L113" s="22" t="str">
        <f>IF(INDEX(Veh_Marshal,0,4)="N/A","N/A",'输出-系统进路参数'!O114)</f>
        <v>N/A</v>
      </c>
      <c r="M113" s="22" t="str">
        <f>IF(INDEX(Veh_Marshal,0,4)="N/A","N/A",'输出-系统进路参数'!P114)</f>
        <v>N/A</v>
      </c>
      <c r="N113" s="22" t="str">
        <f>IF(INDEX(Veh_Marshal,0,4)="N/A","N/A",'输出-系统进路参数'!Q114)</f>
        <v>N/A</v>
      </c>
      <c r="O113" s="22" t="str">
        <f>IF(INDEX(Veh_Marshal,0,4)="N/A","N/A",'输出-系统进路参数'!R114)</f>
        <v>N/A</v>
      </c>
      <c r="P113" s="22" t="str">
        <f>IF(INDEX(Veh_Marshal,0,4)="N/A","N/A",'输出-系统进路参数'!S114)</f>
        <v>N/A</v>
      </c>
      <c r="Q113" s="22" t="str">
        <f>IF(INDEX(Veh_Marshal,0,4)="N/A","N/A",'输出-系统进路参数'!T114)</f>
        <v>N/A</v>
      </c>
      <c r="R113" s="22" t="str">
        <f>IF(INDEX(Veh_Marshal,0,4)="N/A","N/A",'输出-系统进路参数'!U114)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IF(INDEX(Veh_Marshal,0,4)="N/A","N/A",'输出-系统进路参数'!B115)</f>
        <v>N/A</v>
      </c>
      <c r="B114" s="22" t="str">
        <f>IF(INDEX(Veh_Marshal,0,4)="N/A","N/A",'输出-系统进路参数'!E115)</f>
        <v>N/A</v>
      </c>
      <c r="C114" s="22" t="str">
        <f>IF(INDEX(Veh_Marshal,0,4)="N/A","N/A",'输出-系统进路参数'!F115)</f>
        <v>N/A</v>
      </c>
      <c r="D114" s="22" t="str">
        <f>IF(INDEX(Veh_Marshal,0,4)="N/A","N/A",'输出-系统进路参数'!G115)</f>
        <v>N/A</v>
      </c>
      <c r="E114" s="22" t="str">
        <f>IF(INDEX(Veh_Marshal,0,4)="N/A","N/A",'输出-系统进路参数'!H115)</f>
        <v>N/A</v>
      </c>
      <c r="F114" s="22" t="str">
        <f>IF(INDEX(Veh_Marshal,0,4)="N/A","N/A",'输出-系统进路参数'!I115)</f>
        <v>N/A</v>
      </c>
      <c r="G114" s="22" t="str">
        <f>IF(INDEX(Veh_Marshal,0,4)="N/A","N/A",'输出-系统进路参数'!J115)</f>
        <v>N/A</v>
      </c>
      <c r="H114" s="22" t="str">
        <f>IF(INDEX(Veh_Marshal,0,4)="N/A","N/A",'输出-系统进路参数'!K115)</f>
        <v>N/A</v>
      </c>
      <c r="I114" s="22" t="str">
        <f>IF(INDEX(Veh_Marshal,0,4)="N/A","N/A",'输出-系统进路参数'!L115)</f>
        <v>N/A</v>
      </c>
      <c r="J114" s="22" t="str">
        <f>IF(INDEX(Veh_Marshal,0,4)="N/A","N/A",'输出-系统进路参数'!M115)</f>
        <v>N/A</v>
      </c>
      <c r="K114" s="22" t="str">
        <f>IF(INDEX(Veh_Marshal,0,4)="N/A","N/A",'输出-系统进路参数'!N115)</f>
        <v>N/A</v>
      </c>
      <c r="L114" s="22" t="str">
        <f>IF(INDEX(Veh_Marshal,0,4)="N/A","N/A",'输出-系统进路参数'!O115)</f>
        <v>N/A</v>
      </c>
      <c r="M114" s="22" t="str">
        <f>IF(INDEX(Veh_Marshal,0,4)="N/A","N/A",'输出-系统进路参数'!P115)</f>
        <v>N/A</v>
      </c>
      <c r="N114" s="22" t="str">
        <f>IF(INDEX(Veh_Marshal,0,4)="N/A","N/A",'输出-系统进路参数'!Q115)</f>
        <v>N/A</v>
      </c>
      <c r="O114" s="22" t="str">
        <f>IF(INDEX(Veh_Marshal,0,4)="N/A","N/A",'输出-系统进路参数'!R115)</f>
        <v>N/A</v>
      </c>
      <c r="P114" s="22" t="str">
        <f>IF(INDEX(Veh_Marshal,0,4)="N/A","N/A",'输出-系统进路参数'!S115)</f>
        <v>N/A</v>
      </c>
      <c r="Q114" s="22" t="str">
        <f>IF(INDEX(Veh_Marshal,0,4)="N/A","N/A",'输出-系统进路参数'!T115)</f>
        <v>N/A</v>
      </c>
      <c r="R114" s="22" t="str">
        <f>IF(INDEX(Veh_Marshal,0,4)="N/A","N/A",'输出-系统进路参数'!U115)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IF(INDEX(Veh_Marshal,0,4)="N/A","N/A",'输出-系统进路参数'!B116)</f>
        <v>N/A</v>
      </c>
      <c r="B115" s="22" t="str">
        <f>IF(INDEX(Veh_Marshal,0,4)="N/A","N/A",'输出-系统进路参数'!E116)</f>
        <v>N/A</v>
      </c>
      <c r="C115" s="22" t="str">
        <f>IF(INDEX(Veh_Marshal,0,4)="N/A","N/A",'输出-系统进路参数'!F116)</f>
        <v>N/A</v>
      </c>
      <c r="D115" s="22" t="str">
        <f>IF(INDEX(Veh_Marshal,0,4)="N/A","N/A",'输出-系统进路参数'!G116)</f>
        <v>N/A</v>
      </c>
      <c r="E115" s="22" t="str">
        <f>IF(INDEX(Veh_Marshal,0,4)="N/A","N/A",'输出-系统进路参数'!H116)</f>
        <v>N/A</v>
      </c>
      <c r="F115" s="22" t="str">
        <f>IF(INDEX(Veh_Marshal,0,4)="N/A","N/A",'输出-系统进路参数'!I116)</f>
        <v>N/A</v>
      </c>
      <c r="G115" s="22" t="str">
        <f>IF(INDEX(Veh_Marshal,0,4)="N/A","N/A",'输出-系统进路参数'!J116)</f>
        <v>N/A</v>
      </c>
      <c r="H115" s="22" t="str">
        <f>IF(INDEX(Veh_Marshal,0,4)="N/A","N/A",'输出-系统进路参数'!K116)</f>
        <v>N/A</v>
      </c>
      <c r="I115" s="22" t="str">
        <f>IF(INDEX(Veh_Marshal,0,4)="N/A","N/A",'输出-系统进路参数'!L116)</f>
        <v>N/A</v>
      </c>
      <c r="J115" s="22" t="str">
        <f>IF(INDEX(Veh_Marshal,0,4)="N/A","N/A",'输出-系统进路参数'!M116)</f>
        <v>N/A</v>
      </c>
      <c r="K115" s="22" t="str">
        <f>IF(INDEX(Veh_Marshal,0,4)="N/A","N/A",'输出-系统进路参数'!N116)</f>
        <v>N/A</v>
      </c>
      <c r="L115" s="22" t="str">
        <f>IF(INDEX(Veh_Marshal,0,4)="N/A","N/A",'输出-系统进路参数'!O116)</f>
        <v>N/A</v>
      </c>
      <c r="M115" s="22" t="str">
        <f>IF(INDEX(Veh_Marshal,0,4)="N/A","N/A",'输出-系统进路参数'!P116)</f>
        <v>N/A</v>
      </c>
      <c r="N115" s="22" t="str">
        <f>IF(INDEX(Veh_Marshal,0,4)="N/A","N/A",'输出-系统进路参数'!Q116)</f>
        <v>N/A</v>
      </c>
      <c r="O115" s="22" t="str">
        <f>IF(INDEX(Veh_Marshal,0,4)="N/A","N/A",'输出-系统进路参数'!R116)</f>
        <v>N/A</v>
      </c>
      <c r="P115" s="22" t="str">
        <f>IF(INDEX(Veh_Marshal,0,4)="N/A","N/A",'输出-系统进路参数'!S116)</f>
        <v>N/A</v>
      </c>
      <c r="Q115" s="22" t="str">
        <f>IF(INDEX(Veh_Marshal,0,4)="N/A","N/A",'输出-系统进路参数'!T116)</f>
        <v>N/A</v>
      </c>
      <c r="R115" s="22" t="str">
        <f>IF(INDEX(Veh_Marshal,0,4)="N/A","N/A",'输出-系统进路参数'!U116)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IF(INDEX(Veh_Marshal,0,4)="N/A","N/A",'输出-系统进路参数'!B117)</f>
        <v>N/A</v>
      </c>
      <c r="B116" s="22" t="str">
        <f>IF(INDEX(Veh_Marshal,0,4)="N/A","N/A",'输出-系统进路参数'!E117)</f>
        <v>N/A</v>
      </c>
      <c r="C116" s="22" t="str">
        <f>IF(INDEX(Veh_Marshal,0,4)="N/A","N/A",'输出-系统进路参数'!F117)</f>
        <v>N/A</v>
      </c>
      <c r="D116" s="22" t="str">
        <f>IF(INDEX(Veh_Marshal,0,4)="N/A","N/A",'输出-系统进路参数'!G117)</f>
        <v>N/A</v>
      </c>
      <c r="E116" s="22" t="str">
        <f>IF(INDEX(Veh_Marshal,0,4)="N/A","N/A",'输出-系统进路参数'!H117)</f>
        <v>N/A</v>
      </c>
      <c r="F116" s="22" t="str">
        <f>IF(INDEX(Veh_Marshal,0,4)="N/A","N/A",'输出-系统进路参数'!I117)</f>
        <v>N/A</v>
      </c>
      <c r="G116" s="22" t="str">
        <f>IF(INDEX(Veh_Marshal,0,4)="N/A","N/A",'输出-系统进路参数'!J117)</f>
        <v>N/A</v>
      </c>
      <c r="H116" s="22" t="str">
        <f>IF(INDEX(Veh_Marshal,0,4)="N/A","N/A",'输出-系统进路参数'!K117)</f>
        <v>N/A</v>
      </c>
      <c r="I116" s="22" t="str">
        <f>IF(INDEX(Veh_Marshal,0,4)="N/A","N/A",'输出-系统进路参数'!L117)</f>
        <v>N/A</v>
      </c>
      <c r="J116" s="22" t="str">
        <f>IF(INDEX(Veh_Marshal,0,4)="N/A","N/A",'输出-系统进路参数'!M117)</f>
        <v>N/A</v>
      </c>
      <c r="K116" s="22" t="str">
        <f>IF(INDEX(Veh_Marshal,0,4)="N/A","N/A",'输出-系统进路参数'!N117)</f>
        <v>N/A</v>
      </c>
      <c r="L116" s="22" t="str">
        <f>IF(INDEX(Veh_Marshal,0,4)="N/A","N/A",'输出-系统进路参数'!O117)</f>
        <v>N/A</v>
      </c>
      <c r="M116" s="22" t="str">
        <f>IF(INDEX(Veh_Marshal,0,4)="N/A","N/A",'输出-系统进路参数'!P117)</f>
        <v>N/A</v>
      </c>
      <c r="N116" s="22" t="str">
        <f>IF(INDEX(Veh_Marshal,0,4)="N/A","N/A",'输出-系统进路参数'!Q117)</f>
        <v>N/A</v>
      </c>
      <c r="O116" s="22" t="str">
        <f>IF(INDEX(Veh_Marshal,0,4)="N/A","N/A",'输出-系统进路参数'!R117)</f>
        <v>N/A</v>
      </c>
      <c r="P116" s="22" t="str">
        <f>IF(INDEX(Veh_Marshal,0,4)="N/A","N/A",'输出-系统进路参数'!S117)</f>
        <v>N/A</v>
      </c>
      <c r="Q116" s="22" t="str">
        <f>IF(INDEX(Veh_Marshal,0,4)="N/A","N/A",'输出-系统进路参数'!T117)</f>
        <v>N/A</v>
      </c>
      <c r="R116" s="22" t="str">
        <f>IF(INDEX(Veh_Marshal,0,4)="N/A","N/A",'输出-系统进路参数'!U117)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IF(INDEX(Veh_Marshal,0,4)="N/A","N/A",'输出-系统进路参数'!B118)</f>
        <v>N/A</v>
      </c>
      <c r="B117" s="22" t="str">
        <f>IF(INDEX(Veh_Marshal,0,4)="N/A","N/A",'输出-系统进路参数'!E118)</f>
        <v>N/A</v>
      </c>
      <c r="C117" s="22" t="str">
        <f>IF(INDEX(Veh_Marshal,0,4)="N/A","N/A",'输出-系统进路参数'!F118)</f>
        <v>N/A</v>
      </c>
      <c r="D117" s="22" t="str">
        <f>IF(INDEX(Veh_Marshal,0,4)="N/A","N/A",'输出-系统进路参数'!G118)</f>
        <v>N/A</v>
      </c>
      <c r="E117" s="22" t="str">
        <f>IF(INDEX(Veh_Marshal,0,4)="N/A","N/A",'输出-系统进路参数'!H118)</f>
        <v>N/A</v>
      </c>
      <c r="F117" s="22" t="str">
        <f>IF(INDEX(Veh_Marshal,0,4)="N/A","N/A",'输出-系统进路参数'!I118)</f>
        <v>N/A</v>
      </c>
      <c r="G117" s="22" t="str">
        <f>IF(INDEX(Veh_Marshal,0,4)="N/A","N/A",'输出-系统进路参数'!J118)</f>
        <v>N/A</v>
      </c>
      <c r="H117" s="22" t="str">
        <f>IF(INDEX(Veh_Marshal,0,4)="N/A","N/A",'输出-系统进路参数'!K118)</f>
        <v>N/A</v>
      </c>
      <c r="I117" s="22" t="str">
        <f>IF(INDEX(Veh_Marshal,0,4)="N/A","N/A",'输出-系统进路参数'!L118)</f>
        <v>N/A</v>
      </c>
      <c r="J117" s="22" t="str">
        <f>IF(INDEX(Veh_Marshal,0,4)="N/A","N/A",'输出-系统进路参数'!M118)</f>
        <v>N/A</v>
      </c>
      <c r="K117" s="22" t="str">
        <f>IF(INDEX(Veh_Marshal,0,4)="N/A","N/A",'输出-系统进路参数'!N118)</f>
        <v>N/A</v>
      </c>
      <c r="L117" s="22" t="str">
        <f>IF(INDEX(Veh_Marshal,0,4)="N/A","N/A",'输出-系统进路参数'!O118)</f>
        <v>N/A</v>
      </c>
      <c r="M117" s="22" t="str">
        <f>IF(INDEX(Veh_Marshal,0,4)="N/A","N/A",'输出-系统进路参数'!P118)</f>
        <v>N/A</v>
      </c>
      <c r="N117" s="22" t="str">
        <f>IF(INDEX(Veh_Marshal,0,4)="N/A","N/A",'输出-系统进路参数'!Q118)</f>
        <v>N/A</v>
      </c>
      <c r="O117" s="22" t="str">
        <f>IF(INDEX(Veh_Marshal,0,4)="N/A","N/A",'输出-系统进路参数'!R118)</f>
        <v>N/A</v>
      </c>
      <c r="P117" s="22" t="str">
        <f>IF(INDEX(Veh_Marshal,0,4)="N/A","N/A",'输出-系统进路参数'!S118)</f>
        <v>N/A</v>
      </c>
      <c r="Q117" s="22" t="str">
        <f>IF(INDEX(Veh_Marshal,0,4)="N/A","N/A",'输出-系统进路参数'!T118)</f>
        <v>N/A</v>
      </c>
      <c r="R117" s="22" t="str">
        <f>IF(INDEX(Veh_Marshal,0,4)="N/A","N/A",'输出-系统进路参数'!U118)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IF(INDEX(Veh_Marshal,0,4)="N/A","N/A",'输出-系统进路参数'!B119)</f>
        <v>N/A</v>
      </c>
      <c r="B118" s="22" t="str">
        <f>IF(INDEX(Veh_Marshal,0,4)="N/A","N/A",'输出-系统进路参数'!E119)</f>
        <v>N/A</v>
      </c>
      <c r="C118" s="22" t="str">
        <f>IF(INDEX(Veh_Marshal,0,4)="N/A","N/A",'输出-系统进路参数'!F119)</f>
        <v>N/A</v>
      </c>
      <c r="D118" s="22" t="str">
        <f>IF(INDEX(Veh_Marshal,0,4)="N/A","N/A",'输出-系统进路参数'!G119)</f>
        <v>N/A</v>
      </c>
      <c r="E118" s="22" t="str">
        <f>IF(INDEX(Veh_Marshal,0,4)="N/A","N/A",'输出-系统进路参数'!H119)</f>
        <v>N/A</v>
      </c>
      <c r="F118" s="22" t="str">
        <f>IF(INDEX(Veh_Marshal,0,4)="N/A","N/A",'输出-系统进路参数'!I119)</f>
        <v>N/A</v>
      </c>
      <c r="G118" s="22" t="str">
        <f>IF(INDEX(Veh_Marshal,0,4)="N/A","N/A",'输出-系统进路参数'!J119)</f>
        <v>N/A</v>
      </c>
      <c r="H118" s="22" t="str">
        <f>IF(INDEX(Veh_Marshal,0,4)="N/A","N/A",'输出-系统进路参数'!K119)</f>
        <v>N/A</v>
      </c>
      <c r="I118" s="22" t="str">
        <f>IF(INDEX(Veh_Marshal,0,4)="N/A","N/A",'输出-系统进路参数'!L119)</f>
        <v>N/A</v>
      </c>
      <c r="J118" s="22" t="str">
        <f>IF(INDEX(Veh_Marshal,0,4)="N/A","N/A",'输出-系统进路参数'!M119)</f>
        <v>N/A</v>
      </c>
      <c r="K118" s="22" t="str">
        <f>IF(INDEX(Veh_Marshal,0,4)="N/A","N/A",'输出-系统进路参数'!N119)</f>
        <v>N/A</v>
      </c>
      <c r="L118" s="22" t="str">
        <f>IF(INDEX(Veh_Marshal,0,4)="N/A","N/A",'输出-系统进路参数'!O119)</f>
        <v>N/A</v>
      </c>
      <c r="M118" s="22" t="str">
        <f>IF(INDEX(Veh_Marshal,0,4)="N/A","N/A",'输出-系统进路参数'!P119)</f>
        <v>N/A</v>
      </c>
      <c r="N118" s="22" t="str">
        <f>IF(INDEX(Veh_Marshal,0,4)="N/A","N/A",'输出-系统进路参数'!Q119)</f>
        <v>N/A</v>
      </c>
      <c r="O118" s="22" t="str">
        <f>IF(INDEX(Veh_Marshal,0,4)="N/A","N/A",'输出-系统进路参数'!R119)</f>
        <v>N/A</v>
      </c>
      <c r="P118" s="22" t="str">
        <f>IF(INDEX(Veh_Marshal,0,4)="N/A","N/A",'输出-系统进路参数'!S119)</f>
        <v>N/A</v>
      </c>
      <c r="Q118" s="22" t="str">
        <f>IF(INDEX(Veh_Marshal,0,4)="N/A","N/A",'输出-系统进路参数'!T119)</f>
        <v>N/A</v>
      </c>
      <c r="R118" s="22" t="str">
        <f>IF(INDEX(Veh_Marshal,0,4)="N/A","N/A",'输出-系统进路参数'!U119)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IF(INDEX(Veh_Marshal,0,4)="N/A","N/A",'输出-系统进路参数'!B120)</f>
        <v>N/A</v>
      </c>
      <c r="B119" s="22" t="str">
        <f>IF(INDEX(Veh_Marshal,0,4)="N/A","N/A",'输出-系统进路参数'!E120)</f>
        <v>N/A</v>
      </c>
      <c r="C119" s="22" t="str">
        <f>IF(INDEX(Veh_Marshal,0,4)="N/A","N/A",'输出-系统进路参数'!F120)</f>
        <v>N/A</v>
      </c>
      <c r="D119" s="22" t="str">
        <f>IF(INDEX(Veh_Marshal,0,4)="N/A","N/A",'输出-系统进路参数'!G120)</f>
        <v>N/A</v>
      </c>
      <c r="E119" s="22" t="str">
        <f>IF(INDEX(Veh_Marshal,0,4)="N/A","N/A",'输出-系统进路参数'!H120)</f>
        <v>N/A</v>
      </c>
      <c r="F119" s="22" t="str">
        <f>IF(INDEX(Veh_Marshal,0,4)="N/A","N/A",'输出-系统进路参数'!I120)</f>
        <v>N/A</v>
      </c>
      <c r="G119" s="22" t="str">
        <f>IF(INDEX(Veh_Marshal,0,4)="N/A","N/A",'输出-系统进路参数'!J120)</f>
        <v>N/A</v>
      </c>
      <c r="H119" s="22" t="str">
        <f>IF(INDEX(Veh_Marshal,0,4)="N/A","N/A",'输出-系统进路参数'!K120)</f>
        <v>N/A</v>
      </c>
      <c r="I119" s="22" t="str">
        <f>IF(INDEX(Veh_Marshal,0,4)="N/A","N/A",'输出-系统进路参数'!L120)</f>
        <v>N/A</v>
      </c>
      <c r="J119" s="22" t="str">
        <f>IF(INDEX(Veh_Marshal,0,4)="N/A","N/A",'输出-系统进路参数'!M120)</f>
        <v>N/A</v>
      </c>
      <c r="K119" s="22" t="str">
        <f>IF(INDEX(Veh_Marshal,0,4)="N/A","N/A",'输出-系统进路参数'!N120)</f>
        <v>N/A</v>
      </c>
      <c r="L119" s="22" t="str">
        <f>IF(INDEX(Veh_Marshal,0,4)="N/A","N/A",'输出-系统进路参数'!O120)</f>
        <v>N/A</v>
      </c>
      <c r="M119" s="22" t="str">
        <f>IF(INDEX(Veh_Marshal,0,4)="N/A","N/A",'输出-系统进路参数'!P120)</f>
        <v>N/A</v>
      </c>
      <c r="N119" s="22" t="str">
        <f>IF(INDEX(Veh_Marshal,0,4)="N/A","N/A",'输出-系统进路参数'!Q120)</f>
        <v>N/A</v>
      </c>
      <c r="O119" s="22" t="str">
        <f>IF(INDEX(Veh_Marshal,0,4)="N/A","N/A",'输出-系统进路参数'!R120)</f>
        <v>N/A</v>
      </c>
      <c r="P119" s="22" t="str">
        <f>IF(INDEX(Veh_Marshal,0,4)="N/A","N/A",'输出-系统进路参数'!S120)</f>
        <v>N/A</v>
      </c>
      <c r="Q119" s="22" t="str">
        <f>IF(INDEX(Veh_Marshal,0,4)="N/A","N/A",'输出-系统进路参数'!T120)</f>
        <v>N/A</v>
      </c>
      <c r="R119" s="22" t="str">
        <f>IF(INDEX(Veh_Marshal,0,4)="N/A","N/A",'输出-系统进路参数'!U120)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IF(INDEX(Veh_Marshal,0,4)="N/A","N/A",'输出-系统进路参数'!B121)</f>
        <v>N/A</v>
      </c>
      <c r="B120" s="22" t="str">
        <f>IF(INDEX(Veh_Marshal,0,4)="N/A","N/A",'输出-系统进路参数'!E121)</f>
        <v>N/A</v>
      </c>
      <c r="C120" s="22" t="str">
        <f>IF(INDEX(Veh_Marshal,0,4)="N/A","N/A",'输出-系统进路参数'!F121)</f>
        <v>N/A</v>
      </c>
      <c r="D120" s="22" t="str">
        <f>IF(INDEX(Veh_Marshal,0,4)="N/A","N/A",'输出-系统进路参数'!G121)</f>
        <v>N/A</v>
      </c>
      <c r="E120" s="22" t="str">
        <f>IF(INDEX(Veh_Marshal,0,4)="N/A","N/A",'输出-系统进路参数'!H121)</f>
        <v>N/A</v>
      </c>
      <c r="F120" s="22" t="str">
        <f>IF(INDEX(Veh_Marshal,0,4)="N/A","N/A",'输出-系统进路参数'!I121)</f>
        <v>N/A</v>
      </c>
      <c r="G120" s="22" t="str">
        <f>IF(INDEX(Veh_Marshal,0,4)="N/A","N/A",'输出-系统进路参数'!J121)</f>
        <v>N/A</v>
      </c>
      <c r="H120" s="22" t="str">
        <f>IF(INDEX(Veh_Marshal,0,4)="N/A","N/A",'输出-系统进路参数'!K121)</f>
        <v>N/A</v>
      </c>
      <c r="I120" s="22" t="str">
        <f>IF(INDEX(Veh_Marshal,0,4)="N/A","N/A",'输出-系统进路参数'!L121)</f>
        <v>N/A</v>
      </c>
      <c r="J120" s="22" t="str">
        <f>IF(INDEX(Veh_Marshal,0,4)="N/A","N/A",'输出-系统进路参数'!M121)</f>
        <v>N/A</v>
      </c>
      <c r="K120" s="22" t="str">
        <f>IF(INDEX(Veh_Marshal,0,4)="N/A","N/A",'输出-系统进路参数'!N121)</f>
        <v>N/A</v>
      </c>
      <c r="L120" s="22" t="str">
        <f>IF(INDEX(Veh_Marshal,0,4)="N/A","N/A",'输出-系统进路参数'!O121)</f>
        <v>N/A</v>
      </c>
      <c r="M120" s="22" t="str">
        <f>IF(INDEX(Veh_Marshal,0,4)="N/A","N/A",'输出-系统进路参数'!P121)</f>
        <v>N/A</v>
      </c>
      <c r="N120" s="22" t="str">
        <f>IF(INDEX(Veh_Marshal,0,4)="N/A","N/A",'输出-系统进路参数'!Q121)</f>
        <v>N/A</v>
      </c>
      <c r="O120" s="22" t="str">
        <f>IF(INDEX(Veh_Marshal,0,4)="N/A","N/A",'输出-系统进路参数'!R121)</f>
        <v>N/A</v>
      </c>
      <c r="P120" s="22" t="str">
        <f>IF(INDEX(Veh_Marshal,0,4)="N/A","N/A",'输出-系统进路参数'!S121)</f>
        <v>N/A</v>
      </c>
      <c r="Q120" s="22" t="str">
        <f>IF(INDEX(Veh_Marshal,0,4)="N/A","N/A",'输出-系统进路参数'!T121)</f>
        <v>N/A</v>
      </c>
      <c r="R120" s="22" t="str">
        <f>IF(INDEX(Veh_Marshal,0,4)="N/A","N/A",'输出-系统进路参数'!U121)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IF(INDEX(Veh_Marshal,0,4)="N/A","N/A",'输出-系统进路参数'!B122)</f>
        <v>N/A</v>
      </c>
      <c r="B121" s="22" t="str">
        <f>IF(INDEX(Veh_Marshal,0,4)="N/A","N/A",'输出-系统进路参数'!E122)</f>
        <v>N/A</v>
      </c>
      <c r="C121" s="22" t="str">
        <f>IF(INDEX(Veh_Marshal,0,4)="N/A","N/A",'输出-系统进路参数'!F122)</f>
        <v>N/A</v>
      </c>
      <c r="D121" s="22" t="str">
        <f>IF(INDEX(Veh_Marshal,0,4)="N/A","N/A",'输出-系统进路参数'!G122)</f>
        <v>N/A</v>
      </c>
      <c r="E121" s="22" t="str">
        <f>IF(INDEX(Veh_Marshal,0,4)="N/A","N/A",'输出-系统进路参数'!H122)</f>
        <v>N/A</v>
      </c>
      <c r="F121" s="22" t="str">
        <f>IF(INDEX(Veh_Marshal,0,4)="N/A","N/A",'输出-系统进路参数'!I122)</f>
        <v>N/A</v>
      </c>
      <c r="G121" s="22" t="str">
        <f>IF(INDEX(Veh_Marshal,0,4)="N/A","N/A",'输出-系统进路参数'!J122)</f>
        <v>N/A</v>
      </c>
      <c r="H121" s="22" t="str">
        <f>IF(INDEX(Veh_Marshal,0,4)="N/A","N/A",'输出-系统进路参数'!K122)</f>
        <v>N/A</v>
      </c>
      <c r="I121" s="22" t="str">
        <f>IF(INDEX(Veh_Marshal,0,4)="N/A","N/A",'输出-系统进路参数'!L122)</f>
        <v>N/A</v>
      </c>
      <c r="J121" s="22" t="str">
        <f>IF(INDEX(Veh_Marshal,0,4)="N/A","N/A",'输出-系统进路参数'!M122)</f>
        <v>N/A</v>
      </c>
      <c r="K121" s="22" t="str">
        <f>IF(INDEX(Veh_Marshal,0,4)="N/A","N/A",'输出-系统进路参数'!N122)</f>
        <v>N/A</v>
      </c>
      <c r="L121" s="22" t="str">
        <f>IF(INDEX(Veh_Marshal,0,4)="N/A","N/A",'输出-系统进路参数'!O122)</f>
        <v>N/A</v>
      </c>
      <c r="M121" s="22" t="str">
        <f>IF(INDEX(Veh_Marshal,0,4)="N/A","N/A",'输出-系统进路参数'!P122)</f>
        <v>N/A</v>
      </c>
      <c r="N121" s="22" t="str">
        <f>IF(INDEX(Veh_Marshal,0,4)="N/A","N/A",'输出-系统进路参数'!Q122)</f>
        <v>N/A</v>
      </c>
      <c r="O121" s="22" t="str">
        <f>IF(INDEX(Veh_Marshal,0,4)="N/A","N/A",'输出-系统进路参数'!R122)</f>
        <v>N/A</v>
      </c>
      <c r="P121" s="22" t="str">
        <f>IF(INDEX(Veh_Marshal,0,4)="N/A","N/A",'输出-系统进路参数'!S122)</f>
        <v>N/A</v>
      </c>
      <c r="Q121" s="22" t="str">
        <f>IF(INDEX(Veh_Marshal,0,4)="N/A","N/A",'输出-系统进路参数'!T122)</f>
        <v>N/A</v>
      </c>
      <c r="R121" s="22" t="str">
        <f>IF(INDEX(Veh_Marshal,0,4)="N/A","N/A",'输出-系统进路参数'!U122)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IF(INDEX(Veh_Marshal,0,4)="N/A","N/A",'输出-系统进路参数'!B123)</f>
        <v>N/A</v>
      </c>
      <c r="B122" s="22" t="str">
        <f>IF(INDEX(Veh_Marshal,0,4)="N/A","N/A",'输出-系统进路参数'!E123)</f>
        <v>N/A</v>
      </c>
      <c r="C122" s="22" t="str">
        <f>IF(INDEX(Veh_Marshal,0,4)="N/A","N/A",'输出-系统进路参数'!F123)</f>
        <v>N/A</v>
      </c>
      <c r="D122" s="22" t="str">
        <f>IF(INDEX(Veh_Marshal,0,4)="N/A","N/A",'输出-系统进路参数'!G123)</f>
        <v>N/A</v>
      </c>
      <c r="E122" s="22" t="str">
        <f>IF(INDEX(Veh_Marshal,0,4)="N/A","N/A",'输出-系统进路参数'!H123)</f>
        <v>N/A</v>
      </c>
      <c r="F122" s="22" t="str">
        <f>IF(INDEX(Veh_Marshal,0,4)="N/A","N/A",'输出-系统进路参数'!I123)</f>
        <v>N/A</v>
      </c>
      <c r="G122" s="22" t="str">
        <f>IF(INDEX(Veh_Marshal,0,4)="N/A","N/A",'输出-系统进路参数'!J123)</f>
        <v>N/A</v>
      </c>
      <c r="H122" s="22" t="str">
        <f>IF(INDEX(Veh_Marshal,0,4)="N/A","N/A",'输出-系统进路参数'!K123)</f>
        <v>N/A</v>
      </c>
      <c r="I122" s="22" t="str">
        <f>IF(INDEX(Veh_Marshal,0,4)="N/A","N/A",'输出-系统进路参数'!L123)</f>
        <v>N/A</v>
      </c>
      <c r="J122" s="22" t="str">
        <f>IF(INDEX(Veh_Marshal,0,4)="N/A","N/A",'输出-系统进路参数'!M123)</f>
        <v>N/A</v>
      </c>
      <c r="K122" s="22" t="str">
        <f>IF(INDEX(Veh_Marshal,0,4)="N/A","N/A",'输出-系统进路参数'!N123)</f>
        <v>N/A</v>
      </c>
      <c r="L122" s="22" t="str">
        <f>IF(INDEX(Veh_Marshal,0,4)="N/A","N/A",'输出-系统进路参数'!O123)</f>
        <v>N/A</v>
      </c>
      <c r="M122" s="22" t="str">
        <f>IF(INDEX(Veh_Marshal,0,4)="N/A","N/A",'输出-系统进路参数'!P123)</f>
        <v>N/A</v>
      </c>
      <c r="N122" s="22" t="str">
        <f>IF(INDEX(Veh_Marshal,0,4)="N/A","N/A",'输出-系统进路参数'!Q123)</f>
        <v>N/A</v>
      </c>
      <c r="O122" s="22" t="str">
        <f>IF(INDEX(Veh_Marshal,0,4)="N/A","N/A",'输出-系统进路参数'!R123)</f>
        <v>N/A</v>
      </c>
      <c r="P122" s="22" t="str">
        <f>IF(INDEX(Veh_Marshal,0,4)="N/A","N/A",'输出-系统进路参数'!S123)</f>
        <v>N/A</v>
      </c>
      <c r="Q122" s="22" t="str">
        <f>IF(INDEX(Veh_Marshal,0,4)="N/A","N/A",'输出-系统进路参数'!T123)</f>
        <v>N/A</v>
      </c>
      <c r="R122" s="22" t="str">
        <f>IF(INDEX(Veh_Marshal,0,4)="N/A","N/A",'输出-系统进路参数'!U123)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IF(INDEX(Veh_Marshal,0,4)="N/A","N/A",'输出-系统进路参数'!B124)</f>
        <v>N/A</v>
      </c>
      <c r="B123" s="22" t="str">
        <f>IF(INDEX(Veh_Marshal,0,4)="N/A","N/A",'输出-系统进路参数'!E124)</f>
        <v>N/A</v>
      </c>
      <c r="C123" s="22" t="str">
        <f>IF(INDEX(Veh_Marshal,0,4)="N/A","N/A",'输出-系统进路参数'!F124)</f>
        <v>N/A</v>
      </c>
      <c r="D123" s="22" t="str">
        <f>IF(INDEX(Veh_Marshal,0,4)="N/A","N/A",'输出-系统进路参数'!G124)</f>
        <v>N/A</v>
      </c>
      <c r="E123" s="22" t="str">
        <f>IF(INDEX(Veh_Marshal,0,4)="N/A","N/A",'输出-系统进路参数'!H124)</f>
        <v>N/A</v>
      </c>
      <c r="F123" s="22" t="str">
        <f>IF(INDEX(Veh_Marshal,0,4)="N/A","N/A",'输出-系统进路参数'!I124)</f>
        <v>N/A</v>
      </c>
      <c r="G123" s="22" t="str">
        <f>IF(INDEX(Veh_Marshal,0,4)="N/A","N/A",'输出-系统进路参数'!J124)</f>
        <v>N/A</v>
      </c>
      <c r="H123" s="22" t="str">
        <f>IF(INDEX(Veh_Marshal,0,4)="N/A","N/A",'输出-系统进路参数'!K124)</f>
        <v>N/A</v>
      </c>
      <c r="I123" s="22" t="str">
        <f>IF(INDEX(Veh_Marshal,0,4)="N/A","N/A",'输出-系统进路参数'!L124)</f>
        <v>N/A</v>
      </c>
      <c r="J123" s="22" t="str">
        <f>IF(INDEX(Veh_Marshal,0,4)="N/A","N/A",'输出-系统进路参数'!M124)</f>
        <v>N/A</v>
      </c>
      <c r="K123" s="22" t="str">
        <f>IF(INDEX(Veh_Marshal,0,4)="N/A","N/A",'输出-系统进路参数'!N124)</f>
        <v>N/A</v>
      </c>
      <c r="L123" s="22" t="str">
        <f>IF(INDEX(Veh_Marshal,0,4)="N/A","N/A",'输出-系统进路参数'!O124)</f>
        <v>N/A</v>
      </c>
      <c r="M123" s="22" t="str">
        <f>IF(INDEX(Veh_Marshal,0,4)="N/A","N/A",'输出-系统进路参数'!P124)</f>
        <v>N/A</v>
      </c>
      <c r="N123" s="22" t="str">
        <f>IF(INDEX(Veh_Marshal,0,4)="N/A","N/A",'输出-系统进路参数'!Q124)</f>
        <v>N/A</v>
      </c>
      <c r="O123" s="22" t="str">
        <f>IF(INDEX(Veh_Marshal,0,4)="N/A","N/A",'输出-系统进路参数'!R124)</f>
        <v>N/A</v>
      </c>
      <c r="P123" s="22" t="str">
        <f>IF(INDEX(Veh_Marshal,0,4)="N/A","N/A",'输出-系统进路参数'!S124)</f>
        <v>N/A</v>
      </c>
      <c r="Q123" s="22" t="str">
        <f>IF(INDEX(Veh_Marshal,0,4)="N/A","N/A",'输出-系统进路参数'!T124)</f>
        <v>N/A</v>
      </c>
      <c r="R123" s="22" t="str">
        <f>IF(INDEX(Veh_Marshal,0,4)="N/A","N/A",'输出-系统进路参数'!U124)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IF(INDEX(Veh_Marshal,0,4)="N/A","N/A",'输出-系统进路参数'!B125)</f>
        <v>N/A</v>
      </c>
      <c r="B124" s="22" t="str">
        <f>IF(INDEX(Veh_Marshal,0,4)="N/A","N/A",'输出-系统进路参数'!E125)</f>
        <v>N/A</v>
      </c>
      <c r="C124" s="22" t="str">
        <f>IF(INDEX(Veh_Marshal,0,4)="N/A","N/A",'输出-系统进路参数'!F125)</f>
        <v>N/A</v>
      </c>
      <c r="D124" s="22" t="str">
        <f>IF(INDEX(Veh_Marshal,0,4)="N/A","N/A",'输出-系统进路参数'!G125)</f>
        <v>N/A</v>
      </c>
      <c r="E124" s="22" t="str">
        <f>IF(INDEX(Veh_Marshal,0,4)="N/A","N/A",'输出-系统进路参数'!H125)</f>
        <v>N/A</v>
      </c>
      <c r="F124" s="22" t="str">
        <f>IF(INDEX(Veh_Marshal,0,4)="N/A","N/A",'输出-系统进路参数'!I125)</f>
        <v>N/A</v>
      </c>
      <c r="G124" s="22" t="str">
        <f>IF(INDEX(Veh_Marshal,0,4)="N/A","N/A",'输出-系统进路参数'!J125)</f>
        <v>N/A</v>
      </c>
      <c r="H124" s="22" t="str">
        <f>IF(INDEX(Veh_Marshal,0,4)="N/A","N/A",'输出-系统进路参数'!K125)</f>
        <v>N/A</v>
      </c>
      <c r="I124" s="22" t="str">
        <f>IF(INDEX(Veh_Marshal,0,4)="N/A","N/A",'输出-系统进路参数'!L125)</f>
        <v>N/A</v>
      </c>
      <c r="J124" s="22" t="str">
        <f>IF(INDEX(Veh_Marshal,0,4)="N/A","N/A",'输出-系统进路参数'!M125)</f>
        <v>N/A</v>
      </c>
      <c r="K124" s="22" t="str">
        <f>IF(INDEX(Veh_Marshal,0,4)="N/A","N/A",'输出-系统进路参数'!N125)</f>
        <v>N/A</v>
      </c>
      <c r="L124" s="22" t="str">
        <f>IF(INDEX(Veh_Marshal,0,4)="N/A","N/A",'输出-系统进路参数'!O125)</f>
        <v>N/A</v>
      </c>
      <c r="M124" s="22" t="str">
        <f>IF(INDEX(Veh_Marshal,0,4)="N/A","N/A",'输出-系统进路参数'!P125)</f>
        <v>N/A</v>
      </c>
      <c r="N124" s="22" t="str">
        <f>IF(INDEX(Veh_Marshal,0,4)="N/A","N/A",'输出-系统进路参数'!Q125)</f>
        <v>N/A</v>
      </c>
      <c r="O124" s="22" t="str">
        <f>IF(INDEX(Veh_Marshal,0,4)="N/A","N/A",'输出-系统进路参数'!R125)</f>
        <v>N/A</v>
      </c>
      <c r="P124" s="22" t="str">
        <f>IF(INDEX(Veh_Marshal,0,4)="N/A","N/A",'输出-系统进路参数'!S125)</f>
        <v>N/A</v>
      </c>
      <c r="Q124" s="22" t="str">
        <f>IF(INDEX(Veh_Marshal,0,4)="N/A","N/A",'输出-系统进路参数'!T125)</f>
        <v>N/A</v>
      </c>
      <c r="R124" s="22" t="str">
        <f>IF(INDEX(Veh_Marshal,0,4)="N/A","N/A",'输出-系统进路参数'!U125)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IF(INDEX(Veh_Marshal,0,4)="N/A","N/A",'输出-系统进路参数'!B126)</f>
        <v>N/A</v>
      </c>
      <c r="B125" s="22" t="str">
        <f>IF(INDEX(Veh_Marshal,0,4)="N/A","N/A",'输出-系统进路参数'!E126)</f>
        <v>N/A</v>
      </c>
      <c r="C125" s="22" t="str">
        <f>IF(INDEX(Veh_Marshal,0,4)="N/A","N/A",'输出-系统进路参数'!F126)</f>
        <v>N/A</v>
      </c>
      <c r="D125" s="22" t="str">
        <f>IF(INDEX(Veh_Marshal,0,4)="N/A","N/A",'输出-系统进路参数'!G126)</f>
        <v>N/A</v>
      </c>
      <c r="E125" s="22" t="str">
        <f>IF(INDEX(Veh_Marshal,0,4)="N/A","N/A",'输出-系统进路参数'!H126)</f>
        <v>N/A</v>
      </c>
      <c r="F125" s="22" t="str">
        <f>IF(INDEX(Veh_Marshal,0,4)="N/A","N/A",'输出-系统进路参数'!I126)</f>
        <v>N/A</v>
      </c>
      <c r="G125" s="22" t="str">
        <f>IF(INDEX(Veh_Marshal,0,4)="N/A","N/A",'输出-系统进路参数'!J126)</f>
        <v>N/A</v>
      </c>
      <c r="H125" s="22" t="str">
        <f>IF(INDEX(Veh_Marshal,0,4)="N/A","N/A",'输出-系统进路参数'!K126)</f>
        <v>N/A</v>
      </c>
      <c r="I125" s="22" t="str">
        <f>IF(INDEX(Veh_Marshal,0,4)="N/A","N/A",'输出-系统进路参数'!L126)</f>
        <v>N/A</v>
      </c>
      <c r="J125" s="22" t="str">
        <f>IF(INDEX(Veh_Marshal,0,4)="N/A","N/A",'输出-系统进路参数'!M126)</f>
        <v>N/A</v>
      </c>
      <c r="K125" s="22" t="str">
        <f>IF(INDEX(Veh_Marshal,0,4)="N/A","N/A",'输出-系统进路参数'!N126)</f>
        <v>N/A</v>
      </c>
      <c r="L125" s="22" t="str">
        <f>IF(INDEX(Veh_Marshal,0,4)="N/A","N/A",'输出-系统进路参数'!O126)</f>
        <v>N/A</v>
      </c>
      <c r="M125" s="22" t="str">
        <f>IF(INDEX(Veh_Marshal,0,4)="N/A","N/A",'输出-系统进路参数'!P126)</f>
        <v>N/A</v>
      </c>
      <c r="N125" s="22" t="str">
        <f>IF(INDEX(Veh_Marshal,0,4)="N/A","N/A",'输出-系统进路参数'!Q126)</f>
        <v>N/A</v>
      </c>
      <c r="O125" s="22" t="str">
        <f>IF(INDEX(Veh_Marshal,0,4)="N/A","N/A",'输出-系统进路参数'!R126)</f>
        <v>N/A</v>
      </c>
      <c r="P125" s="22" t="str">
        <f>IF(INDEX(Veh_Marshal,0,4)="N/A","N/A",'输出-系统进路参数'!S126)</f>
        <v>N/A</v>
      </c>
      <c r="Q125" s="22" t="str">
        <f>IF(INDEX(Veh_Marshal,0,4)="N/A","N/A",'输出-系统进路参数'!T126)</f>
        <v>N/A</v>
      </c>
      <c r="R125" s="22" t="str">
        <f>IF(INDEX(Veh_Marshal,0,4)="N/A","N/A",'输出-系统进路参数'!U126)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IF(INDEX(Veh_Marshal,0,4)="N/A","N/A",'输出-系统进路参数'!B127)</f>
        <v>N/A</v>
      </c>
      <c r="B126" s="22" t="str">
        <f>IF(INDEX(Veh_Marshal,0,4)="N/A","N/A",'输出-系统进路参数'!E127)</f>
        <v>N/A</v>
      </c>
      <c r="C126" s="22" t="str">
        <f>IF(INDEX(Veh_Marshal,0,4)="N/A","N/A",'输出-系统进路参数'!F127)</f>
        <v>N/A</v>
      </c>
      <c r="D126" s="22" t="str">
        <f>IF(INDEX(Veh_Marshal,0,4)="N/A","N/A",'输出-系统进路参数'!G127)</f>
        <v>N/A</v>
      </c>
      <c r="E126" s="22" t="str">
        <f>IF(INDEX(Veh_Marshal,0,4)="N/A","N/A",'输出-系统进路参数'!H127)</f>
        <v>N/A</v>
      </c>
      <c r="F126" s="22" t="str">
        <f>IF(INDEX(Veh_Marshal,0,4)="N/A","N/A",'输出-系统进路参数'!I127)</f>
        <v>N/A</v>
      </c>
      <c r="G126" s="22" t="str">
        <f>IF(INDEX(Veh_Marshal,0,4)="N/A","N/A",'输出-系统进路参数'!J127)</f>
        <v>N/A</v>
      </c>
      <c r="H126" s="22" t="str">
        <f>IF(INDEX(Veh_Marshal,0,4)="N/A","N/A",'输出-系统进路参数'!K127)</f>
        <v>N/A</v>
      </c>
      <c r="I126" s="22" t="str">
        <f>IF(INDEX(Veh_Marshal,0,4)="N/A","N/A",'输出-系统进路参数'!L127)</f>
        <v>N/A</v>
      </c>
      <c r="J126" s="22" t="str">
        <f>IF(INDEX(Veh_Marshal,0,4)="N/A","N/A",'输出-系统进路参数'!M127)</f>
        <v>N/A</v>
      </c>
      <c r="K126" s="22" t="str">
        <f>IF(INDEX(Veh_Marshal,0,4)="N/A","N/A",'输出-系统进路参数'!N127)</f>
        <v>N/A</v>
      </c>
      <c r="L126" s="22" t="str">
        <f>IF(INDEX(Veh_Marshal,0,4)="N/A","N/A",'输出-系统进路参数'!O127)</f>
        <v>N/A</v>
      </c>
      <c r="M126" s="22" t="str">
        <f>IF(INDEX(Veh_Marshal,0,4)="N/A","N/A",'输出-系统进路参数'!P127)</f>
        <v>N/A</v>
      </c>
      <c r="N126" s="22" t="str">
        <f>IF(INDEX(Veh_Marshal,0,4)="N/A","N/A",'输出-系统进路参数'!Q127)</f>
        <v>N/A</v>
      </c>
      <c r="O126" s="22" t="str">
        <f>IF(INDEX(Veh_Marshal,0,4)="N/A","N/A",'输出-系统进路参数'!R127)</f>
        <v>N/A</v>
      </c>
      <c r="P126" s="22" t="str">
        <f>IF(INDEX(Veh_Marshal,0,4)="N/A","N/A",'输出-系统进路参数'!S127)</f>
        <v>N/A</v>
      </c>
      <c r="Q126" s="22" t="str">
        <f>IF(INDEX(Veh_Marshal,0,4)="N/A","N/A",'输出-系统进路参数'!T127)</f>
        <v>N/A</v>
      </c>
      <c r="R126" s="22" t="str">
        <f>IF(INDEX(Veh_Marshal,0,4)="N/A","N/A",'输出-系统进路参数'!U127)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IF(INDEX(Veh_Marshal,0,4)="N/A","N/A",'输出-系统进路参数'!B128)</f>
        <v>N/A</v>
      </c>
      <c r="B127" s="22" t="str">
        <f>IF(INDEX(Veh_Marshal,0,4)="N/A","N/A",'输出-系统进路参数'!E128)</f>
        <v>N/A</v>
      </c>
      <c r="C127" s="22" t="str">
        <f>IF(INDEX(Veh_Marshal,0,4)="N/A","N/A",'输出-系统进路参数'!F128)</f>
        <v>N/A</v>
      </c>
      <c r="D127" s="22" t="str">
        <f>IF(INDEX(Veh_Marshal,0,4)="N/A","N/A",'输出-系统进路参数'!G128)</f>
        <v>N/A</v>
      </c>
      <c r="E127" s="22" t="str">
        <f>IF(INDEX(Veh_Marshal,0,4)="N/A","N/A",'输出-系统进路参数'!H128)</f>
        <v>N/A</v>
      </c>
      <c r="F127" s="22" t="str">
        <f>IF(INDEX(Veh_Marshal,0,4)="N/A","N/A",'输出-系统进路参数'!I128)</f>
        <v>N/A</v>
      </c>
      <c r="G127" s="22" t="str">
        <f>IF(INDEX(Veh_Marshal,0,4)="N/A","N/A",'输出-系统进路参数'!J128)</f>
        <v>N/A</v>
      </c>
      <c r="H127" s="22" t="str">
        <f>IF(INDEX(Veh_Marshal,0,4)="N/A","N/A",'输出-系统进路参数'!K128)</f>
        <v>N/A</v>
      </c>
      <c r="I127" s="22" t="str">
        <f>IF(INDEX(Veh_Marshal,0,4)="N/A","N/A",'输出-系统进路参数'!L128)</f>
        <v>N/A</v>
      </c>
      <c r="J127" s="22" t="str">
        <f>IF(INDEX(Veh_Marshal,0,4)="N/A","N/A",'输出-系统进路参数'!M128)</f>
        <v>N/A</v>
      </c>
      <c r="K127" s="22" t="str">
        <f>IF(INDEX(Veh_Marshal,0,4)="N/A","N/A",'输出-系统进路参数'!N128)</f>
        <v>N/A</v>
      </c>
      <c r="L127" s="22" t="str">
        <f>IF(INDEX(Veh_Marshal,0,4)="N/A","N/A",'输出-系统进路参数'!O128)</f>
        <v>N/A</v>
      </c>
      <c r="M127" s="22" t="str">
        <f>IF(INDEX(Veh_Marshal,0,4)="N/A","N/A",'输出-系统进路参数'!P128)</f>
        <v>N/A</v>
      </c>
      <c r="N127" s="22" t="str">
        <f>IF(INDEX(Veh_Marshal,0,4)="N/A","N/A",'输出-系统进路参数'!Q128)</f>
        <v>N/A</v>
      </c>
      <c r="O127" s="22" t="str">
        <f>IF(INDEX(Veh_Marshal,0,4)="N/A","N/A",'输出-系统进路参数'!R128)</f>
        <v>N/A</v>
      </c>
      <c r="P127" s="22" t="str">
        <f>IF(INDEX(Veh_Marshal,0,4)="N/A","N/A",'输出-系统进路参数'!S128)</f>
        <v>N/A</v>
      </c>
      <c r="Q127" s="22" t="str">
        <f>IF(INDEX(Veh_Marshal,0,4)="N/A","N/A",'输出-系统进路参数'!T128)</f>
        <v>N/A</v>
      </c>
      <c r="R127" s="22" t="str">
        <f>IF(INDEX(Veh_Marshal,0,4)="N/A","N/A",'输出-系统进路参数'!U128)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IF(INDEX(Veh_Marshal,0,4)="N/A","N/A",'输出-系统进路参数'!B129)</f>
        <v>N/A</v>
      </c>
      <c r="B128" s="22" t="str">
        <f>IF(INDEX(Veh_Marshal,0,4)="N/A","N/A",'输出-系统进路参数'!E129)</f>
        <v>N/A</v>
      </c>
      <c r="C128" s="22" t="str">
        <f>IF(INDEX(Veh_Marshal,0,4)="N/A","N/A",'输出-系统进路参数'!F129)</f>
        <v>N/A</v>
      </c>
      <c r="D128" s="22" t="str">
        <f>IF(INDEX(Veh_Marshal,0,4)="N/A","N/A",'输出-系统进路参数'!G129)</f>
        <v>N/A</v>
      </c>
      <c r="E128" s="22" t="str">
        <f>IF(INDEX(Veh_Marshal,0,4)="N/A","N/A",'输出-系统进路参数'!H129)</f>
        <v>N/A</v>
      </c>
      <c r="F128" s="22" t="str">
        <f>IF(INDEX(Veh_Marshal,0,4)="N/A","N/A",'输出-系统进路参数'!I129)</f>
        <v>N/A</v>
      </c>
      <c r="G128" s="22" t="str">
        <f>IF(INDEX(Veh_Marshal,0,4)="N/A","N/A",'输出-系统进路参数'!J129)</f>
        <v>N/A</v>
      </c>
      <c r="H128" s="22" t="str">
        <f>IF(INDEX(Veh_Marshal,0,4)="N/A","N/A",'输出-系统进路参数'!K129)</f>
        <v>N/A</v>
      </c>
      <c r="I128" s="22" t="str">
        <f>IF(INDEX(Veh_Marshal,0,4)="N/A","N/A",'输出-系统进路参数'!L129)</f>
        <v>N/A</v>
      </c>
      <c r="J128" s="22" t="str">
        <f>IF(INDEX(Veh_Marshal,0,4)="N/A","N/A",'输出-系统进路参数'!M129)</f>
        <v>N/A</v>
      </c>
      <c r="K128" s="22" t="str">
        <f>IF(INDEX(Veh_Marshal,0,4)="N/A","N/A",'输出-系统进路参数'!N129)</f>
        <v>N/A</v>
      </c>
      <c r="L128" s="22" t="str">
        <f>IF(INDEX(Veh_Marshal,0,4)="N/A","N/A",'输出-系统进路参数'!O129)</f>
        <v>N/A</v>
      </c>
      <c r="M128" s="22" t="str">
        <f>IF(INDEX(Veh_Marshal,0,4)="N/A","N/A",'输出-系统进路参数'!P129)</f>
        <v>N/A</v>
      </c>
      <c r="N128" s="22" t="str">
        <f>IF(INDEX(Veh_Marshal,0,4)="N/A","N/A",'输出-系统进路参数'!Q129)</f>
        <v>N/A</v>
      </c>
      <c r="O128" s="22" t="str">
        <f>IF(INDEX(Veh_Marshal,0,4)="N/A","N/A",'输出-系统进路参数'!R129)</f>
        <v>N/A</v>
      </c>
      <c r="P128" s="22" t="str">
        <f>IF(INDEX(Veh_Marshal,0,4)="N/A","N/A",'输出-系统进路参数'!S129)</f>
        <v>N/A</v>
      </c>
      <c r="Q128" s="22" t="str">
        <f>IF(INDEX(Veh_Marshal,0,4)="N/A","N/A",'输出-系统进路参数'!T129)</f>
        <v>N/A</v>
      </c>
      <c r="R128" s="22" t="str">
        <f>IF(INDEX(Veh_Marshal,0,4)="N/A","N/A",'输出-系统进路参数'!U129)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IF(INDEX(Veh_Marshal,0,4)="N/A","N/A",'输出-系统进路参数'!B130)</f>
        <v>N/A</v>
      </c>
      <c r="B129" s="22" t="str">
        <f>IF(INDEX(Veh_Marshal,0,4)="N/A","N/A",'输出-系统进路参数'!E130)</f>
        <v>N/A</v>
      </c>
      <c r="C129" s="22" t="str">
        <f>IF(INDEX(Veh_Marshal,0,4)="N/A","N/A",'输出-系统进路参数'!F130)</f>
        <v>N/A</v>
      </c>
      <c r="D129" s="22" t="str">
        <f>IF(INDEX(Veh_Marshal,0,4)="N/A","N/A",'输出-系统进路参数'!G130)</f>
        <v>N/A</v>
      </c>
      <c r="E129" s="22" t="str">
        <f>IF(INDEX(Veh_Marshal,0,4)="N/A","N/A",'输出-系统进路参数'!H130)</f>
        <v>N/A</v>
      </c>
      <c r="F129" s="22" t="str">
        <f>IF(INDEX(Veh_Marshal,0,4)="N/A","N/A",'输出-系统进路参数'!I130)</f>
        <v>N/A</v>
      </c>
      <c r="G129" s="22" t="str">
        <f>IF(INDEX(Veh_Marshal,0,4)="N/A","N/A",'输出-系统进路参数'!J130)</f>
        <v>N/A</v>
      </c>
      <c r="H129" s="22" t="str">
        <f>IF(INDEX(Veh_Marshal,0,4)="N/A","N/A",'输出-系统进路参数'!K130)</f>
        <v>N/A</v>
      </c>
      <c r="I129" s="22" t="str">
        <f>IF(INDEX(Veh_Marshal,0,4)="N/A","N/A",'输出-系统进路参数'!L130)</f>
        <v>N/A</v>
      </c>
      <c r="J129" s="22" t="str">
        <f>IF(INDEX(Veh_Marshal,0,4)="N/A","N/A",'输出-系统进路参数'!M130)</f>
        <v>N/A</v>
      </c>
      <c r="K129" s="22" t="str">
        <f>IF(INDEX(Veh_Marshal,0,4)="N/A","N/A",'输出-系统进路参数'!N130)</f>
        <v>N/A</v>
      </c>
      <c r="L129" s="22" t="str">
        <f>IF(INDEX(Veh_Marshal,0,4)="N/A","N/A",'输出-系统进路参数'!O130)</f>
        <v>N/A</v>
      </c>
      <c r="M129" s="22" t="str">
        <f>IF(INDEX(Veh_Marshal,0,4)="N/A","N/A",'输出-系统进路参数'!P130)</f>
        <v>N/A</v>
      </c>
      <c r="N129" s="22" t="str">
        <f>IF(INDEX(Veh_Marshal,0,4)="N/A","N/A",'输出-系统进路参数'!Q130)</f>
        <v>N/A</v>
      </c>
      <c r="O129" s="22" t="str">
        <f>IF(INDEX(Veh_Marshal,0,4)="N/A","N/A",'输出-系统进路参数'!R130)</f>
        <v>N/A</v>
      </c>
      <c r="P129" s="22" t="str">
        <f>IF(INDEX(Veh_Marshal,0,4)="N/A","N/A",'输出-系统进路参数'!S130)</f>
        <v>N/A</v>
      </c>
      <c r="Q129" s="22" t="str">
        <f>IF(INDEX(Veh_Marshal,0,4)="N/A","N/A",'输出-系统进路参数'!T130)</f>
        <v>N/A</v>
      </c>
      <c r="R129" s="22" t="str">
        <f>IF(INDEX(Veh_Marshal,0,4)="N/A","N/A",'输出-系统进路参数'!U130)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IF(INDEX(Veh_Marshal,0,4)="N/A","N/A",'输出-系统进路参数'!B131)</f>
        <v>N/A</v>
      </c>
      <c r="B130" s="22" t="str">
        <f>IF(INDEX(Veh_Marshal,0,4)="N/A","N/A",'输出-系统进路参数'!E131)</f>
        <v>N/A</v>
      </c>
      <c r="C130" s="22" t="str">
        <f>IF(INDEX(Veh_Marshal,0,4)="N/A","N/A",'输出-系统进路参数'!F131)</f>
        <v>N/A</v>
      </c>
      <c r="D130" s="22" t="str">
        <f>IF(INDEX(Veh_Marshal,0,4)="N/A","N/A",'输出-系统进路参数'!G131)</f>
        <v>N/A</v>
      </c>
      <c r="E130" s="22" t="str">
        <f>IF(INDEX(Veh_Marshal,0,4)="N/A","N/A",'输出-系统进路参数'!H131)</f>
        <v>N/A</v>
      </c>
      <c r="F130" s="22" t="str">
        <f>IF(INDEX(Veh_Marshal,0,4)="N/A","N/A",'输出-系统进路参数'!I131)</f>
        <v>N/A</v>
      </c>
      <c r="G130" s="22" t="str">
        <f>IF(INDEX(Veh_Marshal,0,4)="N/A","N/A",'输出-系统进路参数'!J131)</f>
        <v>N/A</v>
      </c>
      <c r="H130" s="22" t="str">
        <f>IF(INDEX(Veh_Marshal,0,4)="N/A","N/A",'输出-系统进路参数'!K131)</f>
        <v>N/A</v>
      </c>
      <c r="I130" s="22" t="str">
        <f>IF(INDEX(Veh_Marshal,0,4)="N/A","N/A",'输出-系统进路参数'!L131)</f>
        <v>N/A</v>
      </c>
      <c r="J130" s="22" t="str">
        <f>IF(INDEX(Veh_Marshal,0,4)="N/A","N/A",'输出-系统进路参数'!M131)</f>
        <v>N/A</v>
      </c>
      <c r="K130" s="22" t="str">
        <f>IF(INDEX(Veh_Marshal,0,4)="N/A","N/A",'输出-系统进路参数'!N131)</f>
        <v>N/A</v>
      </c>
      <c r="L130" s="22" t="str">
        <f>IF(INDEX(Veh_Marshal,0,4)="N/A","N/A",'输出-系统进路参数'!O131)</f>
        <v>N/A</v>
      </c>
      <c r="M130" s="22" t="str">
        <f>IF(INDEX(Veh_Marshal,0,4)="N/A","N/A",'输出-系统进路参数'!P131)</f>
        <v>N/A</v>
      </c>
      <c r="N130" s="22" t="str">
        <f>IF(INDEX(Veh_Marshal,0,4)="N/A","N/A",'输出-系统进路参数'!Q131)</f>
        <v>N/A</v>
      </c>
      <c r="O130" s="22" t="str">
        <f>IF(INDEX(Veh_Marshal,0,4)="N/A","N/A",'输出-系统进路参数'!R131)</f>
        <v>N/A</v>
      </c>
      <c r="P130" s="22" t="str">
        <f>IF(INDEX(Veh_Marshal,0,4)="N/A","N/A",'输出-系统进路参数'!S131)</f>
        <v>N/A</v>
      </c>
      <c r="Q130" s="22" t="str">
        <f>IF(INDEX(Veh_Marshal,0,4)="N/A","N/A",'输出-系统进路参数'!T131)</f>
        <v>N/A</v>
      </c>
      <c r="R130" s="22" t="str">
        <f>IF(INDEX(Veh_Marshal,0,4)="N/A","N/A",'输出-系统进路参数'!U131)</f>
        <v>N/A</v>
      </c>
      <c r="S130" s="42" t="str">
        <f t="shared" ref="S130:S193" si="22">IF($A130="N/A","N/A",IF($F130="N/A",CEILING($C130/3.6*(CFG_T_EB_OUT+CFG_T_EB_SETUP)/1000+($C130/3.6)^2/(INDEX(Veh_Gebr,0,4)+$E130/1000*9.8)/2,0.001),$F130))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+Conf_SafeMarginDist+Proj_Sig2AxleDist+INDEX(Veh_Hook2Roller,0,4))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+$C130/3.6/(INDEX(Veh_Gebr,0,4)+$E130/1000*9.8)*1000
+Equ_AxleClearDelay+Conf_VibInTime_CBI)/1000,
10),$V130))</f>
        <v>N/A</v>
      </c>
      <c r="Y130" s="30" t="str">
        <f t="shared" ref="Y130:Y193" si="28">IF($A130="N/A","N/A",
IF($M130="N/A","N/A",
IF($Q130="N/A","N/A",
CEILING(SQRT(2*($O130-INDEX(Veh_Length,0,4)+INDEX(Veh_Hook2Roller,0,4)-Proj_Sp2AxleDist)/(INDEX(Veh_NormDec,0,4)+$P130/1000*9.8))*1000*2,5000)/1000)))</f>
        <v>N/A</v>
      </c>
      <c r="Z130" s="30" t="str">
        <f t="shared" ref="Z130:Z193" si="29">IF($A130="N/A","N/A",
IF($M130="N/A","N/A",
IF($Q130="N/A","N/A",
CEILING(($Y130*1000+CFG_T_EB_OUT+CFG_T_EB_SETUP
+((SQRT((2*INDEX(Veh_Gebr,0,4)*(INDEX(Veh_MaxAcc,0,4)-$P130/1000*9.8)*CFG_T_EB_SETUP/1000)^2
       +4*(INDEX(Veh_Gebr,0,4)+INDEX(Veh_MaxAcc,0,4))*(INDEX(Veh_MaxAcc,0,4)-$P130/1000*9.8)*(INDEX(Veh_Gebr,0,4)*$P130/1000*9.8*(CFG_T_EB_SETUP/1000)^2
           +2*(INDEX(Veh_Gebr,0,4)+$P130/1000*9.8)*($O130-INDEX(Veh_Length,0,4)+INDEX(Veh_Hook2Roller,0,4))))
    -2*INDEX(Veh_Gebr,0,4)*(INDEX(Veh_MaxAcc,0,4)-$P130/1000*9.8)*CFG_T_EB_SETUP/1000)
  /2/(INDEX(Veh_MaxAcc,0,4)+INDEX(Veh_Gebr,0,4))-$P130/1000*9.8*CFG_T_EB_SETUP/1000)/(INDEX(Veh_Gebr,0,4)+$P130/1000*9.8)*1000
+Equ_AxleClearDelay+Conf_VibInTime_CBI)/1000,
10)
)))</f>
        <v>N/A</v>
      </c>
      <c r="AA130" s="30" t="str">
        <f t="shared" ref="AA130:AA193" si="30">IF($A130="N/A","N/A",
IF($Q130="N/A","N/A",
FLOOR((Proj_RmMaxForwSpd/3.6-ATO速度_EB速度余量/3.6)*1000/INDEX(Veh_NormDec,0,4)
+(Proj_RmMaxForwSpd/3.6-ATO速度_EB速度余量/3.6)*1000/INDEX(Veh_MaxAcc,0,4)
+($B130-(Proj_RmMaxForwSpd/3.6-ATO速度_EB速度余量/3.6)^2/(2*INDEX(Veh_NormDec,0,4))-(Proj_RmMaxForwSpd/3.6-ATO速度_EB速度余量/3.6)^2/(2*INDEX(Veh_MaxAcc,0,4)))/(Proj_RmMaxForwSpd/3.6-ATO速度_EB速度余量/3.6)*1000
+$N130*1000,5000)/1000))</f>
        <v>N/A</v>
      </c>
      <c r="AB130" s="30" t="str">
        <f t="shared" ref="AB130:AB193" si="31">IF($A130="N/A","N/A",
IF($Q130="N/A","N/A",
CEILING(($AA130*1000+CFG_T_EB_OUT+CFG_T_EB_SETUP
+$D130/3.6/(INDEX(Veh_Gebr,0,4)+$G130/1000*9.8)*1000
+Equ_AxleClearDelay+Conf_VibInTime_CBI)/1000,
10)
))</f>
        <v>N/A</v>
      </c>
      <c r="AC130" s="30" t="str">
        <f t="shared" ref="AC130:AC193" si="32">IF($A130="N/A","N/A",
CEILING(司机反应时间*1000
+INDEX(Veh_FsbTracCutDelay,0,4)+INDEX(Veh_FsbSetDelay,0,4)+INDEX(Veh_FsbCoastTime,0,4)
+Proj_RmMaxForwSpd/3.6/(INDEX(Veh_Fsbr,0,4)-Proj_MaxLineGrad*9.8/1000)*1000
+Equ_AxleClearDelay
+Conf_VibInTime_CBI,
10000)/1000)</f>
        <v>N/A</v>
      </c>
    </row>
    <row r="131" spans="1:29">
      <c r="A131" s="22" t="str">
        <f>IF(INDEX(Veh_Marshal,0,4)="N/A","N/A",'输出-系统进路参数'!B132)</f>
        <v>N/A</v>
      </c>
      <c r="B131" s="22" t="str">
        <f>IF(INDEX(Veh_Marshal,0,4)="N/A","N/A",'输出-系统进路参数'!E132)</f>
        <v>N/A</v>
      </c>
      <c r="C131" s="22" t="str">
        <f>IF(INDEX(Veh_Marshal,0,4)="N/A","N/A",'输出-系统进路参数'!F132)</f>
        <v>N/A</v>
      </c>
      <c r="D131" s="22" t="str">
        <f>IF(INDEX(Veh_Marshal,0,4)="N/A","N/A",'输出-系统进路参数'!G132)</f>
        <v>N/A</v>
      </c>
      <c r="E131" s="22" t="str">
        <f>IF(INDEX(Veh_Marshal,0,4)="N/A","N/A",'输出-系统进路参数'!H132)</f>
        <v>N/A</v>
      </c>
      <c r="F131" s="22" t="str">
        <f>IF(INDEX(Veh_Marshal,0,4)="N/A","N/A",'输出-系统进路参数'!I132)</f>
        <v>N/A</v>
      </c>
      <c r="G131" s="22" t="str">
        <f>IF(INDEX(Veh_Marshal,0,4)="N/A","N/A",'输出-系统进路参数'!J132)</f>
        <v>N/A</v>
      </c>
      <c r="H131" s="22" t="str">
        <f>IF(INDEX(Veh_Marshal,0,4)="N/A","N/A",'输出-系统进路参数'!K132)</f>
        <v>N/A</v>
      </c>
      <c r="I131" s="22" t="str">
        <f>IF(INDEX(Veh_Marshal,0,4)="N/A","N/A",'输出-系统进路参数'!L132)</f>
        <v>N/A</v>
      </c>
      <c r="J131" s="22" t="str">
        <f>IF(INDEX(Veh_Marshal,0,4)="N/A","N/A",'输出-系统进路参数'!M132)</f>
        <v>N/A</v>
      </c>
      <c r="K131" s="22" t="str">
        <f>IF(INDEX(Veh_Marshal,0,4)="N/A","N/A",'输出-系统进路参数'!N132)</f>
        <v>N/A</v>
      </c>
      <c r="L131" s="22" t="str">
        <f>IF(INDEX(Veh_Marshal,0,4)="N/A","N/A",'输出-系统进路参数'!O132)</f>
        <v>N/A</v>
      </c>
      <c r="M131" s="22" t="str">
        <f>IF(INDEX(Veh_Marshal,0,4)="N/A","N/A",'输出-系统进路参数'!P132)</f>
        <v>N/A</v>
      </c>
      <c r="N131" s="22" t="str">
        <f>IF(INDEX(Veh_Marshal,0,4)="N/A","N/A",'输出-系统进路参数'!Q132)</f>
        <v>N/A</v>
      </c>
      <c r="O131" s="22" t="str">
        <f>IF(INDEX(Veh_Marshal,0,4)="N/A","N/A",'输出-系统进路参数'!R132)</f>
        <v>N/A</v>
      </c>
      <c r="P131" s="22" t="str">
        <f>IF(INDEX(Veh_Marshal,0,4)="N/A","N/A",'输出-系统进路参数'!S132)</f>
        <v>N/A</v>
      </c>
      <c r="Q131" s="22" t="str">
        <f>IF(INDEX(Veh_Marshal,0,4)="N/A","N/A",'输出-系统进路参数'!T132)</f>
        <v>N/A</v>
      </c>
      <c r="R131" s="22" t="str">
        <f>IF(INDEX(Veh_Marshal,0,4)="N/A","N/A",'输出-系统进路参数'!U132)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IF(INDEX(Veh_Marshal,0,4)="N/A","N/A",'输出-系统进路参数'!B133)</f>
        <v>N/A</v>
      </c>
      <c r="B132" s="22" t="str">
        <f>IF(INDEX(Veh_Marshal,0,4)="N/A","N/A",'输出-系统进路参数'!E133)</f>
        <v>N/A</v>
      </c>
      <c r="C132" s="22" t="str">
        <f>IF(INDEX(Veh_Marshal,0,4)="N/A","N/A",'输出-系统进路参数'!F133)</f>
        <v>N/A</v>
      </c>
      <c r="D132" s="22" t="str">
        <f>IF(INDEX(Veh_Marshal,0,4)="N/A","N/A",'输出-系统进路参数'!G133)</f>
        <v>N/A</v>
      </c>
      <c r="E132" s="22" t="str">
        <f>IF(INDEX(Veh_Marshal,0,4)="N/A","N/A",'输出-系统进路参数'!H133)</f>
        <v>N/A</v>
      </c>
      <c r="F132" s="22" t="str">
        <f>IF(INDEX(Veh_Marshal,0,4)="N/A","N/A",'输出-系统进路参数'!I133)</f>
        <v>N/A</v>
      </c>
      <c r="G132" s="22" t="str">
        <f>IF(INDEX(Veh_Marshal,0,4)="N/A","N/A",'输出-系统进路参数'!J133)</f>
        <v>N/A</v>
      </c>
      <c r="H132" s="22" t="str">
        <f>IF(INDEX(Veh_Marshal,0,4)="N/A","N/A",'输出-系统进路参数'!K133)</f>
        <v>N/A</v>
      </c>
      <c r="I132" s="22" t="str">
        <f>IF(INDEX(Veh_Marshal,0,4)="N/A","N/A",'输出-系统进路参数'!L133)</f>
        <v>N/A</v>
      </c>
      <c r="J132" s="22" t="str">
        <f>IF(INDEX(Veh_Marshal,0,4)="N/A","N/A",'输出-系统进路参数'!M133)</f>
        <v>N/A</v>
      </c>
      <c r="K132" s="22" t="str">
        <f>IF(INDEX(Veh_Marshal,0,4)="N/A","N/A",'输出-系统进路参数'!N133)</f>
        <v>N/A</v>
      </c>
      <c r="L132" s="22" t="str">
        <f>IF(INDEX(Veh_Marshal,0,4)="N/A","N/A",'输出-系统进路参数'!O133)</f>
        <v>N/A</v>
      </c>
      <c r="M132" s="22" t="str">
        <f>IF(INDEX(Veh_Marshal,0,4)="N/A","N/A",'输出-系统进路参数'!P133)</f>
        <v>N/A</v>
      </c>
      <c r="N132" s="22" t="str">
        <f>IF(INDEX(Veh_Marshal,0,4)="N/A","N/A",'输出-系统进路参数'!Q133)</f>
        <v>N/A</v>
      </c>
      <c r="O132" s="22" t="str">
        <f>IF(INDEX(Veh_Marshal,0,4)="N/A","N/A",'输出-系统进路参数'!R133)</f>
        <v>N/A</v>
      </c>
      <c r="P132" s="22" t="str">
        <f>IF(INDEX(Veh_Marshal,0,4)="N/A","N/A",'输出-系统进路参数'!S133)</f>
        <v>N/A</v>
      </c>
      <c r="Q132" s="22" t="str">
        <f>IF(INDEX(Veh_Marshal,0,4)="N/A","N/A",'输出-系统进路参数'!T133)</f>
        <v>N/A</v>
      </c>
      <c r="R132" s="22" t="str">
        <f>IF(INDEX(Veh_Marshal,0,4)="N/A","N/A",'输出-系统进路参数'!U133)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IF(INDEX(Veh_Marshal,0,4)="N/A","N/A",'输出-系统进路参数'!B134)</f>
        <v>N/A</v>
      </c>
      <c r="B133" s="22" t="str">
        <f>IF(INDEX(Veh_Marshal,0,4)="N/A","N/A",'输出-系统进路参数'!E134)</f>
        <v>N/A</v>
      </c>
      <c r="C133" s="22" t="str">
        <f>IF(INDEX(Veh_Marshal,0,4)="N/A","N/A",'输出-系统进路参数'!F134)</f>
        <v>N/A</v>
      </c>
      <c r="D133" s="22" t="str">
        <f>IF(INDEX(Veh_Marshal,0,4)="N/A","N/A",'输出-系统进路参数'!G134)</f>
        <v>N/A</v>
      </c>
      <c r="E133" s="22" t="str">
        <f>IF(INDEX(Veh_Marshal,0,4)="N/A","N/A",'输出-系统进路参数'!H134)</f>
        <v>N/A</v>
      </c>
      <c r="F133" s="22" t="str">
        <f>IF(INDEX(Veh_Marshal,0,4)="N/A","N/A",'输出-系统进路参数'!I134)</f>
        <v>N/A</v>
      </c>
      <c r="G133" s="22" t="str">
        <f>IF(INDEX(Veh_Marshal,0,4)="N/A","N/A",'输出-系统进路参数'!J134)</f>
        <v>N/A</v>
      </c>
      <c r="H133" s="22" t="str">
        <f>IF(INDEX(Veh_Marshal,0,4)="N/A","N/A",'输出-系统进路参数'!K134)</f>
        <v>N/A</v>
      </c>
      <c r="I133" s="22" t="str">
        <f>IF(INDEX(Veh_Marshal,0,4)="N/A","N/A",'输出-系统进路参数'!L134)</f>
        <v>N/A</v>
      </c>
      <c r="J133" s="22" t="str">
        <f>IF(INDEX(Veh_Marshal,0,4)="N/A","N/A",'输出-系统进路参数'!M134)</f>
        <v>N/A</v>
      </c>
      <c r="K133" s="22" t="str">
        <f>IF(INDEX(Veh_Marshal,0,4)="N/A","N/A",'输出-系统进路参数'!N134)</f>
        <v>N/A</v>
      </c>
      <c r="L133" s="22" t="str">
        <f>IF(INDEX(Veh_Marshal,0,4)="N/A","N/A",'输出-系统进路参数'!O134)</f>
        <v>N/A</v>
      </c>
      <c r="M133" s="22" t="str">
        <f>IF(INDEX(Veh_Marshal,0,4)="N/A","N/A",'输出-系统进路参数'!P134)</f>
        <v>N/A</v>
      </c>
      <c r="N133" s="22" t="str">
        <f>IF(INDEX(Veh_Marshal,0,4)="N/A","N/A",'输出-系统进路参数'!Q134)</f>
        <v>N/A</v>
      </c>
      <c r="O133" s="22" t="str">
        <f>IF(INDEX(Veh_Marshal,0,4)="N/A","N/A",'输出-系统进路参数'!R134)</f>
        <v>N/A</v>
      </c>
      <c r="P133" s="22" t="str">
        <f>IF(INDEX(Veh_Marshal,0,4)="N/A","N/A",'输出-系统进路参数'!S134)</f>
        <v>N/A</v>
      </c>
      <c r="Q133" s="22" t="str">
        <f>IF(INDEX(Veh_Marshal,0,4)="N/A","N/A",'输出-系统进路参数'!T134)</f>
        <v>N/A</v>
      </c>
      <c r="R133" s="22" t="str">
        <f>IF(INDEX(Veh_Marshal,0,4)="N/A","N/A",'输出-系统进路参数'!U134)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IF(INDEX(Veh_Marshal,0,4)="N/A","N/A",'输出-系统进路参数'!B135)</f>
        <v>N/A</v>
      </c>
      <c r="B134" s="22" t="str">
        <f>IF(INDEX(Veh_Marshal,0,4)="N/A","N/A",'输出-系统进路参数'!E135)</f>
        <v>N/A</v>
      </c>
      <c r="C134" s="22" t="str">
        <f>IF(INDEX(Veh_Marshal,0,4)="N/A","N/A",'输出-系统进路参数'!F135)</f>
        <v>N/A</v>
      </c>
      <c r="D134" s="22" t="str">
        <f>IF(INDEX(Veh_Marshal,0,4)="N/A","N/A",'输出-系统进路参数'!G135)</f>
        <v>N/A</v>
      </c>
      <c r="E134" s="22" t="str">
        <f>IF(INDEX(Veh_Marshal,0,4)="N/A","N/A",'输出-系统进路参数'!H135)</f>
        <v>N/A</v>
      </c>
      <c r="F134" s="22" t="str">
        <f>IF(INDEX(Veh_Marshal,0,4)="N/A","N/A",'输出-系统进路参数'!I135)</f>
        <v>N/A</v>
      </c>
      <c r="G134" s="22" t="str">
        <f>IF(INDEX(Veh_Marshal,0,4)="N/A","N/A",'输出-系统进路参数'!J135)</f>
        <v>N/A</v>
      </c>
      <c r="H134" s="22" t="str">
        <f>IF(INDEX(Veh_Marshal,0,4)="N/A","N/A",'输出-系统进路参数'!K135)</f>
        <v>N/A</v>
      </c>
      <c r="I134" s="22" t="str">
        <f>IF(INDEX(Veh_Marshal,0,4)="N/A","N/A",'输出-系统进路参数'!L135)</f>
        <v>N/A</v>
      </c>
      <c r="J134" s="22" t="str">
        <f>IF(INDEX(Veh_Marshal,0,4)="N/A","N/A",'输出-系统进路参数'!M135)</f>
        <v>N/A</v>
      </c>
      <c r="K134" s="22" t="str">
        <f>IF(INDEX(Veh_Marshal,0,4)="N/A","N/A",'输出-系统进路参数'!N135)</f>
        <v>N/A</v>
      </c>
      <c r="L134" s="22" t="str">
        <f>IF(INDEX(Veh_Marshal,0,4)="N/A","N/A",'输出-系统进路参数'!O135)</f>
        <v>N/A</v>
      </c>
      <c r="M134" s="22" t="str">
        <f>IF(INDEX(Veh_Marshal,0,4)="N/A","N/A",'输出-系统进路参数'!P135)</f>
        <v>N/A</v>
      </c>
      <c r="N134" s="22" t="str">
        <f>IF(INDEX(Veh_Marshal,0,4)="N/A","N/A",'输出-系统进路参数'!Q135)</f>
        <v>N/A</v>
      </c>
      <c r="O134" s="22" t="str">
        <f>IF(INDEX(Veh_Marshal,0,4)="N/A","N/A",'输出-系统进路参数'!R135)</f>
        <v>N/A</v>
      </c>
      <c r="P134" s="22" t="str">
        <f>IF(INDEX(Veh_Marshal,0,4)="N/A","N/A",'输出-系统进路参数'!S135)</f>
        <v>N/A</v>
      </c>
      <c r="Q134" s="22" t="str">
        <f>IF(INDEX(Veh_Marshal,0,4)="N/A","N/A",'输出-系统进路参数'!T135)</f>
        <v>N/A</v>
      </c>
      <c r="R134" s="22" t="str">
        <f>IF(INDEX(Veh_Marshal,0,4)="N/A","N/A",'输出-系统进路参数'!U135)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IF(INDEX(Veh_Marshal,0,4)="N/A","N/A",'输出-系统进路参数'!B136)</f>
        <v>N/A</v>
      </c>
      <c r="B135" s="22" t="str">
        <f>IF(INDEX(Veh_Marshal,0,4)="N/A","N/A",'输出-系统进路参数'!E136)</f>
        <v>N/A</v>
      </c>
      <c r="C135" s="22" t="str">
        <f>IF(INDEX(Veh_Marshal,0,4)="N/A","N/A",'输出-系统进路参数'!F136)</f>
        <v>N/A</v>
      </c>
      <c r="D135" s="22" t="str">
        <f>IF(INDEX(Veh_Marshal,0,4)="N/A","N/A",'输出-系统进路参数'!G136)</f>
        <v>N/A</v>
      </c>
      <c r="E135" s="22" t="str">
        <f>IF(INDEX(Veh_Marshal,0,4)="N/A","N/A",'输出-系统进路参数'!H136)</f>
        <v>N/A</v>
      </c>
      <c r="F135" s="22" t="str">
        <f>IF(INDEX(Veh_Marshal,0,4)="N/A","N/A",'输出-系统进路参数'!I136)</f>
        <v>N/A</v>
      </c>
      <c r="G135" s="22" t="str">
        <f>IF(INDEX(Veh_Marshal,0,4)="N/A","N/A",'输出-系统进路参数'!J136)</f>
        <v>N/A</v>
      </c>
      <c r="H135" s="22" t="str">
        <f>IF(INDEX(Veh_Marshal,0,4)="N/A","N/A",'输出-系统进路参数'!K136)</f>
        <v>N/A</v>
      </c>
      <c r="I135" s="22" t="str">
        <f>IF(INDEX(Veh_Marshal,0,4)="N/A","N/A",'输出-系统进路参数'!L136)</f>
        <v>N/A</v>
      </c>
      <c r="J135" s="22" t="str">
        <f>IF(INDEX(Veh_Marshal,0,4)="N/A","N/A",'输出-系统进路参数'!M136)</f>
        <v>N/A</v>
      </c>
      <c r="K135" s="22" t="str">
        <f>IF(INDEX(Veh_Marshal,0,4)="N/A","N/A",'输出-系统进路参数'!N136)</f>
        <v>N/A</v>
      </c>
      <c r="L135" s="22" t="str">
        <f>IF(INDEX(Veh_Marshal,0,4)="N/A","N/A",'输出-系统进路参数'!O136)</f>
        <v>N/A</v>
      </c>
      <c r="M135" s="22" t="str">
        <f>IF(INDEX(Veh_Marshal,0,4)="N/A","N/A",'输出-系统进路参数'!P136)</f>
        <v>N/A</v>
      </c>
      <c r="N135" s="22" t="str">
        <f>IF(INDEX(Veh_Marshal,0,4)="N/A","N/A",'输出-系统进路参数'!Q136)</f>
        <v>N/A</v>
      </c>
      <c r="O135" s="22" t="str">
        <f>IF(INDEX(Veh_Marshal,0,4)="N/A","N/A",'输出-系统进路参数'!R136)</f>
        <v>N/A</v>
      </c>
      <c r="P135" s="22" t="str">
        <f>IF(INDEX(Veh_Marshal,0,4)="N/A","N/A",'输出-系统进路参数'!S136)</f>
        <v>N/A</v>
      </c>
      <c r="Q135" s="22" t="str">
        <f>IF(INDEX(Veh_Marshal,0,4)="N/A","N/A",'输出-系统进路参数'!T136)</f>
        <v>N/A</v>
      </c>
      <c r="R135" s="22" t="str">
        <f>IF(INDEX(Veh_Marshal,0,4)="N/A","N/A",'输出-系统进路参数'!U136)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IF(INDEX(Veh_Marshal,0,4)="N/A","N/A",'输出-系统进路参数'!B137)</f>
        <v>N/A</v>
      </c>
      <c r="B136" s="22" t="str">
        <f>IF(INDEX(Veh_Marshal,0,4)="N/A","N/A",'输出-系统进路参数'!E137)</f>
        <v>N/A</v>
      </c>
      <c r="C136" s="22" t="str">
        <f>IF(INDEX(Veh_Marshal,0,4)="N/A","N/A",'输出-系统进路参数'!F137)</f>
        <v>N/A</v>
      </c>
      <c r="D136" s="22" t="str">
        <f>IF(INDEX(Veh_Marshal,0,4)="N/A","N/A",'输出-系统进路参数'!G137)</f>
        <v>N/A</v>
      </c>
      <c r="E136" s="22" t="str">
        <f>IF(INDEX(Veh_Marshal,0,4)="N/A","N/A",'输出-系统进路参数'!H137)</f>
        <v>N/A</v>
      </c>
      <c r="F136" s="22" t="str">
        <f>IF(INDEX(Veh_Marshal,0,4)="N/A","N/A",'输出-系统进路参数'!I137)</f>
        <v>N/A</v>
      </c>
      <c r="G136" s="22" t="str">
        <f>IF(INDEX(Veh_Marshal,0,4)="N/A","N/A",'输出-系统进路参数'!J137)</f>
        <v>N/A</v>
      </c>
      <c r="H136" s="22" t="str">
        <f>IF(INDEX(Veh_Marshal,0,4)="N/A","N/A",'输出-系统进路参数'!K137)</f>
        <v>N/A</v>
      </c>
      <c r="I136" s="22" t="str">
        <f>IF(INDEX(Veh_Marshal,0,4)="N/A","N/A",'输出-系统进路参数'!L137)</f>
        <v>N/A</v>
      </c>
      <c r="J136" s="22" t="str">
        <f>IF(INDEX(Veh_Marshal,0,4)="N/A","N/A",'输出-系统进路参数'!M137)</f>
        <v>N/A</v>
      </c>
      <c r="K136" s="22" t="str">
        <f>IF(INDEX(Veh_Marshal,0,4)="N/A","N/A",'输出-系统进路参数'!N137)</f>
        <v>N/A</v>
      </c>
      <c r="L136" s="22" t="str">
        <f>IF(INDEX(Veh_Marshal,0,4)="N/A","N/A",'输出-系统进路参数'!O137)</f>
        <v>N/A</v>
      </c>
      <c r="M136" s="22" t="str">
        <f>IF(INDEX(Veh_Marshal,0,4)="N/A","N/A",'输出-系统进路参数'!P137)</f>
        <v>N/A</v>
      </c>
      <c r="N136" s="22" t="str">
        <f>IF(INDEX(Veh_Marshal,0,4)="N/A","N/A",'输出-系统进路参数'!Q137)</f>
        <v>N/A</v>
      </c>
      <c r="O136" s="22" t="str">
        <f>IF(INDEX(Veh_Marshal,0,4)="N/A","N/A",'输出-系统进路参数'!R137)</f>
        <v>N/A</v>
      </c>
      <c r="P136" s="22" t="str">
        <f>IF(INDEX(Veh_Marshal,0,4)="N/A","N/A",'输出-系统进路参数'!S137)</f>
        <v>N/A</v>
      </c>
      <c r="Q136" s="22" t="str">
        <f>IF(INDEX(Veh_Marshal,0,4)="N/A","N/A",'输出-系统进路参数'!T137)</f>
        <v>N/A</v>
      </c>
      <c r="R136" s="22" t="str">
        <f>IF(INDEX(Veh_Marshal,0,4)="N/A","N/A",'输出-系统进路参数'!U137)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IF(INDEX(Veh_Marshal,0,4)="N/A","N/A",'输出-系统进路参数'!B138)</f>
        <v>N/A</v>
      </c>
      <c r="B137" s="22" t="str">
        <f>IF(INDEX(Veh_Marshal,0,4)="N/A","N/A",'输出-系统进路参数'!E138)</f>
        <v>N/A</v>
      </c>
      <c r="C137" s="22" t="str">
        <f>IF(INDEX(Veh_Marshal,0,4)="N/A","N/A",'输出-系统进路参数'!F138)</f>
        <v>N/A</v>
      </c>
      <c r="D137" s="22" t="str">
        <f>IF(INDEX(Veh_Marshal,0,4)="N/A","N/A",'输出-系统进路参数'!G138)</f>
        <v>N/A</v>
      </c>
      <c r="E137" s="22" t="str">
        <f>IF(INDEX(Veh_Marshal,0,4)="N/A","N/A",'输出-系统进路参数'!H138)</f>
        <v>N/A</v>
      </c>
      <c r="F137" s="22" t="str">
        <f>IF(INDEX(Veh_Marshal,0,4)="N/A","N/A",'输出-系统进路参数'!I138)</f>
        <v>N/A</v>
      </c>
      <c r="G137" s="22" t="str">
        <f>IF(INDEX(Veh_Marshal,0,4)="N/A","N/A",'输出-系统进路参数'!J138)</f>
        <v>N/A</v>
      </c>
      <c r="H137" s="22" t="str">
        <f>IF(INDEX(Veh_Marshal,0,4)="N/A","N/A",'输出-系统进路参数'!K138)</f>
        <v>N/A</v>
      </c>
      <c r="I137" s="22" t="str">
        <f>IF(INDEX(Veh_Marshal,0,4)="N/A","N/A",'输出-系统进路参数'!L138)</f>
        <v>N/A</v>
      </c>
      <c r="J137" s="22" t="str">
        <f>IF(INDEX(Veh_Marshal,0,4)="N/A","N/A",'输出-系统进路参数'!M138)</f>
        <v>N/A</v>
      </c>
      <c r="K137" s="22" t="str">
        <f>IF(INDEX(Veh_Marshal,0,4)="N/A","N/A",'输出-系统进路参数'!N138)</f>
        <v>N/A</v>
      </c>
      <c r="L137" s="22" t="str">
        <f>IF(INDEX(Veh_Marshal,0,4)="N/A","N/A",'输出-系统进路参数'!O138)</f>
        <v>N/A</v>
      </c>
      <c r="M137" s="22" t="str">
        <f>IF(INDEX(Veh_Marshal,0,4)="N/A","N/A",'输出-系统进路参数'!P138)</f>
        <v>N/A</v>
      </c>
      <c r="N137" s="22" t="str">
        <f>IF(INDEX(Veh_Marshal,0,4)="N/A","N/A",'输出-系统进路参数'!Q138)</f>
        <v>N/A</v>
      </c>
      <c r="O137" s="22" t="str">
        <f>IF(INDEX(Veh_Marshal,0,4)="N/A","N/A",'输出-系统进路参数'!R138)</f>
        <v>N/A</v>
      </c>
      <c r="P137" s="22" t="str">
        <f>IF(INDEX(Veh_Marshal,0,4)="N/A","N/A",'输出-系统进路参数'!S138)</f>
        <v>N/A</v>
      </c>
      <c r="Q137" s="22" t="str">
        <f>IF(INDEX(Veh_Marshal,0,4)="N/A","N/A",'输出-系统进路参数'!T138)</f>
        <v>N/A</v>
      </c>
      <c r="R137" s="22" t="str">
        <f>IF(INDEX(Veh_Marshal,0,4)="N/A","N/A",'输出-系统进路参数'!U138)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IF(INDEX(Veh_Marshal,0,4)="N/A","N/A",'输出-系统进路参数'!B139)</f>
        <v>N/A</v>
      </c>
      <c r="B138" s="22" t="str">
        <f>IF(INDEX(Veh_Marshal,0,4)="N/A","N/A",'输出-系统进路参数'!E139)</f>
        <v>N/A</v>
      </c>
      <c r="C138" s="22" t="str">
        <f>IF(INDEX(Veh_Marshal,0,4)="N/A","N/A",'输出-系统进路参数'!F139)</f>
        <v>N/A</v>
      </c>
      <c r="D138" s="22" t="str">
        <f>IF(INDEX(Veh_Marshal,0,4)="N/A","N/A",'输出-系统进路参数'!G139)</f>
        <v>N/A</v>
      </c>
      <c r="E138" s="22" t="str">
        <f>IF(INDEX(Veh_Marshal,0,4)="N/A","N/A",'输出-系统进路参数'!H139)</f>
        <v>N/A</v>
      </c>
      <c r="F138" s="22" t="str">
        <f>IF(INDEX(Veh_Marshal,0,4)="N/A","N/A",'输出-系统进路参数'!I139)</f>
        <v>N/A</v>
      </c>
      <c r="G138" s="22" t="str">
        <f>IF(INDEX(Veh_Marshal,0,4)="N/A","N/A",'输出-系统进路参数'!J139)</f>
        <v>N/A</v>
      </c>
      <c r="H138" s="22" t="str">
        <f>IF(INDEX(Veh_Marshal,0,4)="N/A","N/A",'输出-系统进路参数'!K139)</f>
        <v>N/A</v>
      </c>
      <c r="I138" s="22" t="str">
        <f>IF(INDEX(Veh_Marshal,0,4)="N/A","N/A",'输出-系统进路参数'!L139)</f>
        <v>N/A</v>
      </c>
      <c r="J138" s="22" t="str">
        <f>IF(INDEX(Veh_Marshal,0,4)="N/A","N/A",'输出-系统进路参数'!M139)</f>
        <v>N/A</v>
      </c>
      <c r="K138" s="22" t="str">
        <f>IF(INDEX(Veh_Marshal,0,4)="N/A","N/A",'输出-系统进路参数'!N139)</f>
        <v>N/A</v>
      </c>
      <c r="L138" s="22" t="str">
        <f>IF(INDEX(Veh_Marshal,0,4)="N/A","N/A",'输出-系统进路参数'!O139)</f>
        <v>N/A</v>
      </c>
      <c r="M138" s="22" t="str">
        <f>IF(INDEX(Veh_Marshal,0,4)="N/A","N/A",'输出-系统进路参数'!P139)</f>
        <v>N/A</v>
      </c>
      <c r="N138" s="22" t="str">
        <f>IF(INDEX(Veh_Marshal,0,4)="N/A","N/A",'输出-系统进路参数'!Q139)</f>
        <v>N/A</v>
      </c>
      <c r="O138" s="22" t="str">
        <f>IF(INDEX(Veh_Marshal,0,4)="N/A","N/A",'输出-系统进路参数'!R139)</f>
        <v>N/A</v>
      </c>
      <c r="P138" s="22" t="str">
        <f>IF(INDEX(Veh_Marshal,0,4)="N/A","N/A",'输出-系统进路参数'!S139)</f>
        <v>N/A</v>
      </c>
      <c r="Q138" s="22" t="str">
        <f>IF(INDEX(Veh_Marshal,0,4)="N/A","N/A",'输出-系统进路参数'!T139)</f>
        <v>N/A</v>
      </c>
      <c r="R138" s="22" t="str">
        <f>IF(INDEX(Veh_Marshal,0,4)="N/A","N/A",'输出-系统进路参数'!U139)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IF(INDEX(Veh_Marshal,0,4)="N/A","N/A",'输出-系统进路参数'!B140)</f>
        <v>N/A</v>
      </c>
      <c r="B139" s="22" t="str">
        <f>IF(INDEX(Veh_Marshal,0,4)="N/A","N/A",'输出-系统进路参数'!E140)</f>
        <v>N/A</v>
      </c>
      <c r="C139" s="22" t="str">
        <f>IF(INDEX(Veh_Marshal,0,4)="N/A","N/A",'输出-系统进路参数'!F140)</f>
        <v>N/A</v>
      </c>
      <c r="D139" s="22" t="str">
        <f>IF(INDEX(Veh_Marshal,0,4)="N/A","N/A",'输出-系统进路参数'!G140)</f>
        <v>N/A</v>
      </c>
      <c r="E139" s="22" t="str">
        <f>IF(INDEX(Veh_Marshal,0,4)="N/A","N/A",'输出-系统进路参数'!H140)</f>
        <v>N/A</v>
      </c>
      <c r="F139" s="22" t="str">
        <f>IF(INDEX(Veh_Marshal,0,4)="N/A","N/A",'输出-系统进路参数'!I140)</f>
        <v>N/A</v>
      </c>
      <c r="G139" s="22" t="str">
        <f>IF(INDEX(Veh_Marshal,0,4)="N/A","N/A",'输出-系统进路参数'!J140)</f>
        <v>N/A</v>
      </c>
      <c r="H139" s="22" t="str">
        <f>IF(INDEX(Veh_Marshal,0,4)="N/A","N/A",'输出-系统进路参数'!K140)</f>
        <v>N/A</v>
      </c>
      <c r="I139" s="22" t="str">
        <f>IF(INDEX(Veh_Marshal,0,4)="N/A","N/A",'输出-系统进路参数'!L140)</f>
        <v>N/A</v>
      </c>
      <c r="J139" s="22" t="str">
        <f>IF(INDEX(Veh_Marshal,0,4)="N/A","N/A",'输出-系统进路参数'!M140)</f>
        <v>N/A</v>
      </c>
      <c r="K139" s="22" t="str">
        <f>IF(INDEX(Veh_Marshal,0,4)="N/A","N/A",'输出-系统进路参数'!N140)</f>
        <v>N/A</v>
      </c>
      <c r="L139" s="22" t="str">
        <f>IF(INDEX(Veh_Marshal,0,4)="N/A","N/A",'输出-系统进路参数'!O140)</f>
        <v>N/A</v>
      </c>
      <c r="M139" s="22" t="str">
        <f>IF(INDEX(Veh_Marshal,0,4)="N/A","N/A",'输出-系统进路参数'!P140)</f>
        <v>N/A</v>
      </c>
      <c r="N139" s="22" t="str">
        <f>IF(INDEX(Veh_Marshal,0,4)="N/A","N/A",'输出-系统进路参数'!Q140)</f>
        <v>N/A</v>
      </c>
      <c r="O139" s="22" t="str">
        <f>IF(INDEX(Veh_Marshal,0,4)="N/A","N/A",'输出-系统进路参数'!R140)</f>
        <v>N/A</v>
      </c>
      <c r="P139" s="22" t="str">
        <f>IF(INDEX(Veh_Marshal,0,4)="N/A","N/A",'输出-系统进路参数'!S140)</f>
        <v>N/A</v>
      </c>
      <c r="Q139" s="22" t="str">
        <f>IF(INDEX(Veh_Marshal,0,4)="N/A","N/A",'输出-系统进路参数'!T140)</f>
        <v>N/A</v>
      </c>
      <c r="R139" s="22" t="str">
        <f>IF(INDEX(Veh_Marshal,0,4)="N/A","N/A",'输出-系统进路参数'!U140)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IF(INDEX(Veh_Marshal,0,4)="N/A","N/A",'输出-系统进路参数'!B141)</f>
        <v>N/A</v>
      </c>
      <c r="B140" s="22" t="str">
        <f>IF(INDEX(Veh_Marshal,0,4)="N/A","N/A",'输出-系统进路参数'!E141)</f>
        <v>N/A</v>
      </c>
      <c r="C140" s="22" t="str">
        <f>IF(INDEX(Veh_Marshal,0,4)="N/A","N/A",'输出-系统进路参数'!F141)</f>
        <v>N/A</v>
      </c>
      <c r="D140" s="22" t="str">
        <f>IF(INDEX(Veh_Marshal,0,4)="N/A","N/A",'输出-系统进路参数'!G141)</f>
        <v>N/A</v>
      </c>
      <c r="E140" s="22" t="str">
        <f>IF(INDEX(Veh_Marshal,0,4)="N/A","N/A",'输出-系统进路参数'!H141)</f>
        <v>N/A</v>
      </c>
      <c r="F140" s="22" t="str">
        <f>IF(INDEX(Veh_Marshal,0,4)="N/A","N/A",'输出-系统进路参数'!I141)</f>
        <v>N/A</v>
      </c>
      <c r="G140" s="22" t="str">
        <f>IF(INDEX(Veh_Marshal,0,4)="N/A","N/A",'输出-系统进路参数'!J141)</f>
        <v>N/A</v>
      </c>
      <c r="H140" s="22" t="str">
        <f>IF(INDEX(Veh_Marshal,0,4)="N/A","N/A",'输出-系统进路参数'!K141)</f>
        <v>N/A</v>
      </c>
      <c r="I140" s="22" t="str">
        <f>IF(INDEX(Veh_Marshal,0,4)="N/A","N/A",'输出-系统进路参数'!L141)</f>
        <v>N/A</v>
      </c>
      <c r="J140" s="22" t="str">
        <f>IF(INDEX(Veh_Marshal,0,4)="N/A","N/A",'输出-系统进路参数'!M141)</f>
        <v>N/A</v>
      </c>
      <c r="K140" s="22" t="str">
        <f>IF(INDEX(Veh_Marshal,0,4)="N/A","N/A",'输出-系统进路参数'!N141)</f>
        <v>N/A</v>
      </c>
      <c r="L140" s="22" t="str">
        <f>IF(INDEX(Veh_Marshal,0,4)="N/A","N/A",'输出-系统进路参数'!O141)</f>
        <v>N/A</v>
      </c>
      <c r="M140" s="22" t="str">
        <f>IF(INDEX(Veh_Marshal,0,4)="N/A","N/A",'输出-系统进路参数'!P141)</f>
        <v>N/A</v>
      </c>
      <c r="N140" s="22" t="str">
        <f>IF(INDEX(Veh_Marshal,0,4)="N/A","N/A",'输出-系统进路参数'!Q141)</f>
        <v>N/A</v>
      </c>
      <c r="O140" s="22" t="str">
        <f>IF(INDEX(Veh_Marshal,0,4)="N/A","N/A",'输出-系统进路参数'!R141)</f>
        <v>N/A</v>
      </c>
      <c r="P140" s="22" t="str">
        <f>IF(INDEX(Veh_Marshal,0,4)="N/A","N/A",'输出-系统进路参数'!S141)</f>
        <v>N/A</v>
      </c>
      <c r="Q140" s="22" t="str">
        <f>IF(INDEX(Veh_Marshal,0,4)="N/A","N/A",'输出-系统进路参数'!T141)</f>
        <v>N/A</v>
      </c>
      <c r="R140" s="22" t="str">
        <f>IF(INDEX(Veh_Marshal,0,4)="N/A","N/A",'输出-系统进路参数'!U141)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IF(INDEX(Veh_Marshal,0,4)="N/A","N/A",'输出-系统进路参数'!B142)</f>
        <v>N/A</v>
      </c>
      <c r="B141" s="22" t="str">
        <f>IF(INDEX(Veh_Marshal,0,4)="N/A","N/A",'输出-系统进路参数'!E142)</f>
        <v>N/A</v>
      </c>
      <c r="C141" s="22" t="str">
        <f>IF(INDEX(Veh_Marshal,0,4)="N/A","N/A",'输出-系统进路参数'!F142)</f>
        <v>N/A</v>
      </c>
      <c r="D141" s="22" t="str">
        <f>IF(INDEX(Veh_Marshal,0,4)="N/A","N/A",'输出-系统进路参数'!G142)</f>
        <v>N/A</v>
      </c>
      <c r="E141" s="22" t="str">
        <f>IF(INDEX(Veh_Marshal,0,4)="N/A","N/A",'输出-系统进路参数'!H142)</f>
        <v>N/A</v>
      </c>
      <c r="F141" s="22" t="str">
        <f>IF(INDEX(Veh_Marshal,0,4)="N/A","N/A",'输出-系统进路参数'!I142)</f>
        <v>N/A</v>
      </c>
      <c r="G141" s="22" t="str">
        <f>IF(INDEX(Veh_Marshal,0,4)="N/A","N/A",'输出-系统进路参数'!J142)</f>
        <v>N/A</v>
      </c>
      <c r="H141" s="22" t="str">
        <f>IF(INDEX(Veh_Marshal,0,4)="N/A","N/A",'输出-系统进路参数'!K142)</f>
        <v>N/A</v>
      </c>
      <c r="I141" s="22" t="str">
        <f>IF(INDEX(Veh_Marshal,0,4)="N/A","N/A",'输出-系统进路参数'!L142)</f>
        <v>N/A</v>
      </c>
      <c r="J141" s="22" t="str">
        <f>IF(INDEX(Veh_Marshal,0,4)="N/A","N/A",'输出-系统进路参数'!M142)</f>
        <v>N/A</v>
      </c>
      <c r="K141" s="22" t="str">
        <f>IF(INDEX(Veh_Marshal,0,4)="N/A","N/A",'输出-系统进路参数'!N142)</f>
        <v>N/A</v>
      </c>
      <c r="L141" s="22" t="str">
        <f>IF(INDEX(Veh_Marshal,0,4)="N/A","N/A",'输出-系统进路参数'!O142)</f>
        <v>N/A</v>
      </c>
      <c r="M141" s="22" t="str">
        <f>IF(INDEX(Veh_Marshal,0,4)="N/A","N/A",'输出-系统进路参数'!P142)</f>
        <v>N/A</v>
      </c>
      <c r="N141" s="22" t="str">
        <f>IF(INDEX(Veh_Marshal,0,4)="N/A","N/A",'输出-系统进路参数'!Q142)</f>
        <v>N/A</v>
      </c>
      <c r="O141" s="22" t="str">
        <f>IF(INDEX(Veh_Marshal,0,4)="N/A","N/A",'输出-系统进路参数'!R142)</f>
        <v>N/A</v>
      </c>
      <c r="P141" s="22" t="str">
        <f>IF(INDEX(Veh_Marshal,0,4)="N/A","N/A",'输出-系统进路参数'!S142)</f>
        <v>N/A</v>
      </c>
      <c r="Q141" s="22" t="str">
        <f>IF(INDEX(Veh_Marshal,0,4)="N/A","N/A",'输出-系统进路参数'!T142)</f>
        <v>N/A</v>
      </c>
      <c r="R141" s="22" t="str">
        <f>IF(INDEX(Veh_Marshal,0,4)="N/A","N/A",'输出-系统进路参数'!U142)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IF(INDEX(Veh_Marshal,0,4)="N/A","N/A",'输出-系统进路参数'!B143)</f>
        <v>N/A</v>
      </c>
      <c r="B142" s="22" t="str">
        <f>IF(INDEX(Veh_Marshal,0,4)="N/A","N/A",'输出-系统进路参数'!E143)</f>
        <v>N/A</v>
      </c>
      <c r="C142" s="22" t="str">
        <f>IF(INDEX(Veh_Marshal,0,4)="N/A","N/A",'输出-系统进路参数'!F143)</f>
        <v>N/A</v>
      </c>
      <c r="D142" s="22" t="str">
        <f>IF(INDEX(Veh_Marshal,0,4)="N/A","N/A",'输出-系统进路参数'!G143)</f>
        <v>N/A</v>
      </c>
      <c r="E142" s="22" t="str">
        <f>IF(INDEX(Veh_Marshal,0,4)="N/A","N/A",'输出-系统进路参数'!H143)</f>
        <v>N/A</v>
      </c>
      <c r="F142" s="22" t="str">
        <f>IF(INDEX(Veh_Marshal,0,4)="N/A","N/A",'输出-系统进路参数'!I143)</f>
        <v>N/A</v>
      </c>
      <c r="G142" s="22" t="str">
        <f>IF(INDEX(Veh_Marshal,0,4)="N/A","N/A",'输出-系统进路参数'!J143)</f>
        <v>N/A</v>
      </c>
      <c r="H142" s="22" t="str">
        <f>IF(INDEX(Veh_Marshal,0,4)="N/A","N/A",'输出-系统进路参数'!K143)</f>
        <v>N/A</v>
      </c>
      <c r="I142" s="22" t="str">
        <f>IF(INDEX(Veh_Marshal,0,4)="N/A","N/A",'输出-系统进路参数'!L143)</f>
        <v>N/A</v>
      </c>
      <c r="J142" s="22" t="str">
        <f>IF(INDEX(Veh_Marshal,0,4)="N/A","N/A",'输出-系统进路参数'!M143)</f>
        <v>N/A</v>
      </c>
      <c r="K142" s="22" t="str">
        <f>IF(INDEX(Veh_Marshal,0,4)="N/A","N/A",'输出-系统进路参数'!N143)</f>
        <v>N/A</v>
      </c>
      <c r="L142" s="22" t="str">
        <f>IF(INDEX(Veh_Marshal,0,4)="N/A","N/A",'输出-系统进路参数'!O143)</f>
        <v>N/A</v>
      </c>
      <c r="M142" s="22" t="str">
        <f>IF(INDEX(Veh_Marshal,0,4)="N/A","N/A",'输出-系统进路参数'!P143)</f>
        <v>N/A</v>
      </c>
      <c r="N142" s="22" t="str">
        <f>IF(INDEX(Veh_Marshal,0,4)="N/A","N/A",'输出-系统进路参数'!Q143)</f>
        <v>N/A</v>
      </c>
      <c r="O142" s="22" t="str">
        <f>IF(INDEX(Veh_Marshal,0,4)="N/A","N/A",'输出-系统进路参数'!R143)</f>
        <v>N/A</v>
      </c>
      <c r="P142" s="22" t="str">
        <f>IF(INDEX(Veh_Marshal,0,4)="N/A","N/A",'输出-系统进路参数'!S143)</f>
        <v>N/A</v>
      </c>
      <c r="Q142" s="22" t="str">
        <f>IF(INDEX(Veh_Marshal,0,4)="N/A","N/A",'输出-系统进路参数'!T143)</f>
        <v>N/A</v>
      </c>
      <c r="R142" s="22" t="str">
        <f>IF(INDEX(Veh_Marshal,0,4)="N/A","N/A",'输出-系统进路参数'!U143)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IF(INDEX(Veh_Marshal,0,4)="N/A","N/A",'输出-系统进路参数'!B144)</f>
        <v>N/A</v>
      </c>
      <c r="B143" s="22" t="str">
        <f>IF(INDEX(Veh_Marshal,0,4)="N/A","N/A",'输出-系统进路参数'!E144)</f>
        <v>N/A</v>
      </c>
      <c r="C143" s="22" t="str">
        <f>IF(INDEX(Veh_Marshal,0,4)="N/A","N/A",'输出-系统进路参数'!F144)</f>
        <v>N/A</v>
      </c>
      <c r="D143" s="22" t="str">
        <f>IF(INDEX(Veh_Marshal,0,4)="N/A","N/A",'输出-系统进路参数'!G144)</f>
        <v>N/A</v>
      </c>
      <c r="E143" s="22" t="str">
        <f>IF(INDEX(Veh_Marshal,0,4)="N/A","N/A",'输出-系统进路参数'!H144)</f>
        <v>N/A</v>
      </c>
      <c r="F143" s="22" t="str">
        <f>IF(INDEX(Veh_Marshal,0,4)="N/A","N/A",'输出-系统进路参数'!I144)</f>
        <v>N/A</v>
      </c>
      <c r="G143" s="22" t="str">
        <f>IF(INDEX(Veh_Marshal,0,4)="N/A","N/A",'输出-系统进路参数'!J144)</f>
        <v>N/A</v>
      </c>
      <c r="H143" s="22" t="str">
        <f>IF(INDEX(Veh_Marshal,0,4)="N/A","N/A",'输出-系统进路参数'!K144)</f>
        <v>N/A</v>
      </c>
      <c r="I143" s="22" t="str">
        <f>IF(INDEX(Veh_Marshal,0,4)="N/A","N/A",'输出-系统进路参数'!L144)</f>
        <v>N/A</v>
      </c>
      <c r="J143" s="22" t="str">
        <f>IF(INDEX(Veh_Marshal,0,4)="N/A","N/A",'输出-系统进路参数'!M144)</f>
        <v>N/A</v>
      </c>
      <c r="K143" s="22" t="str">
        <f>IF(INDEX(Veh_Marshal,0,4)="N/A","N/A",'输出-系统进路参数'!N144)</f>
        <v>N/A</v>
      </c>
      <c r="L143" s="22" t="str">
        <f>IF(INDEX(Veh_Marshal,0,4)="N/A","N/A",'输出-系统进路参数'!O144)</f>
        <v>N/A</v>
      </c>
      <c r="M143" s="22" t="str">
        <f>IF(INDEX(Veh_Marshal,0,4)="N/A","N/A",'输出-系统进路参数'!P144)</f>
        <v>N/A</v>
      </c>
      <c r="N143" s="22" t="str">
        <f>IF(INDEX(Veh_Marshal,0,4)="N/A","N/A",'输出-系统进路参数'!Q144)</f>
        <v>N/A</v>
      </c>
      <c r="O143" s="22" t="str">
        <f>IF(INDEX(Veh_Marshal,0,4)="N/A","N/A",'输出-系统进路参数'!R144)</f>
        <v>N/A</v>
      </c>
      <c r="P143" s="22" t="str">
        <f>IF(INDEX(Veh_Marshal,0,4)="N/A","N/A",'输出-系统进路参数'!S144)</f>
        <v>N/A</v>
      </c>
      <c r="Q143" s="22" t="str">
        <f>IF(INDEX(Veh_Marshal,0,4)="N/A","N/A",'输出-系统进路参数'!T144)</f>
        <v>N/A</v>
      </c>
      <c r="R143" s="22" t="str">
        <f>IF(INDEX(Veh_Marshal,0,4)="N/A","N/A",'输出-系统进路参数'!U144)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IF(INDEX(Veh_Marshal,0,4)="N/A","N/A",'输出-系统进路参数'!B145)</f>
        <v>N/A</v>
      </c>
      <c r="B144" s="22" t="str">
        <f>IF(INDEX(Veh_Marshal,0,4)="N/A","N/A",'输出-系统进路参数'!E145)</f>
        <v>N/A</v>
      </c>
      <c r="C144" s="22" t="str">
        <f>IF(INDEX(Veh_Marshal,0,4)="N/A","N/A",'输出-系统进路参数'!F145)</f>
        <v>N/A</v>
      </c>
      <c r="D144" s="22" t="str">
        <f>IF(INDEX(Veh_Marshal,0,4)="N/A","N/A",'输出-系统进路参数'!G145)</f>
        <v>N/A</v>
      </c>
      <c r="E144" s="22" t="str">
        <f>IF(INDEX(Veh_Marshal,0,4)="N/A","N/A",'输出-系统进路参数'!H145)</f>
        <v>N/A</v>
      </c>
      <c r="F144" s="22" t="str">
        <f>IF(INDEX(Veh_Marshal,0,4)="N/A","N/A",'输出-系统进路参数'!I145)</f>
        <v>N/A</v>
      </c>
      <c r="G144" s="22" t="str">
        <f>IF(INDEX(Veh_Marshal,0,4)="N/A","N/A",'输出-系统进路参数'!J145)</f>
        <v>N/A</v>
      </c>
      <c r="H144" s="22" t="str">
        <f>IF(INDEX(Veh_Marshal,0,4)="N/A","N/A",'输出-系统进路参数'!K145)</f>
        <v>N/A</v>
      </c>
      <c r="I144" s="22" t="str">
        <f>IF(INDEX(Veh_Marshal,0,4)="N/A","N/A",'输出-系统进路参数'!L145)</f>
        <v>N/A</v>
      </c>
      <c r="J144" s="22" t="str">
        <f>IF(INDEX(Veh_Marshal,0,4)="N/A","N/A",'输出-系统进路参数'!M145)</f>
        <v>N/A</v>
      </c>
      <c r="K144" s="22" t="str">
        <f>IF(INDEX(Veh_Marshal,0,4)="N/A","N/A",'输出-系统进路参数'!N145)</f>
        <v>N/A</v>
      </c>
      <c r="L144" s="22" t="str">
        <f>IF(INDEX(Veh_Marshal,0,4)="N/A","N/A",'输出-系统进路参数'!O145)</f>
        <v>N/A</v>
      </c>
      <c r="M144" s="22" t="str">
        <f>IF(INDEX(Veh_Marshal,0,4)="N/A","N/A",'输出-系统进路参数'!P145)</f>
        <v>N/A</v>
      </c>
      <c r="N144" s="22" t="str">
        <f>IF(INDEX(Veh_Marshal,0,4)="N/A","N/A",'输出-系统进路参数'!Q145)</f>
        <v>N/A</v>
      </c>
      <c r="O144" s="22" t="str">
        <f>IF(INDEX(Veh_Marshal,0,4)="N/A","N/A",'输出-系统进路参数'!R145)</f>
        <v>N/A</v>
      </c>
      <c r="P144" s="22" t="str">
        <f>IF(INDEX(Veh_Marshal,0,4)="N/A","N/A",'输出-系统进路参数'!S145)</f>
        <v>N/A</v>
      </c>
      <c r="Q144" s="22" t="str">
        <f>IF(INDEX(Veh_Marshal,0,4)="N/A","N/A",'输出-系统进路参数'!T145)</f>
        <v>N/A</v>
      </c>
      <c r="R144" s="22" t="str">
        <f>IF(INDEX(Veh_Marshal,0,4)="N/A","N/A",'输出-系统进路参数'!U145)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IF(INDEX(Veh_Marshal,0,4)="N/A","N/A",'输出-系统进路参数'!B146)</f>
        <v>N/A</v>
      </c>
      <c r="B145" s="22" t="str">
        <f>IF(INDEX(Veh_Marshal,0,4)="N/A","N/A",'输出-系统进路参数'!E146)</f>
        <v>N/A</v>
      </c>
      <c r="C145" s="22" t="str">
        <f>IF(INDEX(Veh_Marshal,0,4)="N/A","N/A",'输出-系统进路参数'!F146)</f>
        <v>N/A</v>
      </c>
      <c r="D145" s="22" t="str">
        <f>IF(INDEX(Veh_Marshal,0,4)="N/A","N/A",'输出-系统进路参数'!G146)</f>
        <v>N/A</v>
      </c>
      <c r="E145" s="22" t="str">
        <f>IF(INDEX(Veh_Marshal,0,4)="N/A","N/A",'输出-系统进路参数'!H146)</f>
        <v>N/A</v>
      </c>
      <c r="F145" s="22" t="str">
        <f>IF(INDEX(Veh_Marshal,0,4)="N/A","N/A",'输出-系统进路参数'!I146)</f>
        <v>N/A</v>
      </c>
      <c r="G145" s="22" t="str">
        <f>IF(INDEX(Veh_Marshal,0,4)="N/A","N/A",'输出-系统进路参数'!J146)</f>
        <v>N/A</v>
      </c>
      <c r="H145" s="22" t="str">
        <f>IF(INDEX(Veh_Marshal,0,4)="N/A","N/A",'输出-系统进路参数'!K146)</f>
        <v>N/A</v>
      </c>
      <c r="I145" s="22" t="str">
        <f>IF(INDEX(Veh_Marshal,0,4)="N/A","N/A",'输出-系统进路参数'!L146)</f>
        <v>N/A</v>
      </c>
      <c r="J145" s="22" t="str">
        <f>IF(INDEX(Veh_Marshal,0,4)="N/A","N/A",'输出-系统进路参数'!M146)</f>
        <v>N/A</v>
      </c>
      <c r="K145" s="22" t="str">
        <f>IF(INDEX(Veh_Marshal,0,4)="N/A","N/A",'输出-系统进路参数'!N146)</f>
        <v>N/A</v>
      </c>
      <c r="L145" s="22" t="str">
        <f>IF(INDEX(Veh_Marshal,0,4)="N/A","N/A",'输出-系统进路参数'!O146)</f>
        <v>N/A</v>
      </c>
      <c r="M145" s="22" t="str">
        <f>IF(INDEX(Veh_Marshal,0,4)="N/A","N/A",'输出-系统进路参数'!P146)</f>
        <v>N/A</v>
      </c>
      <c r="N145" s="22" t="str">
        <f>IF(INDEX(Veh_Marshal,0,4)="N/A","N/A",'输出-系统进路参数'!Q146)</f>
        <v>N/A</v>
      </c>
      <c r="O145" s="22" t="str">
        <f>IF(INDEX(Veh_Marshal,0,4)="N/A","N/A",'输出-系统进路参数'!R146)</f>
        <v>N/A</v>
      </c>
      <c r="P145" s="22" t="str">
        <f>IF(INDEX(Veh_Marshal,0,4)="N/A","N/A",'输出-系统进路参数'!S146)</f>
        <v>N/A</v>
      </c>
      <c r="Q145" s="22" t="str">
        <f>IF(INDEX(Veh_Marshal,0,4)="N/A","N/A",'输出-系统进路参数'!T146)</f>
        <v>N/A</v>
      </c>
      <c r="R145" s="22" t="str">
        <f>IF(INDEX(Veh_Marshal,0,4)="N/A","N/A",'输出-系统进路参数'!U146)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IF(INDEX(Veh_Marshal,0,4)="N/A","N/A",'输出-系统进路参数'!B147)</f>
        <v>N/A</v>
      </c>
      <c r="B146" s="22" t="str">
        <f>IF(INDEX(Veh_Marshal,0,4)="N/A","N/A",'输出-系统进路参数'!E147)</f>
        <v>N/A</v>
      </c>
      <c r="C146" s="22" t="str">
        <f>IF(INDEX(Veh_Marshal,0,4)="N/A","N/A",'输出-系统进路参数'!F147)</f>
        <v>N/A</v>
      </c>
      <c r="D146" s="22" t="str">
        <f>IF(INDEX(Veh_Marshal,0,4)="N/A","N/A",'输出-系统进路参数'!G147)</f>
        <v>N/A</v>
      </c>
      <c r="E146" s="22" t="str">
        <f>IF(INDEX(Veh_Marshal,0,4)="N/A","N/A",'输出-系统进路参数'!H147)</f>
        <v>N/A</v>
      </c>
      <c r="F146" s="22" t="str">
        <f>IF(INDEX(Veh_Marshal,0,4)="N/A","N/A",'输出-系统进路参数'!I147)</f>
        <v>N/A</v>
      </c>
      <c r="G146" s="22" t="str">
        <f>IF(INDEX(Veh_Marshal,0,4)="N/A","N/A",'输出-系统进路参数'!J147)</f>
        <v>N/A</v>
      </c>
      <c r="H146" s="22" t="str">
        <f>IF(INDEX(Veh_Marshal,0,4)="N/A","N/A",'输出-系统进路参数'!K147)</f>
        <v>N/A</v>
      </c>
      <c r="I146" s="22" t="str">
        <f>IF(INDEX(Veh_Marshal,0,4)="N/A","N/A",'输出-系统进路参数'!L147)</f>
        <v>N/A</v>
      </c>
      <c r="J146" s="22" t="str">
        <f>IF(INDEX(Veh_Marshal,0,4)="N/A","N/A",'输出-系统进路参数'!M147)</f>
        <v>N/A</v>
      </c>
      <c r="K146" s="22" t="str">
        <f>IF(INDEX(Veh_Marshal,0,4)="N/A","N/A",'输出-系统进路参数'!N147)</f>
        <v>N/A</v>
      </c>
      <c r="L146" s="22" t="str">
        <f>IF(INDEX(Veh_Marshal,0,4)="N/A","N/A",'输出-系统进路参数'!O147)</f>
        <v>N/A</v>
      </c>
      <c r="M146" s="22" t="str">
        <f>IF(INDEX(Veh_Marshal,0,4)="N/A","N/A",'输出-系统进路参数'!P147)</f>
        <v>N/A</v>
      </c>
      <c r="N146" s="22" t="str">
        <f>IF(INDEX(Veh_Marshal,0,4)="N/A","N/A",'输出-系统进路参数'!Q147)</f>
        <v>N/A</v>
      </c>
      <c r="O146" s="22" t="str">
        <f>IF(INDEX(Veh_Marshal,0,4)="N/A","N/A",'输出-系统进路参数'!R147)</f>
        <v>N/A</v>
      </c>
      <c r="P146" s="22" t="str">
        <f>IF(INDEX(Veh_Marshal,0,4)="N/A","N/A",'输出-系统进路参数'!S147)</f>
        <v>N/A</v>
      </c>
      <c r="Q146" s="22" t="str">
        <f>IF(INDEX(Veh_Marshal,0,4)="N/A","N/A",'输出-系统进路参数'!T147)</f>
        <v>N/A</v>
      </c>
      <c r="R146" s="22" t="str">
        <f>IF(INDEX(Veh_Marshal,0,4)="N/A","N/A",'输出-系统进路参数'!U147)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IF(INDEX(Veh_Marshal,0,4)="N/A","N/A",'输出-系统进路参数'!B148)</f>
        <v>N/A</v>
      </c>
      <c r="B147" s="22" t="str">
        <f>IF(INDEX(Veh_Marshal,0,4)="N/A","N/A",'输出-系统进路参数'!E148)</f>
        <v>N/A</v>
      </c>
      <c r="C147" s="22" t="str">
        <f>IF(INDEX(Veh_Marshal,0,4)="N/A","N/A",'输出-系统进路参数'!F148)</f>
        <v>N/A</v>
      </c>
      <c r="D147" s="22" t="str">
        <f>IF(INDEX(Veh_Marshal,0,4)="N/A","N/A",'输出-系统进路参数'!G148)</f>
        <v>N/A</v>
      </c>
      <c r="E147" s="22" t="str">
        <f>IF(INDEX(Veh_Marshal,0,4)="N/A","N/A",'输出-系统进路参数'!H148)</f>
        <v>N/A</v>
      </c>
      <c r="F147" s="22" t="str">
        <f>IF(INDEX(Veh_Marshal,0,4)="N/A","N/A",'输出-系统进路参数'!I148)</f>
        <v>N/A</v>
      </c>
      <c r="G147" s="22" t="str">
        <f>IF(INDEX(Veh_Marshal,0,4)="N/A","N/A",'输出-系统进路参数'!J148)</f>
        <v>N/A</v>
      </c>
      <c r="H147" s="22" t="str">
        <f>IF(INDEX(Veh_Marshal,0,4)="N/A","N/A",'输出-系统进路参数'!K148)</f>
        <v>N/A</v>
      </c>
      <c r="I147" s="22" t="str">
        <f>IF(INDEX(Veh_Marshal,0,4)="N/A","N/A",'输出-系统进路参数'!L148)</f>
        <v>N/A</v>
      </c>
      <c r="J147" s="22" t="str">
        <f>IF(INDEX(Veh_Marshal,0,4)="N/A","N/A",'输出-系统进路参数'!M148)</f>
        <v>N/A</v>
      </c>
      <c r="K147" s="22" t="str">
        <f>IF(INDEX(Veh_Marshal,0,4)="N/A","N/A",'输出-系统进路参数'!N148)</f>
        <v>N/A</v>
      </c>
      <c r="L147" s="22" t="str">
        <f>IF(INDEX(Veh_Marshal,0,4)="N/A","N/A",'输出-系统进路参数'!O148)</f>
        <v>N/A</v>
      </c>
      <c r="M147" s="22" t="str">
        <f>IF(INDEX(Veh_Marshal,0,4)="N/A","N/A",'输出-系统进路参数'!P148)</f>
        <v>N/A</v>
      </c>
      <c r="N147" s="22" t="str">
        <f>IF(INDEX(Veh_Marshal,0,4)="N/A","N/A",'输出-系统进路参数'!Q148)</f>
        <v>N/A</v>
      </c>
      <c r="O147" s="22" t="str">
        <f>IF(INDEX(Veh_Marshal,0,4)="N/A","N/A",'输出-系统进路参数'!R148)</f>
        <v>N/A</v>
      </c>
      <c r="P147" s="22" t="str">
        <f>IF(INDEX(Veh_Marshal,0,4)="N/A","N/A",'输出-系统进路参数'!S148)</f>
        <v>N/A</v>
      </c>
      <c r="Q147" s="22" t="str">
        <f>IF(INDEX(Veh_Marshal,0,4)="N/A","N/A",'输出-系统进路参数'!T148)</f>
        <v>N/A</v>
      </c>
      <c r="R147" s="22" t="str">
        <f>IF(INDEX(Veh_Marshal,0,4)="N/A","N/A",'输出-系统进路参数'!U148)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IF(INDEX(Veh_Marshal,0,4)="N/A","N/A",'输出-系统进路参数'!B149)</f>
        <v>N/A</v>
      </c>
      <c r="B148" s="22" t="str">
        <f>IF(INDEX(Veh_Marshal,0,4)="N/A","N/A",'输出-系统进路参数'!E149)</f>
        <v>N/A</v>
      </c>
      <c r="C148" s="22" t="str">
        <f>IF(INDEX(Veh_Marshal,0,4)="N/A","N/A",'输出-系统进路参数'!F149)</f>
        <v>N/A</v>
      </c>
      <c r="D148" s="22" t="str">
        <f>IF(INDEX(Veh_Marshal,0,4)="N/A","N/A",'输出-系统进路参数'!G149)</f>
        <v>N/A</v>
      </c>
      <c r="E148" s="22" t="str">
        <f>IF(INDEX(Veh_Marshal,0,4)="N/A","N/A",'输出-系统进路参数'!H149)</f>
        <v>N/A</v>
      </c>
      <c r="F148" s="22" t="str">
        <f>IF(INDEX(Veh_Marshal,0,4)="N/A","N/A",'输出-系统进路参数'!I149)</f>
        <v>N/A</v>
      </c>
      <c r="G148" s="22" t="str">
        <f>IF(INDEX(Veh_Marshal,0,4)="N/A","N/A",'输出-系统进路参数'!J149)</f>
        <v>N/A</v>
      </c>
      <c r="H148" s="22" t="str">
        <f>IF(INDEX(Veh_Marshal,0,4)="N/A","N/A",'输出-系统进路参数'!K149)</f>
        <v>N/A</v>
      </c>
      <c r="I148" s="22" t="str">
        <f>IF(INDEX(Veh_Marshal,0,4)="N/A","N/A",'输出-系统进路参数'!L149)</f>
        <v>N/A</v>
      </c>
      <c r="J148" s="22" t="str">
        <f>IF(INDEX(Veh_Marshal,0,4)="N/A","N/A",'输出-系统进路参数'!M149)</f>
        <v>N/A</v>
      </c>
      <c r="K148" s="22" t="str">
        <f>IF(INDEX(Veh_Marshal,0,4)="N/A","N/A",'输出-系统进路参数'!N149)</f>
        <v>N/A</v>
      </c>
      <c r="L148" s="22" t="str">
        <f>IF(INDEX(Veh_Marshal,0,4)="N/A","N/A",'输出-系统进路参数'!O149)</f>
        <v>N/A</v>
      </c>
      <c r="M148" s="22" t="str">
        <f>IF(INDEX(Veh_Marshal,0,4)="N/A","N/A",'输出-系统进路参数'!P149)</f>
        <v>N/A</v>
      </c>
      <c r="N148" s="22" t="str">
        <f>IF(INDEX(Veh_Marshal,0,4)="N/A","N/A",'输出-系统进路参数'!Q149)</f>
        <v>N/A</v>
      </c>
      <c r="O148" s="22" t="str">
        <f>IF(INDEX(Veh_Marshal,0,4)="N/A","N/A",'输出-系统进路参数'!R149)</f>
        <v>N/A</v>
      </c>
      <c r="P148" s="22" t="str">
        <f>IF(INDEX(Veh_Marshal,0,4)="N/A","N/A",'输出-系统进路参数'!S149)</f>
        <v>N/A</v>
      </c>
      <c r="Q148" s="22" t="str">
        <f>IF(INDEX(Veh_Marshal,0,4)="N/A","N/A",'输出-系统进路参数'!T149)</f>
        <v>N/A</v>
      </c>
      <c r="R148" s="22" t="str">
        <f>IF(INDEX(Veh_Marshal,0,4)="N/A","N/A",'输出-系统进路参数'!U149)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IF(INDEX(Veh_Marshal,0,4)="N/A","N/A",'输出-系统进路参数'!B150)</f>
        <v>N/A</v>
      </c>
      <c r="B149" s="22" t="str">
        <f>IF(INDEX(Veh_Marshal,0,4)="N/A","N/A",'输出-系统进路参数'!E150)</f>
        <v>N/A</v>
      </c>
      <c r="C149" s="22" t="str">
        <f>IF(INDEX(Veh_Marshal,0,4)="N/A","N/A",'输出-系统进路参数'!F150)</f>
        <v>N/A</v>
      </c>
      <c r="D149" s="22" t="str">
        <f>IF(INDEX(Veh_Marshal,0,4)="N/A","N/A",'输出-系统进路参数'!G150)</f>
        <v>N/A</v>
      </c>
      <c r="E149" s="22" t="str">
        <f>IF(INDEX(Veh_Marshal,0,4)="N/A","N/A",'输出-系统进路参数'!H150)</f>
        <v>N/A</v>
      </c>
      <c r="F149" s="22" t="str">
        <f>IF(INDEX(Veh_Marshal,0,4)="N/A","N/A",'输出-系统进路参数'!I150)</f>
        <v>N/A</v>
      </c>
      <c r="G149" s="22" t="str">
        <f>IF(INDEX(Veh_Marshal,0,4)="N/A","N/A",'输出-系统进路参数'!J150)</f>
        <v>N/A</v>
      </c>
      <c r="H149" s="22" t="str">
        <f>IF(INDEX(Veh_Marshal,0,4)="N/A","N/A",'输出-系统进路参数'!K150)</f>
        <v>N/A</v>
      </c>
      <c r="I149" s="22" t="str">
        <f>IF(INDEX(Veh_Marshal,0,4)="N/A","N/A",'输出-系统进路参数'!L150)</f>
        <v>N/A</v>
      </c>
      <c r="J149" s="22" t="str">
        <f>IF(INDEX(Veh_Marshal,0,4)="N/A","N/A",'输出-系统进路参数'!M150)</f>
        <v>N/A</v>
      </c>
      <c r="K149" s="22" t="str">
        <f>IF(INDEX(Veh_Marshal,0,4)="N/A","N/A",'输出-系统进路参数'!N150)</f>
        <v>N/A</v>
      </c>
      <c r="L149" s="22" t="str">
        <f>IF(INDEX(Veh_Marshal,0,4)="N/A","N/A",'输出-系统进路参数'!O150)</f>
        <v>N/A</v>
      </c>
      <c r="M149" s="22" t="str">
        <f>IF(INDEX(Veh_Marshal,0,4)="N/A","N/A",'输出-系统进路参数'!P150)</f>
        <v>N/A</v>
      </c>
      <c r="N149" s="22" t="str">
        <f>IF(INDEX(Veh_Marshal,0,4)="N/A","N/A",'输出-系统进路参数'!Q150)</f>
        <v>N/A</v>
      </c>
      <c r="O149" s="22" t="str">
        <f>IF(INDEX(Veh_Marshal,0,4)="N/A","N/A",'输出-系统进路参数'!R150)</f>
        <v>N/A</v>
      </c>
      <c r="P149" s="22" t="str">
        <f>IF(INDEX(Veh_Marshal,0,4)="N/A","N/A",'输出-系统进路参数'!S150)</f>
        <v>N/A</v>
      </c>
      <c r="Q149" s="22" t="str">
        <f>IF(INDEX(Veh_Marshal,0,4)="N/A","N/A",'输出-系统进路参数'!T150)</f>
        <v>N/A</v>
      </c>
      <c r="R149" s="22" t="str">
        <f>IF(INDEX(Veh_Marshal,0,4)="N/A","N/A",'输出-系统进路参数'!U150)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IF(INDEX(Veh_Marshal,0,4)="N/A","N/A",'输出-系统进路参数'!B151)</f>
        <v>N/A</v>
      </c>
      <c r="B150" s="22" t="str">
        <f>IF(INDEX(Veh_Marshal,0,4)="N/A","N/A",'输出-系统进路参数'!E151)</f>
        <v>N/A</v>
      </c>
      <c r="C150" s="22" t="str">
        <f>IF(INDEX(Veh_Marshal,0,4)="N/A","N/A",'输出-系统进路参数'!F151)</f>
        <v>N/A</v>
      </c>
      <c r="D150" s="22" t="str">
        <f>IF(INDEX(Veh_Marshal,0,4)="N/A","N/A",'输出-系统进路参数'!G151)</f>
        <v>N/A</v>
      </c>
      <c r="E150" s="22" t="str">
        <f>IF(INDEX(Veh_Marshal,0,4)="N/A","N/A",'输出-系统进路参数'!H151)</f>
        <v>N/A</v>
      </c>
      <c r="F150" s="22" t="str">
        <f>IF(INDEX(Veh_Marshal,0,4)="N/A","N/A",'输出-系统进路参数'!I151)</f>
        <v>N/A</v>
      </c>
      <c r="G150" s="22" t="str">
        <f>IF(INDEX(Veh_Marshal,0,4)="N/A","N/A",'输出-系统进路参数'!J151)</f>
        <v>N/A</v>
      </c>
      <c r="H150" s="22" t="str">
        <f>IF(INDEX(Veh_Marshal,0,4)="N/A","N/A",'输出-系统进路参数'!K151)</f>
        <v>N/A</v>
      </c>
      <c r="I150" s="22" t="str">
        <f>IF(INDEX(Veh_Marshal,0,4)="N/A","N/A",'输出-系统进路参数'!L151)</f>
        <v>N/A</v>
      </c>
      <c r="J150" s="22" t="str">
        <f>IF(INDEX(Veh_Marshal,0,4)="N/A","N/A",'输出-系统进路参数'!M151)</f>
        <v>N/A</v>
      </c>
      <c r="K150" s="22" t="str">
        <f>IF(INDEX(Veh_Marshal,0,4)="N/A","N/A",'输出-系统进路参数'!N151)</f>
        <v>N/A</v>
      </c>
      <c r="L150" s="22" t="str">
        <f>IF(INDEX(Veh_Marshal,0,4)="N/A","N/A",'输出-系统进路参数'!O151)</f>
        <v>N/A</v>
      </c>
      <c r="M150" s="22" t="str">
        <f>IF(INDEX(Veh_Marshal,0,4)="N/A","N/A",'输出-系统进路参数'!P151)</f>
        <v>N/A</v>
      </c>
      <c r="N150" s="22" t="str">
        <f>IF(INDEX(Veh_Marshal,0,4)="N/A","N/A",'输出-系统进路参数'!Q151)</f>
        <v>N/A</v>
      </c>
      <c r="O150" s="22" t="str">
        <f>IF(INDEX(Veh_Marshal,0,4)="N/A","N/A",'输出-系统进路参数'!R151)</f>
        <v>N/A</v>
      </c>
      <c r="P150" s="22" t="str">
        <f>IF(INDEX(Veh_Marshal,0,4)="N/A","N/A",'输出-系统进路参数'!S151)</f>
        <v>N/A</v>
      </c>
      <c r="Q150" s="22" t="str">
        <f>IF(INDEX(Veh_Marshal,0,4)="N/A","N/A",'输出-系统进路参数'!T151)</f>
        <v>N/A</v>
      </c>
      <c r="R150" s="22" t="str">
        <f>IF(INDEX(Veh_Marshal,0,4)="N/A","N/A",'输出-系统进路参数'!U151)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IF(INDEX(Veh_Marshal,0,4)="N/A","N/A",'输出-系统进路参数'!B152)</f>
        <v>N/A</v>
      </c>
      <c r="B151" s="22" t="str">
        <f>IF(INDEX(Veh_Marshal,0,4)="N/A","N/A",'输出-系统进路参数'!E152)</f>
        <v>N/A</v>
      </c>
      <c r="C151" s="22" t="str">
        <f>IF(INDEX(Veh_Marshal,0,4)="N/A","N/A",'输出-系统进路参数'!F152)</f>
        <v>N/A</v>
      </c>
      <c r="D151" s="22" t="str">
        <f>IF(INDEX(Veh_Marshal,0,4)="N/A","N/A",'输出-系统进路参数'!G152)</f>
        <v>N/A</v>
      </c>
      <c r="E151" s="22" t="str">
        <f>IF(INDEX(Veh_Marshal,0,4)="N/A","N/A",'输出-系统进路参数'!H152)</f>
        <v>N/A</v>
      </c>
      <c r="F151" s="22" t="str">
        <f>IF(INDEX(Veh_Marshal,0,4)="N/A","N/A",'输出-系统进路参数'!I152)</f>
        <v>N/A</v>
      </c>
      <c r="G151" s="22" t="str">
        <f>IF(INDEX(Veh_Marshal,0,4)="N/A","N/A",'输出-系统进路参数'!J152)</f>
        <v>N/A</v>
      </c>
      <c r="H151" s="22" t="str">
        <f>IF(INDEX(Veh_Marshal,0,4)="N/A","N/A",'输出-系统进路参数'!K152)</f>
        <v>N/A</v>
      </c>
      <c r="I151" s="22" t="str">
        <f>IF(INDEX(Veh_Marshal,0,4)="N/A","N/A",'输出-系统进路参数'!L152)</f>
        <v>N/A</v>
      </c>
      <c r="J151" s="22" t="str">
        <f>IF(INDEX(Veh_Marshal,0,4)="N/A","N/A",'输出-系统进路参数'!M152)</f>
        <v>N/A</v>
      </c>
      <c r="K151" s="22" t="str">
        <f>IF(INDEX(Veh_Marshal,0,4)="N/A","N/A",'输出-系统进路参数'!N152)</f>
        <v>N/A</v>
      </c>
      <c r="L151" s="22" t="str">
        <f>IF(INDEX(Veh_Marshal,0,4)="N/A","N/A",'输出-系统进路参数'!O152)</f>
        <v>N/A</v>
      </c>
      <c r="M151" s="22" t="str">
        <f>IF(INDEX(Veh_Marshal,0,4)="N/A","N/A",'输出-系统进路参数'!P152)</f>
        <v>N/A</v>
      </c>
      <c r="N151" s="22" t="str">
        <f>IF(INDEX(Veh_Marshal,0,4)="N/A","N/A",'输出-系统进路参数'!Q152)</f>
        <v>N/A</v>
      </c>
      <c r="O151" s="22" t="str">
        <f>IF(INDEX(Veh_Marshal,0,4)="N/A","N/A",'输出-系统进路参数'!R152)</f>
        <v>N/A</v>
      </c>
      <c r="P151" s="22" t="str">
        <f>IF(INDEX(Veh_Marshal,0,4)="N/A","N/A",'输出-系统进路参数'!S152)</f>
        <v>N/A</v>
      </c>
      <c r="Q151" s="22" t="str">
        <f>IF(INDEX(Veh_Marshal,0,4)="N/A","N/A",'输出-系统进路参数'!T152)</f>
        <v>N/A</v>
      </c>
      <c r="R151" s="22" t="str">
        <f>IF(INDEX(Veh_Marshal,0,4)="N/A","N/A",'输出-系统进路参数'!U152)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IF(INDEX(Veh_Marshal,0,4)="N/A","N/A",'输出-系统进路参数'!B153)</f>
        <v>N/A</v>
      </c>
      <c r="B152" s="22" t="str">
        <f>IF(INDEX(Veh_Marshal,0,4)="N/A","N/A",'输出-系统进路参数'!E153)</f>
        <v>N/A</v>
      </c>
      <c r="C152" s="22" t="str">
        <f>IF(INDEX(Veh_Marshal,0,4)="N/A","N/A",'输出-系统进路参数'!F153)</f>
        <v>N/A</v>
      </c>
      <c r="D152" s="22" t="str">
        <f>IF(INDEX(Veh_Marshal,0,4)="N/A","N/A",'输出-系统进路参数'!G153)</f>
        <v>N/A</v>
      </c>
      <c r="E152" s="22" t="str">
        <f>IF(INDEX(Veh_Marshal,0,4)="N/A","N/A",'输出-系统进路参数'!H153)</f>
        <v>N/A</v>
      </c>
      <c r="F152" s="22" t="str">
        <f>IF(INDEX(Veh_Marshal,0,4)="N/A","N/A",'输出-系统进路参数'!I153)</f>
        <v>N/A</v>
      </c>
      <c r="G152" s="22" t="str">
        <f>IF(INDEX(Veh_Marshal,0,4)="N/A","N/A",'输出-系统进路参数'!J153)</f>
        <v>N/A</v>
      </c>
      <c r="H152" s="22" t="str">
        <f>IF(INDEX(Veh_Marshal,0,4)="N/A","N/A",'输出-系统进路参数'!K153)</f>
        <v>N/A</v>
      </c>
      <c r="I152" s="22" t="str">
        <f>IF(INDEX(Veh_Marshal,0,4)="N/A","N/A",'输出-系统进路参数'!L153)</f>
        <v>N/A</v>
      </c>
      <c r="J152" s="22" t="str">
        <f>IF(INDEX(Veh_Marshal,0,4)="N/A","N/A",'输出-系统进路参数'!M153)</f>
        <v>N/A</v>
      </c>
      <c r="K152" s="22" t="str">
        <f>IF(INDEX(Veh_Marshal,0,4)="N/A","N/A",'输出-系统进路参数'!N153)</f>
        <v>N/A</v>
      </c>
      <c r="L152" s="22" t="str">
        <f>IF(INDEX(Veh_Marshal,0,4)="N/A","N/A",'输出-系统进路参数'!O153)</f>
        <v>N/A</v>
      </c>
      <c r="M152" s="22" t="str">
        <f>IF(INDEX(Veh_Marshal,0,4)="N/A","N/A",'输出-系统进路参数'!P153)</f>
        <v>N/A</v>
      </c>
      <c r="N152" s="22" t="str">
        <f>IF(INDEX(Veh_Marshal,0,4)="N/A","N/A",'输出-系统进路参数'!Q153)</f>
        <v>N/A</v>
      </c>
      <c r="O152" s="22" t="str">
        <f>IF(INDEX(Veh_Marshal,0,4)="N/A","N/A",'输出-系统进路参数'!R153)</f>
        <v>N/A</v>
      </c>
      <c r="P152" s="22" t="str">
        <f>IF(INDEX(Veh_Marshal,0,4)="N/A","N/A",'输出-系统进路参数'!S153)</f>
        <v>N/A</v>
      </c>
      <c r="Q152" s="22" t="str">
        <f>IF(INDEX(Veh_Marshal,0,4)="N/A","N/A",'输出-系统进路参数'!T153)</f>
        <v>N/A</v>
      </c>
      <c r="R152" s="22" t="str">
        <f>IF(INDEX(Veh_Marshal,0,4)="N/A","N/A",'输出-系统进路参数'!U153)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IF(INDEX(Veh_Marshal,0,4)="N/A","N/A",'输出-系统进路参数'!B154)</f>
        <v>N/A</v>
      </c>
      <c r="B153" s="22" t="str">
        <f>IF(INDEX(Veh_Marshal,0,4)="N/A","N/A",'输出-系统进路参数'!E154)</f>
        <v>N/A</v>
      </c>
      <c r="C153" s="22" t="str">
        <f>IF(INDEX(Veh_Marshal,0,4)="N/A","N/A",'输出-系统进路参数'!F154)</f>
        <v>N/A</v>
      </c>
      <c r="D153" s="22" t="str">
        <f>IF(INDEX(Veh_Marshal,0,4)="N/A","N/A",'输出-系统进路参数'!G154)</f>
        <v>N/A</v>
      </c>
      <c r="E153" s="22" t="str">
        <f>IF(INDEX(Veh_Marshal,0,4)="N/A","N/A",'输出-系统进路参数'!H154)</f>
        <v>N/A</v>
      </c>
      <c r="F153" s="22" t="str">
        <f>IF(INDEX(Veh_Marshal,0,4)="N/A","N/A",'输出-系统进路参数'!I154)</f>
        <v>N/A</v>
      </c>
      <c r="G153" s="22" t="str">
        <f>IF(INDEX(Veh_Marshal,0,4)="N/A","N/A",'输出-系统进路参数'!J154)</f>
        <v>N/A</v>
      </c>
      <c r="H153" s="22" t="str">
        <f>IF(INDEX(Veh_Marshal,0,4)="N/A","N/A",'输出-系统进路参数'!K154)</f>
        <v>N/A</v>
      </c>
      <c r="I153" s="22" t="str">
        <f>IF(INDEX(Veh_Marshal,0,4)="N/A","N/A",'输出-系统进路参数'!L154)</f>
        <v>N/A</v>
      </c>
      <c r="J153" s="22" t="str">
        <f>IF(INDEX(Veh_Marshal,0,4)="N/A","N/A",'输出-系统进路参数'!M154)</f>
        <v>N/A</v>
      </c>
      <c r="K153" s="22" t="str">
        <f>IF(INDEX(Veh_Marshal,0,4)="N/A","N/A",'输出-系统进路参数'!N154)</f>
        <v>N/A</v>
      </c>
      <c r="L153" s="22" t="str">
        <f>IF(INDEX(Veh_Marshal,0,4)="N/A","N/A",'输出-系统进路参数'!O154)</f>
        <v>N/A</v>
      </c>
      <c r="M153" s="22" t="str">
        <f>IF(INDEX(Veh_Marshal,0,4)="N/A","N/A",'输出-系统进路参数'!P154)</f>
        <v>N/A</v>
      </c>
      <c r="N153" s="22" t="str">
        <f>IF(INDEX(Veh_Marshal,0,4)="N/A","N/A",'输出-系统进路参数'!Q154)</f>
        <v>N/A</v>
      </c>
      <c r="O153" s="22" t="str">
        <f>IF(INDEX(Veh_Marshal,0,4)="N/A","N/A",'输出-系统进路参数'!R154)</f>
        <v>N/A</v>
      </c>
      <c r="P153" s="22" t="str">
        <f>IF(INDEX(Veh_Marshal,0,4)="N/A","N/A",'输出-系统进路参数'!S154)</f>
        <v>N/A</v>
      </c>
      <c r="Q153" s="22" t="str">
        <f>IF(INDEX(Veh_Marshal,0,4)="N/A","N/A",'输出-系统进路参数'!T154)</f>
        <v>N/A</v>
      </c>
      <c r="R153" s="22" t="str">
        <f>IF(INDEX(Veh_Marshal,0,4)="N/A","N/A",'输出-系统进路参数'!U154)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IF(INDEX(Veh_Marshal,0,4)="N/A","N/A",'输出-系统进路参数'!B155)</f>
        <v>N/A</v>
      </c>
      <c r="B154" s="22" t="str">
        <f>IF(INDEX(Veh_Marshal,0,4)="N/A","N/A",'输出-系统进路参数'!E155)</f>
        <v>N/A</v>
      </c>
      <c r="C154" s="22" t="str">
        <f>IF(INDEX(Veh_Marshal,0,4)="N/A","N/A",'输出-系统进路参数'!F155)</f>
        <v>N/A</v>
      </c>
      <c r="D154" s="22" t="str">
        <f>IF(INDEX(Veh_Marshal,0,4)="N/A","N/A",'输出-系统进路参数'!G155)</f>
        <v>N/A</v>
      </c>
      <c r="E154" s="22" t="str">
        <f>IF(INDEX(Veh_Marshal,0,4)="N/A","N/A",'输出-系统进路参数'!H155)</f>
        <v>N/A</v>
      </c>
      <c r="F154" s="22" t="str">
        <f>IF(INDEX(Veh_Marshal,0,4)="N/A","N/A",'输出-系统进路参数'!I155)</f>
        <v>N/A</v>
      </c>
      <c r="G154" s="22" t="str">
        <f>IF(INDEX(Veh_Marshal,0,4)="N/A","N/A",'输出-系统进路参数'!J155)</f>
        <v>N/A</v>
      </c>
      <c r="H154" s="22" t="str">
        <f>IF(INDEX(Veh_Marshal,0,4)="N/A","N/A",'输出-系统进路参数'!K155)</f>
        <v>N/A</v>
      </c>
      <c r="I154" s="22" t="str">
        <f>IF(INDEX(Veh_Marshal,0,4)="N/A","N/A",'输出-系统进路参数'!L155)</f>
        <v>N/A</v>
      </c>
      <c r="J154" s="22" t="str">
        <f>IF(INDEX(Veh_Marshal,0,4)="N/A","N/A",'输出-系统进路参数'!M155)</f>
        <v>N/A</v>
      </c>
      <c r="K154" s="22" t="str">
        <f>IF(INDEX(Veh_Marshal,0,4)="N/A","N/A",'输出-系统进路参数'!N155)</f>
        <v>N/A</v>
      </c>
      <c r="L154" s="22" t="str">
        <f>IF(INDEX(Veh_Marshal,0,4)="N/A","N/A",'输出-系统进路参数'!O155)</f>
        <v>N/A</v>
      </c>
      <c r="M154" s="22" t="str">
        <f>IF(INDEX(Veh_Marshal,0,4)="N/A","N/A",'输出-系统进路参数'!P155)</f>
        <v>N/A</v>
      </c>
      <c r="N154" s="22" t="str">
        <f>IF(INDEX(Veh_Marshal,0,4)="N/A","N/A",'输出-系统进路参数'!Q155)</f>
        <v>N/A</v>
      </c>
      <c r="O154" s="22" t="str">
        <f>IF(INDEX(Veh_Marshal,0,4)="N/A","N/A",'输出-系统进路参数'!R155)</f>
        <v>N/A</v>
      </c>
      <c r="P154" s="22" t="str">
        <f>IF(INDEX(Veh_Marshal,0,4)="N/A","N/A",'输出-系统进路参数'!S155)</f>
        <v>N/A</v>
      </c>
      <c r="Q154" s="22" t="str">
        <f>IF(INDEX(Veh_Marshal,0,4)="N/A","N/A",'输出-系统进路参数'!T155)</f>
        <v>N/A</v>
      </c>
      <c r="R154" s="22" t="str">
        <f>IF(INDEX(Veh_Marshal,0,4)="N/A","N/A",'输出-系统进路参数'!U155)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IF(INDEX(Veh_Marshal,0,4)="N/A","N/A",'输出-系统进路参数'!B156)</f>
        <v>N/A</v>
      </c>
      <c r="B155" s="22" t="str">
        <f>IF(INDEX(Veh_Marshal,0,4)="N/A","N/A",'输出-系统进路参数'!E156)</f>
        <v>N/A</v>
      </c>
      <c r="C155" s="22" t="str">
        <f>IF(INDEX(Veh_Marshal,0,4)="N/A","N/A",'输出-系统进路参数'!F156)</f>
        <v>N/A</v>
      </c>
      <c r="D155" s="22" t="str">
        <f>IF(INDEX(Veh_Marshal,0,4)="N/A","N/A",'输出-系统进路参数'!G156)</f>
        <v>N/A</v>
      </c>
      <c r="E155" s="22" t="str">
        <f>IF(INDEX(Veh_Marshal,0,4)="N/A","N/A",'输出-系统进路参数'!H156)</f>
        <v>N/A</v>
      </c>
      <c r="F155" s="22" t="str">
        <f>IF(INDEX(Veh_Marshal,0,4)="N/A","N/A",'输出-系统进路参数'!I156)</f>
        <v>N/A</v>
      </c>
      <c r="G155" s="22" t="str">
        <f>IF(INDEX(Veh_Marshal,0,4)="N/A","N/A",'输出-系统进路参数'!J156)</f>
        <v>N/A</v>
      </c>
      <c r="H155" s="22" t="str">
        <f>IF(INDEX(Veh_Marshal,0,4)="N/A","N/A",'输出-系统进路参数'!K156)</f>
        <v>N/A</v>
      </c>
      <c r="I155" s="22" t="str">
        <f>IF(INDEX(Veh_Marshal,0,4)="N/A","N/A",'输出-系统进路参数'!L156)</f>
        <v>N/A</v>
      </c>
      <c r="J155" s="22" t="str">
        <f>IF(INDEX(Veh_Marshal,0,4)="N/A","N/A",'输出-系统进路参数'!M156)</f>
        <v>N/A</v>
      </c>
      <c r="K155" s="22" t="str">
        <f>IF(INDEX(Veh_Marshal,0,4)="N/A","N/A",'输出-系统进路参数'!N156)</f>
        <v>N/A</v>
      </c>
      <c r="L155" s="22" t="str">
        <f>IF(INDEX(Veh_Marshal,0,4)="N/A","N/A",'输出-系统进路参数'!O156)</f>
        <v>N/A</v>
      </c>
      <c r="M155" s="22" t="str">
        <f>IF(INDEX(Veh_Marshal,0,4)="N/A","N/A",'输出-系统进路参数'!P156)</f>
        <v>N/A</v>
      </c>
      <c r="N155" s="22" t="str">
        <f>IF(INDEX(Veh_Marshal,0,4)="N/A","N/A",'输出-系统进路参数'!Q156)</f>
        <v>N/A</v>
      </c>
      <c r="O155" s="22" t="str">
        <f>IF(INDEX(Veh_Marshal,0,4)="N/A","N/A",'输出-系统进路参数'!R156)</f>
        <v>N/A</v>
      </c>
      <c r="P155" s="22" t="str">
        <f>IF(INDEX(Veh_Marshal,0,4)="N/A","N/A",'输出-系统进路参数'!S156)</f>
        <v>N/A</v>
      </c>
      <c r="Q155" s="22" t="str">
        <f>IF(INDEX(Veh_Marshal,0,4)="N/A","N/A",'输出-系统进路参数'!T156)</f>
        <v>N/A</v>
      </c>
      <c r="R155" s="22" t="str">
        <f>IF(INDEX(Veh_Marshal,0,4)="N/A","N/A",'输出-系统进路参数'!U156)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IF(INDEX(Veh_Marshal,0,4)="N/A","N/A",'输出-系统进路参数'!B157)</f>
        <v>N/A</v>
      </c>
      <c r="B156" s="22" t="str">
        <f>IF(INDEX(Veh_Marshal,0,4)="N/A","N/A",'输出-系统进路参数'!E157)</f>
        <v>N/A</v>
      </c>
      <c r="C156" s="22" t="str">
        <f>IF(INDEX(Veh_Marshal,0,4)="N/A","N/A",'输出-系统进路参数'!F157)</f>
        <v>N/A</v>
      </c>
      <c r="D156" s="22" t="str">
        <f>IF(INDEX(Veh_Marshal,0,4)="N/A","N/A",'输出-系统进路参数'!G157)</f>
        <v>N/A</v>
      </c>
      <c r="E156" s="22" t="str">
        <f>IF(INDEX(Veh_Marshal,0,4)="N/A","N/A",'输出-系统进路参数'!H157)</f>
        <v>N/A</v>
      </c>
      <c r="F156" s="22" t="str">
        <f>IF(INDEX(Veh_Marshal,0,4)="N/A","N/A",'输出-系统进路参数'!I157)</f>
        <v>N/A</v>
      </c>
      <c r="G156" s="22" t="str">
        <f>IF(INDEX(Veh_Marshal,0,4)="N/A","N/A",'输出-系统进路参数'!J157)</f>
        <v>N/A</v>
      </c>
      <c r="H156" s="22" t="str">
        <f>IF(INDEX(Veh_Marshal,0,4)="N/A","N/A",'输出-系统进路参数'!K157)</f>
        <v>N/A</v>
      </c>
      <c r="I156" s="22" t="str">
        <f>IF(INDEX(Veh_Marshal,0,4)="N/A","N/A",'输出-系统进路参数'!L157)</f>
        <v>N/A</v>
      </c>
      <c r="J156" s="22" t="str">
        <f>IF(INDEX(Veh_Marshal,0,4)="N/A","N/A",'输出-系统进路参数'!M157)</f>
        <v>N/A</v>
      </c>
      <c r="K156" s="22" t="str">
        <f>IF(INDEX(Veh_Marshal,0,4)="N/A","N/A",'输出-系统进路参数'!N157)</f>
        <v>N/A</v>
      </c>
      <c r="L156" s="22" t="str">
        <f>IF(INDEX(Veh_Marshal,0,4)="N/A","N/A",'输出-系统进路参数'!O157)</f>
        <v>N/A</v>
      </c>
      <c r="M156" s="22" t="str">
        <f>IF(INDEX(Veh_Marshal,0,4)="N/A","N/A",'输出-系统进路参数'!P157)</f>
        <v>N/A</v>
      </c>
      <c r="N156" s="22" t="str">
        <f>IF(INDEX(Veh_Marshal,0,4)="N/A","N/A",'输出-系统进路参数'!Q157)</f>
        <v>N/A</v>
      </c>
      <c r="O156" s="22" t="str">
        <f>IF(INDEX(Veh_Marshal,0,4)="N/A","N/A",'输出-系统进路参数'!R157)</f>
        <v>N/A</v>
      </c>
      <c r="P156" s="22" t="str">
        <f>IF(INDEX(Veh_Marshal,0,4)="N/A","N/A",'输出-系统进路参数'!S157)</f>
        <v>N/A</v>
      </c>
      <c r="Q156" s="22" t="str">
        <f>IF(INDEX(Veh_Marshal,0,4)="N/A","N/A",'输出-系统进路参数'!T157)</f>
        <v>N/A</v>
      </c>
      <c r="R156" s="22" t="str">
        <f>IF(INDEX(Veh_Marshal,0,4)="N/A","N/A",'输出-系统进路参数'!U157)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IF(INDEX(Veh_Marshal,0,4)="N/A","N/A",'输出-系统进路参数'!B158)</f>
        <v>N/A</v>
      </c>
      <c r="B157" s="22" t="str">
        <f>IF(INDEX(Veh_Marshal,0,4)="N/A","N/A",'输出-系统进路参数'!E158)</f>
        <v>N/A</v>
      </c>
      <c r="C157" s="22" t="str">
        <f>IF(INDEX(Veh_Marshal,0,4)="N/A","N/A",'输出-系统进路参数'!F158)</f>
        <v>N/A</v>
      </c>
      <c r="D157" s="22" t="str">
        <f>IF(INDEX(Veh_Marshal,0,4)="N/A","N/A",'输出-系统进路参数'!G158)</f>
        <v>N/A</v>
      </c>
      <c r="E157" s="22" t="str">
        <f>IF(INDEX(Veh_Marshal,0,4)="N/A","N/A",'输出-系统进路参数'!H158)</f>
        <v>N/A</v>
      </c>
      <c r="F157" s="22" t="str">
        <f>IF(INDEX(Veh_Marshal,0,4)="N/A","N/A",'输出-系统进路参数'!I158)</f>
        <v>N/A</v>
      </c>
      <c r="G157" s="22" t="str">
        <f>IF(INDEX(Veh_Marshal,0,4)="N/A","N/A",'输出-系统进路参数'!J158)</f>
        <v>N/A</v>
      </c>
      <c r="H157" s="22" t="str">
        <f>IF(INDEX(Veh_Marshal,0,4)="N/A","N/A",'输出-系统进路参数'!K158)</f>
        <v>N/A</v>
      </c>
      <c r="I157" s="22" t="str">
        <f>IF(INDEX(Veh_Marshal,0,4)="N/A","N/A",'输出-系统进路参数'!L158)</f>
        <v>N/A</v>
      </c>
      <c r="J157" s="22" t="str">
        <f>IF(INDEX(Veh_Marshal,0,4)="N/A","N/A",'输出-系统进路参数'!M158)</f>
        <v>N/A</v>
      </c>
      <c r="K157" s="22" t="str">
        <f>IF(INDEX(Veh_Marshal,0,4)="N/A","N/A",'输出-系统进路参数'!N158)</f>
        <v>N/A</v>
      </c>
      <c r="L157" s="22" t="str">
        <f>IF(INDEX(Veh_Marshal,0,4)="N/A","N/A",'输出-系统进路参数'!O158)</f>
        <v>N/A</v>
      </c>
      <c r="M157" s="22" t="str">
        <f>IF(INDEX(Veh_Marshal,0,4)="N/A","N/A",'输出-系统进路参数'!P158)</f>
        <v>N/A</v>
      </c>
      <c r="N157" s="22" t="str">
        <f>IF(INDEX(Veh_Marshal,0,4)="N/A","N/A",'输出-系统进路参数'!Q158)</f>
        <v>N/A</v>
      </c>
      <c r="O157" s="22" t="str">
        <f>IF(INDEX(Veh_Marshal,0,4)="N/A","N/A",'输出-系统进路参数'!R158)</f>
        <v>N/A</v>
      </c>
      <c r="P157" s="22" t="str">
        <f>IF(INDEX(Veh_Marshal,0,4)="N/A","N/A",'输出-系统进路参数'!S158)</f>
        <v>N/A</v>
      </c>
      <c r="Q157" s="22" t="str">
        <f>IF(INDEX(Veh_Marshal,0,4)="N/A","N/A",'输出-系统进路参数'!T158)</f>
        <v>N/A</v>
      </c>
      <c r="R157" s="22" t="str">
        <f>IF(INDEX(Veh_Marshal,0,4)="N/A","N/A",'输出-系统进路参数'!U158)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IF(INDEX(Veh_Marshal,0,4)="N/A","N/A",'输出-系统进路参数'!B159)</f>
        <v>N/A</v>
      </c>
      <c r="B158" s="22" t="str">
        <f>IF(INDEX(Veh_Marshal,0,4)="N/A","N/A",'输出-系统进路参数'!E159)</f>
        <v>N/A</v>
      </c>
      <c r="C158" s="22" t="str">
        <f>IF(INDEX(Veh_Marshal,0,4)="N/A","N/A",'输出-系统进路参数'!F159)</f>
        <v>N/A</v>
      </c>
      <c r="D158" s="22" t="str">
        <f>IF(INDEX(Veh_Marshal,0,4)="N/A","N/A",'输出-系统进路参数'!G159)</f>
        <v>N/A</v>
      </c>
      <c r="E158" s="22" t="str">
        <f>IF(INDEX(Veh_Marshal,0,4)="N/A","N/A",'输出-系统进路参数'!H159)</f>
        <v>N/A</v>
      </c>
      <c r="F158" s="22" t="str">
        <f>IF(INDEX(Veh_Marshal,0,4)="N/A","N/A",'输出-系统进路参数'!I159)</f>
        <v>N/A</v>
      </c>
      <c r="G158" s="22" t="str">
        <f>IF(INDEX(Veh_Marshal,0,4)="N/A","N/A",'输出-系统进路参数'!J159)</f>
        <v>N/A</v>
      </c>
      <c r="H158" s="22" t="str">
        <f>IF(INDEX(Veh_Marshal,0,4)="N/A","N/A",'输出-系统进路参数'!K159)</f>
        <v>N/A</v>
      </c>
      <c r="I158" s="22" t="str">
        <f>IF(INDEX(Veh_Marshal,0,4)="N/A","N/A",'输出-系统进路参数'!L159)</f>
        <v>N/A</v>
      </c>
      <c r="J158" s="22" t="str">
        <f>IF(INDEX(Veh_Marshal,0,4)="N/A","N/A",'输出-系统进路参数'!M159)</f>
        <v>N/A</v>
      </c>
      <c r="K158" s="22" t="str">
        <f>IF(INDEX(Veh_Marshal,0,4)="N/A","N/A",'输出-系统进路参数'!N159)</f>
        <v>N/A</v>
      </c>
      <c r="L158" s="22" t="str">
        <f>IF(INDEX(Veh_Marshal,0,4)="N/A","N/A",'输出-系统进路参数'!O159)</f>
        <v>N/A</v>
      </c>
      <c r="M158" s="22" t="str">
        <f>IF(INDEX(Veh_Marshal,0,4)="N/A","N/A",'输出-系统进路参数'!P159)</f>
        <v>N/A</v>
      </c>
      <c r="N158" s="22" t="str">
        <f>IF(INDEX(Veh_Marshal,0,4)="N/A","N/A",'输出-系统进路参数'!Q159)</f>
        <v>N/A</v>
      </c>
      <c r="O158" s="22" t="str">
        <f>IF(INDEX(Veh_Marshal,0,4)="N/A","N/A",'输出-系统进路参数'!R159)</f>
        <v>N/A</v>
      </c>
      <c r="P158" s="22" t="str">
        <f>IF(INDEX(Veh_Marshal,0,4)="N/A","N/A",'输出-系统进路参数'!S159)</f>
        <v>N/A</v>
      </c>
      <c r="Q158" s="22" t="str">
        <f>IF(INDEX(Veh_Marshal,0,4)="N/A","N/A",'输出-系统进路参数'!T159)</f>
        <v>N/A</v>
      </c>
      <c r="R158" s="22" t="str">
        <f>IF(INDEX(Veh_Marshal,0,4)="N/A","N/A",'输出-系统进路参数'!U159)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IF(INDEX(Veh_Marshal,0,4)="N/A","N/A",'输出-系统进路参数'!B160)</f>
        <v>N/A</v>
      </c>
      <c r="B159" s="22" t="str">
        <f>IF(INDEX(Veh_Marshal,0,4)="N/A","N/A",'输出-系统进路参数'!E160)</f>
        <v>N/A</v>
      </c>
      <c r="C159" s="22" t="str">
        <f>IF(INDEX(Veh_Marshal,0,4)="N/A","N/A",'输出-系统进路参数'!F160)</f>
        <v>N/A</v>
      </c>
      <c r="D159" s="22" t="str">
        <f>IF(INDEX(Veh_Marshal,0,4)="N/A","N/A",'输出-系统进路参数'!G160)</f>
        <v>N/A</v>
      </c>
      <c r="E159" s="22" t="str">
        <f>IF(INDEX(Veh_Marshal,0,4)="N/A","N/A",'输出-系统进路参数'!H160)</f>
        <v>N/A</v>
      </c>
      <c r="F159" s="22" t="str">
        <f>IF(INDEX(Veh_Marshal,0,4)="N/A","N/A",'输出-系统进路参数'!I160)</f>
        <v>N/A</v>
      </c>
      <c r="G159" s="22" t="str">
        <f>IF(INDEX(Veh_Marshal,0,4)="N/A","N/A",'输出-系统进路参数'!J160)</f>
        <v>N/A</v>
      </c>
      <c r="H159" s="22" t="str">
        <f>IF(INDEX(Veh_Marshal,0,4)="N/A","N/A",'输出-系统进路参数'!K160)</f>
        <v>N/A</v>
      </c>
      <c r="I159" s="22" t="str">
        <f>IF(INDEX(Veh_Marshal,0,4)="N/A","N/A",'输出-系统进路参数'!L160)</f>
        <v>N/A</v>
      </c>
      <c r="J159" s="22" t="str">
        <f>IF(INDEX(Veh_Marshal,0,4)="N/A","N/A",'输出-系统进路参数'!M160)</f>
        <v>N/A</v>
      </c>
      <c r="K159" s="22" t="str">
        <f>IF(INDEX(Veh_Marshal,0,4)="N/A","N/A",'输出-系统进路参数'!N160)</f>
        <v>N/A</v>
      </c>
      <c r="L159" s="22" t="str">
        <f>IF(INDEX(Veh_Marshal,0,4)="N/A","N/A",'输出-系统进路参数'!O160)</f>
        <v>N/A</v>
      </c>
      <c r="M159" s="22" t="str">
        <f>IF(INDEX(Veh_Marshal,0,4)="N/A","N/A",'输出-系统进路参数'!P160)</f>
        <v>N/A</v>
      </c>
      <c r="N159" s="22" t="str">
        <f>IF(INDEX(Veh_Marshal,0,4)="N/A","N/A",'输出-系统进路参数'!Q160)</f>
        <v>N/A</v>
      </c>
      <c r="O159" s="22" t="str">
        <f>IF(INDEX(Veh_Marshal,0,4)="N/A","N/A",'输出-系统进路参数'!R160)</f>
        <v>N/A</v>
      </c>
      <c r="P159" s="22" t="str">
        <f>IF(INDEX(Veh_Marshal,0,4)="N/A","N/A",'输出-系统进路参数'!S160)</f>
        <v>N/A</v>
      </c>
      <c r="Q159" s="22" t="str">
        <f>IF(INDEX(Veh_Marshal,0,4)="N/A","N/A",'输出-系统进路参数'!T160)</f>
        <v>N/A</v>
      </c>
      <c r="R159" s="22" t="str">
        <f>IF(INDEX(Veh_Marshal,0,4)="N/A","N/A",'输出-系统进路参数'!U160)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IF(INDEX(Veh_Marshal,0,4)="N/A","N/A",'输出-系统进路参数'!B161)</f>
        <v>N/A</v>
      </c>
      <c r="B160" s="22" t="str">
        <f>IF(INDEX(Veh_Marshal,0,4)="N/A","N/A",'输出-系统进路参数'!E161)</f>
        <v>N/A</v>
      </c>
      <c r="C160" s="22" t="str">
        <f>IF(INDEX(Veh_Marshal,0,4)="N/A","N/A",'输出-系统进路参数'!F161)</f>
        <v>N/A</v>
      </c>
      <c r="D160" s="22" t="str">
        <f>IF(INDEX(Veh_Marshal,0,4)="N/A","N/A",'输出-系统进路参数'!G161)</f>
        <v>N/A</v>
      </c>
      <c r="E160" s="22" t="str">
        <f>IF(INDEX(Veh_Marshal,0,4)="N/A","N/A",'输出-系统进路参数'!H161)</f>
        <v>N/A</v>
      </c>
      <c r="F160" s="22" t="str">
        <f>IF(INDEX(Veh_Marshal,0,4)="N/A","N/A",'输出-系统进路参数'!I161)</f>
        <v>N/A</v>
      </c>
      <c r="G160" s="22" t="str">
        <f>IF(INDEX(Veh_Marshal,0,4)="N/A","N/A",'输出-系统进路参数'!J161)</f>
        <v>N/A</v>
      </c>
      <c r="H160" s="22" t="str">
        <f>IF(INDEX(Veh_Marshal,0,4)="N/A","N/A",'输出-系统进路参数'!K161)</f>
        <v>N/A</v>
      </c>
      <c r="I160" s="22" t="str">
        <f>IF(INDEX(Veh_Marshal,0,4)="N/A","N/A",'输出-系统进路参数'!L161)</f>
        <v>N/A</v>
      </c>
      <c r="J160" s="22" t="str">
        <f>IF(INDEX(Veh_Marshal,0,4)="N/A","N/A",'输出-系统进路参数'!M161)</f>
        <v>N/A</v>
      </c>
      <c r="K160" s="22" t="str">
        <f>IF(INDEX(Veh_Marshal,0,4)="N/A","N/A",'输出-系统进路参数'!N161)</f>
        <v>N/A</v>
      </c>
      <c r="L160" s="22" t="str">
        <f>IF(INDEX(Veh_Marshal,0,4)="N/A","N/A",'输出-系统进路参数'!O161)</f>
        <v>N/A</v>
      </c>
      <c r="M160" s="22" t="str">
        <f>IF(INDEX(Veh_Marshal,0,4)="N/A","N/A",'输出-系统进路参数'!P161)</f>
        <v>N/A</v>
      </c>
      <c r="N160" s="22" t="str">
        <f>IF(INDEX(Veh_Marshal,0,4)="N/A","N/A",'输出-系统进路参数'!Q161)</f>
        <v>N/A</v>
      </c>
      <c r="O160" s="22" t="str">
        <f>IF(INDEX(Veh_Marshal,0,4)="N/A","N/A",'输出-系统进路参数'!R161)</f>
        <v>N/A</v>
      </c>
      <c r="P160" s="22" t="str">
        <f>IF(INDEX(Veh_Marshal,0,4)="N/A","N/A",'输出-系统进路参数'!S161)</f>
        <v>N/A</v>
      </c>
      <c r="Q160" s="22" t="str">
        <f>IF(INDEX(Veh_Marshal,0,4)="N/A","N/A",'输出-系统进路参数'!T161)</f>
        <v>N/A</v>
      </c>
      <c r="R160" s="22" t="str">
        <f>IF(INDEX(Veh_Marshal,0,4)="N/A","N/A",'输出-系统进路参数'!U161)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IF(INDEX(Veh_Marshal,0,4)="N/A","N/A",'输出-系统进路参数'!B162)</f>
        <v>N/A</v>
      </c>
      <c r="B161" s="22" t="str">
        <f>IF(INDEX(Veh_Marshal,0,4)="N/A","N/A",'输出-系统进路参数'!E162)</f>
        <v>N/A</v>
      </c>
      <c r="C161" s="22" t="str">
        <f>IF(INDEX(Veh_Marshal,0,4)="N/A","N/A",'输出-系统进路参数'!F162)</f>
        <v>N/A</v>
      </c>
      <c r="D161" s="22" t="str">
        <f>IF(INDEX(Veh_Marshal,0,4)="N/A","N/A",'输出-系统进路参数'!G162)</f>
        <v>N/A</v>
      </c>
      <c r="E161" s="22" t="str">
        <f>IF(INDEX(Veh_Marshal,0,4)="N/A","N/A",'输出-系统进路参数'!H162)</f>
        <v>N/A</v>
      </c>
      <c r="F161" s="22" t="str">
        <f>IF(INDEX(Veh_Marshal,0,4)="N/A","N/A",'输出-系统进路参数'!I162)</f>
        <v>N/A</v>
      </c>
      <c r="G161" s="22" t="str">
        <f>IF(INDEX(Veh_Marshal,0,4)="N/A","N/A",'输出-系统进路参数'!J162)</f>
        <v>N/A</v>
      </c>
      <c r="H161" s="22" t="str">
        <f>IF(INDEX(Veh_Marshal,0,4)="N/A","N/A",'输出-系统进路参数'!K162)</f>
        <v>N/A</v>
      </c>
      <c r="I161" s="22" t="str">
        <f>IF(INDEX(Veh_Marshal,0,4)="N/A","N/A",'输出-系统进路参数'!L162)</f>
        <v>N/A</v>
      </c>
      <c r="J161" s="22" t="str">
        <f>IF(INDEX(Veh_Marshal,0,4)="N/A","N/A",'输出-系统进路参数'!M162)</f>
        <v>N/A</v>
      </c>
      <c r="K161" s="22" t="str">
        <f>IF(INDEX(Veh_Marshal,0,4)="N/A","N/A",'输出-系统进路参数'!N162)</f>
        <v>N/A</v>
      </c>
      <c r="L161" s="22" t="str">
        <f>IF(INDEX(Veh_Marshal,0,4)="N/A","N/A",'输出-系统进路参数'!O162)</f>
        <v>N/A</v>
      </c>
      <c r="M161" s="22" t="str">
        <f>IF(INDEX(Veh_Marshal,0,4)="N/A","N/A",'输出-系统进路参数'!P162)</f>
        <v>N/A</v>
      </c>
      <c r="N161" s="22" t="str">
        <f>IF(INDEX(Veh_Marshal,0,4)="N/A","N/A",'输出-系统进路参数'!Q162)</f>
        <v>N/A</v>
      </c>
      <c r="O161" s="22" t="str">
        <f>IF(INDEX(Veh_Marshal,0,4)="N/A","N/A",'输出-系统进路参数'!R162)</f>
        <v>N/A</v>
      </c>
      <c r="P161" s="22" t="str">
        <f>IF(INDEX(Veh_Marshal,0,4)="N/A","N/A",'输出-系统进路参数'!S162)</f>
        <v>N/A</v>
      </c>
      <c r="Q161" s="22" t="str">
        <f>IF(INDEX(Veh_Marshal,0,4)="N/A","N/A",'输出-系统进路参数'!T162)</f>
        <v>N/A</v>
      </c>
      <c r="R161" s="22" t="str">
        <f>IF(INDEX(Veh_Marshal,0,4)="N/A","N/A",'输出-系统进路参数'!U162)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IF(INDEX(Veh_Marshal,0,4)="N/A","N/A",'输出-系统进路参数'!B163)</f>
        <v>N/A</v>
      </c>
      <c r="B162" s="22" t="str">
        <f>IF(INDEX(Veh_Marshal,0,4)="N/A","N/A",'输出-系统进路参数'!E163)</f>
        <v>N/A</v>
      </c>
      <c r="C162" s="22" t="str">
        <f>IF(INDEX(Veh_Marshal,0,4)="N/A","N/A",'输出-系统进路参数'!F163)</f>
        <v>N/A</v>
      </c>
      <c r="D162" s="22" t="str">
        <f>IF(INDEX(Veh_Marshal,0,4)="N/A","N/A",'输出-系统进路参数'!G163)</f>
        <v>N/A</v>
      </c>
      <c r="E162" s="22" t="str">
        <f>IF(INDEX(Veh_Marshal,0,4)="N/A","N/A",'输出-系统进路参数'!H163)</f>
        <v>N/A</v>
      </c>
      <c r="F162" s="22" t="str">
        <f>IF(INDEX(Veh_Marshal,0,4)="N/A","N/A",'输出-系统进路参数'!I163)</f>
        <v>N/A</v>
      </c>
      <c r="G162" s="22" t="str">
        <f>IF(INDEX(Veh_Marshal,0,4)="N/A","N/A",'输出-系统进路参数'!J163)</f>
        <v>N/A</v>
      </c>
      <c r="H162" s="22" t="str">
        <f>IF(INDEX(Veh_Marshal,0,4)="N/A","N/A",'输出-系统进路参数'!K163)</f>
        <v>N/A</v>
      </c>
      <c r="I162" s="22" t="str">
        <f>IF(INDEX(Veh_Marshal,0,4)="N/A","N/A",'输出-系统进路参数'!L163)</f>
        <v>N/A</v>
      </c>
      <c r="J162" s="22" t="str">
        <f>IF(INDEX(Veh_Marshal,0,4)="N/A","N/A",'输出-系统进路参数'!M163)</f>
        <v>N/A</v>
      </c>
      <c r="K162" s="22" t="str">
        <f>IF(INDEX(Veh_Marshal,0,4)="N/A","N/A",'输出-系统进路参数'!N163)</f>
        <v>N/A</v>
      </c>
      <c r="L162" s="22" t="str">
        <f>IF(INDEX(Veh_Marshal,0,4)="N/A","N/A",'输出-系统进路参数'!O163)</f>
        <v>N/A</v>
      </c>
      <c r="M162" s="22" t="str">
        <f>IF(INDEX(Veh_Marshal,0,4)="N/A","N/A",'输出-系统进路参数'!P163)</f>
        <v>N/A</v>
      </c>
      <c r="N162" s="22" t="str">
        <f>IF(INDEX(Veh_Marshal,0,4)="N/A","N/A",'输出-系统进路参数'!Q163)</f>
        <v>N/A</v>
      </c>
      <c r="O162" s="22" t="str">
        <f>IF(INDEX(Veh_Marshal,0,4)="N/A","N/A",'输出-系统进路参数'!R163)</f>
        <v>N/A</v>
      </c>
      <c r="P162" s="22" t="str">
        <f>IF(INDEX(Veh_Marshal,0,4)="N/A","N/A",'输出-系统进路参数'!S163)</f>
        <v>N/A</v>
      </c>
      <c r="Q162" s="22" t="str">
        <f>IF(INDEX(Veh_Marshal,0,4)="N/A","N/A",'输出-系统进路参数'!T163)</f>
        <v>N/A</v>
      </c>
      <c r="R162" s="22" t="str">
        <f>IF(INDEX(Veh_Marshal,0,4)="N/A","N/A",'输出-系统进路参数'!U163)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IF(INDEX(Veh_Marshal,0,4)="N/A","N/A",'输出-系统进路参数'!B164)</f>
        <v>N/A</v>
      </c>
      <c r="B163" s="22" t="str">
        <f>IF(INDEX(Veh_Marshal,0,4)="N/A","N/A",'输出-系统进路参数'!E164)</f>
        <v>N/A</v>
      </c>
      <c r="C163" s="22" t="str">
        <f>IF(INDEX(Veh_Marshal,0,4)="N/A","N/A",'输出-系统进路参数'!F164)</f>
        <v>N/A</v>
      </c>
      <c r="D163" s="22" t="str">
        <f>IF(INDEX(Veh_Marshal,0,4)="N/A","N/A",'输出-系统进路参数'!G164)</f>
        <v>N/A</v>
      </c>
      <c r="E163" s="22" t="str">
        <f>IF(INDEX(Veh_Marshal,0,4)="N/A","N/A",'输出-系统进路参数'!H164)</f>
        <v>N/A</v>
      </c>
      <c r="F163" s="22" t="str">
        <f>IF(INDEX(Veh_Marshal,0,4)="N/A","N/A",'输出-系统进路参数'!I164)</f>
        <v>N/A</v>
      </c>
      <c r="G163" s="22" t="str">
        <f>IF(INDEX(Veh_Marshal,0,4)="N/A","N/A",'输出-系统进路参数'!J164)</f>
        <v>N/A</v>
      </c>
      <c r="H163" s="22" t="str">
        <f>IF(INDEX(Veh_Marshal,0,4)="N/A","N/A",'输出-系统进路参数'!K164)</f>
        <v>N/A</v>
      </c>
      <c r="I163" s="22" t="str">
        <f>IF(INDEX(Veh_Marshal,0,4)="N/A","N/A",'输出-系统进路参数'!L164)</f>
        <v>N/A</v>
      </c>
      <c r="J163" s="22" t="str">
        <f>IF(INDEX(Veh_Marshal,0,4)="N/A","N/A",'输出-系统进路参数'!M164)</f>
        <v>N/A</v>
      </c>
      <c r="K163" s="22" t="str">
        <f>IF(INDEX(Veh_Marshal,0,4)="N/A","N/A",'输出-系统进路参数'!N164)</f>
        <v>N/A</v>
      </c>
      <c r="L163" s="22" t="str">
        <f>IF(INDEX(Veh_Marshal,0,4)="N/A","N/A",'输出-系统进路参数'!O164)</f>
        <v>N/A</v>
      </c>
      <c r="M163" s="22" t="str">
        <f>IF(INDEX(Veh_Marshal,0,4)="N/A","N/A",'输出-系统进路参数'!P164)</f>
        <v>N/A</v>
      </c>
      <c r="N163" s="22" t="str">
        <f>IF(INDEX(Veh_Marshal,0,4)="N/A","N/A",'输出-系统进路参数'!Q164)</f>
        <v>N/A</v>
      </c>
      <c r="O163" s="22" t="str">
        <f>IF(INDEX(Veh_Marshal,0,4)="N/A","N/A",'输出-系统进路参数'!R164)</f>
        <v>N/A</v>
      </c>
      <c r="P163" s="22" t="str">
        <f>IF(INDEX(Veh_Marshal,0,4)="N/A","N/A",'输出-系统进路参数'!S164)</f>
        <v>N/A</v>
      </c>
      <c r="Q163" s="22" t="str">
        <f>IF(INDEX(Veh_Marshal,0,4)="N/A","N/A",'输出-系统进路参数'!T164)</f>
        <v>N/A</v>
      </c>
      <c r="R163" s="22" t="str">
        <f>IF(INDEX(Veh_Marshal,0,4)="N/A","N/A",'输出-系统进路参数'!U164)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IF(INDEX(Veh_Marshal,0,4)="N/A","N/A",'输出-系统进路参数'!B165)</f>
        <v>N/A</v>
      </c>
      <c r="B164" s="22" t="str">
        <f>IF(INDEX(Veh_Marshal,0,4)="N/A","N/A",'输出-系统进路参数'!E165)</f>
        <v>N/A</v>
      </c>
      <c r="C164" s="22" t="str">
        <f>IF(INDEX(Veh_Marshal,0,4)="N/A","N/A",'输出-系统进路参数'!F165)</f>
        <v>N/A</v>
      </c>
      <c r="D164" s="22" t="str">
        <f>IF(INDEX(Veh_Marshal,0,4)="N/A","N/A",'输出-系统进路参数'!G165)</f>
        <v>N/A</v>
      </c>
      <c r="E164" s="22" t="str">
        <f>IF(INDEX(Veh_Marshal,0,4)="N/A","N/A",'输出-系统进路参数'!H165)</f>
        <v>N/A</v>
      </c>
      <c r="F164" s="22" t="str">
        <f>IF(INDEX(Veh_Marshal,0,4)="N/A","N/A",'输出-系统进路参数'!I165)</f>
        <v>N/A</v>
      </c>
      <c r="G164" s="22" t="str">
        <f>IF(INDEX(Veh_Marshal,0,4)="N/A","N/A",'输出-系统进路参数'!J165)</f>
        <v>N/A</v>
      </c>
      <c r="H164" s="22" t="str">
        <f>IF(INDEX(Veh_Marshal,0,4)="N/A","N/A",'输出-系统进路参数'!K165)</f>
        <v>N/A</v>
      </c>
      <c r="I164" s="22" t="str">
        <f>IF(INDEX(Veh_Marshal,0,4)="N/A","N/A",'输出-系统进路参数'!L165)</f>
        <v>N/A</v>
      </c>
      <c r="J164" s="22" t="str">
        <f>IF(INDEX(Veh_Marshal,0,4)="N/A","N/A",'输出-系统进路参数'!M165)</f>
        <v>N/A</v>
      </c>
      <c r="K164" s="22" t="str">
        <f>IF(INDEX(Veh_Marshal,0,4)="N/A","N/A",'输出-系统进路参数'!N165)</f>
        <v>N/A</v>
      </c>
      <c r="L164" s="22" t="str">
        <f>IF(INDEX(Veh_Marshal,0,4)="N/A","N/A",'输出-系统进路参数'!O165)</f>
        <v>N/A</v>
      </c>
      <c r="M164" s="22" t="str">
        <f>IF(INDEX(Veh_Marshal,0,4)="N/A","N/A",'输出-系统进路参数'!P165)</f>
        <v>N/A</v>
      </c>
      <c r="N164" s="22" t="str">
        <f>IF(INDEX(Veh_Marshal,0,4)="N/A","N/A",'输出-系统进路参数'!Q165)</f>
        <v>N/A</v>
      </c>
      <c r="O164" s="22" t="str">
        <f>IF(INDEX(Veh_Marshal,0,4)="N/A","N/A",'输出-系统进路参数'!R165)</f>
        <v>N/A</v>
      </c>
      <c r="P164" s="22" t="str">
        <f>IF(INDEX(Veh_Marshal,0,4)="N/A","N/A",'输出-系统进路参数'!S165)</f>
        <v>N/A</v>
      </c>
      <c r="Q164" s="22" t="str">
        <f>IF(INDEX(Veh_Marshal,0,4)="N/A","N/A",'输出-系统进路参数'!T165)</f>
        <v>N/A</v>
      </c>
      <c r="R164" s="22" t="str">
        <f>IF(INDEX(Veh_Marshal,0,4)="N/A","N/A",'输出-系统进路参数'!U165)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IF(INDEX(Veh_Marshal,0,4)="N/A","N/A",'输出-系统进路参数'!B166)</f>
        <v>N/A</v>
      </c>
      <c r="B165" s="22" t="str">
        <f>IF(INDEX(Veh_Marshal,0,4)="N/A","N/A",'输出-系统进路参数'!E166)</f>
        <v>N/A</v>
      </c>
      <c r="C165" s="22" t="str">
        <f>IF(INDEX(Veh_Marshal,0,4)="N/A","N/A",'输出-系统进路参数'!F166)</f>
        <v>N/A</v>
      </c>
      <c r="D165" s="22" t="str">
        <f>IF(INDEX(Veh_Marshal,0,4)="N/A","N/A",'输出-系统进路参数'!G166)</f>
        <v>N/A</v>
      </c>
      <c r="E165" s="22" t="str">
        <f>IF(INDEX(Veh_Marshal,0,4)="N/A","N/A",'输出-系统进路参数'!H166)</f>
        <v>N/A</v>
      </c>
      <c r="F165" s="22" t="str">
        <f>IF(INDEX(Veh_Marshal,0,4)="N/A","N/A",'输出-系统进路参数'!I166)</f>
        <v>N/A</v>
      </c>
      <c r="G165" s="22" t="str">
        <f>IF(INDEX(Veh_Marshal,0,4)="N/A","N/A",'输出-系统进路参数'!J166)</f>
        <v>N/A</v>
      </c>
      <c r="H165" s="22" t="str">
        <f>IF(INDEX(Veh_Marshal,0,4)="N/A","N/A",'输出-系统进路参数'!K166)</f>
        <v>N/A</v>
      </c>
      <c r="I165" s="22" t="str">
        <f>IF(INDEX(Veh_Marshal,0,4)="N/A","N/A",'输出-系统进路参数'!L166)</f>
        <v>N/A</v>
      </c>
      <c r="J165" s="22" t="str">
        <f>IF(INDEX(Veh_Marshal,0,4)="N/A","N/A",'输出-系统进路参数'!M166)</f>
        <v>N/A</v>
      </c>
      <c r="K165" s="22" t="str">
        <f>IF(INDEX(Veh_Marshal,0,4)="N/A","N/A",'输出-系统进路参数'!N166)</f>
        <v>N/A</v>
      </c>
      <c r="L165" s="22" t="str">
        <f>IF(INDEX(Veh_Marshal,0,4)="N/A","N/A",'输出-系统进路参数'!O166)</f>
        <v>N/A</v>
      </c>
      <c r="M165" s="22" t="str">
        <f>IF(INDEX(Veh_Marshal,0,4)="N/A","N/A",'输出-系统进路参数'!P166)</f>
        <v>N/A</v>
      </c>
      <c r="N165" s="22" t="str">
        <f>IF(INDEX(Veh_Marshal,0,4)="N/A","N/A",'输出-系统进路参数'!Q166)</f>
        <v>N/A</v>
      </c>
      <c r="O165" s="22" t="str">
        <f>IF(INDEX(Veh_Marshal,0,4)="N/A","N/A",'输出-系统进路参数'!R166)</f>
        <v>N/A</v>
      </c>
      <c r="P165" s="22" t="str">
        <f>IF(INDEX(Veh_Marshal,0,4)="N/A","N/A",'输出-系统进路参数'!S166)</f>
        <v>N/A</v>
      </c>
      <c r="Q165" s="22" t="str">
        <f>IF(INDEX(Veh_Marshal,0,4)="N/A","N/A",'输出-系统进路参数'!T166)</f>
        <v>N/A</v>
      </c>
      <c r="R165" s="22" t="str">
        <f>IF(INDEX(Veh_Marshal,0,4)="N/A","N/A",'输出-系统进路参数'!U166)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IF(INDEX(Veh_Marshal,0,4)="N/A","N/A",'输出-系统进路参数'!B167)</f>
        <v>N/A</v>
      </c>
      <c r="B166" s="22" t="str">
        <f>IF(INDEX(Veh_Marshal,0,4)="N/A","N/A",'输出-系统进路参数'!E167)</f>
        <v>N/A</v>
      </c>
      <c r="C166" s="22" t="str">
        <f>IF(INDEX(Veh_Marshal,0,4)="N/A","N/A",'输出-系统进路参数'!F167)</f>
        <v>N/A</v>
      </c>
      <c r="D166" s="22" t="str">
        <f>IF(INDEX(Veh_Marshal,0,4)="N/A","N/A",'输出-系统进路参数'!G167)</f>
        <v>N/A</v>
      </c>
      <c r="E166" s="22" t="str">
        <f>IF(INDEX(Veh_Marshal,0,4)="N/A","N/A",'输出-系统进路参数'!H167)</f>
        <v>N/A</v>
      </c>
      <c r="F166" s="22" t="str">
        <f>IF(INDEX(Veh_Marshal,0,4)="N/A","N/A",'输出-系统进路参数'!I167)</f>
        <v>N/A</v>
      </c>
      <c r="G166" s="22" t="str">
        <f>IF(INDEX(Veh_Marshal,0,4)="N/A","N/A",'输出-系统进路参数'!J167)</f>
        <v>N/A</v>
      </c>
      <c r="H166" s="22" t="str">
        <f>IF(INDEX(Veh_Marshal,0,4)="N/A","N/A",'输出-系统进路参数'!K167)</f>
        <v>N/A</v>
      </c>
      <c r="I166" s="22" t="str">
        <f>IF(INDEX(Veh_Marshal,0,4)="N/A","N/A",'输出-系统进路参数'!L167)</f>
        <v>N/A</v>
      </c>
      <c r="J166" s="22" t="str">
        <f>IF(INDEX(Veh_Marshal,0,4)="N/A","N/A",'输出-系统进路参数'!M167)</f>
        <v>N/A</v>
      </c>
      <c r="K166" s="22" t="str">
        <f>IF(INDEX(Veh_Marshal,0,4)="N/A","N/A",'输出-系统进路参数'!N167)</f>
        <v>N/A</v>
      </c>
      <c r="L166" s="22" t="str">
        <f>IF(INDEX(Veh_Marshal,0,4)="N/A","N/A",'输出-系统进路参数'!O167)</f>
        <v>N/A</v>
      </c>
      <c r="M166" s="22" t="str">
        <f>IF(INDEX(Veh_Marshal,0,4)="N/A","N/A",'输出-系统进路参数'!P167)</f>
        <v>N/A</v>
      </c>
      <c r="N166" s="22" t="str">
        <f>IF(INDEX(Veh_Marshal,0,4)="N/A","N/A",'输出-系统进路参数'!Q167)</f>
        <v>N/A</v>
      </c>
      <c r="O166" s="22" t="str">
        <f>IF(INDEX(Veh_Marshal,0,4)="N/A","N/A",'输出-系统进路参数'!R167)</f>
        <v>N/A</v>
      </c>
      <c r="P166" s="22" t="str">
        <f>IF(INDEX(Veh_Marshal,0,4)="N/A","N/A",'输出-系统进路参数'!S167)</f>
        <v>N/A</v>
      </c>
      <c r="Q166" s="22" t="str">
        <f>IF(INDEX(Veh_Marshal,0,4)="N/A","N/A",'输出-系统进路参数'!T167)</f>
        <v>N/A</v>
      </c>
      <c r="R166" s="22" t="str">
        <f>IF(INDEX(Veh_Marshal,0,4)="N/A","N/A",'输出-系统进路参数'!U167)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IF(INDEX(Veh_Marshal,0,4)="N/A","N/A",'输出-系统进路参数'!B168)</f>
        <v>N/A</v>
      </c>
      <c r="B167" s="22" t="str">
        <f>IF(INDEX(Veh_Marshal,0,4)="N/A","N/A",'输出-系统进路参数'!E168)</f>
        <v>N/A</v>
      </c>
      <c r="C167" s="22" t="str">
        <f>IF(INDEX(Veh_Marshal,0,4)="N/A","N/A",'输出-系统进路参数'!F168)</f>
        <v>N/A</v>
      </c>
      <c r="D167" s="22" t="str">
        <f>IF(INDEX(Veh_Marshal,0,4)="N/A","N/A",'输出-系统进路参数'!G168)</f>
        <v>N/A</v>
      </c>
      <c r="E167" s="22" t="str">
        <f>IF(INDEX(Veh_Marshal,0,4)="N/A","N/A",'输出-系统进路参数'!H168)</f>
        <v>N/A</v>
      </c>
      <c r="F167" s="22" t="str">
        <f>IF(INDEX(Veh_Marshal,0,4)="N/A","N/A",'输出-系统进路参数'!I168)</f>
        <v>N/A</v>
      </c>
      <c r="G167" s="22" t="str">
        <f>IF(INDEX(Veh_Marshal,0,4)="N/A","N/A",'输出-系统进路参数'!J168)</f>
        <v>N/A</v>
      </c>
      <c r="H167" s="22" t="str">
        <f>IF(INDEX(Veh_Marshal,0,4)="N/A","N/A",'输出-系统进路参数'!K168)</f>
        <v>N/A</v>
      </c>
      <c r="I167" s="22" t="str">
        <f>IF(INDEX(Veh_Marshal,0,4)="N/A","N/A",'输出-系统进路参数'!L168)</f>
        <v>N/A</v>
      </c>
      <c r="J167" s="22" t="str">
        <f>IF(INDEX(Veh_Marshal,0,4)="N/A","N/A",'输出-系统进路参数'!M168)</f>
        <v>N/A</v>
      </c>
      <c r="K167" s="22" t="str">
        <f>IF(INDEX(Veh_Marshal,0,4)="N/A","N/A",'输出-系统进路参数'!N168)</f>
        <v>N/A</v>
      </c>
      <c r="L167" s="22" t="str">
        <f>IF(INDEX(Veh_Marshal,0,4)="N/A","N/A",'输出-系统进路参数'!O168)</f>
        <v>N/A</v>
      </c>
      <c r="M167" s="22" t="str">
        <f>IF(INDEX(Veh_Marshal,0,4)="N/A","N/A",'输出-系统进路参数'!P168)</f>
        <v>N/A</v>
      </c>
      <c r="N167" s="22" t="str">
        <f>IF(INDEX(Veh_Marshal,0,4)="N/A","N/A",'输出-系统进路参数'!Q168)</f>
        <v>N/A</v>
      </c>
      <c r="O167" s="22" t="str">
        <f>IF(INDEX(Veh_Marshal,0,4)="N/A","N/A",'输出-系统进路参数'!R168)</f>
        <v>N/A</v>
      </c>
      <c r="P167" s="22" t="str">
        <f>IF(INDEX(Veh_Marshal,0,4)="N/A","N/A",'输出-系统进路参数'!S168)</f>
        <v>N/A</v>
      </c>
      <c r="Q167" s="22" t="str">
        <f>IF(INDEX(Veh_Marshal,0,4)="N/A","N/A",'输出-系统进路参数'!T168)</f>
        <v>N/A</v>
      </c>
      <c r="R167" s="22" t="str">
        <f>IF(INDEX(Veh_Marshal,0,4)="N/A","N/A",'输出-系统进路参数'!U168)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IF(INDEX(Veh_Marshal,0,4)="N/A","N/A",'输出-系统进路参数'!B169)</f>
        <v>N/A</v>
      </c>
      <c r="B168" s="22" t="str">
        <f>IF(INDEX(Veh_Marshal,0,4)="N/A","N/A",'输出-系统进路参数'!E169)</f>
        <v>N/A</v>
      </c>
      <c r="C168" s="22" t="str">
        <f>IF(INDEX(Veh_Marshal,0,4)="N/A","N/A",'输出-系统进路参数'!F169)</f>
        <v>N/A</v>
      </c>
      <c r="D168" s="22" t="str">
        <f>IF(INDEX(Veh_Marshal,0,4)="N/A","N/A",'输出-系统进路参数'!G169)</f>
        <v>N/A</v>
      </c>
      <c r="E168" s="22" t="str">
        <f>IF(INDEX(Veh_Marshal,0,4)="N/A","N/A",'输出-系统进路参数'!H169)</f>
        <v>N/A</v>
      </c>
      <c r="F168" s="22" t="str">
        <f>IF(INDEX(Veh_Marshal,0,4)="N/A","N/A",'输出-系统进路参数'!I169)</f>
        <v>N/A</v>
      </c>
      <c r="G168" s="22" t="str">
        <f>IF(INDEX(Veh_Marshal,0,4)="N/A","N/A",'输出-系统进路参数'!J169)</f>
        <v>N/A</v>
      </c>
      <c r="H168" s="22" t="str">
        <f>IF(INDEX(Veh_Marshal,0,4)="N/A","N/A",'输出-系统进路参数'!K169)</f>
        <v>N/A</v>
      </c>
      <c r="I168" s="22" t="str">
        <f>IF(INDEX(Veh_Marshal,0,4)="N/A","N/A",'输出-系统进路参数'!L169)</f>
        <v>N/A</v>
      </c>
      <c r="J168" s="22" t="str">
        <f>IF(INDEX(Veh_Marshal,0,4)="N/A","N/A",'输出-系统进路参数'!M169)</f>
        <v>N/A</v>
      </c>
      <c r="K168" s="22" t="str">
        <f>IF(INDEX(Veh_Marshal,0,4)="N/A","N/A",'输出-系统进路参数'!N169)</f>
        <v>N/A</v>
      </c>
      <c r="L168" s="22" t="str">
        <f>IF(INDEX(Veh_Marshal,0,4)="N/A","N/A",'输出-系统进路参数'!O169)</f>
        <v>N/A</v>
      </c>
      <c r="M168" s="22" t="str">
        <f>IF(INDEX(Veh_Marshal,0,4)="N/A","N/A",'输出-系统进路参数'!P169)</f>
        <v>N/A</v>
      </c>
      <c r="N168" s="22" t="str">
        <f>IF(INDEX(Veh_Marshal,0,4)="N/A","N/A",'输出-系统进路参数'!Q169)</f>
        <v>N/A</v>
      </c>
      <c r="O168" s="22" t="str">
        <f>IF(INDEX(Veh_Marshal,0,4)="N/A","N/A",'输出-系统进路参数'!R169)</f>
        <v>N/A</v>
      </c>
      <c r="P168" s="22" t="str">
        <f>IF(INDEX(Veh_Marshal,0,4)="N/A","N/A",'输出-系统进路参数'!S169)</f>
        <v>N/A</v>
      </c>
      <c r="Q168" s="22" t="str">
        <f>IF(INDEX(Veh_Marshal,0,4)="N/A","N/A",'输出-系统进路参数'!T169)</f>
        <v>N/A</v>
      </c>
      <c r="R168" s="22" t="str">
        <f>IF(INDEX(Veh_Marshal,0,4)="N/A","N/A",'输出-系统进路参数'!U169)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IF(INDEX(Veh_Marshal,0,4)="N/A","N/A",'输出-系统进路参数'!B170)</f>
        <v>N/A</v>
      </c>
      <c r="B169" s="22" t="str">
        <f>IF(INDEX(Veh_Marshal,0,4)="N/A","N/A",'输出-系统进路参数'!E170)</f>
        <v>N/A</v>
      </c>
      <c r="C169" s="22" t="str">
        <f>IF(INDEX(Veh_Marshal,0,4)="N/A","N/A",'输出-系统进路参数'!F170)</f>
        <v>N/A</v>
      </c>
      <c r="D169" s="22" t="str">
        <f>IF(INDEX(Veh_Marshal,0,4)="N/A","N/A",'输出-系统进路参数'!G170)</f>
        <v>N/A</v>
      </c>
      <c r="E169" s="22" t="str">
        <f>IF(INDEX(Veh_Marshal,0,4)="N/A","N/A",'输出-系统进路参数'!H170)</f>
        <v>N/A</v>
      </c>
      <c r="F169" s="22" t="str">
        <f>IF(INDEX(Veh_Marshal,0,4)="N/A","N/A",'输出-系统进路参数'!I170)</f>
        <v>N/A</v>
      </c>
      <c r="G169" s="22" t="str">
        <f>IF(INDEX(Veh_Marshal,0,4)="N/A","N/A",'输出-系统进路参数'!J170)</f>
        <v>N/A</v>
      </c>
      <c r="H169" s="22" t="str">
        <f>IF(INDEX(Veh_Marshal,0,4)="N/A","N/A",'输出-系统进路参数'!K170)</f>
        <v>N/A</v>
      </c>
      <c r="I169" s="22" t="str">
        <f>IF(INDEX(Veh_Marshal,0,4)="N/A","N/A",'输出-系统进路参数'!L170)</f>
        <v>N/A</v>
      </c>
      <c r="J169" s="22" t="str">
        <f>IF(INDEX(Veh_Marshal,0,4)="N/A","N/A",'输出-系统进路参数'!M170)</f>
        <v>N/A</v>
      </c>
      <c r="K169" s="22" t="str">
        <f>IF(INDEX(Veh_Marshal,0,4)="N/A","N/A",'输出-系统进路参数'!N170)</f>
        <v>N/A</v>
      </c>
      <c r="L169" s="22" t="str">
        <f>IF(INDEX(Veh_Marshal,0,4)="N/A","N/A",'输出-系统进路参数'!O170)</f>
        <v>N/A</v>
      </c>
      <c r="M169" s="22" t="str">
        <f>IF(INDEX(Veh_Marshal,0,4)="N/A","N/A",'输出-系统进路参数'!P170)</f>
        <v>N/A</v>
      </c>
      <c r="N169" s="22" t="str">
        <f>IF(INDEX(Veh_Marshal,0,4)="N/A","N/A",'输出-系统进路参数'!Q170)</f>
        <v>N/A</v>
      </c>
      <c r="O169" s="22" t="str">
        <f>IF(INDEX(Veh_Marshal,0,4)="N/A","N/A",'输出-系统进路参数'!R170)</f>
        <v>N/A</v>
      </c>
      <c r="P169" s="22" t="str">
        <f>IF(INDEX(Veh_Marshal,0,4)="N/A","N/A",'输出-系统进路参数'!S170)</f>
        <v>N/A</v>
      </c>
      <c r="Q169" s="22" t="str">
        <f>IF(INDEX(Veh_Marshal,0,4)="N/A","N/A",'输出-系统进路参数'!T170)</f>
        <v>N/A</v>
      </c>
      <c r="R169" s="22" t="str">
        <f>IF(INDEX(Veh_Marshal,0,4)="N/A","N/A",'输出-系统进路参数'!U170)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IF(INDEX(Veh_Marshal,0,4)="N/A","N/A",'输出-系统进路参数'!B171)</f>
        <v>N/A</v>
      </c>
      <c r="B170" s="22" t="str">
        <f>IF(INDEX(Veh_Marshal,0,4)="N/A","N/A",'输出-系统进路参数'!E171)</f>
        <v>N/A</v>
      </c>
      <c r="C170" s="22" t="str">
        <f>IF(INDEX(Veh_Marshal,0,4)="N/A","N/A",'输出-系统进路参数'!F171)</f>
        <v>N/A</v>
      </c>
      <c r="D170" s="22" t="str">
        <f>IF(INDEX(Veh_Marshal,0,4)="N/A","N/A",'输出-系统进路参数'!G171)</f>
        <v>N/A</v>
      </c>
      <c r="E170" s="22" t="str">
        <f>IF(INDEX(Veh_Marshal,0,4)="N/A","N/A",'输出-系统进路参数'!H171)</f>
        <v>N/A</v>
      </c>
      <c r="F170" s="22" t="str">
        <f>IF(INDEX(Veh_Marshal,0,4)="N/A","N/A",'输出-系统进路参数'!I171)</f>
        <v>N/A</v>
      </c>
      <c r="G170" s="22" t="str">
        <f>IF(INDEX(Veh_Marshal,0,4)="N/A","N/A",'输出-系统进路参数'!J171)</f>
        <v>N/A</v>
      </c>
      <c r="H170" s="22" t="str">
        <f>IF(INDEX(Veh_Marshal,0,4)="N/A","N/A",'输出-系统进路参数'!K171)</f>
        <v>N/A</v>
      </c>
      <c r="I170" s="22" t="str">
        <f>IF(INDEX(Veh_Marshal,0,4)="N/A","N/A",'输出-系统进路参数'!L171)</f>
        <v>N/A</v>
      </c>
      <c r="J170" s="22" t="str">
        <f>IF(INDEX(Veh_Marshal,0,4)="N/A","N/A",'输出-系统进路参数'!M171)</f>
        <v>N/A</v>
      </c>
      <c r="K170" s="22" t="str">
        <f>IF(INDEX(Veh_Marshal,0,4)="N/A","N/A",'输出-系统进路参数'!N171)</f>
        <v>N/A</v>
      </c>
      <c r="L170" s="22" t="str">
        <f>IF(INDEX(Veh_Marshal,0,4)="N/A","N/A",'输出-系统进路参数'!O171)</f>
        <v>N/A</v>
      </c>
      <c r="M170" s="22" t="str">
        <f>IF(INDEX(Veh_Marshal,0,4)="N/A","N/A",'输出-系统进路参数'!P171)</f>
        <v>N/A</v>
      </c>
      <c r="N170" s="22" t="str">
        <f>IF(INDEX(Veh_Marshal,0,4)="N/A","N/A",'输出-系统进路参数'!Q171)</f>
        <v>N/A</v>
      </c>
      <c r="O170" s="22" t="str">
        <f>IF(INDEX(Veh_Marshal,0,4)="N/A","N/A",'输出-系统进路参数'!R171)</f>
        <v>N/A</v>
      </c>
      <c r="P170" s="22" t="str">
        <f>IF(INDEX(Veh_Marshal,0,4)="N/A","N/A",'输出-系统进路参数'!S171)</f>
        <v>N/A</v>
      </c>
      <c r="Q170" s="22" t="str">
        <f>IF(INDEX(Veh_Marshal,0,4)="N/A","N/A",'输出-系统进路参数'!T171)</f>
        <v>N/A</v>
      </c>
      <c r="R170" s="22" t="str">
        <f>IF(INDEX(Veh_Marshal,0,4)="N/A","N/A",'输出-系统进路参数'!U171)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IF(INDEX(Veh_Marshal,0,4)="N/A","N/A",'输出-系统进路参数'!B172)</f>
        <v>N/A</v>
      </c>
      <c r="B171" s="22" t="str">
        <f>IF(INDEX(Veh_Marshal,0,4)="N/A","N/A",'输出-系统进路参数'!E172)</f>
        <v>N/A</v>
      </c>
      <c r="C171" s="22" t="str">
        <f>IF(INDEX(Veh_Marshal,0,4)="N/A","N/A",'输出-系统进路参数'!F172)</f>
        <v>N/A</v>
      </c>
      <c r="D171" s="22" t="str">
        <f>IF(INDEX(Veh_Marshal,0,4)="N/A","N/A",'输出-系统进路参数'!G172)</f>
        <v>N/A</v>
      </c>
      <c r="E171" s="22" t="str">
        <f>IF(INDEX(Veh_Marshal,0,4)="N/A","N/A",'输出-系统进路参数'!H172)</f>
        <v>N/A</v>
      </c>
      <c r="F171" s="22" t="str">
        <f>IF(INDEX(Veh_Marshal,0,4)="N/A","N/A",'输出-系统进路参数'!I172)</f>
        <v>N/A</v>
      </c>
      <c r="G171" s="22" t="str">
        <f>IF(INDEX(Veh_Marshal,0,4)="N/A","N/A",'输出-系统进路参数'!J172)</f>
        <v>N/A</v>
      </c>
      <c r="H171" s="22" t="str">
        <f>IF(INDEX(Veh_Marshal,0,4)="N/A","N/A",'输出-系统进路参数'!K172)</f>
        <v>N/A</v>
      </c>
      <c r="I171" s="22" t="str">
        <f>IF(INDEX(Veh_Marshal,0,4)="N/A","N/A",'输出-系统进路参数'!L172)</f>
        <v>N/A</v>
      </c>
      <c r="J171" s="22" t="str">
        <f>IF(INDEX(Veh_Marshal,0,4)="N/A","N/A",'输出-系统进路参数'!M172)</f>
        <v>N/A</v>
      </c>
      <c r="K171" s="22" t="str">
        <f>IF(INDEX(Veh_Marshal,0,4)="N/A","N/A",'输出-系统进路参数'!N172)</f>
        <v>N/A</v>
      </c>
      <c r="L171" s="22" t="str">
        <f>IF(INDEX(Veh_Marshal,0,4)="N/A","N/A",'输出-系统进路参数'!O172)</f>
        <v>N/A</v>
      </c>
      <c r="M171" s="22" t="str">
        <f>IF(INDEX(Veh_Marshal,0,4)="N/A","N/A",'输出-系统进路参数'!P172)</f>
        <v>N/A</v>
      </c>
      <c r="N171" s="22" t="str">
        <f>IF(INDEX(Veh_Marshal,0,4)="N/A","N/A",'输出-系统进路参数'!Q172)</f>
        <v>N/A</v>
      </c>
      <c r="O171" s="22" t="str">
        <f>IF(INDEX(Veh_Marshal,0,4)="N/A","N/A",'输出-系统进路参数'!R172)</f>
        <v>N/A</v>
      </c>
      <c r="P171" s="22" t="str">
        <f>IF(INDEX(Veh_Marshal,0,4)="N/A","N/A",'输出-系统进路参数'!S172)</f>
        <v>N/A</v>
      </c>
      <c r="Q171" s="22" t="str">
        <f>IF(INDEX(Veh_Marshal,0,4)="N/A","N/A",'输出-系统进路参数'!T172)</f>
        <v>N/A</v>
      </c>
      <c r="R171" s="22" t="str">
        <f>IF(INDEX(Veh_Marshal,0,4)="N/A","N/A",'输出-系统进路参数'!U172)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IF(INDEX(Veh_Marshal,0,4)="N/A","N/A",'输出-系统进路参数'!B173)</f>
        <v>N/A</v>
      </c>
      <c r="B172" s="22" t="str">
        <f>IF(INDEX(Veh_Marshal,0,4)="N/A","N/A",'输出-系统进路参数'!E173)</f>
        <v>N/A</v>
      </c>
      <c r="C172" s="22" t="str">
        <f>IF(INDEX(Veh_Marshal,0,4)="N/A","N/A",'输出-系统进路参数'!F173)</f>
        <v>N/A</v>
      </c>
      <c r="D172" s="22" t="str">
        <f>IF(INDEX(Veh_Marshal,0,4)="N/A","N/A",'输出-系统进路参数'!G173)</f>
        <v>N/A</v>
      </c>
      <c r="E172" s="22" t="str">
        <f>IF(INDEX(Veh_Marshal,0,4)="N/A","N/A",'输出-系统进路参数'!H173)</f>
        <v>N/A</v>
      </c>
      <c r="F172" s="22" t="str">
        <f>IF(INDEX(Veh_Marshal,0,4)="N/A","N/A",'输出-系统进路参数'!I173)</f>
        <v>N/A</v>
      </c>
      <c r="G172" s="22" t="str">
        <f>IF(INDEX(Veh_Marshal,0,4)="N/A","N/A",'输出-系统进路参数'!J173)</f>
        <v>N/A</v>
      </c>
      <c r="H172" s="22" t="str">
        <f>IF(INDEX(Veh_Marshal,0,4)="N/A","N/A",'输出-系统进路参数'!K173)</f>
        <v>N/A</v>
      </c>
      <c r="I172" s="22" t="str">
        <f>IF(INDEX(Veh_Marshal,0,4)="N/A","N/A",'输出-系统进路参数'!L173)</f>
        <v>N/A</v>
      </c>
      <c r="J172" s="22" t="str">
        <f>IF(INDEX(Veh_Marshal,0,4)="N/A","N/A",'输出-系统进路参数'!M173)</f>
        <v>N/A</v>
      </c>
      <c r="K172" s="22" t="str">
        <f>IF(INDEX(Veh_Marshal,0,4)="N/A","N/A",'输出-系统进路参数'!N173)</f>
        <v>N/A</v>
      </c>
      <c r="L172" s="22" t="str">
        <f>IF(INDEX(Veh_Marshal,0,4)="N/A","N/A",'输出-系统进路参数'!O173)</f>
        <v>N/A</v>
      </c>
      <c r="M172" s="22" t="str">
        <f>IF(INDEX(Veh_Marshal,0,4)="N/A","N/A",'输出-系统进路参数'!P173)</f>
        <v>N/A</v>
      </c>
      <c r="N172" s="22" t="str">
        <f>IF(INDEX(Veh_Marshal,0,4)="N/A","N/A",'输出-系统进路参数'!Q173)</f>
        <v>N/A</v>
      </c>
      <c r="O172" s="22" t="str">
        <f>IF(INDEX(Veh_Marshal,0,4)="N/A","N/A",'输出-系统进路参数'!R173)</f>
        <v>N/A</v>
      </c>
      <c r="P172" s="22" t="str">
        <f>IF(INDEX(Veh_Marshal,0,4)="N/A","N/A",'输出-系统进路参数'!S173)</f>
        <v>N/A</v>
      </c>
      <c r="Q172" s="22" t="str">
        <f>IF(INDEX(Veh_Marshal,0,4)="N/A","N/A",'输出-系统进路参数'!T173)</f>
        <v>N/A</v>
      </c>
      <c r="R172" s="22" t="str">
        <f>IF(INDEX(Veh_Marshal,0,4)="N/A","N/A",'输出-系统进路参数'!U173)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IF(INDEX(Veh_Marshal,0,4)="N/A","N/A",'输出-系统进路参数'!B174)</f>
        <v>N/A</v>
      </c>
      <c r="B173" s="22" t="str">
        <f>IF(INDEX(Veh_Marshal,0,4)="N/A","N/A",'输出-系统进路参数'!E174)</f>
        <v>N/A</v>
      </c>
      <c r="C173" s="22" t="str">
        <f>IF(INDEX(Veh_Marshal,0,4)="N/A","N/A",'输出-系统进路参数'!F174)</f>
        <v>N/A</v>
      </c>
      <c r="D173" s="22" t="str">
        <f>IF(INDEX(Veh_Marshal,0,4)="N/A","N/A",'输出-系统进路参数'!G174)</f>
        <v>N/A</v>
      </c>
      <c r="E173" s="22" t="str">
        <f>IF(INDEX(Veh_Marshal,0,4)="N/A","N/A",'输出-系统进路参数'!H174)</f>
        <v>N/A</v>
      </c>
      <c r="F173" s="22" t="str">
        <f>IF(INDEX(Veh_Marshal,0,4)="N/A","N/A",'输出-系统进路参数'!I174)</f>
        <v>N/A</v>
      </c>
      <c r="G173" s="22" t="str">
        <f>IF(INDEX(Veh_Marshal,0,4)="N/A","N/A",'输出-系统进路参数'!J174)</f>
        <v>N/A</v>
      </c>
      <c r="H173" s="22" t="str">
        <f>IF(INDEX(Veh_Marshal,0,4)="N/A","N/A",'输出-系统进路参数'!K174)</f>
        <v>N/A</v>
      </c>
      <c r="I173" s="22" t="str">
        <f>IF(INDEX(Veh_Marshal,0,4)="N/A","N/A",'输出-系统进路参数'!L174)</f>
        <v>N/A</v>
      </c>
      <c r="J173" s="22" t="str">
        <f>IF(INDEX(Veh_Marshal,0,4)="N/A","N/A",'输出-系统进路参数'!M174)</f>
        <v>N/A</v>
      </c>
      <c r="K173" s="22" t="str">
        <f>IF(INDEX(Veh_Marshal,0,4)="N/A","N/A",'输出-系统进路参数'!N174)</f>
        <v>N/A</v>
      </c>
      <c r="L173" s="22" t="str">
        <f>IF(INDEX(Veh_Marshal,0,4)="N/A","N/A",'输出-系统进路参数'!O174)</f>
        <v>N/A</v>
      </c>
      <c r="M173" s="22" t="str">
        <f>IF(INDEX(Veh_Marshal,0,4)="N/A","N/A",'输出-系统进路参数'!P174)</f>
        <v>N/A</v>
      </c>
      <c r="N173" s="22" t="str">
        <f>IF(INDEX(Veh_Marshal,0,4)="N/A","N/A",'输出-系统进路参数'!Q174)</f>
        <v>N/A</v>
      </c>
      <c r="O173" s="22" t="str">
        <f>IF(INDEX(Veh_Marshal,0,4)="N/A","N/A",'输出-系统进路参数'!R174)</f>
        <v>N/A</v>
      </c>
      <c r="P173" s="22" t="str">
        <f>IF(INDEX(Veh_Marshal,0,4)="N/A","N/A",'输出-系统进路参数'!S174)</f>
        <v>N/A</v>
      </c>
      <c r="Q173" s="22" t="str">
        <f>IF(INDEX(Veh_Marshal,0,4)="N/A","N/A",'输出-系统进路参数'!T174)</f>
        <v>N/A</v>
      </c>
      <c r="R173" s="22" t="str">
        <f>IF(INDEX(Veh_Marshal,0,4)="N/A","N/A",'输出-系统进路参数'!U174)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IF(INDEX(Veh_Marshal,0,4)="N/A","N/A",'输出-系统进路参数'!B175)</f>
        <v>N/A</v>
      </c>
      <c r="B174" s="22" t="str">
        <f>IF(INDEX(Veh_Marshal,0,4)="N/A","N/A",'输出-系统进路参数'!E175)</f>
        <v>N/A</v>
      </c>
      <c r="C174" s="22" t="str">
        <f>IF(INDEX(Veh_Marshal,0,4)="N/A","N/A",'输出-系统进路参数'!F175)</f>
        <v>N/A</v>
      </c>
      <c r="D174" s="22" t="str">
        <f>IF(INDEX(Veh_Marshal,0,4)="N/A","N/A",'输出-系统进路参数'!G175)</f>
        <v>N/A</v>
      </c>
      <c r="E174" s="22" t="str">
        <f>IF(INDEX(Veh_Marshal,0,4)="N/A","N/A",'输出-系统进路参数'!H175)</f>
        <v>N/A</v>
      </c>
      <c r="F174" s="22" t="str">
        <f>IF(INDEX(Veh_Marshal,0,4)="N/A","N/A",'输出-系统进路参数'!I175)</f>
        <v>N/A</v>
      </c>
      <c r="G174" s="22" t="str">
        <f>IF(INDEX(Veh_Marshal,0,4)="N/A","N/A",'输出-系统进路参数'!J175)</f>
        <v>N/A</v>
      </c>
      <c r="H174" s="22" t="str">
        <f>IF(INDEX(Veh_Marshal,0,4)="N/A","N/A",'输出-系统进路参数'!K175)</f>
        <v>N/A</v>
      </c>
      <c r="I174" s="22" t="str">
        <f>IF(INDEX(Veh_Marshal,0,4)="N/A","N/A",'输出-系统进路参数'!L175)</f>
        <v>N/A</v>
      </c>
      <c r="J174" s="22" t="str">
        <f>IF(INDEX(Veh_Marshal,0,4)="N/A","N/A",'输出-系统进路参数'!M175)</f>
        <v>N/A</v>
      </c>
      <c r="K174" s="22" t="str">
        <f>IF(INDEX(Veh_Marshal,0,4)="N/A","N/A",'输出-系统进路参数'!N175)</f>
        <v>N/A</v>
      </c>
      <c r="L174" s="22" t="str">
        <f>IF(INDEX(Veh_Marshal,0,4)="N/A","N/A",'输出-系统进路参数'!O175)</f>
        <v>N/A</v>
      </c>
      <c r="M174" s="22" t="str">
        <f>IF(INDEX(Veh_Marshal,0,4)="N/A","N/A",'输出-系统进路参数'!P175)</f>
        <v>N/A</v>
      </c>
      <c r="N174" s="22" t="str">
        <f>IF(INDEX(Veh_Marshal,0,4)="N/A","N/A",'输出-系统进路参数'!Q175)</f>
        <v>N/A</v>
      </c>
      <c r="O174" s="22" t="str">
        <f>IF(INDEX(Veh_Marshal,0,4)="N/A","N/A",'输出-系统进路参数'!R175)</f>
        <v>N/A</v>
      </c>
      <c r="P174" s="22" t="str">
        <f>IF(INDEX(Veh_Marshal,0,4)="N/A","N/A",'输出-系统进路参数'!S175)</f>
        <v>N/A</v>
      </c>
      <c r="Q174" s="22" t="str">
        <f>IF(INDEX(Veh_Marshal,0,4)="N/A","N/A",'输出-系统进路参数'!T175)</f>
        <v>N/A</v>
      </c>
      <c r="R174" s="22" t="str">
        <f>IF(INDEX(Veh_Marshal,0,4)="N/A","N/A",'输出-系统进路参数'!U175)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IF(INDEX(Veh_Marshal,0,4)="N/A","N/A",'输出-系统进路参数'!B176)</f>
        <v>N/A</v>
      </c>
      <c r="B175" s="22" t="str">
        <f>IF(INDEX(Veh_Marshal,0,4)="N/A","N/A",'输出-系统进路参数'!E176)</f>
        <v>N/A</v>
      </c>
      <c r="C175" s="22" t="str">
        <f>IF(INDEX(Veh_Marshal,0,4)="N/A","N/A",'输出-系统进路参数'!F176)</f>
        <v>N/A</v>
      </c>
      <c r="D175" s="22" t="str">
        <f>IF(INDEX(Veh_Marshal,0,4)="N/A","N/A",'输出-系统进路参数'!G176)</f>
        <v>N/A</v>
      </c>
      <c r="E175" s="22" t="str">
        <f>IF(INDEX(Veh_Marshal,0,4)="N/A","N/A",'输出-系统进路参数'!H176)</f>
        <v>N/A</v>
      </c>
      <c r="F175" s="22" t="str">
        <f>IF(INDEX(Veh_Marshal,0,4)="N/A","N/A",'输出-系统进路参数'!I176)</f>
        <v>N/A</v>
      </c>
      <c r="G175" s="22" t="str">
        <f>IF(INDEX(Veh_Marshal,0,4)="N/A","N/A",'输出-系统进路参数'!J176)</f>
        <v>N/A</v>
      </c>
      <c r="H175" s="22" t="str">
        <f>IF(INDEX(Veh_Marshal,0,4)="N/A","N/A",'输出-系统进路参数'!K176)</f>
        <v>N/A</v>
      </c>
      <c r="I175" s="22" t="str">
        <f>IF(INDEX(Veh_Marshal,0,4)="N/A","N/A",'输出-系统进路参数'!L176)</f>
        <v>N/A</v>
      </c>
      <c r="J175" s="22" t="str">
        <f>IF(INDEX(Veh_Marshal,0,4)="N/A","N/A",'输出-系统进路参数'!M176)</f>
        <v>N/A</v>
      </c>
      <c r="K175" s="22" t="str">
        <f>IF(INDEX(Veh_Marshal,0,4)="N/A","N/A",'输出-系统进路参数'!N176)</f>
        <v>N/A</v>
      </c>
      <c r="L175" s="22" t="str">
        <f>IF(INDEX(Veh_Marshal,0,4)="N/A","N/A",'输出-系统进路参数'!O176)</f>
        <v>N/A</v>
      </c>
      <c r="M175" s="22" t="str">
        <f>IF(INDEX(Veh_Marshal,0,4)="N/A","N/A",'输出-系统进路参数'!P176)</f>
        <v>N/A</v>
      </c>
      <c r="N175" s="22" t="str">
        <f>IF(INDEX(Veh_Marshal,0,4)="N/A","N/A",'输出-系统进路参数'!Q176)</f>
        <v>N/A</v>
      </c>
      <c r="O175" s="22" t="str">
        <f>IF(INDEX(Veh_Marshal,0,4)="N/A","N/A",'输出-系统进路参数'!R176)</f>
        <v>N/A</v>
      </c>
      <c r="P175" s="22" t="str">
        <f>IF(INDEX(Veh_Marshal,0,4)="N/A","N/A",'输出-系统进路参数'!S176)</f>
        <v>N/A</v>
      </c>
      <c r="Q175" s="22" t="str">
        <f>IF(INDEX(Veh_Marshal,0,4)="N/A","N/A",'输出-系统进路参数'!T176)</f>
        <v>N/A</v>
      </c>
      <c r="R175" s="22" t="str">
        <f>IF(INDEX(Veh_Marshal,0,4)="N/A","N/A",'输出-系统进路参数'!U176)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IF(INDEX(Veh_Marshal,0,4)="N/A","N/A",'输出-系统进路参数'!B177)</f>
        <v>N/A</v>
      </c>
      <c r="B176" s="22" t="str">
        <f>IF(INDEX(Veh_Marshal,0,4)="N/A","N/A",'输出-系统进路参数'!E177)</f>
        <v>N/A</v>
      </c>
      <c r="C176" s="22" t="str">
        <f>IF(INDEX(Veh_Marshal,0,4)="N/A","N/A",'输出-系统进路参数'!F177)</f>
        <v>N/A</v>
      </c>
      <c r="D176" s="22" t="str">
        <f>IF(INDEX(Veh_Marshal,0,4)="N/A","N/A",'输出-系统进路参数'!G177)</f>
        <v>N/A</v>
      </c>
      <c r="E176" s="22" t="str">
        <f>IF(INDEX(Veh_Marshal,0,4)="N/A","N/A",'输出-系统进路参数'!H177)</f>
        <v>N/A</v>
      </c>
      <c r="F176" s="22" t="str">
        <f>IF(INDEX(Veh_Marshal,0,4)="N/A","N/A",'输出-系统进路参数'!I177)</f>
        <v>N/A</v>
      </c>
      <c r="G176" s="22" t="str">
        <f>IF(INDEX(Veh_Marshal,0,4)="N/A","N/A",'输出-系统进路参数'!J177)</f>
        <v>N/A</v>
      </c>
      <c r="H176" s="22" t="str">
        <f>IF(INDEX(Veh_Marshal,0,4)="N/A","N/A",'输出-系统进路参数'!K177)</f>
        <v>N/A</v>
      </c>
      <c r="I176" s="22" t="str">
        <f>IF(INDEX(Veh_Marshal,0,4)="N/A","N/A",'输出-系统进路参数'!L177)</f>
        <v>N/A</v>
      </c>
      <c r="J176" s="22" t="str">
        <f>IF(INDEX(Veh_Marshal,0,4)="N/A","N/A",'输出-系统进路参数'!M177)</f>
        <v>N/A</v>
      </c>
      <c r="K176" s="22" t="str">
        <f>IF(INDEX(Veh_Marshal,0,4)="N/A","N/A",'输出-系统进路参数'!N177)</f>
        <v>N/A</v>
      </c>
      <c r="L176" s="22" t="str">
        <f>IF(INDEX(Veh_Marshal,0,4)="N/A","N/A",'输出-系统进路参数'!O177)</f>
        <v>N/A</v>
      </c>
      <c r="M176" s="22" t="str">
        <f>IF(INDEX(Veh_Marshal,0,4)="N/A","N/A",'输出-系统进路参数'!P177)</f>
        <v>N/A</v>
      </c>
      <c r="N176" s="22" t="str">
        <f>IF(INDEX(Veh_Marshal,0,4)="N/A","N/A",'输出-系统进路参数'!Q177)</f>
        <v>N/A</v>
      </c>
      <c r="O176" s="22" t="str">
        <f>IF(INDEX(Veh_Marshal,0,4)="N/A","N/A",'输出-系统进路参数'!R177)</f>
        <v>N/A</v>
      </c>
      <c r="P176" s="22" t="str">
        <f>IF(INDEX(Veh_Marshal,0,4)="N/A","N/A",'输出-系统进路参数'!S177)</f>
        <v>N/A</v>
      </c>
      <c r="Q176" s="22" t="str">
        <f>IF(INDEX(Veh_Marshal,0,4)="N/A","N/A",'输出-系统进路参数'!T177)</f>
        <v>N/A</v>
      </c>
      <c r="R176" s="22" t="str">
        <f>IF(INDEX(Veh_Marshal,0,4)="N/A","N/A",'输出-系统进路参数'!U177)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IF(INDEX(Veh_Marshal,0,4)="N/A","N/A",'输出-系统进路参数'!B178)</f>
        <v>N/A</v>
      </c>
      <c r="B177" s="22" t="str">
        <f>IF(INDEX(Veh_Marshal,0,4)="N/A","N/A",'输出-系统进路参数'!E178)</f>
        <v>N/A</v>
      </c>
      <c r="C177" s="22" t="str">
        <f>IF(INDEX(Veh_Marshal,0,4)="N/A","N/A",'输出-系统进路参数'!F178)</f>
        <v>N/A</v>
      </c>
      <c r="D177" s="22" t="str">
        <f>IF(INDEX(Veh_Marshal,0,4)="N/A","N/A",'输出-系统进路参数'!G178)</f>
        <v>N/A</v>
      </c>
      <c r="E177" s="22" t="str">
        <f>IF(INDEX(Veh_Marshal,0,4)="N/A","N/A",'输出-系统进路参数'!H178)</f>
        <v>N/A</v>
      </c>
      <c r="F177" s="22" t="str">
        <f>IF(INDEX(Veh_Marshal,0,4)="N/A","N/A",'输出-系统进路参数'!I178)</f>
        <v>N/A</v>
      </c>
      <c r="G177" s="22" t="str">
        <f>IF(INDEX(Veh_Marshal,0,4)="N/A","N/A",'输出-系统进路参数'!J178)</f>
        <v>N/A</v>
      </c>
      <c r="H177" s="22" t="str">
        <f>IF(INDEX(Veh_Marshal,0,4)="N/A","N/A",'输出-系统进路参数'!K178)</f>
        <v>N/A</v>
      </c>
      <c r="I177" s="22" t="str">
        <f>IF(INDEX(Veh_Marshal,0,4)="N/A","N/A",'输出-系统进路参数'!L178)</f>
        <v>N/A</v>
      </c>
      <c r="J177" s="22" t="str">
        <f>IF(INDEX(Veh_Marshal,0,4)="N/A","N/A",'输出-系统进路参数'!M178)</f>
        <v>N/A</v>
      </c>
      <c r="K177" s="22" t="str">
        <f>IF(INDEX(Veh_Marshal,0,4)="N/A","N/A",'输出-系统进路参数'!N178)</f>
        <v>N/A</v>
      </c>
      <c r="L177" s="22" t="str">
        <f>IF(INDEX(Veh_Marshal,0,4)="N/A","N/A",'输出-系统进路参数'!O178)</f>
        <v>N/A</v>
      </c>
      <c r="M177" s="22" t="str">
        <f>IF(INDEX(Veh_Marshal,0,4)="N/A","N/A",'输出-系统进路参数'!P178)</f>
        <v>N/A</v>
      </c>
      <c r="N177" s="22" t="str">
        <f>IF(INDEX(Veh_Marshal,0,4)="N/A","N/A",'输出-系统进路参数'!Q178)</f>
        <v>N/A</v>
      </c>
      <c r="O177" s="22" t="str">
        <f>IF(INDEX(Veh_Marshal,0,4)="N/A","N/A",'输出-系统进路参数'!R178)</f>
        <v>N/A</v>
      </c>
      <c r="P177" s="22" t="str">
        <f>IF(INDEX(Veh_Marshal,0,4)="N/A","N/A",'输出-系统进路参数'!S178)</f>
        <v>N/A</v>
      </c>
      <c r="Q177" s="22" t="str">
        <f>IF(INDEX(Veh_Marshal,0,4)="N/A","N/A",'输出-系统进路参数'!T178)</f>
        <v>N/A</v>
      </c>
      <c r="R177" s="22" t="str">
        <f>IF(INDEX(Veh_Marshal,0,4)="N/A","N/A",'输出-系统进路参数'!U178)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IF(INDEX(Veh_Marshal,0,4)="N/A","N/A",'输出-系统进路参数'!B179)</f>
        <v>N/A</v>
      </c>
      <c r="B178" s="22" t="str">
        <f>IF(INDEX(Veh_Marshal,0,4)="N/A","N/A",'输出-系统进路参数'!E179)</f>
        <v>N/A</v>
      </c>
      <c r="C178" s="22" t="str">
        <f>IF(INDEX(Veh_Marshal,0,4)="N/A","N/A",'输出-系统进路参数'!F179)</f>
        <v>N/A</v>
      </c>
      <c r="D178" s="22" t="str">
        <f>IF(INDEX(Veh_Marshal,0,4)="N/A","N/A",'输出-系统进路参数'!G179)</f>
        <v>N/A</v>
      </c>
      <c r="E178" s="22" t="str">
        <f>IF(INDEX(Veh_Marshal,0,4)="N/A","N/A",'输出-系统进路参数'!H179)</f>
        <v>N/A</v>
      </c>
      <c r="F178" s="22" t="str">
        <f>IF(INDEX(Veh_Marshal,0,4)="N/A","N/A",'输出-系统进路参数'!I179)</f>
        <v>N/A</v>
      </c>
      <c r="G178" s="22" t="str">
        <f>IF(INDEX(Veh_Marshal,0,4)="N/A","N/A",'输出-系统进路参数'!J179)</f>
        <v>N/A</v>
      </c>
      <c r="H178" s="22" t="str">
        <f>IF(INDEX(Veh_Marshal,0,4)="N/A","N/A",'输出-系统进路参数'!K179)</f>
        <v>N/A</v>
      </c>
      <c r="I178" s="22" t="str">
        <f>IF(INDEX(Veh_Marshal,0,4)="N/A","N/A",'输出-系统进路参数'!L179)</f>
        <v>N/A</v>
      </c>
      <c r="J178" s="22" t="str">
        <f>IF(INDEX(Veh_Marshal,0,4)="N/A","N/A",'输出-系统进路参数'!M179)</f>
        <v>N/A</v>
      </c>
      <c r="K178" s="22" t="str">
        <f>IF(INDEX(Veh_Marshal,0,4)="N/A","N/A",'输出-系统进路参数'!N179)</f>
        <v>N/A</v>
      </c>
      <c r="L178" s="22" t="str">
        <f>IF(INDEX(Veh_Marshal,0,4)="N/A","N/A",'输出-系统进路参数'!O179)</f>
        <v>N/A</v>
      </c>
      <c r="M178" s="22" t="str">
        <f>IF(INDEX(Veh_Marshal,0,4)="N/A","N/A",'输出-系统进路参数'!P179)</f>
        <v>N/A</v>
      </c>
      <c r="N178" s="22" t="str">
        <f>IF(INDEX(Veh_Marshal,0,4)="N/A","N/A",'输出-系统进路参数'!Q179)</f>
        <v>N/A</v>
      </c>
      <c r="O178" s="22" t="str">
        <f>IF(INDEX(Veh_Marshal,0,4)="N/A","N/A",'输出-系统进路参数'!R179)</f>
        <v>N/A</v>
      </c>
      <c r="P178" s="22" t="str">
        <f>IF(INDEX(Veh_Marshal,0,4)="N/A","N/A",'输出-系统进路参数'!S179)</f>
        <v>N/A</v>
      </c>
      <c r="Q178" s="22" t="str">
        <f>IF(INDEX(Veh_Marshal,0,4)="N/A","N/A",'输出-系统进路参数'!T179)</f>
        <v>N/A</v>
      </c>
      <c r="R178" s="22" t="str">
        <f>IF(INDEX(Veh_Marshal,0,4)="N/A","N/A",'输出-系统进路参数'!U179)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IF(INDEX(Veh_Marshal,0,4)="N/A","N/A",'输出-系统进路参数'!B180)</f>
        <v>N/A</v>
      </c>
      <c r="B179" s="22" t="str">
        <f>IF(INDEX(Veh_Marshal,0,4)="N/A","N/A",'输出-系统进路参数'!E180)</f>
        <v>N/A</v>
      </c>
      <c r="C179" s="22" t="str">
        <f>IF(INDEX(Veh_Marshal,0,4)="N/A","N/A",'输出-系统进路参数'!F180)</f>
        <v>N/A</v>
      </c>
      <c r="D179" s="22" t="str">
        <f>IF(INDEX(Veh_Marshal,0,4)="N/A","N/A",'输出-系统进路参数'!G180)</f>
        <v>N/A</v>
      </c>
      <c r="E179" s="22" t="str">
        <f>IF(INDEX(Veh_Marshal,0,4)="N/A","N/A",'输出-系统进路参数'!H180)</f>
        <v>N/A</v>
      </c>
      <c r="F179" s="22" t="str">
        <f>IF(INDEX(Veh_Marshal,0,4)="N/A","N/A",'输出-系统进路参数'!I180)</f>
        <v>N/A</v>
      </c>
      <c r="G179" s="22" t="str">
        <f>IF(INDEX(Veh_Marshal,0,4)="N/A","N/A",'输出-系统进路参数'!J180)</f>
        <v>N/A</v>
      </c>
      <c r="H179" s="22" t="str">
        <f>IF(INDEX(Veh_Marshal,0,4)="N/A","N/A",'输出-系统进路参数'!K180)</f>
        <v>N/A</v>
      </c>
      <c r="I179" s="22" t="str">
        <f>IF(INDEX(Veh_Marshal,0,4)="N/A","N/A",'输出-系统进路参数'!L180)</f>
        <v>N/A</v>
      </c>
      <c r="J179" s="22" t="str">
        <f>IF(INDEX(Veh_Marshal,0,4)="N/A","N/A",'输出-系统进路参数'!M180)</f>
        <v>N/A</v>
      </c>
      <c r="K179" s="22" t="str">
        <f>IF(INDEX(Veh_Marshal,0,4)="N/A","N/A",'输出-系统进路参数'!N180)</f>
        <v>N/A</v>
      </c>
      <c r="L179" s="22" t="str">
        <f>IF(INDEX(Veh_Marshal,0,4)="N/A","N/A",'输出-系统进路参数'!O180)</f>
        <v>N/A</v>
      </c>
      <c r="M179" s="22" t="str">
        <f>IF(INDEX(Veh_Marshal,0,4)="N/A","N/A",'输出-系统进路参数'!P180)</f>
        <v>N/A</v>
      </c>
      <c r="N179" s="22" t="str">
        <f>IF(INDEX(Veh_Marshal,0,4)="N/A","N/A",'输出-系统进路参数'!Q180)</f>
        <v>N/A</v>
      </c>
      <c r="O179" s="22" t="str">
        <f>IF(INDEX(Veh_Marshal,0,4)="N/A","N/A",'输出-系统进路参数'!R180)</f>
        <v>N/A</v>
      </c>
      <c r="P179" s="22" t="str">
        <f>IF(INDEX(Veh_Marshal,0,4)="N/A","N/A",'输出-系统进路参数'!S180)</f>
        <v>N/A</v>
      </c>
      <c r="Q179" s="22" t="str">
        <f>IF(INDEX(Veh_Marshal,0,4)="N/A","N/A",'输出-系统进路参数'!T180)</f>
        <v>N/A</v>
      </c>
      <c r="R179" s="22" t="str">
        <f>IF(INDEX(Veh_Marshal,0,4)="N/A","N/A",'输出-系统进路参数'!U180)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IF(INDEX(Veh_Marshal,0,4)="N/A","N/A",'输出-系统进路参数'!B181)</f>
        <v>N/A</v>
      </c>
      <c r="B180" s="22" t="str">
        <f>IF(INDEX(Veh_Marshal,0,4)="N/A","N/A",'输出-系统进路参数'!E181)</f>
        <v>N/A</v>
      </c>
      <c r="C180" s="22" t="str">
        <f>IF(INDEX(Veh_Marshal,0,4)="N/A","N/A",'输出-系统进路参数'!F181)</f>
        <v>N/A</v>
      </c>
      <c r="D180" s="22" t="str">
        <f>IF(INDEX(Veh_Marshal,0,4)="N/A","N/A",'输出-系统进路参数'!G181)</f>
        <v>N/A</v>
      </c>
      <c r="E180" s="22" t="str">
        <f>IF(INDEX(Veh_Marshal,0,4)="N/A","N/A",'输出-系统进路参数'!H181)</f>
        <v>N/A</v>
      </c>
      <c r="F180" s="22" t="str">
        <f>IF(INDEX(Veh_Marshal,0,4)="N/A","N/A",'输出-系统进路参数'!I181)</f>
        <v>N/A</v>
      </c>
      <c r="G180" s="22" t="str">
        <f>IF(INDEX(Veh_Marshal,0,4)="N/A","N/A",'输出-系统进路参数'!J181)</f>
        <v>N/A</v>
      </c>
      <c r="H180" s="22" t="str">
        <f>IF(INDEX(Veh_Marshal,0,4)="N/A","N/A",'输出-系统进路参数'!K181)</f>
        <v>N/A</v>
      </c>
      <c r="I180" s="22" t="str">
        <f>IF(INDEX(Veh_Marshal,0,4)="N/A","N/A",'输出-系统进路参数'!L181)</f>
        <v>N/A</v>
      </c>
      <c r="J180" s="22" t="str">
        <f>IF(INDEX(Veh_Marshal,0,4)="N/A","N/A",'输出-系统进路参数'!M181)</f>
        <v>N/A</v>
      </c>
      <c r="K180" s="22" t="str">
        <f>IF(INDEX(Veh_Marshal,0,4)="N/A","N/A",'输出-系统进路参数'!N181)</f>
        <v>N/A</v>
      </c>
      <c r="L180" s="22" t="str">
        <f>IF(INDEX(Veh_Marshal,0,4)="N/A","N/A",'输出-系统进路参数'!O181)</f>
        <v>N/A</v>
      </c>
      <c r="M180" s="22" t="str">
        <f>IF(INDEX(Veh_Marshal,0,4)="N/A","N/A",'输出-系统进路参数'!P181)</f>
        <v>N/A</v>
      </c>
      <c r="N180" s="22" t="str">
        <f>IF(INDEX(Veh_Marshal,0,4)="N/A","N/A",'输出-系统进路参数'!Q181)</f>
        <v>N/A</v>
      </c>
      <c r="O180" s="22" t="str">
        <f>IF(INDEX(Veh_Marshal,0,4)="N/A","N/A",'输出-系统进路参数'!R181)</f>
        <v>N/A</v>
      </c>
      <c r="P180" s="22" t="str">
        <f>IF(INDEX(Veh_Marshal,0,4)="N/A","N/A",'输出-系统进路参数'!S181)</f>
        <v>N/A</v>
      </c>
      <c r="Q180" s="22" t="str">
        <f>IF(INDEX(Veh_Marshal,0,4)="N/A","N/A",'输出-系统进路参数'!T181)</f>
        <v>N/A</v>
      </c>
      <c r="R180" s="22" t="str">
        <f>IF(INDEX(Veh_Marshal,0,4)="N/A","N/A",'输出-系统进路参数'!U181)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IF(INDEX(Veh_Marshal,0,4)="N/A","N/A",'输出-系统进路参数'!B182)</f>
        <v>N/A</v>
      </c>
      <c r="B181" s="22" t="str">
        <f>IF(INDEX(Veh_Marshal,0,4)="N/A","N/A",'输出-系统进路参数'!E182)</f>
        <v>N/A</v>
      </c>
      <c r="C181" s="22" t="str">
        <f>IF(INDEX(Veh_Marshal,0,4)="N/A","N/A",'输出-系统进路参数'!F182)</f>
        <v>N/A</v>
      </c>
      <c r="D181" s="22" t="str">
        <f>IF(INDEX(Veh_Marshal,0,4)="N/A","N/A",'输出-系统进路参数'!G182)</f>
        <v>N/A</v>
      </c>
      <c r="E181" s="22" t="str">
        <f>IF(INDEX(Veh_Marshal,0,4)="N/A","N/A",'输出-系统进路参数'!H182)</f>
        <v>N/A</v>
      </c>
      <c r="F181" s="22" t="str">
        <f>IF(INDEX(Veh_Marshal,0,4)="N/A","N/A",'输出-系统进路参数'!I182)</f>
        <v>N/A</v>
      </c>
      <c r="G181" s="22" t="str">
        <f>IF(INDEX(Veh_Marshal,0,4)="N/A","N/A",'输出-系统进路参数'!J182)</f>
        <v>N/A</v>
      </c>
      <c r="H181" s="22" t="str">
        <f>IF(INDEX(Veh_Marshal,0,4)="N/A","N/A",'输出-系统进路参数'!K182)</f>
        <v>N/A</v>
      </c>
      <c r="I181" s="22" t="str">
        <f>IF(INDEX(Veh_Marshal,0,4)="N/A","N/A",'输出-系统进路参数'!L182)</f>
        <v>N/A</v>
      </c>
      <c r="J181" s="22" t="str">
        <f>IF(INDEX(Veh_Marshal,0,4)="N/A","N/A",'输出-系统进路参数'!M182)</f>
        <v>N/A</v>
      </c>
      <c r="K181" s="22" t="str">
        <f>IF(INDEX(Veh_Marshal,0,4)="N/A","N/A",'输出-系统进路参数'!N182)</f>
        <v>N/A</v>
      </c>
      <c r="L181" s="22" t="str">
        <f>IF(INDEX(Veh_Marshal,0,4)="N/A","N/A",'输出-系统进路参数'!O182)</f>
        <v>N/A</v>
      </c>
      <c r="M181" s="22" t="str">
        <f>IF(INDEX(Veh_Marshal,0,4)="N/A","N/A",'输出-系统进路参数'!P182)</f>
        <v>N/A</v>
      </c>
      <c r="N181" s="22" t="str">
        <f>IF(INDEX(Veh_Marshal,0,4)="N/A","N/A",'输出-系统进路参数'!Q182)</f>
        <v>N/A</v>
      </c>
      <c r="O181" s="22" t="str">
        <f>IF(INDEX(Veh_Marshal,0,4)="N/A","N/A",'输出-系统进路参数'!R182)</f>
        <v>N/A</v>
      </c>
      <c r="P181" s="22" t="str">
        <f>IF(INDEX(Veh_Marshal,0,4)="N/A","N/A",'输出-系统进路参数'!S182)</f>
        <v>N/A</v>
      </c>
      <c r="Q181" s="22" t="str">
        <f>IF(INDEX(Veh_Marshal,0,4)="N/A","N/A",'输出-系统进路参数'!T182)</f>
        <v>N/A</v>
      </c>
      <c r="R181" s="22" t="str">
        <f>IF(INDEX(Veh_Marshal,0,4)="N/A","N/A",'输出-系统进路参数'!U182)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IF(INDEX(Veh_Marshal,0,4)="N/A","N/A",'输出-系统进路参数'!B183)</f>
        <v>N/A</v>
      </c>
      <c r="B182" s="22" t="str">
        <f>IF(INDEX(Veh_Marshal,0,4)="N/A","N/A",'输出-系统进路参数'!E183)</f>
        <v>N/A</v>
      </c>
      <c r="C182" s="22" t="str">
        <f>IF(INDEX(Veh_Marshal,0,4)="N/A","N/A",'输出-系统进路参数'!F183)</f>
        <v>N/A</v>
      </c>
      <c r="D182" s="22" t="str">
        <f>IF(INDEX(Veh_Marshal,0,4)="N/A","N/A",'输出-系统进路参数'!G183)</f>
        <v>N/A</v>
      </c>
      <c r="E182" s="22" t="str">
        <f>IF(INDEX(Veh_Marshal,0,4)="N/A","N/A",'输出-系统进路参数'!H183)</f>
        <v>N/A</v>
      </c>
      <c r="F182" s="22" t="str">
        <f>IF(INDEX(Veh_Marshal,0,4)="N/A","N/A",'输出-系统进路参数'!I183)</f>
        <v>N/A</v>
      </c>
      <c r="G182" s="22" t="str">
        <f>IF(INDEX(Veh_Marshal,0,4)="N/A","N/A",'输出-系统进路参数'!J183)</f>
        <v>N/A</v>
      </c>
      <c r="H182" s="22" t="str">
        <f>IF(INDEX(Veh_Marshal,0,4)="N/A","N/A",'输出-系统进路参数'!K183)</f>
        <v>N/A</v>
      </c>
      <c r="I182" s="22" t="str">
        <f>IF(INDEX(Veh_Marshal,0,4)="N/A","N/A",'输出-系统进路参数'!L183)</f>
        <v>N/A</v>
      </c>
      <c r="J182" s="22" t="str">
        <f>IF(INDEX(Veh_Marshal,0,4)="N/A","N/A",'输出-系统进路参数'!M183)</f>
        <v>N/A</v>
      </c>
      <c r="K182" s="22" t="str">
        <f>IF(INDEX(Veh_Marshal,0,4)="N/A","N/A",'输出-系统进路参数'!N183)</f>
        <v>N/A</v>
      </c>
      <c r="L182" s="22" t="str">
        <f>IF(INDEX(Veh_Marshal,0,4)="N/A","N/A",'输出-系统进路参数'!O183)</f>
        <v>N/A</v>
      </c>
      <c r="M182" s="22" t="str">
        <f>IF(INDEX(Veh_Marshal,0,4)="N/A","N/A",'输出-系统进路参数'!P183)</f>
        <v>N/A</v>
      </c>
      <c r="N182" s="22" t="str">
        <f>IF(INDEX(Veh_Marshal,0,4)="N/A","N/A",'输出-系统进路参数'!Q183)</f>
        <v>N/A</v>
      </c>
      <c r="O182" s="22" t="str">
        <f>IF(INDEX(Veh_Marshal,0,4)="N/A","N/A",'输出-系统进路参数'!R183)</f>
        <v>N/A</v>
      </c>
      <c r="P182" s="22" t="str">
        <f>IF(INDEX(Veh_Marshal,0,4)="N/A","N/A",'输出-系统进路参数'!S183)</f>
        <v>N/A</v>
      </c>
      <c r="Q182" s="22" t="str">
        <f>IF(INDEX(Veh_Marshal,0,4)="N/A","N/A",'输出-系统进路参数'!T183)</f>
        <v>N/A</v>
      </c>
      <c r="R182" s="22" t="str">
        <f>IF(INDEX(Veh_Marshal,0,4)="N/A","N/A",'输出-系统进路参数'!U183)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IF(INDEX(Veh_Marshal,0,4)="N/A","N/A",'输出-系统进路参数'!B184)</f>
        <v>N/A</v>
      </c>
      <c r="B183" s="22" t="str">
        <f>IF(INDEX(Veh_Marshal,0,4)="N/A","N/A",'输出-系统进路参数'!E184)</f>
        <v>N/A</v>
      </c>
      <c r="C183" s="22" t="str">
        <f>IF(INDEX(Veh_Marshal,0,4)="N/A","N/A",'输出-系统进路参数'!F184)</f>
        <v>N/A</v>
      </c>
      <c r="D183" s="22" t="str">
        <f>IF(INDEX(Veh_Marshal,0,4)="N/A","N/A",'输出-系统进路参数'!G184)</f>
        <v>N/A</v>
      </c>
      <c r="E183" s="22" t="str">
        <f>IF(INDEX(Veh_Marshal,0,4)="N/A","N/A",'输出-系统进路参数'!H184)</f>
        <v>N/A</v>
      </c>
      <c r="F183" s="22" t="str">
        <f>IF(INDEX(Veh_Marshal,0,4)="N/A","N/A",'输出-系统进路参数'!I184)</f>
        <v>N/A</v>
      </c>
      <c r="G183" s="22" t="str">
        <f>IF(INDEX(Veh_Marshal,0,4)="N/A","N/A",'输出-系统进路参数'!J184)</f>
        <v>N/A</v>
      </c>
      <c r="H183" s="22" t="str">
        <f>IF(INDEX(Veh_Marshal,0,4)="N/A","N/A",'输出-系统进路参数'!K184)</f>
        <v>N/A</v>
      </c>
      <c r="I183" s="22" t="str">
        <f>IF(INDEX(Veh_Marshal,0,4)="N/A","N/A",'输出-系统进路参数'!L184)</f>
        <v>N/A</v>
      </c>
      <c r="J183" s="22" t="str">
        <f>IF(INDEX(Veh_Marshal,0,4)="N/A","N/A",'输出-系统进路参数'!M184)</f>
        <v>N/A</v>
      </c>
      <c r="K183" s="22" t="str">
        <f>IF(INDEX(Veh_Marshal,0,4)="N/A","N/A",'输出-系统进路参数'!N184)</f>
        <v>N/A</v>
      </c>
      <c r="L183" s="22" t="str">
        <f>IF(INDEX(Veh_Marshal,0,4)="N/A","N/A",'输出-系统进路参数'!O184)</f>
        <v>N/A</v>
      </c>
      <c r="M183" s="22" t="str">
        <f>IF(INDEX(Veh_Marshal,0,4)="N/A","N/A",'输出-系统进路参数'!P184)</f>
        <v>N/A</v>
      </c>
      <c r="N183" s="22" t="str">
        <f>IF(INDEX(Veh_Marshal,0,4)="N/A","N/A",'输出-系统进路参数'!Q184)</f>
        <v>N/A</v>
      </c>
      <c r="O183" s="22" t="str">
        <f>IF(INDEX(Veh_Marshal,0,4)="N/A","N/A",'输出-系统进路参数'!R184)</f>
        <v>N/A</v>
      </c>
      <c r="P183" s="22" t="str">
        <f>IF(INDEX(Veh_Marshal,0,4)="N/A","N/A",'输出-系统进路参数'!S184)</f>
        <v>N/A</v>
      </c>
      <c r="Q183" s="22" t="str">
        <f>IF(INDEX(Veh_Marshal,0,4)="N/A","N/A",'输出-系统进路参数'!T184)</f>
        <v>N/A</v>
      </c>
      <c r="R183" s="22" t="str">
        <f>IF(INDEX(Veh_Marshal,0,4)="N/A","N/A",'输出-系统进路参数'!U184)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IF(INDEX(Veh_Marshal,0,4)="N/A","N/A",'输出-系统进路参数'!B185)</f>
        <v>N/A</v>
      </c>
      <c r="B184" s="22" t="str">
        <f>IF(INDEX(Veh_Marshal,0,4)="N/A","N/A",'输出-系统进路参数'!E185)</f>
        <v>N/A</v>
      </c>
      <c r="C184" s="22" t="str">
        <f>IF(INDEX(Veh_Marshal,0,4)="N/A","N/A",'输出-系统进路参数'!F185)</f>
        <v>N/A</v>
      </c>
      <c r="D184" s="22" t="str">
        <f>IF(INDEX(Veh_Marshal,0,4)="N/A","N/A",'输出-系统进路参数'!G185)</f>
        <v>N/A</v>
      </c>
      <c r="E184" s="22" t="str">
        <f>IF(INDEX(Veh_Marshal,0,4)="N/A","N/A",'输出-系统进路参数'!H185)</f>
        <v>N/A</v>
      </c>
      <c r="F184" s="22" t="str">
        <f>IF(INDEX(Veh_Marshal,0,4)="N/A","N/A",'输出-系统进路参数'!I185)</f>
        <v>N/A</v>
      </c>
      <c r="G184" s="22" t="str">
        <f>IF(INDEX(Veh_Marshal,0,4)="N/A","N/A",'输出-系统进路参数'!J185)</f>
        <v>N/A</v>
      </c>
      <c r="H184" s="22" t="str">
        <f>IF(INDEX(Veh_Marshal,0,4)="N/A","N/A",'输出-系统进路参数'!K185)</f>
        <v>N/A</v>
      </c>
      <c r="I184" s="22" t="str">
        <f>IF(INDEX(Veh_Marshal,0,4)="N/A","N/A",'输出-系统进路参数'!L185)</f>
        <v>N/A</v>
      </c>
      <c r="J184" s="22" t="str">
        <f>IF(INDEX(Veh_Marshal,0,4)="N/A","N/A",'输出-系统进路参数'!M185)</f>
        <v>N/A</v>
      </c>
      <c r="K184" s="22" t="str">
        <f>IF(INDEX(Veh_Marshal,0,4)="N/A","N/A",'输出-系统进路参数'!N185)</f>
        <v>N/A</v>
      </c>
      <c r="L184" s="22" t="str">
        <f>IF(INDEX(Veh_Marshal,0,4)="N/A","N/A",'输出-系统进路参数'!O185)</f>
        <v>N/A</v>
      </c>
      <c r="M184" s="22" t="str">
        <f>IF(INDEX(Veh_Marshal,0,4)="N/A","N/A",'输出-系统进路参数'!P185)</f>
        <v>N/A</v>
      </c>
      <c r="N184" s="22" t="str">
        <f>IF(INDEX(Veh_Marshal,0,4)="N/A","N/A",'输出-系统进路参数'!Q185)</f>
        <v>N/A</v>
      </c>
      <c r="O184" s="22" t="str">
        <f>IF(INDEX(Veh_Marshal,0,4)="N/A","N/A",'输出-系统进路参数'!R185)</f>
        <v>N/A</v>
      </c>
      <c r="P184" s="22" t="str">
        <f>IF(INDEX(Veh_Marshal,0,4)="N/A","N/A",'输出-系统进路参数'!S185)</f>
        <v>N/A</v>
      </c>
      <c r="Q184" s="22" t="str">
        <f>IF(INDEX(Veh_Marshal,0,4)="N/A","N/A",'输出-系统进路参数'!T185)</f>
        <v>N/A</v>
      </c>
      <c r="R184" s="22" t="str">
        <f>IF(INDEX(Veh_Marshal,0,4)="N/A","N/A",'输出-系统进路参数'!U185)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IF(INDEX(Veh_Marshal,0,4)="N/A","N/A",'输出-系统进路参数'!B186)</f>
        <v>N/A</v>
      </c>
      <c r="B185" s="22" t="str">
        <f>IF(INDEX(Veh_Marshal,0,4)="N/A","N/A",'输出-系统进路参数'!E186)</f>
        <v>N/A</v>
      </c>
      <c r="C185" s="22" t="str">
        <f>IF(INDEX(Veh_Marshal,0,4)="N/A","N/A",'输出-系统进路参数'!F186)</f>
        <v>N/A</v>
      </c>
      <c r="D185" s="22" t="str">
        <f>IF(INDEX(Veh_Marshal,0,4)="N/A","N/A",'输出-系统进路参数'!G186)</f>
        <v>N/A</v>
      </c>
      <c r="E185" s="22" t="str">
        <f>IF(INDEX(Veh_Marshal,0,4)="N/A","N/A",'输出-系统进路参数'!H186)</f>
        <v>N/A</v>
      </c>
      <c r="F185" s="22" t="str">
        <f>IF(INDEX(Veh_Marshal,0,4)="N/A","N/A",'输出-系统进路参数'!I186)</f>
        <v>N/A</v>
      </c>
      <c r="G185" s="22" t="str">
        <f>IF(INDEX(Veh_Marshal,0,4)="N/A","N/A",'输出-系统进路参数'!J186)</f>
        <v>N/A</v>
      </c>
      <c r="H185" s="22" t="str">
        <f>IF(INDEX(Veh_Marshal,0,4)="N/A","N/A",'输出-系统进路参数'!K186)</f>
        <v>N/A</v>
      </c>
      <c r="I185" s="22" t="str">
        <f>IF(INDEX(Veh_Marshal,0,4)="N/A","N/A",'输出-系统进路参数'!L186)</f>
        <v>N/A</v>
      </c>
      <c r="J185" s="22" t="str">
        <f>IF(INDEX(Veh_Marshal,0,4)="N/A","N/A",'输出-系统进路参数'!M186)</f>
        <v>N/A</v>
      </c>
      <c r="K185" s="22" t="str">
        <f>IF(INDEX(Veh_Marshal,0,4)="N/A","N/A",'输出-系统进路参数'!N186)</f>
        <v>N/A</v>
      </c>
      <c r="L185" s="22" t="str">
        <f>IF(INDEX(Veh_Marshal,0,4)="N/A","N/A",'输出-系统进路参数'!O186)</f>
        <v>N/A</v>
      </c>
      <c r="M185" s="22" t="str">
        <f>IF(INDEX(Veh_Marshal,0,4)="N/A","N/A",'输出-系统进路参数'!P186)</f>
        <v>N/A</v>
      </c>
      <c r="N185" s="22" t="str">
        <f>IF(INDEX(Veh_Marshal,0,4)="N/A","N/A",'输出-系统进路参数'!Q186)</f>
        <v>N/A</v>
      </c>
      <c r="O185" s="22" t="str">
        <f>IF(INDEX(Veh_Marshal,0,4)="N/A","N/A",'输出-系统进路参数'!R186)</f>
        <v>N/A</v>
      </c>
      <c r="P185" s="22" t="str">
        <f>IF(INDEX(Veh_Marshal,0,4)="N/A","N/A",'输出-系统进路参数'!S186)</f>
        <v>N/A</v>
      </c>
      <c r="Q185" s="22" t="str">
        <f>IF(INDEX(Veh_Marshal,0,4)="N/A","N/A",'输出-系统进路参数'!T186)</f>
        <v>N/A</v>
      </c>
      <c r="R185" s="22" t="str">
        <f>IF(INDEX(Veh_Marshal,0,4)="N/A","N/A",'输出-系统进路参数'!U186)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IF(INDEX(Veh_Marshal,0,4)="N/A","N/A",'输出-系统进路参数'!B187)</f>
        <v>N/A</v>
      </c>
      <c r="B186" s="22" t="str">
        <f>IF(INDEX(Veh_Marshal,0,4)="N/A","N/A",'输出-系统进路参数'!E187)</f>
        <v>N/A</v>
      </c>
      <c r="C186" s="22" t="str">
        <f>IF(INDEX(Veh_Marshal,0,4)="N/A","N/A",'输出-系统进路参数'!F187)</f>
        <v>N/A</v>
      </c>
      <c r="D186" s="22" t="str">
        <f>IF(INDEX(Veh_Marshal,0,4)="N/A","N/A",'输出-系统进路参数'!G187)</f>
        <v>N/A</v>
      </c>
      <c r="E186" s="22" t="str">
        <f>IF(INDEX(Veh_Marshal,0,4)="N/A","N/A",'输出-系统进路参数'!H187)</f>
        <v>N/A</v>
      </c>
      <c r="F186" s="22" t="str">
        <f>IF(INDEX(Veh_Marshal,0,4)="N/A","N/A",'输出-系统进路参数'!I187)</f>
        <v>N/A</v>
      </c>
      <c r="G186" s="22" t="str">
        <f>IF(INDEX(Veh_Marshal,0,4)="N/A","N/A",'输出-系统进路参数'!J187)</f>
        <v>N/A</v>
      </c>
      <c r="H186" s="22" t="str">
        <f>IF(INDEX(Veh_Marshal,0,4)="N/A","N/A",'输出-系统进路参数'!K187)</f>
        <v>N/A</v>
      </c>
      <c r="I186" s="22" t="str">
        <f>IF(INDEX(Veh_Marshal,0,4)="N/A","N/A",'输出-系统进路参数'!L187)</f>
        <v>N/A</v>
      </c>
      <c r="J186" s="22" t="str">
        <f>IF(INDEX(Veh_Marshal,0,4)="N/A","N/A",'输出-系统进路参数'!M187)</f>
        <v>N/A</v>
      </c>
      <c r="K186" s="22" t="str">
        <f>IF(INDEX(Veh_Marshal,0,4)="N/A","N/A",'输出-系统进路参数'!N187)</f>
        <v>N/A</v>
      </c>
      <c r="L186" s="22" t="str">
        <f>IF(INDEX(Veh_Marshal,0,4)="N/A","N/A",'输出-系统进路参数'!O187)</f>
        <v>N/A</v>
      </c>
      <c r="M186" s="22" t="str">
        <f>IF(INDEX(Veh_Marshal,0,4)="N/A","N/A",'输出-系统进路参数'!P187)</f>
        <v>N/A</v>
      </c>
      <c r="N186" s="22" t="str">
        <f>IF(INDEX(Veh_Marshal,0,4)="N/A","N/A",'输出-系统进路参数'!Q187)</f>
        <v>N/A</v>
      </c>
      <c r="O186" s="22" t="str">
        <f>IF(INDEX(Veh_Marshal,0,4)="N/A","N/A",'输出-系统进路参数'!R187)</f>
        <v>N/A</v>
      </c>
      <c r="P186" s="22" t="str">
        <f>IF(INDEX(Veh_Marshal,0,4)="N/A","N/A",'输出-系统进路参数'!S187)</f>
        <v>N/A</v>
      </c>
      <c r="Q186" s="22" t="str">
        <f>IF(INDEX(Veh_Marshal,0,4)="N/A","N/A",'输出-系统进路参数'!T187)</f>
        <v>N/A</v>
      </c>
      <c r="R186" s="22" t="str">
        <f>IF(INDEX(Veh_Marshal,0,4)="N/A","N/A",'输出-系统进路参数'!U187)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IF(INDEX(Veh_Marshal,0,4)="N/A","N/A",'输出-系统进路参数'!B188)</f>
        <v>N/A</v>
      </c>
      <c r="B187" s="22" t="str">
        <f>IF(INDEX(Veh_Marshal,0,4)="N/A","N/A",'输出-系统进路参数'!E188)</f>
        <v>N/A</v>
      </c>
      <c r="C187" s="22" t="str">
        <f>IF(INDEX(Veh_Marshal,0,4)="N/A","N/A",'输出-系统进路参数'!F188)</f>
        <v>N/A</v>
      </c>
      <c r="D187" s="22" t="str">
        <f>IF(INDEX(Veh_Marshal,0,4)="N/A","N/A",'输出-系统进路参数'!G188)</f>
        <v>N/A</v>
      </c>
      <c r="E187" s="22" t="str">
        <f>IF(INDEX(Veh_Marshal,0,4)="N/A","N/A",'输出-系统进路参数'!H188)</f>
        <v>N/A</v>
      </c>
      <c r="F187" s="22" t="str">
        <f>IF(INDEX(Veh_Marshal,0,4)="N/A","N/A",'输出-系统进路参数'!I188)</f>
        <v>N/A</v>
      </c>
      <c r="G187" s="22" t="str">
        <f>IF(INDEX(Veh_Marshal,0,4)="N/A","N/A",'输出-系统进路参数'!J188)</f>
        <v>N/A</v>
      </c>
      <c r="H187" s="22" t="str">
        <f>IF(INDEX(Veh_Marshal,0,4)="N/A","N/A",'输出-系统进路参数'!K188)</f>
        <v>N/A</v>
      </c>
      <c r="I187" s="22" t="str">
        <f>IF(INDEX(Veh_Marshal,0,4)="N/A","N/A",'输出-系统进路参数'!L188)</f>
        <v>N/A</v>
      </c>
      <c r="J187" s="22" t="str">
        <f>IF(INDEX(Veh_Marshal,0,4)="N/A","N/A",'输出-系统进路参数'!M188)</f>
        <v>N/A</v>
      </c>
      <c r="K187" s="22" t="str">
        <f>IF(INDEX(Veh_Marshal,0,4)="N/A","N/A",'输出-系统进路参数'!N188)</f>
        <v>N/A</v>
      </c>
      <c r="L187" s="22" t="str">
        <f>IF(INDEX(Veh_Marshal,0,4)="N/A","N/A",'输出-系统进路参数'!O188)</f>
        <v>N/A</v>
      </c>
      <c r="M187" s="22" t="str">
        <f>IF(INDEX(Veh_Marshal,0,4)="N/A","N/A",'输出-系统进路参数'!P188)</f>
        <v>N/A</v>
      </c>
      <c r="N187" s="22" t="str">
        <f>IF(INDEX(Veh_Marshal,0,4)="N/A","N/A",'输出-系统进路参数'!Q188)</f>
        <v>N/A</v>
      </c>
      <c r="O187" s="22" t="str">
        <f>IF(INDEX(Veh_Marshal,0,4)="N/A","N/A",'输出-系统进路参数'!R188)</f>
        <v>N/A</v>
      </c>
      <c r="P187" s="22" t="str">
        <f>IF(INDEX(Veh_Marshal,0,4)="N/A","N/A",'输出-系统进路参数'!S188)</f>
        <v>N/A</v>
      </c>
      <c r="Q187" s="22" t="str">
        <f>IF(INDEX(Veh_Marshal,0,4)="N/A","N/A",'输出-系统进路参数'!T188)</f>
        <v>N/A</v>
      </c>
      <c r="R187" s="22" t="str">
        <f>IF(INDEX(Veh_Marshal,0,4)="N/A","N/A",'输出-系统进路参数'!U188)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IF(INDEX(Veh_Marshal,0,4)="N/A","N/A",'输出-系统进路参数'!B189)</f>
        <v>N/A</v>
      </c>
      <c r="B188" s="22" t="str">
        <f>IF(INDEX(Veh_Marshal,0,4)="N/A","N/A",'输出-系统进路参数'!E189)</f>
        <v>N/A</v>
      </c>
      <c r="C188" s="22" t="str">
        <f>IF(INDEX(Veh_Marshal,0,4)="N/A","N/A",'输出-系统进路参数'!F189)</f>
        <v>N/A</v>
      </c>
      <c r="D188" s="22" t="str">
        <f>IF(INDEX(Veh_Marshal,0,4)="N/A","N/A",'输出-系统进路参数'!G189)</f>
        <v>N/A</v>
      </c>
      <c r="E188" s="22" t="str">
        <f>IF(INDEX(Veh_Marshal,0,4)="N/A","N/A",'输出-系统进路参数'!H189)</f>
        <v>N/A</v>
      </c>
      <c r="F188" s="22" t="str">
        <f>IF(INDEX(Veh_Marshal,0,4)="N/A","N/A",'输出-系统进路参数'!I189)</f>
        <v>N/A</v>
      </c>
      <c r="G188" s="22" t="str">
        <f>IF(INDEX(Veh_Marshal,0,4)="N/A","N/A",'输出-系统进路参数'!J189)</f>
        <v>N/A</v>
      </c>
      <c r="H188" s="22" t="str">
        <f>IF(INDEX(Veh_Marshal,0,4)="N/A","N/A",'输出-系统进路参数'!K189)</f>
        <v>N/A</v>
      </c>
      <c r="I188" s="22" t="str">
        <f>IF(INDEX(Veh_Marshal,0,4)="N/A","N/A",'输出-系统进路参数'!L189)</f>
        <v>N/A</v>
      </c>
      <c r="J188" s="22" t="str">
        <f>IF(INDEX(Veh_Marshal,0,4)="N/A","N/A",'输出-系统进路参数'!M189)</f>
        <v>N/A</v>
      </c>
      <c r="K188" s="22" t="str">
        <f>IF(INDEX(Veh_Marshal,0,4)="N/A","N/A",'输出-系统进路参数'!N189)</f>
        <v>N/A</v>
      </c>
      <c r="L188" s="22" t="str">
        <f>IF(INDEX(Veh_Marshal,0,4)="N/A","N/A",'输出-系统进路参数'!O189)</f>
        <v>N/A</v>
      </c>
      <c r="M188" s="22" t="str">
        <f>IF(INDEX(Veh_Marshal,0,4)="N/A","N/A",'输出-系统进路参数'!P189)</f>
        <v>N/A</v>
      </c>
      <c r="N188" s="22" t="str">
        <f>IF(INDEX(Veh_Marshal,0,4)="N/A","N/A",'输出-系统进路参数'!Q189)</f>
        <v>N/A</v>
      </c>
      <c r="O188" s="22" t="str">
        <f>IF(INDEX(Veh_Marshal,0,4)="N/A","N/A",'输出-系统进路参数'!R189)</f>
        <v>N/A</v>
      </c>
      <c r="P188" s="22" t="str">
        <f>IF(INDEX(Veh_Marshal,0,4)="N/A","N/A",'输出-系统进路参数'!S189)</f>
        <v>N/A</v>
      </c>
      <c r="Q188" s="22" t="str">
        <f>IF(INDEX(Veh_Marshal,0,4)="N/A","N/A",'输出-系统进路参数'!T189)</f>
        <v>N/A</v>
      </c>
      <c r="R188" s="22" t="str">
        <f>IF(INDEX(Veh_Marshal,0,4)="N/A","N/A",'输出-系统进路参数'!U189)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IF(INDEX(Veh_Marshal,0,4)="N/A","N/A",'输出-系统进路参数'!B190)</f>
        <v>N/A</v>
      </c>
      <c r="B189" s="22" t="str">
        <f>IF(INDEX(Veh_Marshal,0,4)="N/A","N/A",'输出-系统进路参数'!E190)</f>
        <v>N/A</v>
      </c>
      <c r="C189" s="22" t="str">
        <f>IF(INDEX(Veh_Marshal,0,4)="N/A","N/A",'输出-系统进路参数'!F190)</f>
        <v>N/A</v>
      </c>
      <c r="D189" s="22" t="str">
        <f>IF(INDEX(Veh_Marshal,0,4)="N/A","N/A",'输出-系统进路参数'!G190)</f>
        <v>N/A</v>
      </c>
      <c r="E189" s="22" t="str">
        <f>IF(INDEX(Veh_Marshal,0,4)="N/A","N/A",'输出-系统进路参数'!H190)</f>
        <v>N/A</v>
      </c>
      <c r="F189" s="22" t="str">
        <f>IF(INDEX(Veh_Marshal,0,4)="N/A","N/A",'输出-系统进路参数'!I190)</f>
        <v>N/A</v>
      </c>
      <c r="G189" s="22" t="str">
        <f>IF(INDEX(Veh_Marshal,0,4)="N/A","N/A",'输出-系统进路参数'!J190)</f>
        <v>N/A</v>
      </c>
      <c r="H189" s="22" t="str">
        <f>IF(INDEX(Veh_Marshal,0,4)="N/A","N/A",'输出-系统进路参数'!K190)</f>
        <v>N/A</v>
      </c>
      <c r="I189" s="22" t="str">
        <f>IF(INDEX(Veh_Marshal,0,4)="N/A","N/A",'输出-系统进路参数'!L190)</f>
        <v>N/A</v>
      </c>
      <c r="J189" s="22" t="str">
        <f>IF(INDEX(Veh_Marshal,0,4)="N/A","N/A",'输出-系统进路参数'!M190)</f>
        <v>N/A</v>
      </c>
      <c r="K189" s="22" t="str">
        <f>IF(INDEX(Veh_Marshal,0,4)="N/A","N/A",'输出-系统进路参数'!N190)</f>
        <v>N/A</v>
      </c>
      <c r="L189" s="22" t="str">
        <f>IF(INDEX(Veh_Marshal,0,4)="N/A","N/A",'输出-系统进路参数'!O190)</f>
        <v>N/A</v>
      </c>
      <c r="M189" s="22" t="str">
        <f>IF(INDEX(Veh_Marshal,0,4)="N/A","N/A",'输出-系统进路参数'!P190)</f>
        <v>N/A</v>
      </c>
      <c r="N189" s="22" t="str">
        <f>IF(INDEX(Veh_Marshal,0,4)="N/A","N/A",'输出-系统进路参数'!Q190)</f>
        <v>N/A</v>
      </c>
      <c r="O189" s="22" t="str">
        <f>IF(INDEX(Veh_Marshal,0,4)="N/A","N/A",'输出-系统进路参数'!R190)</f>
        <v>N/A</v>
      </c>
      <c r="P189" s="22" t="str">
        <f>IF(INDEX(Veh_Marshal,0,4)="N/A","N/A",'输出-系统进路参数'!S190)</f>
        <v>N/A</v>
      </c>
      <c r="Q189" s="22" t="str">
        <f>IF(INDEX(Veh_Marshal,0,4)="N/A","N/A",'输出-系统进路参数'!T190)</f>
        <v>N/A</v>
      </c>
      <c r="R189" s="22" t="str">
        <f>IF(INDEX(Veh_Marshal,0,4)="N/A","N/A",'输出-系统进路参数'!U190)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IF(INDEX(Veh_Marshal,0,4)="N/A","N/A",'输出-系统进路参数'!B191)</f>
        <v>N/A</v>
      </c>
      <c r="B190" s="22" t="str">
        <f>IF(INDEX(Veh_Marshal,0,4)="N/A","N/A",'输出-系统进路参数'!E191)</f>
        <v>N/A</v>
      </c>
      <c r="C190" s="22" t="str">
        <f>IF(INDEX(Veh_Marshal,0,4)="N/A","N/A",'输出-系统进路参数'!F191)</f>
        <v>N/A</v>
      </c>
      <c r="D190" s="22" t="str">
        <f>IF(INDEX(Veh_Marshal,0,4)="N/A","N/A",'输出-系统进路参数'!G191)</f>
        <v>N/A</v>
      </c>
      <c r="E190" s="22" t="str">
        <f>IF(INDEX(Veh_Marshal,0,4)="N/A","N/A",'输出-系统进路参数'!H191)</f>
        <v>N/A</v>
      </c>
      <c r="F190" s="22" t="str">
        <f>IF(INDEX(Veh_Marshal,0,4)="N/A","N/A",'输出-系统进路参数'!I191)</f>
        <v>N/A</v>
      </c>
      <c r="G190" s="22" t="str">
        <f>IF(INDEX(Veh_Marshal,0,4)="N/A","N/A",'输出-系统进路参数'!J191)</f>
        <v>N/A</v>
      </c>
      <c r="H190" s="22" t="str">
        <f>IF(INDEX(Veh_Marshal,0,4)="N/A","N/A",'输出-系统进路参数'!K191)</f>
        <v>N/A</v>
      </c>
      <c r="I190" s="22" t="str">
        <f>IF(INDEX(Veh_Marshal,0,4)="N/A","N/A",'输出-系统进路参数'!L191)</f>
        <v>N/A</v>
      </c>
      <c r="J190" s="22" t="str">
        <f>IF(INDEX(Veh_Marshal,0,4)="N/A","N/A",'输出-系统进路参数'!M191)</f>
        <v>N/A</v>
      </c>
      <c r="K190" s="22" t="str">
        <f>IF(INDEX(Veh_Marshal,0,4)="N/A","N/A",'输出-系统进路参数'!N191)</f>
        <v>N/A</v>
      </c>
      <c r="L190" s="22" t="str">
        <f>IF(INDEX(Veh_Marshal,0,4)="N/A","N/A",'输出-系统进路参数'!O191)</f>
        <v>N/A</v>
      </c>
      <c r="M190" s="22" t="str">
        <f>IF(INDEX(Veh_Marshal,0,4)="N/A","N/A",'输出-系统进路参数'!P191)</f>
        <v>N/A</v>
      </c>
      <c r="N190" s="22" t="str">
        <f>IF(INDEX(Veh_Marshal,0,4)="N/A","N/A",'输出-系统进路参数'!Q191)</f>
        <v>N/A</v>
      </c>
      <c r="O190" s="22" t="str">
        <f>IF(INDEX(Veh_Marshal,0,4)="N/A","N/A",'输出-系统进路参数'!R191)</f>
        <v>N/A</v>
      </c>
      <c r="P190" s="22" t="str">
        <f>IF(INDEX(Veh_Marshal,0,4)="N/A","N/A",'输出-系统进路参数'!S191)</f>
        <v>N/A</v>
      </c>
      <c r="Q190" s="22" t="str">
        <f>IF(INDEX(Veh_Marshal,0,4)="N/A","N/A",'输出-系统进路参数'!T191)</f>
        <v>N/A</v>
      </c>
      <c r="R190" s="22" t="str">
        <f>IF(INDEX(Veh_Marshal,0,4)="N/A","N/A",'输出-系统进路参数'!U191)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IF(INDEX(Veh_Marshal,0,4)="N/A","N/A",'输出-系统进路参数'!B192)</f>
        <v>N/A</v>
      </c>
      <c r="B191" s="22" t="str">
        <f>IF(INDEX(Veh_Marshal,0,4)="N/A","N/A",'输出-系统进路参数'!E192)</f>
        <v>N/A</v>
      </c>
      <c r="C191" s="22" t="str">
        <f>IF(INDEX(Veh_Marshal,0,4)="N/A","N/A",'输出-系统进路参数'!F192)</f>
        <v>N/A</v>
      </c>
      <c r="D191" s="22" t="str">
        <f>IF(INDEX(Veh_Marshal,0,4)="N/A","N/A",'输出-系统进路参数'!G192)</f>
        <v>N/A</v>
      </c>
      <c r="E191" s="22" t="str">
        <f>IF(INDEX(Veh_Marshal,0,4)="N/A","N/A",'输出-系统进路参数'!H192)</f>
        <v>N/A</v>
      </c>
      <c r="F191" s="22" t="str">
        <f>IF(INDEX(Veh_Marshal,0,4)="N/A","N/A",'输出-系统进路参数'!I192)</f>
        <v>N/A</v>
      </c>
      <c r="G191" s="22" t="str">
        <f>IF(INDEX(Veh_Marshal,0,4)="N/A","N/A",'输出-系统进路参数'!J192)</f>
        <v>N/A</v>
      </c>
      <c r="H191" s="22" t="str">
        <f>IF(INDEX(Veh_Marshal,0,4)="N/A","N/A",'输出-系统进路参数'!K192)</f>
        <v>N/A</v>
      </c>
      <c r="I191" s="22" t="str">
        <f>IF(INDEX(Veh_Marshal,0,4)="N/A","N/A",'输出-系统进路参数'!L192)</f>
        <v>N/A</v>
      </c>
      <c r="J191" s="22" t="str">
        <f>IF(INDEX(Veh_Marshal,0,4)="N/A","N/A",'输出-系统进路参数'!M192)</f>
        <v>N/A</v>
      </c>
      <c r="K191" s="22" t="str">
        <f>IF(INDEX(Veh_Marshal,0,4)="N/A","N/A",'输出-系统进路参数'!N192)</f>
        <v>N/A</v>
      </c>
      <c r="L191" s="22" t="str">
        <f>IF(INDEX(Veh_Marshal,0,4)="N/A","N/A",'输出-系统进路参数'!O192)</f>
        <v>N/A</v>
      </c>
      <c r="M191" s="22" t="str">
        <f>IF(INDEX(Veh_Marshal,0,4)="N/A","N/A",'输出-系统进路参数'!P192)</f>
        <v>N/A</v>
      </c>
      <c r="N191" s="22" t="str">
        <f>IF(INDEX(Veh_Marshal,0,4)="N/A","N/A",'输出-系统进路参数'!Q192)</f>
        <v>N/A</v>
      </c>
      <c r="O191" s="22" t="str">
        <f>IF(INDEX(Veh_Marshal,0,4)="N/A","N/A",'输出-系统进路参数'!R192)</f>
        <v>N/A</v>
      </c>
      <c r="P191" s="22" t="str">
        <f>IF(INDEX(Veh_Marshal,0,4)="N/A","N/A",'输出-系统进路参数'!S192)</f>
        <v>N/A</v>
      </c>
      <c r="Q191" s="22" t="str">
        <f>IF(INDEX(Veh_Marshal,0,4)="N/A","N/A",'输出-系统进路参数'!T192)</f>
        <v>N/A</v>
      </c>
      <c r="R191" s="22" t="str">
        <f>IF(INDEX(Veh_Marshal,0,4)="N/A","N/A",'输出-系统进路参数'!U192)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IF(INDEX(Veh_Marshal,0,4)="N/A","N/A",'输出-系统进路参数'!B193)</f>
        <v>N/A</v>
      </c>
      <c r="B192" s="22" t="str">
        <f>IF(INDEX(Veh_Marshal,0,4)="N/A","N/A",'输出-系统进路参数'!E193)</f>
        <v>N/A</v>
      </c>
      <c r="C192" s="22" t="str">
        <f>IF(INDEX(Veh_Marshal,0,4)="N/A","N/A",'输出-系统进路参数'!F193)</f>
        <v>N/A</v>
      </c>
      <c r="D192" s="22" t="str">
        <f>IF(INDEX(Veh_Marshal,0,4)="N/A","N/A",'输出-系统进路参数'!G193)</f>
        <v>N/A</v>
      </c>
      <c r="E192" s="22" t="str">
        <f>IF(INDEX(Veh_Marshal,0,4)="N/A","N/A",'输出-系统进路参数'!H193)</f>
        <v>N/A</v>
      </c>
      <c r="F192" s="22" t="str">
        <f>IF(INDEX(Veh_Marshal,0,4)="N/A","N/A",'输出-系统进路参数'!I193)</f>
        <v>N/A</v>
      </c>
      <c r="G192" s="22" t="str">
        <f>IF(INDEX(Veh_Marshal,0,4)="N/A","N/A",'输出-系统进路参数'!J193)</f>
        <v>N/A</v>
      </c>
      <c r="H192" s="22" t="str">
        <f>IF(INDEX(Veh_Marshal,0,4)="N/A","N/A",'输出-系统进路参数'!K193)</f>
        <v>N/A</v>
      </c>
      <c r="I192" s="22" t="str">
        <f>IF(INDEX(Veh_Marshal,0,4)="N/A","N/A",'输出-系统进路参数'!L193)</f>
        <v>N/A</v>
      </c>
      <c r="J192" s="22" t="str">
        <f>IF(INDEX(Veh_Marshal,0,4)="N/A","N/A",'输出-系统进路参数'!M193)</f>
        <v>N/A</v>
      </c>
      <c r="K192" s="22" t="str">
        <f>IF(INDEX(Veh_Marshal,0,4)="N/A","N/A",'输出-系统进路参数'!N193)</f>
        <v>N/A</v>
      </c>
      <c r="L192" s="22" t="str">
        <f>IF(INDEX(Veh_Marshal,0,4)="N/A","N/A",'输出-系统进路参数'!O193)</f>
        <v>N/A</v>
      </c>
      <c r="M192" s="22" t="str">
        <f>IF(INDEX(Veh_Marshal,0,4)="N/A","N/A",'输出-系统进路参数'!P193)</f>
        <v>N/A</v>
      </c>
      <c r="N192" s="22" t="str">
        <f>IF(INDEX(Veh_Marshal,0,4)="N/A","N/A",'输出-系统进路参数'!Q193)</f>
        <v>N/A</v>
      </c>
      <c r="O192" s="22" t="str">
        <f>IF(INDEX(Veh_Marshal,0,4)="N/A","N/A",'输出-系统进路参数'!R193)</f>
        <v>N/A</v>
      </c>
      <c r="P192" s="22" t="str">
        <f>IF(INDEX(Veh_Marshal,0,4)="N/A","N/A",'输出-系统进路参数'!S193)</f>
        <v>N/A</v>
      </c>
      <c r="Q192" s="22" t="str">
        <f>IF(INDEX(Veh_Marshal,0,4)="N/A","N/A",'输出-系统进路参数'!T193)</f>
        <v>N/A</v>
      </c>
      <c r="R192" s="22" t="str">
        <f>IF(INDEX(Veh_Marshal,0,4)="N/A","N/A",'输出-系统进路参数'!U193)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IF(INDEX(Veh_Marshal,0,4)="N/A","N/A",'输出-系统进路参数'!B194)</f>
        <v>N/A</v>
      </c>
      <c r="B193" s="22" t="str">
        <f>IF(INDEX(Veh_Marshal,0,4)="N/A","N/A",'输出-系统进路参数'!E194)</f>
        <v>N/A</v>
      </c>
      <c r="C193" s="22" t="str">
        <f>IF(INDEX(Veh_Marshal,0,4)="N/A","N/A",'输出-系统进路参数'!F194)</f>
        <v>N/A</v>
      </c>
      <c r="D193" s="22" t="str">
        <f>IF(INDEX(Veh_Marshal,0,4)="N/A","N/A",'输出-系统进路参数'!G194)</f>
        <v>N/A</v>
      </c>
      <c r="E193" s="22" t="str">
        <f>IF(INDEX(Veh_Marshal,0,4)="N/A","N/A",'输出-系统进路参数'!H194)</f>
        <v>N/A</v>
      </c>
      <c r="F193" s="22" t="str">
        <f>IF(INDEX(Veh_Marshal,0,4)="N/A","N/A",'输出-系统进路参数'!I194)</f>
        <v>N/A</v>
      </c>
      <c r="G193" s="22" t="str">
        <f>IF(INDEX(Veh_Marshal,0,4)="N/A","N/A",'输出-系统进路参数'!J194)</f>
        <v>N/A</v>
      </c>
      <c r="H193" s="22" t="str">
        <f>IF(INDEX(Veh_Marshal,0,4)="N/A","N/A",'输出-系统进路参数'!K194)</f>
        <v>N/A</v>
      </c>
      <c r="I193" s="22" t="str">
        <f>IF(INDEX(Veh_Marshal,0,4)="N/A","N/A",'输出-系统进路参数'!L194)</f>
        <v>N/A</v>
      </c>
      <c r="J193" s="22" t="str">
        <f>IF(INDEX(Veh_Marshal,0,4)="N/A","N/A",'输出-系统进路参数'!M194)</f>
        <v>N/A</v>
      </c>
      <c r="K193" s="22" t="str">
        <f>IF(INDEX(Veh_Marshal,0,4)="N/A","N/A",'输出-系统进路参数'!N194)</f>
        <v>N/A</v>
      </c>
      <c r="L193" s="22" t="str">
        <f>IF(INDEX(Veh_Marshal,0,4)="N/A","N/A",'输出-系统进路参数'!O194)</f>
        <v>N/A</v>
      </c>
      <c r="M193" s="22" t="str">
        <f>IF(INDEX(Veh_Marshal,0,4)="N/A","N/A",'输出-系统进路参数'!P194)</f>
        <v>N/A</v>
      </c>
      <c r="N193" s="22" t="str">
        <f>IF(INDEX(Veh_Marshal,0,4)="N/A","N/A",'输出-系统进路参数'!Q194)</f>
        <v>N/A</v>
      </c>
      <c r="O193" s="22" t="str">
        <f>IF(INDEX(Veh_Marshal,0,4)="N/A","N/A",'输出-系统进路参数'!R194)</f>
        <v>N/A</v>
      </c>
      <c r="P193" s="22" t="str">
        <f>IF(INDEX(Veh_Marshal,0,4)="N/A","N/A",'输出-系统进路参数'!S194)</f>
        <v>N/A</v>
      </c>
      <c r="Q193" s="22" t="str">
        <f>IF(INDEX(Veh_Marshal,0,4)="N/A","N/A",'输出-系统进路参数'!T194)</f>
        <v>N/A</v>
      </c>
      <c r="R193" s="22" t="str">
        <f>IF(INDEX(Veh_Marshal,0,4)="N/A","N/A",'输出-系统进路参数'!U194)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IF(INDEX(Veh_Marshal,0,4)="N/A","N/A",'输出-系统进路参数'!B195)</f>
        <v>N/A</v>
      </c>
      <c r="B194" s="22" t="str">
        <f>IF(INDEX(Veh_Marshal,0,4)="N/A","N/A",'输出-系统进路参数'!E195)</f>
        <v>N/A</v>
      </c>
      <c r="C194" s="22" t="str">
        <f>IF(INDEX(Veh_Marshal,0,4)="N/A","N/A",'输出-系统进路参数'!F195)</f>
        <v>N/A</v>
      </c>
      <c r="D194" s="22" t="str">
        <f>IF(INDEX(Veh_Marshal,0,4)="N/A","N/A",'输出-系统进路参数'!G195)</f>
        <v>N/A</v>
      </c>
      <c r="E194" s="22" t="str">
        <f>IF(INDEX(Veh_Marshal,0,4)="N/A","N/A",'输出-系统进路参数'!H195)</f>
        <v>N/A</v>
      </c>
      <c r="F194" s="22" t="str">
        <f>IF(INDEX(Veh_Marshal,0,4)="N/A","N/A",'输出-系统进路参数'!I195)</f>
        <v>N/A</v>
      </c>
      <c r="G194" s="22" t="str">
        <f>IF(INDEX(Veh_Marshal,0,4)="N/A","N/A",'输出-系统进路参数'!J195)</f>
        <v>N/A</v>
      </c>
      <c r="H194" s="22" t="str">
        <f>IF(INDEX(Veh_Marshal,0,4)="N/A","N/A",'输出-系统进路参数'!K195)</f>
        <v>N/A</v>
      </c>
      <c r="I194" s="22" t="str">
        <f>IF(INDEX(Veh_Marshal,0,4)="N/A","N/A",'输出-系统进路参数'!L195)</f>
        <v>N/A</v>
      </c>
      <c r="J194" s="22" t="str">
        <f>IF(INDEX(Veh_Marshal,0,4)="N/A","N/A",'输出-系统进路参数'!M195)</f>
        <v>N/A</v>
      </c>
      <c r="K194" s="22" t="str">
        <f>IF(INDEX(Veh_Marshal,0,4)="N/A","N/A",'输出-系统进路参数'!N195)</f>
        <v>N/A</v>
      </c>
      <c r="L194" s="22" t="str">
        <f>IF(INDEX(Veh_Marshal,0,4)="N/A","N/A",'输出-系统进路参数'!O195)</f>
        <v>N/A</v>
      </c>
      <c r="M194" s="22" t="str">
        <f>IF(INDEX(Veh_Marshal,0,4)="N/A","N/A",'输出-系统进路参数'!P195)</f>
        <v>N/A</v>
      </c>
      <c r="N194" s="22" t="str">
        <f>IF(INDEX(Veh_Marshal,0,4)="N/A","N/A",'输出-系统进路参数'!Q195)</f>
        <v>N/A</v>
      </c>
      <c r="O194" s="22" t="str">
        <f>IF(INDEX(Veh_Marshal,0,4)="N/A","N/A",'输出-系统进路参数'!R195)</f>
        <v>N/A</v>
      </c>
      <c r="P194" s="22" t="str">
        <f>IF(INDEX(Veh_Marshal,0,4)="N/A","N/A",'输出-系统进路参数'!S195)</f>
        <v>N/A</v>
      </c>
      <c r="Q194" s="22" t="str">
        <f>IF(INDEX(Veh_Marshal,0,4)="N/A","N/A",'输出-系统进路参数'!T195)</f>
        <v>N/A</v>
      </c>
      <c r="R194" s="22" t="str">
        <f>IF(INDEX(Veh_Marshal,0,4)="N/A","N/A",'输出-系统进路参数'!U195)</f>
        <v>N/A</v>
      </c>
      <c r="S194" s="42" t="str">
        <f t="shared" ref="S194:S257" si="33">IF($A194="N/A","N/A",IF($F194="N/A",CEILING($C194/3.6*(CFG_T_EB_OUT+CFG_T_EB_SETUP)/1000+($C194/3.6)^2/(INDEX(Veh_Gebr,0,4)+$E194/1000*9.8)/2,0.001),$F194))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+Conf_SafeMarginDist+Proj_Sig2AxleDist+INDEX(Veh_Hook2Roller,0,4))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+$C194/3.6/(INDEX(Veh_Gebr,0,4)+$E194/1000*9.8)*1000
+Equ_AxleClearDelay+Conf_VibInTime_CBI)/1000,
10),$V194))</f>
        <v>N/A</v>
      </c>
      <c r="Y194" s="30" t="str">
        <f t="shared" ref="Y194:Y257" si="39">IF($A194="N/A","N/A",
IF($M194="N/A","N/A",
IF($Q194="N/A","N/A",
CEILING(SQRT(2*($O194-INDEX(Veh_Length,0,4)+INDEX(Veh_Hook2Roller,0,4)-Proj_Sp2AxleDist)/(INDEX(Veh_NormDec,0,4)+$P194/1000*9.8))*1000*2,5000)/1000)))</f>
        <v>N/A</v>
      </c>
      <c r="Z194" s="30" t="str">
        <f t="shared" ref="Z194:Z257" si="40">IF($A194="N/A","N/A",
IF($M194="N/A","N/A",
IF($Q194="N/A","N/A",
CEILING(($Y194*1000+CFG_T_EB_OUT+CFG_T_EB_SETUP
+((SQRT((2*INDEX(Veh_Gebr,0,4)*(INDEX(Veh_MaxAcc,0,4)-$P194/1000*9.8)*CFG_T_EB_SETUP/1000)^2
       +4*(INDEX(Veh_Gebr,0,4)+INDEX(Veh_MaxAcc,0,4))*(INDEX(Veh_MaxAcc,0,4)-$P194/1000*9.8)*(INDEX(Veh_Gebr,0,4)*$P194/1000*9.8*(CFG_T_EB_SETUP/1000)^2
           +2*(INDEX(Veh_Gebr,0,4)+$P194/1000*9.8)*($O194-INDEX(Veh_Length,0,4)+INDEX(Veh_Hook2Roller,0,4))))
    -2*INDEX(Veh_Gebr,0,4)*(INDEX(Veh_MaxAcc,0,4)-$P194/1000*9.8)*CFG_T_EB_SETUP/1000)
  /2/(INDEX(Veh_MaxAcc,0,4)+INDEX(Veh_Gebr,0,4))-$P194/1000*9.8*CFG_T_EB_SETUP/1000)/(INDEX(Veh_Gebr,0,4)+$P194/1000*9.8)*1000
+Equ_AxleClearDelay+Conf_VibInTime_CBI)/1000,
10)
)))</f>
        <v>N/A</v>
      </c>
      <c r="AA194" s="30" t="str">
        <f t="shared" ref="AA194:AA257" si="41">IF($A194="N/A","N/A",
IF($Q194="N/A","N/A",
FLOOR((Proj_RmMaxForwSpd/3.6-ATO速度_EB速度余量/3.6)*1000/INDEX(Veh_NormDec,0,4)
+(Proj_RmMaxForwSpd/3.6-ATO速度_EB速度余量/3.6)*1000/INDEX(Veh_MaxAcc,0,4)
+($B194-(Proj_RmMaxForwSpd/3.6-ATO速度_EB速度余量/3.6)^2/(2*INDEX(Veh_NormDec,0,4))-(Proj_RmMaxForwSpd/3.6-ATO速度_EB速度余量/3.6)^2/(2*INDEX(Veh_MaxAcc,0,4)))/(Proj_RmMaxForwSpd/3.6-ATO速度_EB速度余量/3.6)*1000
+$N194*1000,5000)/1000))</f>
        <v>N/A</v>
      </c>
      <c r="AB194" s="30" t="str">
        <f t="shared" ref="AB194:AB257" si="42">IF($A194="N/A","N/A",
IF($Q194="N/A","N/A",
CEILING(($AA194*1000+CFG_T_EB_OUT+CFG_T_EB_SETUP
+$D194/3.6/(INDEX(Veh_Gebr,0,4)+$G194/1000*9.8)*1000
+Equ_AxleClearDelay+Conf_VibInTime_CBI)/1000,
10)
))</f>
        <v>N/A</v>
      </c>
      <c r="AC194" s="30" t="str">
        <f t="shared" ref="AC194:AC257" si="43">IF($A194="N/A","N/A",
CEILING(司机反应时间*1000
+INDEX(Veh_FsbTracCutDelay,0,4)+INDEX(Veh_FsbSetDelay,0,4)+INDEX(Veh_FsbCoastTime,0,4)
+Proj_RmMaxForwSpd/3.6/(INDEX(Veh_Fsbr,0,4)-Proj_MaxLineGrad*9.8/1000)*1000
+Equ_AxleClearDelay
+Conf_VibInTime_CBI,
10000)/1000)</f>
        <v>N/A</v>
      </c>
    </row>
    <row r="195" spans="1:29">
      <c r="A195" s="22" t="str">
        <f>IF(INDEX(Veh_Marshal,0,4)="N/A","N/A",'输出-系统进路参数'!B196)</f>
        <v>N/A</v>
      </c>
      <c r="B195" s="22" t="str">
        <f>IF(INDEX(Veh_Marshal,0,4)="N/A","N/A",'输出-系统进路参数'!E196)</f>
        <v>N/A</v>
      </c>
      <c r="C195" s="22" t="str">
        <f>IF(INDEX(Veh_Marshal,0,4)="N/A","N/A",'输出-系统进路参数'!F196)</f>
        <v>N/A</v>
      </c>
      <c r="D195" s="22" t="str">
        <f>IF(INDEX(Veh_Marshal,0,4)="N/A","N/A",'输出-系统进路参数'!G196)</f>
        <v>N/A</v>
      </c>
      <c r="E195" s="22" t="str">
        <f>IF(INDEX(Veh_Marshal,0,4)="N/A","N/A",'输出-系统进路参数'!H196)</f>
        <v>N/A</v>
      </c>
      <c r="F195" s="22" t="str">
        <f>IF(INDEX(Veh_Marshal,0,4)="N/A","N/A",'输出-系统进路参数'!I196)</f>
        <v>N/A</v>
      </c>
      <c r="G195" s="22" t="str">
        <f>IF(INDEX(Veh_Marshal,0,4)="N/A","N/A",'输出-系统进路参数'!J196)</f>
        <v>N/A</v>
      </c>
      <c r="H195" s="22" t="str">
        <f>IF(INDEX(Veh_Marshal,0,4)="N/A","N/A",'输出-系统进路参数'!K196)</f>
        <v>N/A</v>
      </c>
      <c r="I195" s="22" t="str">
        <f>IF(INDEX(Veh_Marshal,0,4)="N/A","N/A",'输出-系统进路参数'!L196)</f>
        <v>N/A</v>
      </c>
      <c r="J195" s="22" t="str">
        <f>IF(INDEX(Veh_Marshal,0,4)="N/A","N/A",'输出-系统进路参数'!M196)</f>
        <v>N/A</v>
      </c>
      <c r="K195" s="22" t="str">
        <f>IF(INDEX(Veh_Marshal,0,4)="N/A","N/A",'输出-系统进路参数'!N196)</f>
        <v>N/A</v>
      </c>
      <c r="L195" s="22" t="str">
        <f>IF(INDEX(Veh_Marshal,0,4)="N/A","N/A",'输出-系统进路参数'!O196)</f>
        <v>N/A</v>
      </c>
      <c r="M195" s="22" t="str">
        <f>IF(INDEX(Veh_Marshal,0,4)="N/A","N/A",'输出-系统进路参数'!P196)</f>
        <v>N/A</v>
      </c>
      <c r="N195" s="22" t="str">
        <f>IF(INDEX(Veh_Marshal,0,4)="N/A","N/A",'输出-系统进路参数'!Q196)</f>
        <v>N/A</v>
      </c>
      <c r="O195" s="22" t="str">
        <f>IF(INDEX(Veh_Marshal,0,4)="N/A","N/A",'输出-系统进路参数'!R196)</f>
        <v>N/A</v>
      </c>
      <c r="P195" s="22" t="str">
        <f>IF(INDEX(Veh_Marshal,0,4)="N/A","N/A",'输出-系统进路参数'!S196)</f>
        <v>N/A</v>
      </c>
      <c r="Q195" s="22" t="str">
        <f>IF(INDEX(Veh_Marshal,0,4)="N/A","N/A",'输出-系统进路参数'!T196)</f>
        <v>N/A</v>
      </c>
      <c r="R195" s="22" t="str">
        <f>IF(INDEX(Veh_Marshal,0,4)="N/A","N/A",'输出-系统进路参数'!U196)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IF(INDEX(Veh_Marshal,0,4)="N/A","N/A",'输出-系统进路参数'!B197)</f>
        <v>N/A</v>
      </c>
      <c r="B196" s="22" t="str">
        <f>IF(INDEX(Veh_Marshal,0,4)="N/A","N/A",'输出-系统进路参数'!E197)</f>
        <v>N/A</v>
      </c>
      <c r="C196" s="22" t="str">
        <f>IF(INDEX(Veh_Marshal,0,4)="N/A","N/A",'输出-系统进路参数'!F197)</f>
        <v>N/A</v>
      </c>
      <c r="D196" s="22" t="str">
        <f>IF(INDEX(Veh_Marshal,0,4)="N/A","N/A",'输出-系统进路参数'!G197)</f>
        <v>N/A</v>
      </c>
      <c r="E196" s="22" t="str">
        <f>IF(INDEX(Veh_Marshal,0,4)="N/A","N/A",'输出-系统进路参数'!H197)</f>
        <v>N/A</v>
      </c>
      <c r="F196" s="22" t="str">
        <f>IF(INDEX(Veh_Marshal,0,4)="N/A","N/A",'输出-系统进路参数'!I197)</f>
        <v>N/A</v>
      </c>
      <c r="G196" s="22" t="str">
        <f>IF(INDEX(Veh_Marshal,0,4)="N/A","N/A",'输出-系统进路参数'!J197)</f>
        <v>N/A</v>
      </c>
      <c r="H196" s="22" t="str">
        <f>IF(INDEX(Veh_Marshal,0,4)="N/A","N/A",'输出-系统进路参数'!K197)</f>
        <v>N/A</v>
      </c>
      <c r="I196" s="22" t="str">
        <f>IF(INDEX(Veh_Marshal,0,4)="N/A","N/A",'输出-系统进路参数'!L197)</f>
        <v>N/A</v>
      </c>
      <c r="J196" s="22" t="str">
        <f>IF(INDEX(Veh_Marshal,0,4)="N/A","N/A",'输出-系统进路参数'!M197)</f>
        <v>N/A</v>
      </c>
      <c r="K196" s="22" t="str">
        <f>IF(INDEX(Veh_Marshal,0,4)="N/A","N/A",'输出-系统进路参数'!N197)</f>
        <v>N/A</v>
      </c>
      <c r="L196" s="22" t="str">
        <f>IF(INDEX(Veh_Marshal,0,4)="N/A","N/A",'输出-系统进路参数'!O197)</f>
        <v>N/A</v>
      </c>
      <c r="M196" s="22" t="str">
        <f>IF(INDEX(Veh_Marshal,0,4)="N/A","N/A",'输出-系统进路参数'!P197)</f>
        <v>N/A</v>
      </c>
      <c r="N196" s="22" t="str">
        <f>IF(INDEX(Veh_Marshal,0,4)="N/A","N/A",'输出-系统进路参数'!Q197)</f>
        <v>N/A</v>
      </c>
      <c r="O196" s="22" t="str">
        <f>IF(INDEX(Veh_Marshal,0,4)="N/A","N/A",'输出-系统进路参数'!R197)</f>
        <v>N/A</v>
      </c>
      <c r="P196" s="22" t="str">
        <f>IF(INDEX(Veh_Marshal,0,4)="N/A","N/A",'输出-系统进路参数'!S197)</f>
        <v>N/A</v>
      </c>
      <c r="Q196" s="22" t="str">
        <f>IF(INDEX(Veh_Marshal,0,4)="N/A","N/A",'输出-系统进路参数'!T197)</f>
        <v>N/A</v>
      </c>
      <c r="R196" s="22" t="str">
        <f>IF(INDEX(Veh_Marshal,0,4)="N/A","N/A",'输出-系统进路参数'!U197)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IF(INDEX(Veh_Marshal,0,4)="N/A","N/A",'输出-系统进路参数'!B198)</f>
        <v>N/A</v>
      </c>
      <c r="B197" s="22" t="str">
        <f>IF(INDEX(Veh_Marshal,0,4)="N/A","N/A",'输出-系统进路参数'!E198)</f>
        <v>N/A</v>
      </c>
      <c r="C197" s="22" t="str">
        <f>IF(INDEX(Veh_Marshal,0,4)="N/A","N/A",'输出-系统进路参数'!F198)</f>
        <v>N/A</v>
      </c>
      <c r="D197" s="22" t="str">
        <f>IF(INDEX(Veh_Marshal,0,4)="N/A","N/A",'输出-系统进路参数'!G198)</f>
        <v>N/A</v>
      </c>
      <c r="E197" s="22" t="str">
        <f>IF(INDEX(Veh_Marshal,0,4)="N/A","N/A",'输出-系统进路参数'!H198)</f>
        <v>N/A</v>
      </c>
      <c r="F197" s="22" t="str">
        <f>IF(INDEX(Veh_Marshal,0,4)="N/A","N/A",'输出-系统进路参数'!I198)</f>
        <v>N/A</v>
      </c>
      <c r="G197" s="22" t="str">
        <f>IF(INDEX(Veh_Marshal,0,4)="N/A","N/A",'输出-系统进路参数'!J198)</f>
        <v>N/A</v>
      </c>
      <c r="H197" s="22" t="str">
        <f>IF(INDEX(Veh_Marshal,0,4)="N/A","N/A",'输出-系统进路参数'!K198)</f>
        <v>N/A</v>
      </c>
      <c r="I197" s="22" t="str">
        <f>IF(INDEX(Veh_Marshal,0,4)="N/A","N/A",'输出-系统进路参数'!L198)</f>
        <v>N/A</v>
      </c>
      <c r="J197" s="22" t="str">
        <f>IF(INDEX(Veh_Marshal,0,4)="N/A","N/A",'输出-系统进路参数'!M198)</f>
        <v>N/A</v>
      </c>
      <c r="K197" s="22" t="str">
        <f>IF(INDEX(Veh_Marshal,0,4)="N/A","N/A",'输出-系统进路参数'!N198)</f>
        <v>N/A</v>
      </c>
      <c r="L197" s="22" t="str">
        <f>IF(INDEX(Veh_Marshal,0,4)="N/A","N/A",'输出-系统进路参数'!O198)</f>
        <v>N/A</v>
      </c>
      <c r="M197" s="22" t="str">
        <f>IF(INDEX(Veh_Marshal,0,4)="N/A","N/A",'输出-系统进路参数'!P198)</f>
        <v>N/A</v>
      </c>
      <c r="N197" s="22" t="str">
        <f>IF(INDEX(Veh_Marshal,0,4)="N/A","N/A",'输出-系统进路参数'!Q198)</f>
        <v>N/A</v>
      </c>
      <c r="O197" s="22" t="str">
        <f>IF(INDEX(Veh_Marshal,0,4)="N/A","N/A",'输出-系统进路参数'!R198)</f>
        <v>N/A</v>
      </c>
      <c r="P197" s="22" t="str">
        <f>IF(INDEX(Veh_Marshal,0,4)="N/A","N/A",'输出-系统进路参数'!S198)</f>
        <v>N/A</v>
      </c>
      <c r="Q197" s="22" t="str">
        <f>IF(INDEX(Veh_Marshal,0,4)="N/A","N/A",'输出-系统进路参数'!T198)</f>
        <v>N/A</v>
      </c>
      <c r="R197" s="22" t="str">
        <f>IF(INDEX(Veh_Marshal,0,4)="N/A","N/A",'输出-系统进路参数'!U198)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IF(INDEX(Veh_Marshal,0,4)="N/A","N/A",'输出-系统进路参数'!B199)</f>
        <v>N/A</v>
      </c>
      <c r="B198" s="22" t="str">
        <f>IF(INDEX(Veh_Marshal,0,4)="N/A","N/A",'输出-系统进路参数'!E199)</f>
        <v>N/A</v>
      </c>
      <c r="C198" s="22" t="str">
        <f>IF(INDEX(Veh_Marshal,0,4)="N/A","N/A",'输出-系统进路参数'!F199)</f>
        <v>N/A</v>
      </c>
      <c r="D198" s="22" t="str">
        <f>IF(INDEX(Veh_Marshal,0,4)="N/A","N/A",'输出-系统进路参数'!G199)</f>
        <v>N/A</v>
      </c>
      <c r="E198" s="22" t="str">
        <f>IF(INDEX(Veh_Marshal,0,4)="N/A","N/A",'输出-系统进路参数'!H199)</f>
        <v>N/A</v>
      </c>
      <c r="F198" s="22" t="str">
        <f>IF(INDEX(Veh_Marshal,0,4)="N/A","N/A",'输出-系统进路参数'!I199)</f>
        <v>N/A</v>
      </c>
      <c r="G198" s="22" t="str">
        <f>IF(INDEX(Veh_Marshal,0,4)="N/A","N/A",'输出-系统进路参数'!J199)</f>
        <v>N/A</v>
      </c>
      <c r="H198" s="22" t="str">
        <f>IF(INDEX(Veh_Marshal,0,4)="N/A","N/A",'输出-系统进路参数'!K199)</f>
        <v>N/A</v>
      </c>
      <c r="I198" s="22" t="str">
        <f>IF(INDEX(Veh_Marshal,0,4)="N/A","N/A",'输出-系统进路参数'!L199)</f>
        <v>N/A</v>
      </c>
      <c r="J198" s="22" t="str">
        <f>IF(INDEX(Veh_Marshal,0,4)="N/A","N/A",'输出-系统进路参数'!M199)</f>
        <v>N/A</v>
      </c>
      <c r="K198" s="22" t="str">
        <f>IF(INDEX(Veh_Marshal,0,4)="N/A","N/A",'输出-系统进路参数'!N199)</f>
        <v>N/A</v>
      </c>
      <c r="L198" s="22" t="str">
        <f>IF(INDEX(Veh_Marshal,0,4)="N/A","N/A",'输出-系统进路参数'!O199)</f>
        <v>N/A</v>
      </c>
      <c r="M198" s="22" t="str">
        <f>IF(INDEX(Veh_Marshal,0,4)="N/A","N/A",'输出-系统进路参数'!P199)</f>
        <v>N/A</v>
      </c>
      <c r="N198" s="22" t="str">
        <f>IF(INDEX(Veh_Marshal,0,4)="N/A","N/A",'输出-系统进路参数'!Q199)</f>
        <v>N/A</v>
      </c>
      <c r="O198" s="22" t="str">
        <f>IF(INDEX(Veh_Marshal,0,4)="N/A","N/A",'输出-系统进路参数'!R199)</f>
        <v>N/A</v>
      </c>
      <c r="P198" s="22" t="str">
        <f>IF(INDEX(Veh_Marshal,0,4)="N/A","N/A",'输出-系统进路参数'!S199)</f>
        <v>N/A</v>
      </c>
      <c r="Q198" s="22" t="str">
        <f>IF(INDEX(Veh_Marshal,0,4)="N/A","N/A",'输出-系统进路参数'!T199)</f>
        <v>N/A</v>
      </c>
      <c r="R198" s="22" t="str">
        <f>IF(INDEX(Veh_Marshal,0,4)="N/A","N/A",'输出-系统进路参数'!U199)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IF(INDEX(Veh_Marshal,0,4)="N/A","N/A",'输出-系统进路参数'!B200)</f>
        <v>N/A</v>
      </c>
      <c r="B199" s="22" t="str">
        <f>IF(INDEX(Veh_Marshal,0,4)="N/A","N/A",'输出-系统进路参数'!E200)</f>
        <v>N/A</v>
      </c>
      <c r="C199" s="22" t="str">
        <f>IF(INDEX(Veh_Marshal,0,4)="N/A","N/A",'输出-系统进路参数'!F200)</f>
        <v>N/A</v>
      </c>
      <c r="D199" s="22" t="str">
        <f>IF(INDEX(Veh_Marshal,0,4)="N/A","N/A",'输出-系统进路参数'!G200)</f>
        <v>N/A</v>
      </c>
      <c r="E199" s="22" t="str">
        <f>IF(INDEX(Veh_Marshal,0,4)="N/A","N/A",'输出-系统进路参数'!H200)</f>
        <v>N/A</v>
      </c>
      <c r="F199" s="22" t="str">
        <f>IF(INDEX(Veh_Marshal,0,4)="N/A","N/A",'输出-系统进路参数'!I200)</f>
        <v>N/A</v>
      </c>
      <c r="G199" s="22" t="str">
        <f>IF(INDEX(Veh_Marshal,0,4)="N/A","N/A",'输出-系统进路参数'!J200)</f>
        <v>N/A</v>
      </c>
      <c r="H199" s="22" t="str">
        <f>IF(INDEX(Veh_Marshal,0,4)="N/A","N/A",'输出-系统进路参数'!K200)</f>
        <v>N/A</v>
      </c>
      <c r="I199" s="22" t="str">
        <f>IF(INDEX(Veh_Marshal,0,4)="N/A","N/A",'输出-系统进路参数'!L200)</f>
        <v>N/A</v>
      </c>
      <c r="J199" s="22" t="str">
        <f>IF(INDEX(Veh_Marshal,0,4)="N/A","N/A",'输出-系统进路参数'!M200)</f>
        <v>N/A</v>
      </c>
      <c r="K199" s="22" t="str">
        <f>IF(INDEX(Veh_Marshal,0,4)="N/A","N/A",'输出-系统进路参数'!N200)</f>
        <v>N/A</v>
      </c>
      <c r="L199" s="22" t="str">
        <f>IF(INDEX(Veh_Marshal,0,4)="N/A","N/A",'输出-系统进路参数'!O200)</f>
        <v>N/A</v>
      </c>
      <c r="M199" s="22" t="str">
        <f>IF(INDEX(Veh_Marshal,0,4)="N/A","N/A",'输出-系统进路参数'!P200)</f>
        <v>N/A</v>
      </c>
      <c r="N199" s="22" t="str">
        <f>IF(INDEX(Veh_Marshal,0,4)="N/A","N/A",'输出-系统进路参数'!Q200)</f>
        <v>N/A</v>
      </c>
      <c r="O199" s="22" t="str">
        <f>IF(INDEX(Veh_Marshal,0,4)="N/A","N/A",'输出-系统进路参数'!R200)</f>
        <v>N/A</v>
      </c>
      <c r="P199" s="22" t="str">
        <f>IF(INDEX(Veh_Marshal,0,4)="N/A","N/A",'输出-系统进路参数'!S200)</f>
        <v>N/A</v>
      </c>
      <c r="Q199" s="22" t="str">
        <f>IF(INDEX(Veh_Marshal,0,4)="N/A","N/A",'输出-系统进路参数'!T200)</f>
        <v>N/A</v>
      </c>
      <c r="R199" s="22" t="str">
        <f>IF(INDEX(Veh_Marshal,0,4)="N/A","N/A",'输出-系统进路参数'!U200)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IF(INDEX(Veh_Marshal,0,4)="N/A","N/A",'输出-系统进路参数'!B201)</f>
        <v>N/A</v>
      </c>
      <c r="B200" s="22" t="str">
        <f>IF(INDEX(Veh_Marshal,0,4)="N/A","N/A",'输出-系统进路参数'!E201)</f>
        <v>N/A</v>
      </c>
      <c r="C200" s="22" t="str">
        <f>IF(INDEX(Veh_Marshal,0,4)="N/A","N/A",'输出-系统进路参数'!F201)</f>
        <v>N/A</v>
      </c>
      <c r="D200" s="22" t="str">
        <f>IF(INDEX(Veh_Marshal,0,4)="N/A","N/A",'输出-系统进路参数'!G201)</f>
        <v>N/A</v>
      </c>
      <c r="E200" s="22" t="str">
        <f>IF(INDEX(Veh_Marshal,0,4)="N/A","N/A",'输出-系统进路参数'!H201)</f>
        <v>N/A</v>
      </c>
      <c r="F200" s="22" t="str">
        <f>IF(INDEX(Veh_Marshal,0,4)="N/A","N/A",'输出-系统进路参数'!I201)</f>
        <v>N/A</v>
      </c>
      <c r="G200" s="22" t="str">
        <f>IF(INDEX(Veh_Marshal,0,4)="N/A","N/A",'输出-系统进路参数'!J201)</f>
        <v>N/A</v>
      </c>
      <c r="H200" s="22" t="str">
        <f>IF(INDEX(Veh_Marshal,0,4)="N/A","N/A",'输出-系统进路参数'!K201)</f>
        <v>N/A</v>
      </c>
      <c r="I200" s="22" t="str">
        <f>IF(INDEX(Veh_Marshal,0,4)="N/A","N/A",'输出-系统进路参数'!L201)</f>
        <v>N/A</v>
      </c>
      <c r="J200" s="22" t="str">
        <f>IF(INDEX(Veh_Marshal,0,4)="N/A","N/A",'输出-系统进路参数'!M201)</f>
        <v>N/A</v>
      </c>
      <c r="K200" s="22" t="str">
        <f>IF(INDEX(Veh_Marshal,0,4)="N/A","N/A",'输出-系统进路参数'!N201)</f>
        <v>N/A</v>
      </c>
      <c r="L200" s="22" t="str">
        <f>IF(INDEX(Veh_Marshal,0,4)="N/A","N/A",'输出-系统进路参数'!O201)</f>
        <v>N/A</v>
      </c>
      <c r="M200" s="22" t="str">
        <f>IF(INDEX(Veh_Marshal,0,4)="N/A","N/A",'输出-系统进路参数'!P201)</f>
        <v>N/A</v>
      </c>
      <c r="N200" s="22" t="str">
        <f>IF(INDEX(Veh_Marshal,0,4)="N/A","N/A",'输出-系统进路参数'!Q201)</f>
        <v>N/A</v>
      </c>
      <c r="O200" s="22" t="str">
        <f>IF(INDEX(Veh_Marshal,0,4)="N/A","N/A",'输出-系统进路参数'!R201)</f>
        <v>N/A</v>
      </c>
      <c r="P200" s="22" t="str">
        <f>IF(INDEX(Veh_Marshal,0,4)="N/A","N/A",'输出-系统进路参数'!S201)</f>
        <v>N/A</v>
      </c>
      <c r="Q200" s="22" t="str">
        <f>IF(INDEX(Veh_Marshal,0,4)="N/A","N/A",'输出-系统进路参数'!T201)</f>
        <v>N/A</v>
      </c>
      <c r="R200" s="22" t="str">
        <f>IF(INDEX(Veh_Marshal,0,4)="N/A","N/A",'输出-系统进路参数'!U201)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IF(INDEX(Veh_Marshal,0,4)="N/A","N/A",'输出-系统进路参数'!B202)</f>
        <v>N/A</v>
      </c>
      <c r="B201" s="22" t="str">
        <f>IF(INDEX(Veh_Marshal,0,4)="N/A","N/A",'输出-系统进路参数'!E202)</f>
        <v>N/A</v>
      </c>
      <c r="C201" s="22" t="str">
        <f>IF(INDEX(Veh_Marshal,0,4)="N/A","N/A",'输出-系统进路参数'!F202)</f>
        <v>N/A</v>
      </c>
      <c r="D201" s="22" t="str">
        <f>IF(INDEX(Veh_Marshal,0,4)="N/A","N/A",'输出-系统进路参数'!G202)</f>
        <v>N/A</v>
      </c>
      <c r="E201" s="22" t="str">
        <f>IF(INDEX(Veh_Marshal,0,4)="N/A","N/A",'输出-系统进路参数'!H202)</f>
        <v>N/A</v>
      </c>
      <c r="F201" s="22" t="str">
        <f>IF(INDEX(Veh_Marshal,0,4)="N/A","N/A",'输出-系统进路参数'!I202)</f>
        <v>N/A</v>
      </c>
      <c r="G201" s="22" t="str">
        <f>IF(INDEX(Veh_Marshal,0,4)="N/A","N/A",'输出-系统进路参数'!J202)</f>
        <v>N/A</v>
      </c>
      <c r="H201" s="22" t="str">
        <f>IF(INDEX(Veh_Marshal,0,4)="N/A","N/A",'输出-系统进路参数'!K202)</f>
        <v>N/A</v>
      </c>
      <c r="I201" s="22" t="str">
        <f>IF(INDEX(Veh_Marshal,0,4)="N/A","N/A",'输出-系统进路参数'!L202)</f>
        <v>N/A</v>
      </c>
      <c r="J201" s="22" t="str">
        <f>IF(INDEX(Veh_Marshal,0,4)="N/A","N/A",'输出-系统进路参数'!M202)</f>
        <v>N/A</v>
      </c>
      <c r="K201" s="22" t="str">
        <f>IF(INDEX(Veh_Marshal,0,4)="N/A","N/A",'输出-系统进路参数'!N202)</f>
        <v>N/A</v>
      </c>
      <c r="L201" s="22" t="str">
        <f>IF(INDEX(Veh_Marshal,0,4)="N/A","N/A",'输出-系统进路参数'!O202)</f>
        <v>N/A</v>
      </c>
      <c r="M201" s="22" t="str">
        <f>IF(INDEX(Veh_Marshal,0,4)="N/A","N/A",'输出-系统进路参数'!P202)</f>
        <v>N/A</v>
      </c>
      <c r="N201" s="22" t="str">
        <f>IF(INDEX(Veh_Marshal,0,4)="N/A","N/A",'输出-系统进路参数'!Q202)</f>
        <v>N/A</v>
      </c>
      <c r="O201" s="22" t="str">
        <f>IF(INDEX(Veh_Marshal,0,4)="N/A","N/A",'输出-系统进路参数'!R202)</f>
        <v>N/A</v>
      </c>
      <c r="P201" s="22" t="str">
        <f>IF(INDEX(Veh_Marshal,0,4)="N/A","N/A",'输出-系统进路参数'!S202)</f>
        <v>N/A</v>
      </c>
      <c r="Q201" s="22" t="str">
        <f>IF(INDEX(Veh_Marshal,0,4)="N/A","N/A",'输出-系统进路参数'!T202)</f>
        <v>N/A</v>
      </c>
      <c r="R201" s="22" t="str">
        <f>IF(INDEX(Veh_Marshal,0,4)="N/A","N/A",'输出-系统进路参数'!U202)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IF(INDEX(Veh_Marshal,0,4)="N/A","N/A",'输出-系统进路参数'!B203)</f>
        <v>N/A</v>
      </c>
      <c r="B202" s="22" t="str">
        <f>IF(INDEX(Veh_Marshal,0,4)="N/A","N/A",'输出-系统进路参数'!E203)</f>
        <v>N/A</v>
      </c>
      <c r="C202" s="22" t="str">
        <f>IF(INDEX(Veh_Marshal,0,4)="N/A","N/A",'输出-系统进路参数'!F203)</f>
        <v>N/A</v>
      </c>
      <c r="D202" s="22" t="str">
        <f>IF(INDEX(Veh_Marshal,0,4)="N/A","N/A",'输出-系统进路参数'!G203)</f>
        <v>N/A</v>
      </c>
      <c r="E202" s="22" t="str">
        <f>IF(INDEX(Veh_Marshal,0,4)="N/A","N/A",'输出-系统进路参数'!H203)</f>
        <v>N/A</v>
      </c>
      <c r="F202" s="22" t="str">
        <f>IF(INDEX(Veh_Marshal,0,4)="N/A","N/A",'输出-系统进路参数'!I203)</f>
        <v>N/A</v>
      </c>
      <c r="G202" s="22" t="str">
        <f>IF(INDEX(Veh_Marshal,0,4)="N/A","N/A",'输出-系统进路参数'!J203)</f>
        <v>N/A</v>
      </c>
      <c r="H202" s="22" t="str">
        <f>IF(INDEX(Veh_Marshal,0,4)="N/A","N/A",'输出-系统进路参数'!K203)</f>
        <v>N/A</v>
      </c>
      <c r="I202" s="22" t="str">
        <f>IF(INDEX(Veh_Marshal,0,4)="N/A","N/A",'输出-系统进路参数'!L203)</f>
        <v>N/A</v>
      </c>
      <c r="J202" s="22" t="str">
        <f>IF(INDEX(Veh_Marshal,0,4)="N/A","N/A",'输出-系统进路参数'!M203)</f>
        <v>N/A</v>
      </c>
      <c r="K202" s="22" t="str">
        <f>IF(INDEX(Veh_Marshal,0,4)="N/A","N/A",'输出-系统进路参数'!N203)</f>
        <v>N/A</v>
      </c>
      <c r="L202" s="22" t="str">
        <f>IF(INDEX(Veh_Marshal,0,4)="N/A","N/A",'输出-系统进路参数'!O203)</f>
        <v>N/A</v>
      </c>
      <c r="M202" s="22" t="str">
        <f>IF(INDEX(Veh_Marshal,0,4)="N/A","N/A",'输出-系统进路参数'!P203)</f>
        <v>N/A</v>
      </c>
      <c r="N202" s="22" t="str">
        <f>IF(INDEX(Veh_Marshal,0,4)="N/A","N/A",'输出-系统进路参数'!Q203)</f>
        <v>N/A</v>
      </c>
      <c r="O202" s="22" t="str">
        <f>IF(INDEX(Veh_Marshal,0,4)="N/A","N/A",'输出-系统进路参数'!R203)</f>
        <v>N/A</v>
      </c>
      <c r="P202" s="22" t="str">
        <f>IF(INDEX(Veh_Marshal,0,4)="N/A","N/A",'输出-系统进路参数'!S203)</f>
        <v>N/A</v>
      </c>
      <c r="Q202" s="22" t="str">
        <f>IF(INDEX(Veh_Marshal,0,4)="N/A","N/A",'输出-系统进路参数'!T203)</f>
        <v>N/A</v>
      </c>
      <c r="R202" s="22" t="str">
        <f>IF(INDEX(Veh_Marshal,0,4)="N/A","N/A",'输出-系统进路参数'!U203)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IF(INDEX(Veh_Marshal,0,4)="N/A","N/A",'输出-系统进路参数'!B204)</f>
        <v>N/A</v>
      </c>
      <c r="B203" s="22" t="str">
        <f>IF(INDEX(Veh_Marshal,0,4)="N/A","N/A",'输出-系统进路参数'!E204)</f>
        <v>N/A</v>
      </c>
      <c r="C203" s="22" t="str">
        <f>IF(INDEX(Veh_Marshal,0,4)="N/A","N/A",'输出-系统进路参数'!F204)</f>
        <v>N/A</v>
      </c>
      <c r="D203" s="22" t="str">
        <f>IF(INDEX(Veh_Marshal,0,4)="N/A","N/A",'输出-系统进路参数'!G204)</f>
        <v>N/A</v>
      </c>
      <c r="E203" s="22" t="str">
        <f>IF(INDEX(Veh_Marshal,0,4)="N/A","N/A",'输出-系统进路参数'!H204)</f>
        <v>N/A</v>
      </c>
      <c r="F203" s="22" t="str">
        <f>IF(INDEX(Veh_Marshal,0,4)="N/A","N/A",'输出-系统进路参数'!I204)</f>
        <v>N/A</v>
      </c>
      <c r="G203" s="22" t="str">
        <f>IF(INDEX(Veh_Marshal,0,4)="N/A","N/A",'输出-系统进路参数'!J204)</f>
        <v>N/A</v>
      </c>
      <c r="H203" s="22" t="str">
        <f>IF(INDEX(Veh_Marshal,0,4)="N/A","N/A",'输出-系统进路参数'!K204)</f>
        <v>N/A</v>
      </c>
      <c r="I203" s="22" t="str">
        <f>IF(INDEX(Veh_Marshal,0,4)="N/A","N/A",'输出-系统进路参数'!L204)</f>
        <v>N/A</v>
      </c>
      <c r="J203" s="22" t="str">
        <f>IF(INDEX(Veh_Marshal,0,4)="N/A","N/A",'输出-系统进路参数'!M204)</f>
        <v>N/A</v>
      </c>
      <c r="K203" s="22" t="str">
        <f>IF(INDEX(Veh_Marshal,0,4)="N/A","N/A",'输出-系统进路参数'!N204)</f>
        <v>N/A</v>
      </c>
      <c r="L203" s="22" t="str">
        <f>IF(INDEX(Veh_Marshal,0,4)="N/A","N/A",'输出-系统进路参数'!O204)</f>
        <v>N/A</v>
      </c>
      <c r="M203" s="22" t="str">
        <f>IF(INDEX(Veh_Marshal,0,4)="N/A","N/A",'输出-系统进路参数'!P204)</f>
        <v>N/A</v>
      </c>
      <c r="N203" s="22" t="str">
        <f>IF(INDEX(Veh_Marshal,0,4)="N/A","N/A",'输出-系统进路参数'!Q204)</f>
        <v>N/A</v>
      </c>
      <c r="O203" s="22" t="str">
        <f>IF(INDEX(Veh_Marshal,0,4)="N/A","N/A",'输出-系统进路参数'!R204)</f>
        <v>N/A</v>
      </c>
      <c r="P203" s="22" t="str">
        <f>IF(INDEX(Veh_Marshal,0,4)="N/A","N/A",'输出-系统进路参数'!S204)</f>
        <v>N/A</v>
      </c>
      <c r="Q203" s="22" t="str">
        <f>IF(INDEX(Veh_Marshal,0,4)="N/A","N/A",'输出-系统进路参数'!T204)</f>
        <v>N/A</v>
      </c>
      <c r="R203" s="22" t="str">
        <f>IF(INDEX(Veh_Marshal,0,4)="N/A","N/A",'输出-系统进路参数'!U204)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IF(INDEX(Veh_Marshal,0,4)="N/A","N/A",'输出-系统进路参数'!B205)</f>
        <v>N/A</v>
      </c>
      <c r="B204" s="22" t="str">
        <f>IF(INDEX(Veh_Marshal,0,4)="N/A","N/A",'输出-系统进路参数'!E205)</f>
        <v>N/A</v>
      </c>
      <c r="C204" s="22" t="str">
        <f>IF(INDEX(Veh_Marshal,0,4)="N/A","N/A",'输出-系统进路参数'!F205)</f>
        <v>N/A</v>
      </c>
      <c r="D204" s="22" t="str">
        <f>IF(INDEX(Veh_Marshal,0,4)="N/A","N/A",'输出-系统进路参数'!G205)</f>
        <v>N/A</v>
      </c>
      <c r="E204" s="22" t="str">
        <f>IF(INDEX(Veh_Marshal,0,4)="N/A","N/A",'输出-系统进路参数'!H205)</f>
        <v>N/A</v>
      </c>
      <c r="F204" s="22" t="str">
        <f>IF(INDEX(Veh_Marshal,0,4)="N/A","N/A",'输出-系统进路参数'!I205)</f>
        <v>N/A</v>
      </c>
      <c r="G204" s="22" t="str">
        <f>IF(INDEX(Veh_Marshal,0,4)="N/A","N/A",'输出-系统进路参数'!J205)</f>
        <v>N/A</v>
      </c>
      <c r="H204" s="22" t="str">
        <f>IF(INDEX(Veh_Marshal,0,4)="N/A","N/A",'输出-系统进路参数'!K205)</f>
        <v>N/A</v>
      </c>
      <c r="I204" s="22" t="str">
        <f>IF(INDEX(Veh_Marshal,0,4)="N/A","N/A",'输出-系统进路参数'!L205)</f>
        <v>N/A</v>
      </c>
      <c r="J204" s="22" t="str">
        <f>IF(INDEX(Veh_Marshal,0,4)="N/A","N/A",'输出-系统进路参数'!M205)</f>
        <v>N/A</v>
      </c>
      <c r="K204" s="22" t="str">
        <f>IF(INDEX(Veh_Marshal,0,4)="N/A","N/A",'输出-系统进路参数'!N205)</f>
        <v>N/A</v>
      </c>
      <c r="L204" s="22" t="str">
        <f>IF(INDEX(Veh_Marshal,0,4)="N/A","N/A",'输出-系统进路参数'!O205)</f>
        <v>N/A</v>
      </c>
      <c r="M204" s="22" t="str">
        <f>IF(INDEX(Veh_Marshal,0,4)="N/A","N/A",'输出-系统进路参数'!P205)</f>
        <v>N/A</v>
      </c>
      <c r="N204" s="22" t="str">
        <f>IF(INDEX(Veh_Marshal,0,4)="N/A","N/A",'输出-系统进路参数'!Q205)</f>
        <v>N/A</v>
      </c>
      <c r="O204" s="22" t="str">
        <f>IF(INDEX(Veh_Marshal,0,4)="N/A","N/A",'输出-系统进路参数'!R205)</f>
        <v>N/A</v>
      </c>
      <c r="P204" s="22" t="str">
        <f>IF(INDEX(Veh_Marshal,0,4)="N/A","N/A",'输出-系统进路参数'!S205)</f>
        <v>N/A</v>
      </c>
      <c r="Q204" s="22" t="str">
        <f>IF(INDEX(Veh_Marshal,0,4)="N/A","N/A",'输出-系统进路参数'!T205)</f>
        <v>N/A</v>
      </c>
      <c r="R204" s="22" t="str">
        <f>IF(INDEX(Veh_Marshal,0,4)="N/A","N/A",'输出-系统进路参数'!U205)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IF(INDEX(Veh_Marshal,0,4)="N/A","N/A",'输出-系统进路参数'!B206)</f>
        <v>N/A</v>
      </c>
      <c r="B205" s="22" t="str">
        <f>IF(INDEX(Veh_Marshal,0,4)="N/A","N/A",'输出-系统进路参数'!E206)</f>
        <v>N/A</v>
      </c>
      <c r="C205" s="22" t="str">
        <f>IF(INDEX(Veh_Marshal,0,4)="N/A","N/A",'输出-系统进路参数'!F206)</f>
        <v>N/A</v>
      </c>
      <c r="D205" s="22" t="str">
        <f>IF(INDEX(Veh_Marshal,0,4)="N/A","N/A",'输出-系统进路参数'!G206)</f>
        <v>N/A</v>
      </c>
      <c r="E205" s="22" t="str">
        <f>IF(INDEX(Veh_Marshal,0,4)="N/A","N/A",'输出-系统进路参数'!H206)</f>
        <v>N/A</v>
      </c>
      <c r="F205" s="22" t="str">
        <f>IF(INDEX(Veh_Marshal,0,4)="N/A","N/A",'输出-系统进路参数'!I206)</f>
        <v>N/A</v>
      </c>
      <c r="G205" s="22" t="str">
        <f>IF(INDEX(Veh_Marshal,0,4)="N/A","N/A",'输出-系统进路参数'!J206)</f>
        <v>N/A</v>
      </c>
      <c r="H205" s="22" t="str">
        <f>IF(INDEX(Veh_Marshal,0,4)="N/A","N/A",'输出-系统进路参数'!K206)</f>
        <v>N/A</v>
      </c>
      <c r="I205" s="22" t="str">
        <f>IF(INDEX(Veh_Marshal,0,4)="N/A","N/A",'输出-系统进路参数'!L206)</f>
        <v>N/A</v>
      </c>
      <c r="J205" s="22" t="str">
        <f>IF(INDEX(Veh_Marshal,0,4)="N/A","N/A",'输出-系统进路参数'!M206)</f>
        <v>N/A</v>
      </c>
      <c r="K205" s="22" t="str">
        <f>IF(INDEX(Veh_Marshal,0,4)="N/A","N/A",'输出-系统进路参数'!N206)</f>
        <v>N/A</v>
      </c>
      <c r="L205" s="22" t="str">
        <f>IF(INDEX(Veh_Marshal,0,4)="N/A","N/A",'输出-系统进路参数'!O206)</f>
        <v>N/A</v>
      </c>
      <c r="M205" s="22" t="str">
        <f>IF(INDEX(Veh_Marshal,0,4)="N/A","N/A",'输出-系统进路参数'!P206)</f>
        <v>N/A</v>
      </c>
      <c r="N205" s="22" t="str">
        <f>IF(INDEX(Veh_Marshal,0,4)="N/A","N/A",'输出-系统进路参数'!Q206)</f>
        <v>N/A</v>
      </c>
      <c r="O205" s="22" t="str">
        <f>IF(INDEX(Veh_Marshal,0,4)="N/A","N/A",'输出-系统进路参数'!R206)</f>
        <v>N/A</v>
      </c>
      <c r="P205" s="22" t="str">
        <f>IF(INDEX(Veh_Marshal,0,4)="N/A","N/A",'输出-系统进路参数'!S206)</f>
        <v>N/A</v>
      </c>
      <c r="Q205" s="22" t="str">
        <f>IF(INDEX(Veh_Marshal,0,4)="N/A","N/A",'输出-系统进路参数'!T206)</f>
        <v>N/A</v>
      </c>
      <c r="R205" s="22" t="str">
        <f>IF(INDEX(Veh_Marshal,0,4)="N/A","N/A",'输出-系统进路参数'!U206)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IF(INDEX(Veh_Marshal,0,4)="N/A","N/A",'输出-系统进路参数'!B207)</f>
        <v>N/A</v>
      </c>
      <c r="B206" s="22" t="str">
        <f>IF(INDEX(Veh_Marshal,0,4)="N/A","N/A",'输出-系统进路参数'!E207)</f>
        <v>N/A</v>
      </c>
      <c r="C206" s="22" t="str">
        <f>IF(INDEX(Veh_Marshal,0,4)="N/A","N/A",'输出-系统进路参数'!F207)</f>
        <v>N/A</v>
      </c>
      <c r="D206" s="22" t="str">
        <f>IF(INDEX(Veh_Marshal,0,4)="N/A","N/A",'输出-系统进路参数'!G207)</f>
        <v>N/A</v>
      </c>
      <c r="E206" s="22" t="str">
        <f>IF(INDEX(Veh_Marshal,0,4)="N/A","N/A",'输出-系统进路参数'!H207)</f>
        <v>N/A</v>
      </c>
      <c r="F206" s="22" t="str">
        <f>IF(INDEX(Veh_Marshal,0,4)="N/A","N/A",'输出-系统进路参数'!I207)</f>
        <v>N/A</v>
      </c>
      <c r="G206" s="22" t="str">
        <f>IF(INDEX(Veh_Marshal,0,4)="N/A","N/A",'输出-系统进路参数'!J207)</f>
        <v>N/A</v>
      </c>
      <c r="H206" s="22" t="str">
        <f>IF(INDEX(Veh_Marshal,0,4)="N/A","N/A",'输出-系统进路参数'!K207)</f>
        <v>N/A</v>
      </c>
      <c r="I206" s="22" t="str">
        <f>IF(INDEX(Veh_Marshal,0,4)="N/A","N/A",'输出-系统进路参数'!L207)</f>
        <v>N/A</v>
      </c>
      <c r="J206" s="22" t="str">
        <f>IF(INDEX(Veh_Marshal,0,4)="N/A","N/A",'输出-系统进路参数'!M207)</f>
        <v>N/A</v>
      </c>
      <c r="K206" s="22" t="str">
        <f>IF(INDEX(Veh_Marshal,0,4)="N/A","N/A",'输出-系统进路参数'!N207)</f>
        <v>N/A</v>
      </c>
      <c r="L206" s="22" t="str">
        <f>IF(INDEX(Veh_Marshal,0,4)="N/A","N/A",'输出-系统进路参数'!O207)</f>
        <v>N/A</v>
      </c>
      <c r="M206" s="22" t="str">
        <f>IF(INDEX(Veh_Marshal,0,4)="N/A","N/A",'输出-系统进路参数'!P207)</f>
        <v>N/A</v>
      </c>
      <c r="N206" s="22" t="str">
        <f>IF(INDEX(Veh_Marshal,0,4)="N/A","N/A",'输出-系统进路参数'!Q207)</f>
        <v>N/A</v>
      </c>
      <c r="O206" s="22" t="str">
        <f>IF(INDEX(Veh_Marshal,0,4)="N/A","N/A",'输出-系统进路参数'!R207)</f>
        <v>N/A</v>
      </c>
      <c r="P206" s="22" t="str">
        <f>IF(INDEX(Veh_Marshal,0,4)="N/A","N/A",'输出-系统进路参数'!S207)</f>
        <v>N/A</v>
      </c>
      <c r="Q206" s="22" t="str">
        <f>IF(INDEX(Veh_Marshal,0,4)="N/A","N/A",'输出-系统进路参数'!T207)</f>
        <v>N/A</v>
      </c>
      <c r="R206" s="22" t="str">
        <f>IF(INDEX(Veh_Marshal,0,4)="N/A","N/A",'输出-系统进路参数'!U207)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IF(INDEX(Veh_Marshal,0,4)="N/A","N/A",'输出-系统进路参数'!B208)</f>
        <v>N/A</v>
      </c>
      <c r="B207" s="22" t="str">
        <f>IF(INDEX(Veh_Marshal,0,4)="N/A","N/A",'输出-系统进路参数'!E208)</f>
        <v>N/A</v>
      </c>
      <c r="C207" s="22" t="str">
        <f>IF(INDEX(Veh_Marshal,0,4)="N/A","N/A",'输出-系统进路参数'!F208)</f>
        <v>N/A</v>
      </c>
      <c r="D207" s="22" t="str">
        <f>IF(INDEX(Veh_Marshal,0,4)="N/A","N/A",'输出-系统进路参数'!G208)</f>
        <v>N/A</v>
      </c>
      <c r="E207" s="22" t="str">
        <f>IF(INDEX(Veh_Marshal,0,4)="N/A","N/A",'输出-系统进路参数'!H208)</f>
        <v>N/A</v>
      </c>
      <c r="F207" s="22" t="str">
        <f>IF(INDEX(Veh_Marshal,0,4)="N/A","N/A",'输出-系统进路参数'!I208)</f>
        <v>N/A</v>
      </c>
      <c r="G207" s="22" t="str">
        <f>IF(INDEX(Veh_Marshal,0,4)="N/A","N/A",'输出-系统进路参数'!J208)</f>
        <v>N/A</v>
      </c>
      <c r="H207" s="22" t="str">
        <f>IF(INDEX(Veh_Marshal,0,4)="N/A","N/A",'输出-系统进路参数'!K208)</f>
        <v>N/A</v>
      </c>
      <c r="I207" s="22" t="str">
        <f>IF(INDEX(Veh_Marshal,0,4)="N/A","N/A",'输出-系统进路参数'!L208)</f>
        <v>N/A</v>
      </c>
      <c r="J207" s="22" t="str">
        <f>IF(INDEX(Veh_Marshal,0,4)="N/A","N/A",'输出-系统进路参数'!M208)</f>
        <v>N/A</v>
      </c>
      <c r="K207" s="22" t="str">
        <f>IF(INDEX(Veh_Marshal,0,4)="N/A","N/A",'输出-系统进路参数'!N208)</f>
        <v>N/A</v>
      </c>
      <c r="L207" s="22" t="str">
        <f>IF(INDEX(Veh_Marshal,0,4)="N/A","N/A",'输出-系统进路参数'!O208)</f>
        <v>N/A</v>
      </c>
      <c r="M207" s="22" t="str">
        <f>IF(INDEX(Veh_Marshal,0,4)="N/A","N/A",'输出-系统进路参数'!P208)</f>
        <v>N/A</v>
      </c>
      <c r="N207" s="22" t="str">
        <f>IF(INDEX(Veh_Marshal,0,4)="N/A","N/A",'输出-系统进路参数'!Q208)</f>
        <v>N/A</v>
      </c>
      <c r="O207" s="22" t="str">
        <f>IF(INDEX(Veh_Marshal,0,4)="N/A","N/A",'输出-系统进路参数'!R208)</f>
        <v>N/A</v>
      </c>
      <c r="P207" s="22" t="str">
        <f>IF(INDEX(Veh_Marshal,0,4)="N/A","N/A",'输出-系统进路参数'!S208)</f>
        <v>N/A</v>
      </c>
      <c r="Q207" s="22" t="str">
        <f>IF(INDEX(Veh_Marshal,0,4)="N/A","N/A",'输出-系统进路参数'!T208)</f>
        <v>N/A</v>
      </c>
      <c r="R207" s="22" t="str">
        <f>IF(INDEX(Veh_Marshal,0,4)="N/A","N/A",'输出-系统进路参数'!U208)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IF(INDEX(Veh_Marshal,0,4)="N/A","N/A",'输出-系统进路参数'!B209)</f>
        <v>N/A</v>
      </c>
      <c r="B208" s="22" t="str">
        <f>IF(INDEX(Veh_Marshal,0,4)="N/A","N/A",'输出-系统进路参数'!E209)</f>
        <v>N/A</v>
      </c>
      <c r="C208" s="22" t="str">
        <f>IF(INDEX(Veh_Marshal,0,4)="N/A","N/A",'输出-系统进路参数'!F209)</f>
        <v>N/A</v>
      </c>
      <c r="D208" s="22" t="str">
        <f>IF(INDEX(Veh_Marshal,0,4)="N/A","N/A",'输出-系统进路参数'!G209)</f>
        <v>N/A</v>
      </c>
      <c r="E208" s="22" t="str">
        <f>IF(INDEX(Veh_Marshal,0,4)="N/A","N/A",'输出-系统进路参数'!H209)</f>
        <v>N/A</v>
      </c>
      <c r="F208" s="22" t="str">
        <f>IF(INDEX(Veh_Marshal,0,4)="N/A","N/A",'输出-系统进路参数'!I209)</f>
        <v>N/A</v>
      </c>
      <c r="G208" s="22" t="str">
        <f>IF(INDEX(Veh_Marshal,0,4)="N/A","N/A",'输出-系统进路参数'!J209)</f>
        <v>N/A</v>
      </c>
      <c r="H208" s="22" t="str">
        <f>IF(INDEX(Veh_Marshal,0,4)="N/A","N/A",'输出-系统进路参数'!K209)</f>
        <v>N/A</v>
      </c>
      <c r="I208" s="22" t="str">
        <f>IF(INDEX(Veh_Marshal,0,4)="N/A","N/A",'输出-系统进路参数'!L209)</f>
        <v>N/A</v>
      </c>
      <c r="J208" s="22" t="str">
        <f>IF(INDEX(Veh_Marshal,0,4)="N/A","N/A",'输出-系统进路参数'!M209)</f>
        <v>N/A</v>
      </c>
      <c r="K208" s="22" t="str">
        <f>IF(INDEX(Veh_Marshal,0,4)="N/A","N/A",'输出-系统进路参数'!N209)</f>
        <v>N/A</v>
      </c>
      <c r="L208" s="22" t="str">
        <f>IF(INDEX(Veh_Marshal,0,4)="N/A","N/A",'输出-系统进路参数'!O209)</f>
        <v>N/A</v>
      </c>
      <c r="M208" s="22" t="str">
        <f>IF(INDEX(Veh_Marshal,0,4)="N/A","N/A",'输出-系统进路参数'!P209)</f>
        <v>N/A</v>
      </c>
      <c r="N208" s="22" t="str">
        <f>IF(INDEX(Veh_Marshal,0,4)="N/A","N/A",'输出-系统进路参数'!Q209)</f>
        <v>N/A</v>
      </c>
      <c r="O208" s="22" t="str">
        <f>IF(INDEX(Veh_Marshal,0,4)="N/A","N/A",'输出-系统进路参数'!R209)</f>
        <v>N/A</v>
      </c>
      <c r="P208" s="22" t="str">
        <f>IF(INDEX(Veh_Marshal,0,4)="N/A","N/A",'输出-系统进路参数'!S209)</f>
        <v>N/A</v>
      </c>
      <c r="Q208" s="22" t="str">
        <f>IF(INDEX(Veh_Marshal,0,4)="N/A","N/A",'输出-系统进路参数'!T209)</f>
        <v>N/A</v>
      </c>
      <c r="R208" s="22" t="str">
        <f>IF(INDEX(Veh_Marshal,0,4)="N/A","N/A",'输出-系统进路参数'!U209)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IF(INDEX(Veh_Marshal,0,4)="N/A","N/A",'输出-系统进路参数'!B210)</f>
        <v>N/A</v>
      </c>
      <c r="B209" s="22" t="str">
        <f>IF(INDEX(Veh_Marshal,0,4)="N/A","N/A",'输出-系统进路参数'!E210)</f>
        <v>N/A</v>
      </c>
      <c r="C209" s="22" t="str">
        <f>IF(INDEX(Veh_Marshal,0,4)="N/A","N/A",'输出-系统进路参数'!F210)</f>
        <v>N/A</v>
      </c>
      <c r="D209" s="22" t="str">
        <f>IF(INDEX(Veh_Marshal,0,4)="N/A","N/A",'输出-系统进路参数'!G210)</f>
        <v>N/A</v>
      </c>
      <c r="E209" s="22" t="str">
        <f>IF(INDEX(Veh_Marshal,0,4)="N/A","N/A",'输出-系统进路参数'!H210)</f>
        <v>N/A</v>
      </c>
      <c r="F209" s="22" t="str">
        <f>IF(INDEX(Veh_Marshal,0,4)="N/A","N/A",'输出-系统进路参数'!I210)</f>
        <v>N/A</v>
      </c>
      <c r="G209" s="22" t="str">
        <f>IF(INDEX(Veh_Marshal,0,4)="N/A","N/A",'输出-系统进路参数'!J210)</f>
        <v>N/A</v>
      </c>
      <c r="H209" s="22" t="str">
        <f>IF(INDEX(Veh_Marshal,0,4)="N/A","N/A",'输出-系统进路参数'!K210)</f>
        <v>N/A</v>
      </c>
      <c r="I209" s="22" t="str">
        <f>IF(INDEX(Veh_Marshal,0,4)="N/A","N/A",'输出-系统进路参数'!L210)</f>
        <v>N/A</v>
      </c>
      <c r="J209" s="22" t="str">
        <f>IF(INDEX(Veh_Marshal,0,4)="N/A","N/A",'输出-系统进路参数'!M210)</f>
        <v>N/A</v>
      </c>
      <c r="K209" s="22" t="str">
        <f>IF(INDEX(Veh_Marshal,0,4)="N/A","N/A",'输出-系统进路参数'!N210)</f>
        <v>N/A</v>
      </c>
      <c r="L209" s="22" t="str">
        <f>IF(INDEX(Veh_Marshal,0,4)="N/A","N/A",'输出-系统进路参数'!O210)</f>
        <v>N/A</v>
      </c>
      <c r="M209" s="22" t="str">
        <f>IF(INDEX(Veh_Marshal,0,4)="N/A","N/A",'输出-系统进路参数'!P210)</f>
        <v>N/A</v>
      </c>
      <c r="N209" s="22" t="str">
        <f>IF(INDEX(Veh_Marshal,0,4)="N/A","N/A",'输出-系统进路参数'!Q210)</f>
        <v>N/A</v>
      </c>
      <c r="O209" s="22" t="str">
        <f>IF(INDEX(Veh_Marshal,0,4)="N/A","N/A",'输出-系统进路参数'!R210)</f>
        <v>N/A</v>
      </c>
      <c r="P209" s="22" t="str">
        <f>IF(INDEX(Veh_Marshal,0,4)="N/A","N/A",'输出-系统进路参数'!S210)</f>
        <v>N/A</v>
      </c>
      <c r="Q209" s="22" t="str">
        <f>IF(INDEX(Veh_Marshal,0,4)="N/A","N/A",'输出-系统进路参数'!T210)</f>
        <v>N/A</v>
      </c>
      <c r="R209" s="22" t="str">
        <f>IF(INDEX(Veh_Marshal,0,4)="N/A","N/A",'输出-系统进路参数'!U210)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IF(INDEX(Veh_Marshal,0,4)="N/A","N/A",'输出-系统进路参数'!B211)</f>
        <v>N/A</v>
      </c>
      <c r="B210" s="22" t="str">
        <f>IF(INDEX(Veh_Marshal,0,4)="N/A","N/A",'输出-系统进路参数'!E211)</f>
        <v>N/A</v>
      </c>
      <c r="C210" s="22" t="str">
        <f>IF(INDEX(Veh_Marshal,0,4)="N/A","N/A",'输出-系统进路参数'!F211)</f>
        <v>N/A</v>
      </c>
      <c r="D210" s="22" t="str">
        <f>IF(INDEX(Veh_Marshal,0,4)="N/A","N/A",'输出-系统进路参数'!G211)</f>
        <v>N/A</v>
      </c>
      <c r="E210" s="22" t="str">
        <f>IF(INDEX(Veh_Marshal,0,4)="N/A","N/A",'输出-系统进路参数'!H211)</f>
        <v>N/A</v>
      </c>
      <c r="F210" s="22" t="str">
        <f>IF(INDEX(Veh_Marshal,0,4)="N/A","N/A",'输出-系统进路参数'!I211)</f>
        <v>N/A</v>
      </c>
      <c r="G210" s="22" t="str">
        <f>IF(INDEX(Veh_Marshal,0,4)="N/A","N/A",'输出-系统进路参数'!J211)</f>
        <v>N/A</v>
      </c>
      <c r="H210" s="22" t="str">
        <f>IF(INDEX(Veh_Marshal,0,4)="N/A","N/A",'输出-系统进路参数'!K211)</f>
        <v>N/A</v>
      </c>
      <c r="I210" s="22" t="str">
        <f>IF(INDEX(Veh_Marshal,0,4)="N/A","N/A",'输出-系统进路参数'!L211)</f>
        <v>N/A</v>
      </c>
      <c r="J210" s="22" t="str">
        <f>IF(INDEX(Veh_Marshal,0,4)="N/A","N/A",'输出-系统进路参数'!M211)</f>
        <v>N/A</v>
      </c>
      <c r="K210" s="22" t="str">
        <f>IF(INDEX(Veh_Marshal,0,4)="N/A","N/A",'输出-系统进路参数'!N211)</f>
        <v>N/A</v>
      </c>
      <c r="L210" s="22" t="str">
        <f>IF(INDEX(Veh_Marshal,0,4)="N/A","N/A",'输出-系统进路参数'!O211)</f>
        <v>N/A</v>
      </c>
      <c r="M210" s="22" t="str">
        <f>IF(INDEX(Veh_Marshal,0,4)="N/A","N/A",'输出-系统进路参数'!P211)</f>
        <v>N/A</v>
      </c>
      <c r="N210" s="22" t="str">
        <f>IF(INDEX(Veh_Marshal,0,4)="N/A","N/A",'输出-系统进路参数'!Q211)</f>
        <v>N/A</v>
      </c>
      <c r="O210" s="22" t="str">
        <f>IF(INDEX(Veh_Marshal,0,4)="N/A","N/A",'输出-系统进路参数'!R211)</f>
        <v>N/A</v>
      </c>
      <c r="P210" s="22" t="str">
        <f>IF(INDEX(Veh_Marshal,0,4)="N/A","N/A",'输出-系统进路参数'!S211)</f>
        <v>N/A</v>
      </c>
      <c r="Q210" s="22" t="str">
        <f>IF(INDEX(Veh_Marshal,0,4)="N/A","N/A",'输出-系统进路参数'!T211)</f>
        <v>N/A</v>
      </c>
      <c r="R210" s="22" t="str">
        <f>IF(INDEX(Veh_Marshal,0,4)="N/A","N/A",'输出-系统进路参数'!U211)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IF(INDEX(Veh_Marshal,0,4)="N/A","N/A",'输出-系统进路参数'!B212)</f>
        <v>N/A</v>
      </c>
      <c r="B211" s="22" t="str">
        <f>IF(INDEX(Veh_Marshal,0,4)="N/A","N/A",'输出-系统进路参数'!E212)</f>
        <v>N/A</v>
      </c>
      <c r="C211" s="22" t="str">
        <f>IF(INDEX(Veh_Marshal,0,4)="N/A","N/A",'输出-系统进路参数'!F212)</f>
        <v>N/A</v>
      </c>
      <c r="D211" s="22" t="str">
        <f>IF(INDEX(Veh_Marshal,0,4)="N/A","N/A",'输出-系统进路参数'!G212)</f>
        <v>N/A</v>
      </c>
      <c r="E211" s="22" t="str">
        <f>IF(INDEX(Veh_Marshal,0,4)="N/A","N/A",'输出-系统进路参数'!H212)</f>
        <v>N/A</v>
      </c>
      <c r="F211" s="22" t="str">
        <f>IF(INDEX(Veh_Marshal,0,4)="N/A","N/A",'输出-系统进路参数'!I212)</f>
        <v>N/A</v>
      </c>
      <c r="G211" s="22" t="str">
        <f>IF(INDEX(Veh_Marshal,0,4)="N/A","N/A",'输出-系统进路参数'!J212)</f>
        <v>N/A</v>
      </c>
      <c r="H211" s="22" t="str">
        <f>IF(INDEX(Veh_Marshal,0,4)="N/A","N/A",'输出-系统进路参数'!K212)</f>
        <v>N/A</v>
      </c>
      <c r="I211" s="22" t="str">
        <f>IF(INDEX(Veh_Marshal,0,4)="N/A","N/A",'输出-系统进路参数'!L212)</f>
        <v>N/A</v>
      </c>
      <c r="J211" s="22" t="str">
        <f>IF(INDEX(Veh_Marshal,0,4)="N/A","N/A",'输出-系统进路参数'!M212)</f>
        <v>N/A</v>
      </c>
      <c r="K211" s="22" t="str">
        <f>IF(INDEX(Veh_Marshal,0,4)="N/A","N/A",'输出-系统进路参数'!N212)</f>
        <v>N/A</v>
      </c>
      <c r="L211" s="22" t="str">
        <f>IF(INDEX(Veh_Marshal,0,4)="N/A","N/A",'输出-系统进路参数'!O212)</f>
        <v>N/A</v>
      </c>
      <c r="M211" s="22" t="str">
        <f>IF(INDEX(Veh_Marshal,0,4)="N/A","N/A",'输出-系统进路参数'!P212)</f>
        <v>N/A</v>
      </c>
      <c r="N211" s="22" t="str">
        <f>IF(INDEX(Veh_Marshal,0,4)="N/A","N/A",'输出-系统进路参数'!Q212)</f>
        <v>N/A</v>
      </c>
      <c r="O211" s="22" t="str">
        <f>IF(INDEX(Veh_Marshal,0,4)="N/A","N/A",'输出-系统进路参数'!R212)</f>
        <v>N/A</v>
      </c>
      <c r="P211" s="22" t="str">
        <f>IF(INDEX(Veh_Marshal,0,4)="N/A","N/A",'输出-系统进路参数'!S212)</f>
        <v>N/A</v>
      </c>
      <c r="Q211" s="22" t="str">
        <f>IF(INDEX(Veh_Marshal,0,4)="N/A","N/A",'输出-系统进路参数'!T212)</f>
        <v>N/A</v>
      </c>
      <c r="R211" s="22" t="str">
        <f>IF(INDEX(Veh_Marshal,0,4)="N/A","N/A",'输出-系统进路参数'!U212)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IF(INDEX(Veh_Marshal,0,4)="N/A","N/A",'输出-系统进路参数'!B213)</f>
        <v>N/A</v>
      </c>
      <c r="B212" s="22" t="str">
        <f>IF(INDEX(Veh_Marshal,0,4)="N/A","N/A",'输出-系统进路参数'!E213)</f>
        <v>N/A</v>
      </c>
      <c r="C212" s="22" t="str">
        <f>IF(INDEX(Veh_Marshal,0,4)="N/A","N/A",'输出-系统进路参数'!F213)</f>
        <v>N/A</v>
      </c>
      <c r="D212" s="22" t="str">
        <f>IF(INDEX(Veh_Marshal,0,4)="N/A","N/A",'输出-系统进路参数'!G213)</f>
        <v>N/A</v>
      </c>
      <c r="E212" s="22" t="str">
        <f>IF(INDEX(Veh_Marshal,0,4)="N/A","N/A",'输出-系统进路参数'!H213)</f>
        <v>N/A</v>
      </c>
      <c r="F212" s="22" t="str">
        <f>IF(INDEX(Veh_Marshal,0,4)="N/A","N/A",'输出-系统进路参数'!I213)</f>
        <v>N/A</v>
      </c>
      <c r="G212" s="22" t="str">
        <f>IF(INDEX(Veh_Marshal,0,4)="N/A","N/A",'输出-系统进路参数'!J213)</f>
        <v>N/A</v>
      </c>
      <c r="H212" s="22" t="str">
        <f>IF(INDEX(Veh_Marshal,0,4)="N/A","N/A",'输出-系统进路参数'!K213)</f>
        <v>N/A</v>
      </c>
      <c r="I212" s="22" t="str">
        <f>IF(INDEX(Veh_Marshal,0,4)="N/A","N/A",'输出-系统进路参数'!L213)</f>
        <v>N/A</v>
      </c>
      <c r="J212" s="22" t="str">
        <f>IF(INDEX(Veh_Marshal,0,4)="N/A","N/A",'输出-系统进路参数'!M213)</f>
        <v>N/A</v>
      </c>
      <c r="K212" s="22" t="str">
        <f>IF(INDEX(Veh_Marshal,0,4)="N/A","N/A",'输出-系统进路参数'!N213)</f>
        <v>N/A</v>
      </c>
      <c r="L212" s="22" t="str">
        <f>IF(INDEX(Veh_Marshal,0,4)="N/A","N/A",'输出-系统进路参数'!O213)</f>
        <v>N/A</v>
      </c>
      <c r="M212" s="22" t="str">
        <f>IF(INDEX(Veh_Marshal,0,4)="N/A","N/A",'输出-系统进路参数'!P213)</f>
        <v>N/A</v>
      </c>
      <c r="N212" s="22" t="str">
        <f>IF(INDEX(Veh_Marshal,0,4)="N/A","N/A",'输出-系统进路参数'!Q213)</f>
        <v>N/A</v>
      </c>
      <c r="O212" s="22" t="str">
        <f>IF(INDEX(Veh_Marshal,0,4)="N/A","N/A",'输出-系统进路参数'!R213)</f>
        <v>N/A</v>
      </c>
      <c r="P212" s="22" t="str">
        <f>IF(INDEX(Veh_Marshal,0,4)="N/A","N/A",'输出-系统进路参数'!S213)</f>
        <v>N/A</v>
      </c>
      <c r="Q212" s="22" t="str">
        <f>IF(INDEX(Veh_Marshal,0,4)="N/A","N/A",'输出-系统进路参数'!T213)</f>
        <v>N/A</v>
      </c>
      <c r="R212" s="22" t="str">
        <f>IF(INDEX(Veh_Marshal,0,4)="N/A","N/A",'输出-系统进路参数'!U213)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IF(INDEX(Veh_Marshal,0,4)="N/A","N/A",'输出-系统进路参数'!B214)</f>
        <v>N/A</v>
      </c>
      <c r="B213" s="22" t="str">
        <f>IF(INDEX(Veh_Marshal,0,4)="N/A","N/A",'输出-系统进路参数'!E214)</f>
        <v>N/A</v>
      </c>
      <c r="C213" s="22" t="str">
        <f>IF(INDEX(Veh_Marshal,0,4)="N/A","N/A",'输出-系统进路参数'!F214)</f>
        <v>N/A</v>
      </c>
      <c r="D213" s="22" t="str">
        <f>IF(INDEX(Veh_Marshal,0,4)="N/A","N/A",'输出-系统进路参数'!G214)</f>
        <v>N/A</v>
      </c>
      <c r="E213" s="22" t="str">
        <f>IF(INDEX(Veh_Marshal,0,4)="N/A","N/A",'输出-系统进路参数'!H214)</f>
        <v>N/A</v>
      </c>
      <c r="F213" s="22" t="str">
        <f>IF(INDEX(Veh_Marshal,0,4)="N/A","N/A",'输出-系统进路参数'!I214)</f>
        <v>N/A</v>
      </c>
      <c r="G213" s="22" t="str">
        <f>IF(INDEX(Veh_Marshal,0,4)="N/A","N/A",'输出-系统进路参数'!J214)</f>
        <v>N/A</v>
      </c>
      <c r="H213" s="22" t="str">
        <f>IF(INDEX(Veh_Marshal,0,4)="N/A","N/A",'输出-系统进路参数'!K214)</f>
        <v>N/A</v>
      </c>
      <c r="I213" s="22" t="str">
        <f>IF(INDEX(Veh_Marshal,0,4)="N/A","N/A",'输出-系统进路参数'!L214)</f>
        <v>N/A</v>
      </c>
      <c r="J213" s="22" t="str">
        <f>IF(INDEX(Veh_Marshal,0,4)="N/A","N/A",'输出-系统进路参数'!M214)</f>
        <v>N/A</v>
      </c>
      <c r="K213" s="22" t="str">
        <f>IF(INDEX(Veh_Marshal,0,4)="N/A","N/A",'输出-系统进路参数'!N214)</f>
        <v>N/A</v>
      </c>
      <c r="L213" s="22" t="str">
        <f>IF(INDEX(Veh_Marshal,0,4)="N/A","N/A",'输出-系统进路参数'!O214)</f>
        <v>N/A</v>
      </c>
      <c r="M213" s="22" t="str">
        <f>IF(INDEX(Veh_Marshal,0,4)="N/A","N/A",'输出-系统进路参数'!P214)</f>
        <v>N/A</v>
      </c>
      <c r="N213" s="22" t="str">
        <f>IF(INDEX(Veh_Marshal,0,4)="N/A","N/A",'输出-系统进路参数'!Q214)</f>
        <v>N/A</v>
      </c>
      <c r="O213" s="22" t="str">
        <f>IF(INDEX(Veh_Marshal,0,4)="N/A","N/A",'输出-系统进路参数'!R214)</f>
        <v>N/A</v>
      </c>
      <c r="P213" s="22" t="str">
        <f>IF(INDEX(Veh_Marshal,0,4)="N/A","N/A",'输出-系统进路参数'!S214)</f>
        <v>N/A</v>
      </c>
      <c r="Q213" s="22" t="str">
        <f>IF(INDEX(Veh_Marshal,0,4)="N/A","N/A",'输出-系统进路参数'!T214)</f>
        <v>N/A</v>
      </c>
      <c r="R213" s="22" t="str">
        <f>IF(INDEX(Veh_Marshal,0,4)="N/A","N/A",'输出-系统进路参数'!U214)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IF(INDEX(Veh_Marshal,0,4)="N/A","N/A",'输出-系统进路参数'!B215)</f>
        <v>N/A</v>
      </c>
      <c r="B214" s="22" t="str">
        <f>IF(INDEX(Veh_Marshal,0,4)="N/A","N/A",'输出-系统进路参数'!E215)</f>
        <v>N/A</v>
      </c>
      <c r="C214" s="22" t="str">
        <f>IF(INDEX(Veh_Marshal,0,4)="N/A","N/A",'输出-系统进路参数'!F215)</f>
        <v>N/A</v>
      </c>
      <c r="D214" s="22" t="str">
        <f>IF(INDEX(Veh_Marshal,0,4)="N/A","N/A",'输出-系统进路参数'!G215)</f>
        <v>N/A</v>
      </c>
      <c r="E214" s="22" t="str">
        <f>IF(INDEX(Veh_Marshal,0,4)="N/A","N/A",'输出-系统进路参数'!H215)</f>
        <v>N/A</v>
      </c>
      <c r="F214" s="22" t="str">
        <f>IF(INDEX(Veh_Marshal,0,4)="N/A","N/A",'输出-系统进路参数'!I215)</f>
        <v>N/A</v>
      </c>
      <c r="G214" s="22" t="str">
        <f>IF(INDEX(Veh_Marshal,0,4)="N/A","N/A",'输出-系统进路参数'!J215)</f>
        <v>N/A</v>
      </c>
      <c r="H214" s="22" t="str">
        <f>IF(INDEX(Veh_Marshal,0,4)="N/A","N/A",'输出-系统进路参数'!K215)</f>
        <v>N/A</v>
      </c>
      <c r="I214" s="22" t="str">
        <f>IF(INDEX(Veh_Marshal,0,4)="N/A","N/A",'输出-系统进路参数'!L215)</f>
        <v>N/A</v>
      </c>
      <c r="J214" s="22" t="str">
        <f>IF(INDEX(Veh_Marshal,0,4)="N/A","N/A",'输出-系统进路参数'!M215)</f>
        <v>N/A</v>
      </c>
      <c r="K214" s="22" t="str">
        <f>IF(INDEX(Veh_Marshal,0,4)="N/A","N/A",'输出-系统进路参数'!N215)</f>
        <v>N/A</v>
      </c>
      <c r="L214" s="22" t="str">
        <f>IF(INDEX(Veh_Marshal,0,4)="N/A","N/A",'输出-系统进路参数'!O215)</f>
        <v>N/A</v>
      </c>
      <c r="M214" s="22" t="str">
        <f>IF(INDEX(Veh_Marshal,0,4)="N/A","N/A",'输出-系统进路参数'!P215)</f>
        <v>N/A</v>
      </c>
      <c r="N214" s="22" t="str">
        <f>IF(INDEX(Veh_Marshal,0,4)="N/A","N/A",'输出-系统进路参数'!Q215)</f>
        <v>N/A</v>
      </c>
      <c r="O214" s="22" t="str">
        <f>IF(INDEX(Veh_Marshal,0,4)="N/A","N/A",'输出-系统进路参数'!R215)</f>
        <v>N/A</v>
      </c>
      <c r="P214" s="22" t="str">
        <f>IF(INDEX(Veh_Marshal,0,4)="N/A","N/A",'输出-系统进路参数'!S215)</f>
        <v>N/A</v>
      </c>
      <c r="Q214" s="22" t="str">
        <f>IF(INDEX(Veh_Marshal,0,4)="N/A","N/A",'输出-系统进路参数'!T215)</f>
        <v>N/A</v>
      </c>
      <c r="R214" s="22" t="str">
        <f>IF(INDEX(Veh_Marshal,0,4)="N/A","N/A",'输出-系统进路参数'!U215)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IF(INDEX(Veh_Marshal,0,4)="N/A","N/A",'输出-系统进路参数'!B216)</f>
        <v>N/A</v>
      </c>
      <c r="B215" s="22" t="str">
        <f>IF(INDEX(Veh_Marshal,0,4)="N/A","N/A",'输出-系统进路参数'!E216)</f>
        <v>N/A</v>
      </c>
      <c r="C215" s="22" t="str">
        <f>IF(INDEX(Veh_Marshal,0,4)="N/A","N/A",'输出-系统进路参数'!F216)</f>
        <v>N/A</v>
      </c>
      <c r="D215" s="22" t="str">
        <f>IF(INDEX(Veh_Marshal,0,4)="N/A","N/A",'输出-系统进路参数'!G216)</f>
        <v>N/A</v>
      </c>
      <c r="E215" s="22" t="str">
        <f>IF(INDEX(Veh_Marshal,0,4)="N/A","N/A",'输出-系统进路参数'!H216)</f>
        <v>N/A</v>
      </c>
      <c r="F215" s="22" t="str">
        <f>IF(INDEX(Veh_Marshal,0,4)="N/A","N/A",'输出-系统进路参数'!I216)</f>
        <v>N/A</v>
      </c>
      <c r="G215" s="22" t="str">
        <f>IF(INDEX(Veh_Marshal,0,4)="N/A","N/A",'输出-系统进路参数'!J216)</f>
        <v>N/A</v>
      </c>
      <c r="H215" s="22" t="str">
        <f>IF(INDEX(Veh_Marshal,0,4)="N/A","N/A",'输出-系统进路参数'!K216)</f>
        <v>N/A</v>
      </c>
      <c r="I215" s="22" t="str">
        <f>IF(INDEX(Veh_Marshal,0,4)="N/A","N/A",'输出-系统进路参数'!L216)</f>
        <v>N/A</v>
      </c>
      <c r="J215" s="22" t="str">
        <f>IF(INDEX(Veh_Marshal,0,4)="N/A","N/A",'输出-系统进路参数'!M216)</f>
        <v>N/A</v>
      </c>
      <c r="K215" s="22" t="str">
        <f>IF(INDEX(Veh_Marshal,0,4)="N/A","N/A",'输出-系统进路参数'!N216)</f>
        <v>N/A</v>
      </c>
      <c r="L215" s="22" t="str">
        <f>IF(INDEX(Veh_Marshal,0,4)="N/A","N/A",'输出-系统进路参数'!O216)</f>
        <v>N/A</v>
      </c>
      <c r="M215" s="22" t="str">
        <f>IF(INDEX(Veh_Marshal,0,4)="N/A","N/A",'输出-系统进路参数'!P216)</f>
        <v>N/A</v>
      </c>
      <c r="N215" s="22" t="str">
        <f>IF(INDEX(Veh_Marshal,0,4)="N/A","N/A",'输出-系统进路参数'!Q216)</f>
        <v>N/A</v>
      </c>
      <c r="O215" s="22" t="str">
        <f>IF(INDEX(Veh_Marshal,0,4)="N/A","N/A",'输出-系统进路参数'!R216)</f>
        <v>N/A</v>
      </c>
      <c r="P215" s="22" t="str">
        <f>IF(INDEX(Veh_Marshal,0,4)="N/A","N/A",'输出-系统进路参数'!S216)</f>
        <v>N/A</v>
      </c>
      <c r="Q215" s="22" t="str">
        <f>IF(INDEX(Veh_Marshal,0,4)="N/A","N/A",'输出-系统进路参数'!T216)</f>
        <v>N/A</v>
      </c>
      <c r="R215" s="22" t="str">
        <f>IF(INDEX(Veh_Marshal,0,4)="N/A","N/A",'输出-系统进路参数'!U216)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IF(INDEX(Veh_Marshal,0,4)="N/A","N/A",'输出-系统进路参数'!B217)</f>
        <v>N/A</v>
      </c>
      <c r="B216" s="22" t="str">
        <f>IF(INDEX(Veh_Marshal,0,4)="N/A","N/A",'输出-系统进路参数'!E217)</f>
        <v>N/A</v>
      </c>
      <c r="C216" s="22" t="str">
        <f>IF(INDEX(Veh_Marshal,0,4)="N/A","N/A",'输出-系统进路参数'!F217)</f>
        <v>N/A</v>
      </c>
      <c r="D216" s="22" t="str">
        <f>IF(INDEX(Veh_Marshal,0,4)="N/A","N/A",'输出-系统进路参数'!G217)</f>
        <v>N/A</v>
      </c>
      <c r="E216" s="22" t="str">
        <f>IF(INDEX(Veh_Marshal,0,4)="N/A","N/A",'输出-系统进路参数'!H217)</f>
        <v>N/A</v>
      </c>
      <c r="F216" s="22" t="str">
        <f>IF(INDEX(Veh_Marshal,0,4)="N/A","N/A",'输出-系统进路参数'!I217)</f>
        <v>N/A</v>
      </c>
      <c r="G216" s="22" t="str">
        <f>IF(INDEX(Veh_Marshal,0,4)="N/A","N/A",'输出-系统进路参数'!J217)</f>
        <v>N/A</v>
      </c>
      <c r="H216" s="22" t="str">
        <f>IF(INDEX(Veh_Marshal,0,4)="N/A","N/A",'输出-系统进路参数'!K217)</f>
        <v>N/A</v>
      </c>
      <c r="I216" s="22" t="str">
        <f>IF(INDEX(Veh_Marshal,0,4)="N/A","N/A",'输出-系统进路参数'!L217)</f>
        <v>N/A</v>
      </c>
      <c r="J216" s="22" t="str">
        <f>IF(INDEX(Veh_Marshal,0,4)="N/A","N/A",'输出-系统进路参数'!M217)</f>
        <v>N/A</v>
      </c>
      <c r="K216" s="22" t="str">
        <f>IF(INDEX(Veh_Marshal,0,4)="N/A","N/A",'输出-系统进路参数'!N217)</f>
        <v>N/A</v>
      </c>
      <c r="L216" s="22" t="str">
        <f>IF(INDEX(Veh_Marshal,0,4)="N/A","N/A",'输出-系统进路参数'!O217)</f>
        <v>N/A</v>
      </c>
      <c r="M216" s="22" t="str">
        <f>IF(INDEX(Veh_Marshal,0,4)="N/A","N/A",'输出-系统进路参数'!P217)</f>
        <v>N/A</v>
      </c>
      <c r="N216" s="22" t="str">
        <f>IF(INDEX(Veh_Marshal,0,4)="N/A","N/A",'输出-系统进路参数'!Q217)</f>
        <v>N/A</v>
      </c>
      <c r="O216" s="22" t="str">
        <f>IF(INDEX(Veh_Marshal,0,4)="N/A","N/A",'输出-系统进路参数'!R217)</f>
        <v>N/A</v>
      </c>
      <c r="P216" s="22" t="str">
        <f>IF(INDEX(Veh_Marshal,0,4)="N/A","N/A",'输出-系统进路参数'!S217)</f>
        <v>N/A</v>
      </c>
      <c r="Q216" s="22" t="str">
        <f>IF(INDEX(Veh_Marshal,0,4)="N/A","N/A",'输出-系统进路参数'!T217)</f>
        <v>N/A</v>
      </c>
      <c r="R216" s="22" t="str">
        <f>IF(INDEX(Veh_Marshal,0,4)="N/A","N/A",'输出-系统进路参数'!U217)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IF(INDEX(Veh_Marshal,0,4)="N/A","N/A",'输出-系统进路参数'!B218)</f>
        <v>N/A</v>
      </c>
      <c r="B217" s="22" t="str">
        <f>IF(INDEX(Veh_Marshal,0,4)="N/A","N/A",'输出-系统进路参数'!E218)</f>
        <v>N/A</v>
      </c>
      <c r="C217" s="22" t="str">
        <f>IF(INDEX(Veh_Marshal,0,4)="N/A","N/A",'输出-系统进路参数'!F218)</f>
        <v>N/A</v>
      </c>
      <c r="D217" s="22" t="str">
        <f>IF(INDEX(Veh_Marshal,0,4)="N/A","N/A",'输出-系统进路参数'!G218)</f>
        <v>N/A</v>
      </c>
      <c r="E217" s="22" t="str">
        <f>IF(INDEX(Veh_Marshal,0,4)="N/A","N/A",'输出-系统进路参数'!H218)</f>
        <v>N/A</v>
      </c>
      <c r="F217" s="22" t="str">
        <f>IF(INDEX(Veh_Marshal,0,4)="N/A","N/A",'输出-系统进路参数'!I218)</f>
        <v>N/A</v>
      </c>
      <c r="G217" s="22" t="str">
        <f>IF(INDEX(Veh_Marshal,0,4)="N/A","N/A",'输出-系统进路参数'!J218)</f>
        <v>N/A</v>
      </c>
      <c r="H217" s="22" t="str">
        <f>IF(INDEX(Veh_Marshal,0,4)="N/A","N/A",'输出-系统进路参数'!K218)</f>
        <v>N/A</v>
      </c>
      <c r="I217" s="22" t="str">
        <f>IF(INDEX(Veh_Marshal,0,4)="N/A","N/A",'输出-系统进路参数'!L218)</f>
        <v>N/A</v>
      </c>
      <c r="J217" s="22" t="str">
        <f>IF(INDEX(Veh_Marshal,0,4)="N/A","N/A",'输出-系统进路参数'!M218)</f>
        <v>N/A</v>
      </c>
      <c r="K217" s="22" t="str">
        <f>IF(INDEX(Veh_Marshal,0,4)="N/A","N/A",'输出-系统进路参数'!N218)</f>
        <v>N/A</v>
      </c>
      <c r="L217" s="22" t="str">
        <f>IF(INDEX(Veh_Marshal,0,4)="N/A","N/A",'输出-系统进路参数'!O218)</f>
        <v>N/A</v>
      </c>
      <c r="M217" s="22" t="str">
        <f>IF(INDEX(Veh_Marshal,0,4)="N/A","N/A",'输出-系统进路参数'!P218)</f>
        <v>N/A</v>
      </c>
      <c r="N217" s="22" t="str">
        <f>IF(INDEX(Veh_Marshal,0,4)="N/A","N/A",'输出-系统进路参数'!Q218)</f>
        <v>N/A</v>
      </c>
      <c r="O217" s="22" t="str">
        <f>IF(INDEX(Veh_Marshal,0,4)="N/A","N/A",'输出-系统进路参数'!R218)</f>
        <v>N/A</v>
      </c>
      <c r="P217" s="22" t="str">
        <f>IF(INDEX(Veh_Marshal,0,4)="N/A","N/A",'输出-系统进路参数'!S218)</f>
        <v>N/A</v>
      </c>
      <c r="Q217" s="22" t="str">
        <f>IF(INDEX(Veh_Marshal,0,4)="N/A","N/A",'输出-系统进路参数'!T218)</f>
        <v>N/A</v>
      </c>
      <c r="R217" s="22" t="str">
        <f>IF(INDEX(Veh_Marshal,0,4)="N/A","N/A",'输出-系统进路参数'!U218)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IF(INDEX(Veh_Marshal,0,4)="N/A","N/A",'输出-系统进路参数'!B219)</f>
        <v>N/A</v>
      </c>
      <c r="B218" s="22" t="str">
        <f>IF(INDEX(Veh_Marshal,0,4)="N/A","N/A",'输出-系统进路参数'!E219)</f>
        <v>N/A</v>
      </c>
      <c r="C218" s="22" t="str">
        <f>IF(INDEX(Veh_Marshal,0,4)="N/A","N/A",'输出-系统进路参数'!F219)</f>
        <v>N/A</v>
      </c>
      <c r="D218" s="22" t="str">
        <f>IF(INDEX(Veh_Marshal,0,4)="N/A","N/A",'输出-系统进路参数'!G219)</f>
        <v>N/A</v>
      </c>
      <c r="E218" s="22" t="str">
        <f>IF(INDEX(Veh_Marshal,0,4)="N/A","N/A",'输出-系统进路参数'!H219)</f>
        <v>N/A</v>
      </c>
      <c r="F218" s="22" t="str">
        <f>IF(INDEX(Veh_Marshal,0,4)="N/A","N/A",'输出-系统进路参数'!I219)</f>
        <v>N/A</v>
      </c>
      <c r="G218" s="22" t="str">
        <f>IF(INDEX(Veh_Marshal,0,4)="N/A","N/A",'输出-系统进路参数'!J219)</f>
        <v>N/A</v>
      </c>
      <c r="H218" s="22" t="str">
        <f>IF(INDEX(Veh_Marshal,0,4)="N/A","N/A",'输出-系统进路参数'!K219)</f>
        <v>N/A</v>
      </c>
      <c r="I218" s="22" t="str">
        <f>IF(INDEX(Veh_Marshal,0,4)="N/A","N/A",'输出-系统进路参数'!L219)</f>
        <v>N/A</v>
      </c>
      <c r="J218" s="22" t="str">
        <f>IF(INDEX(Veh_Marshal,0,4)="N/A","N/A",'输出-系统进路参数'!M219)</f>
        <v>N/A</v>
      </c>
      <c r="K218" s="22" t="str">
        <f>IF(INDEX(Veh_Marshal,0,4)="N/A","N/A",'输出-系统进路参数'!N219)</f>
        <v>N/A</v>
      </c>
      <c r="L218" s="22" t="str">
        <f>IF(INDEX(Veh_Marshal,0,4)="N/A","N/A",'输出-系统进路参数'!O219)</f>
        <v>N/A</v>
      </c>
      <c r="M218" s="22" t="str">
        <f>IF(INDEX(Veh_Marshal,0,4)="N/A","N/A",'输出-系统进路参数'!P219)</f>
        <v>N/A</v>
      </c>
      <c r="N218" s="22" t="str">
        <f>IF(INDEX(Veh_Marshal,0,4)="N/A","N/A",'输出-系统进路参数'!Q219)</f>
        <v>N/A</v>
      </c>
      <c r="O218" s="22" t="str">
        <f>IF(INDEX(Veh_Marshal,0,4)="N/A","N/A",'输出-系统进路参数'!R219)</f>
        <v>N/A</v>
      </c>
      <c r="P218" s="22" t="str">
        <f>IF(INDEX(Veh_Marshal,0,4)="N/A","N/A",'输出-系统进路参数'!S219)</f>
        <v>N/A</v>
      </c>
      <c r="Q218" s="22" t="str">
        <f>IF(INDEX(Veh_Marshal,0,4)="N/A","N/A",'输出-系统进路参数'!T219)</f>
        <v>N/A</v>
      </c>
      <c r="R218" s="22" t="str">
        <f>IF(INDEX(Veh_Marshal,0,4)="N/A","N/A",'输出-系统进路参数'!U219)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IF(INDEX(Veh_Marshal,0,4)="N/A","N/A",'输出-系统进路参数'!B220)</f>
        <v>N/A</v>
      </c>
      <c r="B219" s="22" t="str">
        <f>IF(INDEX(Veh_Marshal,0,4)="N/A","N/A",'输出-系统进路参数'!E220)</f>
        <v>N/A</v>
      </c>
      <c r="C219" s="22" t="str">
        <f>IF(INDEX(Veh_Marshal,0,4)="N/A","N/A",'输出-系统进路参数'!F220)</f>
        <v>N/A</v>
      </c>
      <c r="D219" s="22" t="str">
        <f>IF(INDEX(Veh_Marshal,0,4)="N/A","N/A",'输出-系统进路参数'!G220)</f>
        <v>N/A</v>
      </c>
      <c r="E219" s="22" t="str">
        <f>IF(INDEX(Veh_Marshal,0,4)="N/A","N/A",'输出-系统进路参数'!H220)</f>
        <v>N/A</v>
      </c>
      <c r="F219" s="22" t="str">
        <f>IF(INDEX(Veh_Marshal,0,4)="N/A","N/A",'输出-系统进路参数'!I220)</f>
        <v>N/A</v>
      </c>
      <c r="G219" s="22" t="str">
        <f>IF(INDEX(Veh_Marshal,0,4)="N/A","N/A",'输出-系统进路参数'!J220)</f>
        <v>N/A</v>
      </c>
      <c r="H219" s="22" t="str">
        <f>IF(INDEX(Veh_Marshal,0,4)="N/A","N/A",'输出-系统进路参数'!K220)</f>
        <v>N/A</v>
      </c>
      <c r="I219" s="22" t="str">
        <f>IF(INDEX(Veh_Marshal,0,4)="N/A","N/A",'输出-系统进路参数'!L220)</f>
        <v>N/A</v>
      </c>
      <c r="J219" s="22" t="str">
        <f>IF(INDEX(Veh_Marshal,0,4)="N/A","N/A",'输出-系统进路参数'!M220)</f>
        <v>N/A</v>
      </c>
      <c r="K219" s="22" t="str">
        <f>IF(INDEX(Veh_Marshal,0,4)="N/A","N/A",'输出-系统进路参数'!N220)</f>
        <v>N/A</v>
      </c>
      <c r="L219" s="22" t="str">
        <f>IF(INDEX(Veh_Marshal,0,4)="N/A","N/A",'输出-系统进路参数'!O220)</f>
        <v>N/A</v>
      </c>
      <c r="M219" s="22" t="str">
        <f>IF(INDEX(Veh_Marshal,0,4)="N/A","N/A",'输出-系统进路参数'!P220)</f>
        <v>N/A</v>
      </c>
      <c r="N219" s="22" t="str">
        <f>IF(INDEX(Veh_Marshal,0,4)="N/A","N/A",'输出-系统进路参数'!Q220)</f>
        <v>N/A</v>
      </c>
      <c r="O219" s="22" t="str">
        <f>IF(INDEX(Veh_Marshal,0,4)="N/A","N/A",'输出-系统进路参数'!R220)</f>
        <v>N/A</v>
      </c>
      <c r="P219" s="22" t="str">
        <f>IF(INDEX(Veh_Marshal,0,4)="N/A","N/A",'输出-系统进路参数'!S220)</f>
        <v>N/A</v>
      </c>
      <c r="Q219" s="22" t="str">
        <f>IF(INDEX(Veh_Marshal,0,4)="N/A","N/A",'输出-系统进路参数'!T220)</f>
        <v>N/A</v>
      </c>
      <c r="R219" s="22" t="str">
        <f>IF(INDEX(Veh_Marshal,0,4)="N/A","N/A",'输出-系统进路参数'!U220)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IF(INDEX(Veh_Marshal,0,4)="N/A","N/A",'输出-系统进路参数'!B221)</f>
        <v>N/A</v>
      </c>
      <c r="B220" s="22" t="str">
        <f>IF(INDEX(Veh_Marshal,0,4)="N/A","N/A",'输出-系统进路参数'!E221)</f>
        <v>N/A</v>
      </c>
      <c r="C220" s="22" t="str">
        <f>IF(INDEX(Veh_Marshal,0,4)="N/A","N/A",'输出-系统进路参数'!F221)</f>
        <v>N/A</v>
      </c>
      <c r="D220" s="22" t="str">
        <f>IF(INDEX(Veh_Marshal,0,4)="N/A","N/A",'输出-系统进路参数'!G221)</f>
        <v>N/A</v>
      </c>
      <c r="E220" s="22" t="str">
        <f>IF(INDEX(Veh_Marshal,0,4)="N/A","N/A",'输出-系统进路参数'!H221)</f>
        <v>N/A</v>
      </c>
      <c r="F220" s="22" t="str">
        <f>IF(INDEX(Veh_Marshal,0,4)="N/A","N/A",'输出-系统进路参数'!I221)</f>
        <v>N/A</v>
      </c>
      <c r="G220" s="22" t="str">
        <f>IF(INDEX(Veh_Marshal,0,4)="N/A","N/A",'输出-系统进路参数'!J221)</f>
        <v>N/A</v>
      </c>
      <c r="H220" s="22" t="str">
        <f>IF(INDEX(Veh_Marshal,0,4)="N/A","N/A",'输出-系统进路参数'!K221)</f>
        <v>N/A</v>
      </c>
      <c r="I220" s="22" t="str">
        <f>IF(INDEX(Veh_Marshal,0,4)="N/A","N/A",'输出-系统进路参数'!L221)</f>
        <v>N/A</v>
      </c>
      <c r="J220" s="22" t="str">
        <f>IF(INDEX(Veh_Marshal,0,4)="N/A","N/A",'输出-系统进路参数'!M221)</f>
        <v>N/A</v>
      </c>
      <c r="K220" s="22" t="str">
        <f>IF(INDEX(Veh_Marshal,0,4)="N/A","N/A",'输出-系统进路参数'!N221)</f>
        <v>N/A</v>
      </c>
      <c r="L220" s="22" t="str">
        <f>IF(INDEX(Veh_Marshal,0,4)="N/A","N/A",'输出-系统进路参数'!O221)</f>
        <v>N/A</v>
      </c>
      <c r="M220" s="22" t="str">
        <f>IF(INDEX(Veh_Marshal,0,4)="N/A","N/A",'输出-系统进路参数'!P221)</f>
        <v>N/A</v>
      </c>
      <c r="N220" s="22" t="str">
        <f>IF(INDEX(Veh_Marshal,0,4)="N/A","N/A",'输出-系统进路参数'!Q221)</f>
        <v>N/A</v>
      </c>
      <c r="O220" s="22" t="str">
        <f>IF(INDEX(Veh_Marshal,0,4)="N/A","N/A",'输出-系统进路参数'!R221)</f>
        <v>N/A</v>
      </c>
      <c r="P220" s="22" t="str">
        <f>IF(INDEX(Veh_Marshal,0,4)="N/A","N/A",'输出-系统进路参数'!S221)</f>
        <v>N/A</v>
      </c>
      <c r="Q220" s="22" t="str">
        <f>IF(INDEX(Veh_Marshal,0,4)="N/A","N/A",'输出-系统进路参数'!T221)</f>
        <v>N/A</v>
      </c>
      <c r="R220" s="22" t="str">
        <f>IF(INDEX(Veh_Marshal,0,4)="N/A","N/A",'输出-系统进路参数'!U221)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IF(INDEX(Veh_Marshal,0,4)="N/A","N/A",'输出-系统进路参数'!B222)</f>
        <v>N/A</v>
      </c>
      <c r="B221" s="22" t="str">
        <f>IF(INDEX(Veh_Marshal,0,4)="N/A","N/A",'输出-系统进路参数'!E222)</f>
        <v>N/A</v>
      </c>
      <c r="C221" s="22" t="str">
        <f>IF(INDEX(Veh_Marshal,0,4)="N/A","N/A",'输出-系统进路参数'!F222)</f>
        <v>N/A</v>
      </c>
      <c r="D221" s="22" t="str">
        <f>IF(INDEX(Veh_Marshal,0,4)="N/A","N/A",'输出-系统进路参数'!G222)</f>
        <v>N/A</v>
      </c>
      <c r="E221" s="22" t="str">
        <f>IF(INDEX(Veh_Marshal,0,4)="N/A","N/A",'输出-系统进路参数'!H222)</f>
        <v>N/A</v>
      </c>
      <c r="F221" s="22" t="str">
        <f>IF(INDEX(Veh_Marshal,0,4)="N/A","N/A",'输出-系统进路参数'!I222)</f>
        <v>N/A</v>
      </c>
      <c r="G221" s="22" t="str">
        <f>IF(INDEX(Veh_Marshal,0,4)="N/A","N/A",'输出-系统进路参数'!J222)</f>
        <v>N/A</v>
      </c>
      <c r="H221" s="22" t="str">
        <f>IF(INDEX(Veh_Marshal,0,4)="N/A","N/A",'输出-系统进路参数'!K222)</f>
        <v>N/A</v>
      </c>
      <c r="I221" s="22" t="str">
        <f>IF(INDEX(Veh_Marshal,0,4)="N/A","N/A",'输出-系统进路参数'!L222)</f>
        <v>N/A</v>
      </c>
      <c r="J221" s="22" t="str">
        <f>IF(INDEX(Veh_Marshal,0,4)="N/A","N/A",'输出-系统进路参数'!M222)</f>
        <v>N/A</v>
      </c>
      <c r="K221" s="22" t="str">
        <f>IF(INDEX(Veh_Marshal,0,4)="N/A","N/A",'输出-系统进路参数'!N222)</f>
        <v>N/A</v>
      </c>
      <c r="L221" s="22" t="str">
        <f>IF(INDEX(Veh_Marshal,0,4)="N/A","N/A",'输出-系统进路参数'!O222)</f>
        <v>N/A</v>
      </c>
      <c r="M221" s="22" t="str">
        <f>IF(INDEX(Veh_Marshal,0,4)="N/A","N/A",'输出-系统进路参数'!P222)</f>
        <v>N/A</v>
      </c>
      <c r="N221" s="22" t="str">
        <f>IF(INDEX(Veh_Marshal,0,4)="N/A","N/A",'输出-系统进路参数'!Q222)</f>
        <v>N/A</v>
      </c>
      <c r="O221" s="22" t="str">
        <f>IF(INDEX(Veh_Marshal,0,4)="N/A","N/A",'输出-系统进路参数'!R222)</f>
        <v>N/A</v>
      </c>
      <c r="P221" s="22" t="str">
        <f>IF(INDEX(Veh_Marshal,0,4)="N/A","N/A",'输出-系统进路参数'!S222)</f>
        <v>N/A</v>
      </c>
      <c r="Q221" s="22" t="str">
        <f>IF(INDEX(Veh_Marshal,0,4)="N/A","N/A",'输出-系统进路参数'!T222)</f>
        <v>N/A</v>
      </c>
      <c r="R221" s="22" t="str">
        <f>IF(INDEX(Veh_Marshal,0,4)="N/A","N/A",'输出-系统进路参数'!U222)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IF(INDEX(Veh_Marshal,0,4)="N/A","N/A",'输出-系统进路参数'!B223)</f>
        <v>N/A</v>
      </c>
      <c r="B222" s="22" t="str">
        <f>IF(INDEX(Veh_Marshal,0,4)="N/A","N/A",'输出-系统进路参数'!E223)</f>
        <v>N/A</v>
      </c>
      <c r="C222" s="22" t="str">
        <f>IF(INDEX(Veh_Marshal,0,4)="N/A","N/A",'输出-系统进路参数'!F223)</f>
        <v>N/A</v>
      </c>
      <c r="D222" s="22" t="str">
        <f>IF(INDEX(Veh_Marshal,0,4)="N/A","N/A",'输出-系统进路参数'!G223)</f>
        <v>N/A</v>
      </c>
      <c r="E222" s="22" t="str">
        <f>IF(INDEX(Veh_Marshal,0,4)="N/A","N/A",'输出-系统进路参数'!H223)</f>
        <v>N/A</v>
      </c>
      <c r="F222" s="22" t="str">
        <f>IF(INDEX(Veh_Marshal,0,4)="N/A","N/A",'输出-系统进路参数'!I223)</f>
        <v>N/A</v>
      </c>
      <c r="G222" s="22" t="str">
        <f>IF(INDEX(Veh_Marshal,0,4)="N/A","N/A",'输出-系统进路参数'!J223)</f>
        <v>N/A</v>
      </c>
      <c r="H222" s="22" t="str">
        <f>IF(INDEX(Veh_Marshal,0,4)="N/A","N/A",'输出-系统进路参数'!K223)</f>
        <v>N/A</v>
      </c>
      <c r="I222" s="22" t="str">
        <f>IF(INDEX(Veh_Marshal,0,4)="N/A","N/A",'输出-系统进路参数'!L223)</f>
        <v>N/A</v>
      </c>
      <c r="J222" s="22" t="str">
        <f>IF(INDEX(Veh_Marshal,0,4)="N/A","N/A",'输出-系统进路参数'!M223)</f>
        <v>N/A</v>
      </c>
      <c r="K222" s="22" t="str">
        <f>IF(INDEX(Veh_Marshal,0,4)="N/A","N/A",'输出-系统进路参数'!N223)</f>
        <v>N/A</v>
      </c>
      <c r="L222" s="22" t="str">
        <f>IF(INDEX(Veh_Marshal,0,4)="N/A","N/A",'输出-系统进路参数'!O223)</f>
        <v>N/A</v>
      </c>
      <c r="M222" s="22" t="str">
        <f>IF(INDEX(Veh_Marshal,0,4)="N/A","N/A",'输出-系统进路参数'!P223)</f>
        <v>N/A</v>
      </c>
      <c r="N222" s="22" t="str">
        <f>IF(INDEX(Veh_Marshal,0,4)="N/A","N/A",'输出-系统进路参数'!Q223)</f>
        <v>N/A</v>
      </c>
      <c r="O222" s="22" t="str">
        <f>IF(INDEX(Veh_Marshal,0,4)="N/A","N/A",'输出-系统进路参数'!R223)</f>
        <v>N/A</v>
      </c>
      <c r="P222" s="22" t="str">
        <f>IF(INDEX(Veh_Marshal,0,4)="N/A","N/A",'输出-系统进路参数'!S223)</f>
        <v>N/A</v>
      </c>
      <c r="Q222" s="22" t="str">
        <f>IF(INDEX(Veh_Marshal,0,4)="N/A","N/A",'输出-系统进路参数'!T223)</f>
        <v>N/A</v>
      </c>
      <c r="R222" s="22" t="str">
        <f>IF(INDEX(Veh_Marshal,0,4)="N/A","N/A",'输出-系统进路参数'!U223)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IF(INDEX(Veh_Marshal,0,4)="N/A","N/A",'输出-系统进路参数'!B224)</f>
        <v>N/A</v>
      </c>
      <c r="B223" s="22" t="str">
        <f>IF(INDEX(Veh_Marshal,0,4)="N/A","N/A",'输出-系统进路参数'!E224)</f>
        <v>N/A</v>
      </c>
      <c r="C223" s="22" t="str">
        <f>IF(INDEX(Veh_Marshal,0,4)="N/A","N/A",'输出-系统进路参数'!F224)</f>
        <v>N/A</v>
      </c>
      <c r="D223" s="22" t="str">
        <f>IF(INDEX(Veh_Marshal,0,4)="N/A","N/A",'输出-系统进路参数'!G224)</f>
        <v>N/A</v>
      </c>
      <c r="E223" s="22" t="str">
        <f>IF(INDEX(Veh_Marshal,0,4)="N/A","N/A",'输出-系统进路参数'!H224)</f>
        <v>N/A</v>
      </c>
      <c r="F223" s="22" t="str">
        <f>IF(INDEX(Veh_Marshal,0,4)="N/A","N/A",'输出-系统进路参数'!I224)</f>
        <v>N/A</v>
      </c>
      <c r="G223" s="22" t="str">
        <f>IF(INDEX(Veh_Marshal,0,4)="N/A","N/A",'输出-系统进路参数'!J224)</f>
        <v>N/A</v>
      </c>
      <c r="H223" s="22" t="str">
        <f>IF(INDEX(Veh_Marshal,0,4)="N/A","N/A",'输出-系统进路参数'!K224)</f>
        <v>N/A</v>
      </c>
      <c r="I223" s="22" t="str">
        <f>IF(INDEX(Veh_Marshal,0,4)="N/A","N/A",'输出-系统进路参数'!L224)</f>
        <v>N/A</v>
      </c>
      <c r="J223" s="22" t="str">
        <f>IF(INDEX(Veh_Marshal,0,4)="N/A","N/A",'输出-系统进路参数'!M224)</f>
        <v>N/A</v>
      </c>
      <c r="K223" s="22" t="str">
        <f>IF(INDEX(Veh_Marshal,0,4)="N/A","N/A",'输出-系统进路参数'!N224)</f>
        <v>N/A</v>
      </c>
      <c r="L223" s="22" t="str">
        <f>IF(INDEX(Veh_Marshal,0,4)="N/A","N/A",'输出-系统进路参数'!O224)</f>
        <v>N/A</v>
      </c>
      <c r="M223" s="22" t="str">
        <f>IF(INDEX(Veh_Marshal,0,4)="N/A","N/A",'输出-系统进路参数'!P224)</f>
        <v>N/A</v>
      </c>
      <c r="N223" s="22" t="str">
        <f>IF(INDEX(Veh_Marshal,0,4)="N/A","N/A",'输出-系统进路参数'!Q224)</f>
        <v>N/A</v>
      </c>
      <c r="O223" s="22" t="str">
        <f>IF(INDEX(Veh_Marshal,0,4)="N/A","N/A",'输出-系统进路参数'!R224)</f>
        <v>N/A</v>
      </c>
      <c r="P223" s="22" t="str">
        <f>IF(INDEX(Veh_Marshal,0,4)="N/A","N/A",'输出-系统进路参数'!S224)</f>
        <v>N/A</v>
      </c>
      <c r="Q223" s="22" t="str">
        <f>IF(INDEX(Veh_Marshal,0,4)="N/A","N/A",'输出-系统进路参数'!T224)</f>
        <v>N/A</v>
      </c>
      <c r="R223" s="22" t="str">
        <f>IF(INDEX(Veh_Marshal,0,4)="N/A","N/A",'输出-系统进路参数'!U224)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IF(INDEX(Veh_Marshal,0,4)="N/A","N/A",'输出-系统进路参数'!B225)</f>
        <v>N/A</v>
      </c>
      <c r="B224" s="22" t="str">
        <f>IF(INDEX(Veh_Marshal,0,4)="N/A","N/A",'输出-系统进路参数'!E225)</f>
        <v>N/A</v>
      </c>
      <c r="C224" s="22" t="str">
        <f>IF(INDEX(Veh_Marshal,0,4)="N/A","N/A",'输出-系统进路参数'!F225)</f>
        <v>N/A</v>
      </c>
      <c r="D224" s="22" t="str">
        <f>IF(INDEX(Veh_Marshal,0,4)="N/A","N/A",'输出-系统进路参数'!G225)</f>
        <v>N/A</v>
      </c>
      <c r="E224" s="22" t="str">
        <f>IF(INDEX(Veh_Marshal,0,4)="N/A","N/A",'输出-系统进路参数'!H225)</f>
        <v>N/A</v>
      </c>
      <c r="F224" s="22" t="str">
        <f>IF(INDEX(Veh_Marshal,0,4)="N/A","N/A",'输出-系统进路参数'!I225)</f>
        <v>N/A</v>
      </c>
      <c r="G224" s="22" t="str">
        <f>IF(INDEX(Veh_Marshal,0,4)="N/A","N/A",'输出-系统进路参数'!J225)</f>
        <v>N/A</v>
      </c>
      <c r="H224" s="22" t="str">
        <f>IF(INDEX(Veh_Marshal,0,4)="N/A","N/A",'输出-系统进路参数'!K225)</f>
        <v>N/A</v>
      </c>
      <c r="I224" s="22" t="str">
        <f>IF(INDEX(Veh_Marshal,0,4)="N/A","N/A",'输出-系统进路参数'!L225)</f>
        <v>N/A</v>
      </c>
      <c r="J224" s="22" t="str">
        <f>IF(INDEX(Veh_Marshal,0,4)="N/A","N/A",'输出-系统进路参数'!M225)</f>
        <v>N/A</v>
      </c>
      <c r="K224" s="22" t="str">
        <f>IF(INDEX(Veh_Marshal,0,4)="N/A","N/A",'输出-系统进路参数'!N225)</f>
        <v>N/A</v>
      </c>
      <c r="L224" s="22" t="str">
        <f>IF(INDEX(Veh_Marshal,0,4)="N/A","N/A",'输出-系统进路参数'!O225)</f>
        <v>N/A</v>
      </c>
      <c r="M224" s="22" t="str">
        <f>IF(INDEX(Veh_Marshal,0,4)="N/A","N/A",'输出-系统进路参数'!P225)</f>
        <v>N/A</v>
      </c>
      <c r="N224" s="22" t="str">
        <f>IF(INDEX(Veh_Marshal,0,4)="N/A","N/A",'输出-系统进路参数'!Q225)</f>
        <v>N/A</v>
      </c>
      <c r="O224" s="22" t="str">
        <f>IF(INDEX(Veh_Marshal,0,4)="N/A","N/A",'输出-系统进路参数'!R225)</f>
        <v>N/A</v>
      </c>
      <c r="P224" s="22" t="str">
        <f>IF(INDEX(Veh_Marshal,0,4)="N/A","N/A",'输出-系统进路参数'!S225)</f>
        <v>N/A</v>
      </c>
      <c r="Q224" s="22" t="str">
        <f>IF(INDEX(Veh_Marshal,0,4)="N/A","N/A",'输出-系统进路参数'!T225)</f>
        <v>N/A</v>
      </c>
      <c r="R224" s="22" t="str">
        <f>IF(INDEX(Veh_Marshal,0,4)="N/A","N/A",'输出-系统进路参数'!U225)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IF(INDEX(Veh_Marshal,0,4)="N/A","N/A",'输出-系统进路参数'!B226)</f>
        <v>N/A</v>
      </c>
      <c r="B225" s="22" t="str">
        <f>IF(INDEX(Veh_Marshal,0,4)="N/A","N/A",'输出-系统进路参数'!E226)</f>
        <v>N/A</v>
      </c>
      <c r="C225" s="22" t="str">
        <f>IF(INDEX(Veh_Marshal,0,4)="N/A","N/A",'输出-系统进路参数'!F226)</f>
        <v>N/A</v>
      </c>
      <c r="D225" s="22" t="str">
        <f>IF(INDEX(Veh_Marshal,0,4)="N/A","N/A",'输出-系统进路参数'!G226)</f>
        <v>N/A</v>
      </c>
      <c r="E225" s="22" t="str">
        <f>IF(INDEX(Veh_Marshal,0,4)="N/A","N/A",'输出-系统进路参数'!H226)</f>
        <v>N/A</v>
      </c>
      <c r="F225" s="22" t="str">
        <f>IF(INDEX(Veh_Marshal,0,4)="N/A","N/A",'输出-系统进路参数'!I226)</f>
        <v>N/A</v>
      </c>
      <c r="G225" s="22" t="str">
        <f>IF(INDEX(Veh_Marshal,0,4)="N/A","N/A",'输出-系统进路参数'!J226)</f>
        <v>N/A</v>
      </c>
      <c r="H225" s="22" t="str">
        <f>IF(INDEX(Veh_Marshal,0,4)="N/A","N/A",'输出-系统进路参数'!K226)</f>
        <v>N/A</v>
      </c>
      <c r="I225" s="22" t="str">
        <f>IF(INDEX(Veh_Marshal,0,4)="N/A","N/A",'输出-系统进路参数'!L226)</f>
        <v>N/A</v>
      </c>
      <c r="J225" s="22" t="str">
        <f>IF(INDEX(Veh_Marshal,0,4)="N/A","N/A",'输出-系统进路参数'!M226)</f>
        <v>N/A</v>
      </c>
      <c r="K225" s="22" t="str">
        <f>IF(INDEX(Veh_Marshal,0,4)="N/A","N/A",'输出-系统进路参数'!N226)</f>
        <v>N/A</v>
      </c>
      <c r="L225" s="22" t="str">
        <f>IF(INDEX(Veh_Marshal,0,4)="N/A","N/A",'输出-系统进路参数'!O226)</f>
        <v>N/A</v>
      </c>
      <c r="M225" s="22" t="str">
        <f>IF(INDEX(Veh_Marshal,0,4)="N/A","N/A",'输出-系统进路参数'!P226)</f>
        <v>N/A</v>
      </c>
      <c r="N225" s="22" t="str">
        <f>IF(INDEX(Veh_Marshal,0,4)="N/A","N/A",'输出-系统进路参数'!Q226)</f>
        <v>N/A</v>
      </c>
      <c r="O225" s="22" t="str">
        <f>IF(INDEX(Veh_Marshal,0,4)="N/A","N/A",'输出-系统进路参数'!R226)</f>
        <v>N/A</v>
      </c>
      <c r="P225" s="22" t="str">
        <f>IF(INDEX(Veh_Marshal,0,4)="N/A","N/A",'输出-系统进路参数'!S226)</f>
        <v>N/A</v>
      </c>
      <c r="Q225" s="22" t="str">
        <f>IF(INDEX(Veh_Marshal,0,4)="N/A","N/A",'输出-系统进路参数'!T226)</f>
        <v>N/A</v>
      </c>
      <c r="R225" s="22" t="str">
        <f>IF(INDEX(Veh_Marshal,0,4)="N/A","N/A",'输出-系统进路参数'!U226)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IF(INDEX(Veh_Marshal,0,4)="N/A","N/A",'输出-系统进路参数'!B227)</f>
        <v>N/A</v>
      </c>
      <c r="B226" s="22" t="str">
        <f>IF(INDEX(Veh_Marshal,0,4)="N/A","N/A",'输出-系统进路参数'!E227)</f>
        <v>N/A</v>
      </c>
      <c r="C226" s="22" t="str">
        <f>IF(INDEX(Veh_Marshal,0,4)="N/A","N/A",'输出-系统进路参数'!F227)</f>
        <v>N/A</v>
      </c>
      <c r="D226" s="22" t="str">
        <f>IF(INDEX(Veh_Marshal,0,4)="N/A","N/A",'输出-系统进路参数'!G227)</f>
        <v>N/A</v>
      </c>
      <c r="E226" s="22" t="str">
        <f>IF(INDEX(Veh_Marshal,0,4)="N/A","N/A",'输出-系统进路参数'!H227)</f>
        <v>N/A</v>
      </c>
      <c r="F226" s="22" t="str">
        <f>IF(INDEX(Veh_Marshal,0,4)="N/A","N/A",'输出-系统进路参数'!I227)</f>
        <v>N/A</v>
      </c>
      <c r="G226" s="22" t="str">
        <f>IF(INDEX(Veh_Marshal,0,4)="N/A","N/A",'输出-系统进路参数'!J227)</f>
        <v>N/A</v>
      </c>
      <c r="H226" s="22" t="str">
        <f>IF(INDEX(Veh_Marshal,0,4)="N/A","N/A",'输出-系统进路参数'!K227)</f>
        <v>N/A</v>
      </c>
      <c r="I226" s="22" t="str">
        <f>IF(INDEX(Veh_Marshal,0,4)="N/A","N/A",'输出-系统进路参数'!L227)</f>
        <v>N/A</v>
      </c>
      <c r="J226" s="22" t="str">
        <f>IF(INDEX(Veh_Marshal,0,4)="N/A","N/A",'输出-系统进路参数'!M227)</f>
        <v>N/A</v>
      </c>
      <c r="K226" s="22" t="str">
        <f>IF(INDEX(Veh_Marshal,0,4)="N/A","N/A",'输出-系统进路参数'!N227)</f>
        <v>N/A</v>
      </c>
      <c r="L226" s="22" t="str">
        <f>IF(INDEX(Veh_Marshal,0,4)="N/A","N/A",'输出-系统进路参数'!O227)</f>
        <v>N/A</v>
      </c>
      <c r="M226" s="22" t="str">
        <f>IF(INDEX(Veh_Marshal,0,4)="N/A","N/A",'输出-系统进路参数'!P227)</f>
        <v>N/A</v>
      </c>
      <c r="N226" s="22" t="str">
        <f>IF(INDEX(Veh_Marshal,0,4)="N/A","N/A",'输出-系统进路参数'!Q227)</f>
        <v>N/A</v>
      </c>
      <c r="O226" s="22" t="str">
        <f>IF(INDEX(Veh_Marshal,0,4)="N/A","N/A",'输出-系统进路参数'!R227)</f>
        <v>N/A</v>
      </c>
      <c r="P226" s="22" t="str">
        <f>IF(INDEX(Veh_Marshal,0,4)="N/A","N/A",'输出-系统进路参数'!S227)</f>
        <v>N/A</v>
      </c>
      <c r="Q226" s="22" t="str">
        <f>IF(INDEX(Veh_Marshal,0,4)="N/A","N/A",'输出-系统进路参数'!T227)</f>
        <v>N/A</v>
      </c>
      <c r="R226" s="22" t="str">
        <f>IF(INDEX(Veh_Marshal,0,4)="N/A","N/A",'输出-系统进路参数'!U227)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IF(INDEX(Veh_Marshal,0,4)="N/A","N/A",'输出-系统进路参数'!B228)</f>
        <v>N/A</v>
      </c>
      <c r="B227" s="22" t="str">
        <f>IF(INDEX(Veh_Marshal,0,4)="N/A","N/A",'输出-系统进路参数'!E228)</f>
        <v>N/A</v>
      </c>
      <c r="C227" s="22" t="str">
        <f>IF(INDEX(Veh_Marshal,0,4)="N/A","N/A",'输出-系统进路参数'!F228)</f>
        <v>N/A</v>
      </c>
      <c r="D227" s="22" t="str">
        <f>IF(INDEX(Veh_Marshal,0,4)="N/A","N/A",'输出-系统进路参数'!G228)</f>
        <v>N/A</v>
      </c>
      <c r="E227" s="22" t="str">
        <f>IF(INDEX(Veh_Marshal,0,4)="N/A","N/A",'输出-系统进路参数'!H228)</f>
        <v>N/A</v>
      </c>
      <c r="F227" s="22" t="str">
        <f>IF(INDEX(Veh_Marshal,0,4)="N/A","N/A",'输出-系统进路参数'!I228)</f>
        <v>N/A</v>
      </c>
      <c r="G227" s="22" t="str">
        <f>IF(INDEX(Veh_Marshal,0,4)="N/A","N/A",'输出-系统进路参数'!J228)</f>
        <v>N/A</v>
      </c>
      <c r="H227" s="22" t="str">
        <f>IF(INDEX(Veh_Marshal,0,4)="N/A","N/A",'输出-系统进路参数'!K228)</f>
        <v>N/A</v>
      </c>
      <c r="I227" s="22" t="str">
        <f>IF(INDEX(Veh_Marshal,0,4)="N/A","N/A",'输出-系统进路参数'!L228)</f>
        <v>N/A</v>
      </c>
      <c r="J227" s="22" t="str">
        <f>IF(INDEX(Veh_Marshal,0,4)="N/A","N/A",'输出-系统进路参数'!M228)</f>
        <v>N/A</v>
      </c>
      <c r="K227" s="22" t="str">
        <f>IF(INDEX(Veh_Marshal,0,4)="N/A","N/A",'输出-系统进路参数'!N228)</f>
        <v>N/A</v>
      </c>
      <c r="L227" s="22" t="str">
        <f>IF(INDEX(Veh_Marshal,0,4)="N/A","N/A",'输出-系统进路参数'!O228)</f>
        <v>N/A</v>
      </c>
      <c r="M227" s="22" t="str">
        <f>IF(INDEX(Veh_Marshal,0,4)="N/A","N/A",'输出-系统进路参数'!P228)</f>
        <v>N/A</v>
      </c>
      <c r="N227" s="22" t="str">
        <f>IF(INDEX(Veh_Marshal,0,4)="N/A","N/A",'输出-系统进路参数'!Q228)</f>
        <v>N/A</v>
      </c>
      <c r="O227" s="22" t="str">
        <f>IF(INDEX(Veh_Marshal,0,4)="N/A","N/A",'输出-系统进路参数'!R228)</f>
        <v>N/A</v>
      </c>
      <c r="P227" s="22" t="str">
        <f>IF(INDEX(Veh_Marshal,0,4)="N/A","N/A",'输出-系统进路参数'!S228)</f>
        <v>N/A</v>
      </c>
      <c r="Q227" s="22" t="str">
        <f>IF(INDEX(Veh_Marshal,0,4)="N/A","N/A",'输出-系统进路参数'!T228)</f>
        <v>N/A</v>
      </c>
      <c r="R227" s="22" t="str">
        <f>IF(INDEX(Veh_Marshal,0,4)="N/A","N/A",'输出-系统进路参数'!U228)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IF(INDEX(Veh_Marshal,0,4)="N/A","N/A",'输出-系统进路参数'!B229)</f>
        <v>N/A</v>
      </c>
      <c r="B228" s="22" t="str">
        <f>IF(INDEX(Veh_Marshal,0,4)="N/A","N/A",'输出-系统进路参数'!E229)</f>
        <v>N/A</v>
      </c>
      <c r="C228" s="22" t="str">
        <f>IF(INDEX(Veh_Marshal,0,4)="N/A","N/A",'输出-系统进路参数'!F229)</f>
        <v>N/A</v>
      </c>
      <c r="D228" s="22" t="str">
        <f>IF(INDEX(Veh_Marshal,0,4)="N/A","N/A",'输出-系统进路参数'!G229)</f>
        <v>N/A</v>
      </c>
      <c r="E228" s="22" t="str">
        <f>IF(INDEX(Veh_Marshal,0,4)="N/A","N/A",'输出-系统进路参数'!H229)</f>
        <v>N/A</v>
      </c>
      <c r="F228" s="22" t="str">
        <f>IF(INDEX(Veh_Marshal,0,4)="N/A","N/A",'输出-系统进路参数'!I229)</f>
        <v>N/A</v>
      </c>
      <c r="G228" s="22" t="str">
        <f>IF(INDEX(Veh_Marshal,0,4)="N/A","N/A",'输出-系统进路参数'!J229)</f>
        <v>N/A</v>
      </c>
      <c r="H228" s="22" t="str">
        <f>IF(INDEX(Veh_Marshal,0,4)="N/A","N/A",'输出-系统进路参数'!K229)</f>
        <v>N/A</v>
      </c>
      <c r="I228" s="22" t="str">
        <f>IF(INDEX(Veh_Marshal,0,4)="N/A","N/A",'输出-系统进路参数'!L229)</f>
        <v>N/A</v>
      </c>
      <c r="J228" s="22" t="str">
        <f>IF(INDEX(Veh_Marshal,0,4)="N/A","N/A",'输出-系统进路参数'!M229)</f>
        <v>N/A</v>
      </c>
      <c r="K228" s="22" t="str">
        <f>IF(INDEX(Veh_Marshal,0,4)="N/A","N/A",'输出-系统进路参数'!N229)</f>
        <v>N/A</v>
      </c>
      <c r="L228" s="22" t="str">
        <f>IF(INDEX(Veh_Marshal,0,4)="N/A","N/A",'输出-系统进路参数'!O229)</f>
        <v>N/A</v>
      </c>
      <c r="M228" s="22" t="str">
        <f>IF(INDEX(Veh_Marshal,0,4)="N/A","N/A",'输出-系统进路参数'!P229)</f>
        <v>N/A</v>
      </c>
      <c r="N228" s="22" t="str">
        <f>IF(INDEX(Veh_Marshal,0,4)="N/A","N/A",'输出-系统进路参数'!Q229)</f>
        <v>N/A</v>
      </c>
      <c r="O228" s="22" t="str">
        <f>IF(INDEX(Veh_Marshal,0,4)="N/A","N/A",'输出-系统进路参数'!R229)</f>
        <v>N/A</v>
      </c>
      <c r="P228" s="22" t="str">
        <f>IF(INDEX(Veh_Marshal,0,4)="N/A","N/A",'输出-系统进路参数'!S229)</f>
        <v>N/A</v>
      </c>
      <c r="Q228" s="22" t="str">
        <f>IF(INDEX(Veh_Marshal,0,4)="N/A","N/A",'输出-系统进路参数'!T229)</f>
        <v>N/A</v>
      </c>
      <c r="R228" s="22" t="str">
        <f>IF(INDEX(Veh_Marshal,0,4)="N/A","N/A",'输出-系统进路参数'!U229)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IF(INDEX(Veh_Marshal,0,4)="N/A","N/A",'输出-系统进路参数'!B230)</f>
        <v>N/A</v>
      </c>
      <c r="B229" s="22" t="str">
        <f>IF(INDEX(Veh_Marshal,0,4)="N/A","N/A",'输出-系统进路参数'!E230)</f>
        <v>N/A</v>
      </c>
      <c r="C229" s="22" t="str">
        <f>IF(INDEX(Veh_Marshal,0,4)="N/A","N/A",'输出-系统进路参数'!F230)</f>
        <v>N/A</v>
      </c>
      <c r="D229" s="22" t="str">
        <f>IF(INDEX(Veh_Marshal,0,4)="N/A","N/A",'输出-系统进路参数'!G230)</f>
        <v>N/A</v>
      </c>
      <c r="E229" s="22" t="str">
        <f>IF(INDEX(Veh_Marshal,0,4)="N/A","N/A",'输出-系统进路参数'!H230)</f>
        <v>N/A</v>
      </c>
      <c r="F229" s="22" t="str">
        <f>IF(INDEX(Veh_Marshal,0,4)="N/A","N/A",'输出-系统进路参数'!I230)</f>
        <v>N/A</v>
      </c>
      <c r="G229" s="22" t="str">
        <f>IF(INDEX(Veh_Marshal,0,4)="N/A","N/A",'输出-系统进路参数'!J230)</f>
        <v>N/A</v>
      </c>
      <c r="H229" s="22" t="str">
        <f>IF(INDEX(Veh_Marshal,0,4)="N/A","N/A",'输出-系统进路参数'!K230)</f>
        <v>N/A</v>
      </c>
      <c r="I229" s="22" t="str">
        <f>IF(INDEX(Veh_Marshal,0,4)="N/A","N/A",'输出-系统进路参数'!L230)</f>
        <v>N/A</v>
      </c>
      <c r="J229" s="22" t="str">
        <f>IF(INDEX(Veh_Marshal,0,4)="N/A","N/A",'输出-系统进路参数'!M230)</f>
        <v>N/A</v>
      </c>
      <c r="K229" s="22" t="str">
        <f>IF(INDEX(Veh_Marshal,0,4)="N/A","N/A",'输出-系统进路参数'!N230)</f>
        <v>N/A</v>
      </c>
      <c r="L229" s="22" t="str">
        <f>IF(INDEX(Veh_Marshal,0,4)="N/A","N/A",'输出-系统进路参数'!O230)</f>
        <v>N/A</v>
      </c>
      <c r="M229" s="22" t="str">
        <f>IF(INDEX(Veh_Marshal,0,4)="N/A","N/A",'输出-系统进路参数'!P230)</f>
        <v>N/A</v>
      </c>
      <c r="N229" s="22" t="str">
        <f>IF(INDEX(Veh_Marshal,0,4)="N/A","N/A",'输出-系统进路参数'!Q230)</f>
        <v>N/A</v>
      </c>
      <c r="O229" s="22" t="str">
        <f>IF(INDEX(Veh_Marshal,0,4)="N/A","N/A",'输出-系统进路参数'!R230)</f>
        <v>N/A</v>
      </c>
      <c r="P229" s="22" t="str">
        <f>IF(INDEX(Veh_Marshal,0,4)="N/A","N/A",'输出-系统进路参数'!S230)</f>
        <v>N/A</v>
      </c>
      <c r="Q229" s="22" t="str">
        <f>IF(INDEX(Veh_Marshal,0,4)="N/A","N/A",'输出-系统进路参数'!T230)</f>
        <v>N/A</v>
      </c>
      <c r="R229" s="22" t="str">
        <f>IF(INDEX(Veh_Marshal,0,4)="N/A","N/A",'输出-系统进路参数'!U230)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IF(INDEX(Veh_Marshal,0,4)="N/A","N/A",'输出-系统进路参数'!B231)</f>
        <v>N/A</v>
      </c>
      <c r="B230" s="22" t="str">
        <f>IF(INDEX(Veh_Marshal,0,4)="N/A","N/A",'输出-系统进路参数'!E231)</f>
        <v>N/A</v>
      </c>
      <c r="C230" s="22" t="str">
        <f>IF(INDEX(Veh_Marshal,0,4)="N/A","N/A",'输出-系统进路参数'!F231)</f>
        <v>N/A</v>
      </c>
      <c r="D230" s="22" t="str">
        <f>IF(INDEX(Veh_Marshal,0,4)="N/A","N/A",'输出-系统进路参数'!G231)</f>
        <v>N/A</v>
      </c>
      <c r="E230" s="22" t="str">
        <f>IF(INDEX(Veh_Marshal,0,4)="N/A","N/A",'输出-系统进路参数'!H231)</f>
        <v>N/A</v>
      </c>
      <c r="F230" s="22" t="str">
        <f>IF(INDEX(Veh_Marshal,0,4)="N/A","N/A",'输出-系统进路参数'!I231)</f>
        <v>N/A</v>
      </c>
      <c r="G230" s="22" t="str">
        <f>IF(INDEX(Veh_Marshal,0,4)="N/A","N/A",'输出-系统进路参数'!J231)</f>
        <v>N/A</v>
      </c>
      <c r="H230" s="22" t="str">
        <f>IF(INDEX(Veh_Marshal,0,4)="N/A","N/A",'输出-系统进路参数'!K231)</f>
        <v>N/A</v>
      </c>
      <c r="I230" s="22" t="str">
        <f>IF(INDEX(Veh_Marshal,0,4)="N/A","N/A",'输出-系统进路参数'!L231)</f>
        <v>N/A</v>
      </c>
      <c r="J230" s="22" t="str">
        <f>IF(INDEX(Veh_Marshal,0,4)="N/A","N/A",'输出-系统进路参数'!M231)</f>
        <v>N/A</v>
      </c>
      <c r="K230" s="22" t="str">
        <f>IF(INDEX(Veh_Marshal,0,4)="N/A","N/A",'输出-系统进路参数'!N231)</f>
        <v>N/A</v>
      </c>
      <c r="L230" s="22" t="str">
        <f>IF(INDEX(Veh_Marshal,0,4)="N/A","N/A",'输出-系统进路参数'!O231)</f>
        <v>N/A</v>
      </c>
      <c r="M230" s="22" t="str">
        <f>IF(INDEX(Veh_Marshal,0,4)="N/A","N/A",'输出-系统进路参数'!P231)</f>
        <v>N/A</v>
      </c>
      <c r="N230" s="22" t="str">
        <f>IF(INDEX(Veh_Marshal,0,4)="N/A","N/A",'输出-系统进路参数'!Q231)</f>
        <v>N/A</v>
      </c>
      <c r="O230" s="22" t="str">
        <f>IF(INDEX(Veh_Marshal,0,4)="N/A","N/A",'输出-系统进路参数'!R231)</f>
        <v>N/A</v>
      </c>
      <c r="P230" s="22" t="str">
        <f>IF(INDEX(Veh_Marshal,0,4)="N/A","N/A",'输出-系统进路参数'!S231)</f>
        <v>N/A</v>
      </c>
      <c r="Q230" s="22" t="str">
        <f>IF(INDEX(Veh_Marshal,0,4)="N/A","N/A",'输出-系统进路参数'!T231)</f>
        <v>N/A</v>
      </c>
      <c r="R230" s="22" t="str">
        <f>IF(INDEX(Veh_Marshal,0,4)="N/A","N/A",'输出-系统进路参数'!U231)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IF(INDEX(Veh_Marshal,0,4)="N/A","N/A",'输出-系统进路参数'!B232)</f>
        <v>N/A</v>
      </c>
      <c r="B231" s="22" t="str">
        <f>IF(INDEX(Veh_Marshal,0,4)="N/A","N/A",'输出-系统进路参数'!E232)</f>
        <v>N/A</v>
      </c>
      <c r="C231" s="22" t="str">
        <f>IF(INDEX(Veh_Marshal,0,4)="N/A","N/A",'输出-系统进路参数'!F232)</f>
        <v>N/A</v>
      </c>
      <c r="D231" s="22" t="str">
        <f>IF(INDEX(Veh_Marshal,0,4)="N/A","N/A",'输出-系统进路参数'!G232)</f>
        <v>N/A</v>
      </c>
      <c r="E231" s="22" t="str">
        <f>IF(INDEX(Veh_Marshal,0,4)="N/A","N/A",'输出-系统进路参数'!H232)</f>
        <v>N/A</v>
      </c>
      <c r="F231" s="22" t="str">
        <f>IF(INDEX(Veh_Marshal,0,4)="N/A","N/A",'输出-系统进路参数'!I232)</f>
        <v>N/A</v>
      </c>
      <c r="G231" s="22" t="str">
        <f>IF(INDEX(Veh_Marshal,0,4)="N/A","N/A",'输出-系统进路参数'!J232)</f>
        <v>N/A</v>
      </c>
      <c r="H231" s="22" t="str">
        <f>IF(INDEX(Veh_Marshal,0,4)="N/A","N/A",'输出-系统进路参数'!K232)</f>
        <v>N/A</v>
      </c>
      <c r="I231" s="22" t="str">
        <f>IF(INDEX(Veh_Marshal,0,4)="N/A","N/A",'输出-系统进路参数'!L232)</f>
        <v>N/A</v>
      </c>
      <c r="J231" s="22" t="str">
        <f>IF(INDEX(Veh_Marshal,0,4)="N/A","N/A",'输出-系统进路参数'!M232)</f>
        <v>N/A</v>
      </c>
      <c r="K231" s="22" t="str">
        <f>IF(INDEX(Veh_Marshal,0,4)="N/A","N/A",'输出-系统进路参数'!N232)</f>
        <v>N/A</v>
      </c>
      <c r="L231" s="22" t="str">
        <f>IF(INDEX(Veh_Marshal,0,4)="N/A","N/A",'输出-系统进路参数'!O232)</f>
        <v>N/A</v>
      </c>
      <c r="M231" s="22" t="str">
        <f>IF(INDEX(Veh_Marshal,0,4)="N/A","N/A",'输出-系统进路参数'!P232)</f>
        <v>N/A</v>
      </c>
      <c r="N231" s="22" t="str">
        <f>IF(INDEX(Veh_Marshal,0,4)="N/A","N/A",'输出-系统进路参数'!Q232)</f>
        <v>N/A</v>
      </c>
      <c r="O231" s="22" t="str">
        <f>IF(INDEX(Veh_Marshal,0,4)="N/A","N/A",'输出-系统进路参数'!R232)</f>
        <v>N/A</v>
      </c>
      <c r="P231" s="22" t="str">
        <f>IF(INDEX(Veh_Marshal,0,4)="N/A","N/A",'输出-系统进路参数'!S232)</f>
        <v>N/A</v>
      </c>
      <c r="Q231" s="22" t="str">
        <f>IF(INDEX(Veh_Marshal,0,4)="N/A","N/A",'输出-系统进路参数'!T232)</f>
        <v>N/A</v>
      </c>
      <c r="R231" s="22" t="str">
        <f>IF(INDEX(Veh_Marshal,0,4)="N/A","N/A",'输出-系统进路参数'!U232)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IF(INDEX(Veh_Marshal,0,4)="N/A","N/A",'输出-系统进路参数'!B233)</f>
        <v>N/A</v>
      </c>
      <c r="B232" s="22" t="str">
        <f>IF(INDEX(Veh_Marshal,0,4)="N/A","N/A",'输出-系统进路参数'!E233)</f>
        <v>N/A</v>
      </c>
      <c r="C232" s="22" t="str">
        <f>IF(INDEX(Veh_Marshal,0,4)="N/A","N/A",'输出-系统进路参数'!F233)</f>
        <v>N/A</v>
      </c>
      <c r="D232" s="22" t="str">
        <f>IF(INDEX(Veh_Marshal,0,4)="N/A","N/A",'输出-系统进路参数'!G233)</f>
        <v>N/A</v>
      </c>
      <c r="E232" s="22" t="str">
        <f>IF(INDEX(Veh_Marshal,0,4)="N/A","N/A",'输出-系统进路参数'!H233)</f>
        <v>N/A</v>
      </c>
      <c r="F232" s="22" t="str">
        <f>IF(INDEX(Veh_Marshal,0,4)="N/A","N/A",'输出-系统进路参数'!I233)</f>
        <v>N/A</v>
      </c>
      <c r="G232" s="22" t="str">
        <f>IF(INDEX(Veh_Marshal,0,4)="N/A","N/A",'输出-系统进路参数'!J233)</f>
        <v>N/A</v>
      </c>
      <c r="H232" s="22" t="str">
        <f>IF(INDEX(Veh_Marshal,0,4)="N/A","N/A",'输出-系统进路参数'!K233)</f>
        <v>N/A</v>
      </c>
      <c r="I232" s="22" t="str">
        <f>IF(INDEX(Veh_Marshal,0,4)="N/A","N/A",'输出-系统进路参数'!L233)</f>
        <v>N/A</v>
      </c>
      <c r="J232" s="22" t="str">
        <f>IF(INDEX(Veh_Marshal,0,4)="N/A","N/A",'输出-系统进路参数'!M233)</f>
        <v>N/A</v>
      </c>
      <c r="K232" s="22" t="str">
        <f>IF(INDEX(Veh_Marshal,0,4)="N/A","N/A",'输出-系统进路参数'!N233)</f>
        <v>N/A</v>
      </c>
      <c r="L232" s="22" t="str">
        <f>IF(INDEX(Veh_Marshal,0,4)="N/A","N/A",'输出-系统进路参数'!O233)</f>
        <v>N/A</v>
      </c>
      <c r="M232" s="22" t="str">
        <f>IF(INDEX(Veh_Marshal,0,4)="N/A","N/A",'输出-系统进路参数'!P233)</f>
        <v>N/A</v>
      </c>
      <c r="N232" s="22" t="str">
        <f>IF(INDEX(Veh_Marshal,0,4)="N/A","N/A",'输出-系统进路参数'!Q233)</f>
        <v>N/A</v>
      </c>
      <c r="O232" s="22" t="str">
        <f>IF(INDEX(Veh_Marshal,0,4)="N/A","N/A",'输出-系统进路参数'!R233)</f>
        <v>N/A</v>
      </c>
      <c r="P232" s="22" t="str">
        <f>IF(INDEX(Veh_Marshal,0,4)="N/A","N/A",'输出-系统进路参数'!S233)</f>
        <v>N/A</v>
      </c>
      <c r="Q232" s="22" t="str">
        <f>IF(INDEX(Veh_Marshal,0,4)="N/A","N/A",'输出-系统进路参数'!T233)</f>
        <v>N/A</v>
      </c>
      <c r="R232" s="22" t="str">
        <f>IF(INDEX(Veh_Marshal,0,4)="N/A","N/A",'输出-系统进路参数'!U233)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IF(INDEX(Veh_Marshal,0,4)="N/A","N/A",'输出-系统进路参数'!B234)</f>
        <v>N/A</v>
      </c>
      <c r="B233" s="22" t="str">
        <f>IF(INDEX(Veh_Marshal,0,4)="N/A","N/A",'输出-系统进路参数'!E234)</f>
        <v>N/A</v>
      </c>
      <c r="C233" s="22" t="str">
        <f>IF(INDEX(Veh_Marshal,0,4)="N/A","N/A",'输出-系统进路参数'!F234)</f>
        <v>N/A</v>
      </c>
      <c r="D233" s="22" t="str">
        <f>IF(INDEX(Veh_Marshal,0,4)="N/A","N/A",'输出-系统进路参数'!G234)</f>
        <v>N/A</v>
      </c>
      <c r="E233" s="22" t="str">
        <f>IF(INDEX(Veh_Marshal,0,4)="N/A","N/A",'输出-系统进路参数'!H234)</f>
        <v>N/A</v>
      </c>
      <c r="F233" s="22" t="str">
        <f>IF(INDEX(Veh_Marshal,0,4)="N/A","N/A",'输出-系统进路参数'!I234)</f>
        <v>N/A</v>
      </c>
      <c r="G233" s="22" t="str">
        <f>IF(INDEX(Veh_Marshal,0,4)="N/A","N/A",'输出-系统进路参数'!J234)</f>
        <v>N/A</v>
      </c>
      <c r="H233" s="22" t="str">
        <f>IF(INDEX(Veh_Marshal,0,4)="N/A","N/A",'输出-系统进路参数'!K234)</f>
        <v>N/A</v>
      </c>
      <c r="I233" s="22" t="str">
        <f>IF(INDEX(Veh_Marshal,0,4)="N/A","N/A",'输出-系统进路参数'!L234)</f>
        <v>N/A</v>
      </c>
      <c r="J233" s="22" t="str">
        <f>IF(INDEX(Veh_Marshal,0,4)="N/A","N/A",'输出-系统进路参数'!M234)</f>
        <v>N/A</v>
      </c>
      <c r="K233" s="22" t="str">
        <f>IF(INDEX(Veh_Marshal,0,4)="N/A","N/A",'输出-系统进路参数'!N234)</f>
        <v>N/A</v>
      </c>
      <c r="L233" s="22" t="str">
        <f>IF(INDEX(Veh_Marshal,0,4)="N/A","N/A",'输出-系统进路参数'!O234)</f>
        <v>N/A</v>
      </c>
      <c r="M233" s="22" t="str">
        <f>IF(INDEX(Veh_Marshal,0,4)="N/A","N/A",'输出-系统进路参数'!P234)</f>
        <v>N/A</v>
      </c>
      <c r="N233" s="22" t="str">
        <f>IF(INDEX(Veh_Marshal,0,4)="N/A","N/A",'输出-系统进路参数'!Q234)</f>
        <v>N/A</v>
      </c>
      <c r="O233" s="22" t="str">
        <f>IF(INDEX(Veh_Marshal,0,4)="N/A","N/A",'输出-系统进路参数'!R234)</f>
        <v>N/A</v>
      </c>
      <c r="P233" s="22" t="str">
        <f>IF(INDEX(Veh_Marshal,0,4)="N/A","N/A",'输出-系统进路参数'!S234)</f>
        <v>N/A</v>
      </c>
      <c r="Q233" s="22" t="str">
        <f>IF(INDEX(Veh_Marshal,0,4)="N/A","N/A",'输出-系统进路参数'!T234)</f>
        <v>N/A</v>
      </c>
      <c r="R233" s="22" t="str">
        <f>IF(INDEX(Veh_Marshal,0,4)="N/A","N/A",'输出-系统进路参数'!U234)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IF(INDEX(Veh_Marshal,0,4)="N/A","N/A",'输出-系统进路参数'!B235)</f>
        <v>N/A</v>
      </c>
      <c r="B234" s="22" t="str">
        <f>IF(INDEX(Veh_Marshal,0,4)="N/A","N/A",'输出-系统进路参数'!E235)</f>
        <v>N/A</v>
      </c>
      <c r="C234" s="22" t="str">
        <f>IF(INDEX(Veh_Marshal,0,4)="N/A","N/A",'输出-系统进路参数'!F235)</f>
        <v>N/A</v>
      </c>
      <c r="D234" s="22" t="str">
        <f>IF(INDEX(Veh_Marshal,0,4)="N/A","N/A",'输出-系统进路参数'!G235)</f>
        <v>N/A</v>
      </c>
      <c r="E234" s="22" t="str">
        <f>IF(INDEX(Veh_Marshal,0,4)="N/A","N/A",'输出-系统进路参数'!H235)</f>
        <v>N/A</v>
      </c>
      <c r="F234" s="22" t="str">
        <f>IF(INDEX(Veh_Marshal,0,4)="N/A","N/A",'输出-系统进路参数'!I235)</f>
        <v>N/A</v>
      </c>
      <c r="G234" s="22" t="str">
        <f>IF(INDEX(Veh_Marshal,0,4)="N/A","N/A",'输出-系统进路参数'!J235)</f>
        <v>N/A</v>
      </c>
      <c r="H234" s="22" t="str">
        <f>IF(INDEX(Veh_Marshal,0,4)="N/A","N/A",'输出-系统进路参数'!K235)</f>
        <v>N/A</v>
      </c>
      <c r="I234" s="22" t="str">
        <f>IF(INDEX(Veh_Marshal,0,4)="N/A","N/A",'输出-系统进路参数'!L235)</f>
        <v>N/A</v>
      </c>
      <c r="J234" s="22" t="str">
        <f>IF(INDEX(Veh_Marshal,0,4)="N/A","N/A",'输出-系统进路参数'!M235)</f>
        <v>N/A</v>
      </c>
      <c r="K234" s="22" t="str">
        <f>IF(INDEX(Veh_Marshal,0,4)="N/A","N/A",'输出-系统进路参数'!N235)</f>
        <v>N/A</v>
      </c>
      <c r="L234" s="22" t="str">
        <f>IF(INDEX(Veh_Marshal,0,4)="N/A","N/A",'输出-系统进路参数'!O235)</f>
        <v>N/A</v>
      </c>
      <c r="M234" s="22" t="str">
        <f>IF(INDEX(Veh_Marshal,0,4)="N/A","N/A",'输出-系统进路参数'!P235)</f>
        <v>N/A</v>
      </c>
      <c r="N234" s="22" t="str">
        <f>IF(INDEX(Veh_Marshal,0,4)="N/A","N/A",'输出-系统进路参数'!Q235)</f>
        <v>N/A</v>
      </c>
      <c r="O234" s="22" t="str">
        <f>IF(INDEX(Veh_Marshal,0,4)="N/A","N/A",'输出-系统进路参数'!R235)</f>
        <v>N/A</v>
      </c>
      <c r="P234" s="22" t="str">
        <f>IF(INDEX(Veh_Marshal,0,4)="N/A","N/A",'输出-系统进路参数'!S235)</f>
        <v>N/A</v>
      </c>
      <c r="Q234" s="22" t="str">
        <f>IF(INDEX(Veh_Marshal,0,4)="N/A","N/A",'输出-系统进路参数'!T235)</f>
        <v>N/A</v>
      </c>
      <c r="R234" s="22" t="str">
        <f>IF(INDEX(Veh_Marshal,0,4)="N/A","N/A",'输出-系统进路参数'!U235)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IF(INDEX(Veh_Marshal,0,4)="N/A","N/A",'输出-系统进路参数'!B236)</f>
        <v>N/A</v>
      </c>
      <c r="B235" s="22" t="str">
        <f>IF(INDEX(Veh_Marshal,0,4)="N/A","N/A",'输出-系统进路参数'!E236)</f>
        <v>N/A</v>
      </c>
      <c r="C235" s="22" t="str">
        <f>IF(INDEX(Veh_Marshal,0,4)="N/A","N/A",'输出-系统进路参数'!F236)</f>
        <v>N/A</v>
      </c>
      <c r="D235" s="22" t="str">
        <f>IF(INDEX(Veh_Marshal,0,4)="N/A","N/A",'输出-系统进路参数'!G236)</f>
        <v>N/A</v>
      </c>
      <c r="E235" s="22" t="str">
        <f>IF(INDEX(Veh_Marshal,0,4)="N/A","N/A",'输出-系统进路参数'!H236)</f>
        <v>N/A</v>
      </c>
      <c r="F235" s="22" t="str">
        <f>IF(INDEX(Veh_Marshal,0,4)="N/A","N/A",'输出-系统进路参数'!I236)</f>
        <v>N/A</v>
      </c>
      <c r="G235" s="22" t="str">
        <f>IF(INDEX(Veh_Marshal,0,4)="N/A","N/A",'输出-系统进路参数'!J236)</f>
        <v>N/A</v>
      </c>
      <c r="H235" s="22" t="str">
        <f>IF(INDEX(Veh_Marshal,0,4)="N/A","N/A",'输出-系统进路参数'!K236)</f>
        <v>N/A</v>
      </c>
      <c r="I235" s="22" t="str">
        <f>IF(INDEX(Veh_Marshal,0,4)="N/A","N/A",'输出-系统进路参数'!L236)</f>
        <v>N/A</v>
      </c>
      <c r="J235" s="22" t="str">
        <f>IF(INDEX(Veh_Marshal,0,4)="N/A","N/A",'输出-系统进路参数'!M236)</f>
        <v>N/A</v>
      </c>
      <c r="K235" s="22" t="str">
        <f>IF(INDEX(Veh_Marshal,0,4)="N/A","N/A",'输出-系统进路参数'!N236)</f>
        <v>N/A</v>
      </c>
      <c r="L235" s="22" t="str">
        <f>IF(INDEX(Veh_Marshal,0,4)="N/A","N/A",'输出-系统进路参数'!O236)</f>
        <v>N/A</v>
      </c>
      <c r="M235" s="22" t="str">
        <f>IF(INDEX(Veh_Marshal,0,4)="N/A","N/A",'输出-系统进路参数'!P236)</f>
        <v>N/A</v>
      </c>
      <c r="N235" s="22" t="str">
        <f>IF(INDEX(Veh_Marshal,0,4)="N/A","N/A",'输出-系统进路参数'!Q236)</f>
        <v>N/A</v>
      </c>
      <c r="O235" s="22" t="str">
        <f>IF(INDEX(Veh_Marshal,0,4)="N/A","N/A",'输出-系统进路参数'!R236)</f>
        <v>N/A</v>
      </c>
      <c r="P235" s="22" t="str">
        <f>IF(INDEX(Veh_Marshal,0,4)="N/A","N/A",'输出-系统进路参数'!S236)</f>
        <v>N/A</v>
      </c>
      <c r="Q235" s="22" t="str">
        <f>IF(INDEX(Veh_Marshal,0,4)="N/A","N/A",'输出-系统进路参数'!T236)</f>
        <v>N/A</v>
      </c>
      <c r="R235" s="22" t="str">
        <f>IF(INDEX(Veh_Marshal,0,4)="N/A","N/A",'输出-系统进路参数'!U236)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IF(INDEX(Veh_Marshal,0,4)="N/A","N/A",'输出-系统进路参数'!B237)</f>
        <v>N/A</v>
      </c>
      <c r="B236" s="22" t="str">
        <f>IF(INDEX(Veh_Marshal,0,4)="N/A","N/A",'输出-系统进路参数'!E237)</f>
        <v>N/A</v>
      </c>
      <c r="C236" s="22" t="str">
        <f>IF(INDEX(Veh_Marshal,0,4)="N/A","N/A",'输出-系统进路参数'!F237)</f>
        <v>N/A</v>
      </c>
      <c r="D236" s="22" t="str">
        <f>IF(INDEX(Veh_Marshal,0,4)="N/A","N/A",'输出-系统进路参数'!G237)</f>
        <v>N/A</v>
      </c>
      <c r="E236" s="22" t="str">
        <f>IF(INDEX(Veh_Marshal,0,4)="N/A","N/A",'输出-系统进路参数'!H237)</f>
        <v>N/A</v>
      </c>
      <c r="F236" s="22" t="str">
        <f>IF(INDEX(Veh_Marshal,0,4)="N/A","N/A",'输出-系统进路参数'!I237)</f>
        <v>N/A</v>
      </c>
      <c r="G236" s="22" t="str">
        <f>IF(INDEX(Veh_Marshal,0,4)="N/A","N/A",'输出-系统进路参数'!J237)</f>
        <v>N/A</v>
      </c>
      <c r="H236" s="22" t="str">
        <f>IF(INDEX(Veh_Marshal,0,4)="N/A","N/A",'输出-系统进路参数'!K237)</f>
        <v>N/A</v>
      </c>
      <c r="I236" s="22" t="str">
        <f>IF(INDEX(Veh_Marshal,0,4)="N/A","N/A",'输出-系统进路参数'!L237)</f>
        <v>N/A</v>
      </c>
      <c r="J236" s="22" t="str">
        <f>IF(INDEX(Veh_Marshal,0,4)="N/A","N/A",'输出-系统进路参数'!M237)</f>
        <v>N/A</v>
      </c>
      <c r="K236" s="22" t="str">
        <f>IF(INDEX(Veh_Marshal,0,4)="N/A","N/A",'输出-系统进路参数'!N237)</f>
        <v>N/A</v>
      </c>
      <c r="L236" s="22" t="str">
        <f>IF(INDEX(Veh_Marshal,0,4)="N/A","N/A",'输出-系统进路参数'!O237)</f>
        <v>N/A</v>
      </c>
      <c r="M236" s="22" t="str">
        <f>IF(INDEX(Veh_Marshal,0,4)="N/A","N/A",'输出-系统进路参数'!P237)</f>
        <v>N/A</v>
      </c>
      <c r="N236" s="22" t="str">
        <f>IF(INDEX(Veh_Marshal,0,4)="N/A","N/A",'输出-系统进路参数'!Q237)</f>
        <v>N/A</v>
      </c>
      <c r="O236" s="22" t="str">
        <f>IF(INDEX(Veh_Marshal,0,4)="N/A","N/A",'输出-系统进路参数'!R237)</f>
        <v>N/A</v>
      </c>
      <c r="P236" s="22" t="str">
        <f>IF(INDEX(Veh_Marshal,0,4)="N/A","N/A",'输出-系统进路参数'!S237)</f>
        <v>N/A</v>
      </c>
      <c r="Q236" s="22" t="str">
        <f>IF(INDEX(Veh_Marshal,0,4)="N/A","N/A",'输出-系统进路参数'!T237)</f>
        <v>N/A</v>
      </c>
      <c r="R236" s="22" t="str">
        <f>IF(INDEX(Veh_Marshal,0,4)="N/A","N/A",'输出-系统进路参数'!U237)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IF(INDEX(Veh_Marshal,0,4)="N/A","N/A",'输出-系统进路参数'!B238)</f>
        <v>N/A</v>
      </c>
      <c r="B237" s="22" t="str">
        <f>IF(INDEX(Veh_Marshal,0,4)="N/A","N/A",'输出-系统进路参数'!E238)</f>
        <v>N/A</v>
      </c>
      <c r="C237" s="22" t="str">
        <f>IF(INDEX(Veh_Marshal,0,4)="N/A","N/A",'输出-系统进路参数'!F238)</f>
        <v>N/A</v>
      </c>
      <c r="D237" s="22" t="str">
        <f>IF(INDEX(Veh_Marshal,0,4)="N/A","N/A",'输出-系统进路参数'!G238)</f>
        <v>N/A</v>
      </c>
      <c r="E237" s="22" t="str">
        <f>IF(INDEX(Veh_Marshal,0,4)="N/A","N/A",'输出-系统进路参数'!H238)</f>
        <v>N/A</v>
      </c>
      <c r="F237" s="22" t="str">
        <f>IF(INDEX(Veh_Marshal,0,4)="N/A","N/A",'输出-系统进路参数'!I238)</f>
        <v>N/A</v>
      </c>
      <c r="G237" s="22" t="str">
        <f>IF(INDEX(Veh_Marshal,0,4)="N/A","N/A",'输出-系统进路参数'!J238)</f>
        <v>N/A</v>
      </c>
      <c r="H237" s="22" t="str">
        <f>IF(INDEX(Veh_Marshal,0,4)="N/A","N/A",'输出-系统进路参数'!K238)</f>
        <v>N/A</v>
      </c>
      <c r="I237" s="22" t="str">
        <f>IF(INDEX(Veh_Marshal,0,4)="N/A","N/A",'输出-系统进路参数'!L238)</f>
        <v>N/A</v>
      </c>
      <c r="J237" s="22" t="str">
        <f>IF(INDEX(Veh_Marshal,0,4)="N/A","N/A",'输出-系统进路参数'!M238)</f>
        <v>N/A</v>
      </c>
      <c r="K237" s="22" t="str">
        <f>IF(INDEX(Veh_Marshal,0,4)="N/A","N/A",'输出-系统进路参数'!N238)</f>
        <v>N/A</v>
      </c>
      <c r="L237" s="22" t="str">
        <f>IF(INDEX(Veh_Marshal,0,4)="N/A","N/A",'输出-系统进路参数'!O238)</f>
        <v>N/A</v>
      </c>
      <c r="M237" s="22" t="str">
        <f>IF(INDEX(Veh_Marshal,0,4)="N/A","N/A",'输出-系统进路参数'!P238)</f>
        <v>N/A</v>
      </c>
      <c r="N237" s="22" t="str">
        <f>IF(INDEX(Veh_Marshal,0,4)="N/A","N/A",'输出-系统进路参数'!Q238)</f>
        <v>N/A</v>
      </c>
      <c r="O237" s="22" t="str">
        <f>IF(INDEX(Veh_Marshal,0,4)="N/A","N/A",'输出-系统进路参数'!R238)</f>
        <v>N/A</v>
      </c>
      <c r="P237" s="22" t="str">
        <f>IF(INDEX(Veh_Marshal,0,4)="N/A","N/A",'输出-系统进路参数'!S238)</f>
        <v>N/A</v>
      </c>
      <c r="Q237" s="22" t="str">
        <f>IF(INDEX(Veh_Marshal,0,4)="N/A","N/A",'输出-系统进路参数'!T238)</f>
        <v>N/A</v>
      </c>
      <c r="R237" s="22" t="str">
        <f>IF(INDEX(Veh_Marshal,0,4)="N/A","N/A",'输出-系统进路参数'!U238)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IF(INDEX(Veh_Marshal,0,4)="N/A","N/A",'输出-系统进路参数'!B239)</f>
        <v>N/A</v>
      </c>
      <c r="B238" s="22" t="str">
        <f>IF(INDEX(Veh_Marshal,0,4)="N/A","N/A",'输出-系统进路参数'!E239)</f>
        <v>N/A</v>
      </c>
      <c r="C238" s="22" t="str">
        <f>IF(INDEX(Veh_Marshal,0,4)="N/A","N/A",'输出-系统进路参数'!F239)</f>
        <v>N/A</v>
      </c>
      <c r="D238" s="22" t="str">
        <f>IF(INDEX(Veh_Marshal,0,4)="N/A","N/A",'输出-系统进路参数'!G239)</f>
        <v>N/A</v>
      </c>
      <c r="E238" s="22" t="str">
        <f>IF(INDEX(Veh_Marshal,0,4)="N/A","N/A",'输出-系统进路参数'!H239)</f>
        <v>N/A</v>
      </c>
      <c r="F238" s="22" t="str">
        <f>IF(INDEX(Veh_Marshal,0,4)="N/A","N/A",'输出-系统进路参数'!I239)</f>
        <v>N/A</v>
      </c>
      <c r="G238" s="22" t="str">
        <f>IF(INDEX(Veh_Marshal,0,4)="N/A","N/A",'输出-系统进路参数'!J239)</f>
        <v>N/A</v>
      </c>
      <c r="H238" s="22" t="str">
        <f>IF(INDEX(Veh_Marshal,0,4)="N/A","N/A",'输出-系统进路参数'!K239)</f>
        <v>N/A</v>
      </c>
      <c r="I238" s="22" t="str">
        <f>IF(INDEX(Veh_Marshal,0,4)="N/A","N/A",'输出-系统进路参数'!L239)</f>
        <v>N/A</v>
      </c>
      <c r="J238" s="22" t="str">
        <f>IF(INDEX(Veh_Marshal,0,4)="N/A","N/A",'输出-系统进路参数'!M239)</f>
        <v>N/A</v>
      </c>
      <c r="K238" s="22" t="str">
        <f>IF(INDEX(Veh_Marshal,0,4)="N/A","N/A",'输出-系统进路参数'!N239)</f>
        <v>N/A</v>
      </c>
      <c r="L238" s="22" t="str">
        <f>IF(INDEX(Veh_Marshal,0,4)="N/A","N/A",'输出-系统进路参数'!O239)</f>
        <v>N/A</v>
      </c>
      <c r="M238" s="22" t="str">
        <f>IF(INDEX(Veh_Marshal,0,4)="N/A","N/A",'输出-系统进路参数'!P239)</f>
        <v>N/A</v>
      </c>
      <c r="N238" s="22" t="str">
        <f>IF(INDEX(Veh_Marshal,0,4)="N/A","N/A",'输出-系统进路参数'!Q239)</f>
        <v>N/A</v>
      </c>
      <c r="O238" s="22" t="str">
        <f>IF(INDEX(Veh_Marshal,0,4)="N/A","N/A",'输出-系统进路参数'!R239)</f>
        <v>N/A</v>
      </c>
      <c r="P238" s="22" t="str">
        <f>IF(INDEX(Veh_Marshal,0,4)="N/A","N/A",'输出-系统进路参数'!S239)</f>
        <v>N/A</v>
      </c>
      <c r="Q238" s="22" t="str">
        <f>IF(INDEX(Veh_Marshal,0,4)="N/A","N/A",'输出-系统进路参数'!T239)</f>
        <v>N/A</v>
      </c>
      <c r="R238" s="22" t="str">
        <f>IF(INDEX(Veh_Marshal,0,4)="N/A","N/A",'输出-系统进路参数'!U239)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IF(INDEX(Veh_Marshal,0,4)="N/A","N/A",'输出-系统进路参数'!B240)</f>
        <v>N/A</v>
      </c>
      <c r="B239" s="22" t="str">
        <f>IF(INDEX(Veh_Marshal,0,4)="N/A","N/A",'输出-系统进路参数'!E240)</f>
        <v>N/A</v>
      </c>
      <c r="C239" s="22" t="str">
        <f>IF(INDEX(Veh_Marshal,0,4)="N/A","N/A",'输出-系统进路参数'!F240)</f>
        <v>N/A</v>
      </c>
      <c r="D239" s="22" t="str">
        <f>IF(INDEX(Veh_Marshal,0,4)="N/A","N/A",'输出-系统进路参数'!G240)</f>
        <v>N/A</v>
      </c>
      <c r="E239" s="22" t="str">
        <f>IF(INDEX(Veh_Marshal,0,4)="N/A","N/A",'输出-系统进路参数'!H240)</f>
        <v>N/A</v>
      </c>
      <c r="F239" s="22" t="str">
        <f>IF(INDEX(Veh_Marshal,0,4)="N/A","N/A",'输出-系统进路参数'!I240)</f>
        <v>N/A</v>
      </c>
      <c r="G239" s="22" t="str">
        <f>IF(INDEX(Veh_Marshal,0,4)="N/A","N/A",'输出-系统进路参数'!J240)</f>
        <v>N/A</v>
      </c>
      <c r="H239" s="22" t="str">
        <f>IF(INDEX(Veh_Marshal,0,4)="N/A","N/A",'输出-系统进路参数'!K240)</f>
        <v>N/A</v>
      </c>
      <c r="I239" s="22" t="str">
        <f>IF(INDEX(Veh_Marshal,0,4)="N/A","N/A",'输出-系统进路参数'!L240)</f>
        <v>N/A</v>
      </c>
      <c r="J239" s="22" t="str">
        <f>IF(INDEX(Veh_Marshal,0,4)="N/A","N/A",'输出-系统进路参数'!M240)</f>
        <v>N/A</v>
      </c>
      <c r="K239" s="22" t="str">
        <f>IF(INDEX(Veh_Marshal,0,4)="N/A","N/A",'输出-系统进路参数'!N240)</f>
        <v>N/A</v>
      </c>
      <c r="L239" s="22" t="str">
        <f>IF(INDEX(Veh_Marshal,0,4)="N/A","N/A",'输出-系统进路参数'!O240)</f>
        <v>N/A</v>
      </c>
      <c r="M239" s="22" t="str">
        <f>IF(INDEX(Veh_Marshal,0,4)="N/A","N/A",'输出-系统进路参数'!P240)</f>
        <v>N/A</v>
      </c>
      <c r="N239" s="22" t="str">
        <f>IF(INDEX(Veh_Marshal,0,4)="N/A","N/A",'输出-系统进路参数'!Q240)</f>
        <v>N/A</v>
      </c>
      <c r="O239" s="22" t="str">
        <f>IF(INDEX(Veh_Marshal,0,4)="N/A","N/A",'输出-系统进路参数'!R240)</f>
        <v>N/A</v>
      </c>
      <c r="P239" s="22" t="str">
        <f>IF(INDEX(Veh_Marshal,0,4)="N/A","N/A",'输出-系统进路参数'!S240)</f>
        <v>N/A</v>
      </c>
      <c r="Q239" s="22" t="str">
        <f>IF(INDEX(Veh_Marshal,0,4)="N/A","N/A",'输出-系统进路参数'!T240)</f>
        <v>N/A</v>
      </c>
      <c r="R239" s="22" t="str">
        <f>IF(INDEX(Veh_Marshal,0,4)="N/A","N/A",'输出-系统进路参数'!U240)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IF(INDEX(Veh_Marshal,0,4)="N/A","N/A",'输出-系统进路参数'!B241)</f>
        <v>N/A</v>
      </c>
      <c r="B240" s="22" t="str">
        <f>IF(INDEX(Veh_Marshal,0,4)="N/A","N/A",'输出-系统进路参数'!E241)</f>
        <v>N/A</v>
      </c>
      <c r="C240" s="22" t="str">
        <f>IF(INDEX(Veh_Marshal,0,4)="N/A","N/A",'输出-系统进路参数'!F241)</f>
        <v>N/A</v>
      </c>
      <c r="D240" s="22" t="str">
        <f>IF(INDEX(Veh_Marshal,0,4)="N/A","N/A",'输出-系统进路参数'!G241)</f>
        <v>N/A</v>
      </c>
      <c r="E240" s="22" t="str">
        <f>IF(INDEX(Veh_Marshal,0,4)="N/A","N/A",'输出-系统进路参数'!H241)</f>
        <v>N/A</v>
      </c>
      <c r="F240" s="22" t="str">
        <f>IF(INDEX(Veh_Marshal,0,4)="N/A","N/A",'输出-系统进路参数'!I241)</f>
        <v>N/A</v>
      </c>
      <c r="G240" s="22" t="str">
        <f>IF(INDEX(Veh_Marshal,0,4)="N/A","N/A",'输出-系统进路参数'!J241)</f>
        <v>N/A</v>
      </c>
      <c r="H240" s="22" t="str">
        <f>IF(INDEX(Veh_Marshal,0,4)="N/A","N/A",'输出-系统进路参数'!K241)</f>
        <v>N/A</v>
      </c>
      <c r="I240" s="22" t="str">
        <f>IF(INDEX(Veh_Marshal,0,4)="N/A","N/A",'输出-系统进路参数'!L241)</f>
        <v>N/A</v>
      </c>
      <c r="J240" s="22" t="str">
        <f>IF(INDEX(Veh_Marshal,0,4)="N/A","N/A",'输出-系统进路参数'!M241)</f>
        <v>N/A</v>
      </c>
      <c r="K240" s="22" t="str">
        <f>IF(INDEX(Veh_Marshal,0,4)="N/A","N/A",'输出-系统进路参数'!N241)</f>
        <v>N/A</v>
      </c>
      <c r="L240" s="22" t="str">
        <f>IF(INDEX(Veh_Marshal,0,4)="N/A","N/A",'输出-系统进路参数'!O241)</f>
        <v>N/A</v>
      </c>
      <c r="M240" s="22" t="str">
        <f>IF(INDEX(Veh_Marshal,0,4)="N/A","N/A",'输出-系统进路参数'!P241)</f>
        <v>N/A</v>
      </c>
      <c r="N240" s="22" t="str">
        <f>IF(INDEX(Veh_Marshal,0,4)="N/A","N/A",'输出-系统进路参数'!Q241)</f>
        <v>N/A</v>
      </c>
      <c r="O240" s="22" t="str">
        <f>IF(INDEX(Veh_Marshal,0,4)="N/A","N/A",'输出-系统进路参数'!R241)</f>
        <v>N/A</v>
      </c>
      <c r="P240" s="22" t="str">
        <f>IF(INDEX(Veh_Marshal,0,4)="N/A","N/A",'输出-系统进路参数'!S241)</f>
        <v>N/A</v>
      </c>
      <c r="Q240" s="22" t="str">
        <f>IF(INDEX(Veh_Marshal,0,4)="N/A","N/A",'输出-系统进路参数'!T241)</f>
        <v>N/A</v>
      </c>
      <c r="R240" s="22" t="str">
        <f>IF(INDEX(Veh_Marshal,0,4)="N/A","N/A",'输出-系统进路参数'!U241)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IF(INDEX(Veh_Marshal,0,4)="N/A","N/A",'输出-系统进路参数'!B242)</f>
        <v>N/A</v>
      </c>
      <c r="B241" s="22" t="str">
        <f>IF(INDEX(Veh_Marshal,0,4)="N/A","N/A",'输出-系统进路参数'!E242)</f>
        <v>N/A</v>
      </c>
      <c r="C241" s="22" t="str">
        <f>IF(INDEX(Veh_Marshal,0,4)="N/A","N/A",'输出-系统进路参数'!F242)</f>
        <v>N/A</v>
      </c>
      <c r="D241" s="22" t="str">
        <f>IF(INDEX(Veh_Marshal,0,4)="N/A","N/A",'输出-系统进路参数'!G242)</f>
        <v>N/A</v>
      </c>
      <c r="E241" s="22" t="str">
        <f>IF(INDEX(Veh_Marshal,0,4)="N/A","N/A",'输出-系统进路参数'!H242)</f>
        <v>N/A</v>
      </c>
      <c r="F241" s="22" t="str">
        <f>IF(INDEX(Veh_Marshal,0,4)="N/A","N/A",'输出-系统进路参数'!I242)</f>
        <v>N/A</v>
      </c>
      <c r="G241" s="22" t="str">
        <f>IF(INDEX(Veh_Marshal,0,4)="N/A","N/A",'输出-系统进路参数'!J242)</f>
        <v>N/A</v>
      </c>
      <c r="H241" s="22" t="str">
        <f>IF(INDEX(Veh_Marshal,0,4)="N/A","N/A",'输出-系统进路参数'!K242)</f>
        <v>N/A</v>
      </c>
      <c r="I241" s="22" t="str">
        <f>IF(INDEX(Veh_Marshal,0,4)="N/A","N/A",'输出-系统进路参数'!L242)</f>
        <v>N/A</v>
      </c>
      <c r="J241" s="22" t="str">
        <f>IF(INDEX(Veh_Marshal,0,4)="N/A","N/A",'输出-系统进路参数'!M242)</f>
        <v>N/A</v>
      </c>
      <c r="K241" s="22" t="str">
        <f>IF(INDEX(Veh_Marshal,0,4)="N/A","N/A",'输出-系统进路参数'!N242)</f>
        <v>N/A</v>
      </c>
      <c r="L241" s="22" t="str">
        <f>IF(INDEX(Veh_Marshal,0,4)="N/A","N/A",'输出-系统进路参数'!O242)</f>
        <v>N/A</v>
      </c>
      <c r="M241" s="22" t="str">
        <f>IF(INDEX(Veh_Marshal,0,4)="N/A","N/A",'输出-系统进路参数'!P242)</f>
        <v>N/A</v>
      </c>
      <c r="N241" s="22" t="str">
        <f>IF(INDEX(Veh_Marshal,0,4)="N/A","N/A",'输出-系统进路参数'!Q242)</f>
        <v>N/A</v>
      </c>
      <c r="O241" s="22" t="str">
        <f>IF(INDEX(Veh_Marshal,0,4)="N/A","N/A",'输出-系统进路参数'!R242)</f>
        <v>N/A</v>
      </c>
      <c r="P241" s="22" t="str">
        <f>IF(INDEX(Veh_Marshal,0,4)="N/A","N/A",'输出-系统进路参数'!S242)</f>
        <v>N/A</v>
      </c>
      <c r="Q241" s="22" t="str">
        <f>IF(INDEX(Veh_Marshal,0,4)="N/A","N/A",'输出-系统进路参数'!T242)</f>
        <v>N/A</v>
      </c>
      <c r="R241" s="22" t="str">
        <f>IF(INDEX(Veh_Marshal,0,4)="N/A","N/A",'输出-系统进路参数'!U242)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IF(INDEX(Veh_Marshal,0,4)="N/A","N/A",'输出-系统进路参数'!B243)</f>
        <v>N/A</v>
      </c>
      <c r="B242" s="22" t="str">
        <f>IF(INDEX(Veh_Marshal,0,4)="N/A","N/A",'输出-系统进路参数'!E243)</f>
        <v>N/A</v>
      </c>
      <c r="C242" s="22" t="str">
        <f>IF(INDEX(Veh_Marshal,0,4)="N/A","N/A",'输出-系统进路参数'!F243)</f>
        <v>N/A</v>
      </c>
      <c r="D242" s="22" t="str">
        <f>IF(INDEX(Veh_Marshal,0,4)="N/A","N/A",'输出-系统进路参数'!G243)</f>
        <v>N/A</v>
      </c>
      <c r="E242" s="22" t="str">
        <f>IF(INDEX(Veh_Marshal,0,4)="N/A","N/A",'输出-系统进路参数'!H243)</f>
        <v>N/A</v>
      </c>
      <c r="F242" s="22" t="str">
        <f>IF(INDEX(Veh_Marshal,0,4)="N/A","N/A",'输出-系统进路参数'!I243)</f>
        <v>N/A</v>
      </c>
      <c r="G242" s="22" t="str">
        <f>IF(INDEX(Veh_Marshal,0,4)="N/A","N/A",'输出-系统进路参数'!J243)</f>
        <v>N/A</v>
      </c>
      <c r="H242" s="22" t="str">
        <f>IF(INDEX(Veh_Marshal,0,4)="N/A","N/A",'输出-系统进路参数'!K243)</f>
        <v>N/A</v>
      </c>
      <c r="I242" s="22" t="str">
        <f>IF(INDEX(Veh_Marshal,0,4)="N/A","N/A",'输出-系统进路参数'!L243)</f>
        <v>N/A</v>
      </c>
      <c r="J242" s="22" t="str">
        <f>IF(INDEX(Veh_Marshal,0,4)="N/A","N/A",'输出-系统进路参数'!M243)</f>
        <v>N/A</v>
      </c>
      <c r="K242" s="22" t="str">
        <f>IF(INDEX(Veh_Marshal,0,4)="N/A","N/A",'输出-系统进路参数'!N243)</f>
        <v>N/A</v>
      </c>
      <c r="L242" s="22" t="str">
        <f>IF(INDEX(Veh_Marshal,0,4)="N/A","N/A",'输出-系统进路参数'!O243)</f>
        <v>N/A</v>
      </c>
      <c r="M242" s="22" t="str">
        <f>IF(INDEX(Veh_Marshal,0,4)="N/A","N/A",'输出-系统进路参数'!P243)</f>
        <v>N/A</v>
      </c>
      <c r="N242" s="22" t="str">
        <f>IF(INDEX(Veh_Marshal,0,4)="N/A","N/A",'输出-系统进路参数'!Q243)</f>
        <v>N/A</v>
      </c>
      <c r="O242" s="22" t="str">
        <f>IF(INDEX(Veh_Marshal,0,4)="N/A","N/A",'输出-系统进路参数'!R243)</f>
        <v>N/A</v>
      </c>
      <c r="P242" s="22" t="str">
        <f>IF(INDEX(Veh_Marshal,0,4)="N/A","N/A",'输出-系统进路参数'!S243)</f>
        <v>N/A</v>
      </c>
      <c r="Q242" s="22" t="str">
        <f>IF(INDEX(Veh_Marshal,0,4)="N/A","N/A",'输出-系统进路参数'!T243)</f>
        <v>N/A</v>
      </c>
      <c r="R242" s="22" t="str">
        <f>IF(INDEX(Veh_Marshal,0,4)="N/A","N/A",'输出-系统进路参数'!U243)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IF(INDEX(Veh_Marshal,0,4)="N/A","N/A",'输出-系统进路参数'!B244)</f>
        <v>N/A</v>
      </c>
      <c r="B243" s="22" t="str">
        <f>IF(INDEX(Veh_Marshal,0,4)="N/A","N/A",'输出-系统进路参数'!E244)</f>
        <v>N/A</v>
      </c>
      <c r="C243" s="22" t="str">
        <f>IF(INDEX(Veh_Marshal,0,4)="N/A","N/A",'输出-系统进路参数'!F244)</f>
        <v>N/A</v>
      </c>
      <c r="D243" s="22" t="str">
        <f>IF(INDEX(Veh_Marshal,0,4)="N/A","N/A",'输出-系统进路参数'!G244)</f>
        <v>N/A</v>
      </c>
      <c r="E243" s="22" t="str">
        <f>IF(INDEX(Veh_Marshal,0,4)="N/A","N/A",'输出-系统进路参数'!H244)</f>
        <v>N/A</v>
      </c>
      <c r="F243" s="22" t="str">
        <f>IF(INDEX(Veh_Marshal,0,4)="N/A","N/A",'输出-系统进路参数'!I244)</f>
        <v>N/A</v>
      </c>
      <c r="G243" s="22" t="str">
        <f>IF(INDEX(Veh_Marshal,0,4)="N/A","N/A",'输出-系统进路参数'!J244)</f>
        <v>N/A</v>
      </c>
      <c r="H243" s="22" t="str">
        <f>IF(INDEX(Veh_Marshal,0,4)="N/A","N/A",'输出-系统进路参数'!K244)</f>
        <v>N/A</v>
      </c>
      <c r="I243" s="22" t="str">
        <f>IF(INDEX(Veh_Marshal,0,4)="N/A","N/A",'输出-系统进路参数'!L244)</f>
        <v>N/A</v>
      </c>
      <c r="J243" s="22" t="str">
        <f>IF(INDEX(Veh_Marshal,0,4)="N/A","N/A",'输出-系统进路参数'!M244)</f>
        <v>N/A</v>
      </c>
      <c r="K243" s="22" t="str">
        <f>IF(INDEX(Veh_Marshal,0,4)="N/A","N/A",'输出-系统进路参数'!N244)</f>
        <v>N/A</v>
      </c>
      <c r="L243" s="22" t="str">
        <f>IF(INDEX(Veh_Marshal,0,4)="N/A","N/A",'输出-系统进路参数'!O244)</f>
        <v>N/A</v>
      </c>
      <c r="M243" s="22" t="str">
        <f>IF(INDEX(Veh_Marshal,0,4)="N/A","N/A",'输出-系统进路参数'!P244)</f>
        <v>N/A</v>
      </c>
      <c r="N243" s="22" t="str">
        <f>IF(INDEX(Veh_Marshal,0,4)="N/A","N/A",'输出-系统进路参数'!Q244)</f>
        <v>N/A</v>
      </c>
      <c r="O243" s="22" t="str">
        <f>IF(INDEX(Veh_Marshal,0,4)="N/A","N/A",'输出-系统进路参数'!R244)</f>
        <v>N/A</v>
      </c>
      <c r="P243" s="22" t="str">
        <f>IF(INDEX(Veh_Marshal,0,4)="N/A","N/A",'输出-系统进路参数'!S244)</f>
        <v>N/A</v>
      </c>
      <c r="Q243" s="22" t="str">
        <f>IF(INDEX(Veh_Marshal,0,4)="N/A","N/A",'输出-系统进路参数'!T244)</f>
        <v>N/A</v>
      </c>
      <c r="R243" s="22" t="str">
        <f>IF(INDEX(Veh_Marshal,0,4)="N/A","N/A",'输出-系统进路参数'!U244)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IF(INDEX(Veh_Marshal,0,4)="N/A","N/A",'输出-系统进路参数'!B245)</f>
        <v>N/A</v>
      </c>
      <c r="B244" s="22" t="str">
        <f>IF(INDEX(Veh_Marshal,0,4)="N/A","N/A",'输出-系统进路参数'!E245)</f>
        <v>N/A</v>
      </c>
      <c r="C244" s="22" t="str">
        <f>IF(INDEX(Veh_Marshal,0,4)="N/A","N/A",'输出-系统进路参数'!F245)</f>
        <v>N/A</v>
      </c>
      <c r="D244" s="22" t="str">
        <f>IF(INDEX(Veh_Marshal,0,4)="N/A","N/A",'输出-系统进路参数'!G245)</f>
        <v>N/A</v>
      </c>
      <c r="E244" s="22" t="str">
        <f>IF(INDEX(Veh_Marshal,0,4)="N/A","N/A",'输出-系统进路参数'!H245)</f>
        <v>N/A</v>
      </c>
      <c r="F244" s="22" t="str">
        <f>IF(INDEX(Veh_Marshal,0,4)="N/A","N/A",'输出-系统进路参数'!I245)</f>
        <v>N/A</v>
      </c>
      <c r="G244" s="22" t="str">
        <f>IF(INDEX(Veh_Marshal,0,4)="N/A","N/A",'输出-系统进路参数'!J245)</f>
        <v>N/A</v>
      </c>
      <c r="H244" s="22" t="str">
        <f>IF(INDEX(Veh_Marshal,0,4)="N/A","N/A",'输出-系统进路参数'!K245)</f>
        <v>N/A</v>
      </c>
      <c r="I244" s="22" t="str">
        <f>IF(INDEX(Veh_Marshal,0,4)="N/A","N/A",'输出-系统进路参数'!L245)</f>
        <v>N/A</v>
      </c>
      <c r="J244" s="22" t="str">
        <f>IF(INDEX(Veh_Marshal,0,4)="N/A","N/A",'输出-系统进路参数'!M245)</f>
        <v>N/A</v>
      </c>
      <c r="K244" s="22" t="str">
        <f>IF(INDEX(Veh_Marshal,0,4)="N/A","N/A",'输出-系统进路参数'!N245)</f>
        <v>N/A</v>
      </c>
      <c r="L244" s="22" t="str">
        <f>IF(INDEX(Veh_Marshal,0,4)="N/A","N/A",'输出-系统进路参数'!O245)</f>
        <v>N/A</v>
      </c>
      <c r="M244" s="22" t="str">
        <f>IF(INDEX(Veh_Marshal,0,4)="N/A","N/A",'输出-系统进路参数'!P245)</f>
        <v>N/A</v>
      </c>
      <c r="N244" s="22" t="str">
        <f>IF(INDEX(Veh_Marshal,0,4)="N/A","N/A",'输出-系统进路参数'!Q245)</f>
        <v>N/A</v>
      </c>
      <c r="O244" s="22" t="str">
        <f>IF(INDEX(Veh_Marshal,0,4)="N/A","N/A",'输出-系统进路参数'!R245)</f>
        <v>N/A</v>
      </c>
      <c r="P244" s="22" t="str">
        <f>IF(INDEX(Veh_Marshal,0,4)="N/A","N/A",'输出-系统进路参数'!S245)</f>
        <v>N/A</v>
      </c>
      <c r="Q244" s="22" t="str">
        <f>IF(INDEX(Veh_Marshal,0,4)="N/A","N/A",'输出-系统进路参数'!T245)</f>
        <v>N/A</v>
      </c>
      <c r="R244" s="22" t="str">
        <f>IF(INDEX(Veh_Marshal,0,4)="N/A","N/A",'输出-系统进路参数'!U245)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IF(INDEX(Veh_Marshal,0,4)="N/A","N/A",'输出-系统进路参数'!B246)</f>
        <v>N/A</v>
      </c>
      <c r="B245" s="22" t="str">
        <f>IF(INDEX(Veh_Marshal,0,4)="N/A","N/A",'输出-系统进路参数'!E246)</f>
        <v>N/A</v>
      </c>
      <c r="C245" s="22" t="str">
        <f>IF(INDEX(Veh_Marshal,0,4)="N/A","N/A",'输出-系统进路参数'!F246)</f>
        <v>N/A</v>
      </c>
      <c r="D245" s="22" t="str">
        <f>IF(INDEX(Veh_Marshal,0,4)="N/A","N/A",'输出-系统进路参数'!G246)</f>
        <v>N/A</v>
      </c>
      <c r="E245" s="22" t="str">
        <f>IF(INDEX(Veh_Marshal,0,4)="N/A","N/A",'输出-系统进路参数'!H246)</f>
        <v>N/A</v>
      </c>
      <c r="F245" s="22" t="str">
        <f>IF(INDEX(Veh_Marshal,0,4)="N/A","N/A",'输出-系统进路参数'!I246)</f>
        <v>N/A</v>
      </c>
      <c r="G245" s="22" t="str">
        <f>IF(INDEX(Veh_Marshal,0,4)="N/A","N/A",'输出-系统进路参数'!J246)</f>
        <v>N/A</v>
      </c>
      <c r="H245" s="22" t="str">
        <f>IF(INDEX(Veh_Marshal,0,4)="N/A","N/A",'输出-系统进路参数'!K246)</f>
        <v>N/A</v>
      </c>
      <c r="I245" s="22" t="str">
        <f>IF(INDEX(Veh_Marshal,0,4)="N/A","N/A",'输出-系统进路参数'!L246)</f>
        <v>N/A</v>
      </c>
      <c r="J245" s="22" t="str">
        <f>IF(INDEX(Veh_Marshal,0,4)="N/A","N/A",'输出-系统进路参数'!M246)</f>
        <v>N/A</v>
      </c>
      <c r="K245" s="22" t="str">
        <f>IF(INDEX(Veh_Marshal,0,4)="N/A","N/A",'输出-系统进路参数'!N246)</f>
        <v>N/A</v>
      </c>
      <c r="L245" s="22" t="str">
        <f>IF(INDEX(Veh_Marshal,0,4)="N/A","N/A",'输出-系统进路参数'!O246)</f>
        <v>N/A</v>
      </c>
      <c r="M245" s="22" t="str">
        <f>IF(INDEX(Veh_Marshal,0,4)="N/A","N/A",'输出-系统进路参数'!P246)</f>
        <v>N/A</v>
      </c>
      <c r="N245" s="22" t="str">
        <f>IF(INDEX(Veh_Marshal,0,4)="N/A","N/A",'输出-系统进路参数'!Q246)</f>
        <v>N/A</v>
      </c>
      <c r="O245" s="22" t="str">
        <f>IF(INDEX(Veh_Marshal,0,4)="N/A","N/A",'输出-系统进路参数'!R246)</f>
        <v>N/A</v>
      </c>
      <c r="P245" s="22" t="str">
        <f>IF(INDEX(Veh_Marshal,0,4)="N/A","N/A",'输出-系统进路参数'!S246)</f>
        <v>N/A</v>
      </c>
      <c r="Q245" s="22" t="str">
        <f>IF(INDEX(Veh_Marshal,0,4)="N/A","N/A",'输出-系统进路参数'!T246)</f>
        <v>N/A</v>
      </c>
      <c r="R245" s="22" t="str">
        <f>IF(INDEX(Veh_Marshal,0,4)="N/A","N/A",'输出-系统进路参数'!U246)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IF(INDEX(Veh_Marshal,0,4)="N/A","N/A",'输出-系统进路参数'!B247)</f>
        <v>N/A</v>
      </c>
      <c r="B246" s="22" t="str">
        <f>IF(INDEX(Veh_Marshal,0,4)="N/A","N/A",'输出-系统进路参数'!E247)</f>
        <v>N/A</v>
      </c>
      <c r="C246" s="22" t="str">
        <f>IF(INDEX(Veh_Marshal,0,4)="N/A","N/A",'输出-系统进路参数'!F247)</f>
        <v>N/A</v>
      </c>
      <c r="D246" s="22" t="str">
        <f>IF(INDEX(Veh_Marshal,0,4)="N/A","N/A",'输出-系统进路参数'!G247)</f>
        <v>N/A</v>
      </c>
      <c r="E246" s="22" t="str">
        <f>IF(INDEX(Veh_Marshal,0,4)="N/A","N/A",'输出-系统进路参数'!H247)</f>
        <v>N/A</v>
      </c>
      <c r="F246" s="22" t="str">
        <f>IF(INDEX(Veh_Marshal,0,4)="N/A","N/A",'输出-系统进路参数'!I247)</f>
        <v>N/A</v>
      </c>
      <c r="G246" s="22" t="str">
        <f>IF(INDEX(Veh_Marshal,0,4)="N/A","N/A",'输出-系统进路参数'!J247)</f>
        <v>N/A</v>
      </c>
      <c r="H246" s="22" t="str">
        <f>IF(INDEX(Veh_Marshal,0,4)="N/A","N/A",'输出-系统进路参数'!K247)</f>
        <v>N/A</v>
      </c>
      <c r="I246" s="22" t="str">
        <f>IF(INDEX(Veh_Marshal,0,4)="N/A","N/A",'输出-系统进路参数'!L247)</f>
        <v>N/A</v>
      </c>
      <c r="J246" s="22" t="str">
        <f>IF(INDEX(Veh_Marshal,0,4)="N/A","N/A",'输出-系统进路参数'!M247)</f>
        <v>N/A</v>
      </c>
      <c r="K246" s="22" t="str">
        <f>IF(INDEX(Veh_Marshal,0,4)="N/A","N/A",'输出-系统进路参数'!N247)</f>
        <v>N/A</v>
      </c>
      <c r="L246" s="22" t="str">
        <f>IF(INDEX(Veh_Marshal,0,4)="N/A","N/A",'输出-系统进路参数'!O247)</f>
        <v>N/A</v>
      </c>
      <c r="M246" s="22" t="str">
        <f>IF(INDEX(Veh_Marshal,0,4)="N/A","N/A",'输出-系统进路参数'!P247)</f>
        <v>N/A</v>
      </c>
      <c r="N246" s="22" t="str">
        <f>IF(INDEX(Veh_Marshal,0,4)="N/A","N/A",'输出-系统进路参数'!Q247)</f>
        <v>N/A</v>
      </c>
      <c r="O246" s="22" t="str">
        <f>IF(INDEX(Veh_Marshal,0,4)="N/A","N/A",'输出-系统进路参数'!R247)</f>
        <v>N/A</v>
      </c>
      <c r="P246" s="22" t="str">
        <f>IF(INDEX(Veh_Marshal,0,4)="N/A","N/A",'输出-系统进路参数'!S247)</f>
        <v>N/A</v>
      </c>
      <c r="Q246" s="22" t="str">
        <f>IF(INDEX(Veh_Marshal,0,4)="N/A","N/A",'输出-系统进路参数'!T247)</f>
        <v>N/A</v>
      </c>
      <c r="R246" s="22" t="str">
        <f>IF(INDEX(Veh_Marshal,0,4)="N/A","N/A",'输出-系统进路参数'!U247)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IF(INDEX(Veh_Marshal,0,4)="N/A","N/A",'输出-系统进路参数'!B248)</f>
        <v>N/A</v>
      </c>
      <c r="B247" s="22" t="str">
        <f>IF(INDEX(Veh_Marshal,0,4)="N/A","N/A",'输出-系统进路参数'!E248)</f>
        <v>N/A</v>
      </c>
      <c r="C247" s="22" t="str">
        <f>IF(INDEX(Veh_Marshal,0,4)="N/A","N/A",'输出-系统进路参数'!F248)</f>
        <v>N/A</v>
      </c>
      <c r="D247" s="22" t="str">
        <f>IF(INDEX(Veh_Marshal,0,4)="N/A","N/A",'输出-系统进路参数'!G248)</f>
        <v>N/A</v>
      </c>
      <c r="E247" s="22" t="str">
        <f>IF(INDEX(Veh_Marshal,0,4)="N/A","N/A",'输出-系统进路参数'!H248)</f>
        <v>N/A</v>
      </c>
      <c r="F247" s="22" t="str">
        <f>IF(INDEX(Veh_Marshal,0,4)="N/A","N/A",'输出-系统进路参数'!I248)</f>
        <v>N/A</v>
      </c>
      <c r="G247" s="22" t="str">
        <f>IF(INDEX(Veh_Marshal,0,4)="N/A","N/A",'输出-系统进路参数'!J248)</f>
        <v>N/A</v>
      </c>
      <c r="H247" s="22" t="str">
        <f>IF(INDEX(Veh_Marshal,0,4)="N/A","N/A",'输出-系统进路参数'!K248)</f>
        <v>N/A</v>
      </c>
      <c r="I247" s="22" t="str">
        <f>IF(INDEX(Veh_Marshal,0,4)="N/A","N/A",'输出-系统进路参数'!L248)</f>
        <v>N/A</v>
      </c>
      <c r="J247" s="22" t="str">
        <f>IF(INDEX(Veh_Marshal,0,4)="N/A","N/A",'输出-系统进路参数'!M248)</f>
        <v>N/A</v>
      </c>
      <c r="K247" s="22" t="str">
        <f>IF(INDEX(Veh_Marshal,0,4)="N/A","N/A",'输出-系统进路参数'!N248)</f>
        <v>N/A</v>
      </c>
      <c r="L247" s="22" t="str">
        <f>IF(INDEX(Veh_Marshal,0,4)="N/A","N/A",'输出-系统进路参数'!O248)</f>
        <v>N/A</v>
      </c>
      <c r="M247" s="22" t="str">
        <f>IF(INDEX(Veh_Marshal,0,4)="N/A","N/A",'输出-系统进路参数'!P248)</f>
        <v>N/A</v>
      </c>
      <c r="N247" s="22" t="str">
        <f>IF(INDEX(Veh_Marshal,0,4)="N/A","N/A",'输出-系统进路参数'!Q248)</f>
        <v>N/A</v>
      </c>
      <c r="O247" s="22" t="str">
        <f>IF(INDEX(Veh_Marshal,0,4)="N/A","N/A",'输出-系统进路参数'!R248)</f>
        <v>N/A</v>
      </c>
      <c r="P247" s="22" t="str">
        <f>IF(INDEX(Veh_Marshal,0,4)="N/A","N/A",'输出-系统进路参数'!S248)</f>
        <v>N/A</v>
      </c>
      <c r="Q247" s="22" t="str">
        <f>IF(INDEX(Veh_Marshal,0,4)="N/A","N/A",'输出-系统进路参数'!T248)</f>
        <v>N/A</v>
      </c>
      <c r="R247" s="22" t="str">
        <f>IF(INDEX(Veh_Marshal,0,4)="N/A","N/A",'输出-系统进路参数'!U248)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IF(INDEX(Veh_Marshal,0,4)="N/A","N/A",'输出-系统进路参数'!B249)</f>
        <v>N/A</v>
      </c>
      <c r="B248" s="22" t="str">
        <f>IF(INDEX(Veh_Marshal,0,4)="N/A","N/A",'输出-系统进路参数'!E249)</f>
        <v>N/A</v>
      </c>
      <c r="C248" s="22" t="str">
        <f>IF(INDEX(Veh_Marshal,0,4)="N/A","N/A",'输出-系统进路参数'!F249)</f>
        <v>N/A</v>
      </c>
      <c r="D248" s="22" t="str">
        <f>IF(INDEX(Veh_Marshal,0,4)="N/A","N/A",'输出-系统进路参数'!G249)</f>
        <v>N/A</v>
      </c>
      <c r="E248" s="22" t="str">
        <f>IF(INDEX(Veh_Marshal,0,4)="N/A","N/A",'输出-系统进路参数'!H249)</f>
        <v>N/A</v>
      </c>
      <c r="F248" s="22" t="str">
        <f>IF(INDEX(Veh_Marshal,0,4)="N/A","N/A",'输出-系统进路参数'!I249)</f>
        <v>N/A</v>
      </c>
      <c r="G248" s="22" t="str">
        <f>IF(INDEX(Veh_Marshal,0,4)="N/A","N/A",'输出-系统进路参数'!J249)</f>
        <v>N/A</v>
      </c>
      <c r="H248" s="22" t="str">
        <f>IF(INDEX(Veh_Marshal,0,4)="N/A","N/A",'输出-系统进路参数'!K249)</f>
        <v>N/A</v>
      </c>
      <c r="I248" s="22" t="str">
        <f>IF(INDEX(Veh_Marshal,0,4)="N/A","N/A",'输出-系统进路参数'!L249)</f>
        <v>N/A</v>
      </c>
      <c r="J248" s="22" t="str">
        <f>IF(INDEX(Veh_Marshal,0,4)="N/A","N/A",'输出-系统进路参数'!M249)</f>
        <v>N/A</v>
      </c>
      <c r="K248" s="22" t="str">
        <f>IF(INDEX(Veh_Marshal,0,4)="N/A","N/A",'输出-系统进路参数'!N249)</f>
        <v>N/A</v>
      </c>
      <c r="L248" s="22" t="str">
        <f>IF(INDEX(Veh_Marshal,0,4)="N/A","N/A",'输出-系统进路参数'!O249)</f>
        <v>N/A</v>
      </c>
      <c r="M248" s="22" t="str">
        <f>IF(INDEX(Veh_Marshal,0,4)="N/A","N/A",'输出-系统进路参数'!P249)</f>
        <v>N/A</v>
      </c>
      <c r="N248" s="22" t="str">
        <f>IF(INDEX(Veh_Marshal,0,4)="N/A","N/A",'输出-系统进路参数'!Q249)</f>
        <v>N/A</v>
      </c>
      <c r="O248" s="22" t="str">
        <f>IF(INDEX(Veh_Marshal,0,4)="N/A","N/A",'输出-系统进路参数'!R249)</f>
        <v>N/A</v>
      </c>
      <c r="P248" s="22" t="str">
        <f>IF(INDEX(Veh_Marshal,0,4)="N/A","N/A",'输出-系统进路参数'!S249)</f>
        <v>N/A</v>
      </c>
      <c r="Q248" s="22" t="str">
        <f>IF(INDEX(Veh_Marshal,0,4)="N/A","N/A",'输出-系统进路参数'!T249)</f>
        <v>N/A</v>
      </c>
      <c r="R248" s="22" t="str">
        <f>IF(INDEX(Veh_Marshal,0,4)="N/A","N/A",'输出-系统进路参数'!U249)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IF(INDEX(Veh_Marshal,0,4)="N/A","N/A",'输出-系统进路参数'!B250)</f>
        <v>N/A</v>
      </c>
      <c r="B249" s="22" t="str">
        <f>IF(INDEX(Veh_Marshal,0,4)="N/A","N/A",'输出-系统进路参数'!E250)</f>
        <v>N/A</v>
      </c>
      <c r="C249" s="22" t="str">
        <f>IF(INDEX(Veh_Marshal,0,4)="N/A","N/A",'输出-系统进路参数'!F250)</f>
        <v>N/A</v>
      </c>
      <c r="D249" s="22" t="str">
        <f>IF(INDEX(Veh_Marshal,0,4)="N/A","N/A",'输出-系统进路参数'!G250)</f>
        <v>N/A</v>
      </c>
      <c r="E249" s="22" t="str">
        <f>IF(INDEX(Veh_Marshal,0,4)="N/A","N/A",'输出-系统进路参数'!H250)</f>
        <v>N/A</v>
      </c>
      <c r="F249" s="22" t="str">
        <f>IF(INDEX(Veh_Marshal,0,4)="N/A","N/A",'输出-系统进路参数'!I250)</f>
        <v>N/A</v>
      </c>
      <c r="G249" s="22" t="str">
        <f>IF(INDEX(Veh_Marshal,0,4)="N/A","N/A",'输出-系统进路参数'!J250)</f>
        <v>N/A</v>
      </c>
      <c r="H249" s="22" t="str">
        <f>IF(INDEX(Veh_Marshal,0,4)="N/A","N/A",'输出-系统进路参数'!K250)</f>
        <v>N/A</v>
      </c>
      <c r="I249" s="22" t="str">
        <f>IF(INDEX(Veh_Marshal,0,4)="N/A","N/A",'输出-系统进路参数'!L250)</f>
        <v>N/A</v>
      </c>
      <c r="J249" s="22" t="str">
        <f>IF(INDEX(Veh_Marshal,0,4)="N/A","N/A",'输出-系统进路参数'!M250)</f>
        <v>N/A</v>
      </c>
      <c r="K249" s="22" t="str">
        <f>IF(INDEX(Veh_Marshal,0,4)="N/A","N/A",'输出-系统进路参数'!N250)</f>
        <v>N/A</v>
      </c>
      <c r="L249" s="22" t="str">
        <f>IF(INDEX(Veh_Marshal,0,4)="N/A","N/A",'输出-系统进路参数'!O250)</f>
        <v>N/A</v>
      </c>
      <c r="M249" s="22" t="str">
        <f>IF(INDEX(Veh_Marshal,0,4)="N/A","N/A",'输出-系统进路参数'!P250)</f>
        <v>N/A</v>
      </c>
      <c r="N249" s="22" t="str">
        <f>IF(INDEX(Veh_Marshal,0,4)="N/A","N/A",'输出-系统进路参数'!Q250)</f>
        <v>N/A</v>
      </c>
      <c r="O249" s="22" t="str">
        <f>IF(INDEX(Veh_Marshal,0,4)="N/A","N/A",'输出-系统进路参数'!R250)</f>
        <v>N/A</v>
      </c>
      <c r="P249" s="22" t="str">
        <f>IF(INDEX(Veh_Marshal,0,4)="N/A","N/A",'输出-系统进路参数'!S250)</f>
        <v>N/A</v>
      </c>
      <c r="Q249" s="22" t="str">
        <f>IF(INDEX(Veh_Marshal,0,4)="N/A","N/A",'输出-系统进路参数'!T250)</f>
        <v>N/A</v>
      </c>
      <c r="R249" s="22" t="str">
        <f>IF(INDEX(Veh_Marshal,0,4)="N/A","N/A",'输出-系统进路参数'!U250)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IF(INDEX(Veh_Marshal,0,4)="N/A","N/A",'输出-系统进路参数'!B251)</f>
        <v>N/A</v>
      </c>
      <c r="B250" s="22" t="str">
        <f>IF(INDEX(Veh_Marshal,0,4)="N/A","N/A",'输出-系统进路参数'!E251)</f>
        <v>N/A</v>
      </c>
      <c r="C250" s="22" t="str">
        <f>IF(INDEX(Veh_Marshal,0,4)="N/A","N/A",'输出-系统进路参数'!F251)</f>
        <v>N/A</v>
      </c>
      <c r="D250" s="22" t="str">
        <f>IF(INDEX(Veh_Marshal,0,4)="N/A","N/A",'输出-系统进路参数'!G251)</f>
        <v>N/A</v>
      </c>
      <c r="E250" s="22" t="str">
        <f>IF(INDEX(Veh_Marshal,0,4)="N/A","N/A",'输出-系统进路参数'!H251)</f>
        <v>N/A</v>
      </c>
      <c r="F250" s="22" t="str">
        <f>IF(INDEX(Veh_Marshal,0,4)="N/A","N/A",'输出-系统进路参数'!I251)</f>
        <v>N/A</v>
      </c>
      <c r="G250" s="22" t="str">
        <f>IF(INDEX(Veh_Marshal,0,4)="N/A","N/A",'输出-系统进路参数'!J251)</f>
        <v>N/A</v>
      </c>
      <c r="H250" s="22" t="str">
        <f>IF(INDEX(Veh_Marshal,0,4)="N/A","N/A",'输出-系统进路参数'!K251)</f>
        <v>N/A</v>
      </c>
      <c r="I250" s="22" t="str">
        <f>IF(INDEX(Veh_Marshal,0,4)="N/A","N/A",'输出-系统进路参数'!L251)</f>
        <v>N/A</v>
      </c>
      <c r="J250" s="22" t="str">
        <f>IF(INDEX(Veh_Marshal,0,4)="N/A","N/A",'输出-系统进路参数'!M251)</f>
        <v>N/A</v>
      </c>
      <c r="K250" s="22" t="str">
        <f>IF(INDEX(Veh_Marshal,0,4)="N/A","N/A",'输出-系统进路参数'!N251)</f>
        <v>N/A</v>
      </c>
      <c r="L250" s="22" t="str">
        <f>IF(INDEX(Veh_Marshal,0,4)="N/A","N/A",'输出-系统进路参数'!O251)</f>
        <v>N/A</v>
      </c>
      <c r="M250" s="22" t="str">
        <f>IF(INDEX(Veh_Marshal,0,4)="N/A","N/A",'输出-系统进路参数'!P251)</f>
        <v>N/A</v>
      </c>
      <c r="N250" s="22" t="str">
        <f>IF(INDEX(Veh_Marshal,0,4)="N/A","N/A",'输出-系统进路参数'!Q251)</f>
        <v>N/A</v>
      </c>
      <c r="O250" s="22" t="str">
        <f>IF(INDEX(Veh_Marshal,0,4)="N/A","N/A",'输出-系统进路参数'!R251)</f>
        <v>N/A</v>
      </c>
      <c r="P250" s="22" t="str">
        <f>IF(INDEX(Veh_Marshal,0,4)="N/A","N/A",'输出-系统进路参数'!S251)</f>
        <v>N/A</v>
      </c>
      <c r="Q250" s="22" t="str">
        <f>IF(INDEX(Veh_Marshal,0,4)="N/A","N/A",'输出-系统进路参数'!T251)</f>
        <v>N/A</v>
      </c>
      <c r="R250" s="22" t="str">
        <f>IF(INDEX(Veh_Marshal,0,4)="N/A","N/A",'输出-系统进路参数'!U251)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IF(INDEX(Veh_Marshal,0,4)="N/A","N/A",'输出-系统进路参数'!B252)</f>
        <v>N/A</v>
      </c>
      <c r="B251" s="22" t="str">
        <f>IF(INDEX(Veh_Marshal,0,4)="N/A","N/A",'输出-系统进路参数'!E252)</f>
        <v>N/A</v>
      </c>
      <c r="C251" s="22" t="str">
        <f>IF(INDEX(Veh_Marshal,0,4)="N/A","N/A",'输出-系统进路参数'!F252)</f>
        <v>N/A</v>
      </c>
      <c r="D251" s="22" t="str">
        <f>IF(INDEX(Veh_Marshal,0,4)="N/A","N/A",'输出-系统进路参数'!G252)</f>
        <v>N/A</v>
      </c>
      <c r="E251" s="22" t="str">
        <f>IF(INDEX(Veh_Marshal,0,4)="N/A","N/A",'输出-系统进路参数'!H252)</f>
        <v>N/A</v>
      </c>
      <c r="F251" s="22" t="str">
        <f>IF(INDEX(Veh_Marshal,0,4)="N/A","N/A",'输出-系统进路参数'!I252)</f>
        <v>N/A</v>
      </c>
      <c r="G251" s="22" t="str">
        <f>IF(INDEX(Veh_Marshal,0,4)="N/A","N/A",'输出-系统进路参数'!J252)</f>
        <v>N/A</v>
      </c>
      <c r="H251" s="22" t="str">
        <f>IF(INDEX(Veh_Marshal,0,4)="N/A","N/A",'输出-系统进路参数'!K252)</f>
        <v>N/A</v>
      </c>
      <c r="I251" s="22" t="str">
        <f>IF(INDEX(Veh_Marshal,0,4)="N/A","N/A",'输出-系统进路参数'!L252)</f>
        <v>N/A</v>
      </c>
      <c r="J251" s="22" t="str">
        <f>IF(INDEX(Veh_Marshal,0,4)="N/A","N/A",'输出-系统进路参数'!M252)</f>
        <v>N/A</v>
      </c>
      <c r="K251" s="22" t="str">
        <f>IF(INDEX(Veh_Marshal,0,4)="N/A","N/A",'输出-系统进路参数'!N252)</f>
        <v>N/A</v>
      </c>
      <c r="L251" s="22" t="str">
        <f>IF(INDEX(Veh_Marshal,0,4)="N/A","N/A",'输出-系统进路参数'!O252)</f>
        <v>N/A</v>
      </c>
      <c r="M251" s="22" t="str">
        <f>IF(INDEX(Veh_Marshal,0,4)="N/A","N/A",'输出-系统进路参数'!P252)</f>
        <v>N/A</v>
      </c>
      <c r="N251" s="22" t="str">
        <f>IF(INDEX(Veh_Marshal,0,4)="N/A","N/A",'输出-系统进路参数'!Q252)</f>
        <v>N/A</v>
      </c>
      <c r="O251" s="22" t="str">
        <f>IF(INDEX(Veh_Marshal,0,4)="N/A","N/A",'输出-系统进路参数'!R252)</f>
        <v>N/A</v>
      </c>
      <c r="P251" s="22" t="str">
        <f>IF(INDEX(Veh_Marshal,0,4)="N/A","N/A",'输出-系统进路参数'!S252)</f>
        <v>N/A</v>
      </c>
      <c r="Q251" s="22" t="str">
        <f>IF(INDEX(Veh_Marshal,0,4)="N/A","N/A",'输出-系统进路参数'!T252)</f>
        <v>N/A</v>
      </c>
      <c r="R251" s="22" t="str">
        <f>IF(INDEX(Veh_Marshal,0,4)="N/A","N/A",'输出-系统进路参数'!U252)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IF(INDEX(Veh_Marshal,0,4)="N/A","N/A",'输出-系统进路参数'!B253)</f>
        <v>N/A</v>
      </c>
      <c r="B252" s="22" t="str">
        <f>IF(INDEX(Veh_Marshal,0,4)="N/A","N/A",'输出-系统进路参数'!E253)</f>
        <v>N/A</v>
      </c>
      <c r="C252" s="22" t="str">
        <f>IF(INDEX(Veh_Marshal,0,4)="N/A","N/A",'输出-系统进路参数'!F253)</f>
        <v>N/A</v>
      </c>
      <c r="D252" s="22" t="str">
        <f>IF(INDEX(Veh_Marshal,0,4)="N/A","N/A",'输出-系统进路参数'!G253)</f>
        <v>N/A</v>
      </c>
      <c r="E252" s="22" t="str">
        <f>IF(INDEX(Veh_Marshal,0,4)="N/A","N/A",'输出-系统进路参数'!H253)</f>
        <v>N/A</v>
      </c>
      <c r="F252" s="22" t="str">
        <f>IF(INDEX(Veh_Marshal,0,4)="N/A","N/A",'输出-系统进路参数'!I253)</f>
        <v>N/A</v>
      </c>
      <c r="G252" s="22" t="str">
        <f>IF(INDEX(Veh_Marshal,0,4)="N/A","N/A",'输出-系统进路参数'!J253)</f>
        <v>N/A</v>
      </c>
      <c r="H252" s="22" t="str">
        <f>IF(INDEX(Veh_Marshal,0,4)="N/A","N/A",'输出-系统进路参数'!K253)</f>
        <v>N/A</v>
      </c>
      <c r="I252" s="22" t="str">
        <f>IF(INDEX(Veh_Marshal,0,4)="N/A","N/A",'输出-系统进路参数'!L253)</f>
        <v>N/A</v>
      </c>
      <c r="J252" s="22" t="str">
        <f>IF(INDEX(Veh_Marshal,0,4)="N/A","N/A",'输出-系统进路参数'!M253)</f>
        <v>N/A</v>
      </c>
      <c r="K252" s="22" t="str">
        <f>IF(INDEX(Veh_Marshal,0,4)="N/A","N/A",'输出-系统进路参数'!N253)</f>
        <v>N/A</v>
      </c>
      <c r="L252" s="22" t="str">
        <f>IF(INDEX(Veh_Marshal,0,4)="N/A","N/A",'输出-系统进路参数'!O253)</f>
        <v>N/A</v>
      </c>
      <c r="M252" s="22" t="str">
        <f>IF(INDEX(Veh_Marshal,0,4)="N/A","N/A",'输出-系统进路参数'!P253)</f>
        <v>N/A</v>
      </c>
      <c r="N252" s="22" t="str">
        <f>IF(INDEX(Veh_Marshal,0,4)="N/A","N/A",'输出-系统进路参数'!Q253)</f>
        <v>N/A</v>
      </c>
      <c r="O252" s="22" t="str">
        <f>IF(INDEX(Veh_Marshal,0,4)="N/A","N/A",'输出-系统进路参数'!R253)</f>
        <v>N/A</v>
      </c>
      <c r="P252" s="22" t="str">
        <f>IF(INDEX(Veh_Marshal,0,4)="N/A","N/A",'输出-系统进路参数'!S253)</f>
        <v>N/A</v>
      </c>
      <c r="Q252" s="22" t="str">
        <f>IF(INDEX(Veh_Marshal,0,4)="N/A","N/A",'输出-系统进路参数'!T253)</f>
        <v>N/A</v>
      </c>
      <c r="R252" s="22" t="str">
        <f>IF(INDEX(Veh_Marshal,0,4)="N/A","N/A",'输出-系统进路参数'!U253)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IF(INDEX(Veh_Marshal,0,4)="N/A","N/A",'输出-系统进路参数'!B254)</f>
        <v>N/A</v>
      </c>
      <c r="B253" s="22" t="str">
        <f>IF(INDEX(Veh_Marshal,0,4)="N/A","N/A",'输出-系统进路参数'!E254)</f>
        <v>N/A</v>
      </c>
      <c r="C253" s="22" t="str">
        <f>IF(INDEX(Veh_Marshal,0,4)="N/A","N/A",'输出-系统进路参数'!F254)</f>
        <v>N/A</v>
      </c>
      <c r="D253" s="22" t="str">
        <f>IF(INDEX(Veh_Marshal,0,4)="N/A","N/A",'输出-系统进路参数'!G254)</f>
        <v>N/A</v>
      </c>
      <c r="E253" s="22" t="str">
        <f>IF(INDEX(Veh_Marshal,0,4)="N/A","N/A",'输出-系统进路参数'!H254)</f>
        <v>N/A</v>
      </c>
      <c r="F253" s="22" t="str">
        <f>IF(INDEX(Veh_Marshal,0,4)="N/A","N/A",'输出-系统进路参数'!I254)</f>
        <v>N/A</v>
      </c>
      <c r="G253" s="22" t="str">
        <f>IF(INDEX(Veh_Marshal,0,4)="N/A","N/A",'输出-系统进路参数'!J254)</f>
        <v>N/A</v>
      </c>
      <c r="H253" s="22" t="str">
        <f>IF(INDEX(Veh_Marshal,0,4)="N/A","N/A",'输出-系统进路参数'!K254)</f>
        <v>N/A</v>
      </c>
      <c r="I253" s="22" t="str">
        <f>IF(INDEX(Veh_Marshal,0,4)="N/A","N/A",'输出-系统进路参数'!L254)</f>
        <v>N/A</v>
      </c>
      <c r="J253" s="22" t="str">
        <f>IF(INDEX(Veh_Marshal,0,4)="N/A","N/A",'输出-系统进路参数'!M254)</f>
        <v>N/A</v>
      </c>
      <c r="K253" s="22" t="str">
        <f>IF(INDEX(Veh_Marshal,0,4)="N/A","N/A",'输出-系统进路参数'!N254)</f>
        <v>N/A</v>
      </c>
      <c r="L253" s="22" t="str">
        <f>IF(INDEX(Veh_Marshal,0,4)="N/A","N/A",'输出-系统进路参数'!O254)</f>
        <v>N/A</v>
      </c>
      <c r="M253" s="22" t="str">
        <f>IF(INDEX(Veh_Marshal,0,4)="N/A","N/A",'输出-系统进路参数'!P254)</f>
        <v>N/A</v>
      </c>
      <c r="N253" s="22" t="str">
        <f>IF(INDEX(Veh_Marshal,0,4)="N/A","N/A",'输出-系统进路参数'!Q254)</f>
        <v>N/A</v>
      </c>
      <c r="O253" s="22" t="str">
        <f>IF(INDEX(Veh_Marshal,0,4)="N/A","N/A",'输出-系统进路参数'!R254)</f>
        <v>N/A</v>
      </c>
      <c r="P253" s="22" t="str">
        <f>IF(INDEX(Veh_Marshal,0,4)="N/A","N/A",'输出-系统进路参数'!S254)</f>
        <v>N/A</v>
      </c>
      <c r="Q253" s="22" t="str">
        <f>IF(INDEX(Veh_Marshal,0,4)="N/A","N/A",'输出-系统进路参数'!T254)</f>
        <v>N/A</v>
      </c>
      <c r="R253" s="22" t="str">
        <f>IF(INDEX(Veh_Marshal,0,4)="N/A","N/A",'输出-系统进路参数'!U254)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IF(INDEX(Veh_Marshal,0,4)="N/A","N/A",'输出-系统进路参数'!B255)</f>
        <v>N/A</v>
      </c>
      <c r="B254" s="22" t="str">
        <f>IF(INDEX(Veh_Marshal,0,4)="N/A","N/A",'输出-系统进路参数'!E255)</f>
        <v>N/A</v>
      </c>
      <c r="C254" s="22" t="str">
        <f>IF(INDEX(Veh_Marshal,0,4)="N/A","N/A",'输出-系统进路参数'!F255)</f>
        <v>N/A</v>
      </c>
      <c r="D254" s="22" t="str">
        <f>IF(INDEX(Veh_Marshal,0,4)="N/A","N/A",'输出-系统进路参数'!G255)</f>
        <v>N/A</v>
      </c>
      <c r="E254" s="22" t="str">
        <f>IF(INDEX(Veh_Marshal,0,4)="N/A","N/A",'输出-系统进路参数'!H255)</f>
        <v>N/A</v>
      </c>
      <c r="F254" s="22" t="str">
        <f>IF(INDEX(Veh_Marshal,0,4)="N/A","N/A",'输出-系统进路参数'!I255)</f>
        <v>N/A</v>
      </c>
      <c r="G254" s="22" t="str">
        <f>IF(INDEX(Veh_Marshal,0,4)="N/A","N/A",'输出-系统进路参数'!J255)</f>
        <v>N/A</v>
      </c>
      <c r="H254" s="22" t="str">
        <f>IF(INDEX(Veh_Marshal,0,4)="N/A","N/A",'输出-系统进路参数'!K255)</f>
        <v>N/A</v>
      </c>
      <c r="I254" s="22" t="str">
        <f>IF(INDEX(Veh_Marshal,0,4)="N/A","N/A",'输出-系统进路参数'!L255)</f>
        <v>N/A</v>
      </c>
      <c r="J254" s="22" t="str">
        <f>IF(INDEX(Veh_Marshal,0,4)="N/A","N/A",'输出-系统进路参数'!M255)</f>
        <v>N/A</v>
      </c>
      <c r="K254" s="22" t="str">
        <f>IF(INDEX(Veh_Marshal,0,4)="N/A","N/A",'输出-系统进路参数'!N255)</f>
        <v>N/A</v>
      </c>
      <c r="L254" s="22" t="str">
        <f>IF(INDEX(Veh_Marshal,0,4)="N/A","N/A",'输出-系统进路参数'!O255)</f>
        <v>N/A</v>
      </c>
      <c r="M254" s="22" t="str">
        <f>IF(INDEX(Veh_Marshal,0,4)="N/A","N/A",'输出-系统进路参数'!P255)</f>
        <v>N/A</v>
      </c>
      <c r="N254" s="22" t="str">
        <f>IF(INDEX(Veh_Marshal,0,4)="N/A","N/A",'输出-系统进路参数'!Q255)</f>
        <v>N/A</v>
      </c>
      <c r="O254" s="22" t="str">
        <f>IF(INDEX(Veh_Marshal,0,4)="N/A","N/A",'输出-系统进路参数'!R255)</f>
        <v>N/A</v>
      </c>
      <c r="P254" s="22" t="str">
        <f>IF(INDEX(Veh_Marshal,0,4)="N/A","N/A",'输出-系统进路参数'!S255)</f>
        <v>N/A</v>
      </c>
      <c r="Q254" s="22" t="str">
        <f>IF(INDEX(Veh_Marshal,0,4)="N/A","N/A",'输出-系统进路参数'!T255)</f>
        <v>N/A</v>
      </c>
      <c r="R254" s="22" t="str">
        <f>IF(INDEX(Veh_Marshal,0,4)="N/A","N/A",'输出-系统进路参数'!U255)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IF(INDEX(Veh_Marshal,0,4)="N/A","N/A",'输出-系统进路参数'!B256)</f>
        <v>N/A</v>
      </c>
      <c r="B255" s="22" t="str">
        <f>IF(INDEX(Veh_Marshal,0,4)="N/A","N/A",'输出-系统进路参数'!E256)</f>
        <v>N/A</v>
      </c>
      <c r="C255" s="22" t="str">
        <f>IF(INDEX(Veh_Marshal,0,4)="N/A","N/A",'输出-系统进路参数'!F256)</f>
        <v>N/A</v>
      </c>
      <c r="D255" s="22" t="str">
        <f>IF(INDEX(Veh_Marshal,0,4)="N/A","N/A",'输出-系统进路参数'!G256)</f>
        <v>N/A</v>
      </c>
      <c r="E255" s="22" t="str">
        <f>IF(INDEX(Veh_Marshal,0,4)="N/A","N/A",'输出-系统进路参数'!H256)</f>
        <v>N/A</v>
      </c>
      <c r="F255" s="22" t="str">
        <f>IF(INDEX(Veh_Marshal,0,4)="N/A","N/A",'输出-系统进路参数'!I256)</f>
        <v>N/A</v>
      </c>
      <c r="G255" s="22" t="str">
        <f>IF(INDEX(Veh_Marshal,0,4)="N/A","N/A",'输出-系统进路参数'!J256)</f>
        <v>N/A</v>
      </c>
      <c r="H255" s="22" t="str">
        <f>IF(INDEX(Veh_Marshal,0,4)="N/A","N/A",'输出-系统进路参数'!K256)</f>
        <v>N/A</v>
      </c>
      <c r="I255" s="22" t="str">
        <f>IF(INDEX(Veh_Marshal,0,4)="N/A","N/A",'输出-系统进路参数'!L256)</f>
        <v>N/A</v>
      </c>
      <c r="J255" s="22" t="str">
        <f>IF(INDEX(Veh_Marshal,0,4)="N/A","N/A",'输出-系统进路参数'!M256)</f>
        <v>N/A</v>
      </c>
      <c r="K255" s="22" t="str">
        <f>IF(INDEX(Veh_Marshal,0,4)="N/A","N/A",'输出-系统进路参数'!N256)</f>
        <v>N/A</v>
      </c>
      <c r="L255" s="22" t="str">
        <f>IF(INDEX(Veh_Marshal,0,4)="N/A","N/A",'输出-系统进路参数'!O256)</f>
        <v>N/A</v>
      </c>
      <c r="M255" s="22" t="str">
        <f>IF(INDEX(Veh_Marshal,0,4)="N/A","N/A",'输出-系统进路参数'!P256)</f>
        <v>N/A</v>
      </c>
      <c r="N255" s="22" t="str">
        <f>IF(INDEX(Veh_Marshal,0,4)="N/A","N/A",'输出-系统进路参数'!Q256)</f>
        <v>N/A</v>
      </c>
      <c r="O255" s="22" t="str">
        <f>IF(INDEX(Veh_Marshal,0,4)="N/A","N/A",'输出-系统进路参数'!R256)</f>
        <v>N/A</v>
      </c>
      <c r="P255" s="22" t="str">
        <f>IF(INDEX(Veh_Marshal,0,4)="N/A","N/A",'输出-系统进路参数'!S256)</f>
        <v>N/A</v>
      </c>
      <c r="Q255" s="22" t="str">
        <f>IF(INDEX(Veh_Marshal,0,4)="N/A","N/A",'输出-系统进路参数'!T256)</f>
        <v>N/A</v>
      </c>
      <c r="R255" s="22" t="str">
        <f>IF(INDEX(Veh_Marshal,0,4)="N/A","N/A",'输出-系统进路参数'!U256)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IF(INDEX(Veh_Marshal,0,4)="N/A","N/A",'输出-系统进路参数'!B257)</f>
        <v>N/A</v>
      </c>
      <c r="B256" s="22" t="str">
        <f>IF(INDEX(Veh_Marshal,0,4)="N/A","N/A",'输出-系统进路参数'!E257)</f>
        <v>N/A</v>
      </c>
      <c r="C256" s="22" t="str">
        <f>IF(INDEX(Veh_Marshal,0,4)="N/A","N/A",'输出-系统进路参数'!F257)</f>
        <v>N/A</v>
      </c>
      <c r="D256" s="22" t="str">
        <f>IF(INDEX(Veh_Marshal,0,4)="N/A","N/A",'输出-系统进路参数'!G257)</f>
        <v>N/A</v>
      </c>
      <c r="E256" s="22" t="str">
        <f>IF(INDEX(Veh_Marshal,0,4)="N/A","N/A",'输出-系统进路参数'!H257)</f>
        <v>N/A</v>
      </c>
      <c r="F256" s="22" t="str">
        <f>IF(INDEX(Veh_Marshal,0,4)="N/A","N/A",'输出-系统进路参数'!I257)</f>
        <v>N/A</v>
      </c>
      <c r="G256" s="22" t="str">
        <f>IF(INDEX(Veh_Marshal,0,4)="N/A","N/A",'输出-系统进路参数'!J257)</f>
        <v>N/A</v>
      </c>
      <c r="H256" s="22" t="str">
        <f>IF(INDEX(Veh_Marshal,0,4)="N/A","N/A",'输出-系统进路参数'!K257)</f>
        <v>N/A</v>
      </c>
      <c r="I256" s="22" t="str">
        <f>IF(INDEX(Veh_Marshal,0,4)="N/A","N/A",'输出-系统进路参数'!L257)</f>
        <v>N/A</v>
      </c>
      <c r="J256" s="22" t="str">
        <f>IF(INDEX(Veh_Marshal,0,4)="N/A","N/A",'输出-系统进路参数'!M257)</f>
        <v>N/A</v>
      </c>
      <c r="K256" s="22" t="str">
        <f>IF(INDEX(Veh_Marshal,0,4)="N/A","N/A",'输出-系统进路参数'!N257)</f>
        <v>N/A</v>
      </c>
      <c r="L256" s="22" t="str">
        <f>IF(INDEX(Veh_Marshal,0,4)="N/A","N/A",'输出-系统进路参数'!O257)</f>
        <v>N/A</v>
      </c>
      <c r="M256" s="22" t="str">
        <f>IF(INDEX(Veh_Marshal,0,4)="N/A","N/A",'输出-系统进路参数'!P257)</f>
        <v>N/A</v>
      </c>
      <c r="N256" s="22" t="str">
        <f>IF(INDEX(Veh_Marshal,0,4)="N/A","N/A",'输出-系统进路参数'!Q257)</f>
        <v>N/A</v>
      </c>
      <c r="O256" s="22" t="str">
        <f>IF(INDEX(Veh_Marshal,0,4)="N/A","N/A",'输出-系统进路参数'!R257)</f>
        <v>N/A</v>
      </c>
      <c r="P256" s="22" t="str">
        <f>IF(INDEX(Veh_Marshal,0,4)="N/A","N/A",'输出-系统进路参数'!S257)</f>
        <v>N/A</v>
      </c>
      <c r="Q256" s="22" t="str">
        <f>IF(INDEX(Veh_Marshal,0,4)="N/A","N/A",'输出-系统进路参数'!T257)</f>
        <v>N/A</v>
      </c>
      <c r="R256" s="22" t="str">
        <f>IF(INDEX(Veh_Marshal,0,4)="N/A","N/A",'输出-系统进路参数'!U257)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IF(INDEX(Veh_Marshal,0,4)="N/A","N/A",'输出-系统进路参数'!B258)</f>
        <v>N/A</v>
      </c>
      <c r="B257" s="22" t="str">
        <f>IF(INDEX(Veh_Marshal,0,4)="N/A","N/A",'输出-系统进路参数'!E258)</f>
        <v>N/A</v>
      </c>
      <c r="C257" s="22" t="str">
        <f>IF(INDEX(Veh_Marshal,0,4)="N/A","N/A",'输出-系统进路参数'!F258)</f>
        <v>N/A</v>
      </c>
      <c r="D257" s="22" t="str">
        <f>IF(INDEX(Veh_Marshal,0,4)="N/A","N/A",'输出-系统进路参数'!G258)</f>
        <v>N/A</v>
      </c>
      <c r="E257" s="22" t="str">
        <f>IF(INDEX(Veh_Marshal,0,4)="N/A","N/A",'输出-系统进路参数'!H258)</f>
        <v>N/A</v>
      </c>
      <c r="F257" s="22" t="str">
        <f>IF(INDEX(Veh_Marshal,0,4)="N/A","N/A",'输出-系统进路参数'!I258)</f>
        <v>N/A</v>
      </c>
      <c r="G257" s="22" t="str">
        <f>IF(INDEX(Veh_Marshal,0,4)="N/A","N/A",'输出-系统进路参数'!J258)</f>
        <v>N/A</v>
      </c>
      <c r="H257" s="22" t="str">
        <f>IF(INDEX(Veh_Marshal,0,4)="N/A","N/A",'输出-系统进路参数'!K258)</f>
        <v>N/A</v>
      </c>
      <c r="I257" s="22" t="str">
        <f>IF(INDEX(Veh_Marshal,0,4)="N/A","N/A",'输出-系统进路参数'!L258)</f>
        <v>N/A</v>
      </c>
      <c r="J257" s="22" t="str">
        <f>IF(INDEX(Veh_Marshal,0,4)="N/A","N/A",'输出-系统进路参数'!M258)</f>
        <v>N/A</v>
      </c>
      <c r="K257" s="22" t="str">
        <f>IF(INDEX(Veh_Marshal,0,4)="N/A","N/A",'输出-系统进路参数'!N258)</f>
        <v>N/A</v>
      </c>
      <c r="L257" s="22" t="str">
        <f>IF(INDEX(Veh_Marshal,0,4)="N/A","N/A",'输出-系统进路参数'!O258)</f>
        <v>N/A</v>
      </c>
      <c r="M257" s="22" t="str">
        <f>IF(INDEX(Veh_Marshal,0,4)="N/A","N/A",'输出-系统进路参数'!P258)</f>
        <v>N/A</v>
      </c>
      <c r="N257" s="22" t="str">
        <f>IF(INDEX(Veh_Marshal,0,4)="N/A","N/A",'输出-系统进路参数'!Q258)</f>
        <v>N/A</v>
      </c>
      <c r="O257" s="22" t="str">
        <f>IF(INDEX(Veh_Marshal,0,4)="N/A","N/A",'输出-系统进路参数'!R258)</f>
        <v>N/A</v>
      </c>
      <c r="P257" s="22" t="str">
        <f>IF(INDEX(Veh_Marshal,0,4)="N/A","N/A",'输出-系统进路参数'!S258)</f>
        <v>N/A</v>
      </c>
      <c r="Q257" s="22" t="str">
        <f>IF(INDEX(Veh_Marshal,0,4)="N/A","N/A",'输出-系统进路参数'!T258)</f>
        <v>N/A</v>
      </c>
      <c r="R257" s="22" t="str">
        <f>IF(INDEX(Veh_Marshal,0,4)="N/A","N/A",'输出-系统进路参数'!U258)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IF(INDEX(Veh_Marshal,0,4)="N/A","N/A",'输出-系统进路参数'!B259)</f>
        <v>N/A</v>
      </c>
      <c r="B258" s="22" t="str">
        <f>IF(INDEX(Veh_Marshal,0,4)="N/A","N/A",'输出-系统进路参数'!E259)</f>
        <v>N/A</v>
      </c>
      <c r="C258" s="22" t="str">
        <f>IF(INDEX(Veh_Marshal,0,4)="N/A","N/A",'输出-系统进路参数'!F259)</f>
        <v>N/A</v>
      </c>
      <c r="D258" s="22" t="str">
        <f>IF(INDEX(Veh_Marshal,0,4)="N/A","N/A",'输出-系统进路参数'!G259)</f>
        <v>N/A</v>
      </c>
      <c r="E258" s="22" t="str">
        <f>IF(INDEX(Veh_Marshal,0,4)="N/A","N/A",'输出-系统进路参数'!H259)</f>
        <v>N/A</v>
      </c>
      <c r="F258" s="22" t="str">
        <f>IF(INDEX(Veh_Marshal,0,4)="N/A","N/A",'输出-系统进路参数'!I259)</f>
        <v>N/A</v>
      </c>
      <c r="G258" s="22" t="str">
        <f>IF(INDEX(Veh_Marshal,0,4)="N/A","N/A",'输出-系统进路参数'!J259)</f>
        <v>N/A</v>
      </c>
      <c r="H258" s="22" t="str">
        <f>IF(INDEX(Veh_Marshal,0,4)="N/A","N/A",'输出-系统进路参数'!K259)</f>
        <v>N/A</v>
      </c>
      <c r="I258" s="22" t="str">
        <f>IF(INDEX(Veh_Marshal,0,4)="N/A","N/A",'输出-系统进路参数'!L259)</f>
        <v>N/A</v>
      </c>
      <c r="J258" s="22" t="str">
        <f>IF(INDEX(Veh_Marshal,0,4)="N/A","N/A",'输出-系统进路参数'!M259)</f>
        <v>N/A</v>
      </c>
      <c r="K258" s="22" t="str">
        <f>IF(INDEX(Veh_Marshal,0,4)="N/A","N/A",'输出-系统进路参数'!N259)</f>
        <v>N/A</v>
      </c>
      <c r="L258" s="22" t="str">
        <f>IF(INDEX(Veh_Marshal,0,4)="N/A","N/A",'输出-系统进路参数'!O259)</f>
        <v>N/A</v>
      </c>
      <c r="M258" s="22" t="str">
        <f>IF(INDEX(Veh_Marshal,0,4)="N/A","N/A",'输出-系统进路参数'!P259)</f>
        <v>N/A</v>
      </c>
      <c r="N258" s="22" t="str">
        <f>IF(INDEX(Veh_Marshal,0,4)="N/A","N/A",'输出-系统进路参数'!Q259)</f>
        <v>N/A</v>
      </c>
      <c r="O258" s="22" t="str">
        <f>IF(INDEX(Veh_Marshal,0,4)="N/A","N/A",'输出-系统进路参数'!R259)</f>
        <v>N/A</v>
      </c>
      <c r="P258" s="22" t="str">
        <f>IF(INDEX(Veh_Marshal,0,4)="N/A","N/A",'输出-系统进路参数'!S259)</f>
        <v>N/A</v>
      </c>
      <c r="Q258" s="22" t="str">
        <f>IF(INDEX(Veh_Marshal,0,4)="N/A","N/A",'输出-系统进路参数'!T259)</f>
        <v>N/A</v>
      </c>
      <c r="R258" s="22" t="str">
        <f>IF(INDEX(Veh_Marshal,0,4)="N/A","N/A",'输出-系统进路参数'!U259)</f>
        <v>N/A</v>
      </c>
      <c r="S258" s="42" t="str">
        <f t="shared" ref="S258:S321" si="44">IF($A258="N/A","N/A",IF($F258="N/A",CEILING($C258/3.6*(CFG_T_EB_OUT+CFG_T_EB_SETUP)/1000+($C258/3.6)^2/(INDEX(Veh_Gebr,0,4)+$E258/1000*9.8)/2,0.001),$F258))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+Conf_SafeMarginDist+Proj_Sig2AxleDist+INDEX(Veh_Hook2Roller,0,4))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+$C258/3.6/(INDEX(Veh_Gebr,0,4)+$E258/1000*9.8)*1000
+Equ_AxleClearDelay+Conf_VibInTime_CBI)/1000,
10),$V258))</f>
        <v>N/A</v>
      </c>
      <c r="Y258" s="30" t="str">
        <f t="shared" ref="Y258:Y321" si="50">IF($A258="N/A","N/A",
IF($M258="N/A","N/A",
IF($Q258="N/A","N/A",
CEILING(SQRT(2*($O258-INDEX(Veh_Length,0,4)+INDEX(Veh_Hook2Roller,0,4)-Proj_Sp2AxleDist)/(INDEX(Veh_NormDec,0,4)+$P258/1000*9.8))*1000*2,5000)/1000)))</f>
        <v>N/A</v>
      </c>
      <c r="Z258" s="30" t="str">
        <f t="shared" ref="Z258:Z321" si="51">IF($A258="N/A","N/A",
IF($M258="N/A","N/A",
IF($Q258="N/A","N/A",
CEILING(($Y258*1000+CFG_T_EB_OUT+CFG_T_EB_SETUP
+((SQRT((2*INDEX(Veh_Gebr,0,4)*(INDEX(Veh_MaxAcc,0,4)-$P258/1000*9.8)*CFG_T_EB_SETUP/1000)^2
       +4*(INDEX(Veh_Gebr,0,4)+INDEX(Veh_MaxAcc,0,4))*(INDEX(Veh_MaxAcc,0,4)-$P258/1000*9.8)*(INDEX(Veh_Gebr,0,4)*$P258/1000*9.8*(CFG_T_EB_SETUP/1000)^2
           +2*(INDEX(Veh_Gebr,0,4)+$P258/1000*9.8)*($O258-INDEX(Veh_Length,0,4)+INDEX(Veh_Hook2Roller,0,4))))
    -2*INDEX(Veh_Gebr,0,4)*(INDEX(Veh_MaxAcc,0,4)-$P258/1000*9.8)*CFG_T_EB_SETUP/1000)
  /2/(INDEX(Veh_MaxAcc,0,4)+INDEX(Veh_Gebr,0,4))-$P258/1000*9.8*CFG_T_EB_SETUP/1000)/(INDEX(Veh_Gebr,0,4)+$P258/1000*9.8)*1000
+Equ_AxleClearDelay+Conf_VibInTime_CBI)/1000,
10)
)))</f>
        <v>N/A</v>
      </c>
      <c r="AA258" s="30" t="str">
        <f t="shared" ref="AA258:AA321" si="52">IF($A258="N/A","N/A",
IF($Q258="N/A","N/A",
FLOOR((Proj_RmMaxForwSpd/3.6-ATO速度_EB速度余量/3.6)*1000/INDEX(Veh_NormDec,0,4)
+(Proj_RmMaxForwSpd/3.6-ATO速度_EB速度余量/3.6)*1000/INDEX(Veh_MaxAcc,0,4)
+($B258-(Proj_RmMaxForwSpd/3.6-ATO速度_EB速度余量/3.6)^2/(2*INDEX(Veh_NormDec,0,4))-(Proj_RmMaxForwSpd/3.6-ATO速度_EB速度余量/3.6)^2/(2*INDEX(Veh_MaxAcc,0,4)))/(Proj_RmMaxForwSpd/3.6-ATO速度_EB速度余量/3.6)*1000
+$N258*1000,5000)/1000))</f>
        <v>N/A</v>
      </c>
      <c r="AB258" s="30" t="str">
        <f t="shared" ref="AB258:AB321" si="53">IF($A258="N/A","N/A",
IF($Q258="N/A","N/A",
CEILING(($AA258*1000+CFG_T_EB_OUT+CFG_T_EB_SETUP
+$D258/3.6/(INDEX(Veh_Gebr,0,4)+$G258/1000*9.8)*1000
+Equ_AxleClearDelay+Conf_VibInTime_CBI)/1000,
10)
))</f>
        <v>N/A</v>
      </c>
      <c r="AC258" s="30" t="str">
        <f t="shared" ref="AC258:AC321" si="54">IF($A258="N/A","N/A",
CEILING(司机反应时间*1000
+INDEX(Veh_FsbTracCutDelay,0,4)+INDEX(Veh_FsbSetDelay,0,4)+INDEX(Veh_FsbCoastTime,0,4)
+Proj_RmMaxForwSpd/3.6/(INDEX(Veh_Fsbr,0,4)-Proj_MaxLineGrad*9.8/1000)*1000
+Equ_AxleClearDelay
+Conf_VibInTime_CBI,
10000)/1000)</f>
        <v>N/A</v>
      </c>
    </row>
    <row r="259" spans="1:29">
      <c r="A259" s="22" t="str">
        <f>IF(INDEX(Veh_Marshal,0,4)="N/A","N/A",'输出-系统进路参数'!B260)</f>
        <v>N/A</v>
      </c>
      <c r="B259" s="22" t="str">
        <f>IF(INDEX(Veh_Marshal,0,4)="N/A","N/A",'输出-系统进路参数'!E260)</f>
        <v>N/A</v>
      </c>
      <c r="C259" s="22" t="str">
        <f>IF(INDEX(Veh_Marshal,0,4)="N/A","N/A",'输出-系统进路参数'!F260)</f>
        <v>N/A</v>
      </c>
      <c r="D259" s="22" t="str">
        <f>IF(INDEX(Veh_Marshal,0,4)="N/A","N/A",'输出-系统进路参数'!G260)</f>
        <v>N/A</v>
      </c>
      <c r="E259" s="22" t="str">
        <f>IF(INDEX(Veh_Marshal,0,4)="N/A","N/A",'输出-系统进路参数'!H260)</f>
        <v>N/A</v>
      </c>
      <c r="F259" s="22" t="str">
        <f>IF(INDEX(Veh_Marshal,0,4)="N/A","N/A",'输出-系统进路参数'!I260)</f>
        <v>N/A</v>
      </c>
      <c r="G259" s="22" t="str">
        <f>IF(INDEX(Veh_Marshal,0,4)="N/A","N/A",'输出-系统进路参数'!J260)</f>
        <v>N/A</v>
      </c>
      <c r="H259" s="22" t="str">
        <f>IF(INDEX(Veh_Marshal,0,4)="N/A","N/A",'输出-系统进路参数'!K260)</f>
        <v>N/A</v>
      </c>
      <c r="I259" s="22" t="str">
        <f>IF(INDEX(Veh_Marshal,0,4)="N/A","N/A",'输出-系统进路参数'!L260)</f>
        <v>N/A</v>
      </c>
      <c r="J259" s="22" t="str">
        <f>IF(INDEX(Veh_Marshal,0,4)="N/A","N/A",'输出-系统进路参数'!M260)</f>
        <v>N/A</v>
      </c>
      <c r="K259" s="22" t="str">
        <f>IF(INDEX(Veh_Marshal,0,4)="N/A","N/A",'输出-系统进路参数'!N260)</f>
        <v>N/A</v>
      </c>
      <c r="L259" s="22" t="str">
        <f>IF(INDEX(Veh_Marshal,0,4)="N/A","N/A",'输出-系统进路参数'!O260)</f>
        <v>N/A</v>
      </c>
      <c r="M259" s="22" t="str">
        <f>IF(INDEX(Veh_Marshal,0,4)="N/A","N/A",'输出-系统进路参数'!P260)</f>
        <v>N/A</v>
      </c>
      <c r="N259" s="22" t="str">
        <f>IF(INDEX(Veh_Marshal,0,4)="N/A","N/A",'输出-系统进路参数'!Q260)</f>
        <v>N/A</v>
      </c>
      <c r="O259" s="22" t="str">
        <f>IF(INDEX(Veh_Marshal,0,4)="N/A","N/A",'输出-系统进路参数'!R260)</f>
        <v>N/A</v>
      </c>
      <c r="P259" s="22" t="str">
        <f>IF(INDEX(Veh_Marshal,0,4)="N/A","N/A",'输出-系统进路参数'!S260)</f>
        <v>N/A</v>
      </c>
      <c r="Q259" s="22" t="str">
        <f>IF(INDEX(Veh_Marshal,0,4)="N/A","N/A",'输出-系统进路参数'!T260)</f>
        <v>N/A</v>
      </c>
      <c r="R259" s="22" t="str">
        <f>IF(INDEX(Veh_Marshal,0,4)="N/A","N/A",'输出-系统进路参数'!U260)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IF(INDEX(Veh_Marshal,0,4)="N/A","N/A",'输出-系统进路参数'!B261)</f>
        <v>N/A</v>
      </c>
      <c r="B260" s="22" t="str">
        <f>IF(INDEX(Veh_Marshal,0,4)="N/A","N/A",'输出-系统进路参数'!E261)</f>
        <v>N/A</v>
      </c>
      <c r="C260" s="22" t="str">
        <f>IF(INDEX(Veh_Marshal,0,4)="N/A","N/A",'输出-系统进路参数'!F261)</f>
        <v>N/A</v>
      </c>
      <c r="D260" s="22" t="str">
        <f>IF(INDEX(Veh_Marshal,0,4)="N/A","N/A",'输出-系统进路参数'!G261)</f>
        <v>N/A</v>
      </c>
      <c r="E260" s="22" t="str">
        <f>IF(INDEX(Veh_Marshal,0,4)="N/A","N/A",'输出-系统进路参数'!H261)</f>
        <v>N/A</v>
      </c>
      <c r="F260" s="22" t="str">
        <f>IF(INDEX(Veh_Marshal,0,4)="N/A","N/A",'输出-系统进路参数'!I261)</f>
        <v>N/A</v>
      </c>
      <c r="G260" s="22" t="str">
        <f>IF(INDEX(Veh_Marshal,0,4)="N/A","N/A",'输出-系统进路参数'!J261)</f>
        <v>N/A</v>
      </c>
      <c r="H260" s="22" t="str">
        <f>IF(INDEX(Veh_Marshal,0,4)="N/A","N/A",'输出-系统进路参数'!K261)</f>
        <v>N/A</v>
      </c>
      <c r="I260" s="22" t="str">
        <f>IF(INDEX(Veh_Marshal,0,4)="N/A","N/A",'输出-系统进路参数'!L261)</f>
        <v>N/A</v>
      </c>
      <c r="J260" s="22" t="str">
        <f>IF(INDEX(Veh_Marshal,0,4)="N/A","N/A",'输出-系统进路参数'!M261)</f>
        <v>N/A</v>
      </c>
      <c r="K260" s="22" t="str">
        <f>IF(INDEX(Veh_Marshal,0,4)="N/A","N/A",'输出-系统进路参数'!N261)</f>
        <v>N/A</v>
      </c>
      <c r="L260" s="22" t="str">
        <f>IF(INDEX(Veh_Marshal,0,4)="N/A","N/A",'输出-系统进路参数'!O261)</f>
        <v>N/A</v>
      </c>
      <c r="M260" s="22" t="str">
        <f>IF(INDEX(Veh_Marshal,0,4)="N/A","N/A",'输出-系统进路参数'!P261)</f>
        <v>N/A</v>
      </c>
      <c r="N260" s="22" t="str">
        <f>IF(INDEX(Veh_Marshal,0,4)="N/A","N/A",'输出-系统进路参数'!Q261)</f>
        <v>N/A</v>
      </c>
      <c r="O260" s="22" t="str">
        <f>IF(INDEX(Veh_Marshal,0,4)="N/A","N/A",'输出-系统进路参数'!R261)</f>
        <v>N/A</v>
      </c>
      <c r="P260" s="22" t="str">
        <f>IF(INDEX(Veh_Marshal,0,4)="N/A","N/A",'输出-系统进路参数'!S261)</f>
        <v>N/A</v>
      </c>
      <c r="Q260" s="22" t="str">
        <f>IF(INDEX(Veh_Marshal,0,4)="N/A","N/A",'输出-系统进路参数'!T261)</f>
        <v>N/A</v>
      </c>
      <c r="R260" s="22" t="str">
        <f>IF(INDEX(Veh_Marshal,0,4)="N/A","N/A",'输出-系统进路参数'!U261)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IF(INDEX(Veh_Marshal,0,4)="N/A","N/A",'输出-系统进路参数'!B262)</f>
        <v>N/A</v>
      </c>
      <c r="B261" s="22" t="str">
        <f>IF(INDEX(Veh_Marshal,0,4)="N/A","N/A",'输出-系统进路参数'!E262)</f>
        <v>N/A</v>
      </c>
      <c r="C261" s="22" t="str">
        <f>IF(INDEX(Veh_Marshal,0,4)="N/A","N/A",'输出-系统进路参数'!F262)</f>
        <v>N/A</v>
      </c>
      <c r="D261" s="22" t="str">
        <f>IF(INDEX(Veh_Marshal,0,4)="N/A","N/A",'输出-系统进路参数'!G262)</f>
        <v>N/A</v>
      </c>
      <c r="E261" s="22" t="str">
        <f>IF(INDEX(Veh_Marshal,0,4)="N/A","N/A",'输出-系统进路参数'!H262)</f>
        <v>N/A</v>
      </c>
      <c r="F261" s="22" t="str">
        <f>IF(INDEX(Veh_Marshal,0,4)="N/A","N/A",'输出-系统进路参数'!I262)</f>
        <v>N/A</v>
      </c>
      <c r="G261" s="22" t="str">
        <f>IF(INDEX(Veh_Marshal,0,4)="N/A","N/A",'输出-系统进路参数'!J262)</f>
        <v>N/A</v>
      </c>
      <c r="H261" s="22" t="str">
        <f>IF(INDEX(Veh_Marshal,0,4)="N/A","N/A",'输出-系统进路参数'!K262)</f>
        <v>N/A</v>
      </c>
      <c r="I261" s="22" t="str">
        <f>IF(INDEX(Veh_Marshal,0,4)="N/A","N/A",'输出-系统进路参数'!L262)</f>
        <v>N/A</v>
      </c>
      <c r="J261" s="22" t="str">
        <f>IF(INDEX(Veh_Marshal,0,4)="N/A","N/A",'输出-系统进路参数'!M262)</f>
        <v>N/A</v>
      </c>
      <c r="K261" s="22" t="str">
        <f>IF(INDEX(Veh_Marshal,0,4)="N/A","N/A",'输出-系统进路参数'!N262)</f>
        <v>N/A</v>
      </c>
      <c r="L261" s="22" t="str">
        <f>IF(INDEX(Veh_Marshal,0,4)="N/A","N/A",'输出-系统进路参数'!O262)</f>
        <v>N/A</v>
      </c>
      <c r="M261" s="22" t="str">
        <f>IF(INDEX(Veh_Marshal,0,4)="N/A","N/A",'输出-系统进路参数'!P262)</f>
        <v>N/A</v>
      </c>
      <c r="N261" s="22" t="str">
        <f>IF(INDEX(Veh_Marshal,0,4)="N/A","N/A",'输出-系统进路参数'!Q262)</f>
        <v>N/A</v>
      </c>
      <c r="O261" s="22" t="str">
        <f>IF(INDEX(Veh_Marshal,0,4)="N/A","N/A",'输出-系统进路参数'!R262)</f>
        <v>N/A</v>
      </c>
      <c r="P261" s="22" t="str">
        <f>IF(INDEX(Veh_Marshal,0,4)="N/A","N/A",'输出-系统进路参数'!S262)</f>
        <v>N/A</v>
      </c>
      <c r="Q261" s="22" t="str">
        <f>IF(INDEX(Veh_Marshal,0,4)="N/A","N/A",'输出-系统进路参数'!T262)</f>
        <v>N/A</v>
      </c>
      <c r="R261" s="22" t="str">
        <f>IF(INDEX(Veh_Marshal,0,4)="N/A","N/A",'输出-系统进路参数'!U262)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IF(INDEX(Veh_Marshal,0,4)="N/A","N/A",'输出-系统进路参数'!B263)</f>
        <v>N/A</v>
      </c>
      <c r="B262" s="22" t="str">
        <f>IF(INDEX(Veh_Marshal,0,4)="N/A","N/A",'输出-系统进路参数'!E263)</f>
        <v>N/A</v>
      </c>
      <c r="C262" s="22" t="str">
        <f>IF(INDEX(Veh_Marshal,0,4)="N/A","N/A",'输出-系统进路参数'!F263)</f>
        <v>N/A</v>
      </c>
      <c r="D262" s="22" t="str">
        <f>IF(INDEX(Veh_Marshal,0,4)="N/A","N/A",'输出-系统进路参数'!G263)</f>
        <v>N/A</v>
      </c>
      <c r="E262" s="22" t="str">
        <f>IF(INDEX(Veh_Marshal,0,4)="N/A","N/A",'输出-系统进路参数'!H263)</f>
        <v>N/A</v>
      </c>
      <c r="F262" s="22" t="str">
        <f>IF(INDEX(Veh_Marshal,0,4)="N/A","N/A",'输出-系统进路参数'!I263)</f>
        <v>N/A</v>
      </c>
      <c r="G262" s="22" t="str">
        <f>IF(INDEX(Veh_Marshal,0,4)="N/A","N/A",'输出-系统进路参数'!J263)</f>
        <v>N/A</v>
      </c>
      <c r="H262" s="22" t="str">
        <f>IF(INDEX(Veh_Marshal,0,4)="N/A","N/A",'输出-系统进路参数'!K263)</f>
        <v>N/A</v>
      </c>
      <c r="I262" s="22" t="str">
        <f>IF(INDEX(Veh_Marshal,0,4)="N/A","N/A",'输出-系统进路参数'!L263)</f>
        <v>N/A</v>
      </c>
      <c r="J262" s="22" t="str">
        <f>IF(INDEX(Veh_Marshal,0,4)="N/A","N/A",'输出-系统进路参数'!M263)</f>
        <v>N/A</v>
      </c>
      <c r="K262" s="22" t="str">
        <f>IF(INDEX(Veh_Marshal,0,4)="N/A","N/A",'输出-系统进路参数'!N263)</f>
        <v>N/A</v>
      </c>
      <c r="L262" s="22" t="str">
        <f>IF(INDEX(Veh_Marshal,0,4)="N/A","N/A",'输出-系统进路参数'!O263)</f>
        <v>N/A</v>
      </c>
      <c r="M262" s="22" t="str">
        <f>IF(INDEX(Veh_Marshal,0,4)="N/A","N/A",'输出-系统进路参数'!P263)</f>
        <v>N/A</v>
      </c>
      <c r="N262" s="22" t="str">
        <f>IF(INDEX(Veh_Marshal,0,4)="N/A","N/A",'输出-系统进路参数'!Q263)</f>
        <v>N/A</v>
      </c>
      <c r="O262" s="22" t="str">
        <f>IF(INDEX(Veh_Marshal,0,4)="N/A","N/A",'输出-系统进路参数'!R263)</f>
        <v>N/A</v>
      </c>
      <c r="P262" s="22" t="str">
        <f>IF(INDEX(Veh_Marshal,0,4)="N/A","N/A",'输出-系统进路参数'!S263)</f>
        <v>N/A</v>
      </c>
      <c r="Q262" s="22" t="str">
        <f>IF(INDEX(Veh_Marshal,0,4)="N/A","N/A",'输出-系统进路参数'!T263)</f>
        <v>N/A</v>
      </c>
      <c r="R262" s="22" t="str">
        <f>IF(INDEX(Veh_Marshal,0,4)="N/A","N/A",'输出-系统进路参数'!U263)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IF(INDEX(Veh_Marshal,0,4)="N/A","N/A",'输出-系统进路参数'!B264)</f>
        <v>N/A</v>
      </c>
      <c r="B263" s="22" t="str">
        <f>IF(INDEX(Veh_Marshal,0,4)="N/A","N/A",'输出-系统进路参数'!E264)</f>
        <v>N/A</v>
      </c>
      <c r="C263" s="22" t="str">
        <f>IF(INDEX(Veh_Marshal,0,4)="N/A","N/A",'输出-系统进路参数'!F264)</f>
        <v>N/A</v>
      </c>
      <c r="D263" s="22" t="str">
        <f>IF(INDEX(Veh_Marshal,0,4)="N/A","N/A",'输出-系统进路参数'!G264)</f>
        <v>N/A</v>
      </c>
      <c r="E263" s="22" t="str">
        <f>IF(INDEX(Veh_Marshal,0,4)="N/A","N/A",'输出-系统进路参数'!H264)</f>
        <v>N/A</v>
      </c>
      <c r="F263" s="22" t="str">
        <f>IF(INDEX(Veh_Marshal,0,4)="N/A","N/A",'输出-系统进路参数'!I264)</f>
        <v>N/A</v>
      </c>
      <c r="G263" s="22" t="str">
        <f>IF(INDEX(Veh_Marshal,0,4)="N/A","N/A",'输出-系统进路参数'!J264)</f>
        <v>N/A</v>
      </c>
      <c r="H263" s="22" t="str">
        <f>IF(INDEX(Veh_Marshal,0,4)="N/A","N/A",'输出-系统进路参数'!K264)</f>
        <v>N/A</v>
      </c>
      <c r="I263" s="22" t="str">
        <f>IF(INDEX(Veh_Marshal,0,4)="N/A","N/A",'输出-系统进路参数'!L264)</f>
        <v>N/A</v>
      </c>
      <c r="J263" s="22" t="str">
        <f>IF(INDEX(Veh_Marshal,0,4)="N/A","N/A",'输出-系统进路参数'!M264)</f>
        <v>N/A</v>
      </c>
      <c r="K263" s="22" t="str">
        <f>IF(INDEX(Veh_Marshal,0,4)="N/A","N/A",'输出-系统进路参数'!N264)</f>
        <v>N/A</v>
      </c>
      <c r="L263" s="22" t="str">
        <f>IF(INDEX(Veh_Marshal,0,4)="N/A","N/A",'输出-系统进路参数'!O264)</f>
        <v>N/A</v>
      </c>
      <c r="M263" s="22" t="str">
        <f>IF(INDEX(Veh_Marshal,0,4)="N/A","N/A",'输出-系统进路参数'!P264)</f>
        <v>N/A</v>
      </c>
      <c r="N263" s="22" t="str">
        <f>IF(INDEX(Veh_Marshal,0,4)="N/A","N/A",'输出-系统进路参数'!Q264)</f>
        <v>N/A</v>
      </c>
      <c r="O263" s="22" t="str">
        <f>IF(INDEX(Veh_Marshal,0,4)="N/A","N/A",'输出-系统进路参数'!R264)</f>
        <v>N/A</v>
      </c>
      <c r="P263" s="22" t="str">
        <f>IF(INDEX(Veh_Marshal,0,4)="N/A","N/A",'输出-系统进路参数'!S264)</f>
        <v>N/A</v>
      </c>
      <c r="Q263" s="22" t="str">
        <f>IF(INDEX(Veh_Marshal,0,4)="N/A","N/A",'输出-系统进路参数'!T264)</f>
        <v>N/A</v>
      </c>
      <c r="R263" s="22" t="str">
        <f>IF(INDEX(Veh_Marshal,0,4)="N/A","N/A",'输出-系统进路参数'!U264)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IF(INDEX(Veh_Marshal,0,4)="N/A","N/A",'输出-系统进路参数'!B265)</f>
        <v>N/A</v>
      </c>
      <c r="B264" s="22" t="str">
        <f>IF(INDEX(Veh_Marshal,0,4)="N/A","N/A",'输出-系统进路参数'!E265)</f>
        <v>N/A</v>
      </c>
      <c r="C264" s="22" t="str">
        <f>IF(INDEX(Veh_Marshal,0,4)="N/A","N/A",'输出-系统进路参数'!F265)</f>
        <v>N/A</v>
      </c>
      <c r="D264" s="22" t="str">
        <f>IF(INDEX(Veh_Marshal,0,4)="N/A","N/A",'输出-系统进路参数'!G265)</f>
        <v>N/A</v>
      </c>
      <c r="E264" s="22" t="str">
        <f>IF(INDEX(Veh_Marshal,0,4)="N/A","N/A",'输出-系统进路参数'!H265)</f>
        <v>N/A</v>
      </c>
      <c r="F264" s="22" t="str">
        <f>IF(INDEX(Veh_Marshal,0,4)="N/A","N/A",'输出-系统进路参数'!I265)</f>
        <v>N/A</v>
      </c>
      <c r="G264" s="22" t="str">
        <f>IF(INDEX(Veh_Marshal,0,4)="N/A","N/A",'输出-系统进路参数'!J265)</f>
        <v>N/A</v>
      </c>
      <c r="H264" s="22" t="str">
        <f>IF(INDEX(Veh_Marshal,0,4)="N/A","N/A",'输出-系统进路参数'!K265)</f>
        <v>N/A</v>
      </c>
      <c r="I264" s="22" t="str">
        <f>IF(INDEX(Veh_Marshal,0,4)="N/A","N/A",'输出-系统进路参数'!L265)</f>
        <v>N/A</v>
      </c>
      <c r="J264" s="22" t="str">
        <f>IF(INDEX(Veh_Marshal,0,4)="N/A","N/A",'输出-系统进路参数'!M265)</f>
        <v>N/A</v>
      </c>
      <c r="K264" s="22" t="str">
        <f>IF(INDEX(Veh_Marshal,0,4)="N/A","N/A",'输出-系统进路参数'!N265)</f>
        <v>N/A</v>
      </c>
      <c r="L264" s="22" t="str">
        <f>IF(INDEX(Veh_Marshal,0,4)="N/A","N/A",'输出-系统进路参数'!O265)</f>
        <v>N/A</v>
      </c>
      <c r="M264" s="22" t="str">
        <f>IF(INDEX(Veh_Marshal,0,4)="N/A","N/A",'输出-系统进路参数'!P265)</f>
        <v>N/A</v>
      </c>
      <c r="N264" s="22" t="str">
        <f>IF(INDEX(Veh_Marshal,0,4)="N/A","N/A",'输出-系统进路参数'!Q265)</f>
        <v>N/A</v>
      </c>
      <c r="O264" s="22" t="str">
        <f>IF(INDEX(Veh_Marshal,0,4)="N/A","N/A",'输出-系统进路参数'!R265)</f>
        <v>N/A</v>
      </c>
      <c r="P264" s="22" t="str">
        <f>IF(INDEX(Veh_Marshal,0,4)="N/A","N/A",'输出-系统进路参数'!S265)</f>
        <v>N/A</v>
      </c>
      <c r="Q264" s="22" t="str">
        <f>IF(INDEX(Veh_Marshal,0,4)="N/A","N/A",'输出-系统进路参数'!T265)</f>
        <v>N/A</v>
      </c>
      <c r="R264" s="22" t="str">
        <f>IF(INDEX(Veh_Marshal,0,4)="N/A","N/A",'输出-系统进路参数'!U265)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IF(INDEX(Veh_Marshal,0,4)="N/A","N/A",'输出-系统进路参数'!B266)</f>
        <v>N/A</v>
      </c>
      <c r="B265" s="22" t="str">
        <f>IF(INDEX(Veh_Marshal,0,4)="N/A","N/A",'输出-系统进路参数'!E266)</f>
        <v>N/A</v>
      </c>
      <c r="C265" s="22" t="str">
        <f>IF(INDEX(Veh_Marshal,0,4)="N/A","N/A",'输出-系统进路参数'!F266)</f>
        <v>N/A</v>
      </c>
      <c r="D265" s="22" t="str">
        <f>IF(INDEX(Veh_Marshal,0,4)="N/A","N/A",'输出-系统进路参数'!G266)</f>
        <v>N/A</v>
      </c>
      <c r="E265" s="22" t="str">
        <f>IF(INDEX(Veh_Marshal,0,4)="N/A","N/A",'输出-系统进路参数'!H266)</f>
        <v>N/A</v>
      </c>
      <c r="F265" s="22" t="str">
        <f>IF(INDEX(Veh_Marshal,0,4)="N/A","N/A",'输出-系统进路参数'!I266)</f>
        <v>N/A</v>
      </c>
      <c r="G265" s="22" t="str">
        <f>IF(INDEX(Veh_Marshal,0,4)="N/A","N/A",'输出-系统进路参数'!J266)</f>
        <v>N/A</v>
      </c>
      <c r="H265" s="22" t="str">
        <f>IF(INDEX(Veh_Marshal,0,4)="N/A","N/A",'输出-系统进路参数'!K266)</f>
        <v>N/A</v>
      </c>
      <c r="I265" s="22" t="str">
        <f>IF(INDEX(Veh_Marshal,0,4)="N/A","N/A",'输出-系统进路参数'!L266)</f>
        <v>N/A</v>
      </c>
      <c r="J265" s="22" t="str">
        <f>IF(INDEX(Veh_Marshal,0,4)="N/A","N/A",'输出-系统进路参数'!M266)</f>
        <v>N/A</v>
      </c>
      <c r="K265" s="22" t="str">
        <f>IF(INDEX(Veh_Marshal,0,4)="N/A","N/A",'输出-系统进路参数'!N266)</f>
        <v>N/A</v>
      </c>
      <c r="L265" s="22" t="str">
        <f>IF(INDEX(Veh_Marshal,0,4)="N/A","N/A",'输出-系统进路参数'!O266)</f>
        <v>N/A</v>
      </c>
      <c r="M265" s="22" t="str">
        <f>IF(INDEX(Veh_Marshal,0,4)="N/A","N/A",'输出-系统进路参数'!P266)</f>
        <v>N/A</v>
      </c>
      <c r="N265" s="22" t="str">
        <f>IF(INDEX(Veh_Marshal,0,4)="N/A","N/A",'输出-系统进路参数'!Q266)</f>
        <v>N/A</v>
      </c>
      <c r="O265" s="22" t="str">
        <f>IF(INDEX(Veh_Marshal,0,4)="N/A","N/A",'输出-系统进路参数'!R266)</f>
        <v>N/A</v>
      </c>
      <c r="P265" s="22" t="str">
        <f>IF(INDEX(Veh_Marshal,0,4)="N/A","N/A",'输出-系统进路参数'!S266)</f>
        <v>N/A</v>
      </c>
      <c r="Q265" s="22" t="str">
        <f>IF(INDEX(Veh_Marshal,0,4)="N/A","N/A",'输出-系统进路参数'!T266)</f>
        <v>N/A</v>
      </c>
      <c r="R265" s="22" t="str">
        <f>IF(INDEX(Veh_Marshal,0,4)="N/A","N/A",'输出-系统进路参数'!U266)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IF(INDEX(Veh_Marshal,0,4)="N/A","N/A",'输出-系统进路参数'!B267)</f>
        <v>N/A</v>
      </c>
      <c r="B266" s="22" t="str">
        <f>IF(INDEX(Veh_Marshal,0,4)="N/A","N/A",'输出-系统进路参数'!E267)</f>
        <v>N/A</v>
      </c>
      <c r="C266" s="22" t="str">
        <f>IF(INDEX(Veh_Marshal,0,4)="N/A","N/A",'输出-系统进路参数'!F267)</f>
        <v>N/A</v>
      </c>
      <c r="D266" s="22" t="str">
        <f>IF(INDEX(Veh_Marshal,0,4)="N/A","N/A",'输出-系统进路参数'!G267)</f>
        <v>N/A</v>
      </c>
      <c r="E266" s="22" t="str">
        <f>IF(INDEX(Veh_Marshal,0,4)="N/A","N/A",'输出-系统进路参数'!H267)</f>
        <v>N/A</v>
      </c>
      <c r="F266" s="22" t="str">
        <f>IF(INDEX(Veh_Marshal,0,4)="N/A","N/A",'输出-系统进路参数'!I267)</f>
        <v>N/A</v>
      </c>
      <c r="G266" s="22" t="str">
        <f>IF(INDEX(Veh_Marshal,0,4)="N/A","N/A",'输出-系统进路参数'!J267)</f>
        <v>N/A</v>
      </c>
      <c r="H266" s="22" t="str">
        <f>IF(INDEX(Veh_Marshal,0,4)="N/A","N/A",'输出-系统进路参数'!K267)</f>
        <v>N/A</v>
      </c>
      <c r="I266" s="22" t="str">
        <f>IF(INDEX(Veh_Marshal,0,4)="N/A","N/A",'输出-系统进路参数'!L267)</f>
        <v>N/A</v>
      </c>
      <c r="J266" s="22" t="str">
        <f>IF(INDEX(Veh_Marshal,0,4)="N/A","N/A",'输出-系统进路参数'!M267)</f>
        <v>N/A</v>
      </c>
      <c r="K266" s="22" t="str">
        <f>IF(INDEX(Veh_Marshal,0,4)="N/A","N/A",'输出-系统进路参数'!N267)</f>
        <v>N/A</v>
      </c>
      <c r="L266" s="22" t="str">
        <f>IF(INDEX(Veh_Marshal,0,4)="N/A","N/A",'输出-系统进路参数'!O267)</f>
        <v>N/A</v>
      </c>
      <c r="M266" s="22" t="str">
        <f>IF(INDEX(Veh_Marshal,0,4)="N/A","N/A",'输出-系统进路参数'!P267)</f>
        <v>N/A</v>
      </c>
      <c r="N266" s="22" t="str">
        <f>IF(INDEX(Veh_Marshal,0,4)="N/A","N/A",'输出-系统进路参数'!Q267)</f>
        <v>N/A</v>
      </c>
      <c r="O266" s="22" t="str">
        <f>IF(INDEX(Veh_Marshal,0,4)="N/A","N/A",'输出-系统进路参数'!R267)</f>
        <v>N/A</v>
      </c>
      <c r="P266" s="22" t="str">
        <f>IF(INDEX(Veh_Marshal,0,4)="N/A","N/A",'输出-系统进路参数'!S267)</f>
        <v>N/A</v>
      </c>
      <c r="Q266" s="22" t="str">
        <f>IF(INDEX(Veh_Marshal,0,4)="N/A","N/A",'输出-系统进路参数'!T267)</f>
        <v>N/A</v>
      </c>
      <c r="R266" s="22" t="str">
        <f>IF(INDEX(Veh_Marshal,0,4)="N/A","N/A",'输出-系统进路参数'!U267)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IF(INDEX(Veh_Marshal,0,4)="N/A","N/A",'输出-系统进路参数'!B268)</f>
        <v>N/A</v>
      </c>
      <c r="B267" s="22" t="str">
        <f>IF(INDEX(Veh_Marshal,0,4)="N/A","N/A",'输出-系统进路参数'!E268)</f>
        <v>N/A</v>
      </c>
      <c r="C267" s="22" t="str">
        <f>IF(INDEX(Veh_Marshal,0,4)="N/A","N/A",'输出-系统进路参数'!F268)</f>
        <v>N/A</v>
      </c>
      <c r="D267" s="22" t="str">
        <f>IF(INDEX(Veh_Marshal,0,4)="N/A","N/A",'输出-系统进路参数'!G268)</f>
        <v>N/A</v>
      </c>
      <c r="E267" s="22" t="str">
        <f>IF(INDEX(Veh_Marshal,0,4)="N/A","N/A",'输出-系统进路参数'!H268)</f>
        <v>N/A</v>
      </c>
      <c r="F267" s="22" t="str">
        <f>IF(INDEX(Veh_Marshal,0,4)="N/A","N/A",'输出-系统进路参数'!I268)</f>
        <v>N/A</v>
      </c>
      <c r="G267" s="22" t="str">
        <f>IF(INDEX(Veh_Marshal,0,4)="N/A","N/A",'输出-系统进路参数'!J268)</f>
        <v>N/A</v>
      </c>
      <c r="H267" s="22" t="str">
        <f>IF(INDEX(Veh_Marshal,0,4)="N/A","N/A",'输出-系统进路参数'!K268)</f>
        <v>N/A</v>
      </c>
      <c r="I267" s="22" t="str">
        <f>IF(INDEX(Veh_Marshal,0,4)="N/A","N/A",'输出-系统进路参数'!L268)</f>
        <v>N/A</v>
      </c>
      <c r="J267" s="22" t="str">
        <f>IF(INDEX(Veh_Marshal,0,4)="N/A","N/A",'输出-系统进路参数'!M268)</f>
        <v>N/A</v>
      </c>
      <c r="K267" s="22" t="str">
        <f>IF(INDEX(Veh_Marshal,0,4)="N/A","N/A",'输出-系统进路参数'!N268)</f>
        <v>N/A</v>
      </c>
      <c r="L267" s="22" t="str">
        <f>IF(INDEX(Veh_Marshal,0,4)="N/A","N/A",'输出-系统进路参数'!O268)</f>
        <v>N/A</v>
      </c>
      <c r="M267" s="22" t="str">
        <f>IF(INDEX(Veh_Marshal,0,4)="N/A","N/A",'输出-系统进路参数'!P268)</f>
        <v>N/A</v>
      </c>
      <c r="N267" s="22" t="str">
        <f>IF(INDEX(Veh_Marshal,0,4)="N/A","N/A",'输出-系统进路参数'!Q268)</f>
        <v>N/A</v>
      </c>
      <c r="O267" s="22" t="str">
        <f>IF(INDEX(Veh_Marshal,0,4)="N/A","N/A",'输出-系统进路参数'!R268)</f>
        <v>N/A</v>
      </c>
      <c r="P267" s="22" t="str">
        <f>IF(INDEX(Veh_Marshal,0,4)="N/A","N/A",'输出-系统进路参数'!S268)</f>
        <v>N/A</v>
      </c>
      <c r="Q267" s="22" t="str">
        <f>IF(INDEX(Veh_Marshal,0,4)="N/A","N/A",'输出-系统进路参数'!T268)</f>
        <v>N/A</v>
      </c>
      <c r="R267" s="22" t="str">
        <f>IF(INDEX(Veh_Marshal,0,4)="N/A","N/A",'输出-系统进路参数'!U268)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IF(INDEX(Veh_Marshal,0,4)="N/A","N/A",'输出-系统进路参数'!B269)</f>
        <v>N/A</v>
      </c>
      <c r="B268" s="22" t="str">
        <f>IF(INDEX(Veh_Marshal,0,4)="N/A","N/A",'输出-系统进路参数'!E269)</f>
        <v>N/A</v>
      </c>
      <c r="C268" s="22" t="str">
        <f>IF(INDEX(Veh_Marshal,0,4)="N/A","N/A",'输出-系统进路参数'!F269)</f>
        <v>N/A</v>
      </c>
      <c r="D268" s="22" t="str">
        <f>IF(INDEX(Veh_Marshal,0,4)="N/A","N/A",'输出-系统进路参数'!G269)</f>
        <v>N/A</v>
      </c>
      <c r="E268" s="22" t="str">
        <f>IF(INDEX(Veh_Marshal,0,4)="N/A","N/A",'输出-系统进路参数'!H269)</f>
        <v>N/A</v>
      </c>
      <c r="F268" s="22" t="str">
        <f>IF(INDEX(Veh_Marshal,0,4)="N/A","N/A",'输出-系统进路参数'!I269)</f>
        <v>N/A</v>
      </c>
      <c r="G268" s="22" t="str">
        <f>IF(INDEX(Veh_Marshal,0,4)="N/A","N/A",'输出-系统进路参数'!J269)</f>
        <v>N/A</v>
      </c>
      <c r="H268" s="22" t="str">
        <f>IF(INDEX(Veh_Marshal,0,4)="N/A","N/A",'输出-系统进路参数'!K269)</f>
        <v>N/A</v>
      </c>
      <c r="I268" s="22" t="str">
        <f>IF(INDEX(Veh_Marshal,0,4)="N/A","N/A",'输出-系统进路参数'!L269)</f>
        <v>N/A</v>
      </c>
      <c r="J268" s="22" t="str">
        <f>IF(INDEX(Veh_Marshal,0,4)="N/A","N/A",'输出-系统进路参数'!M269)</f>
        <v>N/A</v>
      </c>
      <c r="K268" s="22" t="str">
        <f>IF(INDEX(Veh_Marshal,0,4)="N/A","N/A",'输出-系统进路参数'!N269)</f>
        <v>N/A</v>
      </c>
      <c r="L268" s="22" t="str">
        <f>IF(INDEX(Veh_Marshal,0,4)="N/A","N/A",'输出-系统进路参数'!O269)</f>
        <v>N/A</v>
      </c>
      <c r="M268" s="22" t="str">
        <f>IF(INDEX(Veh_Marshal,0,4)="N/A","N/A",'输出-系统进路参数'!P269)</f>
        <v>N/A</v>
      </c>
      <c r="N268" s="22" t="str">
        <f>IF(INDEX(Veh_Marshal,0,4)="N/A","N/A",'输出-系统进路参数'!Q269)</f>
        <v>N/A</v>
      </c>
      <c r="O268" s="22" t="str">
        <f>IF(INDEX(Veh_Marshal,0,4)="N/A","N/A",'输出-系统进路参数'!R269)</f>
        <v>N/A</v>
      </c>
      <c r="P268" s="22" t="str">
        <f>IF(INDEX(Veh_Marshal,0,4)="N/A","N/A",'输出-系统进路参数'!S269)</f>
        <v>N/A</v>
      </c>
      <c r="Q268" s="22" t="str">
        <f>IF(INDEX(Veh_Marshal,0,4)="N/A","N/A",'输出-系统进路参数'!T269)</f>
        <v>N/A</v>
      </c>
      <c r="R268" s="22" t="str">
        <f>IF(INDEX(Veh_Marshal,0,4)="N/A","N/A",'输出-系统进路参数'!U269)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IF(INDEX(Veh_Marshal,0,4)="N/A","N/A",'输出-系统进路参数'!B270)</f>
        <v>N/A</v>
      </c>
      <c r="B269" s="22" t="str">
        <f>IF(INDEX(Veh_Marshal,0,4)="N/A","N/A",'输出-系统进路参数'!E270)</f>
        <v>N/A</v>
      </c>
      <c r="C269" s="22" t="str">
        <f>IF(INDEX(Veh_Marshal,0,4)="N/A","N/A",'输出-系统进路参数'!F270)</f>
        <v>N/A</v>
      </c>
      <c r="D269" s="22" t="str">
        <f>IF(INDEX(Veh_Marshal,0,4)="N/A","N/A",'输出-系统进路参数'!G270)</f>
        <v>N/A</v>
      </c>
      <c r="E269" s="22" t="str">
        <f>IF(INDEX(Veh_Marshal,0,4)="N/A","N/A",'输出-系统进路参数'!H270)</f>
        <v>N/A</v>
      </c>
      <c r="F269" s="22" t="str">
        <f>IF(INDEX(Veh_Marshal,0,4)="N/A","N/A",'输出-系统进路参数'!I270)</f>
        <v>N/A</v>
      </c>
      <c r="G269" s="22" t="str">
        <f>IF(INDEX(Veh_Marshal,0,4)="N/A","N/A",'输出-系统进路参数'!J270)</f>
        <v>N/A</v>
      </c>
      <c r="H269" s="22" t="str">
        <f>IF(INDEX(Veh_Marshal,0,4)="N/A","N/A",'输出-系统进路参数'!K270)</f>
        <v>N/A</v>
      </c>
      <c r="I269" s="22" t="str">
        <f>IF(INDEX(Veh_Marshal,0,4)="N/A","N/A",'输出-系统进路参数'!L270)</f>
        <v>N/A</v>
      </c>
      <c r="J269" s="22" t="str">
        <f>IF(INDEX(Veh_Marshal,0,4)="N/A","N/A",'输出-系统进路参数'!M270)</f>
        <v>N/A</v>
      </c>
      <c r="K269" s="22" t="str">
        <f>IF(INDEX(Veh_Marshal,0,4)="N/A","N/A",'输出-系统进路参数'!N270)</f>
        <v>N/A</v>
      </c>
      <c r="L269" s="22" t="str">
        <f>IF(INDEX(Veh_Marshal,0,4)="N/A","N/A",'输出-系统进路参数'!O270)</f>
        <v>N/A</v>
      </c>
      <c r="M269" s="22" t="str">
        <f>IF(INDEX(Veh_Marshal,0,4)="N/A","N/A",'输出-系统进路参数'!P270)</f>
        <v>N/A</v>
      </c>
      <c r="N269" s="22" t="str">
        <f>IF(INDEX(Veh_Marshal,0,4)="N/A","N/A",'输出-系统进路参数'!Q270)</f>
        <v>N/A</v>
      </c>
      <c r="O269" s="22" t="str">
        <f>IF(INDEX(Veh_Marshal,0,4)="N/A","N/A",'输出-系统进路参数'!R270)</f>
        <v>N/A</v>
      </c>
      <c r="P269" s="22" t="str">
        <f>IF(INDEX(Veh_Marshal,0,4)="N/A","N/A",'输出-系统进路参数'!S270)</f>
        <v>N/A</v>
      </c>
      <c r="Q269" s="22" t="str">
        <f>IF(INDEX(Veh_Marshal,0,4)="N/A","N/A",'输出-系统进路参数'!T270)</f>
        <v>N/A</v>
      </c>
      <c r="R269" s="22" t="str">
        <f>IF(INDEX(Veh_Marshal,0,4)="N/A","N/A",'输出-系统进路参数'!U270)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IF(INDEX(Veh_Marshal,0,4)="N/A","N/A",'输出-系统进路参数'!B271)</f>
        <v>N/A</v>
      </c>
      <c r="B270" s="22" t="str">
        <f>IF(INDEX(Veh_Marshal,0,4)="N/A","N/A",'输出-系统进路参数'!E271)</f>
        <v>N/A</v>
      </c>
      <c r="C270" s="22" t="str">
        <f>IF(INDEX(Veh_Marshal,0,4)="N/A","N/A",'输出-系统进路参数'!F271)</f>
        <v>N/A</v>
      </c>
      <c r="D270" s="22" t="str">
        <f>IF(INDEX(Veh_Marshal,0,4)="N/A","N/A",'输出-系统进路参数'!G271)</f>
        <v>N/A</v>
      </c>
      <c r="E270" s="22" t="str">
        <f>IF(INDEX(Veh_Marshal,0,4)="N/A","N/A",'输出-系统进路参数'!H271)</f>
        <v>N/A</v>
      </c>
      <c r="F270" s="22" t="str">
        <f>IF(INDEX(Veh_Marshal,0,4)="N/A","N/A",'输出-系统进路参数'!I271)</f>
        <v>N/A</v>
      </c>
      <c r="G270" s="22" t="str">
        <f>IF(INDEX(Veh_Marshal,0,4)="N/A","N/A",'输出-系统进路参数'!J271)</f>
        <v>N/A</v>
      </c>
      <c r="H270" s="22" t="str">
        <f>IF(INDEX(Veh_Marshal,0,4)="N/A","N/A",'输出-系统进路参数'!K271)</f>
        <v>N/A</v>
      </c>
      <c r="I270" s="22" t="str">
        <f>IF(INDEX(Veh_Marshal,0,4)="N/A","N/A",'输出-系统进路参数'!L271)</f>
        <v>N/A</v>
      </c>
      <c r="J270" s="22" t="str">
        <f>IF(INDEX(Veh_Marshal,0,4)="N/A","N/A",'输出-系统进路参数'!M271)</f>
        <v>N/A</v>
      </c>
      <c r="K270" s="22" t="str">
        <f>IF(INDEX(Veh_Marshal,0,4)="N/A","N/A",'输出-系统进路参数'!N271)</f>
        <v>N/A</v>
      </c>
      <c r="L270" s="22" t="str">
        <f>IF(INDEX(Veh_Marshal,0,4)="N/A","N/A",'输出-系统进路参数'!O271)</f>
        <v>N/A</v>
      </c>
      <c r="M270" s="22" t="str">
        <f>IF(INDEX(Veh_Marshal,0,4)="N/A","N/A",'输出-系统进路参数'!P271)</f>
        <v>N/A</v>
      </c>
      <c r="N270" s="22" t="str">
        <f>IF(INDEX(Veh_Marshal,0,4)="N/A","N/A",'输出-系统进路参数'!Q271)</f>
        <v>N/A</v>
      </c>
      <c r="O270" s="22" t="str">
        <f>IF(INDEX(Veh_Marshal,0,4)="N/A","N/A",'输出-系统进路参数'!R271)</f>
        <v>N/A</v>
      </c>
      <c r="P270" s="22" t="str">
        <f>IF(INDEX(Veh_Marshal,0,4)="N/A","N/A",'输出-系统进路参数'!S271)</f>
        <v>N/A</v>
      </c>
      <c r="Q270" s="22" t="str">
        <f>IF(INDEX(Veh_Marshal,0,4)="N/A","N/A",'输出-系统进路参数'!T271)</f>
        <v>N/A</v>
      </c>
      <c r="R270" s="22" t="str">
        <f>IF(INDEX(Veh_Marshal,0,4)="N/A","N/A",'输出-系统进路参数'!U271)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IF(INDEX(Veh_Marshal,0,4)="N/A","N/A",'输出-系统进路参数'!B272)</f>
        <v>N/A</v>
      </c>
      <c r="B271" s="22" t="str">
        <f>IF(INDEX(Veh_Marshal,0,4)="N/A","N/A",'输出-系统进路参数'!E272)</f>
        <v>N/A</v>
      </c>
      <c r="C271" s="22" t="str">
        <f>IF(INDEX(Veh_Marshal,0,4)="N/A","N/A",'输出-系统进路参数'!F272)</f>
        <v>N/A</v>
      </c>
      <c r="D271" s="22" t="str">
        <f>IF(INDEX(Veh_Marshal,0,4)="N/A","N/A",'输出-系统进路参数'!G272)</f>
        <v>N/A</v>
      </c>
      <c r="E271" s="22" t="str">
        <f>IF(INDEX(Veh_Marshal,0,4)="N/A","N/A",'输出-系统进路参数'!H272)</f>
        <v>N/A</v>
      </c>
      <c r="F271" s="22" t="str">
        <f>IF(INDEX(Veh_Marshal,0,4)="N/A","N/A",'输出-系统进路参数'!I272)</f>
        <v>N/A</v>
      </c>
      <c r="G271" s="22" t="str">
        <f>IF(INDEX(Veh_Marshal,0,4)="N/A","N/A",'输出-系统进路参数'!J272)</f>
        <v>N/A</v>
      </c>
      <c r="H271" s="22" t="str">
        <f>IF(INDEX(Veh_Marshal,0,4)="N/A","N/A",'输出-系统进路参数'!K272)</f>
        <v>N/A</v>
      </c>
      <c r="I271" s="22" t="str">
        <f>IF(INDEX(Veh_Marshal,0,4)="N/A","N/A",'输出-系统进路参数'!L272)</f>
        <v>N/A</v>
      </c>
      <c r="J271" s="22" t="str">
        <f>IF(INDEX(Veh_Marshal,0,4)="N/A","N/A",'输出-系统进路参数'!M272)</f>
        <v>N/A</v>
      </c>
      <c r="K271" s="22" t="str">
        <f>IF(INDEX(Veh_Marshal,0,4)="N/A","N/A",'输出-系统进路参数'!N272)</f>
        <v>N/A</v>
      </c>
      <c r="L271" s="22" t="str">
        <f>IF(INDEX(Veh_Marshal,0,4)="N/A","N/A",'输出-系统进路参数'!O272)</f>
        <v>N/A</v>
      </c>
      <c r="M271" s="22" t="str">
        <f>IF(INDEX(Veh_Marshal,0,4)="N/A","N/A",'输出-系统进路参数'!P272)</f>
        <v>N/A</v>
      </c>
      <c r="N271" s="22" t="str">
        <f>IF(INDEX(Veh_Marshal,0,4)="N/A","N/A",'输出-系统进路参数'!Q272)</f>
        <v>N/A</v>
      </c>
      <c r="O271" s="22" t="str">
        <f>IF(INDEX(Veh_Marshal,0,4)="N/A","N/A",'输出-系统进路参数'!R272)</f>
        <v>N/A</v>
      </c>
      <c r="P271" s="22" t="str">
        <f>IF(INDEX(Veh_Marshal,0,4)="N/A","N/A",'输出-系统进路参数'!S272)</f>
        <v>N/A</v>
      </c>
      <c r="Q271" s="22" t="str">
        <f>IF(INDEX(Veh_Marshal,0,4)="N/A","N/A",'输出-系统进路参数'!T272)</f>
        <v>N/A</v>
      </c>
      <c r="R271" s="22" t="str">
        <f>IF(INDEX(Veh_Marshal,0,4)="N/A","N/A",'输出-系统进路参数'!U272)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IF(INDEX(Veh_Marshal,0,4)="N/A","N/A",'输出-系统进路参数'!B273)</f>
        <v>N/A</v>
      </c>
      <c r="B272" s="22" t="str">
        <f>IF(INDEX(Veh_Marshal,0,4)="N/A","N/A",'输出-系统进路参数'!E273)</f>
        <v>N/A</v>
      </c>
      <c r="C272" s="22" t="str">
        <f>IF(INDEX(Veh_Marshal,0,4)="N/A","N/A",'输出-系统进路参数'!F273)</f>
        <v>N/A</v>
      </c>
      <c r="D272" s="22" t="str">
        <f>IF(INDEX(Veh_Marshal,0,4)="N/A","N/A",'输出-系统进路参数'!G273)</f>
        <v>N/A</v>
      </c>
      <c r="E272" s="22" t="str">
        <f>IF(INDEX(Veh_Marshal,0,4)="N/A","N/A",'输出-系统进路参数'!H273)</f>
        <v>N/A</v>
      </c>
      <c r="F272" s="22" t="str">
        <f>IF(INDEX(Veh_Marshal,0,4)="N/A","N/A",'输出-系统进路参数'!I273)</f>
        <v>N/A</v>
      </c>
      <c r="G272" s="22" t="str">
        <f>IF(INDEX(Veh_Marshal,0,4)="N/A","N/A",'输出-系统进路参数'!J273)</f>
        <v>N/A</v>
      </c>
      <c r="H272" s="22" t="str">
        <f>IF(INDEX(Veh_Marshal,0,4)="N/A","N/A",'输出-系统进路参数'!K273)</f>
        <v>N/A</v>
      </c>
      <c r="I272" s="22" t="str">
        <f>IF(INDEX(Veh_Marshal,0,4)="N/A","N/A",'输出-系统进路参数'!L273)</f>
        <v>N/A</v>
      </c>
      <c r="J272" s="22" t="str">
        <f>IF(INDEX(Veh_Marshal,0,4)="N/A","N/A",'输出-系统进路参数'!M273)</f>
        <v>N/A</v>
      </c>
      <c r="K272" s="22" t="str">
        <f>IF(INDEX(Veh_Marshal,0,4)="N/A","N/A",'输出-系统进路参数'!N273)</f>
        <v>N/A</v>
      </c>
      <c r="L272" s="22" t="str">
        <f>IF(INDEX(Veh_Marshal,0,4)="N/A","N/A",'输出-系统进路参数'!O273)</f>
        <v>N/A</v>
      </c>
      <c r="M272" s="22" t="str">
        <f>IF(INDEX(Veh_Marshal,0,4)="N/A","N/A",'输出-系统进路参数'!P273)</f>
        <v>N/A</v>
      </c>
      <c r="N272" s="22" t="str">
        <f>IF(INDEX(Veh_Marshal,0,4)="N/A","N/A",'输出-系统进路参数'!Q273)</f>
        <v>N/A</v>
      </c>
      <c r="O272" s="22" t="str">
        <f>IF(INDEX(Veh_Marshal,0,4)="N/A","N/A",'输出-系统进路参数'!R273)</f>
        <v>N/A</v>
      </c>
      <c r="P272" s="22" t="str">
        <f>IF(INDEX(Veh_Marshal,0,4)="N/A","N/A",'输出-系统进路参数'!S273)</f>
        <v>N/A</v>
      </c>
      <c r="Q272" s="22" t="str">
        <f>IF(INDEX(Veh_Marshal,0,4)="N/A","N/A",'输出-系统进路参数'!T273)</f>
        <v>N/A</v>
      </c>
      <c r="R272" s="22" t="str">
        <f>IF(INDEX(Veh_Marshal,0,4)="N/A","N/A",'输出-系统进路参数'!U273)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IF(INDEX(Veh_Marshal,0,4)="N/A","N/A",'输出-系统进路参数'!B274)</f>
        <v>N/A</v>
      </c>
      <c r="B273" s="22" t="str">
        <f>IF(INDEX(Veh_Marshal,0,4)="N/A","N/A",'输出-系统进路参数'!E274)</f>
        <v>N/A</v>
      </c>
      <c r="C273" s="22" t="str">
        <f>IF(INDEX(Veh_Marshal,0,4)="N/A","N/A",'输出-系统进路参数'!F274)</f>
        <v>N/A</v>
      </c>
      <c r="D273" s="22" t="str">
        <f>IF(INDEX(Veh_Marshal,0,4)="N/A","N/A",'输出-系统进路参数'!G274)</f>
        <v>N/A</v>
      </c>
      <c r="E273" s="22" t="str">
        <f>IF(INDEX(Veh_Marshal,0,4)="N/A","N/A",'输出-系统进路参数'!H274)</f>
        <v>N/A</v>
      </c>
      <c r="F273" s="22" t="str">
        <f>IF(INDEX(Veh_Marshal,0,4)="N/A","N/A",'输出-系统进路参数'!I274)</f>
        <v>N/A</v>
      </c>
      <c r="G273" s="22" t="str">
        <f>IF(INDEX(Veh_Marshal,0,4)="N/A","N/A",'输出-系统进路参数'!J274)</f>
        <v>N/A</v>
      </c>
      <c r="H273" s="22" t="str">
        <f>IF(INDEX(Veh_Marshal,0,4)="N/A","N/A",'输出-系统进路参数'!K274)</f>
        <v>N/A</v>
      </c>
      <c r="I273" s="22" t="str">
        <f>IF(INDEX(Veh_Marshal,0,4)="N/A","N/A",'输出-系统进路参数'!L274)</f>
        <v>N/A</v>
      </c>
      <c r="J273" s="22" t="str">
        <f>IF(INDEX(Veh_Marshal,0,4)="N/A","N/A",'输出-系统进路参数'!M274)</f>
        <v>N/A</v>
      </c>
      <c r="K273" s="22" t="str">
        <f>IF(INDEX(Veh_Marshal,0,4)="N/A","N/A",'输出-系统进路参数'!N274)</f>
        <v>N/A</v>
      </c>
      <c r="L273" s="22" t="str">
        <f>IF(INDEX(Veh_Marshal,0,4)="N/A","N/A",'输出-系统进路参数'!O274)</f>
        <v>N/A</v>
      </c>
      <c r="M273" s="22" t="str">
        <f>IF(INDEX(Veh_Marshal,0,4)="N/A","N/A",'输出-系统进路参数'!P274)</f>
        <v>N/A</v>
      </c>
      <c r="N273" s="22" t="str">
        <f>IF(INDEX(Veh_Marshal,0,4)="N/A","N/A",'输出-系统进路参数'!Q274)</f>
        <v>N/A</v>
      </c>
      <c r="O273" s="22" t="str">
        <f>IF(INDEX(Veh_Marshal,0,4)="N/A","N/A",'输出-系统进路参数'!R274)</f>
        <v>N/A</v>
      </c>
      <c r="P273" s="22" t="str">
        <f>IF(INDEX(Veh_Marshal,0,4)="N/A","N/A",'输出-系统进路参数'!S274)</f>
        <v>N/A</v>
      </c>
      <c r="Q273" s="22" t="str">
        <f>IF(INDEX(Veh_Marshal,0,4)="N/A","N/A",'输出-系统进路参数'!T274)</f>
        <v>N/A</v>
      </c>
      <c r="R273" s="22" t="str">
        <f>IF(INDEX(Veh_Marshal,0,4)="N/A","N/A",'输出-系统进路参数'!U274)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IF(INDEX(Veh_Marshal,0,4)="N/A","N/A",'输出-系统进路参数'!B275)</f>
        <v>N/A</v>
      </c>
      <c r="B274" s="22" t="str">
        <f>IF(INDEX(Veh_Marshal,0,4)="N/A","N/A",'输出-系统进路参数'!E275)</f>
        <v>N/A</v>
      </c>
      <c r="C274" s="22" t="str">
        <f>IF(INDEX(Veh_Marshal,0,4)="N/A","N/A",'输出-系统进路参数'!F275)</f>
        <v>N/A</v>
      </c>
      <c r="D274" s="22" t="str">
        <f>IF(INDEX(Veh_Marshal,0,4)="N/A","N/A",'输出-系统进路参数'!G275)</f>
        <v>N/A</v>
      </c>
      <c r="E274" s="22" t="str">
        <f>IF(INDEX(Veh_Marshal,0,4)="N/A","N/A",'输出-系统进路参数'!H275)</f>
        <v>N/A</v>
      </c>
      <c r="F274" s="22" t="str">
        <f>IF(INDEX(Veh_Marshal,0,4)="N/A","N/A",'输出-系统进路参数'!I275)</f>
        <v>N/A</v>
      </c>
      <c r="G274" s="22" t="str">
        <f>IF(INDEX(Veh_Marshal,0,4)="N/A","N/A",'输出-系统进路参数'!J275)</f>
        <v>N/A</v>
      </c>
      <c r="H274" s="22" t="str">
        <f>IF(INDEX(Veh_Marshal,0,4)="N/A","N/A",'输出-系统进路参数'!K275)</f>
        <v>N/A</v>
      </c>
      <c r="I274" s="22" t="str">
        <f>IF(INDEX(Veh_Marshal,0,4)="N/A","N/A",'输出-系统进路参数'!L275)</f>
        <v>N/A</v>
      </c>
      <c r="J274" s="22" t="str">
        <f>IF(INDEX(Veh_Marshal,0,4)="N/A","N/A",'输出-系统进路参数'!M275)</f>
        <v>N/A</v>
      </c>
      <c r="K274" s="22" t="str">
        <f>IF(INDEX(Veh_Marshal,0,4)="N/A","N/A",'输出-系统进路参数'!N275)</f>
        <v>N/A</v>
      </c>
      <c r="L274" s="22" t="str">
        <f>IF(INDEX(Veh_Marshal,0,4)="N/A","N/A",'输出-系统进路参数'!O275)</f>
        <v>N/A</v>
      </c>
      <c r="M274" s="22" t="str">
        <f>IF(INDEX(Veh_Marshal,0,4)="N/A","N/A",'输出-系统进路参数'!P275)</f>
        <v>N/A</v>
      </c>
      <c r="N274" s="22" t="str">
        <f>IF(INDEX(Veh_Marshal,0,4)="N/A","N/A",'输出-系统进路参数'!Q275)</f>
        <v>N/A</v>
      </c>
      <c r="O274" s="22" t="str">
        <f>IF(INDEX(Veh_Marshal,0,4)="N/A","N/A",'输出-系统进路参数'!R275)</f>
        <v>N/A</v>
      </c>
      <c r="P274" s="22" t="str">
        <f>IF(INDEX(Veh_Marshal,0,4)="N/A","N/A",'输出-系统进路参数'!S275)</f>
        <v>N/A</v>
      </c>
      <c r="Q274" s="22" t="str">
        <f>IF(INDEX(Veh_Marshal,0,4)="N/A","N/A",'输出-系统进路参数'!T275)</f>
        <v>N/A</v>
      </c>
      <c r="R274" s="22" t="str">
        <f>IF(INDEX(Veh_Marshal,0,4)="N/A","N/A",'输出-系统进路参数'!U275)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IF(INDEX(Veh_Marshal,0,4)="N/A","N/A",'输出-系统进路参数'!B276)</f>
        <v>N/A</v>
      </c>
      <c r="B275" s="22" t="str">
        <f>IF(INDEX(Veh_Marshal,0,4)="N/A","N/A",'输出-系统进路参数'!E276)</f>
        <v>N/A</v>
      </c>
      <c r="C275" s="22" t="str">
        <f>IF(INDEX(Veh_Marshal,0,4)="N/A","N/A",'输出-系统进路参数'!F276)</f>
        <v>N/A</v>
      </c>
      <c r="D275" s="22" t="str">
        <f>IF(INDEX(Veh_Marshal,0,4)="N/A","N/A",'输出-系统进路参数'!G276)</f>
        <v>N/A</v>
      </c>
      <c r="E275" s="22" t="str">
        <f>IF(INDEX(Veh_Marshal,0,4)="N/A","N/A",'输出-系统进路参数'!H276)</f>
        <v>N/A</v>
      </c>
      <c r="F275" s="22" t="str">
        <f>IF(INDEX(Veh_Marshal,0,4)="N/A","N/A",'输出-系统进路参数'!I276)</f>
        <v>N/A</v>
      </c>
      <c r="G275" s="22" t="str">
        <f>IF(INDEX(Veh_Marshal,0,4)="N/A","N/A",'输出-系统进路参数'!J276)</f>
        <v>N/A</v>
      </c>
      <c r="H275" s="22" t="str">
        <f>IF(INDEX(Veh_Marshal,0,4)="N/A","N/A",'输出-系统进路参数'!K276)</f>
        <v>N/A</v>
      </c>
      <c r="I275" s="22" t="str">
        <f>IF(INDEX(Veh_Marshal,0,4)="N/A","N/A",'输出-系统进路参数'!L276)</f>
        <v>N/A</v>
      </c>
      <c r="J275" s="22" t="str">
        <f>IF(INDEX(Veh_Marshal,0,4)="N/A","N/A",'输出-系统进路参数'!M276)</f>
        <v>N/A</v>
      </c>
      <c r="K275" s="22" t="str">
        <f>IF(INDEX(Veh_Marshal,0,4)="N/A","N/A",'输出-系统进路参数'!N276)</f>
        <v>N/A</v>
      </c>
      <c r="L275" s="22" t="str">
        <f>IF(INDEX(Veh_Marshal,0,4)="N/A","N/A",'输出-系统进路参数'!O276)</f>
        <v>N/A</v>
      </c>
      <c r="M275" s="22" t="str">
        <f>IF(INDEX(Veh_Marshal,0,4)="N/A","N/A",'输出-系统进路参数'!P276)</f>
        <v>N/A</v>
      </c>
      <c r="N275" s="22" t="str">
        <f>IF(INDEX(Veh_Marshal,0,4)="N/A","N/A",'输出-系统进路参数'!Q276)</f>
        <v>N/A</v>
      </c>
      <c r="O275" s="22" t="str">
        <f>IF(INDEX(Veh_Marshal,0,4)="N/A","N/A",'输出-系统进路参数'!R276)</f>
        <v>N/A</v>
      </c>
      <c r="P275" s="22" t="str">
        <f>IF(INDEX(Veh_Marshal,0,4)="N/A","N/A",'输出-系统进路参数'!S276)</f>
        <v>N/A</v>
      </c>
      <c r="Q275" s="22" t="str">
        <f>IF(INDEX(Veh_Marshal,0,4)="N/A","N/A",'输出-系统进路参数'!T276)</f>
        <v>N/A</v>
      </c>
      <c r="R275" s="22" t="str">
        <f>IF(INDEX(Veh_Marshal,0,4)="N/A","N/A",'输出-系统进路参数'!U276)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IF(INDEX(Veh_Marshal,0,4)="N/A","N/A",'输出-系统进路参数'!B277)</f>
        <v>N/A</v>
      </c>
      <c r="B276" s="22" t="str">
        <f>IF(INDEX(Veh_Marshal,0,4)="N/A","N/A",'输出-系统进路参数'!E277)</f>
        <v>N/A</v>
      </c>
      <c r="C276" s="22" t="str">
        <f>IF(INDEX(Veh_Marshal,0,4)="N/A","N/A",'输出-系统进路参数'!F277)</f>
        <v>N/A</v>
      </c>
      <c r="D276" s="22" t="str">
        <f>IF(INDEX(Veh_Marshal,0,4)="N/A","N/A",'输出-系统进路参数'!G277)</f>
        <v>N/A</v>
      </c>
      <c r="E276" s="22" t="str">
        <f>IF(INDEX(Veh_Marshal,0,4)="N/A","N/A",'输出-系统进路参数'!H277)</f>
        <v>N/A</v>
      </c>
      <c r="F276" s="22" t="str">
        <f>IF(INDEX(Veh_Marshal,0,4)="N/A","N/A",'输出-系统进路参数'!I277)</f>
        <v>N/A</v>
      </c>
      <c r="G276" s="22" t="str">
        <f>IF(INDEX(Veh_Marshal,0,4)="N/A","N/A",'输出-系统进路参数'!J277)</f>
        <v>N/A</v>
      </c>
      <c r="H276" s="22" t="str">
        <f>IF(INDEX(Veh_Marshal,0,4)="N/A","N/A",'输出-系统进路参数'!K277)</f>
        <v>N/A</v>
      </c>
      <c r="I276" s="22" t="str">
        <f>IF(INDEX(Veh_Marshal,0,4)="N/A","N/A",'输出-系统进路参数'!L277)</f>
        <v>N/A</v>
      </c>
      <c r="J276" s="22" t="str">
        <f>IF(INDEX(Veh_Marshal,0,4)="N/A","N/A",'输出-系统进路参数'!M277)</f>
        <v>N/A</v>
      </c>
      <c r="K276" s="22" t="str">
        <f>IF(INDEX(Veh_Marshal,0,4)="N/A","N/A",'输出-系统进路参数'!N277)</f>
        <v>N/A</v>
      </c>
      <c r="L276" s="22" t="str">
        <f>IF(INDEX(Veh_Marshal,0,4)="N/A","N/A",'输出-系统进路参数'!O277)</f>
        <v>N/A</v>
      </c>
      <c r="M276" s="22" t="str">
        <f>IF(INDEX(Veh_Marshal,0,4)="N/A","N/A",'输出-系统进路参数'!P277)</f>
        <v>N/A</v>
      </c>
      <c r="N276" s="22" t="str">
        <f>IF(INDEX(Veh_Marshal,0,4)="N/A","N/A",'输出-系统进路参数'!Q277)</f>
        <v>N/A</v>
      </c>
      <c r="O276" s="22" t="str">
        <f>IF(INDEX(Veh_Marshal,0,4)="N/A","N/A",'输出-系统进路参数'!R277)</f>
        <v>N/A</v>
      </c>
      <c r="P276" s="22" t="str">
        <f>IF(INDEX(Veh_Marshal,0,4)="N/A","N/A",'输出-系统进路参数'!S277)</f>
        <v>N/A</v>
      </c>
      <c r="Q276" s="22" t="str">
        <f>IF(INDEX(Veh_Marshal,0,4)="N/A","N/A",'输出-系统进路参数'!T277)</f>
        <v>N/A</v>
      </c>
      <c r="R276" s="22" t="str">
        <f>IF(INDEX(Veh_Marshal,0,4)="N/A","N/A",'输出-系统进路参数'!U277)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IF(INDEX(Veh_Marshal,0,4)="N/A","N/A",'输出-系统进路参数'!B278)</f>
        <v>N/A</v>
      </c>
      <c r="B277" s="22" t="str">
        <f>IF(INDEX(Veh_Marshal,0,4)="N/A","N/A",'输出-系统进路参数'!E278)</f>
        <v>N/A</v>
      </c>
      <c r="C277" s="22" t="str">
        <f>IF(INDEX(Veh_Marshal,0,4)="N/A","N/A",'输出-系统进路参数'!F278)</f>
        <v>N/A</v>
      </c>
      <c r="D277" s="22" t="str">
        <f>IF(INDEX(Veh_Marshal,0,4)="N/A","N/A",'输出-系统进路参数'!G278)</f>
        <v>N/A</v>
      </c>
      <c r="E277" s="22" t="str">
        <f>IF(INDEX(Veh_Marshal,0,4)="N/A","N/A",'输出-系统进路参数'!H278)</f>
        <v>N/A</v>
      </c>
      <c r="F277" s="22" t="str">
        <f>IF(INDEX(Veh_Marshal,0,4)="N/A","N/A",'输出-系统进路参数'!I278)</f>
        <v>N/A</v>
      </c>
      <c r="G277" s="22" t="str">
        <f>IF(INDEX(Veh_Marshal,0,4)="N/A","N/A",'输出-系统进路参数'!J278)</f>
        <v>N/A</v>
      </c>
      <c r="H277" s="22" t="str">
        <f>IF(INDEX(Veh_Marshal,0,4)="N/A","N/A",'输出-系统进路参数'!K278)</f>
        <v>N/A</v>
      </c>
      <c r="I277" s="22" t="str">
        <f>IF(INDEX(Veh_Marshal,0,4)="N/A","N/A",'输出-系统进路参数'!L278)</f>
        <v>N/A</v>
      </c>
      <c r="J277" s="22" t="str">
        <f>IF(INDEX(Veh_Marshal,0,4)="N/A","N/A",'输出-系统进路参数'!M278)</f>
        <v>N/A</v>
      </c>
      <c r="K277" s="22" t="str">
        <f>IF(INDEX(Veh_Marshal,0,4)="N/A","N/A",'输出-系统进路参数'!N278)</f>
        <v>N/A</v>
      </c>
      <c r="L277" s="22" t="str">
        <f>IF(INDEX(Veh_Marshal,0,4)="N/A","N/A",'输出-系统进路参数'!O278)</f>
        <v>N/A</v>
      </c>
      <c r="M277" s="22" t="str">
        <f>IF(INDEX(Veh_Marshal,0,4)="N/A","N/A",'输出-系统进路参数'!P278)</f>
        <v>N/A</v>
      </c>
      <c r="N277" s="22" t="str">
        <f>IF(INDEX(Veh_Marshal,0,4)="N/A","N/A",'输出-系统进路参数'!Q278)</f>
        <v>N/A</v>
      </c>
      <c r="O277" s="22" t="str">
        <f>IF(INDEX(Veh_Marshal,0,4)="N/A","N/A",'输出-系统进路参数'!R278)</f>
        <v>N/A</v>
      </c>
      <c r="P277" s="22" t="str">
        <f>IF(INDEX(Veh_Marshal,0,4)="N/A","N/A",'输出-系统进路参数'!S278)</f>
        <v>N/A</v>
      </c>
      <c r="Q277" s="22" t="str">
        <f>IF(INDEX(Veh_Marshal,0,4)="N/A","N/A",'输出-系统进路参数'!T278)</f>
        <v>N/A</v>
      </c>
      <c r="R277" s="22" t="str">
        <f>IF(INDEX(Veh_Marshal,0,4)="N/A","N/A",'输出-系统进路参数'!U278)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IF(INDEX(Veh_Marshal,0,4)="N/A","N/A",'输出-系统进路参数'!B279)</f>
        <v>N/A</v>
      </c>
      <c r="B278" s="22" t="str">
        <f>IF(INDEX(Veh_Marshal,0,4)="N/A","N/A",'输出-系统进路参数'!E279)</f>
        <v>N/A</v>
      </c>
      <c r="C278" s="22" t="str">
        <f>IF(INDEX(Veh_Marshal,0,4)="N/A","N/A",'输出-系统进路参数'!F279)</f>
        <v>N/A</v>
      </c>
      <c r="D278" s="22" t="str">
        <f>IF(INDEX(Veh_Marshal,0,4)="N/A","N/A",'输出-系统进路参数'!G279)</f>
        <v>N/A</v>
      </c>
      <c r="E278" s="22" t="str">
        <f>IF(INDEX(Veh_Marshal,0,4)="N/A","N/A",'输出-系统进路参数'!H279)</f>
        <v>N/A</v>
      </c>
      <c r="F278" s="22" t="str">
        <f>IF(INDEX(Veh_Marshal,0,4)="N/A","N/A",'输出-系统进路参数'!I279)</f>
        <v>N/A</v>
      </c>
      <c r="G278" s="22" t="str">
        <f>IF(INDEX(Veh_Marshal,0,4)="N/A","N/A",'输出-系统进路参数'!J279)</f>
        <v>N/A</v>
      </c>
      <c r="H278" s="22" t="str">
        <f>IF(INDEX(Veh_Marshal,0,4)="N/A","N/A",'输出-系统进路参数'!K279)</f>
        <v>N/A</v>
      </c>
      <c r="I278" s="22" t="str">
        <f>IF(INDEX(Veh_Marshal,0,4)="N/A","N/A",'输出-系统进路参数'!L279)</f>
        <v>N/A</v>
      </c>
      <c r="J278" s="22" t="str">
        <f>IF(INDEX(Veh_Marshal,0,4)="N/A","N/A",'输出-系统进路参数'!M279)</f>
        <v>N/A</v>
      </c>
      <c r="K278" s="22" t="str">
        <f>IF(INDEX(Veh_Marshal,0,4)="N/A","N/A",'输出-系统进路参数'!N279)</f>
        <v>N/A</v>
      </c>
      <c r="L278" s="22" t="str">
        <f>IF(INDEX(Veh_Marshal,0,4)="N/A","N/A",'输出-系统进路参数'!O279)</f>
        <v>N/A</v>
      </c>
      <c r="M278" s="22" t="str">
        <f>IF(INDEX(Veh_Marshal,0,4)="N/A","N/A",'输出-系统进路参数'!P279)</f>
        <v>N/A</v>
      </c>
      <c r="N278" s="22" t="str">
        <f>IF(INDEX(Veh_Marshal,0,4)="N/A","N/A",'输出-系统进路参数'!Q279)</f>
        <v>N/A</v>
      </c>
      <c r="O278" s="22" t="str">
        <f>IF(INDEX(Veh_Marshal,0,4)="N/A","N/A",'输出-系统进路参数'!R279)</f>
        <v>N/A</v>
      </c>
      <c r="P278" s="22" t="str">
        <f>IF(INDEX(Veh_Marshal,0,4)="N/A","N/A",'输出-系统进路参数'!S279)</f>
        <v>N/A</v>
      </c>
      <c r="Q278" s="22" t="str">
        <f>IF(INDEX(Veh_Marshal,0,4)="N/A","N/A",'输出-系统进路参数'!T279)</f>
        <v>N/A</v>
      </c>
      <c r="R278" s="22" t="str">
        <f>IF(INDEX(Veh_Marshal,0,4)="N/A","N/A",'输出-系统进路参数'!U279)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IF(INDEX(Veh_Marshal,0,4)="N/A","N/A",'输出-系统进路参数'!B280)</f>
        <v>N/A</v>
      </c>
      <c r="B279" s="22" t="str">
        <f>IF(INDEX(Veh_Marshal,0,4)="N/A","N/A",'输出-系统进路参数'!E280)</f>
        <v>N/A</v>
      </c>
      <c r="C279" s="22" t="str">
        <f>IF(INDEX(Veh_Marshal,0,4)="N/A","N/A",'输出-系统进路参数'!F280)</f>
        <v>N/A</v>
      </c>
      <c r="D279" s="22" t="str">
        <f>IF(INDEX(Veh_Marshal,0,4)="N/A","N/A",'输出-系统进路参数'!G280)</f>
        <v>N/A</v>
      </c>
      <c r="E279" s="22" t="str">
        <f>IF(INDEX(Veh_Marshal,0,4)="N/A","N/A",'输出-系统进路参数'!H280)</f>
        <v>N/A</v>
      </c>
      <c r="F279" s="22" t="str">
        <f>IF(INDEX(Veh_Marshal,0,4)="N/A","N/A",'输出-系统进路参数'!I280)</f>
        <v>N/A</v>
      </c>
      <c r="G279" s="22" t="str">
        <f>IF(INDEX(Veh_Marshal,0,4)="N/A","N/A",'输出-系统进路参数'!J280)</f>
        <v>N/A</v>
      </c>
      <c r="H279" s="22" t="str">
        <f>IF(INDEX(Veh_Marshal,0,4)="N/A","N/A",'输出-系统进路参数'!K280)</f>
        <v>N/A</v>
      </c>
      <c r="I279" s="22" t="str">
        <f>IF(INDEX(Veh_Marshal,0,4)="N/A","N/A",'输出-系统进路参数'!L280)</f>
        <v>N/A</v>
      </c>
      <c r="J279" s="22" t="str">
        <f>IF(INDEX(Veh_Marshal,0,4)="N/A","N/A",'输出-系统进路参数'!M280)</f>
        <v>N/A</v>
      </c>
      <c r="K279" s="22" t="str">
        <f>IF(INDEX(Veh_Marshal,0,4)="N/A","N/A",'输出-系统进路参数'!N280)</f>
        <v>N/A</v>
      </c>
      <c r="L279" s="22" t="str">
        <f>IF(INDEX(Veh_Marshal,0,4)="N/A","N/A",'输出-系统进路参数'!O280)</f>
        <v>N/A</v>
      </c>
      <c r="M279" s="22" t="str">
        <f>IF(INDEX(Veh_Marshal,0,4)="N/A","N/A",'输出-系统进路参数'!P280)</f>
        <v>N/A</v>
      </c>
      <c r="N279" s="22" t="str">
        <f>IF(INDEX(Veh_Marshal,0,4)="N/A","N/A",'输出-系统进路参数'!Q280)</f>
        <v>N/A</v>
      </c>
      <c r="O279" s="22" t="str">
        <f>IF(INDEX(Veh_Marshal,0,4)="N/A","N/A",'输出-系统进路参数'!R280)</f>
        <v>N/A</v>
      </c>
      <c r="P279" s="22" t="str">
        <f>IF(INDEX(Veh_Marshal,0,4)="N/A","N/A",'输出-系统进路参数'!S280)</f>
        <v>N/A</v>
      </c>
      <c r="Q279" s="22" t="str">
        <f>IF(INDEX(Veh_Marshal,0,4)="N/A","N/A",'输出-系统进路参数'!T280)</f>
        <v>N/A</v>
      </c>
      <c r="R279" s="22" t="str">
        <f>IF(INDEX(Veh_Marshal,0,4)="N/A","N/A",'输出-系统进路参数'!U280)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IF(INDEX(Veh_Marshal,0,4)="N/A","N/A",'输出-系统进路参数'!B281)</f>
        <v>N/A</v>
      </c>
      <c r="B280" s="22" t="str">
        <f>IF(INDEX(Veh_Marshal,0,4)="N/A","N/A",'输出-系统进路参数'!E281)</f>
        <v>N/A</v>
      </c>
      <c r="C280" s="22" t="str">
        <f>IF(INDEX(Veh_Marshal,0,4)="N/A","N/A",'输出-系统进路参数'!F281)</f>
        <v>N/A</v>
      </c>
      <c r="D280" s="22" t="str">
        <f>IF(INDEX(Veh_Marshal,0,4)="N/A","N/A",'输出-系统进路参数'!G281)</f>
        <v>N/A</v>
      </c>
      <c r="E280" s="22" t="str">
        <f>IF(INDEX(Veh_Marshal,0,4)="N/A","N/A",'输出-系统进路参数'!H281)</f>
        <v>N/A</v>
      </c>
      <c r="F280" s="22" t="str">
        <f>IF(INDEX(Veh_Marshal,0,4)="N/A","N/A",'输出-系统进路参数'!I281)</f>
        <v>N/A</v>
      </c>
      <c r="G280" s="22" t="str">
        <f>IF(INDEX(Veh_Marshal,0,4)="N/A","N/A",'输出-系统进路参数'!J281)</f>
        <v>N/A</v>
      </c>
      <c r="H280" s="22" t="str">
        <f>IF(INDEX(Veh_Marshal,0,4)="N/A","N/A",'输出-系统进路参数'!K281)</f>
        <v>N/A</v>
      </c>
      <c r="I280" s="22" t="str">
        <f>IF(INDEX(Veh_Marshal,0,4)="N/A","N/A",'输出-系统进路参数'!L281)</f>
        <v>N/A</v>
      </c>
      <c r="J280" s="22" t="str">
        <f>IF(INDEX(Veh_Marshal,0,4)="N/A","N/A",'输出-系统进路参数'!M281)</f>
        <v>N/A</v>
      </c>
      <c r="K280" s="22" t="str">
        <f>IF(INDEX(Veh_Marshal,0,4)="N/A","N/A",'输出-系统进路参数'!N281)</f>
        <v>N/A</v>
      </c>
      <c r="L280" s="22" t="str">
        <f>IF(INDEX(Veh_Marshal,0,4)="N/A","N/A",'输出-系统进路参数'!O281)</f>
        <v>N/A</v>
      </c>
      <c r="M280" s="22" t="str">
        <f>IF(INDEX(Veh_Marshal,0,4)="N/A","N/A",'输出-系统进路参数'!P281)</f>
        <v>N/A</v>
      </c>
      <c r="N280" s="22" t="str">
        <f>IF(INDEX(Veh_Marshal,0,4)="N/A","N/A",'输出-系统进路参数'!Q281)</f>
        <v>N/A</v>
      </c>
      <c r="O280" s="22" t="str">
        <f>IF(INDEX(Veh_Marshal,0,4)="N/A","N/A",'输出-系统进路参数'!R281)</f>
        <v>N/A</v>
      </c>
      <c r="P280" s="22" t="str">
        <f>IF(INDEX(Veh_Marshal,0,4)="N/A","N/A",'输出-系统进路参数'!S281)</f>
        <v>N/A</v>
      </c>
      <c r="Q280" s="22" t="str">
        <f>IF(INDEX(Veh_Marshal,0,4)="N/A","N/A",'输出-系统进路参数'!T281)</f>
        <v>N/A</v>
      </c>
      <c r="R280" s="22" t="str">
        <f>IF(INDEX(Veh_Marshal,0,4)="N/A","N/A",'输出-系统进路参数'!U281)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IF(INDEX(Veh_Marshal,0,4)="N/A","N/A",'输出-系统进路参数'!B282)</f>
        <v>N/A</v>
      </c>
      <c r="B281" s="22" t="str">
        <f>IF(INDEX(Veh_Marshal,0,4)="N/A","N/A",'输出-系统进路参数'!E282)</f>
        <v>N/A</v>
      </c>
      <c r="C281" s="22" t="str">
        <f>IF(INDEX(Veh_Marshal,0,4)="N/A","N/A",'输出-系统进路参数'!F282)</f>
        <v>N/A</v>
      </c>
      <c r="D281" s="22" t="str">
        <f>IF(INDEX(Veh_Marshal,0,4)="N/A","N/A",'输出-系统进路参数'!G282)</f>
        <v>N/A</v>
      </c>
      <c r="E281" s="22" t="str">
        <f>IF(INDEX(Veh_Marshal,0,4)="N/A","N/A",'输出-系统进路参数'!H282)</f>
        <v>N/A</v>
      </c>
      <c r="F281" s="22" t="str">
        <f>IF(INDEX(Veh_Marshal,0,4)="N/A","N/A",'输出-系统进路参数'!I282)</f>
        <v>N/A</v>
      </c>
      <c r="G281" s="22" t="str">
        <f>IF(INDEX(Veh_Marshal,0,4)="N/A","N/A",'输出-系统进路参数'!J282)</f>
        <v>N/A</v>
      </c>
      <c r="H281" s="22" t="str">
        <f>IF(INDEX(Veh_Marshal,0,4)="N/A","N/A",'输出-系统进路参数'!K282)</f>
        <v>N/A</v>
      </c>
      <c r="I281" s="22" t="str">
        <f>IF(INDEX(Veh_Marshal,0,4)="N/A","N/A",'输出-系统进路参数'!L282)</f>
        <v>N/A</v>
      </c>
      <c r="J281" s="22" t="str">
        <f>IF(INDEX(Veh_Marshal,0,4)="N/A","N/A",'输出-系统进路参数'!M282)</f>
        <v>N/A</v>
      </c>
      <c r="K281" s="22" t="str">
        <f>IF(INDEX(Veh_Marshal,0,4)="N/A","N/A",'输出-系统进路参数'!N282)</f>
        <v>N/A</v>
      </c>
      <c r="L281" s="22" t="str">
        <f>IF(INDEX(Veh_Marshal,0,4)="N/A","N/A",'输出-系统进路参数'!O282)</f>
        <v>N/A</v>
      </c>
      <c r="M281" s="22" t="str">
        <f>IF(INDEX(Veh_Marshal,0,4)="N/A","N/A",'输出-系统进路参数'!P282)</f>
        <v>N/A</v>
      </c>
      <c r="N281" s="22" t="str">
        <f>IF(INDEX(Veh_Marshal,0,4)="N/A","N/A",'输出-系统进路参数'!Q282)</f>
        <v>N/A</v>
      </c>
      <c r="O281" s="22" t="str">
        <f>IF(INDEX(Veh_Marshal,0,4)="N/A","N/A",'输出-系统进路参数'!R282)</f>
        <v>N/A</v>
      </c>
      <c r="P281" s="22" t="str">
        <f>IF(INDEX(Veh_Marshal,0,4)="N/A","N/A",'输出-系统进路参数'!S282)</f>
        <v>N/A</v>
      </c>
      <c r="Q281" s="22" t="str">
        <f>IF(INDEX(Veh_Marshal,0,4)="N/A","N/A",'输出-系统进路参数'!T282)</f>
        <v>N/A</v>
      </c>
      <c r="R281" s="22" t="str">
        <f>IF(INDEX(Veh_Marshal,0,4)="N/A","N/A",'输出-系统进路参数'!U282)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IF(INDEX(Veh_Marshal,0,4)="N/A","N/A",'输出-系统进路参数'!B283)</f>
        <v>N/A</v>
      </c>
      <c r="B282" s="22" t="str">
        <f>IF(INDEX(Veh_Marshal,0,4)="N/A","N/A",'输出-系统进路参数'!E283)</f>
        <v>N/A</v>
      </c>
      <c r="C282" s="22" t="str">
        <f>IF(INDEX(Veh_Marshal,0,4)="N/A","N/A",'输出-系统进路参数'!F283)</f>
        <v>N/A</v>
      </c>
      <c r="D282" s="22" t="str">
        <f>IF(INDEX(Veh_Marshal,0,4)="N/A","N/A",'输出-系统进路参数'!G283)</f>
        <v>N/A</v>
      </c>
      <c r="E282" s="22" t="str">
        <f>IF(INDEX(Veh_Marshal,0,4)="N/A","N/A",'输出-系统进路参数'!H283)</f>
        <v>N/A</v>
      </c>
      <c r="F282" s="22" t="str">
        <f>IF(INDEX(Veh_Marshal,0,4)="N/A","N/A",'输出-系统进路参数'!I283)</f>
        <v>N/A</v>
      </c>
      <c r="G282" s="22" t="str">
        <f>IF(INDEX(Veh_Marshal,0,4)="N/A","N/A",'输出-系统进路参数'!J283)</f>
        <v>N/A</v>
      </c>
      <c r="H282" s="22" t="str">
        <f>IF(INDEX(Veh_Marshal,0,4)="N/A","N/A",'输出-系统进路参数'!K283)</f>
        <v>N/A</v>
      </c>
      <c r="I282" s="22" t="str">
        <f>IF(INDEX(Veh_Marshal,0,4)="N/A","N/A",'输出-系统进路参数'!L283)</f>
        <v>N/A</v>
      </c>
      <c r="J282" s="22" t="str">
        <f>IF(INDEX(Veh_Marshal,0,4)="N/A","N/A",'输出-系统进路参数'!M283)</f>
        <v>N/A</v>
      </c>
      <c r="K282" s="22" t="str">
        <f>IF(INDEX(Veh_Marshal,0,4)="N/A","N/A",'输出-系统进路参数'!N283)</f>
        <v>N/A</v>
      </c>
      <c r="L282" s="22" t="str">
        <f>IF(INDEX(Veh_Marshal,0,4)="N/A","N/A",'输出-系统进路参数'!O283)</f>
        <v>N/A</v>
      </c>
      <c r="M282" s="22" t="str">
        <f>IF(INDEX(Veh_Marshal,0,4)="N/A","N/A",'输出-系统进路参数'!P283)</f>
        <v>N/A</v>
      </c>
      <c r="N282" s="22" t="str">
        <f>IF(INDEX(Veh_Marshal,0,4)="N/A","N/A",'输出-系统进路参数'!Q283)</f>
        <v>N/A</v>
      </c>
      <c r="O282" s="22" t="str">
        <f>IF(INDEX(Veh_Marshal,0,4)="N/A","N/A",'输出-系统进路参数'!R283)</f>
        <v>N/A</v>
      </c>
      <c r="P282" s="22" t="str">
        <f>IF(INDEX(Veh_Marshal,0,4)="N/A","N/A",'输出-系统进路参数'!S283)</f>
        <v>N/A</v>
      </c>
      <c r="Q282" s="22" t="str">
        <f>IF(INDEX(Veh_Marshal,0,4)="N/A","N/A",'输出-系统进路参数'!T283)</f>
        <v>N/A</v>
      </c>
      <c r="R282" s="22" t="str">
        <f>IF(INDEX(Veh_Marshal,0,4)="N/A","N/A",'输出-系统进路参数'!U283)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IF(INDEX(Veh_Marshal,0,4)="N/A","N/A",'输出-系统进路参数'!B284)</f>
        <v>N/A</v>
      </c>
      <c r="B283" s="22" t="str">
        <f>IF(INDEX(Veh_Marshal,0,4)="N/A","N/A",'输出-系统进路参数'!E284)</f>
        <v>N/A</v>
      </c>
      <c r="C283" s="22" t="str">
        <f>IF(INDEX(Veh_Marshal,0,4)="N/A","N/A",'输出-系统进路参数'!F284)</f>
        <v>N/A</v>
      </c>
      <c r="D283" s="22" t="str">
        <f>IF(INDEX(Veh_Marshal,0,4)="N/A","N/A",'输出-系统进路参数'!G284)</f>
        <v>N/A</v>
      </c>
      <c r="E283" s="22" t="str">
        <f>IF(INDEX(Veh_Marshal,0,4)="N/A","N/A",'输出-系统进路参数'!H284)</f>
        <v>N/A</v>
      </c>
      <c r="F283" s="22" t="str">
        <f>IF(INDEX(Veh_Marshal,0,4)="N/A","N/A",'输出-系统进路参数'!I284)</f>
        <v>N/A</v>
      </c>
      <c r="G283" s="22" t="str">
        <f>IF(INDEX(Veh_Marshal,0,4)="N/A","N/A",'输出-系统进路参数'!J284)</f>
        <v>N/A</v>
      </c>
      <c r="H283" s="22" t="str">
        <f>IF(INDEX(Veh_Marshal,0,4)="N/A","N/A",'输出-系统进路参数'!K284)</f>
        <v>N/A</v>
      </c>
      <c r="I283" s="22" t="str">
        <f>IF(INDEX(Veh_Marshal,0,4)="N/A","N/A",'输出-系统进路参数'!L284)</f>
        <v>N/A</v>
      </c>
      <c r="J283" s="22" t="str">
        <f>IF(INDEX(Veh_Marshal,0,4)="N/A","N/A",'输出-系统进路参数'!M284)</f>
        <v>N/A</v>
      </c>
      <c r="K283" s="22" t="str">
        <f>IF(INDEX(Veh_Marshal,0,4)="N/A","N/A",'输出-系统进路参数'!N284)</f>
        <v>N/A</v>
      </c>
      <c r="L283" s="22" t="str">
        <f>IF(INDEX(Veh_Marshal,0,4)="N/A","N/A",'输出-系统进路参数'!O284)</f>
        <v>N/A</v>
      </c>
      <c r="M283" s="22" t="str">
        <f>IF(INDEX(Veh_Marshal,0,4)="N/A","N/A",'输出-系统进路参数'!P284)</f>
        <v>N/A</v>
      </c>
      <c r="N283" s="22" t="str">
        <f>IF(INDEX(Veh_Marshal,0,4)="N/A","N/A",'输出-系统进路参数'!Q284)</f>
        <v>N/A</v>
      </c>
      <c r="O283" s="22" t="str">
        <f>IF(INDEX(Veh_Marshal,0,4)="N/A","N/A",'输出-系统进路参数'!R284)</f>
        <v>N/A</v>
      </c>
      <c r="P283" s="22" t="str">
        <f>IF(INDEX(Veh_Marshal,0,4)="N/A","N/A",'输出-系统进路参数'!S284)</f>
        <v>N/A</v>
      </c>
      <c r="Q283" s="22" t="str">
        <f>IF(INDEX(Veh_Marshal,0,4)="N/A","N/A",'输出-系统进路参数'!T284)</f>
        <v>N/A</v>
      </c>
      <c r="R283" s="22" t="str">
        <f>IF(INDEX(Veh_Marshal,0,4)="N/A","N/A",'输出-系统进路参数'!U284)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IF(INDEX(Veh_Marshal,0,4)="N/A","N/A",'输出-系统进路参数'!B285)</f>
        <v>N/A</v>
      </c>
      <c r="B284" s="22" t="str">
        <f>IF(INDEX(Veh_Marshal,0,4)="N/A","N/A",'输出-系统进路参数'!E285)</f>
        <v>N/A</v>
      </c>
      <c r="C284" s="22" t="str">
        <f>IF(INDEX(Veh_Marshal,0,4)="N/A","N/A",'输出-系统进路参数'!F285)</f>
        <v>N/A</v>
      </c>
      <c r="D284" s="22" t="str">
        <f>IF(INDEX(Veh_Marshal,0,4)="N/A","N/A",'输出-系统进路参数'!G285)</f>
        <v>N/A</v>
      </c>
      <c r="E284" s="22" t="str">
        <f>IF(INDEX(Veh_Marshal,0,4)="N/A","N/A",'输出-系统进路参数'!H285)</f>
        <v>N/A</v>
      </c>
      <c r="F284" s="22" t="str">
        <f>IF(INDEX(Veh_Marshal,0,4)="N/A","N/A",'输出-系统进路参数'!I285)</f>
        <v>N/A</v>
      </c>
      <c r="G284" s="22" t="str">
        <f>IF(INDEX(Veh_Marshal,0,4)="N/A","N/A",'输出-系统进路参数'!J285)</f>
        <v>N/A</v>
      </c>
      <c r="H284" s="22" t="str">
        <f>IF(INDEX(Veh_Marshal,0,4)="N/A","N/A",'输出-系统进路参数'!K285)</f>
        <v>N/A</v>
      </c>
      <c r="I284" s="22" t="str">
        <f>IF(INDEX(Veh_Marshal,0,4)="N/A","N/A",'输出-系统进路参数'!L285)</f>
        <v>N/A</v>
      </c>
      <c r="J284" s="22" t="str">
        <f>IF(INDEX(Veh_Marshal,0,4)="N/A","N/A",'输出-系统进路参数'!M285)</f>
        <v>N/A</v>
      </c>
      <c r="K284" s="22" t="str">
        <f>IF(INDEX(Veh_Marshal,0,4)="N/A","N/A",'输出-系统进路参数'!N285)</f>
        <v>N/A</v>
      </c>
      <c r="L284" s="22" t="str">
        <f>IF(INDEX(Veh_Marshal,0,4)="N/A","N/A",'输出-系统进路参数'!O285)</f>
        <v>N/A</v>
      </c>
      <c r="M284" s="22" t="str">
        <f>IF(INDEX(Veh_Marshal,0,4)="N/A","N/A",'输出-系统进路参数'!P285)</f>
        <v>N/A</v>
      </c>
      <c r="N284" s="22" t="str">
        <f>IF(INDEX(Veh_Marshal,0,4)="N/A","N/A",'输出-系统进路参数'!Q285)</f>
        <v>N/A</v>
      </c>
      <c r="O284" s="22" t="str">
        <f>IF(INDEX(Veh_Marshal,0,4)="N/A","N/A",'输出-系统进路参数'!R285)</f>
        <v>N/A</v>
      </c>
      <c r="P284" s="22" t="str">
        <f>IF(INDEX(Veh_Marshal,0,4)="N/A","N/A",'输出-系统进路参数'!S285)</f>
        <v>N/A</v>
      </c>
      <c r="Q284" s="22" t="str">
        <f>IF(INDEX(Veh_Marshal,0,4)="N/A","N/A",'输出-系统进路参数'!T285)</f>
        <v>N/A</v>
      </c>
      <c r="R284" s="22" t="str">
        <f>IF(INDEX(Veh_Marshal,0,4)="N/A","N/A",'输出-系统进路参数'!U285)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IF(INDEX(Veh_Marshal,0,4)="N/A","N/A",'输出-系统进路参数'!B286)</f>
        <v>N/A</v>
      </c>
      <c r="B285" s="22" t="str">
        <f>IF(INDEX(Veh_Marshal,0,4)="N/A","N/A",'输出-系统进路参数'!E286)</f>
        <v>N/A</v>
      </c>
      <c r="C285" s="22" t="str">
        <f>IF(INDEX(Veh_Marshal,0,4)="N/A","N/A",'输出-系统进路参数'!F286)</f>
        <v>N/A</v>
      </c>
      <c r="D285" s="22" t="str">
        <f>IF(INDEX(Veh_Marshal,0,4)="N/A","N/A",'输出-系统进路参数'!G286)</f>
        <v>N/A</v>
      </c>
      <c r="E285" s="22" t="str">
        <f>IF(INDEX(Veh_Marshal,0,4)="N/A","N/A",'输出-系统进路参数'!H286)</f>
        <v>N/A</v>
      </c>
      <c r="F285" s="22" t="str">
        <f>IF(INDEX(Veh_Marshal,0,4)="N/A","N/A",'输出-系统进路参数'!I286)</f>
        <v>N/A</v>
      </c>
      <c r="G285" s="22" t="str">
        <f>IF(INDEX(Veh_Marshal,0,4)="N/A","N/A",'输出-系统进路参数'!J286)</f>
        <v>N/A</v>
      </c>
      <c r="H285" s="22" t="str">
        <f>IF(INDEX(Veh_Marshal,0,4)="N/A","N/A",'输出-系统进路参数'!K286)</f>
        <v>N/A</v>
      </c>
      <c r="I285" s="22" t="str">
        <f>IF(INDEX(Veh_Marshal,0,4)="N/A","N/A",'输出-系统进路参数'!L286)</f>
        <v>N/A</v>
      </c>
      <c r="J285" s="22" t="str">
        <f>IF(INDEX(Veh_Marshal,0,4)="N/A","N/A",'输出-系统进路参数'!M286)</f>
        <v>N/A</v>
      </c>
      <c r="K285" s="22" t="str">
        <f>IF(INDEX(Veh_Marshal,0,4)="N/A","N/A",'输出-系统进路参数'!N286)</f>
        <v>N/A</v>
      </c>
      <c r="L285" s="22" t="str">
        <f>IF(INDEX(Veh_Marshal,0,4)="N/A","N/A",'输出-系统进路参数'!O286)</f>
        <v>N/A</v>
      </c>
      <c r="M285" s="22" t="str">
        <f>IF(INDEX(Veh_Marshal,0,4)="N/A","N/A",'输出-系统进路参数'!P286)</f>
        <v>N/A</v>
      </c>
      <c r="N285" s="22" t="str">
        <f>IF(INDEX(Veh_Marshal,0,4)="N/A","N/A",'输出-系统进路参数'!Q286)</f>
        <v>N/A</v>
      </c>
      <c r="O285" s="22" t="str">
        <f>IF(INDEX(Veh_Marshal,0,4)="N/A","N/A",'输出-系统进路参数'!R286)</f>
        <v>N/A</v>
      </c>
      <c r="P285" s="22" t="str">
        <f>IF(INDEX(Veh_Marshal,0,4)="N/A","N/A",'输出-系统进路参数'!S286)</f>
        <v>N/A</v>
      </c>
      <c r="Q285" s="22" t="str">
        <f>IF(INDEX(Veh_Marshal,0,4)="N/A","N/A",'输出-系统进路参数'!T286)</f>
        <v>N/A</v>
      </c>
      <c r="R285" s="22" t="str">
        <f>IF(INDEX(Veh_Marshal,0,4)="N/A","N/A",'输出-系统进路参数'!U286)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IF(INDEX(Veh_Marshal,0,4)="N/A","N/A",'输出-系统进路参数'!B287)</f>
        <v>N/A</v>
      </c>
      <c r="B286" s="22" t="str">
        <f>IF(INDEX(Veh_Marshal,0,4)="N/A","N/A",'输出-系统进路参数'!E287)</f>
        <v>N/A</v>
      </c>
      <c r="C286" s="22" t="str">
        <f>IF(INDEX(Veh_Marshal,0,4)="N/A","N/A",'输出-系统进路参数'!F287)</f>
        <v>N/A</v>
      </c>
      <c r="D286" s="22" t="str">
        <f>IF(INDEX(Veh_Marshal,0,4)="N/A","N/A",'输出-系统进路参数'!G287)</f>
        <v>N/A</v>
      </c>
      <c r="E286" s="22" t="str">
        <f>IF(INDEX(Veh_Marshal,0,4)="N/A","N/A",'输出-系统进路参数'!H287)</f>
        <v>N/A</v>
      </c>
      <c r="F286" s="22" t="str">
        <f>IF(INDEX(Veh_Marshal,0,4)="N/A","N/A",'输出-系统进路参数'!I287)</f>
        <v>N/A</v>
      </c>
      <c r="G286" s="22" t="str">
        <f>IF(INDEX(Veh_Marshal,0,4)="N/A","N/A",'输出-系统进路参数'!J287)</f>
        <v>N/A</v>
      </c>
      <c r="H286" s="22" t="str">
        <f>IF(INDEX(Veh_Marshal,0,4)="N/A","N/A",'输出-系统进路参数'!K287)</f>
        <v>N/A</v>
      </c>
      <c r="I286" s="22" t="str">
        <f>IF(INDEX(Veh_Marshal,0,4)="N/A","N/A",'输出-系统进路参数'!L287)</f>
        <v>N/A</v>
      </c>
      <c r="J286" s="22" t="str">
        <f>IF(INDEX(Veh_Marshal,0,4)="N/A","N/A",'输出-系统进路参数'!M287)</f>
        <v>N/A</v>
      </c>
      <c r="K286" s="22" t="str">
        <f>IF(INDEX(Veh_Marshal,0,4)="N/A","N/A",'输出-系统进路参数'!N287)</f>
        <v>N/A</v>
      </c>
      <c r="L286" s="22" t="str">
        <f>IF(INDEX(Veh_Marshal,0,4)="N/A","N/A",'输出-系统进路参数'!O287)</f>
        <v>N/A</v>
      </c>
      <c r="M286" s="22" t="str">
        <f>IF(INDEX(Veh_Marshal,0,4)="N/A","N/A",'输出-系统进路参数'!P287)</f>
        <v>N/A</v>
      </c>
      <c r="N286" s="22" t="str">
        <f>IF(INDEX(Veh_Marshal,0,4)="N/A","N/A",'输出-系统进路参数'!Q287)</f>
        <v>N/A</v>
      </c>
      <c r="O286" s="22" t="str">
        <f>IF(INDEX(Veh_Marshal,0,4)="N/A","N/A",'输出-系统进路参数'!R287)</f>
        <v>N/A</v>
      </c>
      <c r="P286" s="22" t="str">
        <f>IF(INDEX(Veh_Marshal,0,4)="N/A","N/A",'输出-系统进路参数'!S287)</f>
        <v>N/A</v>
      </c>
      <c r="Q286" s="22" t="str">
        <f>IF(INDEX(Veh_Marshal,0,4)="N/A","N/A",'输出-系统进路参数'!T287)</f>
        <v>N/A</v>
      </c>
      <c r="R286" s="22" t="str">
        <f>IF(INDEX(Veh_Marshal,0,4)="N/A","N/A",'输出-系统进路参数'!U287)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IF(INDEX(Veh_Marshal,0,4)="N/A","N/A",'输出-系统进路参数'!B288)</f>
        <v>N/A</v>
      </c>
      <c r="B287" s="22" t="str">
        <f>IF(INDEX(Veh_Marshal,0,4)="N/A","N/A",'输出-系统进路参数'!E288)</f>
        <v>N/A</v>
      </c>
      <c r="C287" s="22" t="str">
        <f>IF(INDEX(Veh_Marshal,0,4)="N/A","N/A",'输出-系统进路参数'!F288)</f>
        <v>N/A</v>
      </c>
      <c r="D287" s="22" t="str">
        <f>IF(INDEX(Veh_Marshal,0,4)="N/A","N/A",'输出-系统进路参数'!G288)</f>
        <v>N/A</v>
      </c>
      <c r="E287" s="22" t="str">
        <f>IF(INDEX(Veh_Marshal,0,4)="N/A","N/A",'输出-系统进路参数'!H288)</f>
        <v>N/A</v>
      </c>
      <c r="F287" s="22" t="str">
        <f>IF(INDEX(Veh_Marshal,0,4)="N/A","N/A",'输出-系统进路参数'!I288)</f>
        <v>N/A</v>
      </c>
      <c r="G287" s="22" t="str">
        <f>IF(INDEX(Veh_Marshal,0,4)="N/A","N/A",'输出-系统进路参数'!J288)</f>
        <v>N/A</v>
      </c>
      <c r="H287" s="22" t="str">
        <f>IF(INDEX(Veh_Marshal,0,4)="N/A","N/A",'输出-系统进路参数'!K288)</f>
        <v>N/A</v>
      </c>
      <c r="I287" s="22" t="str">
        <f>IF(INDEX(Veh_Marshal,0,4)="N/A","N/A",'输出-系统进路参数'!L288)</f>
        <v>N/A</v>
      </c>
      <c r="J287" s="22" t="str">
        <f>IF(INDEX(Veh_Marshal,0,4)="N/A","N/A",'输出-系统进路参数'!M288)</f>
        <v>N/A</v>
      </c>
      <c r="K287" s="22" t="str">
        <f>IF(INDEX(Veh_Marshal,0,4)="N/A","N/A",'输出-系统进路参数'!N288)</f>
        <v>N/A</v>
      </c>
      <c r="L287" s="22" t="str">
        <f>IF(INDEX(Veh_Marshal,0,4)="N/A","N/A",'输出-系统进路参数'!O288)</f>
        <v>N/A</v>
      </c>
      <c r="M287" s="22" t="str">
        <f>IF(INDEX(Veh_Marshal,0,4)="N/A","N/A",'输出-系统进路参数'!P288)</f>
        <v>N/A</v>
      </c>
      <c r="N287" s="22" t="str">
        <f>IF(INDEX(Veh_Marshal,0,4)="N/A","N/A",'输出-系统进路参数'!Q288)</f>
        <v>N/A</v>
      </c>
      <c r="O287" s="22" t="str">
        <f>IF(INDEX(Veh_Marshal,0,4)="N/A","N/A",'输出-系统进路参数'!R288)</f>
        <v>N/A</v>
      </c>
      <c r="P287" s="22" t="str">
        <f>IF(INDEX(Veh_Marshal,0,4)="N/A","N/A",'输出-系统进路参数'!S288)</f>
        <v>N/A</v>
      </c>
      <c r="Q287" s="22" t="str">
        <f>IF(INDEX(Veh_Marshal,0,4)="N/A","N/A",'输出-系统进路参数'!T288)</f>
        <v>N/A</v>
      </c>
      <c r="R287" s="22" t="str">
        <f>IF(INDEX(Veh_Marshal,0,4)="N/A","N/A",'输出-系统进路参数'!U288)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IF(INDEX(Veh_Marshal,0,4)="N/A","N/A",'输出-系统进路参数'!B289)</f>
        <v>N/A</v>
      </c>
      <c r="B288" s="22" t="str">
        <f>IF(INDEX(Veh_Marshal,0,4)="N/A","N/A",'输出-系统进路参数'!E289)</f>
        <v>N/A</v>
      </c>
      <c r="C288" s="22" t="str">
        <f>IF(INDEX(Veh_Marshal,0,4)="N/A","N/A",'输出-系统进路参数'!F289)</f>
        <v>N/A</v>
      </c>
      <c r="D288" s="22" t="str">
        <f>IF(INDEX(Veh_Marshal,0,4)="N/A","N/A",'输出-系统进路参数'!G289)</f>
        <v>N/A</v>
      </c>
      <c r="E288" s="22" t="str">
        <f>IF(INDEX(Veh_Marshal,0,4)="N/A","N/A",'输出-系统进路参数'!H289)</f>
        <v>N/A</v>
      </c>
      <c r="F288" s="22" t="str">
        <f>IF(INDEX(Veh_Marshal,0,4)="N/A","N/A",'输出-系统进路参数'!I289)</f>
        <v>N/A</v>
      </c>
      <c r="G288" s="22" t="str">
        <f>IF(INDEX(Veh_Marshal,0,4)="N/A","N/A",'输出-系统进路参数'!J289)</f>
        <v>N/A</v>
      </c>
      <c r="H288" s="22" t="str">
        <f>IF(INDEX(Veh_Marshal,0,4)="N/A","N/A",'输出-系统进路参数'!K289)</f>
        <v>N/A</v>
      </c>
      <c r="I288" s="22" t="str">
        <f>IF(INDEX(Veh_Marshal,0,4)="N/A","N/A",'输出-系统进路参数'!L289)</f>
        <v>N/A</v>
      </c>
      <c r="J288" s="22" t="str">
        <f>IF(INDEX(Veh_Marshal,0,4)="N/A","N/A",'输出-系统进路参数'!M289)</f>
        <v>N/A</v>
      </c>
      <c r="K288" s="22" t="str">
        <f>IF(INDEX(Veh_Marshal,0,4)="N/A","N/A",'输出-系统进路参数'!N289)</f>
        <v>N/A</v>
      </c>
      <c r="L288" s="22" t="str">
        <f>IF(INDEX(Veh_Marshal,0,4)="N/A","N/A",'输出-系统进路参数'!O289)</f>
        <v>N/A</v>
      </c>
      <c r="M288" s="22" t="str">
        <f>IF(INDEX(Veh_Marshal,0,4)="N/A","N/A",'输出-系统进路参数'!P289)</f>
        <v>N/A</v>
      </c>
      <c r="N288" s="22" t="str">
        <f>IF(INDEX(Veh_Marshal,0,4)="N/A","N/A",'输出-系统进路参数'!Q289)</f>
        <v>N/A</v>
      </c>
      <c r="O288" s="22" t="str">
        <f>IF(INDEX(Veh_Marshal,0,4)="N/A","N/A",'输出-系统进路参数'!R289)</f>
        <v>N/A</v>
      </c>
      <c r="P288" s="22" t="str">
        <f>IF(INDEX(Veh_Marshal,0,4)="N/A","N/A",'输出-系统进路参数'!S289)</f>
        <v>N/A</v>
      </c>
      <c r="Q288" s="22" t="str">
        <f>IF(INDEX(Veh_Marshal,0,4)="N/A","N/A",'输出-系统进路参数'!T289)</f>
        <v>N/A</v>
      </c>
      <c r="R288" s="22" t="str">
        <f>IF(INDEX(Veh_Marshal,0,4)="N/A","N/A",'输出-系统进路参数'!U289)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IF(INDEX(Veh_Marshal,0,4)="N/A","N/A",'输出-系统进路参数'!B290)</f>
        <v>N/A</v>
      </c>
      <c r="B289" s="22" t="str">
        <f>IF(INDEX(Veh_Marshal,0,4)="N/A","N/A",'输出-系统进路参数'!E290)</f>
        <v>N/A</v>
      </c>
      <c r="C289" s="22" t="str">
        <f>IF(INDEX(Veh_Marshal,0,4)="N/A","N/A",'输出-系统进路参数'!F290)</f>
        <v>N/A</v>
      </c>
      <c r="D289" s="22" t="str">
        <f>IF(INDEX(Veh_Marshal,0,4)="N/A","N/A",'输出-系统进路参数'!G290)</f>
        <v>N/A</v>
      </c>
      <c r="E289" s="22" t="str">
        <f>IF(INDEX(Veh_Marshal,0,4)="N/A","N/A",'输出-系统进路参数'!H290)</f>
        <v>N/A</v>
      </c>
      <c r="F289" s="22" t="str">
        <f>IF(INDEX(Veh_Marshal,0,4)="N/A","N/A",'输出-系统进路参数'!I290)</f>
        <v>N/A</v>
      </c>
      <c r="G289" s="22" t="str">
        <f>IF(INDEX(Veh_Marshal,0,4)="N/A","N/A",'输出-系统进路参数'!J290)</f>
        <v>N/A</v>
      </c>
      <c r="H289" s="22" t="str">
        <f>IF(INDEX(Veh_Marshal,0,4)="N/A","N/A",'输出-系统进路参数'!K290)</f>
        <v>N/A</v>
      </c>
      <c r="I289" s="22" t="str">
        <f>IF(INDEX(Veh_Marshal,0,4)="N/A","N/A",'输出-系统进路参数'!L290)</f>
        <v>N/A</v>
      </c>
      <c r="J289" s="22" t="str">
        <f>IF(INDEX(Veh_Marshal,0,4)="N/A","N/A",'输出-系统进路参数'!M290)</f>
        <v>N/A</v>
      </c>
      <c r="K289" s="22" t="str">
        <f>IF(INDEX(Veh_Marshal,0,4)="N/A","N/A",'输出-系统进路参数'!N290)</f>
        <v>N/A</v>
      </c>
      <c r="L289" s="22" t="str">
        <f>IF(INDEX(Veh_Marshal,0,4)="N/A","N/A",'输出-系统进路参数'!O290)</f>
        <v>N/A</v>
      </c>
      <c r="M289" s="22" t="str">
        <f>IF(INDEX(Veh_Marshal,0,4)="N/A","N/A",'输出-系统进路参数'!P290)</f>
        <v>N/A</v>
      </c>
      <c r="N289" s="22" t="str">
        <f>IF(INDEX(Veh_Marshal,0,4)="N/A","N/A",'输出-系统进路参数'!Q290)</f>
        <v>N/A</v>
      </c>
      <c r="O289" s="22" t="str">
        <f>IF(INDEX(Veh_Marshal,0,4)="N/A","N/A",'输出-系统进路参数'!R290)</f>
        <v>N/A</v>
      </c>
      <c r="P289" s="22" t="str">
        <f>IF(INDEX(Veh_Marshal,0,4)="N/A","N/A",'输出-系统进路参数'!S290)</f>
        <v>N/A</v>
      </c>
      <c r="Q289" s="22" t="str">
        <f>IF(INDEX(Veh_Marshal,0,4)="N/A","N/A",'输出-系统进路参数'!T290)</f>
        <v>N/A</v>
      </c>
      <c r="R289" s="22" t="str">
        <f>IF(INDEX(Veh_Marshal,0,4)="N/A","N/A",'输出-系统进路参数'!U290)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IF(INDEX(Veh_Marshal,0,4)="N/A","N/A",'输出-系统进路参数'!B291)</f>
        <v>N/A</v>
      </c>
      <c r="B290" s="22" t="str">
        <f>IF(INDEX(Veh_Marshal,0,4)="N/A","N/A",'输出-系统进路参数'!E291)</f>
        <v>N/A</v>
      </c>
      <c r="C290" s="22" t="str">
        <f>IF(INDEX(Veh_Marshal,0,4)="N/A","N/A",'输出-系统进路参数'!F291)</f>
        <v>N/A</v>
      </c>
      <c r="D290" s="22" t="str">
        <f>IF(INDEX(Veh_Marshal,0,4)="N/A","N/A",'输出-系统进路参数'!G291)</f>
        <v>N/A</v>
      </c>
      <c r="E290" s="22" t="str">
        <f>IF(INDEX(Veh_Marshal,0,4)="N/A","N/A",'输出-系统进路参数'!H291)</f>
        <v>N/A</v>
      </c>
      <c r="F290" s="22" t="str">
        <f>IF(INDEX(Veh_Marshal,0,4)="N/A","N/A",'输出-系统进路参数'!I291)</f>
        <v>N/A</v>
      </c>
      <c r="G290" s="22" t="str">
        <f>IF(INDEX(Veh_Marshal,0,4)="N/A","N/A",'输出-系统进路参数'!J291)</f>
        <v>N/A</v>
      </c>
      <c r="H290" s="22" t="str">
        <f>IF(INDEX(Veh_Marshal,0,4)="N/A","N/A",'输出-系统进路参数'!K291)</f>
        <v>N/A</v>
      </c>
      <c r="I290" s="22" t="str">
        <f>IF(INDEX(Veh_Marshal,0,4)="N/A","N/A",'输出-系统进路参数'!L291)</f>
        <v>N/A</v>
      </c>
      <c r="J290" s="22" t="str">
        <f>IF(INDEX(Veh_Marshal,0,4)="N/A","N/A",'输出-系统进路参数'!M291)</f>
        <v>N/A</v>
      </c>
      <c r="K290" s="22" t="str">
        <f>IF(INDEX(Veh_Marshal,0,4)="N/A","N/A",'输出-系统进路参数'!N291)</f>
        <v>N/A</v>
      </c>
      <c r="L290" s="22" t="str">
        <f>IF(INDEX(Veh_Marshal,0,4)="N/A","N/A",'输出-系统进路参数'!O291)</f>
        <v>N/A</v>
      </c>
      <c r="M290" s="22" t="str">
        <f>IF(INDEX(Veh_Marshal,0,4)="N/A","N/A",'输出-系统进路参数'!P291)</f>
        <v>N/A</v>
      </c>
      <c r="N290" s="22" t="str">
        <f>IF(INDEX(Veh_Marshal,0,4)="N/A","N/A",'输出-系统进路参数'!Q291)</f>
        <v>N/A</v>
      </c>
      <c r="O290" s="22" t="str">
        <f>IF(INDEX(Veh_Marshal,0,4)="N/A","N/A",'输出-系统进路参数'!R291)</f>
        <v>N/A</v>
      </c>
      <c r="P290" s="22" t="str">
        <f>IF(INDEX(Veh_Marshal,0,4)="N/A","N/A",'输出-系统进路参数'!S291)</f>
        <v>N/A</v>
      </c>
      <c r="Q290" s="22" t="str">
        <f>IF(INDEX(Veh_Marshal,0,4)="N/A","N/A",'输出-系统进路参数'!T291)</f>
        <v>N/A</v>
      </c>
      <c r="R290" s="22" t="str">
        <f>IF(INDEX(Veh_Marshal,0,4)="N/A","N/A",'输出-系统进路参数'!U291)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IF(INDEX(Veh_Marshal,0,4)="N/A","N/A",'输出-系统进路参数'!B292)</f>
        <v>N/A</v>
      </c>
      <c r="B291" s="22" t="str">
        <f>IF(INDEX(Veh_Marshal,0,4)="N/A","N/A",'输出-系统进路参数'!E292)</f>
        <v>N/A</v>
      </c>
      <c r="C291" s="22" t="str">
        <f>IF(INDEX(Veh_Marshal,0,4)="N/A","N/A",'输出-系统进路参数'!F292)</f>
        <v>N/A</v>
      </c>
      <c r="D291" s="22" t="str">
        <f>IF(INDEX(Veh_Marshal,0,4)="N/A","N/A",'输出-系统进路参数'!G292)</f>
        <v>N/A</v>
      </c>
      <c r="E291" s="22" t="str">
        <f>IF(INDEX(Veh_Marshal,0,4)="N/A","N/A",'输出-系统进路参数'!H292)</f>
        <v>N/A</v>
      </c>
      <c r="F291" s="22" t="str">
        <f>IF(INDEX(Veh_Marshal,0,4)="N/A","N/A",'输出-系统进路参数'!I292)</f>
        <v>N/A</v>
      </c>
      <c r="G291" s="22" t="str">
        <f>IF(INDEX(Veh_Marshal,0,4)="N/A","N/A",'输出-系统进路参数'!J292)</f>
        <v>N/A</v>
      </c>
      <c r="H291" s="22" t="str">
        <f>IF(INDEX(Veh_Marshal,0,4)="N/A","N/A",'输出-系统进路参数'!K292)</f>
        <v>N/A</v>
      </c>
      <c r="I291" s="22" t="str">
        <f>IF(INDEX(Veh_Marshal,0,4)="N/A","N/A",'输出-系统进路参数'!L292)</f>
        <v>N/A</v>
      </c>
      <c r="J291" s="22" t="str">
        <f>IF(INDEX(Veh_Marshal,0,4)="N/A","N/A",'输出-系统进路参数'!M292)</f>
        <v>N/A</v>
      </c>
      <c r="K291" s="22" t="str">
        <f>IF(INDEX(Veh_Marshal,0,4)="N/A","N/A",'输出-系统进路参数'!N292)</f>
        <v>N/A</v>
      </c>
      <c r="L291" s="22" t="str">
        <f>IF(INDEX(Veh_Marshal,0,4)="N/A","N/A",'输出-系统进路参数'!O292)</f>
        <v>N/A</v>
      </c>
      <c r="M291" s="22" t="str">
        <f>IF(INDEX(Veh_Marshal,0,4)="N/A","N/A",'输出-系统进路参数'!P292)</f>
        <v>N/A</v>
      </c>
      <c r="N291" s="22" t="str">
        <f>IF(INDEX(Veh_Marshal,0,4)="N/A","N/A",'输出-系统进路参数'!Q292)</f>
        <v>N/A</v>
      </c>
      <c r="O291" s="22" t="str">
        <f>IF(INDEX(Veh_Marshal,0,4)="N/A","N/A",'输出-系统进路参数'!R292)</f>
        <v>N/A</v>
      </c>
      <c r="P291" s="22" t="str">
        <f>IF(INDEX(Veh_Marshal,0,4)="N/A","N/A",'输出-系统进路参数'!S292)</f>
        <v>N/A</v>
      </c>
      <c r="Q291" s="22" t="str">
        <f>IF(INDEX(Veh_Marshal,0,4)="N/A","N/A",'输出-系统进路参数'!T292)</f>
        <v>N/A</v>
      </c>
      <c r="R291" s="22" t="str">
        <f>IF(INDEX(Veh_Marshal,0,4)="N/A","N/A",'输出-系统进路参数'!U292)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IF(INDEX(Veh_Marshal,0,4)="N/A","N/A",'输出-系统进路参数'!B293)</f>
        <v>N/A</v>
      </c>
      <c r="B292" s="22" t="str">
        <f>IF(INDEX(Veh_Marshal,0,4)="N/A","N/A",'输出-系统进路参数'!E293)</f>
        <v>N/A</v>
      </c>
      <c r="C292" s="22" t="str">
        <f>IF(INDEX(Veh_Marshal,0,4)="N/A","N/A",'输出-系统进路参数'!F293)</f>
        <v>N/A</v>
      </c>
      <c r="D292" s="22" t="str">
        <f>IF(INDEX(Veh_Marshal,0,4)="N/A","N/A",'输出-系统进路参数'!G293)</f>
        <v>N/A</v>
      </c>
      <c r="E292" s="22" t="str">
        <f>IF(INDEX(Veh_Marshal,0,4)="N/A","N/A",'输出-系统进路参数'!H293)</f>
        <v>N/A</v>
      </c>
      <c r="F292" s="22" t="str">
        <f>IF(INDEX(Veh_Marshal,0,4)="N/A","N/A",'输出-系统进路参数'!I293)</f>
        <v>N/A</v>
      </c>
      <c r="G292" s="22" t="str">
        <f>IF(INDEX(Veh_Marshal,0,4)="N/A","N/A",'输出-系统进路参数'!J293)</f>
        <v>N/A</v>
      </c>
      <c r="H292" s="22" t="str">
        <f>IF(INDEX(Veh_Marshal,0,4)="N/A","N/A",'输出-系统进路参数'!K293)</f>
        <v>N/A</v>
      </c>
      <c r="I292" s="22" t="str">
        <f>IF(INDEX(Veh_Marshal,0,4)="N/A","N/A",'输出-系统进路参数'!L293)</f>
        <v>N/A</v>
      </c>
      <c r="J292" s="22" t="str">
        <f>IF(INDEX(Veh_Marshal,0,4)="N/A","N/A",'输出-系统进路参数'!M293)</f>
        <v>N/A</v>
      </c>
      <c r="K292" s="22" t="str">
        <f>IF(INDEX(Veh_Marshal,0,4)="N/A","N/A",'输出-系统进路参数'!N293)</f>
        <v>N/A</v>
      </c>
      <c r="L292" s="22" t="str">
        <f>IF(INDEX(Veh_Marshal,0,4)="N/A","N/A",'输出-系统进路参数'!O293)</f>
        <v>N/A</v>
      </c>
      <c r="M292" s="22" t="str">
        <f>IF(INDEX(Veh_Marshal,0,4)="N/A","N/A",'输出-系统进路参数'!P293)</f>
        <v>N/A</v>
      </c>
      <c r="N292" s="22" t="str">
        <f>IF(INDEX(Veh_Marshal,0,4)="N/A","N/A",'输出-系统进路参数'!Q293)</f>
        <v>N/A</v>
      </c>
      <c r="O292" s="22" t="str">
        <f>IF(INDEX(Veh_Marshal,0,4)="N/A","N/A",'输出-系统进路参数'!R293)</f>
        <v>N/A</v>
      </c>
      <c r="P292" s="22" t="str">
        <f>IF(INDEX(Veh_Marshal,0,4)="N/A","N/A",'输出-系统进路参数'!S293)</f>
        <v>N/A</v>
      </c>
      <c r="Q292" s="22" t="str">
        <f>IF(INDEX(Veh_Marshal,0,4)="N/A","N/A",'输出-系统进路参数'!T293)</f>
        <v>N/A</v>
      </c>
      <c r="R292" s="22" t="str">
        <f>IF(INDEX(Veh_Marshal,0,4)="N/A","N/A",'输出-系统进路参数'!U293)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IF(INDEX(Veh_Marshal,0,4)="N/A","N/A",'输出-系统进路参数'!B294)</f>
        <v>N/A</v>
      </c>
      <c r="B293" s="22" t="str">
        <f>IF(INDEX(Veh_Marshal,0,4)="N/A","N/A",'输出-系统进路参数'!E294)</f>
        <v>N/A</v>
      </c>
      <c r="C293" s="22" t="str">
        <f>IF(INDEX(Veh_Marshal,0,4)="N/A","N/A",'输出-系统进路参数'!F294)</f>
        <v>N/A</v>
      </c>
      <c r="D293" s="22" t="str">
        <f>IF(INDEX(Veh_Marshal,0,4)="N/A","N/A",'输出-系统进路参数'!G294)</f>
        <v>N/A</v>
      </c>
      <c r="E293" s="22" t="str">
        <f>IF(INDEX(Veh_Marshal,0,4)="N/A","N/A",'输出-系统进路参数'!H294)</f>
        <v>N/A</v>
      </c>
      <c r="F293" s="22" t="str">
        <f>IF(INDEX(Veh_Marshal,0,4)="N/A","N/A",'输出-系统进路参数'!I294)</f>
        <v>N/A</v>
      </c>
      <c r="G293" s="22" t="str">
        <f>IF(INDEX(Veh_Marshal,0,4)="N/A","N/A",'输出-系统进路参数'!J294)</f>
        <v>N/A</v>
      </c>
      <c r="H293" s="22" t="str">
        <f>IF(INDEX(Veh_Marshal,0,4)="N/A","N/A",'输出-系统进路参数'!K294)</f>
        <v>N/A</v>
      </c>
      <c r="I293" s="22" t="str">
        <f>IF(INDEX(Veh_Marshal,0,4)="N/A","N/A",'输出-系统进路参数'!L294)</f>
        <v>N/A</v>
      </c>
      <c r="J293" s="22" t="str">
        <f>IF(INDEX(Veh_Marshal,0,4)="N/A","N/A",'输出-系统进路参数'!M294)</f>
        <v>N/A</v>
      </c>
      <c r="K293" s="22" t="str">
        <f>IF(INDEX(Veh_Marshal,0,4)="N/A","N/A",'输出-系统进路参数'!N294)</f>
        <v>N/A</v>
      </c>
      <c r="L293" s="22" t="str">
        <f>IF(INDEX(Veh_Marshal,0,4)="N/A","N/A",'输出-系统进路参数'!O294)</f>
        <v>N/A</v>
      </c>
      <c r="M293" s="22" t="str">
        <f>IF(INDEX(Veh_Marshal,0,4)="N/A","N/A",'输出-系统进路参数'!P294)</f>
        <v>N/A</v>
      </c>
      <c r="N293" s="22" t="str">
        <f>IF(INDEX(Veh_Marshal,0,4)="N/A","N/A",'输出-系统进路参数'!Q294)</f>
        <v>N/A</v>
      </c>
      <c r="O293" s="22" t="str">
        <f>IF(INDEX(Veh_Marshal,0,4)="N/A","N/A",'输出-系统进路参数'!R294)</f>
        <v>N/A</v>
      </c>
      <c r="P293" s="22" t="str">
        <f>IF(INDEX(Veh_Marshal,0,4)="N/A","N/A",'输出-系统进路参数'!S294)</f>
        <v>N/A</v>
      </c>
      <c r="Q293" s="22" t="str">
        <f>IF(INDEX(Veh_Marshal,0,4)="N/A","N/A",'输出-系统进路参数'!T294)</f>
        <v>N/A</v>
      </c>
      <c r="R293" s="22" t="str">
        <f>IF(INDEX(Veh_Marshal,0,4)="N/A","N/A",'输出-系统进路参数'!U294)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IF(INDEX(Veh_Marshal,0,4)="N/A","N/A",'输出-系统进路参数'!B295)</f>
        <v>N/A</v>
      </c>
      <c r="B294" s="22" t="str">
        <f>IF(INDEX(Veh_Marshal,0,4)="N/A","N/A",'输出-系统进路参数'!E295)</f>
        <v>N/A</v>
      </c>
      <c r="C294" s="22" t="str">
        <f>IF(INDEX(Veh_Marshal,0,4)="N/A","N/A",'输出-系统进路参数'!F295)</f>
        <v>N/A</v>
      </c>
      <c r="D294" s="22" t="str">
        <f>IF(INDEX(Veh_Marshal,0,4)="N/A","N/A",'输出-系统进路参数'!G295)</f>
        <v>N/A</v>
      </c>
      <c r="E294" s="22" t="str">
        <f>IF(INDEX(Veh_Marshal,0,4)="N/A","N/A",'输出-系统进路参数'!H295)</f>
        <v>N/A</v>
      </c>
      <c r="F294" s="22" t="str">
        <f>IF(INDEX(Veh_Marshal,0,4)="N/A","N/A",'输出-系统进路参数'!I295)</f>
        <v>N/A</v>
      </c>
      <c r="G294" s="22" t="str">
        <f>IF(INDEX(Veh_Marshal,0,4)="N/A","N/A",'输出-系统进路参数'!J295)</f>
        <v>N/A</v>
      </c>
      <c r="H294" s="22" t="str">
        <f>IF(INDEX(Veh_Marshal,0,4)="N/A","N/A",'输出-系统进路参数'!K295)</f>
        <v>N/A</v>
      </c>
      <c r="I294" s="22" t="str">
        <f>IF(INDEX(Veh_Marshal,0,4)="N/A","N/A",'输出-系统进路参数'!L295)</f>
        <v>N/A</v>
      </c>
      <c r="J294" s="22" t="str">
        <f>IF(INDEX(Veh_Marshal,0,4)="N/A","N/A",'输出-系统进路参数'!M295)</f>
        <v>N/A</v>
      </c>
      <c r="K294" s="22" t="str">
        <f>IF(INDEX(Veh_Marshal,0,4)="N/A","N/A",'输出-系统进路参数'!N295)</f>
        <v>N/A</v>
      </c>
      <c r="L294" s="22" t="str">
        <f>IF(INDEX(Veh_Marshal,0,4)="N/A","N/A",'输出-系统进路参数'!O295)</f>
        <v>N/A</v>
      </c>
      <c r="M294" s="22" t="str">
        <f>IF(INDEX(Veh_Marshal,0,4)="N/A","N/A",'输出-系统进路参数'!P295)</f>
        <v>N/A</v>
      </c>
      <c r="N294" s="22" t="str">
        <f>IF(INDEX(Veh_Marshal,0,4)="N/A","N/A",'输出-系统进路参数'!Q295)</f>
        <v>N/A</v>
      </c>
      <c r="O294" s="22" t="str">
        <f>IF(INDEX(Veh_Marshal,0,4)="N/A","N/A",'输出-系统进路参数'!R295)</f>
        <v>N/A</v>
      </c>
      <c r="P294" s="22" t="str">
        <f>IF(INDEX(Veh_Marshal,0,4)="N/A","N/A",'输出-系统进路参数'!S295)</f>
        <v>N/A</v>
      </c>
      <c r="Q294" s="22" t="str">
        <f>IF(INDEX(Veh_Marshal,0,4)="N/A","N/A",'输出-系统进路参数'!T295)</f>
        <v>N/A</v>
      </c>
      <c r="R294" s="22" t="str">
        <f>IF(INDEX(Veh_Marshal,0,4)="N/A","N/A",'输出-系统进路参数'!U295)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IF(INDEX(Veh_Marshal,0,4)="N/A","N/A",'输出-系统进路参数'!B296)</f>
        <v>N/A</v>
      </c>
      <c r="B295" s="22" t="str">
        <f>IF(INDEX(Veh_Marshal,0,4)="N/A","N/A",'输出-系统进路参数'!E296)</f>
        <v>N/A</v>
      </c>
      <c r="C295" s="22" t="str">
        <f>IF(INDEX(Veh_Marshal,0,4)="N/A","N/A",'输出-系统进路参数'!F296)</f>
        <v>N/A</v>
      </c>
      <c r="D295" s="22" t="str">
        <f>IF(INDEX(Veh_Marshal,0,4)="N/A","N/A",'输出-系统进路参数'!G296)</f>
        <v>N/A</v>
      </c>
      <c r="E295" s="22" t="str">
        <f>IF(INDEX(Veh_Marshal,0,4)="N/A","N/A",'输出-系统进路参数'!H296)</f>
        <v>N/A</v>
      </c>
      <c r="F295" s="22" t="str">
        <f>IF(INDEX(Veh_Marshal,0,4)="N/A","N/A",'输出-系统进路参数'!I296)</f>
        <v>N/A</v>
      </c>
      <c r="G295" s="22" t="str">
        <f>IF(INDEX(Veh_Marshal,0,4)="N/A","N/A",'输出-系统进路参数'!J296)</f>
        <v>N/A</v>
      </c>
      <c r="H295" s="22" t="str">
        <f>IF(INDEX(Veh_Marshal,0,4)="N/A","N/A",'输出-系统进路参数'!K296)</f>
        <v>N/A</v>
      </c>
      <c r="I295" s="22" t="str">
        <f>IF(INDEX(Veh_Marshal,0,4)="N/A","N/A",'输出-系统进路参数'!L296)</f>
        <v>N/A</v>
      </c>
      <c r="J295" s="22" t="str">
        <f>IF(INDEX(Veh_Marshal,0,4)="N/A","N/A",'输出-系统进路参数'!M296)</f>
        <v>N/A</v>
      </c>
      <c r="K295" s="22" t="str">
        <f>IF(INDEX(Veh_Marshal,0,4)="N/A","N/A",'输出-系统进路参数'!N296)</f>
        <v>N/A</v>
      </c>
      <c r="L295" s="22" t="str">
        <f>IF(INDEX(Veh_Marshal,0,4)="N/A","N/A",'输出-系统进路参数'!O296)</f>
        <v>N/A</v>
      </c>
      <c r="M295" s="22" t="str">
        <f>IF(INDEX(Veh_Marshal,0,4)="N/A","N/A",'输出-系统进路参数'!P296)</f>
        <v>N/A</v>
      </c>
      <c r="N295" s="22" t="str">
        <f>IF(INDEX(Veh_Marshal,0,4)="N/A","N/A",'输出-系统进路参数'!Q296)</f>
        <v>N/A</v>
      </c>
      <c r="O295" s="22" t="str">
        <f>IF(INDEX(Veh_Marshal,0,4)="N/A","N/A",'输出-系统进路参数'!R296)</f>
        <v>N/A</v>
      </c>
      <c r="P295" s="22" t="str">
        <f>IF(INDEX(Veh_Marshal,0,4)="N/A","N/A",'输出-系统进路参数'!S296)</f>
        <v>N/A</v>
      </c>
      <c r="Q295" s="22" t="str">
        <f>IF(INDEX(Veh_Marshal,0,4)="N/A","N/A",'输出-系统进路参数'!T296)</f>
        <v>N/A</v>
      </c>
      <c r="R295" s="22" t="str">
        <f>IF(INDEX(Veh_Marshal,0,4)="N/A","N/A",'输出-系统进路参数'!U296)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IF(INDEX(Veh_Marshal,0,4)="N/A","N/A",'输出-系统进路参数'!B297)</f>
        <v>N/A</v>
      </c>
      <c r="B296" s="22" t="str">
        <f>IF(INDEX(Veh_Marshal,0,4)="N/A","N/A",'输出-系统进路参数'!E297)</f>
        <v>N/A</v>
      </c>
      <c r="C296" s="22" t="str">
        <f>IF(INDEX(Veh_Marshal,0,4)="N/A","N/A",'输出-系统进路参数'!F297)</f>
        <v>N/A</v>
      </c>
      <c r="D296" s="22" t="str">
        <f>IF(INDEX(Veh_Marshal,0,4)="N/A","N/A",'输出-系统进路参数'!G297)</f>
        <v>N/A</v>
      </c>
      <c r="E296" s="22" t="str">
        <f>IF(INDEX(Veh_Marshal,0,4)="N/A","N/A",'输出-系统进路参数'!H297)</f>
        <v>N/A</v>
      </c>
      <c r="F296" s="22" t="str">
        <f>IF(INDEX(Veh_Marshal,0,4)="N/A","N/A",'输出-系统进路参数'!I297)</f>
        <v>N/A</v>
      </c>
      <c r="G296" s="22" t="str">
        <f>IF(INDEX(Veh_Marshal,0,4)="N/A","N/A",'输出-系统进路参数'!J297)</f>
        <v>N/A</v>
      </c>
      <c r="H296" s="22" t="str">
        <f>IF(INDEX(Veh_Marshal,0,4)="N/A","N/A",'输出-系统进路参数'!K297)</f>
        <v>N/A</v>
      </c>
      <c r="I296" s="22" t="str">
        <f>IF(INDEX(Veh_Marshal,0,4)="N/A","N/A",'输出-系统进路参数'!L297)</f>
        <v>N/A</v>
      </c>
      <c r="J296" s="22" t="str">
        <f>IF(INDEX(Veh_Marshal,0,4)="N/A","N/A",'输出-系统进路参数'!M297)</f>
        <v>N/A</v>
      </c>
      <c r="K296" s="22" t="str">
        <f>IF(INDEX(Veh_Marshal,0,4)="N/A","N/A",'输出-系统进路参数'!N297)</f>
        <v>N/A</v>
      </c>
      <c r="L296" s="22" t="str">
        <f>IF(INDEX(Veh_Marshal,0,4)="N/A","N/A",'输出-系统进路参数'!O297)</f>
        <v>N/A</v>
      </c>
      <c r="M296" s="22" t="str">
        <f>IF(INDEX(Veh_Marshal,0,4)="N/A","N/A",'输出-系统进路参数'!P297)</f>
        <v>N/A</v>
      </c>
      <c r="N296" s="22" t="str">
        <f>IF(INDEX(Veh_Marshal,0,4)="N/A","N/A",'输出-系统进路参数'!Q297)</f>
        <v>N/A</v>
      </c>
      <c r="O296" s="22" t="str">
        <f>IF(INDEX(Veh_Marshal,0,4)="N/A","N/A",'输出-系统进路参数'!R297)</f>
        <v>N/A</v>
      </c>
      <c r="P296" s="22" t="str">
        <f>IF(INDEX(Veh_Marshal,0,4)="N/A","N/A",'输出-系统进路参数'!S297)</f>
        <v>N/A</v>
      </c>
      <c r="Q296" s="22" t="str">
        <f>IF(INDEX(Veh_Marshal,0,4)="N/A","N/A",'输出-系统进路参数'!T297)</f>
        <v>N/A</v>
      </c>
      <c r="R296" s="22" t="str">
        <f>IF(INDEX(Veh_Marshal,0,4)="N/A","N/A",'输出-系统进路参数'!U297)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IF(INDEX(Veh_Marshal,0,4)="N/A","N/A",'输出-系统进路参数'!B298)</f>
        <v>N/A</v>
      </c>
      <c r="B297" s="22" t="str">
        <f>IF(INDEX(Veh_Marshal,0,4)="N/A","N/A",'输出-系统进路参数'!E298)</f>
        <v>N/A</v>
      </c>
      <c r="C297" s="22" t="str">
        <f>IF(INDEX(Veh_Marshal,0,4)="N/A","N/A",'输出-系统进路参数'!F298)</f>
        <v>N/A</v>
      </c>
      <c r="D297" s="22" t="str">
        <f>IF(INDEX(Veh_Marshal,0,4)="N/A","N/A",'输出-系统进路参数'!G298)</f>
        <v>N/A</v>
      </c>
      <c r="E297" s="22" t="str">
        <f>IF(INDEX(Veh_Marshal,0,4)="N/A","N/A",'输出-系统进路参数'!H298)</f>
        <v>N/A</v>
      </c>
      <c r="F297" s="22" t="str">
        <f>IF(INDEX(Veh_Marshal,0,4)="N/A","N/A",'输出-系统进路参数'!I298)</f>
        <v>N/A</v>
      </c>
      <c r="G297" s="22" t="str">
        <f>IF(INDEX(Veh_Marshal,0,4)="N/A","N/A",'输出-系统进路参数'!J298)</f>
        <v>N/A</v>
      </c>
      <c r="H297" s="22" t="str">
        <f>IF(INDEX(Veh_Marshal,0,4)="N/A","N/A",'输出-系统进路参数'!K298)</f>
        <v>N/A</v>
      </c>
      <c r="I297" s="22" t="str">
        <f>IF(INDEX(Veh_Marshal,0,4)="N/A","N/A",'输出-系统进路参数'!L298)</f>
        <v>N/A</v>
      </c>
      <c r="J297" s="22" t="str">
        <f>IF(INDEX(Veh_Marshal,0,4)="N/A","N/A",'输出-系统进路参数'!M298)</f>
        <v>N/A</v>
      </c>
      <c r="K297" s="22" t="str">
        <f>IF(INDEX(Veh_Marshal,0,4)="N/A","N/A",'输出-系统进路参数'!N298)</f>
        <v>N/A</v>
      </c>
      <c r="L297" s="22" t="str">
        <f>IF(INDEX(Veh_Marshal,0,4)="N/A","N/A",'输出-系统进路参数'!O298)</f>
        <v>N/A</v>
      </c>
      <c r="M297" s="22" t="str">
        <f>IF(INDEX(Veh_Marshal,0,4)="N/A","N/A",'输出-系统进路参数'!P298)</f>
        <v>N/A</v>
      </c>
      <c r="N297" s="22" t="str">
        <f>IF(INDEX(Veh_Marshal,0,4)="N/A","N/A",'输出-系统进路参数'!Q298)</f>
        <v>N/A</v>
      </c>
      <c r="O297" s="22" t="str">
        <f>IF(INDEX(Veh_Marshal,0,4)="N/A","N/A",'输出-系统进路参数'!R298)</f>
        <v>N/A</v>
      </c>
      <c r="P297" s="22" t="str">
        <f>IF(INDEX(Veh_Marshal,0,4)="N/A","N/A",'输出-系统进路参数'!S298)</f>
        <v>N/A</v>
      </c>
      <c r="Q297" s="22" t="str">
        <f>IF(INDEX(Veh_Marshal,0,4)="N/A","N/A",'输出-系统进路参数'!T298)</f>
        <v>N/A</v>
      </c>
      <c r="R297" s="22" t="str">
        <f>IF(INDEX(Veh_Marshal,0,4)="N/A","N/A",'输出-系统进路参数'!U298)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IF(INDEX(Veh_Marshal,0,4)="N/A","N/A",'输出-系统进路参数'!B299)</f>
        <v>N/A</v>
      </c>
      <c r="B298" s="22" t="str">
        <f>IF(INDEX(Veh_Marshal,0,4)="N/A","N/A",'输出-系统进路参数'!E299)</f>
        <v>N/A</v>
      </c>
      <c r="C298" s="22" t="str">
        <f>IF(INDEX(Veh_Marshal,0,4)="N/A","N/A",'输出-系统进路参数'!F299)</f>
        <v>N/A</v>
      </c>
      <c r="D298" s="22" t="str">
        <f>IF(INDEX(Veh_Marshal,0,4)="N/A","N/A",'输出-系统进路参数'!G299)</f>
        <v>N/A</v>
      </c>
      <c r="E298" s="22" t="str">
        <f>IF(INDEX(Veh_Marshal,0,4)="N/A","N/A",'输出-系统进路参数'!H299)</f>
        <v>N/A</v>
      </c>
      <c r="F298" s="22" t="str">
        <f>IF(INDEX(Veh_Marshal,0,4)="N/A","N/A",'输出-系统进路参数'!I299)</f>
        <v>N/A</v>
      </c>
      <c r="G298" s="22" t="str">
        <f>IF(INDEX(Veh_Marshal,0,4)="N/A","N/A",'输出-系统进路参数'!J299)</f>
        <v>N/A</v>
      </c>
      <c r="H298" s="22" t="str">
        <f>IF(INDEX(Veh_Marshal,0,4)="N/A","N/A",'输出-系统进路参数'!K299)</f>
        <v>N/A</v>
      </c>
      <c r="I298" s="22" t="str">
        <f>IF(INDEX(Veh_Marshal,0,4)="N/A","N/A",'输出-系统进路参数'!L299)</f>
        <v>N/A</v>
      </c>
      <c r="J298" s="22" t="str">
        <f>IF(INDEX(Veh_Marshal,0,4)="N/A","N/A",'输出-系统进路参数'!M299)</f>
        <v>N/A</v>
      </c>
      <c r="K298" s="22" t="str">
        <f>IF(INDEX(Veh_Marshal,0,4)="N/A","N/A",'输出-系统进路参数'!N299)</f>
        <v>N/A</v>
      </c>
      <c r="L298" s="22" t="str">
        <f>IF(INDEX(Veh_Marshal,0,4)="N/A","N/A",'输出-系统进路参数'!O299)</f>
        <v>N/A</v>
      </c>
      <c r="M298" s="22" t="str">
        <f>IF(INDEX(Veh_Marshal,0,4)="N/A","N/A",'输出-系统进路参数'!P299)</f>
        <v>N/A</v>
      </c>
      <c r="N298" s="22" t="str">
        <f>IF(INDEX(Veh_Marshal,0,4)="N/A","N/A",'输出-系统进路参数'!Q299)</f>
        <v>N/A</v>
      </c>
      <c r="O298" s="22" t="str">
        <f>IF(INDEX(Veh_Marshal,0,4)="N/A","N/A",'输出-系统进路参数'!R299)</f>
        <v>N/A</v>
      </c>
      <c r="P298" s="22" t="str">
        <f>IF(INDEX(Veh_Marshal,0,4)="N/A","N/A",'输出-系统进路参数'!S299)</f>
        <v>N/A</v>
      </c>
      <c r="Q298" s="22" t="str">
        <f>IF(INDEX(Veh_Marshal,0,4)="N/A","N/A",'输出-系统进路参数'!T299)</f>
        <v>N/A</v>
      </c>
      <c r="R298" s="22" t="str">
        <f>IF(INDEX(Veh_Marshal,0,4)="N/A","N/A",'输出-系统进路参数'!U299)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IF(INDEX(Veh_Marshal,0,4)="N/A","N/A",'输出-系统进路参数'!B300)</f>
        <v>N/A</v>
      </c>
      <c r="B299" s="22" t="str">
        <f>IF(INDEX(Veh_Marshal,0,4)="N/A","N/A",'输出-系统进路参数'!E300)</f>
        <v>N/A</v>
      </c>
      <c r="C299" s="22" t="str">
        <f>IF(INDEX(Veh_Marshal,0,4)="N/A","N/A",'输出-系统进路参数'!F300)</f>
        <v>N/A</v>
      </c>
      <c r="D299" s="22" t="str">
        <f>IF(INDEX(Veh_Marshal,0,4)="N/A","N/A",'输出-系统进路参数'!G300)</f>
        <v>N/A</v>
      </c>
      <c r="E299" s="22" t="str">
        <f>IF(INDEX(Veh_Marshal,0,4)="N/A","N/A",'输出-系统进路参数'!H300)</f>
        <v>N/A</v>
      </c>
      <c r="F299" s="22" t="str">
        <f>IF(INDEX(Veh_Marshal,0,4)="N/A","N/A",'输出-系统进路参数'!I300)</f>
        <v>N/A</v>
      </c>
      <c r="G299" s="22" t="str">
        <f>IF(INDEX(Veh_Marshal,0,4)="N/A","N/A",'输出-系统进路参数'!J300)</f>
        <v>N/A</v>
      </c>
      <c r="H299" s="22" t="str">
        <f>IF(INDEX(Veh_Marshal,0,4)="N/A","N/A",'输出-系统进路参数'!K300)</f>
        <v>N/A</v>
      </c>
      <c r="I299" s="22" t="str">
        <f>IF(INDEX(Veh_Marshal,0,4)="N/A","N/A",'输出-系统进路参数'!L300)</f>
        <v>N/A</v>
      </c>
      <c r="J299" s="22" t="str">
        <f>IF(INDEX(Veh_Marshal,0,4)="N/A","N/A",'输出-系统进路参数'!M300)</f>
        <v>N/A</v>
      </c>
      <c r="K299" s="22" t="str">
        <f>IF(INDEX(Veh_Marshal,0,4)="N/A","N/A",'输出-系统进路参数'!N300)</f>
        <v>N/A</v>
      </c>
      <c r="L299" s="22" t="str">
        <f>IF(INDEX(Veh_Marshal,0,4)="N/A","N/A",'输出-系统进路参数'!O300)</f>
        <v>N/A</v>
      </c>
      <c r="M299" s="22" t="str">
        <f>IF(INDEX(Veh_Marshal,0,4)="N/A","N/A",'输出-系统进路参数'!P300)</f>
        <v>N/A</v>
      </c>
      <c r="N299" s="22" t="str">
        <f>IF(INDEX(Veh_Marshal,0,4)="N/A","N/A",'输出-系统进路参数'!Q300)</f>
        <v>N/A</v>
      </c>
      <c r="O299" s="22" t="str">
        <f>IF(INDEX(Veh_Marshal,0,4)="N/A","N/A",'输出-系统进路参数'!R300)</f>
        <v>N/A</v>
      </c>
      <c r="P299" s="22" t="str">
        <f>IF(INDEX(Veh_Marshal,0,4)="N/A","N/A",'输出-系统进路参数'!S300)</f>
        <v>N/A</v>
      </c>
      <c r="Q299" s="22" t="str">
        <f>IF(INDEX(Veh_Marshal,0,4)="N/A","N/A",'输出-系统进路参数'!T300)</f>
        <v>N/A</v>
      </c>
      <c r="R299" s="22" t="str">
        <f>IF(INDEX(Veh_Marshal,0,4)="N/A","N/A",'输出-系统进路参数'!U300)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IF(INDEX(Veh_Marshal,0,4)="N/A","N/A",'输出-系统进路参数'!B301)</f>
        <v>N/A</v>
      </c>
      <c r="B300" s="22" t="str">
        <f>IF(INDEX(Veh_Marshal,0,4)="N/A","N/A",'输出-系统进路参数'!E301)</f>
        <v>N/A</v>
      </c>
      <c r="C300" s="22" t="str">
        <f>IF(INDEX(Veh_Marshal,0,4)="N/A","N/A",'输出-系统进路参数'!F301)</f>
        <v>N/A</v>
      </c>
      <c r="D300" s="22" t="str">
        <f>IF(INDEX(Veh_Marshal,0,4)="N/A","N/A",'输出-系统进路参数'!G301)</f>
        <v>N/A</v>
      </c>
      <c r="E300" s="22" t="str">
        <f>IF(INDEX(Veh_Marshal,0,4)="N/A","N/A",'输出-系统进路参数'!H301)</f>
        <v>N/A</v>
      </c>
      <c r="F300" s="22" t="str">
        <f>IF(INDEX(Veh_Marshal,0,4)="N/A","N/A",'输出-系统进路参数'!I301)</f>
        <v>N/A</v>
      </c>
      <c r="G300" s="22" t="str">
        <f>IF(INDEX(Veh_Marshal,0,4)="N/A","N/A",'输出-系统进路参数'!J301)</f>
        <v>N/A</v>
      </c>
      <c r="H300" s="22" t="str">
        <f>IF(INDEX(Veh_Marshal,0,4)="N/A","N/A",'输出-系统进路参数'!K301)</f>
        <v>N/A</v>
      </c>
      <c r="I300" s="22" t="str">
        <f>IF(INDEX(Veh_Marshal,0,4)="N/A","N/A",'输出-系统进路参数'!L301)</f>
        <v>N/A</v>
      </c>
      <c r="J300" s="22" t="str">
        <f>IF(INDEX(Veh_Marshal,0,4)="N/A","N/A",'输出-系统进路参数'!M301)</f>
        <v>N/A</v>
      </c>
      <c r="K300" s="22" t="str">
        <f>IF(INDEX(Veh_Marshal,0,4)="N/A","N/A",'输出-系统进路参数'!N301)</f>
        <v>N/A</v>
      </c>
      <c r="L300" s="22" t="str">
        <f>IF(INDEX(Veh_Marshal,0,4)="N/A","N/A",'输出-系统进路参数'!O301)</f>
        <v>N/A</v>
      </c>
      <c r="M300" s="22" t="str">
        <f>IF(INDEX(Veh_Marshal,0,4)="N/A","N/A",'输出-系统进路参数'!P301)</f>
        <v>N/A</v>
      </c>
      <c r="N300" s="22" t="str">
        <f>IF(INDEX(Veh_Marshal,0,4)="N/A","N/A",'输出-系统进路参数'!Q301)</f>
        <v>N/A</v>
      </c>
      <c r="O300" s="22" t="str">
        <f>IF(INDEX(Veh_Marshal,0,4)="N/A","N/A",'输出-系统进路参数'!R301)</f>
        <v>N/A</v>
      </c>
      <c r="P300" s="22" t="str">
        <f>IF(INDEX(Veh_Marshal,0,4)="N/A","N/A",'输出-系统进路参数'!S301)</f>
        <v>N/A</v>
      </c>
      <c r="Q300" s="22" t="str">
        <f>IF(INDEX(Veh_Marshal,0,4)="N/A","N/A",'输出-系统进路参数'!T301)</f>
        <v>N/A</v>
      </c>
      <c r="R300" s="22" t="str">
        <f>IF(INDEX(Veh_Marshal,0,4)="N/A","N/A",'输出-系统进路参数'!U301)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IF(INDEX(Veh_Marshal,0,4)="N/A","N/A",'输出-系统进路参数'!B302)</f>
        <v>N/A</v>
      </c>
      <c r="B301" s="22" t="str">
        <f>IF(INDEX(Veh_Marshal,0,4)="N/A","N/A",'输出-系统进路参数'!E302)</f>
        <v>N/A</v>
      </c>
      <c r="C301" s="22" t="str">
        <f>IF(INDEX(Veh_Marshal,0,4)="N/A","N/A",'输出-系统进路参数'!F302)</f>
        <v>N/A</v>
      </c>
      <c r="D301" s="22" t="str">
        <f>IF(INDEX(Veh_Marshal,0,4)="N/A","N/A",'输出-系统进路参数'!G302)</f>
        <v>N/A</v>
      </c>
      <c r="E301" s="22" t="str">
        <f>IF(INDEX(Veh_Marshal,0,4)="N/A","N/A",'输出-系统进路参数'!H302)</f>
        <v>N/A</v>
      </c>
      <c r="F301" s="22" t="str">
        <f>IF(INDEX(Veh_Marshal,0,4)="N/A","N/A",'输出-系统进路参数'!I302)</f>
        <v>N/A</v>
      </c>
      <c r="G301" s="22" t="str">
        <f>IF(INDEX(Veh_Marshal,0,4)="N/A","N/A",'输出-系统进路参数'!J302)</f>
        <v>N/A</v>
      </c>
      <c r="H301" s="22" t="str">
        <f>IF(INDEX(Veh_Marshal,0,4)="N/A","N/A",'输出-系统进路参数'!K302)</f>
        <v>N/A</v>
      </c>
      <c r="I301" s="22" t="str">
        <f>IF(INDEX(Veh_Marshal,0,4)="N/A","N/A",'输出-系统进路参数'!L302)</f>
        <v>N/A</v>
      </c>
      <c r="J301" s="22" t="str">
        <f>IF(INDEX(Veh_Marshal,0,4)="N/A","N/A",'输出-系统进路参数'!M302)</f>
        <v>N/A</v>
      </c>
      <c r="K301" s="22" t="str">
        <f>IF(INDEX(Veh_Marshal,0,4)="N/A","N/A",'输出-系统进路参数'!N302)</f>
        <v>N/A</v>
      </c>
      <c r="L301" s="22" t="str">
        <f>IF(INDEX(Veh_Marshal,0,4)="N/A","N/A",'输出-系统进路参数'!O302)</f>
        <v>N/A</v>
      </c>
      <c r="M301" s="22" t="str">
        <f>IF(INDEX(Veh_Marshal,0,4)="N/A","N/A",'输出-系统进路参数'!P302)</f>
        <v>N/A</v>
      </c>
      <c r="N301" s="22" t="str">
        <f>IF(INDEX(Veh_Marshal,0,4)="N/A","N/A",'输出-系统进路参数'!Q302)</f>
        <v>N/A</v>
      </c>
      <c r="O301" s="22" t="str">
        <f>IF(INDEX(Veh_Marshal,0,4)="N/A","N/A",'输出-系统进路参数'!R302)</f>
        <v>N/A</v>
      </c>
      <c r="P301" s="22" t="str">
        <f>IF(INDEX(Veh_Marshal,0,4)="N/A","N/A",'输出-系统进路参数'!S302)</f>
        <v>N/A</v>
      </c>
      <c r="Q301" s="22" t="str">
        <f>IF(INDEX(Veh_Marshal,0,4)="N/A","N/A",'输出-系统进路参数'!T302)</f>
        <v>N/A</v>
      </c>
      <c r="R301" s="22" t="str">
        <f>IF(INDEX(Veh_Marshal,0,4)="N/A","N/A",'输出-系统进路参数'!U302)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IF(INDEX(Veh_Marshal,0,4)="N/A","N/A",'输出-系统进路参数'!B303)</f>
        <v>N/A</v>
      </c>
      <c r="B302" s="22" t="str">
        <f>IF(INDEX(Veh_Marshal,0,4)="N/A","N/A",'输出-系统进路参数'!E303)</f>
        <v>N/A</v>
      </c>
      <c r="C302" s="22" t="str">
        <f>IF(INDEX(Veh_Marshal,0,4)="N/A","N/A",'输出-系统进路参数'!F303)</f>
        <v>N/A</v>
      </c>
      <c r="D302" s="22" t="str">
        <f>IF(INDEX(Veh_Marshal,0,4)="N/A","N/A",'输出-系统进路参数'!G303)</f>
        <v>N/A</v>
      </c>
      <c r="E302" s="22" t="str">
        <f>IF(INDEX(Veh_Marshal,0,4)="N/A","N/A",'输出-系统进路参数'!H303)</f>
        <v>N/A</v>
      </c>
      <c r="F302" s="22" t="str">
        <f>IF(INDEX(Veh_Marshal,0,4)="N/A","N/A",'输出-系统进路参数'!I303)</f>
        <v>N/A</v>
      </c>
      <c r="G302" s="22" t="str">
        <f>IF(INDEX(Veh_Marshal,0,4)="N/A","N/A",'输出-系统进路参数'!J303)</f>
        <v>N/A</v>
      </c>
      <c r="H302" s="22" t="str">
        <f>IF(INDEX(Veh_Marshal,0,4)="N/A","N/A",'输出-系统进路参数'!K303)</f>
        <v>N/A</v>
      </c>
      <c r="I302" s="22" t="str">
        <f>IF(INDEX(Veh_Marshal,0,4)="N/A","N/A",'输出-系统进路参数'!L303)</f>
        <v>N/A</v>
      </c>
      <c r="J302" s="22" t="str">
        <f>IF(INDEX(Veh_Marshal,0,4)="N/A","N/A",'输出-系统进路参数'!M303)</f>
        <v>N/A</v>
      </c>
      <c r="K302" s="22" t="str">
        <f>IF(INDEX(Veh_Marshal,0,4)="N/A","N/A",'输出-系统进路参数'!N303)</f>
        <v>N/A</v>
      </c>
      <c r="L302" s="22" t="str">
        <f>IF(INDEX(Veh_Marshal,0,4)="N/A","N/A",'输出-系统进路参数'!O303)</f>
        <v>N/A</v>
      </c>
      <c r="M302" s="22" t="str">
        <f>IF(INDEX(Veh_Marshal,0,4)="N/A","N/A",'输出-系统进路参数'!P303)</f>
        <v>N/A</v>
      </c>
      <c r="N302" s="22" t="str">
        <f>IF(INDEX(Veh_Marshal,0,4)="N/A","N/A",'输出-系统进路参数'!Q303)</f>
        <v>N/A</v>
      </c>
      <c r="O302" s="22" t="str">
        <f>IF(INDEX(Veh_Marshal,0,4)="N/A","N/A",'输出-系统进路参数'!R303)</f>
        <v>N/A</v>
      </c>
      <c r="P302" s="22" t="str">
        <f>IF(INDEX(Veh_Marshal,0,4)="N/A","N/A",'输出-系统进路参数'!S303)</f>
        <v>N/A</v>
      </c>
      <c r="Q302" s="22" t="str">
        <f>IF(INDEX(Veh_Marshal,0,4)="N/A","N/A",'输出-系统进路参数'!T303)</f>
        <v>N/A</v>
      </c>
      <c r="R302" s="22" t="str">
        <f>IF(INDEX(Veh_Marshal,0,4)="N/A","N/A",'输出-系统进路参数'!U303)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IF(INDEX(Veh_Marshal,0,4)="N/A","N/A",'输出-系统进路参数'!B304)</f>
        <v>N/A</v>
      </c>
      <c r="B303" s="22" t="str">
        <f>IF(INDEX(Veh_Marshal,0,4)="N/A","N/A",'输出-系统进路参数'!E304)</f>
        <v>N/A</v>
      </c>
      <c r="C303" s="22" t="str">
        <f>IF(INDEX(Veh_Marshal,0,4)="N/A","N/A",'输出-系统进路参数'!F304)</f>
        <v>N/A</v>
      </c>
      <c r="D303" s="22" t="str">
        <f>IF(INDEX(Veh_Marshal,0,4)="N/A","N/A",'输出-系统进路参数'!G304)</f>
        <v>N/A</v>
      </c>
      <c r="E303" s="22" t="str">
        <f>IF(INDEX(Veh_Marshal,0,4)="N/A","N/A",'输出-系统进路参数'!H304)</f>
        <v>N/A</v>
      </c>
      <c r="F303" s="22" t="str">
        <f>IF(INDEX(Veh_Marshal,0,4)="N/A","N/A",'输出-系统进路参数'!I304)</f>
        <v>N/A</v>
      </c>
      <c r="G303" s="22" t="str">
        <f>IF(INDEX(Veh_Marshal,0,4)="N/A","N/A",'输出-系统进路参数'!J304)</f>
        <v>N/A</v>
      </c>
      <c r="H303" s="22" t="str">
        <f>IF(INDEX(Veh_Marshal,0,4)="N/A","N/A",'输出-系统进路参数'!K304)</f>
        <v>N/A</v>
      </c>
      <c r="I303" s="22" t="str">
        <f>IF(INDEX(Veh_Marshal,0,4)="N/A","N/A",'输出-系统进路参数'!L304)</f>
        <v>N/A</v>
      </c>
      <c r="J303" s="22" t="str">
        <f>IF(INDEX(Veh_Marshal,0,4)="N/A","N/A",'输出-系统进路参数'!M304)</f>
        <v>N/A</v>
      </c>
      <c r="K303" s="22" t="str">
        <f>IF(INDEX(Veh_Marshal,0,4)="N/A","N/A",'输出-系统进路参数'!N304)</f>
        <v>N/A</v>
      </c>
      <c r="L303" s="22" t="str">
        <f>IF(INDEX(Veh_Marshal,0,4)="N/A","N/A",'输出-系统进路参数'!O304)</f>
        <v>N/A</v>
      </c>
      <c r="M303" s="22" t="str">
        <f>IF(INDEX(Veh_Marshal,0,4)="N/A","N/A",'输出-系统进路参数'!P304)</f>
        <v>N/A</v>
      </c>
      <c r="N303" s="22" t="str">
        <f>IF(INDEX(Veh_Marshal,0,4)="N/A","N/A",'输出-系统进路参数'!Q304)</f>
        <v>N/A</v>
      </c>
      <c r="O303" s="22" t="str">
        <f>IF(INDEX(Veh_Marshal,0,4)="N/A","N/A",'输出-系统进路参数'!R304)</f>
        <v>N/A</v>
      </c>
      <c r="P303" s="22" t="str">
        <f>IF(INDEX(Veh_Marshal,0,4)="N/A","N/A",'输出-系统进路参数'!S304)</f>
        <v>N/A</v>
      </c>
      <c r="Q303" s="22" t="str">
        <f>IF(INDEX(Veh_Marshal,0,4)="N/A","N/A",'输出-系统进路参数'!T304)</f>
        <v>N/A</v>
      </c>
      <c r="R303" s="22" t="str">
        <f>IF(INDEX(Veh_Marshal,0,4)="N/A","N/A",'输出-系统进路参数'!U304)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IF(INDEX(Veh_Marshal,0,4)="N/A","N/A",'输出-系统进路参数'!B305)</f>
        <v>N/A</v>
      </c>
      <c r="B304" s="22" t="str">
        <f>IF(INDEX(Veh_Marshal,0,4)="N/A","N/A",'输出-系统进路参数'!E305)</f>
        <v>N/A</v>
      </c>
      <c r="C304" s="22" t="str">
        <f>IF(INDEX(Veh_Marshal,0,4)="N/A","N/A",'输出-系统进路参数'!F305)</f>
        <v>N/A</v>
      </c>
      <c r="D304" s="22" t="str">
        <f>IF(INDEX(Veh_Marshal,0,4)="N/A","N/A",'输出-系统进路参数'!G305)</f>
        <v>N/A</v>
      </c>
      <c r="E304" s="22" t="str">
        <f>IF(INDEX(Veh_Marshal,0,4)="N/A","N/A",'输出-系统进路参数'!H305)</f>
        <v>N/A</v>
      </c>
      <c r="F304" s="22" t="str">
        <f>IF(INDEX(Veh_Marshal,0,4)="N/A","N/A",'输出-系统进路参数'!I305)</f>
        <v>N/A</v>
      </c>
      <c r="G304" s="22" t="str">
        <f>IF(INDEX(Veh_Marshal,0,4)="N/A","N/A",'输出-系统进路参数'!J305)</f>
        <v>N/A</v>
      </c>
      <c r="H304" s="22" t="str">
        <f>IF(INDEX(Veh_Marshal,0,4)="N/A","N/A",'输出-系统进路参数'!K305)</f>
        <v>N/A</v>
      </c>
      <c r="I304" s="22" t="str">
        <f>IF(INDEX(Veh_Marshal,0,4)="N/A","N/A",'输出-系统进路参数'!L305)</f>
        <v>N/A</v>
      </c>
      <c r="J304" s="22" t="str">
        <f>IF(INDEX(Veh_Marshal,0,4)="N/A","N/A",'输出-系统进路参数'!M305)</f>
        <v>N/A</v>
      </c>
      <c r="K304" s="22" t="str">
        <f>IF(INDEX(Veh_Marshal,0,4)="N/A","N/A",'输出-系统进路参数'!N305)</f>
        <v>N/A</v>
      </c>
      <c r="L304" s="22" t="str">
        <f>IF(INDEX(Veh_Marshal,0,4)="N/A","N/A",'输出-系统进路参数'!O305)</f>
        <v>N/A</v>
      </c>
      <c r="M304" s="22" t="str">
        <f>IF(INDEX(Veh_Marshal,0,4)="N/A","N/A",'输出-系统进路参数'!P305)</f>
        <v>N/A</v>
      </c>
      <c r="N304" s="22" t="str">
        <f>IF(INDEX(Veh_Marshal,0,4)="N/A","N/A",'输出-系统进路参数'!Q305)</f>
        <v>N/A</v>
      </c>
      <c r="O304" s="22" t="str">
        <f>IF(INDEX(Veh_Marshal,0,4)="N/A","N/A",'输出-系统进路参数'!R305)</f>
        <v>N/A</v>
      </c>
      <c r="P304" s="22" t="str">
        <f>IF(INDEX(Veh_Marshal,0,4)="N/A","N/A",'输出-系统进路参数'!S305)</f>
        <v>N/A</v>
      </c>
      <c r="Q304" s="22" t="str">
        <f>IF(INDEX(Veh_Marshal,0,4)="N/A","N/A",'输出-系统进路参数'!T305)</f>
        <v>N/A</v>
      </c>
      <c r="R304" s="22" t="str">
        <f>IF(INDEX(Veh_Marshal,0,4)="N/A","N/A",'输出-系统进路参数'!U305)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IF(INDEX(Veh_Marshal,0,4)="N/A","N/A",'输出-系统进路参数'!B306)</f>
        <v>N/A</v>
      </c>
      <c r="B305" s="22" t="str">
        <f>IF(INDEX(Veh_Marshal,0,4)="N/A","N/A",'输出-系统进路参数'!E306)</f>
        <v>N/A</v>
      </c>
      <c r="C305" s="22" t="str">
        <f>IF(INDEX(Veh_Marshal,0,4)="N/A","N/A",'输出-系统进路参数'!F306)</f>
        <v>N/A</v>
      </c>
      <c r="D305" s="22" t="str">
        <f>IF(INDEX(Veh_Marshal,0,4)="N/A","N/A",'输出-系统进路参数'!G306)</f>
        <v>N/A</v>
      </c>
      <c r="E305" s="22" t="str">
        <f>IF(INDEX(Veh_Marshal,0,4)="N/A","N/A",'输出-系统进路参数'!H306)</f>
        <v>N/A</v>
      </c>
      <c r="F305" s="22" t="str">
        <f>IF(INDEX(Veh_Marshal,0,4)="N/A","N/A",'输出-系统进路参数'!I306)</f>
        <v>N/A</v>
      </c>
      <c r="G305" s="22" t="str">
        <f>IF(INDEX(Veh_Marshal,0,4)="N/A","N/A",'输出-系统进路参数'!J306)</f>
        <v>N/A</v>
      </c>
      <c r="H305" s="22" t="str">
        <f>IF(INDEX(Veh_Marshal,0,4)="N/A","N/A",'输出-系统进路参数'!K306)</f>
        <v>N/A</v>
      </c>
      <c r="I305" s="22" t="str">
        <f>IF(INDEX(Veh_Marshal,0,4)="N/A","N/A",'输出-系统进路参数'!L306)</f>
        <v>N/A</v>
      </c>
      <c r="J305" s="22" t="str">
        <f>IF(INDEX(Veh_Marshal,0,4)="N/A","N/A",'输出-系统进路参数'!M306)</f>
        <v>N/A</v>
      </c>
      <c r="K305" s="22" t="str">
        <f>IF(INDEX(Veh_Marshal,0,4)="N/A","N/A",'输出-系统进路参数'!N306)</f>
        <v>N/A</v>
      </c>
      <c r="L305" s="22" t="str">
        <f>IF(INDEX(Veh_Marshal,0,4)="N/A","N/A",'输出-系统进路参数'!O306)</f>
        <v>N/A</v>
      </c>
      <c r="M305" s="22" t="str">
        <f>IF(INDEX(Veh_Marshal,0,4)="N/A","N/A",'输出-系统进路参数'!P306)</f>
        <v>N/A</v>
      </c>
      <c r="N305" s="22" t="str">
        <f>IF(INDEX(Veh_Marshal,0,4)="N/A","N/A",'输出-系统进路参数'!Q306)</f>
        <v>N/A</v>
      </c>
      <c r="O305" s="22" t="str">
        <f>IF(INDEX(Veh_Marshal,0,4)="N/A","N/A",'输出-系统进路参数'!R306)</f>
        <v>N/A</v>
      </c>
      <c r="P305" s="22" t="str">
        <f>IF(INDEX(Veh_Marshal,0,4)="N/A","N/A",'输出-系统进路参数'!S306)</f>
        <v>N/A</v>
      </c>
      <c r="Q305" s="22" t="str">
        <f>IF(INDEX(Veh_Marshal,0,4)="N/A","N/A",'输出-系统进路参数'!T306)</f>
        <v>N/A</v>
      </c>
      <c r="R305" s="22" t="str">
        <f>IF(INDEX(Veh_Marshal,0,4)="N/A","N/A",'输出-系统进路参数'!U306)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IF(INDEX(Veh_Marshal,0,4)="N/A","N/A",'输出-系统进路参数'!B307)</f>
        <v>N/A</v>
      </c>
      <c r="B306" s="22" t="str">
        <f>IF(INDEX(Veh_Marshal,0,4)="N/A","N/A",'输出-系统进路参数'!E307)</f>
        <v>N/A</v>
      </c>
      <c r="C306" s="22" t="str">
        <f>IF(INDEX(Veh_Marshal,0,4)="N/A","N/A",'输出-系统进路参数'!F307)</f>
        <v>N/A</v>
      </c>
      <c r="D306" s="22" t="str">
        <f>IF(INDEX(Veh_Marshal,0,4)="N/A","N/A",'输出-系统进路参数'!G307)</f>
        <v>N/A</v>
      </c>
      <c r="E306" s="22" t="str">
        <f>IF(INDEX(Veh_Marshal,0,4)="N/A","N/A",'输出-系统进路参数'!H307)</f>
        <v>N/A</v>
      </c>
      <c r="F306" s="22" t="str">
        <f>IF(INDEX(Veh_Marshal,0,4)="N/A","N/A",'输出-系统进路参数'!I307)</f>
        <v>N/A</v>
      </c>
      <c r="G306" s="22" t="str">
        <f>IF(INDEX(Veh_Marshal,0,4)="N/A","N/A",'输出-系统进路参数'!J307)</f>
        <v>N/A</v>
      </c>
      <c r="H306" s="22" t="str">
        <f>IF(INDEX(Veh_Marshal,0,4)="N/A","N/A",'输出-系统进路参数'!K307)</f>
        <v>N/A</v>
      </c>
      <c r="I306" s="22" t="str">
        <f>IF(INDEX(Veh_Marshal,0,4)="N/A","N/A",'输出-系统进路参数'!L307)</f>
        <v>N/A</v>
      </c>
      <c r="J306" s="22" t="str">
        <f>IF(INDEX(Veh_Marshal,0,4)="N/A","N/A",'输出-系统进路参数'!M307)</f>
        <v>N/A</v>
      </c>
      <c r="K306" s="22" t="str">
        <f>IF(INDEX(Veh_Marshal,0,4)="N/A","N/A",'输出-系统进路参数'!N307)</f>
        <v>N/A</v>
      </c>
      <c r="L306" s="22" t="str">
        <f>IF(INDEX(Veh_Marshal,0,4)="N/A","N/A",'输出-系统进路参数'!O307)</f>
        <v>N/A</v>
      </c>
      <c r="M306" s="22" t="str">
        <f>IF(INDEX(Veh_Marshal,0,4)="N/A","N/A",'输出-系统进路参数'!P307)</f>
        <v>N/A</v>
      </c>
      <c r="N306" s="22" t="str">
        <f>IF(INDEX(Veh_Marshal,0,4)="N/A","N/A",'输出-系统进路参数'!Q307)</f>
        <v>N/A</v>
      </c>
      <c r="O306" s="22" t="str">
        <f>IF(INDEX(Veh_Marshal,0,4)="N/A","N/A",'输出-系统进路参数'!R307)</f>
        <v>N/A</v>
      </c>
      <c r="P306" s="22" t="str">
        <f>IF(INDEX(Veh_Marshal,0,4)="N/A","N/A",'输出-系统进路参数'!S307)</f>
        <v>N/A</v>
      </c>
      <c r="Q306" s="22" t="str">
        <f>IF(INDEX(Veh_Marshal,0,4)="N/A","N/A",'输出-系统进路参数'!T307)</f>
        <v>N/A</v>
      </c>
      <c r="R306" s="22" t="str">
        <f>IF(INDEX(Veh_Marshal,0,4)="N/A","N/A",'输出-系统进路参数'!U307)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IF(INDEX(Veh_Marshal,0,4)="N/A","N/A",'输出-系统进路参数'!B308)</f>
        <v>N/A</v>
      </c>
      <c r="B307" s="22" t="str">
        <f>IF(INDEX(Veh_Marshal,0,4)="N/A","N/A",'输出-系统进路参数'!E308)</f>
        <v>N/A</v>
      </c>
      <c r="C307" s="22" t="str">
        <f>IF(INDEX(Veh_Marshal,0,4)="N/A","N/A",'输出-系统进路参数'!F308)</f>
        <v>N/A</v>
      </c>
      <c r="D307" s="22" t="str">
        <f>IF(INDEX(Veh_Marshal,0,4)="N/A","N/A",'输出-系统进路参数'!G308)</f>
        <v>N/A</v>
      </c>
      <c r="E307" s="22" t="str">
        <f>IF(INDEX(Veh_Marshal,0,4)="N/A","N/A",'输出-系统进路参数'!H308)</f>
        <v>N/A</v>
      </c>
      <c r="F307" s="22" t="str">
        <f>IF(INDEX(Veh_Marshal,0,4)="N/A","N/A",'输出-系统进路参数'!I308)</f>
        <v>N/A</v>
      </c>
      <c r="G307" s="22" t="str">
        <f>IF(INDEX(Veh_Marshal,0,4)="N/A","N/A",'输出-系统进路参数'!J308)</f>
        <v>N/A</v>
      </c>
      <c r="H307" s="22" t="str">
        <f>IF(INDEX(Veh_Marshal,0,4)="N/A","N/A",'输出-系统进路参数'!K308)</f>
        <v>N/A</v>
      </c>
      <c r="I307" s="22" t="str">
        <f>IF(INDEX(Veh_Marshal,0,4)="N/A","N/A",'输出-系统进路参数'!L308)</f>
        <v>N/A</v>
      </c>
      <c r="J307" s="22" t="str">
        <f>IF(INDEX(Veh_Marshal,0,4)="N/A","N/A",'输出-系统进路参数'!M308)</f>
        <v>N/A</v>
      </c>
      <c r="K307" s="22" t="str">
        <f>IF(INDEX(Veh_Marshal,0,4)="N/A","N/A",'输出-系统进路参数'!N308)</f>
        <v>N/A</v>
      </c>
      <c r="L307" s="22" t="str">
        <f>IF(INDEX(Veh_Marshal,0,4)="N/A","N/A",'输出-系统进路参数'!O308)</f>
        <v>N/A</v>
      </c>
      <c r="M307" s="22" t="str">
        <f>IF(INDEX(Veh_Marshal,0,4)="N/A","N/A",'输出-系统进路参数'!P308)</f>
        <v>N/A</v>
      </c>
      <c r="N307" s="22" t="str">
        <f>IF(INDEX(Veh_Marshal,0,4)="N/A","N/A",'输出-系统进路参数'!Q308)</f>
        <v>N/A</v>
      </c>
      <c r="O307" s="22" t="str">
        <f>IF(INDEX(Veh_Marshal,0,4)="N/A","N/A",'输出-系统进路参数'!R308)</f>
        <v>N/A</v>
      </c>
      <c r="P307" s="22" t="str">
        <f>IF(INDEX(Veh_Marshal,0,4)="N/A","N/A",'输出-系统进路参数'!S308)</f>
        <v>N/A</v>
      </c>
      <c r="Q307" s="22" t="str">
        <f>IF(INDEX(Veh_Marshal,0,4)="N/A","N/A",'输出-系统进路参数'!T308)</f>
        <v>N/A</v>
      </c>
      <c r="R307" s="22" t="str">
        <f>IF(INDEX(Veh_Marshal,0,4)="N/A","N/A",'输出-系统进路参数'!U308)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IF(INDEX(Veh_Marshal,0,4)="N/A","N/A",'输出-系统进路参数'!B309)</f>
        <v>N/A</v>
      </c>
      <c r="B308" s="22" t="str">
        <f>IF(INDEX(Veh_Marshal,0,4)="N/A","N/A",'输出-系统进路参数'!E309)</f>
        <v>N/A</v>
      </c>
      <c r="C308" s="22" t="str">
        <f>IF(INDEX(Veh_Marshal,0,4)="N/A","N/A",'输出-系统进路参数'!F309)</f>
        <v>N/A</v>
      </c>
      <c r="D308" s="22" t="str">
        <f>IF(INDEX(Veh_Marshal,0,4)="N/A","N/A",'输出-系统进路参数'!G309)</f>
        <v>N/A</v>
      </c>
      <c r="E308" s="22" t="str">
        <f>IF(INDEX(Veh_Marshal,0,4)="N/A","N/A",'输出-系统进路参数'!H309)</f>
        <v>N/A</v>
      </c>
      <c r="F308" s="22" t="str">
        <f>IF(INDEX(Veh_Marshal,0,4)="N/A","N/A",'输出-系统进路参数'!I309)</f>
        <v>N/A</v>
      </c>
      <c r="G308" s="22" t="str">
        <f>IF(INDEX(Veh_Marshal,0,4)="N/A","N/A",'输出-系统进路参数'!J309)</f>
        <v>N/A</v>
      </c>
      <c r="H308" s="22" t="str">
        <f>IF(INDEX(Veh_Marshal,0,4)="N/A","N/A",'输出-系统进路参数'!K309)</f>
        <v>N/A</v>
      </c>
      <c r="I308" s="22" t="str">
        <f>IF(INDEX(Veh_Marshal,0,4)="N/A","N/A",'输出-系统进路参数'!L309)</f>
        <v>N/A</v>
      </c>
      <c r="J308" s="22" t="str">
        <f>IF(INDEX(Veh_Marshal,0,4)="N/A","N/A",'输出-系统进路参数'!M309)</f>
        <v>N/A</v>
      </c>
      <c r="K308" s="22" t="str">
        <f>IF(INDEX(Veh_Marshal,0,4)="N/A","N/A",'输出-系统进路参数'!N309)</f>
        <v>N/A</v>
      </c>
      <c r="L308" s="22" t="str">
        <f>IF(INDEX(Veh_Marshal,0,4)="N/A","N/A",'输出-系统进路参数'!O309)</f>
        <v>N/A</v>
      </c>
      <c r="M308" s="22" t="str">
        <f>IF(INDEX(Veh_Marshal,0,4)="N/A","N/A",'输出-系统进路参数'!P309)</f>
        <v>N/A</v>
      </c>
      <c r="N308" s="22" t="str">
        <f>IF(INDEX(Veh_Marshal,0,4)="N/A","N/A",'输出-系统进路参数'!Q309)</f>
        <v>N/A</v>
      </c>
      <c r="O308" s="22" t="str">
        <f>IF(INDEX(Veh_Marshal,0,4)="N/A","N/A",'输出-系统进路参数'!R309)</f>
        <v>N/A</v>
      </c>
      <c r="P308" s="22" t="str">
        <f>IF(INDEX(Veh_Marshal,0,4)="N/A","N/A",'输出-系统进路参数'!S309)</f>
        <v>N/A</v>
      </c>
      <c r="Q308" s="22" t="str">
        <f>IF(INDEX(Veh_Marshal,0,4)="N/A","N/A",'输出-系统进路参数'!T309)</f>
        <v>N/A</v>
      </c>
      <c r="R308" s="22" t="str">
        <f>IF(INDEX(Veh_Marshal,0,4)="N/A","N/A",'输出-系统进路参数'!U309)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IF(INDEX(Veh_Marshal,0,4)="N/A","N/A",'输出-系统进路参数'!B310)</f>
        <v>N/A</v>
      </c>
      <c r="B309" s="22" t="str">
        <f>IF(INDEX(Veh_Marshal,0,4)="N/A","N/A",'输出-系统进路参数'!E310)</f>
        <v>N/A</v>
      </c>
      <c r="C309" s="22" t="str">
        <f>IF(INDEX(Veh_Marshal,0,4)="N/A","N/A",'输出-系统进路参数'!F310)</f>
        <v>N/A</v>
      </c>
      <c r="D309" s="22" t="str">
        <f>IF(INDEX(Veh_Marshal,0,4)="N/A","N/A",'输出-系统进路参数'!G310)</f>
        <v>N/A</v>
      </c>
      <c r="E309" s="22" t="str">
        <f>IF(INDEX(Veh_Marshal,0,4)="N/A","N/A",'输出-系统进路参数'!H310)</f>
        <v>N/A</v>
      </c>
      <c r="F309" s="22" t="str">
        <f>IF(INDEX(Veh_Marshal,0,4)="N/A","N/A",'输出-系统进路参数'!I310)</f>
        <v>N/A</v>
      </c>
      <c r="G309" s="22" t="str">
        <f>IF(INDEX(Veh_Marshal,0,4)="N/A","N/A",'输出-系统进路参数'!J310)</f>
        <v>N/A</v>
      </c>
      <c r="H309" s="22" t="str">
        <f>IF(INDEX(Veh_Marshal,0,4)="N/A","N/A",'输出-系统进路参数'!K310)</f>
        <v>N/A</v>
      </c>
      <c r="I309" s="22" t="str">
        <f>IF(INDEX(Veh_Marshal,0,4)="N/A","N/A",'输出-系统进路参数'!L310)</f>
        <v>N/A</v>
      </c>
      <c r="J309" s="22" t="str">
        <f>IF(INDEX(Veh_Marshal,0,4)="N/A","N/A",'输出-系统进路参数'!M310)</f>
        <v>N/A</v>
      </c>
      <c r="K309" s="22" t="str">
        <f>IF(INDEX(Veh_Marshal,0,4)="N/A","N/A",'输出-系统进路参数'!N310)</f>
        <v>N/A</v>
      </c>
      <c r="L309" s="22" t="str">
        <f>IF(INDEX(Veh_Marshal,0,4)="N/A","N/A",'输出-系统进路参数'!O310)</f>
        <v>N/A</v>
      </c>
      <c r="M309" s="22" t="str">
        <f>IF(INDEX(Veh_Marshal,0,4)="N/A","N/A",'输出-系统进路参数'!P310)</f>
        <v>N/A</v>
      </c>
      <c r="N309" s="22" t="str">
        <f>IF(INDEX(Veh_Marshal,0,4)="N/A","N/A",'输出-系统进路参数'!Q310)</f>
        <v>N/A</v>
      </c>
      <c r="O309" s="22" t="str">
        <f>IF(INDEX(Veh_Marshal,0,4)="N/A","N/A",'输出-系统进路参数'!R310)</f>
        <v>N/A</v>
      </c>
      <c r="P309" s="22" t="str">
        <f>IF(INDEX(Veh_Marshal,0,4)="N/A","N/A",'输出-系统进路参数'!S310)</f>
        <v>N/A</v>
      </c>
      <c r="Q309" s="22" t="str">
        <f>IF(INDEX(Veh_Marshal,0,4)="N/A","N/A",'输出-系统进路参数'!T310)</f>
        <v>N/A</v>
      </c>
      <c r="R309" s="22" t="str">
        <f>IF(INDEX(Veh_Marshal,0,4)="N/A","N/A",'输出-系统进路参数'!U310)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IF(INDEX(Veh_Marshal,0,4)="N/A","N/A",'输出-系统进路参数'!B311)</f>
        <v>N/A</v>
      </c>
      <c r="B310" s="22" t="str">
        <f>IF(INDEX(Veh_Marshal,0,4)="N/A","N/A",'输出-系统进路参数'!E311)</f>
        <v>N/A</v>
      </c>
      <c r="C310" s="22" t="str">
        <f>IF(INDEX(Veh_Marshal,0,4)="N/A","N/A",'输出-系统进路参数'!F311)</f>
        <v>N/A</v>
      </c>
      <c r="D310" s="22" t="str">
        <f>IF(INDEX(Veh_Marshal,0,4)="N/A","N/A",'输出-系统进路参数'!G311)</f>
        <v>N/A</v>
      </c>
      <c r="E310" s="22" t="str">
        <f>IF(INDEX(Veh_Marshal,0,4)="N/A","N/A",'输出-系统进路参数'!H311)</f>
        <v>N/A</v>
      </c>
      <c r="F310" s="22" t="str">
        <f>IF(INDEX(Veh_Marshal,0,4)="N/A","N/A",'输出-系统进路参数'!I311)</f>
        <v>N/A</v>
      </c>
      <c r="G310" s="22" t="str">
        <f>IF(INDEX(Veh_Marshal,0,4)="N/A","N/A",'输出-系统进路参数'!J311)</f>
        <v>N/A</v>
      </c>
      <c r="H310" s="22" t="str">
        <f>IF(INDEX(Veh_Marshal,0,4)="N/A","N/A",'输出-系统进路参数'!K311)</f>
        <v>N/A</v>
      </c>
      <c r="I310" s="22" t="str">
        <f>IF(INDEX(Veh_Marshal,0,4)="N/A","N/A",'输出-系统进路参数'!L311)</f>
        <v>N/A</v>
      </c>
      <c r="J310" s="22" t="str">
        <f>IF(INDEX(Veh_Marshal,0,4)="N/A","N/A",'输出-系统进路参数'!M311)</f>
        <v>N/A</v>
      </c>
      <c r="K310" s="22" t="str">
        <f>IF(INDEX(Veh_Marshal,0,4)="N/A","N/A",'输出-系统进路参数'!N311)</f>
        <v>N/A</v>
      </c>
      <c r="L310" s="22" t="str">
        <f>IF(INDEX(Veh_Marshal,0,4)="N/A","N/A",'输出-系统进路参数'!O311)</f>
        <v>N/A</v>
      </c>
      <c r="M310" s="22" t="str">
        <f>IF(INDEX(Veh_Marshal,0,4)="N/A","N/A",'输出-系统进路参数'!P311)</f>
        <v>N/A</v>
      </c>
      <c r="N310" s="22" t="str">
        <f>IF(INDEX(Veh_Marshal,0,4)="N/A","N/A",'输出-系统进路参数'!Q311)</f>
        <v>N/A</v>
      </c>
      <c r="O310" s="22" t="str">
        <f>IF(INDEX(Veh_Marshal,0,4)="N/A","N/A",'输出-系统进路参数'!R311)</f>
        <v>N/A</v>
      </c>
      <c r="P310" s="22" t="str">
        <f>IF(INDEX(Veh_Marshal,0,4)="N/A","N/A",'输出-系统进路参数'!S311)</f>
        <v>N/A</v>
      </c>
      <c r="Q310" s="22" t="str">
        <f>IF(INDEX(Veh_Marshal,0,4)="N/A","N/A",'输出-系统进路参数'!T311)</f>
        <v>N/A</v>
      </c>
      <c r="R310" s="22" t="str">
        <f>IF(INDEX(Veh_Marshal,0,4)="N/A","N/A",'输出-系统进路参数'!U311)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IF(INDEX(Veh_Marshal,0,4)="N/A","N/A",'输出-系统进路参数'!B312)</f>
        <v>N/A</v>
      </c>
      <c r="B311" s="22" t="str">
        <f>IF(INDEX(Veh_Marshal,0,4)="N/A","N/A",'输出-系统进路参数'!E312)</f>
        <v>N/A</v>
      </c>
      <c r="C311" s="22" t="str">
        <f>IF(INDEX(Veh_Marshal,0,4)="N/A","N/A",'输出-系统进路参数'!F312)</f>
        <v>N/A</v>
      </c>
      <c r="D311" s="22" t="str">
        <f>IF(INDEX(Veh_Marshal,0,4)="N/A","N/A",'输出-系统进路参数'!G312)</f>
        <v>N/A</v>
      </c>
      <c r="E311" s="22" t="str">
        <f>IF(INDEX(Veh_Marshal,0,4)="N/A","N/A",'输出-系统进路参数'!H312)</f>
        <v>N/A</v>
      </c>
      <c r="F311" s="22" t="str">
        <f>IF(INDEX(Veh_Marshal,0,4)="N/A","N/A",'输出-系统进路参数'!I312)</f>
        <v>N/A</v>
      </c>
      <c r="G311" s="22" t="str">
        <f>IF(INDEX(Veh_Marshal,0,4)="N/A","N/A",'输出-系统进路参数'!J312)</f>
        <v>N/A</v>
      </c>
      <c r="H311" s="22" t="str">
        <f>IF(INDEX(Veh_Marshal,0,4)="N/A","N/A",'输出-系统进路参数'!K312)</f>
        <v>N/A</v>
      </c>
      <c r="I311" s="22" t="str">
        <f>IF(INDEX(Veh_Marshal,0,4)="N/A","N/A",'输出-系统进路参数'!L312)</f>
        <v>N/A</v>
      </c>
      <c r="J311" s="22" t="str">
        <f>IF(INDEX(Veh_Marshal,0,4)="N/A","N/A",'输出-系统进路参数'!M312)</f>
        <v>N/A</v>
      </c>
      <c r="K311" s="22" t="str">
        <f>IF(INDEX(Veh_Marshal,0,4)="N/A","N/A",'输出-系统进路参数'!N312)</f>
        <v>N/A</v>
      </c>
      <c r="L311" s="22" t="str">
        <f>IF(INDEX(Veh_Marshal,0,4)="N/A","N/A",'输出-系统进路参数'!O312)</f>
        <v>N/A</v>
      </c>
      <c r="M311" s="22" t="str">
        <f>IF(INDEX(Veh_Marshal,0,4)="N/A","N/A",'输出-系统进路参数'!P312)</f>
        <v>N/A</v>
      </c>
      <c r="N311" s="22" t="str">
        <f>IF(INDEX(Veh_Marshal,0,4)="N/A","N/A",'输出-系统进路参数'!Q312)</f>
        <v>N/A</v>
      </c>
      <c r="O311" s="22" t="str">
        <f>IF(INDEX(Veh_Marshal,0,4)="N/A","N/A",'输出-系统进路参数'!R312)</f>
        <v>N/A</v>
      </c>
      <c r="P311" s="22" t="str">
        <f>IF(INDEX(Veh_Marshal,0,4)="N/A","N/A",'输出-系统进路参数'!S312)</f>
        <v>N/A</v>
      </c>
      <c r="Q311" s="22" t="str">
        <f>IF(INDEX(Veh_Marshal,0,4)="N/A","N/A",'输出-系统进路参数'!T312)</f>
        <v>N/A</v>
      </c>
      <c r="R311" s="22" t="str">
        <f>IF(INDEX(Veh_Marshal,0,4)="N/A","N/A",'输出-系统进路参数'!U312)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IF(INDEX(Veh_Marshal,0,4)="N/A","N/A",'输出-系统进路参数'!B313)</f>
        <v>N/A</v>
      </c>
      <c r="B312" s="22" t="str">
        <f>IF(INDEX(Veh_Marshal,0,4)="N/A","N/A",'输出-系统进路参数'!E313)</f>
        <v>N/A</v>
      </c>
      <c r="C312" s="22" t="str">
        <f>IF(INDEX(Veh_Marshal,0,4)="N/A","N/A",'输出-系统进路参数'!F313)</f>
        <v>N/A</v>
      </c>
      <c r="D312" s="22" t="str">
        <f>IF(INDEX(Veh_Marshal,0,4)="N/A","N/A",'输出-系统进路参数'!G313)</f>
        <v>N/A</v>
      </c>
      <c r="E312" s="22" t="str">
        <f>IF(INDEX(Veh_Marshal,0,4)="N/A","N/A",'输出-系统进路参数'!H313)</f>
        <v>N/A</v>
      </c>
      <c r="F312" s="22" t="str">
        <f>IF(INDEX(Veh_Marshal,0,4)="N/A","N/A",'输出-系统进路参数'!I313)</f>
        <v>N/A</v>
      </c>
      <c r="G312" s="22" t="str">
        <f>IF(INDEX(Veh_Marshal,0,4)="N/A","N/A",'输出-系统进路参数'!J313)</f>
        <v>N/A</v>
      </c>
      <c r="H312" s="22" t="str">
        <f>IF(INDEX(Veh_Marshal,0,4)="N/A","N/A",'输出-系统进路参数'!K313)</f>
        <v>N/A</v>
      </c>
      <c r="I312" s="22" t="str">
        <f>IF(INDEX(Veh_Marshal,0,4)="N/A","N/A",'输出-系统进路参数'!L313)</f>
        <v>N/A</v>
      </c>
      <c r="J312" s="22" t="str">
        <f>IF(INDEX(Veh_Marshal,0,4)="N/A","N/A",'输出-系统进路参数'!M313)</f>
        <v>N/A</v>
      </c>
      <c r="K312" s="22" t="str">
        <f>IF(INDEX(Veh_Marshal,0,4)="N/A","N/A",'输出-系统进路参数'!N313)</f>
        <v>N/A</v>
      </c>
      <c r="L312" s="22" t="str">
        <f>IF(INDEX(Veh_Marshal,0,4)="N/A","N/A",'输出-系统进路参数'!O313)</f>
        <v>N/A</v>
      </c>
      <c r="M312" s="22" t="str">
        <f>IF(INDEX(Veh_Marshal,0,4)="N/A","N/A",'输出-系统进路参数'!P313)</f>
        <v>N/A</v>
      </c>
      <c r="N312" s="22" t="str">
        <f>IF(INDEX(Veh_Marshal,0,4)="N/A","N/A",'输出-系统进路参数'!Q313)</f>
        <v>N/A</v>
      </c>
      <c r="O312" s="22" t="str">
        <f>IF(INDEX(Veh_Marshal,0,4)="N/A","N/A",'输出-系统进路参数'!R313)</f>
        <v>N/A</v>
      </c>
      <c r="P312" s="22" t="str">
        <f>IF(INDEX(Veh_Marshal,0,4)="N/A","N/A",'输出-系统进路参数'!S313)</f>
        <v>N/A</v>
      </c>
      <c r="Q312" s="22" t="str">
        <f>IF(INDEX(Veh_Marshal,0,4)="N/A","N/A",'输出-系统进路参数'!T313)</f>
        <v>N/A</v>
      </c>
      <c r="R312" s="22" t="str">
        <f>IF(INDEX(Veh_Marshal,0,4)="N/A","N/A",'输出-系统进路参数'!U313)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IF(INDEX(Veh_Marshal,0,4)="N/A","N/A",'输出-系统进路参数'!B314)</f>
        <v>N/A</v>
      </c>
      <c r="B313" s="22" t="str">
        <f>IF(INDEX(Veh_Marshal,0,4)="N/A","N/A",'输出-系统进路参数'!E314)</f>
        <v>N/A</v>
      </c>
      <c r="C313" s="22" t="str">
        <f>IF(INDEX(Veh_Marshal,0,4)="N/A","N/A",'输出-系统进路参数'!F314)</f>
        <v>N/A</v>
      </c>
      <c r="D313" s="22" t="str">
        <f>IF(INDEX(Veh_Marshal,0,4)="N/A","N/A",'输出-系统进路参数'!G314)</f>
        <v>N/A</v>
      </c>
      <c r="E313" s="22" t="str">
        <f>IF(INDEX(Veh_Marshal,0,4)="N/A","N/A",'输出-系统进路参数'!H314)</f>
        <v>N/A</v>
      </c>
      <c r="F313" s="22" t="str">
        <f>IF(INDEX(Veh_Marshal,0,4)="N/A","N/A",'输出-系统进路参数'!I314)</f>
        <v>N/A</v>
      </c>
      <c r="G313" s="22" t="str">
        <f>IF(INDEX(Veh_Marshal,0,4)="N/A","N/A",'输出-系统进路参数'!J314)</f>
        <v>N/A</v>
      </c>
      <c r="H313" s="22" t="str">
        <f>IF(INDEX(Veh_Marshal,0,4)="N/A","N/A",'输出-系统进路参数'!K314)</f>
        <v>N/A</v>
      </c>
      <c r="I313" s="22" t="str">
        <f>IF(INDEX(Veh_Marshal,0,4)="N/A","N/A",'输出-系统进路参数'!L314)</f>
        <v>N/A</v>
      </c>
      <c r="J313" s="22" t="str">
        <f>IF(INDEX(Veh_Marshal,0,4)="N/A","N/A",'输出-系统进路参数'!M314)</f>
        <v>N/A</v>
      </c>
      <c r="K313" s="22" t="str">
        <f>IF(INDEX(Veh_Marshal,0,4)="N/A","N/A",'输出-系统进路参数'!N314)</f>
        <v>N/A</v>
      </c>
      <c r="L313" s="22" t="str">
        <f>IF(INDEX(Veh_Marshal,0,4)="N/A","N/A",'输出-系统进路参数'!O314)</f>
        <v>N/A</v>
      </c>
      <c r="M313" s="22" t="str">
        <f>IF(INDEX(Veh_Marshal,0,4)="N/A","N/A",'输出-系统进路参数'!P314)</f>
        <v>N/A</v>
      </c>
      <c r="N313" s="22" t="str">
        <f>IF(INDEX(Veh_Marshal,0,4)="N/A","N/A",'输出-系统进路参数'!Q314)</f>
        <v>N/A</v>
      </c>
      <c r="O313" s="22" t="str">
        <f>IF(INDEX(Veh_Marshal,0,4)="N/A","N/A",'输出-系统进路参数'!R314)</f>
        <v>N/A</v>
      </c>
      <c r="P313" s="22" t="str">
        <f>IF(INDEX(Veh_Marshal,0,4)="N/A","N/A",'输出-系统进路参数'!S314)</f>
        <v>N/A</v>
      </c>
      <c r="Q313" s="22" t="str">
        <f>IF(INDEX(Veh_Marshal,0,4)="N/A","N/A",'输出-系统进路参数'!T314)</f>
        <v>N/A</v>
      </c>
      <c r="R313" s="22" t="str">
        <f>IF(INDEX(Veh_Marshal,0,4)="N/A","N/A",'输出-系统进路参数'!U314)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IF(INDEX(Veh_Marshal,0,4)="N/A","N/A",'输出-系统进路参数'!B315)</f>
        <v>N/A</v>
      </c>
      <c r="B314" s="22" t="str">
        <f>IF(INDEX(Veh_Marshal,0,4)="N/A","N/A",'输出-系统进路参数'!E315)</f>
        <v>N/A</v>
      </c>
      <c r="C314" s="22" t="str">
        <f>IF(INDEX(Veh_Marshal,0,4)="N/A","N/A",'输出-系统进路参数'!F315)</f>
        <v>N/A</v>
      </c>
      <c r="D314" s="22" t="str">
        <f>IF(INDEX(Veh_Marshal,0,4)="N/A","N/A",'输出-系统进路参数'!G315)</f>
        <v>N/A</v>
      </c>
      <c r="E314" s="22" t="str">
        <f>IF(INDEX(Veh_Marshal,0,4)="N/A","N/A",'输出-系统进路参数'!H315)</f>
        <v>N/A</v>
      </c>
      <c r="F314" s="22" t="str">
        <f>IF(INDEX(Veh_Marshal,0,4)="N/A","N/A",'输出-系统进路参数'!I315)</f>
        <v>N/A</v>
      </c>
      <c r="G314" s="22" t="str">
        <f>IF(INDEX(Veh_Marshal,0,4)="N/A","N/A",'输出-系统进路参数'!J315)</f>
        <v>N/A</v>
      </c>
      <c r="H314" s="22" t="str">
        <f>IF(INDEX(Veh_Marshal,0,4)="N/A","N/A",'输出-系统进路参数'!K315)</f>
        <v>N/A</v>
      </c>
      <c r="I314" s="22" t="str">
        <f>IF(INDEX(Veh_Marshal,0,4)="N/A","N/A",'输出-系统进路参数'!L315)</f>
        <v>N/A</v>
      </c>
      <c r="J314" s="22" t="str">
        <f>IF(INDEX(Veh_Marshal,0,4)="N/A","N/A",'输出-系统进路参数'!M315)</f>
        <v>N/A</v>
      </c>
      <c r="K314" s="22" t="str">
        <f>IF(INDEX(Veh_Marshal,0,4)="N/A","N/A",'输出-系统进路参数'!N315)</f>
        <v>N/A</v>
      </c>
      <c r="L314" s="22" t="str">
        <f>IF(INDEX(Veh_Marshal,0,4)="N/A","N/A",'输出-系统进路参数'!O315)</f>
        <v>N/A</v>
      </c>
      <c r="M314" s="22" t="str">
        <f>IF(INDEX(Veh_Marshal,0,4)="N/A","N/A",'输出-系统进路参数'!P315)</f>
        <v>N/A</v>
      </c>
      <c r="N314" s="22" t="str">
        <f>IF(INDEX(Veh_Marshal,0,4)="N/A","N/A",'输出-系统进路参数'!Q315)</f>
        <v>N/A</v>
      </c>
      <c r="O314" s="22" t="str">
        <f>IF(INDEX(Veh_Marshal,0,4)="N/A","N/A",'输出-系统进路参数'!R315)</f>
        <v>N/A</v>
      </c>
      <c r="P314" s="22" t="str">
        <f>IF(INDEX(Veh_Marshal,0,4)="N/A","N/A",'输出-系统进路参数'!S315)</f>
        <v>N/A</v>
      </c>
      <c r="Q314" s="22" t="str">
        <f>IF(INDEX(Veh_Marshal,0,4)="N/A","N/A",'输出-系统进路参数'!T315)</f>
        <v>N/A</v>
      </c>
      <c r="R314" s="22" t="str">
        <f>IF(INDEX(Veh_Marshal,0,4)="N/A","N/A",'输出-系统进路参数'!U315)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IF(INDEX(Veh_Marshal,0,4)="N/A","N/A",'输出-系统进路参数'!B316)</f>
        <v>N/A</v>
      </c>
      <c r="B315" s="22" t="str">
        <f>IF(INDEX(Veh_Marshal,0,4)="N/A","N/A",'输出-系统进路参数'!E316)</f>
        <v>N/A</v>
      </c>
      <c r="C315" s="22" t="str">
        <f>IF(INDEX(Veh_Marshal,0,4)="N/A","N/A",'输出-系统进路参数'!F316)</f>
        <v>N/A</v>
      </c>
      <c r="D315" s="22" t="str">
        <f>IF(INDEX(Veh_Marshal,0,4)="N/A","N/A",'输出-系统进路参数'!G316)</f>
        <v>N/A</v>
      </c>
      <c r="E315" s="22" t="str">
        <f>IF(INDEX(Veh_Marshal,0,4)="N/A","N/A",'输出-系统进路参数'!H316)</f>
        <v>N/A</v>
      </c>
      <c r="F315" s="22" t="str">
        <f>IF(INDEX(Veh_Marshal,0,4)="N/A","N/A",'输出-系统进路参数'!I316)</f>
        <v>N/A</v>
      </c>
      <c r="G315" s="22" t="str">
        <f>IF(INDEX(Veh_Marshal,0,4)="N/A","N/A",'输出-系统进路参数'!J316)</f>
        <v>N/A</v>
      </c>
      <c r="H315" s="22" t="str">
        <f>IF(INDEX(Veh_Marshal,0,4)="N/A","N/A",'输出-系统进路参数'!K316)</f>
        <v>N/A</v>
      </c>
      <c r="I315" s="22" t="str">
        <f>IF(INDEX(Veh_Marshal,0,4)="N/A","N/A",'输出-系统进路参数'!L316)</f>
        <v>N/A</v>
      </c>
      <c r="J315" s="22" t="str">
        <f>IF(INDEX(Veh_Marshal,0,4)="N/A","N/A",'输出-系统进路参数'!M316)</f>
        <v>N/A</v>
      </c>
      <c r="K315" s="22" t="str">
        <f>IF(INDEX(Veh_Marshal,0,4)="N/A","N/A",'输出-系统进路参数'!N316)</f>
        <v>N/A</v>
      </c>
      <c r="L315" s="22" t="str">
        <f>IF(INDEX(Veh_Marshal,0,4)="N/A","N/A",'输出-系统进路参数'!O316)</f>
        <v>N/A</v>
      </c>
      <c r="M315" s="22" t="str">
        <f>IF(INDEX(Veh_Marshal,0,4)="N/A","N/A",'输出-系统进路参数'!P316)</f>
        <v>N/A</v>
      </c>
      <c r="N315" s="22" t="str">
        <f>IF(INDEX(Veh_Marshal,0,4)="N/A","N/A",'输出-系统进路参数'!Q316)</f>
        <v>N/A</v>
      </c>
      <c r="O315" s="22" t="str">
        <f>IF(INDEX(Veh_Marshal,0,4)="N/A","N/A",'输出-系统进路参数'!R316)</f>
        <v>N/A</v>
      </c>
      <c r="P315" s="22" t="str">
        <f>IF(INDEX(Veh_Marshal,0,4)="N/A","N/A",'输出-系统进路参数'!S316)</f>
        <v>N/A</v>
      </c>
      <c r="Q315" s="22" t="str">
        <f>IF(INDEX(Veh_Marshal,0,4)="N/A","N/A",'输出-系统进路参数'!T316)</f>
        <v>N/A</v>
      </c>
      <c r="R315" s="22" t="str">
        <f>IF(INDEX(Veh_Marshal,0,4)="N/A","N/A",'输出-系统进路参数'!U316)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IF(INDEX(Veh_Marshal,0,4)="N/A","N/A",'输出-系统进路参数'!B317)</f>
        <v>N/A</v>
      </c>
      <c r="B316" s="22" t="str">
        <f>IF(INDEX(Veh_Marshal,0,4)="N/A","N/A",'输出-系统进路参数'!E317)</f>
        <v>N/A</v>
      </c>
      <c r="C316" s="22" t="str">
        <f>IF(INDEX(Veh_Marshal,0,4)="N/A","N/A",'输出-系统进路参数'!F317)</f>
        <v>N/A</v>
      </c>
      <c r="D316" s="22" t="str">
        <f>IF(INDEX(Veh_Marshal,0,4)="N/A","N/A",'输出-系统进路参数'!G317)</f>
        <v>N/A</v>
      </c>
      <c r="E316" s="22" t="str">
        <f>IF(INDEX(Veh_Marshal,0,4)="N/A","N/A",'输出-系统进路参数'!H317)</f>
        <v>N/A</v>
      </c>
      <c r="F316" s="22" t="str">
        <f>IF(INDEX(Veh_Marshal,0,4)="N/A","N/A",'输出-系统进路参数'!I317)</f>
        <v>N/A</v>
      </c>
      <c r="G316" s="22" t="str">
        <f>IF(INDEX(Veh_Marshal,0,4)="N/A","N/A",'输出-系统进路参数'!J317)</f>
        <v>N/A</v>
      </c>
      <c r="H316" s="22" t="str">
        <f>IF(INDEX(Veh_Marshal,0,4)="N/A","N/A",'输出-系统进路参数'!K317)</f>
        <v>N/A</v>
      </c>
      <c r="I316" s="22" t="str">
        <f>IF(INDEX(Veh_Marshal,0,4)="N/A","N/A",'输出-系统进路参数'!L317)</f>
        <v>N/A</v>
      </c>
      <c r="J316" s="22" t="str">
        <f>IF(INDEX(Veh_Marshal,0,4)="N/A","N/A",'输出-系统进路参数'!M317)</f>
        <v>N/A</v>
      </c>
      <c r="K316" s="22" t="str">
        <f>IF(INDEX(Veh_Marshal,0,4)="N/A","N/A",'输出-系统进路参数'!N317)</f>
        <v>N/A</v>
      </c>
      <c r="L316" s="22" t="str">
        <f>IF(INDEX(Veh_Marshal,0,4)="N/A","N/A",'输出-系统进路参数'!O317)</f>
        <v>N/A</v>
      </c>
      <c r="M316" s="22" t="str">
        <f>IF(INDEX(Veh_Marshal,0,4)="N/A","N/A",'输出-系统进路参数'!P317)</f>
        <v>N/A</v>
      </c>
      <c r="N316" s="22" t="str">
        <f>IF(INDEX(Veh_Marshal,0,4)="N/A","N/A",'输出-系统进路参数'!Q317)</f>
        <v>N/A</v>
      </c>
      <c r="O316" s="22" t="str">
        <f>IF(INDEX(Veh_Marshal,0,4)="N/A","N/A",'输出-系统进路参数'!R317)</f>
        <v>N/A</v>
      </c>
      <c r="P316" s="22" t="str">
        <f>IF(INDEX(Veh_Marshal,0,4)="N/A","N/A",'输出-系统进路参数'!S317)</f>
        <v>N/A</v>
      </c>
      <c r="Q316" s="22" t="str">
        <f>IF(INDEX(Veh_Marshal,0,4)="N/A","N/A",'输出-系统进路参数'!T317)</f>
        <v>N/A</v>
      </c>
      <c r="R316" s="22" t="str">
        <f>IF(INDEX(Veh_Marshal,0,4)="N/A","N/A",'输出-系统进路参数'!U317)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IF(INDEX(Veh_Marshal,0,4)="N/A","N/A",'输出-系统进路参数'!B318)</f>
        <v>N/A</v>
      </c>
      <c r="B317" s="22" t="str">
        <f>IF(INDEX(Veh_Marshal,0,4)="N/A","N/A",'输出-系统进路参数'!E318)</f>
        <v>N/A</v>
      </c>
      <c r="C317" s="22" t="str">
        <f>IF(INDEX(Veh_Marshal,0,4)="N/A","N/A",'输出-系统进路参数'!F318)</f>
        <v>N/A</v>
      </c>
      <c r="D317" s="22" t="str">
        <f>IF(INDEX(Veh_Marshal,0,4)="N/A","N/A",'输出-系统进路参数'!G318)</f>
        <v>N/A</v>
      </c>
      <c r="E317" s="22" t="str">
        <f>IF(INDEX(Veh_Marshal,0,4)="N/A","N/A",'输出-系统进路参数'!H318)</f>
        <v>N/A</v>
      </c>
      <c r="F317" s="22" t="str">
        <f>IF(INDEX(Veh_Marshal,0,4)="N/A","N/A",'输出-系统进路参数'!I318)</f>
        <v>N/A</v>
      </c>
      <c r="G317" s="22" t="str">
        <f>IF(INDEX(Veh_Marshal,0,4)="N/A","N/A",'输出-系统进路参数'!J318)</f>
        <v>N/A</v>
      </c>
      <c r="H317" s="22" t="str">
        <f>IF(INDEX(Veh_Marshal,0,4)="N/A","N/A",'输出-系统进路参数'!K318)</f>
        <v>N/A</v>
      </c>
      <c r="I317" s="22" t="str">
        <f>IF(INDEX(Veh_Marshal,0,4)="N/A","N/A",'输出-系统进路参数'!L318)</f>
        <v>N/A</v>
      </c>
      <c r="J317" s="22" t="str">
        <f>IF(INDEX(Veh_Marshal,0,4)="N/A","N/A",'输出-系统进路参数'!M318)</f>
        <v>N/A</v>
      </c>
      <c r="K317" s="22" t="str">
        <f>IF(INDEX(Veh_Marshal,0,4)="N/A","N/A",'输出-系统进路参数'!N318)</f>
        <v>N/A</v>
      </c>
      <c r="L317" s="22" t="str">
        <f>IF(INDEX(Veh_Marshal,0,4)="N/A","N/A",'输出-系统进路参数'!O318)</f>
        <v>N/A</v>
      </c>
      <c r="M317" s="22" t="str">
        <f>IF(INDEX(Veh_Marshal,0,4)="N/A","N/A",'输出-系统进路参数'!P318)</f>
        <v>N/A</v>
      </c>
      <c r="N317" s="22" t="str">
        <f>IF(INDEX(Veh_Marshal,0,4)="N/A","N/A",'输出-系统进路参数'!Q318)</f>
        <v>N/A</v>
      </c>
      <c r="O317" s="22" t="str">
        <f>IF(INDEX(Veh_Marshal,0,4)="N/A","N/A",'输出-系统进路参数'!R318)</f>
        <v>N/A</v>
      </c>
      <c r="P317" s="22" t="str">
        <f>IF(INDEX(Veh_Marshal,0,4)="N/A","N/A",'输出-系统进路参数'!S318)</f>
        <v>N/A</v>
      </c>
      <c r="Q317" s="22" t="str">
        <f>IF(INDEX(Veh_Marshal,0,4)="N/A","N/A",'输出-系统进路参数'!T318)</f>
        <v>N/A</v>
      </c>
      <c r="R317" s="22" t="str">
        <f>IF(INDEX(Veh_Marshal,0,4)="N/A","N/A",'输出-系统进路参数'!U318)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IF(INDEX(Veh_Marshal,0,4)="N/A","N/A",'输出-系统进路参数'!B319)</f>
        <v>N/A</v>
      </c>
      <c r="B318" s="22" t="str">
        <f>IF(INDEX(Veh_Marshal,0,4)="N/A","N/A",'输出-系统进路参数'!E319)</f>
        <v>N/A</v>
      </c>
      <c r="C318" s="22" t="str">
        <f>IF(INDEX(Veh_Marshal,0,4)="N/A","N/A",'输出-系统进路参数'!F319)</f>
        <v>N/A</v>
      </c>
      <c r="D318" s="22" t="str">
        <f>IF(INDEX(Veh_Marshal,0,4)="N/A","N/A",'输出-系统进路参数'!G319)</f>
        <v>N/A</v>
      </c>
      <c r="E318" s="22" t="str">
        <f>IF(INDEX(Veh_Marshal,0,4)="N/A","N/A",'输出-系统进路参数'!H319)</f>
        <v>N/A</v>
      </c>
      <c r="F318" s="22" t="str">
        <f>IF(INDEX(Veh_Marshal,0,4)="N/A","N/A",'输出-系统进路参数'!I319)</f>
        <v>N/A</v>
      </c>
      <c r="G318" s="22" t="str">
        <f>IF(INDEX(Veh_Marshal,0,4)="N/A","N/A",'输出-系统进路参数'!J319)</f>
        <v>N/A</v>
      </c>
      <c r="H318" s="22" t="str">
        <f>IF(INDEX(Veh_Marshal,0,4)="N/A","N/A",'输出-系统进路参数'!K319)</f>
        <v>N/A</v>
      </c>
      <c r="I318" s="22" t="str">
        <f>IF(INDEX(Veh_Marshal,0,4)="N/A","N/A",'输出-系统进路参数'!L319)</f>
        <v>N/A</v>
      </c>
      <c r="J318" s="22" t="str">
        <f>IF(INDEX(Veh_Marshal,0,4)="N/A","N/A",'输出-系统进路参数'!M319)</f>
        <v>N/A</v>
      </c>
      <c r="K318" s="22" t="str">
        <f>IF(INDEX(Veh_Marshal,0,4)="N/A","N/A",'输出-系统进路参数'!N319)</f>
        <v>N/A</v>
      </c>
      <c r="L318" s="22" t="str">
        <f>IF(INDEX(Veh_Marshal,0,4)="N/A","N/A",'输出-系统进路参数'!O319)</f>
        <v>N/A</v>
      </c>
      <c r="M318" s="22" t="str">
        <f>IF(INDEX(Veh_Marshal,0,4)="N/A","N/A",'输出-系统进路参数'!P319)</f>
        <v>N/A</v>
      </c>
      <c r="N318" s="22" t="str">
        <f>IF(INDEX(Veh_Marshal,0,4)="N/A","N/A",'输出-系统进路参数'!Q319)</f>
        <v>N/A</v>
      </c>
      <c r="O318" s="22" t="str">
        <f>IF(INDEX(Veh_Marshal,0,4)="N/A","N/A",'输出-系统进路参数'!R319)</f>
        <v>N/A</v>
      </c>
      <c r="P318" s="22" t="str">
        <f>IF(INDEX(Veh_Marshal,0,4)="N/A","N/A",'输出-系统进路参数'!S319)</f>
        <v>N/A</v>
      </c>
      <c r="Q318" s="22" t="str">
        <f>IF(INDEX(Veh_Marshal,0,4)="N/A","N/A",'输出-系统进路参数'!T319)</f>
        <v>N/A</v>
      </c>
      <c r="R318" s="22" t="str">
        <f>IF(INDEX(Veh_Marshal,0,4)="N/A","N/A",'输出-系统进路参数'!U319)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IF(INDEX(Veh_Marshal,0,4)="N/A","N/A",'输出-系统进路参数'!B320)</f>
        <v>N/A</v>
      </c>
      <c r="B319" s="22" t="str">
        <f>IF(INDEX(Veh_Marshal,0,4)="N/A","N/A",'输出-系统进路参数'!E320)</f>
        <v>N/A</v>
      </c>
      <c r="C319" s="22" t="str">
        <f>IF(INDEX(Veh_Marshal,0,4)="N/A","N/A",'输出-系统进路参数'!F320)</f>
        <v>N/A</v>
      </c>
      <c r="D319" s="22" t="str">
        <f>IF(INDEX(Veh_Marshal,0,4)="N/A","N/A",'输出-系统进路参数'!G320)</f>
        <v>N/A</v>
      </c>
      <c r="E319" s="22" t="str">
        <f>IF(INDEX(Veh_Marshal,0,4)="N/A","N/A",'输出-系统进路参数'!H320)</f>
        <v>N/A</v>
      </c>
      <c r="F319" s="22" t="str">
        <f>IF(INDEX(Veh_Marshal,0,4)="N/A","N/A",'输出-系统进路参数'!I320)</f>
        <v>N/A</v>
      </c>
      <c r="G319" s="22" t="str">
        <f>IF(INDEX(Veh_Marshal,0,4)="N/A","N/A",'输出-系统进路参数'!J320)</f>
        <v>N/A</v>
      </c>
      <c r="H319" s="22" t="str">
        <f>IF(INDEX(Veh_Marshal,0,4)="N/A","N/A",'输出-系统进路参数'!K320)</f>
        <v>N/A</v>
      </c>
      <c r="I319" s="22" t="str">
        <f>IF(INDEX(Veh_Marshal,0,4)="N/A","N/A",'输出-系统进路参数'!L320)</f>
        <v>N/A</v>
      </c>
      <c r="J319" s="22" t="str">
        <f>IF(INDEX(Veh_Marshal,0,4)="N/A","N/A",'输出-系统进路参数'!M320)</f>
        <v>N/A</v>
      </c>
      <c r="K319" s="22" t="str">
        <f>IF(INDEX(Veh_Marshal,0,4)="N/A","N/A",'输出-系统进路参数'!N320)</f>
        <v>N/A</v>
      </c>
      <c r="L319" s="22" t="str">
        <f>IF(INDEX(Veh_Marshal,0,4)="N/A","N/A",'输出-系统进路参数'!O320)</f>
        <v>N/A</v>
      </c>
      <c r="M319" s="22" t="str">
        <f>IF(INDEX(Veh_Marshal,0,4)="N/A","N/A",'输出-系统进路参数'!P320)</f>
        <v>N/A</v>
      </c>
      <c r="N319" s="22" t="str">
        <f>IF(INDEX(Veh_Marshal,0,4)="N/A","N/A",'输出-系统进路参数'!Q320)</f>
        <v>N/A</v>
      </c>
      <c r="O319" s="22" t="str">
        <f>IF(INDEX(Veh_Marshal,0,4)="N/A","N/A",'输出-系统进路参数'!R320)</f>
        <v>N/A</v>
      </c>
      <c r="P319" s="22" t="str">
        <f>IF(INDEX(Veh_Marshal,0,4)="N/A","N/A",'输出-系统进路参数'!S320)</f>
        <v>N/A</v>
      </c>
      <c r="Q319" s="22" t="str">
        <f>IF(INDEX(Veh_Marshal,0,4)="N/A","N/A",'输出-系统进路参数'!T320)</f>
        <v>N/A</v>
      </c>
      <c r="R319" s="22" t="str">
        <f>IF(INDEX(Veh_Marshal,0,4)="N/A","N/A",'输出-系统进路参数'!U320)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IF(INDEX(Veh_Marshal,0,4)="N/A","N/A",'输出-系统进路参数'!B321)</f>
        <v>N/A</v>
      </c>
      <c r="B320" s="22" t="str">
        <f>IF(INDEX(Veh_Marshal,0,4)="N/A","N/A",'输出-系统进路参数'!E321)</f>
        <v>N/A</v>
      </c>
      <c r="C320" s="22" t="str">
        <f>IF(INDEX(Veh_Marshal,0,4)="N/A","N/A",'输出-系统进路参数'!F321)</f>
        <v>N/A</v>
      </c>
      <c r="D320" s="22" t="str">
        <f>IF(INDEX(Veh_Marshal,0,4)="N/A","N/A",'输出-系统进路参数'!G321)</f>
        <v>N/A</v>
      </c>
      <c r="E320" s="22" t="str">
        <f>IF(INDEX(Veh_Marshal,0,4)="N/A","N/A",'输出-系统进路参数'!H321)</f>
        <v>N/A</v>
      </c>
      <c r="F320" s="22" t="str">
        <f>IF(INDEX(Veh_Marshal,0,4)="N/A","N/A",'输出-系统进路参数'!I321)</f>
        <v>N/A</v>
      </c>
      <c r="G320" s="22" t="str">
        <f>IF(INDEX(Veh_Marshal,0,4)="N/A","N/A",'输出-系统进路参数'!J321)</f>
        <v>N/A</v>
      </c>
      <c r="H320" s="22" t="str">
        <f>IF(INDEX(Veh_Marshal,0,4)="N/A","N/A",'输出-系统进路参数'!K321)</f>
        <v>N/A</v>
      </c>
      <c r="I320" s="22" t="str">
        <f>IF(INDEX(Veh_Marshal,0,4)="N/A","N/A",'输出-系统进路参数'!L321)</f>
        <v>N/A</v>
      </c>
      <c r="J320" s="22" t="str">
        <f>IF(INDEX(Veh_Marshal,0,4)="N/A","N/A",'输出-系统进路参数'!M321)</f>
        <v>N/A</v>
      </c>
      <c r="K320" s="22" t="str">
        <f>IF(INDEX(Veh_Marshal,0,4)="N/A","N/A",'输出-系统进路参数'!N321)</f>
        <v>N/A</v>
      </c>
      <c r="L320" s="22" t="str">
        <f>IF(INDEX(Veh_Marshal,0,4)="N/A","N/A",'输出-系统进路参数'!O321)</f>
        <v>N/A</v>
      </c>
      <c r="M320" s="22" t="str">
        <f>IF(INDEX(Veh_Marshal,0,4)="N/A","N/A",'输出-系统进路参数'!P321)</f>
        <v>N/A</v>
      </c>
      <c r="N320" s="22" t="str">
        <f>IF(INDEX(Veh_Marshal,0,4)="N/A","N/A",'输出-系统进路参数'!Q321)</f>
        <v>N/A</v>
      </c>
      <c r="O320" s="22" t="str">
        <f>IF(INDEX(Veh_Marshal,0,4)="N/A","N/A",'输出-系统进路参数'!R321)</f>
        <v>N/A</v>
      </c>
      <c r="P320" s="22" t="str">
        <f>IF(INDEX(Veh_Marshal,0,4)="N/A","N/A",'输出-系统进路参数'!S321)</f>
        <v>N/A</v>
      </c>
      <c r="Q320" s="22" t="str">
        <f>IF(INDEX(Veh_Marshal,0,4)="N/A","N/A",'输出-系统进路参数'!T321)</f>
        <v>N/A</v>
      </c>
      <c r="R320" s="22" t="str">
        <f>IF(INDEX(Veh_Marshal,0,4)="N/A","N/A",'输出-系统进路参数'!U321)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IF(INDEX(Veh_Marshal,0,4)="N/A","N/A",'输出-系统进路参数'!B322)</f>
        <v>N/A</v>
      </c>
      <c r="B321" s="22" t="str">
        <f>IF(INDEX(Veh_Marshal,0,4)="N/A","N/A",'输出-系统进路参数'!E322)</f>
        <v>N/A</v>
      </c>
      <c r="C321" s="22" t="str">
        <f>IF(INDEX(Veh_Marshal,0,4)="N/A","N/A",'输出-系统进路参数'!F322)</f>
        <v>N/A</v>
      </c>
      <c r="D321" s="22" t="str">
        <f>IF(INDEX(Veh_Marshal,0,4)="N/A","N/A",'输出-系统进路参数'!G322)</f>
        <v>N/A</v>
      </c>
      <c r="E321" s="22" t="str">
        <f>IF(INDEX(Veh_Marshal,0,4)="N/A","N/A",'输出-系统进路参数'!H322)</f>
        <v>N/A</v>
      </c>
      <c r="F321" s="22" t="str">
        <f>IF(INDEX(Veh_Marshal,0,4)="N/A","N/A",'输出-系统进路参数'!I322)</f>
        <v>N/A</v>
      </c>
      <c r="G321" s="22" t="str">
        <f>IF(INDEX(Veh_Marshal,0,4)="N/A","N/A",'输出-系统进路参数'!J322)</f>
        <v>N/A</v>
      </c>
      <c r="H321" s="22" t="str">
        <f>IF(INDEX(Veh_Marshal,0,4)="N/A","N/A",'输出-系统进路参数'!K322)</f>
        <v>N/A</v>
      </c>
      <c r="I321" s="22" t="str">
        <f>IF(INDEX(Veh_Marshal,0,4)="N/A","N/A",'输出-系统进路参数'!L322)</f>
        <v>N/A</v>
      </c>
      <c r="J321" s="22" t="str">
        <f>IF(INDEX(Veh_Marshal,0,4)="N/A","N/A",'输出-系统进路参数'!M322)</f>
        <v>N/A</v>
      </c>
      <c r="K321" s="22" t="str">
        <f>IF(INDEX(Veh_Marshal,0,4)="N/A","N/A",'输出-系统进路参数'!N322)</f>
        <v>N/A</v>
      </c>
      <c r="L321" s="22" t="str">
        <f>IF(INDEX(Veh_Marshal,0,4)="N/A","N/A",'输出-系统进路参数'!O322)</f>
        <v>N/A</v>
      </c>
      <c r="M321" s="22" t="str">
        <f>IF(INDEX(Veh_Marshal,0,4)="N/A","N/A",'输出-系统进路参数'!P322)</f>
        <v>N/A</v>
      </c>
      <c r="N321" s="22" t="str">
        <f>IF(INDEX(Veh_Marshal,0,4)="N/A","N/A",'输出-系统进路参数'!Q322)</f>
        <v>N/A</v>
      </c>
      <c r="O321" s="22" t="str">
        <f>IF(INDEX(Veh_Marshal,0,4)="N/A","N/A",'输出-系统进路参数'!R322)</f>
        <v>N/A</v>
      </c>
      <c r="P321" s="22" t="str">
        <f>IF(INDEX(Veh_Marshal,0,4)="N/A","N/A",'输出-系统进路参数'!S322)</f>
        <v>N/A</v>
      </c>
      <c r="Q321" s="22" t="str">
        <f>IF(INDEX(Veh_Marshal,0,4)="N/A","N/A",'输出-系统进路参数'!T322)</f>
        <v>N/A</v>
      </c>
      <c r="R321" s="22" t="str">
        <f>IF(INDEX(Veh_Marshal,0,4)="N/A","N/A",'输出-系统进路参数'!U322)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IF(INDEX(Veh_Marshal,0,4)="N/A","N/A",'输出-系统进路参数'!B323)</f>
        <v>N/A</v>
      </c>
      <c r="B322" s="22" t="str">
        <f>IF(INDEX(Veh_Marshal,0,4)="N/A","N/A",'输出-系统进路参数'!E323)</f>
        <v>N/A</v>
      </c>
      <c r="C322" s="22" t="str">
        <f>IF(INDEX(Veh_Marshal,0,4)="N/A","N/A",'输出-系统进路参数'!F323)</f>
        <v>N/A</v>
      </c>
      <c r="D322" s="22" t="str">
        <f>IF(INDEX(Veh_Marshal,0,4)="N/A","N/A",'输出-系统进路参数'!G323)</f>
        <v>N/A</v>
      </c>
      <c r="E322" s="22" t="str">
        <f>IF(INDEX(Veh_Marshal,0,4)="N/A","N/A",'输出-系统进路参数'!H323)</f>
        <v>N/A</v>
      </c>
      <c r="F322" s="22" t="str">
        <f>IF(INDEX(Veh_Marshal,0,4)="N/A","N/A",'输出-系统进路参数'!I323)</f>
        <v>N/A</v>
      </c>
      <c r="G322" s="22" t="str">
        <f>IF(INDEX(Veh_Marshal,0,4)="N/A","N/A",'输出-系统进路参数'!J323)</f>
        <v>N/A</v>
      </c>
      <c r="H322" s="22" t="str">
        <f>IF(INDEX(Veh_Marshal,0,4)="N/A","N/A",'输出-系统进路参数'!K323)</f>
        <v>N/A</v>
      </c>
      <c r="I322" s="22" t="str">
        <f>IF(INDEX(Veh_Marshal,0,4)="N/A","N/A",'输出-系统进路参数'!L323)</f>
        <v>N/A</v>
      </c>
      <c r="J322" s="22" t="str">
        <f>IF(INDEX(Veh_Marshal,0,4)="N/A","N/A",'输出-系统进路参数'!M323)</f>
        <v>N/A</v>
      </c>
      <c r="K322" s="22" t="str">
        <f>IF(INDEX(Veh_Marshal,0,4)="N/A","N/A",'输出-系统进路参数'!N323)</f>
        <v>N/A</v>
      </c>
      <c r="L322" s="22" t="str">
        <f>IF(INDEX(Veh_Marshal,0,4)="N/A","N/A",'输出-系统进路参数'!O323)</f>
        <v>N/A</v>
      </c>
      <c r="M322" s="22" t="str">
        <f>IF(INDEX(Veh_Marshal,0,4)="N/A","N/A",'输出-系统进路参数'!P323)</f>
        <v>N/A</v>
      </c>
      <c r="N322" s="22" t="str">
        <f>IF(INDEX(Veh_Marshal,0,4)="N/A","N/A",'输出-系统进路参数'!Q323)</f>
        <v>N/A</v>
      </c>
      <c r="O322" s="22" t="str">
        <f>IF(INDEX(Veh_Marshal,0,4)="N/A","N/A",'输出-系统进路参数'!R323)</f>
        <v>N/A</v>
      </c>
      <c r="P322" s="22" t="str">
        <f>IF(INDEX(Veh_Marshal,0,4)="N/A","N/A",'输出-系统进路参数'!S323)</f>
        <v>N/A</v>
      </c>
      <c r="Q322" s="22" t="str">
        <f>IF(INDEX(Veh_Marshal,0,4)="N/A","N/A",'输出-系统进路参数'!T323)</f>
        <v>N/A</v>
      </c>
      <c r="R322" s="22" t="str">
        <f>IF(INDEX(Veh_Marshal,0,4)="N/A","N/A",'输出-系统进路参数'!U323)</f>
        <v>N/A</v>
      </c>
      <c r="S322" s="42" t="str">
        <f t="shared" ref="S322:S385" si="55">IF($A322="N/A","N/A",IF($F322="N/A",CEILING($C322/3.6*(CFG_T_EB_OUT+CFG_T_EB_SETUP)/1000+($C322/3.6)^2/(INDEX(Veh_Gebr,0,4)+$E322/1000*9.8)/2,0.001),$F322))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+Conf_SafeMarginDist+Proj_Sig2AxleDist+INDEX(Veh_Hook2Roller,0,4))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+$C322/3.6/(INDEX(Veh_Gebr,0,4)+$E322/1000*9.8)*1000
+Equ_AxleClearDelay+Conf_VibInTime_CBI)/1000,
10),$V322))</f>
        <v>N/A</v>
      </c>
      <c r="Y322" s="30" t="str">
        <f t="shared" ref="Y322:Y385" si="61">IF($A322="N/A","N/A",
IF($M322="N/A","N/A",
IF($Q322="N/A","N/A",
CEILING(SQRT(2*($O322-INDEX(Veh_Length,0,4)+INDEX(Veh_Hook2Roller,0,4)-Proj_Sp2AxleDist)/(INDEX(Veh_NormDec,0,4)+$P322/1000*9.8))*1000*2,5000)/1000)))</f>
        <v>N/A</v>
      </c>
      <c r="Z322" s="30" t="str">
        <f t="shared" ref="Z322:Z385" si="62">IF($A322="N/A","N/A",
IF($M322="N/A","N/A",
IF($Q322="N/A","N/A",
CEILING(($Y322*1000+CFG_T_EB_OUT+CFG_T_EB_SETUP
+((SQRT((2*INDEX(Veh_Gebr,0,4)*(INDEX(Veh_MaxAcc,0,4)-$P322/1000*9.8)*CFG_T_EB_SETUP/1000)^2
       +4*(INDEX(Veh_Gebr,0,4)+INDEX(Veh_MaxAcc,0,4))*(INDEX(Veh_MaxAcc,0,4)-$P322/1000*9.8)*(INDEX(Veh_Gebr,0,4)*$P322/1000*9.8*(CFG_T_EB_SETUP/1000)^2
           +2*(INDEX(Veh_Gebr,0,4)+$P322/1000*9.8)*($O322-INDEX(Veh_Length,0,4)+INDEX(Veh_Hook2Roller,0,4))))
    -2*INDEX(Veh_Gebr,0,4)*(INDEX(Veh_MaxAcc,0,4)-$P322/1000*9.8)*CFG_T_EB_SETUP/1000)
  /2/(INDEX(Veh_MaxAcc,0,4)+INDEX(Veh_Gebr,0,4))-$P322/1000*9.8*CFG_T_EB_SETUP/1000)/(INDEX(Veh_Gebr,0,4)+$P322/1000*9.8)*1000
+Equ_AxleClearDelay+Conf_VibInTime_CBI)/1000,
10)
)))</f>
        <v>N/A</v>
      </c>
      <c r="AA322" s="30" t="str">
        <f t="shared" ref="AA322:AA385" si="63">IF($A322="N/A","N/A",
IF($Q322="N/A","N/A",
FLOOR((Proj_RmMaxForwSpd/3.6-ATO速度_EB速度余量/3.6)*1000/INDEX(Veh_NormDec,0,4)
+(Proj_RmMaxForwSpd/3.6-ATO速度_EB速度余量/3.6)*1000/INDEX(Veh_MaxAcc,0,4)
+($B322-(Proj_RmMaxForwSpd/3.6-ATO速度_EB速度余量/3.6)^2/(2*INDEX(Veh_NormDec,0,4))-(Proj_RmMaxForwSpd/3.6-ATO速度_EB速度余量/3.6)^2/(2*INDEX(Veh_MaxAcc,0,4)))/(Proj_RmMaxForwSpd/3.6-ATO速度_EB速度余量/3.6)*1000
+$N322*1000,5000)/1000))</f>
        <v>N/A</v>
      </c>
      <c r="AB322" s="30" t="str">
        <f t="shared" ref="AB322:AB385" si="64">IF($A322="N/A","N/A",
IF($Q322="N/A","N/A",
CEILING(($AA322*1000+CFG_T_EB_OUT+CFG_T_EB_SETUP
+$D322/3.6/(INDEX(Veh_Gebr,0,4)+$G322/1000*9.8)*1000
+Equ_AxleClearDelay+Conf_VibInTime_CBI)/1000,
10)
))</f>
        <v>N/A</v>
      </c>
      <c r="AC322" s="30" t="str">
        <f t="shared" ref="AC322:AC385" si="65">IF($A322="N/A","N/A",
CEILING(司机反应时间*1000
+INDEX(Veh_FsbTracCutDelay,0,4)+INDEX(Veh_FsbSetDelay,0,4)+INDEX(Veh_FsbCoastTime,0,4)
+Proj_RmMaxForwSpd/3.6/(INDEX(Veh_Fsbr,0,4)-Proj_MaxLineGrad*9.8/1000)*1000
+Equ_AxleClearDelay
+Conf_VibInTime_CBI,
10000)/1000)</f>
        <v>N/A</v>
      </c>
    </row>
    <row r="323" spans="1:29">
      <c r="A323" s="22" t="str">
        <f>IF(INDEX(Veh_Marshal,0,4)="N/A","N/A",'输出-系统进路参数'!B324)</f>
        <v>N/A</v>
      </c>
      <c r="B323" s="22" t="str">
        <f>IF(INDEX(Veh_Marshal,0,4)="N/A","N/A",'输出-系统进路参数'!E324)</f>
        <v>N/A</v>
      </c>
      <c r="C323" s="22" t="str">
        <f>IF(INDEX(Veh_Marshal,0,4)="N/A","N/A",'输出-系统进路参数'!F324)</f>
        <v>N/A</v>
      </c>
      <c r="D323" s="22" t="str">
        <f>IF(INDEX(Veh_Marshal,0,4)="N/A","N/A",'输出-系统进路参数'!G324)</f>
        <v>N/A</v>
      </c>
      <c r="E323" s="22" t="str">
        <f>IF(INDEX(Veh_Marshal,0,4)="N/A","N/A",'输出-系统进路参数'!H324)</f>
        <v>N/A</v>
      </c>
      <c r="F323" s="22" t="str">
        <f>IF(INDEX(Veh_Marshal,0,4)="N/A","N/A",'输出-系统进路参数'!I324)</f>
        <v>N/A</v>
      </c>
      <c r="G323" s="22" t="str">
        <f>IF(INDEX(Veh_Marshal,0,4)="N/A","N/A",'输出-系统进路参数'!J324)</f>
        <v>N/A</v>
      </c>
      <c r="H323" s="22" t="str">
        <f>IF(INDEX(Veh_Marshal,0,4)="N/A","N/A",'输出-系统进路参数'!K324)</f>
        <v>N/A</v>
      </c>
      <c r="I323" s="22" t="str">
        <f>IF(INDEX(Veh_Marshal,0,4)="N/A","N/A",'输出-系统进路参数'!L324)</f>
        <v>N/A</v>
      </c>
      <c r="J323" s="22" t="str">
        <f>IF(INDEX(Veh_Marshal,0,4)="N/A","N/A",'输出-系统进路参数'!M324)</f>
        <v>N/A</v>
      </c>
      <c r="K323" s="22" t="str">
        <f>IF(INDEX(Veh_Marshal,0,4)="N/A","N/A",'输出-系统进路参数'!N324)</f>
        <v>N/A</v>
      </c>
      <c r="L323" s="22" t="str">
        <f>IF(INDEX(Veh_Marshal,0,4)="N/A","N/A",'输出-系统进路参数'!O324)</f>
        <v>N/A</v>
      </c>
      <c r="M323" s="22" t="str">
        <f>IF(INDEX(Veh_Marshal,0,4)="N/A","N/A",'输出-系统进路参数'!P324)</f>
        <v>N/A</v>
      </c>
      <c r="N323" s="22" t="str">
        <f>IF(INDEX(Veh_Marshal,0,4)="N/A","N/A",'输出-系统进路参数'!Q324)</f>
        <v>N/A</v>
      </c>
      <c r="O323" s="22" t="str">
        <f>IF(INDEX(Veh_Marshal,0,4)="N/A","N/A",'输出-系统进路参数'!R324)</f>
        <v>N/A</v>
      </c>
      <c r="P323" s="22" t="str">
        <f>IF(INDEX(Veh_Marshal,0,4)="N/A","N/A",'输出-系统进路参数'!S324)</f>
        <v>N/A</v>
      </c>
      <c r="Q323" s="22" t="str">
        <f>IF(INDEX(Veh_Marshal,0,4)="N/A","N/A",'输出-系统进路参数'!T324)</f>
        <v>N/A</v>
      </c>
      <c r="R323" s="22" t="str">
        <f>IF(INDEX(Veh_Marshal,0,4)="N/A","N/A",'输出-系统进路参数'!U324)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IF(INDEX(Veh_Marshal,0,4)="N/A","N/A",'输出-系统进路参数'!B325)</f>
        <v>N/A</v>
      </c>
      <c r="B324" s="22" t="str">
        <f>IF(INDEX(Veh_Marshal,0,4)="N/A","N/A",'输出-系统进路参数'!E325)</f>
        <v>N/A</v>
      </c>
      <c r="C324" s="22" t="str">
        <f>IF(INDEX(Veh_Marshal,0,4)="N/A","N/A",'输出-系统进路参数'!F325)</f>
        <v>N/A</v>
      </c>
      <c r="D324" s="22" t="str">
        <f>IF(INDEX(Veh_Marshal,0,4)="N/A","N/A",'输出-系统进路参数'!G325)</f>
        <v>N/A</v>
      </c>
      <c r="E324" s="22" t="str">
        <f>IF(INDEX(Veh_Marshal,0,4)="N/A","N/A",'输出-系统进路参数'!H325)</f>
        <v>N/A</v>
      </c>
      <c r="F324" s="22" t="str">
        <f>IF(INDEX(Veh_Marshal,0,4)="N/A","N/A",'输出-系统进路参数'!I325)</f>
        <v>N/A</v>
      </c>
      <c r="G324" s="22" t="str">
        <f>IF(INDEX(Veh_Marshal,0,4)="N/A","N/A",'输出-系统进路参数'!J325)</f>
        <v>N/A</v>
      </c>
      <c r="H324" s="22" t="str">
        <f>IF(INDEX(Veh_Marshal,0,4)="N/A","N/A",'输出-系统进路参数'!K325)</f>
        <v>N/A</v>
      </c>
      <c r="I324" s="22" t="str">
        <f>IF(INDEX(Veh_Marshal,0,4)="N/A","N/A",'输出-系统进路参数'!L325)</f>
        <v>N/A</v>
      </c>
      <c r="J324" s="22" t="str">
        <f>IF(INDEX(Veh_Marshal,0,4)="N/A","N/A",'输出-系统进路参数'!M325)</f>
        <v>N/A</v>
      </c>
      <c r="K324" s="22" t="str">
        <f>IF(INDEX(Veh_Marshal,0,4)="N/A","N/A",'输出-系统进路参数'!N325)</f>
        <v>N/A</v>
      </c>
      <c r="L324" s="22" t="str">
        <f>IF(INDEX(Veh_Marshal,0,4)="N/A","N/A",'输出-系统进路参数'!O325)</f>
        <v>N/A</v>
      </c>
      <c r="M324" s="22" t="str">
        <f>IF(INDEX(Veh_Marshal,0,4)="N/A","N/A",'输出-系统进路参数'!P325)</f>
        <v>N/A</v>
      </c>
      <c r="N324" s="22" t="str">
        <f>IF(INDEX(Veh_Marshal,0,4)="N/A","N/A",'输出-系统进路参数'!Q325)</f>
        <v>N/A</v>
      </c>
      <c r="O324" s="22" t="str">
        <f>IF(INDEX(Veh_Marshal,0,4)="N/A","N/A",'输出-系统进路参数'!R325)</f>
        <v>N/A</v>
      </c>
      <c r="P324" s="22" t="str">
        <f>IF(INDEX(Veh_Marshal,0,4)="N/A","N/A",'输出-系统进路参数'!S325)</f>
        <v>N/A</v>
      </c>
      <c r="Q324" s="22" t="str">
        <f>IF(INDEX(Veh_Marshal,0,4)="N/A","N/A",'输出-系统进路参数'!T325)</f>
        <v>N/A</v>
      </c>
      <c r="R324" s="22" t="str">
        <f>IF(INDEX(Veh_Marshal,0,4)="N/A","N/A",'输出-系统进路参数'!U325)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IF(INDEX(Veh_Marshal,0,4)="N/A","N/A",'输出-系统进路参数'!B326)</f>
        <v>N/A</v>
      </c>
      <c r="B325" s="22" t="str">
        <f>IF(INDEX(Veh_Marshal,0,4)="N/A","N/A",'输出-系统进路参数'!E326)</f>
        <v>N/A</v>
      </c>
      <c r="C325" s="22" t="str">
        <f>IF(INDEX(Veh_Marshal,0,4)="N/A","N/A",'输出-系统进路参数'!F326)</f>
        <v>N/A</v>
      </c>
      <c r="D325" s="22" t="str">
        <f>IF(INDEX(Veh_Marshal,0,4)="N/A","N/A",'输出-系统进路参数'!G326)</f>
        <v>N/A</v>
      </c>
      <c r="E325" s="22" t="str">
        <f>IF(INDEX(Veh_Marshal,0,4)="N/A","N/A",'输出-系统进路参数'!H326)</f>
        <v>N/A</v>
      </c>
      <c r="F325" s="22" t="str">
        <f>IF(INDEX(Veh_Marshal,0,4)="N/A","N/A",'输出-系统进路参数'!I326)</f>
        <v>N/A</v>
      </c>
      <c r="G325" s="22" t="str">
        <f>IF(INDEX(Veh_Marshal,0,4)="N/A","N/A",'输出-系统进路参数'!J326)</f>
        <v>N/A</v>
      </c>
      <c r="H325" s="22" t="str">
        <f>IF(INDEX(Veh_Marshal,0,4)="N/A","N/A",'输出-系统进路参数'!K326)</f>
        <v>N/A</v>
      </c>
      <c r="I325" s="22" t="str">
        <f>IF(INDEX(Veh_Marshal,0,4)="N/A","N/A",'输出-系统进路参数'!L326)</f>
        <v>N/A</v>
      </c>
      <c r="J325" s="22" t="str">
        <f>IF(INDEX(Veh_Marshal,0,4)="N/A","N/A",'输出-系统进路参数'!M326)</f>
        <v>N/A</v>
      </c>
      <c r="K325" s="22" t="str">
        <f>IF(INDEX(Veh_Marshal,0,4)="N/A","N/A",'输出-系统进路参数'!N326)</f>
        <v>N/A</v>
      </c>
      <c r="L325" s="22" t="str">
        <f>IF(INDEX(Veh_Marshal,0,4)="N/A","N/A",'输出-系统进路参数'!O326)</f>
        <v>N/A</v>
      </c>
      <c r="M325" s="22" t="str">
        <f>IF(INDEX(Veh_Marshal,0,4)="N/A","N/A",'输出-系统进路参数'!P326)</f>
        <v>N/A</v>
      </c>
      <c r="N325" s="22" t="str">
        <f>IF(INDEX(Veh_Marshal,0,4)="N/A","N/A",'输出-系统进路参数'!Q326)</f>
        <v>N/A</v>
      </c>
      <c r="O325" s="22" t="str">
        <f>IF(INDEX(Veh_Marshal,0,4)="N/A","N/A",'输出-系统进路参数'!R326)</f>
        <v>N/A</v>
      </c>
      <c r="P325" s="22" t="str">
        <f>IF(INDEX(Veh_Marshal,0,4)="N/A","N/A",'输出-系统进路参数'!S326)</f>
        <v>N/A</v>
      </c>
      <c r="Q325" s="22" t="str">
        <f>IF(INDEX(Veh_Marshal,0,4)="N/A","N/A",'输出-系统进路参数'!T326)</f>
        <v>N/A</v>
      </c>
      <c r="R325" s="22" t="str">
        <f>IF(INDEX(Veh_Marshal,0,4)="N/A","N/A",'输出-系统进路参数'!U326)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IF(INDEX(Veh_Marshal,0,4)="N/A","N/A",'输出-系统进路参数'!B327)</f>
        <v>N/A</v>
      </c>
      <c r="B326" s="22" t="str">
        <f>IF(INDEX(Veh_Marshal,0,4)="N/A","N/A",'输出-系统进路参数'!E327)</f>
        <v>N/A</v>
      </c>
      <c r="C326" s="22" t="str">
        <f>IF(INDEX(Veh_Marshal,0,4)="N/A","N/A",'输出-系统进路参数'!F327)</f>
        <v>N/A</v>
      </c>
      <c r="D326" s="22" t="str">
        <f>IF(INDEX(Veh_Marshal,0,4)="N/A","N/A",'输出-系统进路参数'!G327)</f>
        <v>N/A</v>
      </c>
      <c r="E326" s="22" t="str">
        <f>IF(INDEX(Veh_Marshal,0,4)="N/A","N/A",'输出-系统进路参数'!H327)</f>
        <v>N/A</v>
      </c>
      <c r="F326" s="22" t="str">
        <f>IF(INDEX(Veh_Marshal,0,4)="N/A","N/A",'输出-系统进路参数'!I327)</f>
        <v>N/A</v>
      </c>
      <c r="G326" s="22" t="str">
        <f>IF(INDEX(Veh_Marshal,0,4)="N/A","N/A",'输出-系统进路参数'!J327)</f>
        <v>N/A</v>
      </c>
      <c r="H326" s="22" t="str">
        <f>IF(INDEX(Veh_Marshal,0,4)="N/A","N/A",'输出-系统进路参数'!K327)</f>
        <v>N/A</v>
      </c>
      <c r="I326" s="22" t="str">
        <f>IF(INDEX(Veh_Marshal,0,4)="N/A","N/A",'输出-系统进路参数'!L327)</f>
        <v>N/A</v>
      </c>
      <c r="J326" s="22" t="str">
        <f>IF(INDEX(Veh_Marshal,0,4)="N/A","N/A",'输出-系统进路参数'!M327)</f>
        <v>N/A</v>
      </c>
      <c r="K326" s="22" t="str">
        <f>IF(INDEX(Veh_Marshal,0,4)="N/A","N/A",'输出-系统进路参数'!N327)</f>
        <v>N/A</v>
      </c>
      <c r="L326" s="22" t="str">
        <f>IF(INDEX(Veh_Marshal,0,4)="N/A","N/A",'输出-系统进路参数'!O327)</f>
        <v>N/A</v>
      </c>
      <c r="M326" s="22" t="str">
        <f>IF(INDEX(Veh_Marshal,0,4)="N/A","N/A",'输出-系统进路参数'!P327)</f>
        <v>N/A</v>
      </c>
      <c r="N326" s="22" t="str">
        <f>IF(INDEX(Veh_Marshal,0,4)="N/A","N/A",'输出-系统进路参数'!Q327)</f>
        <v>N/A</v>
      </c>
      <c r="O326" s="22" t="str">
        <f>IF(INDEX(Veh_Marshal,0,4)="N/A","N/A",'输出-系统进路参数'!R327)</f>
        <v>N/A</v>
      </c>
      <c r="P326" s="22" t="str">
        <f>IF(INDEX(Veh_Marshal,0,4)="N/A","N/A",'输出-系统进路参数'!S327)</f>
        <v>N/A</v>
      </c>
      <c r="Q326" s="22" t="str">
        <f>IF(INDEX(Veh_Marshal,0,4)="N/A","N/A",'输出-系统进路参数'!T327)</f>
        <v>N/A</v>
      </c>
      <c r="R326" s="22" t="str">
        <f>IF(INDEX(Veh_Marshal,0,4)="N/A","N/A",'输出-系统进路参数'!U327)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IF(INDEX(Veh_Marshal,0,4)="N/A","N/A",'输出-系统进路参数'!B328)</f>
        <v>N/A</v>
      </c>
      <c r="B327" s="22" t="str">
        <f>IF(INDEX(Veh_Marshal,0,4)="N/A","N/A",'输出-系统进路参数'!E328)</f>
        <v>N/A</v>
      </c>
      <c r="C327" s="22" t="str">
        <f>IF(INDEX(Veh_Marshal,0,4)="N/A","N/A",'输出-系统进路参数'!F328)</f>
        <v>N/A</v>
      </c>
      <c r="D327" s="22" t="str">
        <f>IF(INDEX(Veh_Marshal,0,4)="N/A","N/A",'输出-系统进路参数'!G328)</f>
        <v>N/A</v>
      </c>
      <c r="E327" s="22" t="str">
        <f>IF(INDEX(Veh_Marshal,0,4)="N/A","N/A",'输出-系统进路参数'!H328)</f>
        <v>N/A</v>
      </c>
      <c r="F327" s="22" t="str">
        <f>IF(INDEX(Veh_Marshal,0,4)="N/A","N/A",'输出-系统进路参数'!I328)</f>
        <v>N/A</v>
      </c>
      <c r="G327" s="22" t="str">
        <f>IF(INDEX(Veh_Marshal,0,4)="N/A","N/A",'输出-系统进路参数'!J328)</f>
        <v>N/A</v>
      </c>
      <c r="H327" s="22" t="str">
        <f>IF(INDEX(Veh_Marshal,0,4)="N/A","N/A",'输出-系统进路参数'!K328)</f>
        <v>N/A</v>
      </c>
      <c r="I327" s="22" t="str">
        <f>IF(INDEX(Veh_Marshal,0,4)="N/A","N/A",'输出-系统进路参数'!L328)</f>
        <v>N/A</v>
      </c>
      <c r="J327" s="22" t="str">
        <f>IF(INDEX(Veh_Marshal,0,4)="N/A","N/A",'输出-系统进路参数'!M328)</f>
        <v>N/A</v>
      </c>
      <c r="K327" s="22" t="str">
        <f>IF(INDEX(Veh_Marshal,0,4)="N/A","N/A",'输出-系统进路参数'!N328)</f>
        <v>N/A</v>
      </c>
      <c r="L327" s="22" t="str">
        <f>IF(INDEX(Veh_Marshal,0,4)="N/A","N/A",'输出-系统进路参数'!O328)</f>
        <v>N/A</v>
      </c>
      <c r="M327" s="22" t="str">
        <f>IF(INDEX(Veh_Marshal,0,4)="N/A","N/A",'输出-系统进路参数'!P328)</f>
        <v>N/A</v>
      </c>
      <c r="N327" s="22" t="str">
        <f>IF(INDEX(Veh_Marshal,0,4)="N/A","N/A",'输出-系统进路参数'!Q328)</f>
        <v>N/A</v>
      </c>
      <c r="O327" s="22" t="str">
        <f>IF(INDEX(Veh_Marshal,0,4)="N/A","N/A",'输出-系统进路参数'!R328)</f>
        <v>N/A</v>
      </c>
      <c r="P327" s="22" t="str">
        <f>IF(INDEX(Veh_Marshal,0,4)="N/A","N/A",'输出-系统进路参数'!S328)</f>
        <v>N/A</v>
      </c>
      <c r="Q327" s="22" t="str">
        <f>IF(INDEX(Veh_Marshal,0,4)="N/A","N/A",'输出-系统进路参数'!T328)</f>
        <v>N/A</v>
      </c>
      <c r="R327" s="22" t="str">
        <f>IF(INDEX(Veh_Marshal,0,4)="N/A","N/A",'输出-系统进路参数'!U328)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IF(INDEX(Veh_Marshal,0,4)="N/A","N/A",'输出-系统进路参数'!B329)</f>
        <v>N/A</v>
      </c>
      <c r="B328" s="22" t="str">
        <f>IF(INDEX(Veh_Marshal,0,4)="N/A","N/A",'输出-系统进路参数'!E329)</f>
        <v>N/A</v>
      </c>
      <c r="C328" s="22" t="str">
        <f>IF(INDEX(Veh_Marshal,0,4)="N/A","N/A",'输出-系统进路参数'!F329)</f>
        <v>N/A</v>
      </c>
      <c r="D328" s="22" t="str">
        <f>IF(INDEX(Veh_Marshal,0,4)="N/A","N/A",'输出-系统进路参数'!G329)</f>
        <v>N/A</v>
      </c>
      <c r="E328" s="22" t="str">
        <f>IF(INDEX(Veh_Marshal,0,4)="N/A","N/A",'输出-系统进路参数'!H329)</f>
        <v>N/A</v>
      </c>
      <c r="F328" s="22" t="str">
        <f>IF(INDEX(Veh_Marshal,0,4)="N/A","N/A",'输出-系统进路参数'!I329)</f>
        <v>N/A</v>
      </c>
      <c r="G328" s="22" t="str">
        <f>IF(INDEX(Veh_Marshal,0,4)="N/A","N/A",'输出-系统进路参数'!J329)</f>
        <v>N/A</v>
      </c>
      <c r="H328" s="22" t="str">
        <f>IF(INDEX(Veh_Marshal,0,4)="N/A","N/A",'输出-系统进路参数'!K329)</f>
        <v>N/A</v>
      </c>
      <c r="I328" s="22" t="str">
        <f>IF(INDEX(Veh_Marshal,0,4)="N/A","N/A",'输出-系统进路参数'!L329)</f>
        <v>N/A</v>
      </c>
      <c r="J328" s="22" t="str">
        <f>IF(INDEX(Veh_Marshal,0,4)="N/A","N/A",'输出-系统进路参数'!M329)</f>
        <v>N/A</v>
      </c>
      <c r="K328" s="22" t="str">
        <f>IF(INDEX(Veh_Marshal,0,4)="N/A","N/A",'输出-系统进路参数'!N329)</f>
        <v>N/A</v>
      </c>
      <c r="L328" s="22" t="str">
        <f>IF(INDEX(Veh_Marshal,0,4)="N/A","N/A",'输出-系统进路参数'!O329)</f>
        <v>N/A</v>
      </c>
      <c r="M328" s="22" t="str">
        <f>IF(INDEX(Veh_Marshal,0,4)="N/A","N/A",'输出-系统进路参数'!P329)</f>
        <v>N/A</v>
      </c>
      <c r="N328" s="22" t="str">
        <f>IF(INDEX(Veh_Marshal,0,4)="N/A","N/A",'输出-系统进路参数'!Q329)</f>
        <v>N/A</v>
      </c>
      <c r="O328" s="22" t="str">
        <f>IF(INDEX(Veh_Marshal,0,4)="N/A","N/A",'输出-系统进路参数'!R329)</f>
        <v>N/A</v>
      </c>
      <c r="P328" s="22" t="str">
        <f>IF(INDEX(Veh_Marshal,0,4)="N/A","N/A",'输出-系统进路参数'!S329)</f>
        <v>N/A</v>
      </c>
      <c r="Q328" s="22" t="str">
        <f>IF(INDEX(Veh_Marshal,0,4)="N/A","N/A",'输出-系统进路参数'!T329)</f>
        <v>N/A</v>
      </c>
      <c r="R328" s="22" t="str">
        <f>IF(INDEX(Veh_Marshal,0,4)="N/A","N/A",'输出-系统进路参数'!U329)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IF(INDEX(Veh_Marshal,0,4)="N/A","N/A",'输出-系统进路参数'!B330)</f>
        <v>N/A</v>
      </c>
      <c r="B329" s="22" t="str">
        <f>IF(INDEX(Veh_Marshal,0,4)="N/A","N/A",'输出-系统进路参数'!E330)</f>
        <v>N/A</v>
      </c>
      <c r="C329" s="22" t="str">
        <f>IF(INDEX(Veh_Marshal,0,4)="N/A","N/A",'输出-系统进路参数'!F330)</f>
        <v>N/A</v>
      </c>
      <c r="D329" s="22" t="str">
        <f>IF(INDEX(Veh_Marshal,0,4)="N/A","N/A",'输出-系统进路参数'!G330)</f>
        <v>N/A</v>
      </c>
      <c r="E329" s="22" t="str">
        <f>IF(INDEX(Veh_Marshal,0,4)="N/A","N/A",'输出-系统进路参数'!H330)</f>
        <v>N/A</v>
      </c>
      <c r="F329" s="22" t="str">
        <f>IF(INDEX(Veh_Marshal,0,4)="N/A","N/A",'输出-系统进路参数'!I330)</f>
        <v>N/A</v>
      </c>
      <c r="G329" s="22" t="str">
        <f>IF(INDEX(Veh_Marshal,0,4)="N/A","N/A",'输出-系统进路参数'!J330)</f>
        <v>N/A</v>
      </c>
      <c r="H329" s="22" t="str">
        <f>IF(INDEX(Veh_Marshal,0,4)="N/A","N/A",'输出-系统进路参数'!K330)</f>
        <v>N/A</v>
      </c>
      <c r="I329" s="22" t="str">
        <f>IF(INDEX(Veh_Marshal,0,4)="N/A","N/A",'输出-系统进路参数'!L330)</f>
        <v>N/A</v>
      </c>
      <c r="J329" s="22" t="str">
        <f>IF(INDEX(Veh_Marshal,0,4)="N/A","N/A",'输出-系统进路参数'!M330)</f>
        <v>N/A</v>
      </c>
      <c r="K329" s="22" t="str">
        <f>IF(INDEX(Veh_Marshal,0,4)="N/A","N/A",'输出-系统进路参数'!N330)</f>
        <v>N/A</v>
      </c>
      <c r="L329" s="22" t="str">
        <f>IF(INDEX(Veh_Marshal,0,4)="N/A","N/A",'输出-系统进路参数'!O330)</f>
        <v>N/A</v>
      </c>
      <c r="M329" s="22" t="str">
        <f>IF(INDEX(Veh_Marshal,0,4)="N/A","N/A",'输出-系统进路参数'!P330)</f>
        <v>N/A</v>
      </c>
      <c r="N329" s="22" t="str">
        <f>IF(INDEX(Veh_Marshal,0,4)="N/A","N/A",'输出-系统进路参数'!Q330)</f>
        <v>N/A</v>
      </c>
      <c r="O329" s="22" t="str">
        <f>IF(INDEX(Veh_Marshal,0,4)="N/A","N/A",'输出-系统进路参数'!R330)</f>
        <v>N/A</v>
      </c>
      <c r="P329" s="22" t="str">
        <f>IF(INDEX(Veh_Marshal,0,4)="N/A","N/A",'输出-系统进路参数'!S330)</f>
        <v>N/A</v>
      </c>
      <c r="Q329" s="22" t="str">
        <f>IF(INDEX(Veh_Marshal,0,4)="N/A","N/A",'输出-系统进路参数'!T330)</f>
        <v>N/A</v>
      </c>
      <c r="R329" s="22" t="str">
        <f>IF(INDEX(Veh_Marshal,0,4)="N/A","N/A",'输出-系统进路参数'!U330)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IF(INDEX(Veh_Marshal,0,4)="N/A","N/A",'输出-系统进路参数'!B331)</f>
        <v>N/A</v>
      </c>
      <c r="B330" s="22" t="str">
        <f>IF(INDEX(Veh_Marshal,0,4)="N/A","N/A",'输出-系统进路参数'!E331)</f>
        <v>N/A</v>
      </c>
      <c r="C330" s="22" t="str">
        <f>IF(INDEX(Veh_Marshal,0,4)="N/A","N/A",'输出-系统进路参数'!F331)</f>
        <v>N/A</v>
      </c>
      <c r="D330" s="22" t="str">
        <f>IF(INDEX(Veh_Marshal,0,4)="N/A","N/A",'输出-系统进路参数'!G331)</f>
        <v>N/A</v>
      </c>
      <c r="E330" s="22" t="str">
        <f>IF(INDEX(Veh_Marshal,0,4)="N/A","N/A",'输出-系统进路参数'!H331)</f>
        <v>N/A</v>
      </c>
      <c r="F330" s="22" t="str">
        <f>IF(INDEX(Veh_Marshal,0,4)="N/A","N/A",'输出-系统进路参数'!I331)</f>
        <v>N/A</v>
      </c>
      <c r="G330" s="22" t="str">
        <f>IF(INDEX(Veh_Marshal,0,4)="N/A","N/A",'输出-系统进路参数'!J331)</f>
        <v>N/A</v>
      </c>
      <c r="H330" s="22" t="str">
        <f>IF(INDEX(Veh_Marshal,0,4)="N/A","N/A",'输出-系统进路参数'!K331)</f>
        <v>N/A</v>
      </c>
      <c r="I330" s="22" t="str">
        <f>IF(INDEX(Veh_Marshal,0,4)="N/A","N/A",'输出-系统进路参数'!L331)</f>
        <v>N/A</v>
      </c>
      <c r="J330" s="22" t="str">
        <f>IF(INDEX(Veh_Marshal,0,4)="N/A","N/A",'输出-系统进路参数'!M331)</f>
        <v>N/A</v>
      </c>
      <c r="K330" s="22" t="str">
        <f>IF(INDEX(Veh_Marshal,0,4)="N/A","N/A",'输出-系统进路参数'!N331)</f>
        <v>N/A</v>
      </c>
      <c r="L330" s="22" t="str">
        <f>IF(INDEX(Veh_Marshal,0,4)="N/A","N/A",'输出-系统进路参数'!O331)</f>
        <v>N/A</v>
      </c>
      <c r="M330" s="22" t="str">
        <f>IF(INDEX(Veh_Marshal,0,4)="N/A","N/A",'输出-系统进路参数'!P331)</f>
        <v>N/A</v>
      </c>
      <c r="N330" s="22" t="str">
        <f>IF(INDEX(Veh_Marshal,0,4)="N/A","N/A",'输出-系统进路参数'!Q331)</f>
        <v>N/A</v>
      </c>
      <c r="O330" s="22" t="str">
        <f>IF(INDEX(Veh_Marshal,0,4)="N/A","N/A",'输出-系统进路参数'!R331)</f>
        <v>N/A</v>
      </c>
      <c r="P330" s="22" t="str">
        <f>IF(INDEX(Veh_Marshal,0,4)="N/A","N/A",'输出-系统进路参数'!S331)</f>
        <v>N/A</v>
      </c>
      <c r="Q330" s="22" t="str">
        <f>IF(INDEX(Veh_Marshal,0,4)="N/A","N/A",'输出-系统进路参数'!T331)</f>
        <v>N/A</v>
      </c>
      <c r="R330" s="22" t="str">
        <f>IF(INDEX(Veh_Marshal,0,4)="N/A","N/A",'输出-系统进路参数'!U331)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IF(INDEX(Veh_Marshal,0,4)="N/A","N/A",'输出-系统进路参数'!B332)</f>
        <v>N/A</v>
      </c>
      <c r="B331" s="22" t="str">
        <f>IF(INDEX(Veh_Marshal,0,4)="N/A","N/A",'输出-系统进路参数'!E332)</f>
        <v>N/A</v>
      </c>
      <c r="C331" s="22" t="str">
        <f>IF(INDEX(Veh_Marshal,0,4)="N/A","N/A",'输出-系统进路参数'!F332)</f>
        <v>N/A</v>
      </c>
      <c r="D331" s="22" t="str">
        <f>IF(INDEX(Veh_Marshal,0,4)="N/A","N/A",'输出-系统进路参数'!G332)</f>
        <v>N/A</v>
      </c>
      <c r="E331" s="22" t="str">
        <f>IF(INDEX(Veh_Marshal,0,4)="N/A","N/A",'输出-系统进路参数'!H332)</f>
        <v>N/A</v>
      </c>
      <c r="F331" s="22" t="str">
        <f>IF(INDEX(Veh_Marshal,0,4)="N/A","N/A",'输出-系统进路参数'!I332)</f>
        <v>N/A</v>
      </c>
      <c r="G331" s="22" t="str">
        <f>IF(INDEX(Veh_Marshal,0,4)="N/A","N/A",'输出-系统进路参数'!J332)</f>
        <v>N/A</v>
      </c>
      <c r="H331" s="22" t="str">
        <f>IF(INDEX(Veh_Marshal,0,4)="N/A","N/A",'输出-系统进路参数'!K332)</f>
        <v>N/A</v>
      </c>
      <c r="I331" s="22" t="str">
        <f>IF(INDEX(Veh_Marshal,0,4)="N/A","N/A",'输出-系统进路参数'!L332)</f>
        <v>N/A</v>
      </c>
      <c r="J331" s="22" t="str">
        <f>IF(INDEX(Veh_Marshal,0,4)="N/A","N/A",'输出-系统进路参数'!M332)</f>
        <v>N/A</v>
      </c>
      <c r="K331" s="22" t="str">
        <f>IF(INDEX(Veh_Marshal,0,4)="N/A","N/A",'输出-系统进路参数'!N332)</f>
        <v>N/A</v>
      </c>
      <c r="L331" s="22" t="str">
        <f>IF(INDEX(Veh_Marshal,0,4)="N/A","N/A",'输出-系统进路参数'!O332)</f>
        <v>N/A</v>
      </c>
      <c r="M331" s="22" t="str">
        <f>IF(INDEX(Veh_Marshal,0,4)="N/A","N/A",'输出-系统进路参数'!P332)</f>
        <v>N/A</v>
      </c>
      <c r="N331" s="22" t="str">
        <f>IF(INDEX(Veh_Marshal,0,4)="N/A","N/A",'输出-系统进路参数'!Q332)</f>
        <v>N/A</v>
      </c>
      <c r="O331" s="22" t="str">
        <f>IF(INDEX(Veh_Marshal,0,4)="N/A","N/A",'输出-系统进路参数'!R332)</f>
        <v>N/A</v>
      </c>
      <c r="P331" s="22" t="str">
        <f>IF(INDEX(Veh_Marshal,0,4)="N/A","N/A",'输出-系统进路参数'!S332)</f>
        <v>N/A</v>
      </c>
      <c r="Q331" s="22" t="str">
        <f>IF(INDEX(Veh_Marshal,0,4)="N/A","N/A",'输出-系统进路参数'!T332)</f>
        <v>N/A</v>
      </c>
      <c r="R331" s="22" t="str">
        <f>IF(INDEX(Veh_Marshal,0,4)="N/A","N/A",'输出-系统进路参数'!U332)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IF(INDEX(Veh_Marshal,0,4)="N/A","N/A",'输出-系统进路参数'!B333)</f>
        <v>N/A</v>
      </c>
      <c r="B332" s="22" t="str">
        <f>IF(INDEX(Veh_Marshal,0,4)="N/A","N/A",'输出-系统进路参数'!E333)</f>
        <v>N/A</v>
      </c>
      <c r="C332" s="22" t="str">
        <f>IF(INDEX(Veh_Marshal,0,4)="N/A","N/A",'输出-系统进路参数'!F333)</f>
        <v>N/A</v>
      </c>
      <c r="D332" s="22" t="str">
        <f>IF(INDEX(Veh_Marshal,0,4)="N/A","N/A",'输出-系统进路参数'!G333)</f>
        <v>N/A</v>
      </c>
      <c r="E332" s="22" t="str">
        <f>IF(INDEX(Veh_Marshal,0,4)="N/A","N/A",'输出-系统进路参数'!H333)</f>
        <v>N/A</v>
      </c>
      <c r="F332" s="22" t="str">
        <f>IF(INDEX(Veh_Marshal,0,4)="N/A","N/A",'输出-系统进路参数'!I333)</f>
        <v>N/A</v>
      </c>
      <c r="G332" s="22" t="str">
        <f>IF(INDEX(Veh_Marshal,0,4)="N/A","N/A",'输出-系统进路参数'!J333)</f>
        <v>N/A</v>
      </c>
      <c r="H332" s="22" t="str">
        <f>IF(INDEX(Veh_Marshal,0,4)="N/A","N/A",'输出-系统进路参数'!K333)</f>
        <v>N/A</v>
      </c>
      <c r="I332" s="22" t="str">
        <f>IF(INDEX(Veh_Marshal,0,4)="N/A","N/A",'输出-系统进路参数'!L333)</f>
        <v>N/A</v>
      </c>
      <c r="J332" s="22" t="str">
        <f>IF(INDEX(Veh_Marshal,0,4)="N/A","N/A",'输出-系统进路参数'!M333)</f>
        <v>N/A</v>
      </c>
      <c r="K332" s="22" t="str">
        <f>IF(INDEX(Veh_Marshal,0,4)="N/A","N/A",'输出-系统进路参数'!N333)</f>
        <v>N/A</v>
      </c>
      <c r="L332" s="22" t="str">
        <f>IF(INDEX(Veh_Marshal,0,4)="N/A","N/A",'输出-系统进路参数'!O333)</f>
        <v>N/A</v>
      </c>
      <c r="M332" s="22" t="str">
        <f>IF(INDEX(Veh_Marshal,0,4)="N/A","N/A",'输出-系统进路参数'!P333)</f>
        <v>N/A</v>
      </c>
      <c r="N332" s="22" t="str">
        <f>IF(INDEX(Veh_Marshal,0,4)="N/A","N/A",'输出-系统进路参数'!Q333)</f>
        <v>N/A</v>
      </c>
      <c r="O332" s="22" t="str">
        <f>IF(INDEX(Veh_Marshal,0,4)="N/A","N/A",'输出-系统进路参数'!R333)</f>
        <v>N/A</v>
      </c>
      <c r="P332" s="22" t="str">
        <f>IF(INDEX(Veh_Marshal,0,4)="N/A","N/A",'输出-系统进路参数'!S333)</f>
        <v>N/A</v>
      </c>
      <c r="Q332" s="22" t="str">
        <f>IF(INDEX(Veh_Marshal,0,4)="N/A","N/A",'输出-系统进路参数'!T333)</f>
        <v>N/A</v>
      </c>
      <c r="R332" s="22" t="str">
        <f>IF(INDEX(Veh_Marshal,0,4)="N/A","N/A",'输出-系统进路参数'!U333)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IF(INDEX(Veh_Marshal,0,4)="N/A","N/A",'输出-系统进路参数'!B334)</f>
        <v>N/A</v>
      </c>
      <c r="B333" s="22" t="str">
        <f>IF(INDEX(Veh_Marshal,0,4)="N/A","N/A",'输出-系统进路参数'!E334)</f>
        <v>N/A</v>
      </c>
      <c r="C333" s="22" t="str">
        <f>IF(INDEX(Veh_Marshal,0,4)="N/A","N/A",'输出-系统进路参数'!F334)</f>
        <v>N/A</v>
      </c>
      <c r="D333" s="22" t="str">
        <f>IF(INDEX(Veh_Marshal,0,4)="N/A","N/A",'输出-系统进路参数'!G334)</f>
        <v>N/A</v>
      </c>
      <c r="E333" s="22" t="str">
        <f>IF(INDEX(Veh_Marshal,0,4)="N/A","N/A",'输出-系统进路参数'!H334)</f>
        <v>N/A</v>
      </c>
      <c r="F333" s="22" t="str">
        <f>IF(INDEX(Veh_Marshal,0,4)="N/A","N/A",'输出-系统进路参数'!I334)</f>
        <v>N/A</v>
      </c>
      <c r="G333" s="22" t="str">
        <f>IF(INDEX(Veh_Marshal,0,4)="N/A","N/A",'输出-系统进路参数'!J334)</f>
        <v>N/A</v>
      </c>
      <c r="H333" s="22" t="str">
        <f>IF(INDEX(Veh_Marshal,0,4)="N/A","N/A",'输出-系统进路参数'!K334)</f>
        <v>N/A</v>
      </c>
      <c r="I333" s="22" t="str">
        <f>IF(INDEX(Veh_Marshal,0,4)="N/A","N/A",'输出-系统进路参数'!L334)</f>
        <v>N/A</v>
      </c>
      <c r="J333" s="22" t="str">
        <f>IF(INDEX(Veh_Marshal,0,4)="N/A","N/A",'输出-系统进路参数'!M334)</f>
        <v>N/A</v>
      </c>
      <c r="K333" s="22" t="str">
        <f>IF(INDEX(Veh_Marshal,0,4)="N/A","N/A",'输出-系统进路参数'!N334)</f>
        <v>N/A</v>
      </c>
      <c r="L333" s="22" t="str">
        <f>IF(INDEX(Veh_Marshal,0,4)="N/A","N/A",'输出-系统进路参数'!O334)</f>
        <v>N/A</v>
      </c>
      <c r="M333" s="22" t="str">
        <f>IF(INDEX(Veh_Marshal,0,4)="N/A","N/A",'输出-系统进路参数'!P334)</f>
        <v>N/A</v>
      </c>
      <c r="N333" s="22" t="str">
        <f>IF(INDEX(Veh_Marshal,0,4)="N/A","N/A",'输出-系统进路参数'!Q334)</f>
        <v>N/A</v>
      </c>
      <c r="O333" s="22" t="str">
        <f>IF(INDEX(Veh_Marshal,0,4)="N/A","N/A",'输出-系统进路参数'!R334)</f>
        <v>N/A</v>
      </c>
      <c r="P333" s="22" t="str">
        <f>IF(INDEX(Veh_Marshal,0,4)="N/A","N/A",'输出-系统进路参数'!S334)</f>
        <v>N/A</v>
      </c>
      <c r="Q333" s="22" t="str">
        <f>IF(INDEX(Veh_Marshal,0,4)="N/A","N/A",'输出-系统进路参数'!T334)</f>
        <v>N/A</v>
      </c>
      <c r="R333" s="22" t="str">
        <f>IF(INDEX(Veh_Marshal,0,4)="N/A","N/A",'输出-系统进路参数'!U334)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IF(INDEX(Veh_Marshal,0,4)="N/A","N/A",'输出-系统进路参数'!B335)</f>
        <v>N/A</v>
      </c>
      <c r="B334" s="22" t="str">
        <f>IF(INDEX(Veh_Marshal,0,4)="N/A","N/A",'输出-系统进路参数'!E335)</f>
        <v>N/A</v>
      </c>
      <c r="C334" s="22" t="str">
        <f>IF(INDEX(Veh_Marshal,0,4)="N/A","N/A",'输出-系统进路参数'!F335)</f>
        <v>N/A</v>
      </c>
      <c r="D334" s="22" t="str">
        <f>IF(INDEX(Veh_Marshal,0,4)="N/A","N/A",'输出-系统进路参数'!G335)</f>
        <v>N/A</v>
      </c>
      <c r="E334" s="22" t="str">
        <f>IF(INDEX(Veh_Marshal,0,4)="N/A","N/A",'输出-系统进路参数'!H335)</f>
        <v>N/A</v>
      </c>
      <c r="F334" s="22" t="str">
        <f>IF(INDEX(Veh_Marshal,0,4)="N/A","N/A",'输出-系统进路参数'!I335)</f>
        <v>N/A</v>
      </c>
      <c r="G334" s="22" t="str">
        <f>IF(INDEX(Veh_Marshal,0,4)="N/A","N/A",'输出-系统进路参数'!J335)</f>
        <v>N/A</v>
      </c>
      <c r="H334" s="22" t="str">
        <f>IF(INDEX(Veh_Marshal,0,4)="N/A","N/A",'输出-系统进路参数'!K335)</f>
        <v>N/A</v>
      </c>
      <c r="I334" s="22" t="str">
        <f>IF(INDEX(Veh_Marshal,0,4)="N/A","N/A",'输出-系统进路参数'!L335)</f>
        <v>N/A</v>
      </c>
      <c r="J334" s="22" t="str">
        <f>IF(INDEX(Veh_Marshal,0,4)="N/A","N/A",'输出-系统进路参数'!M335)</f>
        <v>N/A</v>
      </c>
      <c r="K334" s="22" t="str">
        <f>IF(INDEX(Veh_Marshal,0,4)="N/A","N/A",'输出-系统进路参数'!N335)</f>
        <v>N/A</v>
      </c>
      <c r="L334" s="22" t="str">
        <f>IF(INDEX(Veh_Marshal,0,4)="N/A","N/A",'输出-系统进路参数'!O335)</f>
        <v>N/A</v>
      </c>
      <c r="M334" s="22" t="str">
        <f>IF(INDEX(Veh_Marshal,0,4)="N/A","N/A",'输出-系统进路参数'!P335)</f>
        <v>N/A</v>
      </c>
      <c r="N334" s="22" t="str">
        <f>IF(INDEX(Veh_Marshal,0,4)="N/A","N/A",'输出-系统进路参数'!Q335)</f>
        <v>N/A</v>
      </c>
      <c r="O334" s="22" t="str">
        <f>IF(INDEX(Veh_Marshal,0,4)="N/A","N/A",'输出-系统进路参数'!R335)</f>
        <v>N/A</v>
      </c>
      <c r="P334" s="22" t="str">
        <f>IF(INDEX(Veh_Marshal,0,4)="N/A","N/A",'输出-系统进路参数'!S335)</f>
        <v>N/A</v>
      </c>
      <c r="Q334" s="22" t="str">
        <f>IF(INDEX(Veh_Marshal,0,4)="N/A","N/A",'输出-系统进路参数'!T335)</f>
        <v>N/A</v>
      </c>
      <c r="R334" s="22" t="str">
        <f>IF(INDEX(Veh_Marshal,0,4)="N/A","N/A",'输出-系统进路参数'!U335)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IF(INDEX(Veh_Marshal,0,4)="N/A","N/A",'输出-系统进路参数'!B336)</f>
        <v>N/A</v>
      </c>
      <c r="B335" s="22" t="str">
        <f>IF(INDEX(Veh_Marshal,0,4)="N/A","N/A",'输出-系统进路参数'!E336)</f>
        <v>N/A</v>
      </c>
      <c r="C335" s="22" t="str">
        <f>IF(INDEX(Veh_Marshal,0,4)="N/A","N/A",'输出-系统进路参数'!F336)</f>
        <v>N/A</v>
      </c>
      <c r="D335" s="22" t="str">
        <f>IF(INDEX(Veh_Marshal,0,4)="N/A","N/A",'输出-系统进路参数'!G336)</f>
        <v>N/A</v>
      </c>
      <c r="E335" s="22" t="str">
        <f>IF(INDEX(Veh_Marshal,0,4)="N/A","N/A",'输出-系统进路参数'!H336)</f>
        <v>N/A</v>
      </c>
      <c r="F335" s="22" t="str">
        <f>IF(INDEX(Veh_Marshal,0,4)="N/A","N/A",'输出-系统进路参数'!I336)</f>
        <v>N/A</v>
      </c>
      <c r="G335" s="22" t="str">
        <f>IF(INDEX(Veh_Marshal,0,4)="N/A","N/A",'输出-系统进路参数'!J336)</f>
        <v>N/A</v>
      </c>
      <c r="H335" s="22" t="str">
        <f>IF(INDEX(Veh_Marshal,0,4)="N/A","N/A",'输出-系统进路参数'!K336)</f>
        <v>N/A</v>
      </c>
      <c r="I335" s="22" t="str">
        <f>IF(INDEX(Veh_Marshal,0,4)="N/A","N/A",'输出-系统进路参数'!L336)</f>
        <v>N/A</v>
      </c>
      <c r="J335" s="22" t="str">
        <f>IF(INDEX(Veh_Marshal,0,4)="N/A","N/A",'输出-系统进路参数'!M336)</f>
        <v>N/A</v>
      </c>
      <c r="K335" s="22" t="str">
        <f>IF(INDEX(Veh_Marshal,0,4)="N/A","N/A",'输出-系统进路参数'!N336)</f>
        <v>N/A</v>
      </c>
      <c r="L335" s="22" t="str">
        <f>IF(INDEX(Veh_Marshal,0,4)="N/A","N/A",'输出-系统进路参数'!O336)</f>
        <v>N/A</v>
      </c>
      <c r="M335" s="22" t="str">
        <f>IF(INDEX(Veh_Marshal,0,4)="N/A","N/A",'输出-系统进路参数'!P336)</f>
        <v>N/A</v>
      </c>
      <c r="N335" s="22" t="str">
        <f>IF(INDEX(Veh_Marshal,0,4)="N/A","N/A",'输出-系统进路参数'!Q336)</f>
        <v>N/A</v>
      </c>
      <c r="O335" s="22" t="str">
        <f>IF(INDEX(Veh_Marshal,0,4)="N/A","N/A",'输出-系统进路参数'!R336)</f>
        <v>N/A</v>
      </c>
      <c r="P335" s="22" t="str">
        <f>IF(INDEX(Veh_Marshal,0,4)="N/A","N/A",'输出-系统进路参数'!S336)</f>
        <v>N/A</v>
      </c>
      <c r="Q335" s="22" t="str">
        <f>IF(INDEX(Veh_Marshal,0,4)="N/A","N/A",'输出-系统进路参数'!T336)</f>
        <v>N/A</v>
      </c>
      <c r="R335" s="22" t="str">
        <f>IF(INDEX(Veh_Marshal,0,4)="N/A","N/A",'输出-系统进路参数'!U336)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IF(INDEX(Veh_Marshal,0,4)="N/A","N/A",'输出-系统进路参数'!B337)</f>
        <v>N/A</v>
      </c>
      <c r="B336" s="22" t="str">
        <f>IF(INDEX(Veh_Marshal,0,4)="N/A","N/A",'输出-系统进路参数'!E337)</f>
        <v>N/A</v>
      </c>
      <c r="C336" s="22" t="str">
        <f>IF(INDEX(Veh_Marshal,0,4)="N/A","N/A",'输出-系统进路参数'!F337)</f>
        <v>N/A</v>
      </c>
      <c r="D336" s="22" t="str">
        <f>IF(INDEX(Veh_Marshal,0,4)="N/A","N/A",'输出-系统进路参数'!G337)</f>
        <v>N/A</v>
      </c>
      <c r="E336" s="22" t="str">
        <f>IF(INDEX(Veh_Marshal,0,4)="N/A","N/A",'输出-系统进路参数'!H337)</f>
        <v>N/A</v>
      </c>
      <c r="F336" s="22" t="str">
        <f>IF(INDEX(Veh_Marshal,0,4)="N/A","N/A",'输出-系统进路参数'!I337)</f>
        <v>N/A</v>
      </c>
      <c r="G336" s="22" t="str">
        <f>IF(INDEX(Veh_Marshal,0,4)="N/A","N/A",'输出-系统进路参数'!J337)</f>
        <v>N/A</v>
      </c>
      <c r="H336" s="22" t="str">
        <f>IF(INDEX(Veh_Marshal,0,4)="N/A","N/A",'输出-系统进路参数'!K337)</f>
        <v>N/A</v>
      </c>
      <c r="I336" s="22" t="str">
        <f>IF(INDEX(Veh_Marshal,0,4)="N/A","N/A",'输出-系统进路参数'!L337)</f>
        <v>N/A</v>
      </c>
      <c r="J336" s="22" t="str">
        <f>IF(INDEX(Veh_Marshal,0,4)="N/A","N/A",'输出-系统进路参数'!M337)</f>
        <v>N/A</v>
      </c>
      <c r="K336" s="22" t="str">
        <f>IF(INDEX(Veh_Marshal,0,4)="N/A","N/A",'输出-系统进路参数'!N337)</f>
        <v>N/A</v>
      </c>
      <c r="L336" s="22" t="str">
        <f>IF(INDEX(Veh_Marshal,0,4)="N/A","N/A",'输出-系统进路参数'!O337)</f>
        <v>N/A</v>
      </c>
      <c r="M336" s="22" t="str">
        <f>IF(INDEX(Veh_Marshal,0,4)="N/A","N/A",'输出-系统进路参数'!P337)</f>
        <v>N/A</v>
      </c>
      <c r="N336" s="22" t="str">
        <f>IF(INDEX(Veh_Marshal,0,4)="N/A","N/A",'输出-系统进路参数'!Q337)</f>
        <v>N/A</v>
      </c>
      <c r="O336" s="22" t="str">
        <f>IF(INDEX(Veh_Marshal,0,4)="N/A","N/A",'输出-系统进路参数'!R337)</f>
        <v>N/A</v>
      </c>
      <c r="P336" s="22" t="str">
        <f>IF(INDEX(Veh_Marshal,0,4)="N/A","N/A",'输出-系统进路参数'!S337)</f>
        <v>N/A</v>
      </c>
      <c r="Q336" s="22" t="str">
        <f>IF(INDEX(Veh_Marshal,0,4)="N/A","N/A",'输出-系统进路参数'!T337)</f>
        <v>N/A</v>
      </c>
      <c r="R336" s="22" t="str">
        <f>IF(INDEX(Veh_Marshal,0,4)="N/A","N/A",'输出-系统进路参数'!U337)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IF(INDEX(Veh_Marshal,0,4)="N/A","N/A",'输出-系统进路参数'!B338)</f>
        <v>N/A</v>
      </c>
      <c r="B337" s="22" t="str">
        <f>IF(INDEX(Veh_Marshal,0,4)="N/A","N/A",'输出-系统进路参数'!E338)</f>
        <v>N/A</v>
      </c>
      <c r="C337" s="22" t="str">
        <f>IF(INDEX(Veh_Marshal,0,4)="N/A","N/A",'输出-系统进路参数'!F338)</f>
        <v>N/A</v>
      </c>
      <c r="D337" s="22" t="str">
        <f>IF(INDEX(Veh_Marshal,0,4)="N/A","N/A",'输出-系统进路参数'!G338)</f>
        <v>N/A</v>
      </c>
      <c r="E337" s="22" t="str">
        <f>IF(INDEX(Veh_Marshal,0,4)="N/A","N/A",'输出-系统进路参数'!H338)</f>
        <v>N/A</v>
      </c>
      <c r="F337" s="22" t="str">
        <f>IF(INDEX(Veh_Marshal,0,4)="N/A","N/A",'输出-系统进路参数'!I338)</f>
        <v>N/A</v>
      </c>
      <c r="G337" s="22" t="str">
        <f>IF(INDEX(Veh_Marshal,0,4)="N/A","N/A",'输出-系统进路参数'!J338)</f>
        <v>N/A</v>
      </c>
      <c r="H337" s="22" t="str">
        <f>IF(INDEX(Veh_Marshal,0,4)="N/A","N/A",'输出-系统进路参数'!K338)</f>
        <v>N/A</v>
      </c>
      <c r="I337" s="22" t="str">
        <f>IF(INDEX(Veh_Marshal,0,4)="N/A","N/A",'输出-系统进路参数'!L338)</f>
        <v>N/A</v>
      </c>
      <c r="J337" s="22" t="str">
        <f>IF(INDEX(Veh_Marshal,0,4)="N/A","N/A",'输出-系统进路参数'!M338)</f>
        <v>N/A</v>
      </c>
      <c r="K337" s="22" t="str">
        <f>IF(INDEX(Veh_Marshal,0,4)="N/A","N/A",'输出-系统进路参数'!N338)</f>
        <v>N/A</v>
      </c>
      <c r="L337" s="22" t="str">
        <f>IF(INDEX(Veh_Marshal,0,4)="N/A","N/A",'输出-系统进路参数'!O338)</f>
        <v>N/A</v>
      </c>
      <c r="M337" s="22" t="str">
        <f>IF(INDEX(Veh_Marshal,0,4)="N/A","N/A",'输出-系统进路参数'!P338)</f>
        <v>N/A</v>
      </c>
      <c r="N337" s="22" t="str">
        <f>IF(INDEX(Veh_Marshal,0,4)="N/A","N/A",'输出-系统进路参数'!Q338)</f>
        <v>N/A</v>
      </c>
      <c r="O337" s="22" t="str">
        <f>IF(INDEX(Veh_Marshal,0,4)="N/A","N/A",'输出-系统进路参数'!R338)</f>
        <v>N/A</v>
      </c>
      <c r="P337" s="22" t="str">
        <f>IF(INDEX(Veh_Marshal,0,4)="N/A","N/A",'输出-系统进路参数'!S338)</f>
        <v>N/A</v>
      </c>
      <c r="Q337" s="22" t="str">
        <f>IF(INDEX(Veh_Marshal,0,4)="N/A","N/A",'输出-系统进路参数'!T338)</f>
        <v>N/A</v>
      </c>
      <c r="R337" s="22" t="str">
        <f>IF(INDEX(Veh_Marshal,0,4)="N/A","N/A",'输出-系统进路参数'!U338)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IF(INDEX(Veh_Marshal,0,4)="N/A","N/A",'输出-系统进路参数'!B339)</f>
        <v>N/A</v>
      </c>
      <c r="B338" s="22" t="str">
        <f>IF(INDEX(Veh_Marshal,0,4)="N/A","N/A",'输出-系统进路参数'!E339)</f>
        <v>N/A</v>
      </c>
      <c r="C338" s="22" t="str">
        <f>IF(INDEX(Veh_Marshal,0,4)="N/A","N/A",'输出-系统进路参数'!F339)</f>
        <v>N/A</v>
      </c>
      <c r="D338" s="22" t="str">
        <f>IF(INDEX(Veh_Marshal,0,4)="N/A","N/A",'输出-系统进路参数'!G339)</f>
        <v>N/A</v>
      </c>
      <c r="E338" s="22" t="str">
        <f>IF(INDEX(Veh_Marshal,0,4)="N/A","N/A",'输出-系统进路参数'!H339)</f>
        <v>N/A</v>
      </c>
      <c r="F338" s="22" t="str">
        <f>IF(INDEX(Veh_Marshal,0,4)="N/A","N/A",'输出-系统进路参数'!I339)</f>
        <v>N/A</v>
      </c>
      <c r="G338" s="22" t="str">
        <f>IF(INDEX(Veh_Marshal,0,4)="N/A","N/A",'输出-系统进路参数'!J339)</f>
        <v>N/A</v>
      </c>
      <c r="H338" s="22" t="str">
        <f>IF(INDEX(Veh_Marshal,0,4)="N/A","N/A",'输出-系统进路参数'!K339)</f>
        <v>N/A</v>
      </c>
      <c r="I338" s="22" t="str">
        <f>IF(INDEX(Veh_Marshal,0,4)="N/A","N/A",'输出-系统进路参数'!L339)</f>
        <v>N/A</v>
      </c>
      <c r="J338" s="22" t="str">
        <f>IF(INDEX(Veh_Marshal,0,4)="N/A","N/A",'输出-系统进路参数'!M339)</f>
        <v>N/A</v>
      </c>
      <c r="K338" s="22" t="str">
        <f>IF(INDEX(Veh_Marshal,0,4)="N/A","N/A",'输出-系统进路参数'!N339)</f>
        <v>N/A</v>
      </c>
      <c r="L338" s="22" t="str">
        <f>IF(INDEX(Veh_Marshal,0,4)="N/A","N/A",'输出-系统进路参数'!O339)</f>
        <v>N/A</v>
      </c>
      <c r="M338" s="22" t="str">
        <f>IF(INDEX(Veh_Marshal,0,4)="N/A","N/A",'输出-系统进路参数'!P339)</f>
        <v>N/A</v>
      </c>
      <c r="N338" s="22" t="str">
        <f>IF(INDEX(Veh_Marshal,0,4)="N/A","N/A",'输出-系统进路参数'!Q339)</f>
        <v>N/A</v>
      </c>
      <c r="O338" s="22" t="str">
        <f>IF(INDEX(Veh_Marshal,0,4)="N/A","N/A",'输出-系统进路参数'!R339)</f>
        <v>N/A</v>
      </c>
      <c r="P338" s="22" t="str">
        <f>IF(INDEX(Veh_Marshal,0,4)="N/A","N/A",'输出-系统进路参数'!S339)</f>
        <v>N/A</v>
      </c>
      <c r="Q338" s="22" t="str">
        <f>IF(INDEX(Veh_Marshal,0,4)="N/A","N/A",'输出-系统进路参数'!T339)</f>
        <v>N/A</v>
      </c>
      <c r="R338" s="22" t="str">
        <f>IF(INDEX(Veh_Marshal,0,4)="N/A","N/A",'输出-系统进路参数'!U339)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IF(INDEX(Veh_Marshal,0,4)="N/A","N/A",'输出-系统进路参数'!B340)</f>
        <v>N/A</v>
      </c>
      <c r="B339" s="22" t="str">
        <f>IF(INDEX(Veh_Marshal,0,4)="N/A","N/A",'输出-系统进路参数'!E340)</f>
        <v>N/A</v>
      </c>
      <c r="C339" s="22" t="str">
        <f>IF(INDEX(Veh_Marshal,0,4)="N/A","N/A",'输出-系统进路参数'!F340)</f>
        <v>N/A</v>
      </c>
      <c r="D339" s="22" t="str">
        <f>IF(INDEX(Veh_Marshal,0,4)="N/A","N/A",'输出-系统进路参数'!G340)</f>
        <v>N/A</v>
      </c>
      <c r="E339" s="22" t="str">
        <f>IF(INDEX(Veh_Marshal,0,4)="N/A","N/A",'输出-系统进路参数'!H340)</f>
        <v>N/A</v>
      </c>
      <c r="F339" s="22" t="str">
        <f>IF(INDEX(Veh_Marshal,0,4)="N/A","N/A",'输出-系统进路参数'!I340)</f>
        <v>N/A</v>
      </c>
      <c r="G339" s="22" t="str">
        <f>IF(INDEX(Veh_Marshal,0,4)="N/A","N/A",'输出-系统进路参数'!J340)</f>
        <v>N/A</v>
      </c>
      <c r="H339" s="22" t="str">
        <f>IF(INDEX(Veh_Marshal,0,4)="N/A","N/A",'输出-系统进路参数'!K340)</f>
        <v>N/A</v>
      </c>
      <c r="I339" s="22" t="str">
        <f>IF(INDEX(Veh_Marshal,0,4)="N/A","N/A",'输出-系统进路参数'!L340)</f>
        <v>N/A</v>
      </c>
      <c r="J339" s="22" t="str">
        <f>IF(INDEX(Veh_Marshal,0,4)="N/A","N/A",'输出-系统进路参数'!M340)</f>
        <v>N/A</v>
      </c>
      <c r="K339" s="22" t="str">
        <f>IF(INDEX(Veh_Marshal,0,4)="N/A","N/A",'输出-系统进路参数'!N340)</f>
        <v>N/A</v>
      </c>
      <c r="L339" s="22" t="str">
        <f>IF(INDEX(Veh_Marshal,0,4)="N/A","N/A",'输出-系统进路参数'!O340)</f>
        <v>N/A</v>
      </c>
      <c r="M339" s="22" t="str">
        <f>IF(INDEX(Veh_Marshal,0,4)="N/A","N/A",'输出-系统进路参数'!P340)</f>
        <v>N/A</v>
      </c>
      <c r="N339" s="22" t="str">
        <f>IF(INDEX(Veh_Marshal,0,4)="N/A","N/A",'输出-系统进路参数'!Q340)</f>
        <v>N/A</v>
      </c>
      <c r="O339" s="22" t="str">
        <f>IF(INDEX(Veh_Marshal,0,4)="N/A","N/A",'输出-系统进路参数'!R340)</f>
        <v>N/A</v>
      </c>
      <c r="P339" s="22" t="str">
        <f>IF(INDEX(Veh_Marshal,0,4)="N/A","N/A",'输出-系统进路参数'!S340)</f>
        <v>N/A</v>
      </c>
      <c r="Q339" s="22" t="str">
        <f>IF(INDEX(Veh_Marshal,0,4)="N/A","N/A",'输出-系统进路参数'!T340)</f>
        <v>N/A</v>
      </c>
      <c r="R339" s="22" t="str">
        <f>IF(INDEX(Veh_Marshal,0,4)="N/A","N/A",'输出-系统进路参数'!U340)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IF(INDEX(Veh_Marshal,0,4)="N/A","N/A",'输出-系统进路参数'!B341)</f>
        <v>N/A</v>
      </c>
      <c r="B340" s="22" t="str">
        <f>IF(INDEX(Veh_Marshal,0,4)="N/A","N/A",'输出-系统进路参数'!E341)</f>
        <v>N/A</v>
      </c>
      <c r="C340" s="22" t="str">
        <f>IF(INDEX(Veh_Marshal,0,4)="N/A","N/A",'输出-系统进路参数'!F341)</f>
        <v>N/A</v>
      </c>
      <c r="D340" s="22" t="str">
        <f>IF(INDEX(Veh_Marshal,0,4)="N/A","N/A",'输出-系统进路参数'!G341)</f>
        <v>N/A</v>
      </c>
      <c r="E340" s="22" t="str">
        <f>IF(INDEX(Veh_Marshal,0,4)="N/A","N/A",'输出-系统进路参数'!H341)</f>
        <v>N/A</v>
      </c>
      <c r="F340" s="22" t="str">
        <f>IF(INDEX(Veh_Marshal,0,4)="N/A","N/A",'输出-系统进路参数'!I341)</f>
        <v>N/A</v>
      </c>
      <c r="G340" s="22" t="str">
        <f>IF(INDEX(Veh_Marshal,0,4)="N/A","N/A",'输出-系统进路参数'!J341)</f>
        <v>N/A</v>
      </c>
      <c r="H340" s="22" t="str">
        <f>IF(INDEX(Veh_Marshal,0,4)="N/A","N/A",'输出-系统进路参数'!K341)</f>
        <v>N/A</v>
      </c>
      <c r="I340" s="22" t="str">
        <f>IF(INDEX(Veh_Marshal,0,4)="N/A","N/A",'输出-系统进路参数'!L341)</f>
        <v>N/A</v>
      </c>
      <c r="J340" s="22" t="str">
        <f>IF(INDEX(Veh_Marshal,0,4)="N/A","N/A",'输出-系统进路参数'!M341)</f>
        <v>N/A</v>
      </c>
      <c r="K340" s="22" t="str">
        <f>IF(INDEX(Veh_Marshal,0,4)="N/A","N/A",'输出-系统进路参数'!N341)</f>
        <v>N/A</v>
      </c>
      <c r="L340" s="22" t="str">
        <f>IF(INDEX(Veh_Marshal,0,4)="N/A","N/A",'输出-系统进路参数'!O341)</f>
        <v>N/A</v>
      </c>
      <c r="M340" s="22" t="str">
        <f>IF(INDEX(Veh_Marshal,0,4)="N/A","N/A",'输出-系统进路参数'!P341)</f>
        <v>N/A</v>
      </c>
      <c r="N340" s="22" t="str">
        <f>IF(INDEX(Veh_Marshal,0,4)="N/A","N/A",'输出-系统进路参数'!Q341)</f>
        <v>N/A</v>
      </c>
      <c r="O340" s="22" t="str">
        <f>IF(INDEX(Veh_Marshal,0,4)="N/A","N/A",'输出-系统进路参数'!R341)</f>
        <v>N/A</v>
      </c>
      <c r="P340" s="22" t="str">
        <f>IF(INDEX(Veh_Marshal,0,4)="N/A","N/A",'输出-系统进路参数'!S341)</f>
        <v>N/A</v>
      </c>
      <c r="Q340" s="22" t="str">
        <f>IF(INDEX(Veh_Marshal,0,4)="N/A","N/A",'输出-系统进路参数'!T341)</f>
        <v>N/A</v>
      </c>
      <c r="R340" s="22" t="str">
        <f>IF(INDEX(Veh_Marshal,0,4)="N/A","N/A",'输出-系统进路参数'!U341)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IF(INDEX(Veh_Marshal,0,4)="N/A","N/A",'输出-系统进路参数'!B342)</f>
        <v>N/A</v>
      </c>
      <c r="B341" s="22" t="str">
        <f>IF(INDEX(Veh_Marshal,0,4)="N/A","N/A",'输出-系统进路参数'!E342)</f>
        <v>N/A</v>
      </c>
      <c r="C341" s="22" t="str">
        <f>IF(INDEX(Veh_Marshal,0,4)="N/A","N/A",'输出-系统进路参数'!F342)</f>
        <v>N/A</v>
      </c>
      <c r="D341" s="22" t="str">
        <f>IF(INDEX(Veh_Marshal,0,4)="N/A","N/A",'输出-系统进路参数'!G342)</f>
        <v>N/A</v>
      </c>
      <c r="E341" s="22" t="str">
        <f>IF(INDEX(Veh_Marshal,0,4)="N/A","N/A",'输出-系统进路参数'!H342)</f>
        <v>N/A</v>
      </c>
      <c r="F341" s="22" t="str">
        <f>IF(INDEX(Veh_Marshal,0,4)="N/A","N/A",'输出-系统进路参数'!I342)</f>
        <v>N/A</v>
      </c>
      <c r="G341" s="22" t="str">
        <f>IF(INDEX(Veh_Marshal,0,4)="N/A","N/A",'输出-系统进路参数'!J342)</f>
        <v>N/A</v>
      </c>
      <c r="H341" s="22" t="str">
        <f>IF(INDEX(Veh_Marshal,0,4)="N/A","N/A",'输出-系统进路参数'!K342)</f>
        <v>N/A</v>
      </c>
      <c r="I341" s="22" t="str">
        <f>IF(INDEX(Veh_Marshal,0,4)="N/A","N/A",'输出-系统进路参数'!L342)</f>
        <v>N/A</v>
      </c>
      <c r="J341" s="22" t="str">
        <f>IF(INDEX(Veh_Marshal,0,4)="N/A","N/A",'输出-系统进路参数'!M342)</f>
        <v>N/A</v>
      </c>
      <c r="K341" s="22" t="str">
        <f>IF(INDEX(Veh_Marshal,0,4)="N/A","N/A",'输出-系统进路参数'!N342)</f>
        <v>N/A</v>
      </c>
      <c r="L341" s="22" t="str">
        <f>IF(INDEX(Veh_Marshal,0,4)="N/A","N/A",'输出-系统进路参数'!O342)</f>
        <v>N/A</v>
      </c>
      <c r="M341" s="22" t="str">
        <f>IF(INDEX(Veh_Marshal,0,4)="N/A","N/A",'输出-系统进路参数'!P342)</f>
        <v>N/A</v>
      </c>
      <c r="N341" s="22" t="str">
        <f>IF(INDEX(Veh_Marshal,0,4)="N/A","N/A",'输出-系统进路参数'!Q342)</f>
        <v>N/A</v>
      </c>
      <c r="O341" s="22" t="str">
        <f>IF(INDEX(Veh_Marshal,0,4)="N/A","N/A",'输出-系统进路参数'!R342)</f>
        <v>N/A</v>
      </c>
      <c r="P341" s="22" t="str">
        <f>IF(INDEX(Veh_Marshal,0,4)="N/A","N/A",'输出-系统进路参数'!S342)</f>
        <v>N/A</v>
      </c>
      <c r="Q341" s="22" t="str">
        <f>IF(INDEX(Veh_Marshal,0,4)="N/A","N/A",'输出-系统进路参数'!T342)</f>
        <v>N/A</v>
      </c>
      <c r="R341" s="22" t="str">
        <f>IF(INDEX(Veh_Marshal,0,4)="N/A","N/A",'输出-系统进路参数'!U342)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IF(INDEX(Veh_Marshal,0,4)="N/A","N/A",'输出-系统进路参数'!B343)</f>
        <v>N/A</v>
      </c>
      <c r="B342" s="22" t="str">
        <f>IF(INDEX(Veh_Marshal,0,4)="N/A","N/A",'输出-系统进路参数'!E343)</f>
        <v>N/A</v>
      </c>
      <c r="C342" s="22" t="str">
        <f>IF(INDEX(Veh_Marshal,0,4)="N/A","N/A",'输出-系统进路参数'!F343)</f>
        <v>N/A</v>
      </c>
      <c r="D342" s="22" t="str">
        <f>IF(INDEX(Veh_Marshal,0,4)="N/A","N/A",'输出-系统进路参数'!G343)</f>
        <v>N/A</v>
      </c>
      <c r="E342" s="22" t="str">
        <f>IF(INDEX(Veh_Marshal,0,4)="N/A","N/A",'输出-系统进路参数'!H343)</f>
        <v>N/A</v>
      </c>
      <c r="F342" s="22" t="str">
        <f>IF(INDEX(Veh_Marshal,0,4)="N/A","N/A",'输出-系统进路参数'!I343)</f>
        <v>N/A</v>
      </c>
      <c r="G342" s="22" t="str">
        <f>IF(INDEX(Veh_Marshal,0,4)="N/A","N/A",'输出-系统进路参数'!J343)</f>
        <v>N/A</v>
      </c>
      <c r="H342" s="22" t="str">
        <f>IF(INDEX(Veh_Marshal,0,4)="N/A","N/A",'输出-系统进路参数'!K343)</f>
        <v>N/A</v>
      </c>
      <c r="I342" s="22" t="str">
        <f>IF(INDEX(Veh_Marshal,0,4)="N/A","N/A",'输出-系统进路参数'!L343)</f>
        <v>N/A</v>
      </c>
      <c r="J342" s="22" t="str">
        <f>IF(INDEX(Veh_Marshal,0,4)="N/A","N/A",'输出-系统进路参数'!M343)</f>
        <v>N/A</v>
      </c>
      <c r="K342" s="22" t="str">
        <f>IF(INDEX(Veh_Marshal,0,4)="N/A","N/A",'输出-系统进路参数'!N343)</f>
        <v>N/A</v>
      </c>
      <c r="L342" s="22" t="str">
        <f>IF(INDEX(Veh_Marshal,0,4)="N/A","N/A",'输出-系统进路参数'!O343)</f>
        <v>N/A</v>
      </c>
      <c r="M342" s="22" t="str">
        <f>IF(INDEX(Veh_Marshal,0,4)="N/A","N/A",'输出-系统进路参数'!P343)</f>
        <v>N/A</v>
      </c>
      <c r="N342" s="22" t="str">
        <f>IF(INDEX(Veh_Marshal,0,4)="N/A","N/A",'输出-系统进路参数'!Q343)</f>
        <v>N/A</v>
      </c>
      <c r="O342" s="22" t="str">
        <f>IF(INDEX(Veh_Marshal,0,4)="N/A","N/A",'输出-系统进路参数'!R343)</f>
        <v>N/A</v>
      </c>
      <c r="P342" s="22" t="str">
        <f>IF(INDEX(Veh_Marshal,0,4)="N/A","N/A",'输出-系统进路参数'!S343)</f>
        <v>N/A</v>
      </c>
      <c r="Q342" s="22" t="str">
        <f>IF(INDEX(Veh_Marshal,0,4)="N/A","N/A",'输出-系统进路参数'!T343)</f>
        <v>N/A</v>
      </c>
      <c r="R342" s="22" t="str">
        <f>IF(INDEX(Veh_Marshal,0,4)="N/A","N/A",'输出-系统进路参数'!U343)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IF(INDEX(Veh_Marshal,0,4)="N/A","N/A",'输出-系统进路参数'!B344)</f>
        <v>N/A</v>
      </c>
      <c r="B343" s="22" t="str">
        <f>IF(INDEX(Veh_Marshal,0,4)="N/A","N/A",'输出-系统进路参数'!E344)</f>
        <v>N/A</v>
      </c>
      <c r="C343" s="22" t="str">
        <f>IF(INDEX(Veh_Marshal,0,4)="N/A","N/A",'输出-系统进路参数'!F344)</f>
        <v>N/A</v>
      </c>
      <c r="D343" s="22" t="str">
        <f>IF(INDEX(Veh_Marshal,0,4)="N/A","N/A",'输出-系统进路参数'!G344)</f>
        <v>N/A</v>
      </c>
      <c r="E343" s="22" t="str">
        <f>IF(INDEX(Veh_Marshal,0,4)="N/A","N/A",'输出-系统进路参数'!H344)</f>
        <v>N/A</v>
      </c>
      <c r="F343" s="22" t="str">
        <f>IF(INDEX(Veh_Marshal,0,4)="N/A","N/A",'输出-系统进路参数'!I344)</f>
        <v>N/A</v>
      </c>
      <c r="G343" s="22" t="str">
        <f>IF(INDEX(Veh_Marshal,0,4)="N/A","N/A",'输出-系统进路参数'!J344)</f>
        <v>N/A</v>
      </c>
      <c r="H343" s="22" t="str">
        <f>IF(INDEX(Veh_Marshal,0,4)="N/A","N/A",'输出-系统进路参数'!K344)</f>
        <v>N/A</v>
      </c>
      <c r="I343" s="22" t="str">
        <f>IF(INDEX(Veh_Marshal,0,4)="N/A","N/A",'输出-系统进路参数'!L344)</f>
        <v>N/A</v>
      </c>
      <c r="J343" s="22" t="str">
        <f>IF(INDEX(Veh_Marshal,0,4)="N/A","N/A",'输出-系统进路参数'!M344)</f>
        <v>N/A</v>
      </c>
      <c r="K343" s="22" t="str">
        <f>IF(INDEX(Veh_Marshal,0,4)="N/A","N/A",'输出-系统进路参数'!N344)</f>
        <v>N/A</v>
      </c>
      <c r="L343" s="22" t="str">
        <f>IF(INDEX(Veh_Marshal,0,4)="N/A","N/A",'输出-系统进路参数'!O344)</f>
        <v>N/A</v>
      </c>
      <c r="M343" s="22" t="str">
        <f>IF(INDEX(Veh_Marshal,0,4)="N/A","N/A",'输出-系统进路参数'!P344)</f>
        <v>N/A</v>
      </c>
      <c r="N343" s="22" t="str">
        <f>IF(INDEX(Veh_Marshal,0,4)="N/A","N/A",'输出-系统进路参数'!Q344)</f>
        <v>N/A</v>
      </c>
      <c r="O343" s="22" t="str">
        <f>IF(INDEX(Veh_Marshal,0,4)="N/A","N/A",'输出-系统进路参数'!R344)</f>
        <v>N/A</v>
      </c>
      <c r="P343" s="22" t="str">
        <f>IF(INDEX(Veh_Marshal,0,4)="N/A","N/A",'输出-系统进路参数'!S344)</f>
        <v>N/A</v>
      </c>
      <c r="Q343" s="22" t="str">
        <f>IF(INDEX(Veh_Marshal,0,4)="N/A","N/A",'输出-系统进路参数'!T344)</f>
        <v>N/A</v>
      </c>
      <c r="R343" s="22" t="str">
        <f>IF(INDEX(Veh_Marshal,0,4)="N/A","N/A",'输出-系统进路参数'!U344)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IF(INDEX(Veh_Marshal,0,4)="N/A","N/A",'输出-系统进路参数'!B345)</f>
        <v>N/A</v>
      </c>
      <c r="B344" s="22" t="str">
        <f>IF(INDEX(Veh_Marshal,0,4)="N/A","N/A",'输出-系统进路参数'!E345)</f>
        <v>N/A</v>
      </c>
      <c r="C344" s="22" t="str">
        <f>IF(INDEX(Veh_Marshal,0,4)="N/A","N/A",'输出-系统进路参数'!F345)</f>
        <v>N/A</v>
      </c>
      <c r="D344" s="22" t="str">
        <f>IF(INDEX(Veh_Marshal,0,4)="N/A","N/A",'输出-系统进路参数'!G345)</f>
        <v>N/A</v>
      </c>
      <c r="E344" s="22" t="str">
        <f>IF(INDEX(Veh_Marshal,0,4)="N/A","N/A",'输出-系统进路参数'!H345)</f>
        <v>N/A</v>
      </c>
      <c r="F344" s="22" t="str">
        <f>IF(INDEX(Veh_Marshal,0,4)="N/A","N/A",'输出-系统进路参数'!I345)</f>
        <v>N/A</v>
      </c>
      <c r="G344" s="22" t="str">
        <f>IF(INDEX(Veh_Marshal,0,4)="N/A","N/A",'输出-系统进路参数'!J345)</f>
        <v>N/A</v>
      </c>
      <c r="H344" s="22" t="str">
        <f>IF(INDEX(Veh_Marshal,0,4)="N/A","N/A",'输出-系统进路参数'!K345)</f>
        <v>N/A</v>
      </c>
      <c r="I344" s="22" t="str">
        <f>IF(INDEX(Veh_Marshal,0,4)="N/A","N/A",'输出-系统进路参数'!L345)</f>
        <v>N/A</v>
      </c>
      <c r="J344" s="22" t="str">
        <f>IF(INDEX(Veh_Marshal,0,4)="N/A","N/A",'输出-系统进路参数'!M345)</f>
        <v>N/A</v>
      </c>
      <c r="K344" s="22" t="str">
        <f>IF(INDEX(Veh_Marshal,0,4)="N/A","N/A",'输出-系统进路参数'!N345)</f>
        <v>N/A</v>
      </c>
      <c r="L344" s="22" t="str">
        <f>IF(INDEX(Veh_Marshal,0,4)="N/A","N/A",'输出-系统进路参数'!O345)</f>
        <v>N/A</v>
      </c>
      <c r="M344" s="22" t="str">
        <f>IF(INDEX(Veh_Marshal,0,4)="N/A","N/A",'输出-系统进路参数'!P345)</f>
        <v>N/A</v>
      </c>
      <c r="N344" s="22" t="str">
        <f>IF(INDEX(Veh_Marshal,0,4)="N/A","N/A",'输出-系统进路参数'!Q345)</f>
        <v>N/A</v>
      </c>
      <c r="O344" s="22" t="str">
        <f>IF(INDEX(Veh_Marshal,0,4)="N/A","N/A",'输出-系统进路参数'!R345)</f>
        <v>N/A</v>
      </c>
      <c r="P344" s="22" t="str">
        <f>IF(INDEX(Veh_Marshal,0,4)="N/A","N/A",'输出-系统进路参数'!S345)</f>
        <v>N/A</v>
      </c>
      <c r="Q344" s="22" t="str">
        <f>IF(INDEX(Veh_Marshal,0,4)="N/A","N/A",'输出-系统进路参数'!T345)</f>
        <v>N/A</v>
      </c>
      <c r="R344" s="22" t="str">
        <f>IF(INDEX(Veh_Marshal,0,4)="N/A","N/A",'输出-系统进路参数'!U345)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IF(INDEX(Veh_Marshal,0,4)="N/A","N/A",'输出-系统进路参数'!B346)</f>
        <v>N/A</v>
      </c>
      <c r="B345" s="22" t="str">
        <f>IF(INDEX(Veh_Marshal,0,4)="N/A","N/A",'输出-系统进路参数'!E346)</f>
        <v>N/A</v>
      </c>
      <c r="C345" s="22" t="str">
        <f>IF(INDEX(Veh_Marshal,0,4)="N/A","N/A",'输出-系统进路参数'!F346)</f>
        <v>N/A</v>
      </c>
      <c r="D345" s="22" t="str">
        <f>IF(INDEX(Veh_Marshal,0,4)="N/A","N/A",'输出-系统进路参数'!G346)</f>
        <v>N/A</v>
      </c>
      <c r="E345" s="22" t="str">
        <f>IF(INDEX(Veh_Marshal,0,4)="N/A","N/A",'输出-系统进路参数'!H346)</f>
        <v>N/A</v>
      </c>
      <c r="F345" s="22" t="str">
        <f>IF(INDEX(Veh_Marshal,0,4)="N/A","N/A",'输出-系统进路参数'!I346)</f>
        <v>N/A</v>
      </c>
      <c r="G345" s="22" t="str">
        <f>IF(INDEX(Veh_Marshal,0,4)="N/A","N/A",'输出-系统进路参数'!J346)</f>
        <v>N/A</v>
      </c>
      <c r="H345" s="22" t="str">
        <f>IF(INDEX(Veh_Marshal,0,4)="N/A","N/A",'输出-系统进路参数'!K346)</f>
        <v>N/A</v>
      </c>
      <c r="I345" s="22" t="str">
        <f>IF(INDEX(Veh_Marshal,0,4)="N/A","N/A",'输出-系统进路参数'!L346)</f>
        <v>N/A</v>
      </c>
      <c r="J345" s="22" t="str">
        <f>IF(INDEX(Veh_Marshal,0,4)="N/A","N/A",'输出-系统进路参数'!M346)</f>
        <v>N/A</v>
      </c>
      <c r="K345" s="22" t="str">
        <f>IF(INDEX(Veh_Marshal,0,4)="N/A","N/A",'输出-系统进路参数'!N346)</f>
        <v>N/A</v>
      </c>
      <c r="L345" s="22" t="str">
        <f>IF(INDEX(Veh_Marshal,0,4)="N/A","N/A",'输出-系统进路参数'!O346)</f>
        <v>N/A</v>
      </c>
      <c r="M345" s="22" t="str">
        <f>IF(INDEX(Veh_Marshal,0,4)="N/A","N/A",'输出-系统进路参数'!P346)</f>
        <v>N/A</v>
      </c>
      <c r="N345" s="22" t="str">
        <f>IF(INDEX(Veh_Marshal,0,4)="N/A","N/A",'输出-系统进路参数'!Q346)</f>
        <v>N/A</v>
      </c>
      <c r="O345" s="22" t="str">
        <f>IF(INDEX(Veh_Marshal,0,4)="N/A","N/A",'输出-系统进路参数'!R346)</f>
        <v>N/A</v>
      </c>
      <c r="P345" s="22" t="str">
        <f>IF(INDEX(Veh_Marshal,0,4)="N/A","N/A",'输出-系统进路参数'!S346)</f>
        <v>N/A</v>
      </c>
      <c r="Q345" s="22" t="str">
        <f>IF(INDEX(Veh_Marshal,0,4)="N/A","N/A",'输出-系统进路参数'!T346)</f>
        <v>N/A</v>
      </c>
      <c r="R345" s="22" t="str">
        <f>IF(INDEX(Veh_Marshal,0,4)="N/A","N/A",'输出-系统进路参数'!U346)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IF(INDEX(Veh_Marshal,0,4)="N/A","N/A",'输出-系统进路参数'!B347)</f>
        <v>N/A</v>
      </c>
      <c r="B346" s="22" t="str">
        <f>IF(INDEX(Veh_Marshal,0,4)="N/A","N/A",'输出-系统进路参数'!E347)</f>
        <v>N/A</v>
      </c>
      <c r="C346" s="22" t="str">
        <f>IF(INDEX(Veh_Marshal,0,4)="N/A","N/A",'输出-系统进路参数'!F347)</f>
        <v>N/A</v>
      </c>
      <c r="D346" s="22" t="str">
        <f>IF(INDEX(Veh_Marshal,0,4)="N/A","N/A",'输出-系统进路参数'!G347)</f>
        <v>N/A</v>
      </c>
      <c r="E346" s="22" t="str">
        <f>IF(INDEX(Veh_Marshal,0,4)="N/A","N/A",'输出-系统进路参数'!H347)</f>
        <v>N/A</v>
      </c>
      <c r="F346" s="22" t="str">
        <f>IF(INDEX(Veh_Marshal,0,4)="N/A","N/A",'输出-系统进路参数'!I347)</f>
        <v>N/A</v>
      </c>
      <c r="G346" s="22" t="str">
        <f>IF(INDEX(Veh_Marshal,0,4)="N/A","N/A",'输出-系统进路参数'!J347)</f>
        <v>N/A</v>
      </c>
      <c r="H346" s="22" t="str">
        <f>IF(INDEX(Veh_Marshal,0,4)="N/A","N/A",'输出-系统进路参数'!K347)</f>
        <v>N/A</v>
      </c>
      <c r="I346" s="22" t="str">
        <f>IF(INDEX(Veh_Marshal,0,4)="N/A","N/A",'输出-系统进路参数'!L347)</f>
        <v>N/A</v>
      </c>
      <c r="J346" s="22" t="str">
        <f>IF(INDEX(Veh_Marshal,0,4)="N/A","N/A",'输出-系统进路参数'!M347)</f>
        <v>N/A</v>
      </c>
      <c r="K346" s="22" t="str">
        <f>IF(INDEX(Veh_Marshal,0,4)="N/A","N/A",'输出-系统进路参数'!N347)</f>
        <v>N/A</v>
      </c>
      <c r="L346" s="22" t="str">
        <f>IF(INDEX(Veh_Marshal,0,4)="N/A","N/A",'输出-系统进路参数'!O347)</f>
        <v>N/A</v>
      </c>
      <c r="M346" s="22" t="str">
        <f>IF(INDEX(Veh_Marshal,0,4)="N/A","N/A",'输出-系统进路参数'!P347)</f>
        <v>N/A</v>
      </c>
      <c r="N346" s="22" t="str">
        <f>IF(INDEX(Veh_Marshal,0,4)="N/A","N/A",'输出-系统进路参数'!Q347)</f>
        <v>N/A</v>
      </c>
      <c r="O346" s="22" t="str">
        <f>IF(INDEX(Veh_Marshal,0,4)="N/A","N/A",'输出-系统进路参数'!R347)</f>
        <v>N/A</v>
      </c>
      <c r="P346" s="22" t="str">
        <f>IF(INDEX(Veh_Marshal,0,4)="N/A","N/A",'输出-系统进路参数'!S347)</f>
        <v>N/A</v>
      </c>
      <c r="Q346" s="22" t="str">
        <f>IF(INDEX(Veh_Marshal,0,4)="N/A","N/A",'输出-系统进路参数'!T347)</f>
        <v>N/A</v>
      </c>
      <c r="R346" s="22" t="str">
        <f>IF(INDEX(Veh_Marshal,0,4)="N/A","N/A",'输出-系统进路参数'!U347)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IF(INDEX(Veh_Marshal,0,4)="N/A","N/A",'输出-系统进路参数'!B348)</f>
        <v>N/A</v>
      </c>
      <c r="B347" s="22" t="str">
        <f>IF(INDEX(Veh_Marshal,0,4)="N/A","N/A",'输出-系统进路参数'!E348)</f>
        <v>N/A</v>
      </c>
      <c r="C347" s="22" t="str">
        <f>IF(INDEX(Veh_Marshal,0,4)="N/A","N/A",'输出-系统进路参数'!F348)</f>
        <v>N/A</v>
      </c>
      <c r="D347" s="22" t="str">
        <f>IF(INDEX(Veh_Marshal,0,4)="N/A","N/A",'输出-系统进路参数'!G348)</f>
        <v>N/A</v>
      </c>
      <c r="E347" s="22" t="str">
        <f>IF(INDEX(Veh_Marshal,0,4)="N/A","N/A",'输出-系统进路参数'!H348)</f>
        <v>N/A</v>
      </c>
      <c r="F347" s="22" t="str">
        <f>IF(INDEX(Veh_Marshal,0,4)="N/A","N/A",'输出-系统进路参数'!I348)</f>
        <v>N/A</v>
      </c>
      <c r="G347" s="22" t="str">
        <f>IF(INDEX(Veh_Marshal,0,4)="N/A","N/A",'输出-系统进路参数'!J348)</f>
        <v>N/A</v>
      </c>
      <c r="H347" s="22" t="str">
        <f>IF(INDEX(Veh_Marshal,0,4)="N/A","N/A",'输出-系统进路参数'!K348)</f>
        <v>N/A</v>
      </c>
      <c r="I347" s="22" t="str">
        <f>IF(INDEX(Veh_Marshal,0,4)="N/A","N/A",'输出-系统进路参数'!L348)</f>
        <v>N/A</v>
      </c>
      <c r="J347" s="22" t="str">
        <f>IF(INDEX(Veh_Marshal,0,4)="N/A","N/A",'输出-系统进路参数'!M348)</f>
        <v>N/A</v>
      </c>
      <c r="K347" s="22" t="str">
        <f>IF(INDEX(Veh_Marshal,0,4)="N/A","N/A",'输出-系统进路参数'!N348)</f>
        <v>N/A</v>
      </c>
      <c r="L347" s="22" t="str">
        <f>IF(INDEX(Veh_Marshal,0,4)="N/A","N/A",'输出-系统进路参数'!O348)</f>
        <v>N/A</v>
      </c>
      <c r="M347" s="22" t="str">
        <f>IF(INDEX(Veh_Marshal,0,4)="N/A","N/A",'输出-系统进路参数'!P348)</f>
        <v>N/A</v>
      </c>
      <c r="N347" s="22" t="str">
        <f>IF(INDEX(Veh_Marshal,0,4)="N/A","N/A",'输出-系统进路参数'!Q348)</f>
        <v>N/A</v>
      </c>
      <c r="O347" s="22" t="str">
        <f>IF(INDEX(Veh_Marshal,0,4)="N/A","N/A",'输出-系统进路参数'!R348)</f>
        <v>N/A</v>
      </c>
      <c r="P347" s="22" t="str">
        <f>IF(INDEX(Veh_Marshal,0,4)="N/A","N/A",'输出-系统进路参数'!S348)</f>
        <v>N/A</v>
      </c>
      <c r="Q347" s="22" t="str">
        <f>IF(INDEX(Veh_Marshal,0,4)="N/A","N/A",'输出-系统进路参数'!T348)</f>
        <v>N/A</v>
      </c>
      <c r="R347" s="22" t="str">
        <f>IF(INDEX(Veh_Marshal,0,4)="N/A","N/A",'输出-系统进路参数'!U348)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IF(INDEX(Veh_Marshal,0,4)="N/A","N/A",'输出-系统进路参数'!B349)</f>
        <v>N/A</v>
      </c>
      <c r="B348" s="22" t="str">
        <f>IF(INDEX(Veh_Marshal,0,4)="N/A","N/A",'输出-系统进路参数'!E349)</f>
        <v>N/A</v>
      </c>
      <c r="C348" s="22" t="str">
        <f>IF(INDEX(Veh_Marshal,0,4)="N/A","N/A",'输出-系统进路参数'!F349)</f>
        <v>N/A</v>
      </c>
      <c r="D348" s="22" t="str">
        <f>IF(INDEX(Veh_Marshal,0,4)="N/A","N/A",'输出-系统进路参数'!G349)</f>
        <v>N/A</v>
      </c>
      <c r="E348" s="22" t="str">
        <f>IF(INDEX(Veh_Marshal,0,4)="N/A","N/A",'输出-系统进路参数'!H349)</f>
        <v>N/A</v>
      </c>
      <c r="F348" s="22" t="str">
        <f>IF(INDEX(Veh_Marshal,0,4)="N/A","N/A",'输出-系统进路参数'!I349)</f>
        <v>N/A</v>
      </c>
      <c r="G348" s="22" t="str">
        <f>IF(INDEX(Veh_Marshal,0,4)="N/A","N/A",'输出-系统进路参数'!J349)</f>
        <v>N/A</v>
      </c>
      <c r="H348" s="22" t="str">
        <f>IF(INDEX(Veh_Marshal,0,4)="N/A","N/A",'输出-系统进路参数'!K349)</f>
        <v>N/A</v>
      </c>
      <c r="I348" s="22" t="str">
        <f>IF(INDEX(Veh_Marshal,0,4)="N/A","N/A",'输出-系统进路参数'!L349)</f>
        <v>N/A</v>
      </c>
      <c r="J348" s="22" t="str">
        <f>IF(INDEX(Veh_Marshal,0,4)="N/A","N/A",'输出-系统进路参数'!M349)</f>
        <v>N/A</v>
      </c>
      <c r="K348" s="22" t="str">
        <f>IF(INDEX(Veh_Marshal,0,4)="N/A","N/A",'输出-系统进路参数'!N349)</f>
        <v>N/A</v>
      </c>
      <c r="L348" s="22" t="str">
        <f>IF(INDEX(Veh_Marshal,0,4)="N/A","N/A",'输出-系统进路参数'!O349)</f>
        <v>N/A</v>
      </c>
      <c r="M348" s="22" t="str">
        <f>IF(INDEX(Veh_Marshal,0,4)="N/A","N/A",'输出-系统进路参数'!P349)</f>
        <v>N/A</v>
      </c>
      <c r="N348" s="22" t="str">
        <f>IF(INDEX(Veh_Marshal,0,4)="N/A","N/A",'输出-系统进路参数'!Q349)</f>
        <v>N/A</v>
      </c>
      <c r="O348" s="22" t="str">
        <f>IF(INDEX(Veh_Marshal,0,4)="N/A","N/A",'输出-系统进路参数'!R349)</f>
        <v>N/A</v>
      </c>
      <c r="P348" s="22" t="str">
        <f>IF(INDEX(Veh_Marshal,0,4)="N/A","N/A",'输出-系统进路参数'!S349)</f>
        <v>N/A</v>
      </c>
      <c r="Q348" s="22" t="str">
        <f>IF(INDEX(Veh_Marshal,0,4)="N/A","N/A",'输出-系统进路参数'!T349)</f>
        <v>N/A</v>
      </c>
      <c r="R348" s="22" t="str">
        <f>IF(INDEX(Veh_Marshal,0,4)="N/A","N/A",'输出-系统进路参数'!U349)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IF(INDEX(Veh_Marshal,0,4)="N/A","N/A",'输出-系统进路参数'!B350)</f>
        <v>N/A</v>
      </c>
      <c r="B349" s="22" t="str">
        <f>IF(INDEX(Veh_Marshal,0,4)="N/A","N/A",'输出-系统进路参数'!E350)</f>
        <v>N/A</v>
      </c>
      <c r="C349" s="22" t="str">
        <f>IF(INDEX(Veh_Marshal,0,4)="N/A","N/A",'输出-系统进路参数'!F350)</f>
        <v>N/A</v>
      </c>
      <c r="D349" s="22" t="str">
        <f>IF(INDEX(Veh_Marshal,0,4)="N/A","N/A",'输出-系统进路参数'!G350)</f>
        <v>N/A</v>
      </c>
      <c r="E349" s="22" t="str">
        <f>IF(INDEX(Veh_Marshal,0,4)="N/A","N/A",'输出-系统进路参数'!H350)</f>
        <v>N/A</v>
      </c>
      <c r="F349" s="22" t="str">
        <f>IF(INDEX(Veh_Marshal,0,4)="N/A","N/A",'输出-系统进路参数'!I350)</f>
        <v>N/A</v>
      </c>
      <c r="G349" s="22" t="str">
        <f>IF(INDEX(Veh_Marshal,0,4)="N/A","N/A",'输出-系统进路参数'!J350)</f>
        <v>N/A</v>
      </c>
      <c r="H349" s="22" t="str">
        <f>IF(INDEX(Veh_Marshal,0,4)="N/A","N/A",'输出-系统进路参数'!K350)</f>
        <v>N/A</v>
      </c>
      <c r="I349" s="22" t="str">
        <f>IF(INDEX(Veh_Marshal,0,4)="N/A","N/A",'输出-系统进路参数'!L350)</f>
        <v>N/A</v>
      </c>
      <c r="J349" s="22" t="str">
        <f>IF(INDEX(Veh_Marshal,0,4)="N/A","N/A",'输出-系统进路参数'!M350)</f>
        <v>N/A</v>
      </c>
      <c r="K349" s="22" t="str">
        <f>IF(INDEX(Veh_Marshal,0,4)="N/A","N/A",'输出-系统进路参数'!N350)</f>
        <v>N/A</v>
      </c>
      <c r="L349" s="22" t="str">
        <f>IF(INDEX(Veh_Marshal,0,4)="N/A","N/A",'输出-系统进路参数'!O350)</f>
        <v>N/A</v>
      </c>
      <c r="M349" s="22" t="str">
        <f>IF(INDEX(Veh_Marshal,0,4)="N/A","N/A",'输出-系统进路参数'!P350)</f>
        <v>N/A</v>
      </c>
      <c r="N349" s="22" t="str">
        <f>IF(INDEX(Veh_Marshal,0,4)="N/A","N/A",'输出-系统进路参数'!Q350)</f>
        <v>N/A</v>
      </c>
      <c r="O349" s="22" t="str">
        <f>IF(INDEX(Veh_Marshal,0,4)="N/A","N/A",'输出-系统进路参数'!R350)</f>
        <v>N/A</v>
      </c>
      <c r="P349" s="22" t="str">
        <f>IF(INDEX(Veh_Marshal,0,4)="N/A","N/A",'输出-系统进路参数'!S350)</f>
        <v>N/A</v>
      </c>
      <c r="Q349" s="22" t="str">
        <f>IF(INDEX(Veh_Marshal,0,4)="N/A","N/A",'输出-系统进路参数'!T350)</f>
        <v>N/A</v>
      </c>
      <c r="R349" s="22" t="str">
        <f>IF(INDEX(Veh_Marshal,0,4)="N/A","N/A",'输出-系统进路参数'!U350)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IF(INDEX(Veh_Marshal,0,4)="N/A","N/A",'输出-系统进路参数'!B351)</f>
        <v>N/A</v>
      </c>
      <c r="B350" s="22" t="str">
        <f>IF(INDEX(Veh_Marshal,0,4)="N/A","N/A",'输出-系统进路参数'!E351)</f>
        <v>N/A</v>
      </c>
      <c r="C350" s="22" t="str">
        <f>IF(INDEX(Veh_Marshal,0,4)="N/A","N/A",'输出-系统进路参数'!F351)</f>
        <v>N/A</v>
      </c>
      <c r="D350" s="22" t="str">
        <f>IF(INDEX(Veh_Marshal,0,4)="N/A","N/A",'输出-系统进路参数'!G351)</f>
        <v>N/A</v>
      </c>
      <c r="E350" s="22" t="str">
        <f>IF(INDEX(Veh_Marshal,0,4)="N/A","N/A",'输出-系统进路参数'!H351)</f>
        <v>N/A</v>
      </c>
      <c r="F350" s="22" t="str">
        <f>IF(INDEX(Veh_Marshal,0,4)="N/A","N/A",'输出-系统进路参数'!I351)</f>
        <v>N/A</v>
      </c>
      <c r="G350" s="22" t="str">
        <f>IF(INDEX(Veh_Marshal,0,4)="N/A","N/A",'输出-系统进路参数'!J351)</f>
        <v>N/A</v>
      </c>
      <c r="H350" s="22" t="str">
        <f>IF(INDEX(Veh_Marshal,0,4)="N/A","N/A",'输出-系统进路参数'!K351)</f>
        <v>N/A</v>
      </c>
      <c r="I350" s="22" t="str">
        <f>IF(INDEX(Veh_Marshal,0,4)="N/A","N/A",'输出-系统进路参数'!L351)</f>
        <v>N/A</v>
      </c>
      <c r="J350" s="22" t="str">
        <f>IF(INDEX(Veh_Marshal,0,4)="N/A","N/A",'输出-系统进路参数'!M351)</f>
        <v>N/A</v>
      </c>
      <c r="K350" s="22" t="str">
        <f>IF(INDEX(Veh_Marshal,0,4)="N/A","N/A",'输出-系统进路参数'!N351)</f>
        <v>N/A</v>
      </c>
      <c r="L350" s="22" t="str">
        <f>IF(INDEX(Veh_Marshal,0,4)="N/A","N/A",'输出-系统进路参数'!O351)</f>
        <v>N/A</v>
      </c>
      <c r="M350" s="22" t="str">
        <f>IF(INDEX(Veh_Marshal,0,4)="N/A","N/A",'输出-系统进路参数'!P351)</f>
        <v>N/A</v>
      </c>
      <c r="N350" s="22" t="str">
        <f>IF(INDEX(Veh_Marshal,0,4)="N/A","N/A",'输出-系统进路参数'!Q351)</f>
        <v>N/A</v>
      </c>
      <c r="O350" s="22" t="str">
        <f>IF(INDEX(Veh_Marshal,0,4)="N/A","N/A",'输出-系统进路参数'!R351)</f>
        <v>N/A</v>
      </c>
      <c r="P350" s="22" t="str">
        <f>IF(INDEX(Veh_Marshal,0,4)="N/A","N/A",'输出-系统进路参数'!S351)</f>
        <v>N/A</v>
      </c>
      <c r="Q350" s="22" t="str">
        <f>IF(INDEX(Veh_Marshal,0,4)="N/A","N/A",'输出-系统进路参数'!T351)</f>
        <v>N/A</v>
      </c>
      <c r="R350" s="22" t="str">
        <f>IF(INDEX(Veh_Marshal,0,4)="N/A","N/A",'输出-系统进路参数'!U351)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IF(INDEX(Veh_Marshal,0,4)="N/A","N/A",'输出-系统进路参数'!B352)</f>
        <v>N/A</v>
      </c>
      <c r="B351" s="22" t="str">
        <f>IF(INDEX(Veh_Marshal,0,4)="N/A","N/A",'输出-系统进路参数'!E352)</f>
        <v>N/A</v>
      </c>
      <c r="C351" s="22" t="str">
        <f>IF(INDEX(Veh_Marshal,0,4)="N/A","N/A",'输出-系统进路参数'!F352)</f>
        <v>N/A</v>
      </c>
      <c r="D351" s="22" t="str">
        <f>IF(INDEX(Veh_Marshal,0,4)="N/A","N/A",'输出-系统进路参数'!G352)</f>
        <v>N/A</v>
      </c>
      <c r="E351" s="22" t="str">
        <f>IF(INDEX(Veh_Marshal,0,4)="N/A","N/A",'输出-系统进路参数'!H352)</f>
        <v>N/A</v>
      </c>
      <c r="F351" s="22" t="str">
        <f>IF(INDEX(Veh_Marshal,0,4)="N/A","N/A",'输出-系统进路参数'!I352)</f>
        <v>N/A</v>
      </c>
      <c r="G351" s="22" t="str">
        <f>IF(INDEX(Veh_Marshal,0,4)="N/A","N/A",'输出-系统进路参数'!J352)</f>
        <v>N/A</v>
      </c>
      <c r="H351" s="22" t="str">
        <f>IF(INDEX(Veh_Marshal,0,4)="N/A","N/A",'输出-系统进路参数'!K352)</f>
        <v>N/A</v>
      </c>
      <c r="I351" s="22" t="str">
        <f>IF(INDEX(Veh_Marshal,0,4)="N/A","N/A",'输出-系统进路参数'!L352)</f>
        <v>N/A</v>
      </c>
      <c r="J351" s="22" t="str">
        <f>IF(INDEX(Veh_Marshal,0,4)="N/A","N/A",'输出-系统进路参数'!M352)</f>
        <v>N/A</v>
      </c>
      <c r="K351" s="22" t="str">
        <f>IF(INDEX(Veh_Marshal,0,4)="N/A","N/A",'输出-系统进路参数'!N352)</f>
        <v>N/A</v>
      </c>
      <c r="L351" s="22" t="str">
        <f>IF(INDEX(Veh_Marshal,0,4)="N/A","N/A",'输出-系统进路参数'!O352)</f>
        <v>N/A</v>
      </c>
      <c r="M351" s="22" t="str">
        <f>IF(INDEX(Veh_Marshal,0,4)="N/A","N/A",'输出-系统进路参数'!P352)</f>
        <v>N/A</v>
      </c>
      <c r="N351" s="22" t="str">
        <f>IF(INDEX(Veh_Marshal,0,4)="N/A","N/A",'输出-系统进路参数'!Q352)</f>
        <v>N/A</v>
      </c>
      <c r="O351" s="22" t="str">
        <f>IF(INDEX(Veh_Marshal,0,4)="N/A","N/A",'输出-系统进路参数'!R352)</f>
        <v>N/A</v>
      </c>
      <c r="P351" s="22" t="str">
        <f>IF(INDEX(Veh_Marshal,0,4)="N/A","N/A",'输出-系统进路参数'!S352)</f>
        <v>N/A</v>
      </c>
      <c r="Q351" s="22" t="str">
        <f>IF(INDEX(Veh_Marshal,0,4)="N/A","N/A",'输出-系统进路参数'!T352)</f>
        <v>N/A</v>
      </c>
      <c r="R351" s="22" t="str">
        <f>IF(INDEX(Veh_Marshal,0,4)="N/A","N/A",'输出-系统进路参数'!U352)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IF(INDEX(Veh_Marshal,0,4)="N/A","N/A",'输出-系统进路参数'!B353)</f>
        <v>N/A</v>
      </c>
      <c r="B352" s="22" t="str">
        <f>IF(INDEX(Veh_Marshal,0,4)="N/A","N/A",'输出-系统进路参数'!E353)</f>
        <v>N/A</v>
      </c>
      <c r="C352" s="22" t="str">
        <f>IF(INDEX(Veh_Marshal,0,4)="N/A","N/A",'输出-系统进路参数'!F353)</f>
        <v>N/A</v>
      </c>
      <c r="D352" s="22" t="str">
        <f>IF(INDEX(Veh_Marshal,0,4)="N/A","N/A",'输出-系统进路参数'!G353)</f>
        <v>N/A</v>
      </c>
      <c r="E352" s="22" t="str">
        <f>IF(INDEX(Veh_Marshal,0,4)="N/A","N/A",'输出-系统进路参数'!H353)</f>
        <v>N/A</v>
      </c>
      <c r="F352" s="22" t="str">
        <f>IF(INDEX(Veh_Marshal,0,4)="N/A","N/A",'输出-系统进路参数'!I353)</f>
        <v>N/A</v>
      </c>
      <c r="G352" s="22" t="str">
        <f>IF(INDEX(Veh_Marshal,0,4)="N/A","N/A",'输出-系统进路参数'!J353)</f>
        <v>N/A</v>
      </c>
      <c r="H352" s="22" t="str">
        <f>IF(INDEX(Veh_Marshal,0,4)="N/A","N/A",'输出-系统进路参数'!K353)</f>
        <v>N/A</v>
      </c>
      <c r="I352" s="22" t="str">
        <f>IF(INDEX(Veh_Marshal,0,4)="N/A","N/A",'输出-系统进路参数'!L353)</f>
        <v>N/A</v>
      </c>
      <c r="J352" s="22" t="str">
        <f>IF(INDEX(Veh_Marshal,0,4)="N/A","N/A",'输出-系统进路参数'!M353)</f>
        <v>N/A</v>
      </c>
      <c r="K352" s="22" t="str">
        <f>IF(INDEX(Veh_Marshal,0,4)="N/A","N/A",'输出-系统进路参数'!N353)</f>
        <v>N/A</v>
      </c>
      <c r="L352" s="22" t="str">
        <f>IF(INDEX(Veh_Marshal,0,4)="N/A","N/A",'输出-系统进路参数'!O353)</f>
        <v>N/A</v>
      </c>
      <c r="M352" s="22" t="str">
        <f>IF(INDEX(Veh_Marshal,0,4)="N/A","N/A",'输出-系统进路参数'!P353)</f>
        <v>N/A</v>
      </c>
      <c r="N352" s="22" t="str">
        <f>IF(INDEX(Veh_Marshal,0,4)="N/A","N/A",'输出-系统进路参数'!Q353)</f>
        <v>N/A</v>
      </c>
      <c r="O352" s="22" t="str">
        <f>IF(INDEX(Veh_Marshal,0,4)="N/A","N/A",'输出-系统进路参数'!R353)</f>
        <v>N/A</v>
      </c>
      <c r="P352" s="22" t="str">
        <f>IF(INDEX(Veh_Marshal,0,4)="N/A","N/A",'输出-系统进路参数'!S353)</f>
        <v>N/A</v>
      </c>
      <c r="Q352" s="22" t="str">
        <f>IF(INDEX(Veh_Marshal,0,4)="N/A","N/A",'输出-系统进路参数'!T353)</f>
        <v>N/A</v>
      </c>
      <c r="R352" s="22" t="str">
        <f>IF(INDEX(Veh_Marshal,0,4)="N/A","N/A",'输出-系统进路参数'!U353)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IF(INDEX(Veh_Marshal,0,4)="N/A","N/A",'输出-系统进路参数'!B354)</f>
        <v>N/A</v>
      </c>
      <c r="B353" s="22" t="str">
        <f>IF(INDEX(Veh_Marshal,0,4)="N/A","N/A",'输出-系统进路参数'!E354)</f>
        <v>N/A</v>
      </c>
      <c r="C353" s="22" t="str">
        <f>IF(INDEX(Veh_Marshal,0,4)="N/A","N/A",'输出-系统进路参数'!F354)</f>
        <v>N/A</v>
      </c>
      <c r="D353" s="22" t="str">
        <f>IF(INDEX(Veh_Marshal,0,4)="N/A","N/A",'输出-系统进路参数'!G354)</f>
        <v>N/A</v>
      </c>
      <c r="E353" s="22" t="str">
        <f>IF(INDEX(Veh_Marshal,0,4)="N/A","N/A",'输出-系统进路参数'!H354)</f>
        <v>N/A</v>
      </c>
      <c r="F353" s="22" t="str">
        <f>IF(INDEX(Veh_Marshal,0,4)="N/A","N/A",'输出-系统进路参数'!I354)</f>
        <v>N/A</v>
      </c>
      <c r="G353" s="22" t="str">
        <f>IF(INDEX(Veh_Marshal,0,4)="N/A","N/A",'输出-系统进路参数'!J354)</f>
        <v>N/A</v>
      </c>
      <c r="H353" s="22" t="str">
        <f>IF(INDEX(Veh_Marshal,0,4)="N/A","N/A",'输出-系统进路参数'!K354)</f>
        <v>N/A</v>
      </c>
      <c r="I353" s="22" t="str">
        <f>IF(INDEX(Veh_Marshal,0,4)="N/A","N/A",'输出-系统进路参数'!L354)</f>
        <v>N/A</v>
      </c>
      <c r="J353" s="22" t="str">
        <f>IF(INDEX(Veh_Marshal,0,4)="N/A","N/A",'输出-系统进路参数'!M354)</f>
        <v>N/A</v>
      </c>
      <c r="K353" s="22" t="str">
        <f>IF(INDEX(Veh_Marshal,0,4)="N/A","N/A",'输出-系统进路参数'!N354)</f>
        <v>N/A</v>
      </c>
      <c r="L353" s="22" t="str">
        <f>IF(INDEX(Veh_Marshal,0,4)="N/A","N/A",'输出-系统进路参数'!O354)</f>
        <v>N/A</v>
      </c>
      <c r="M353" s="22" t="str">
        <f>IF(INDEX(Veh_Marshal,0,4)="N/A","N/A",'输出-系统进路参数'!P354)</f>
        <v>N/A</v>
      </c>
      <c r="N353" s="22" t="str">
        <f>IF(INDEX(Veh_Marshal,0,4)="N/A","N/A",'输出-系统进路参数'!Q354)</f>
        <v>N/A</v>
      </c>
      <c r="O353" s="22" t="str">
        <f>IF(INDEX(Veh_Marshal,0,4)="N/A","N/A",'输出-系统进路参数'!R354)</f>
        <v>N/A</v>
      </c>
      <c r="P353" s="22" t="str">
        <f>IF(INDEX(Veh_Marshal,0,4)="N/A","N/A",'输出-系统进路参数'!S354)</f>
        <v>N/A</v>
      </c>
      <c r="Q353" s="22" t="str">
        <f>IF(INDEX(Veh_Marshal,0,4)="N/A","N/A",'输出-系统进路参数'!T354)</f>
        <v>N/A</v>
      </c>
      <c r="R353" s="22" t="str">
        <f>IF(INDEX(Veh_Marshal,0,4)="N/A","N/A",'输出-系统进路参数'!U354)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IF(INDEX(Veh_Marshal,0,4)="N/A","N/A",'输出-系统进路参数'!B355)</f>
        <v>N/A</v>
      </c>
      <c r="B354" s="22" t="str">
        <f>IF(INDEX(Veh_Marshal,0,4)="N/A","N/A",'输出-系统进路参数'!E355)</f>
        <v>N/A</v>
      </c>
      <c r="C354" s="22" t="str">
        <f>IF(INDEX(Veh_Marshal,0,4)="N/A","N/A",'输出-系统进路参数'!F355)</f>
        <v>N/A</v>
      </c>
      <c r="D354" s="22" t="str">
        <f>IF(INDEX(Veh_Marshal,0,4)="N/A","N/A",'输出-系统进路参数'!G355)</f>
        <v>N/A</v>
      </c>
      <c r="E354" s="22" t="str">
        <f>IF(INDEX(Veh_Marshal,0,4)="N/A","N/A",'输出-系统进路参数'!H355)</f>
        <v>N/A</v>
      </c>
      <c r="F354" s="22" t="str">
        <f>IF(INDEX(Veh_Marshal,0,4)="N/A","N/A",'输出-系统进路参数'!I355)</f>
        <v>N/A</v>
      </c>
      <c r="G354" s="22" t="str">
        <f>IF(INDEX(Veh_Marshal,0,4)="N/A","N/A",'输出-系统进路参数'!J355)</f>
        <v>N/A</v>
      </c>
      <c r="H354" s="22" t="str">
        <f>IF(INDEX(Veh_Marshal,0,4)="N/A","N/A",'输出-系统进路参数'!K355)</f>
        <v>N/A</v>
      </c>
      <c r="I354" s="22" t="str">
        <f>IF(INDEX(Veh_Marshal,0,4)="N/A","N/A",'输出-系统进路参数'!L355)</f>
        <v>N/A</v>
      </c>
      <c r="J354" s="22" t="str">
        <f>IF(INDEX(Veh_Marshal,0,4)="N/A","N/A",'输出-系统进路参数'!M355)</f>
        <v>N/A</v>
      </c>
      <c r="K354" s="22" t="str">
        <f>IF(INDEX(Veh_Marshal,0,4)="N/A","N/A",'输出-系统进路参数'!N355)</f>
        <v>N/A</v>
      </c>
      <c r="L354" s="22" t="str">
        <f>IF(INDEX(Veh_Marshal,0,4)="N/A","N/A",'输出-系统进路参数'!O355)</f>
        <v>N/A</v>
      </c>
      <c r="M354" s="22" t="str">
        <f>IF(INDEX(Veh_Marshal,0,4)="N/A","N/A",'输出-系统进路参数'!P355)</f>
        <v>N/A</v>
      </c>
      <c r="N354" s="22" t="str">
        <f>IF(INDEX(Veh_Marshal,0,4)="N/A","N/A",'输出-系统进路参数'!Q355)</f>
        <v>N/A</v>
      </c>
      <c r="O354" s="22" t="str">
        <f>IF(INDEX(Veh_Marshal,0,4)="N/A","N/A",'输出-系统进路参数'!R355)</f>
        <v>N/A</v>
      </c>
      <c r="P354" s="22" t="str">
        <f>IF(INDEX(Veh_Marshal,0,4)="N/A","N/A",'输出-系统进路参数'!S355)</f>
        <v>N/A</v>
      </c>
      <c r="Q354" s="22" t="str">
        <f>IF(INDEX(Veh_Marshal,0,4)="N/A","N/A",'输出-系统进路参数'!T355)</f>
        <v>N/A</v>
      </c>
      <c r="R354" s="22" t="str">
        <f>IF(INDEX(Veh_Marshal,0,4)="N/A","N/A",'输出-系统进路参数'!U355)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IF(INDEX(Veh_Marshal,0,4)="N/A","N/A",'输出-系统进路参数'!B356)</f>
        <v>N/A</v>
      </c>
      <c r="B355" s="22" t="str">
        <f>IF(INDEX(Veh_Marshal,0,4)="N/A","N/A",'输出-系统进路参数'!E356)</f>
        <v>N/A</v>
      </c>
      <c r="C355" s="22" t="str">
        <f>IF(INDEX(Veh_Marshal,0,4)="N/A","N/A",'输出-系统进路参数'!F356)</f>
        <v>N/A</v>
      </c>
      <c r="D355" s="22" t="str">
        <f>IF(INDEX(Veh_Marshal,0,4)="N/A","N/A",'输出-系统进路参数'!G356)</f>
        <v>N/A</v>
      </c>
      <c r="E355" s="22" t="str">
        <f>IF(INDEX(Veh_Marshal,0,4)="N/A","N/A",'输出-系统进路参数'!H356)</f>
        <v>N/A</v>
      </c>
      <c r="F355" s="22" t="str">
        <f>IF(INDEX(Veh_Marshal,0,4)="N/A","N/A",'输出-系统进路参数'!I356)</f>
        <v>N/A</v>
      </c>
      <c r="G355" s="22" t="str">
        <f>IF(INDEX(Veh_Marshal,0,4)="N/A","N/A",'输出-系统进路参数'!J356)</f>
        <v>N/A</v>
      </c>
      <c r="H355" s="22" t="str">
        <f>IF(INDEX(Veh_Marshal,0,4)="N/A","N/A",'输出-系统进路参数'!K356)</f>
        <v>N/A</v>
      </c>
      <c r="I355" s="22" t="str">
        <f>IF(INDEX(Veh_Marshal,0,4)="N/A","N/A",'输出-系统进路参数'!L356)</f>
        <v>N/A</v>
      </c>
      <c r="J355" s="22" t="str">
        <f>IF(INDEX(Veh_Marshal,0,4)="N/A","N/A",'输出-系统进路参数'!M356)</f>
        <v>N/A</v>
      </c>
      <c r="K355" s="22" t="str">
        <f>IF(INDEX(Veh_Marshal,0,4)="N/A","N/A",'输出-系统进路参数'!N356)</f>
        <v>N/A</v>
      </c>
      <c r="L355" s="22" t="str">
        <f>IF(INDEX(Veh_Marshal,0,4)="N/A","N/A",'输出-系统进路参数'!O356)</f>
        <v>N/A</v>
      </c>
      <c r="M355" s="22" t="str">
        <f>IF(INDEX(Veh_Marshal,0,4)="N/A","N/A",'输出-系统进路参数'!P356)</f>
        <v>N/A</v>
      </c>
      <c r="N355" s="22" t="str">
        <f>IF(INDEX(Veh_Marshal,0,4)="N/A","N/A",'输出-系统进路参数'!Q356)</f>
        <v>N/A</v>
      </c>
      <c r="O355" s="22" t="str">
        <f>IF(INDEX(Veh_Marshal,0,4)="N/A","N/A",'输出-系统进路参数'!R356)</f>
        <v>N/A</v>
      </c>
      <c r="P355" s="22" t="str">
        <f>IF(INDEX(Veh_Marshal,0,4)="N/A","N/A",'输出-系统进路参数'!S356)</f>
        <v>N/A</v>
      </c>
      <c r="Q355" s="22" t="str">
        <f>IF(INDEX(Veh_Marshal,0,4)="N/A","N/A",'输出-系统进路参数'!T356)</f>
        <v>N/A</v>
      </c>
      <c r="R355" s="22" t="str">
        <f>IF(INDEX(Veh_Marshal,0,4)="N/A","N/A",'输出-系统进路参数'!U356)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IF(INDEX(Veh_Marshal,0,4)="N/A","N/A",'输出-系统进路参数'!B357)</f>
        <v>N/A</v>
      </c>
      <c r="B356" s="22" t="str">
        <f>IF(INDEX(Veh_Marshal,0,4)="N/A","N/A",'输出-系统进路参数'!E357)</f>
        <v>N/A</v>
      </c>
      <c r="C356" s="22" t="str">
        <f>IF(INDEX(Veh_Marshal,0,4)="N/A","N/A",'输出-系统进路参数'!F357)</f>
        <v>N/A</v>
      </c>
      <c r="D356" s="22" t="str">
        <f>IF(INDEX(Veh_Marshal,0,4)="N/A","N/A",'输出-系统进路参数'!G357)</f>
        <v>N/A</v>
      </c>
      <c r="E356" s="22" t="str">
        <f>IF(INDEX(Veh_Marshal,0,4)="N/A","N/A",'输出-系统进路参数'!H357)</f>
        <v>N/A</v>
      </c>
      <c r="F356" s="22" t="str">
        <f>IF(INDEX(Veh_Marshal,0,4)="N/A","N/A",'输出-系统进路参数'!I357)</f>
        <v>N/A</v>
      </c>
      <c r="G356" s="22" t="str">
        <f>IF(INDEX(Veh_Marshal,0,4)="N/A","N/A",'输出-系统进路参数'!J357)</f>
        <v>N/A</v>
      </c>
      <c r="H356" s="22" t="str">
        <f>IF(INDEX(Veh_Marshal,0,4)="N/A","N/A",'输出-系统进路参数'!K357)</f>
        <v>N/A</v>
      </c>
      <c r="I356" s="22" t="str">
        <f>IF(INDEX(Veh_Marshal,0,4)="N/A","N/A",'输出-系统进路参数'!L357)</f>
        <v>N/A</v>
      </c>
      <c r="J356" s="22" t="str">
        <f>IF(INDEX(Veh_Marshal,0,4)="N/A","N/A",'输出-系统进路参数'!M357)</f>
        <v>N/A</v>
      </c>
      <c r="K356" s="22" t="str">
        <f>IF(INDEX(Veh_Marshal,0,4)="N/A","N/A",'输出-系统进路参数'!N357)</f>
        <v>N/A</v>
      </c>
      <c r="L356" s="22" t="str">
        <f>IF(INDEX(Veh_Marshal,0,4)="N/A","N/A",'输出-系统进路参数'!O357)</f>
        <v>N/A</v>
      </c>
      <c r="M356" s="22" t="str">
        <f>IF(INDEX(Veh_Marshal,0,4)="N/A","N/A",'输出-系统进路参数'!P357)</f>
        <v>N/A</v>
      </c>
      <c r="N356" s="22" t="str">
        <f>IF(INDEX(Veh_Marshal,0,4)="N/A","N/A",'输出-系统进路参数'!Q357)</f>
        <v>N/A</v>
      </c>
      <c r="O356" s="22" t="str">
        <f>IF(INDEX(Veh_Marshal,0,4)="N/A","N/A",'输出-系统进路参数'!R357)</f>
        <v>N/A</v>
      </c>
      <c r="P356" s="22" t="str">
        <f>IF(INDEX(Veh_Marshal,0,4)="N/A","N/A",'输出-系统进路参数'!S357)</f>
        <v>N/A</v>
      </c>
      <c r="Q356" s="22" t="str">
        <f>IF(INDEX(Veh_Marshal,0,4)="N/A","N/A",'输出-系统进路参数'!T357)</f>
        <v>N/A</v>
      </c>
      <c r="R356" s="22" t="str">
        <f>IF(INDEX(Veh_Marshal,0,4)="N/A","N/A",'输出-系统进路参数'!U357)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IF(INDEX(Veh_Marshal,0,4)="N/A","N/A",'输出-系统进路参数'!B358)</f>
        <v>N/A</v>
      </c>
      <c r="B357" s="22" t="str">
        <f>IF(INDEX(Veh_Marshal,0,4)="N/A","N/A",'输出-系统进路参数'!E358)</f>
        <v>N/A</v>
      </c>
      <c r="C357" s="22" t="str">
        <f>IF(INDEX(Veh_Marshal,0,4)="N/A","N/A",'输出-系统进路参数'!F358)</f>
        <v>N/A</v>
      </c>
      <c r="D357" s="22" t="str">
        <f>IF(INDEX(Veh_Marshal,0,4)="N/A","N/A",'输出-系统进路参数'!G358)</f>
        <v>N/A</v>
      </c>
      <c r="E357" s="22" t="str">
        <f>IF(INDEX(Veh_Marshal,0,4)="N/A","N/A",'输出-系统进路参数'!H358)</f>
        <v>N/A</v>
      </c>
      <c r="F357" s="22" t="str">
        <f>IF(INDEX(Veh_Marshal,0,4)="N/A","N/A",'输出-系统进路参数'!I358)</f>
        <v>N/A</v>
      </c>
      <c r="G357" s="22" t="str">
        <f>IF(INDEX(Veh_Marshal,0,4)="N/A","N/A",'输出-系统进路参数'!J358)</f>
        <v>N/A</v>
      </c>
      <c r="H357" s="22" t="str">
        <f>IF(INDEX(Veh_Marshal,0,4)="N/A","N/A",'输出-系统进路参数'!K358)</f>
        <v>N/A</v>
      </c>
      <c r="I357" s="22" t="str">
        <f>IF(INDEX(Veh_Marshal,0,4)="N/A","N/A",'输出-系统进路参数'!L358)</f>
        <v>N/A</v>
      </c>
      <c r="J357" s="22" t="str">
        <f>IF(INDEX(Veh_Marshal,0,4)="N/A","N/A",'输出-系统进路参数'!M358)</f>
        <v>N/A</v>
      </c>
      <c r="K357" s="22" t="str">
        <f>IF(INDEX(Veh_Marshal,0,4)="N/A","N/A",'输出-系统进路参数'!N358)</f>
        <v>N/A</v>
      </c>
      <c r="L357" s="22" t="str">
        <f>IF(INDEX(Veh_Marshal,0,4)="N/A","N/A",'输出-系统进路参数'!O358)</f>
        <v>N/A</v>
      </c>
      <c r="M357" s="22" t="str">
        <f>IF(INDEX(Veh_Marshal,0,4)="N/A","N/A",'输出-系统进路参数'!P358)</f>
        <v>N/A</v>
      </c>
      <c r="N357" s="22" t="str">
        <f>IF(INDEX(Veh_Marshal,0,4)="N/A","N/A",'输出-系统进路参数'!Q358)</f>
        <v>N/A</v>
      </c>
      <c r="O357" s="22" t="str">
        <f>IF(INDEX(Veh_Marshal,0,4)="N/A","N/A",'输出-系统进路参数'!R358)</f>
        <v>N/A</v>
      </c>
      <c r="P357" s="22" t="str">
        <f>IF(INDEX(Veh_Marshal,0,4)="N/A","N/A",'输出-系统进路参数'!S358)</f>
        <v>N/A</v>
      </c>
      <c r="Q357" s="22" t="str">
        <f>IF(INDEX(Veh_Marshal,0,4)="N/A","N/A",'输出-系统进路参数'!T358)</f>
        <v>N/A</v>
      </c>
      <c r="R357" s="22" t="str">
        <f>IF(INDEX(Veh_Marshal,0,4)="N/A","N/A",'输出-系统进路参数'!U358)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IF(INDEX(Veh_Marshal,0,4)="N/A","N/A",'输出-系统进路参数'!B359)</f>
        <v>N/A</v>
      </c>
      <c r="B358" s="22" t="str">
        <f>IF(INDEX(Veh_Marshal,0,4)="N/A","N/A",'输出-系统进路参数'!E359)</f>
        <v>N/A</v>
      </c>
      <c r="C358" s="22" t="str">
        <f>IF(INDEX(Veh_Marshal,0,4)="N/A","N/A",'输出-系统进路参数'!F359)</f>
        <v>N/A</v>
      </c>
      <c r="D358" s="22" t="str">
        <f>IF(INDEX(Veh_Marshal,0,4)="N/A","N/A",'输出-系统进路参数'!G359)</f>
        <v>N/A</v>
      </c>
      <c r="E358" s="22" t="str">
        <f>IF(INDEX(Veh_Marshal,0,4)="N/A","N/A",'输出-系统进路参数'!H359)</f>
        <v>N/A</v>
      </c>
      <c r="F358" s="22" t="str">
        <f>IF(INDEX(Veh_Marshal,0,4)="N/A","N/A",'输出-系统进路参数'!I359)</f>
        <v>N/A</v>
      </c>
      <c r="G358" s="22" t="str">
        <f>IF(INDEX(Veh_Marshal,0,4)="N/A","N/A",'输出-系统进路参数'!J359)</f>
        <v>N/A</v>
      </c>
      <c r="H358" s="22" t="str">
        <f>IF(INDEX(Veh_Marshal,0,4)="N/A","N/A",'输出-系统进路参数'!K359)</f>
        <v>N/A</v>
      </c>
      <c r="I358" s="22" t="str">
        <f>IF(INDEX(Veh_Marshal,0,4)="N/A","N/A",'输出-系统进路参数'!L359)</f>
        <v>N/A</v>
      </c>
      <c r="J358" s="22" t="str">
        <f>IF(INDEX(Veh_Marshal,0,4)="N/A","N/A",'输出-系统进路参数'!M359)</f>
        <v>N/A</v>
      </c>
      <c r="K358" s="22" t="str">
        <f>IF(INDEX(Veh_Marshal,0,4)="N/A","N/A",'输出-系统进路参数'!N359)</f>
        <v>N/A</v>
      </c>
      <c r="L358" s="22" t="str">
        <f>IF(INDEX(Veh_Marshal,0,4)="N/A","N/A",'输出-系统进路参数'!O359)</f>
        <v>N/A</v>
      </c>
      <c r="M358" s="22" t="str">
        <f>IF(INDEX(Veh_Marshal,0,4)="N/A","N/A",'输出-系统进路参数'!P359)</f>
        <v>N/A</v>
      </c>
      <c r="N358" s="22" t="str">
        <f>IF(INDEX(Veh_Marshal,0,4)="N/A","N/A",'输出-系统进路参数'!Q359)</f>
        <v>N/A</v>
      </c>
      <c r="O358" s="22" t="str">
        <f>IF(INDEX(Veh_Marshal,0,4)="N/A","N/A",'输出-系统进路参数'!R359)</f>
        <v>N/A</v>
      </c>
      <c r="P358" s="22" t="str">
        <f>IF(INDEX(Veh_Marshal,0,4)="N/A","N/A",'输出-系统进路参数'!S359)</f>
        <v>N/A</v>
      </c>
      <c r="Q358" s="22" t="str">
        <f>IF(INDEX(Veh_Marshal,0,4)="N/A","N/A",'输出-系统进路参数'!T359)</f>
        <v>N/A</v>
      </c>
      <c r="R358" s="22" t="str">
        <f>IF(INDEX(Veh_Marshal,0,4)="N/A","N/A",'输出-系统进路参数'!U359)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IF(INDEX(Veh_Marshal,0,4)="N/A","N/A",'输出-系统进路参数'!B360)</f>
        <v>N/A</v>
      </c>
      <c r="B359" s="22" t="str">
        <f>IF(INDEX(Veh_Marshal,0,4)="N/A","N/A",'输出-系统进路参数'!E360)</f>
        <v>N/A</v>
      </c>
      <c r="C359" s="22" t="str">
        <f>IF(INDEX(Veh_Marshal,0,4)="N/A","N/A",'输出-系统进路参数'!F360)</f>
        <v>N/A</v>
      </c>
      <c r="D359" s="22" t="str">
        <f>IF(INDEX(Veh_Marshal,0,4)="N/A","N/A",'输出-系统进路参数'!G360)</f>
        <v>N/A</v>
      </c>
      <c r="E359" s="22" t="str">
        <f>IF(INDEX(Veh_Marshal,0,4)="N/A","N/A",'输出-系统进路参数'!H360)</f>
        <v>N/A</v>
      </c>
      <c r="F359" s="22" t="str">
        <f>IF(INDEX(Veh_Marshal,0,4)="N/A","N/A",'输出-系统进路参数'!I360)</f>
        <v>N/A</v>
      </c>
      <c r="G359" s="22" t="str">
        <f>IF(INDEX(Veh_Marshal,0,4)="N/A","N/A",'输出-系统进路参数'!J360)</f>
        <v>N/A</v>
      </c>
      <c r="H359" s="22" t="str">
        <f>IF(INDEX(Veh_Marshal,0,4)="N/A","N/A",'输出-系统进路参数'!K360)</f>
        <v>N/A</v>
      </c>
      <c r="I359" s="22" t="str">
        <f>IF(INDEX(Veh_Marshal,0,4)="N/A","N/A",'输出-系统进路参数'!L360)</f>
        <v>N/A</v>
      </c>
      <c r="J359" s="22" t="str">
        <f>IF(INDEX(Veh_Marshal,0,4)="N/A","N/A",'输出-系统进路参数'!M360)</f>
        <v>N/A</v>
      </c>
      <c r="K359" s="22" t="str">
        <f>IF(INDEX(Veh_Marshal,0,4)="N/A","N/A",'输出-系统进路参数'!N360)</f>
        <v>N/A</v>
      </c>
      <c r="L359" s="22" t="str">
        <f>IF(INDEX(Veh_Marshal,0,4)="N/A","N/A",'输出-系统进路参数'!O360)</f>
        <v>N/A</v>
      </c>
      <c r="M359" s="22" t="str">
        <f>IF(INDEX(Veh_Marshal,0,4)="N/A","N/A",'输出-系统进路参数'!P360)</f>
        <v>N/A</v>
      </c>
      <c r="N359" s="22" t="str">
        <f>IF(INDEX(Veh_Marshal,0,4)="N/A","N/A",'输出-系统进路参数'!Q360)</f>
        <v>N/A</v>
      </c>
      <c r="O359" s="22" t="str">
        <f>IF(INDEX(Veh_Marshal,0,4)="N/A","N/A",'输出-系统进路参数'!R360)</f>
        <v>N/A</v>
      </c>
      <c r="P359" s="22" t="str">
        <f>IF(INDEX(Veh_Marshal,0,4)="N/A","N/A",'输出-系统进路参数'!S360)</f>
        <v>N/A</v>
      </c>
      <c r="Q359" s="22" t="str">
        <f>IF(INDEX(Veh_Marshal,0,4)="N/A","N/A",'输出-系统进路参数'!T360)</f>
        <v>N/A</v>
      </c>
      <c r="R359" s="22" t="str">
        <f>IF(INDEX(Veh_Marshal,0,4)="N/A","N/A",'输出-系统进路参数'!U360)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IF(INDEX(Veh_Marshal,0,4)="N/A","N/A",'输出-系统进路参数'!B361)</f>
        <v>N/A</v>
      </c>
      <c r="B360" s="22" t="str">
        <f>IF(INDEX(Veh_Marshal,0,4)="N/A","N/A",'输出-系统进路参数'!E361)</f>
        <v>N/A</v>
      </c>
      <c r="C360" s="22" t="str">
        <f>IF(INDEX(Veh_Marshal,0,4)="N/A","N/A",'输出-系统进路参数'!F361)</f>
        <v>N/A</v>
      </c>
      <c r="D360" s="22" t="str">
        <f>IF(INDEX(Veh_Marshal,0,4)="N/A","N/A",'输出-系统进路参数'!G361)</f>
        <v>N/A</v>
      </c>
      <c r="E360" s="22" t="str">
        <f>IF(INDEX(Veh_Marshal,0,4)="N/A","N/A",'输出-系统进路参数'!H361)</f>
        <v>N/A</v>
      </c>
      <c r="F360" s="22" t="str">
        <f>IF(INDEX(Veh_Marshal,0,4)="N/A","N/A",'输出-系统进路参数'!I361)</f>
        <v>N/A</v>
      </c>
      <c r="G360" s="22" t="str">
        <f>IF(INDEX(Veh_Marshal,0,4)="N/A","N/A",'输出-系统进路参数'!J361)</f>
        <v>N/A</v>
      </c>
      <c r="H360" s="22" t="str">
        <f>IF(INDEX(Veh_Marshal,0,4)="N/A","N/A",'输出-系统进路参数'!K361)</f>
        <v>N/A</v>
      </c>
      <c r="I360" s="22" t="str">
        <f>IF(INDEX(Veh_Marshal,0,4)="N/A","N/A",'输出-系统进路参数'!L361)</f>
        <v>N/A</v>
      </c>
      <c r="J360" s="22" t="str">
        <f>IF(INDEX(Veh_Marshal,0,4)="N/A","N/A",'输出-系统进路参数'!M361)</f>
        <v>N/A</v>
      </c>
      <c r="K360" s="22" t="str">
        <f>IF(INDEX(Veh_Marshal,0,4)="N/A","N/A",'输出-系统进路参数'!N361)</f>
        <v>N/A</v>
      </c>
      <c r="L360" s="22" t="str">
        <f>IF(INDEX(Veh_Marshal,0,4)="N/A","N/A",'输出-系统进路参数'!O361)</f>
        <v>N/A</v>
      </c>
      <c r="M360" s="22" t="str">
        <f>IF(INDEX(Veh_Marshal,0,4)="N/A","N/A",'输出-系统进路参数'!P361)</f>
        <v>N/A</v>
      </c>
      <c r="N360" s="22" t="str">
        <f>IF(INDEX(Veh_Marshal,0,4)="N/A","N/A",'输出-系统进路参数'!Q361)</f>
        <v>N/A</v>
      </c>
      <c r="O360" s="22" t="str">
        <f>IF(INDEX(Veh_Marshal,0,4)="N/A","N/A",'输出-系统进路参数'!R361)</f>
        <v>N/A</v>
      </c>
      <c r="P360" s="22" t="str">
        <f>IF(INDEX(Veh_Marshal,0,4)="N/A","N/A",'输出-系统进路参数'!S361)</f>
        <v>N/A</v>
      </c>
      <c r="Q360" s="22" t="str">
        <f>IF(INDEX(Veh_Marshal,0,4)="N/A","N/A",'输出-系统进路参数'!T361)</f>
        <v>N/A</v>
      </c>
      <c r="R360" s="22" t="str">
        <f>IF(INDEX(Veh_Marshal,0,4)="N/A","N/A",'输出-系统进路参数'!U361)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IF(INDEX(Veh_Marshal,0,4)="N/A","N/A",'输出-系统进路参数'!B362)</f>
        <v>N/A</v>
      </c>
      <c r="B361" s="22" t="str">
        <f>IF(INDEX(Veh_Marshal,0,4)="N/A","N/A",'输出-系统进路参数'!E362)</f>
        <v>N/A</v>
      </c>
      <c r="C361" s="22" t="str">
        <f>IF(INDEX(Veh_Marshal,0,4)="N/A","N/A",'输出-系统进路参数'!F362)</f>
        <v>N/A</v>
      </c>
      <c r="D361" s="22" t="str">
        <f>IF(INDEX(Veh_Marshal,0,4)="N/A","N/A",'输出-系统进路参数'!G362)</f>
        <v>N/A</v>
      </c>
      <c r="E361" s="22" t="str">
        <f>IF(INDEX(Veh_Marshal,0,4)="N/A","N/A",'输出-系统进路参数'!H362)</f>
        <v>N/A</v>
      </c>
      <c r="F361" s="22" t="str">
        <f>IF(INDEX(Veh_Marshal,0,4)="N/A","N/A",'输出-系统进路参数'!I362)</f>
        <v>N/A</v>
      </c>
      <c r="G361" s="22" t="str">
        <f>IF(INDEX(Veh_Marshal,0,4)="N/A","N/A",'输出-系统进路参数'!J362)</f>
        <v>N/A</v>
      </c>
      <c r="H361" s="22" t="str">
        <f>IF(INDEX(Veh_Marshal,0,4)="N/A","N/A",'输出-系统进路参数'!K362)</f>
        <v>N/A</v>
      </c>
      <c r="I361" s="22" t="str">
        <f>IF(INDEX(Veh_Marshal,0,4)="N/A","N/A",'输出-系统进路参数'!L362)</f>
        <v>N/A</v>
      </c>
      <c r="J361" s="22" t="str">
        <f>IF(INDEX(Veh_Marshal,0,4)="N/A","N/A",'输出-系统进路参数'!M362)</f>
        <v>N/A</v>
      </c>
      <c r="K361" s="22" t="str">
        <f>IF(INDEX(Veh_Marshal,0,4)="N/A","N/A",'输出-系统进路参数'!N362)</f>
        <v>N/A</v>
      </c>
      <c r="L361" s="22" t="str">
        <f>IF(INDEX(Veh_Marshal,0,4)="N/A","N/A",'输出-系统进路参数'!O362)</f>
        <v>N/A</v>
      </c>
      <c r="M361" s="22" t="str">
        <f>IF(INDEX(Veh_Marshal,0,4)="N/A","N/A",'输出-系统进路参数'!P362)</f>
        <v>N/A</v>
      </c>
      <c r="N361" s="22" t="str">
        <f>IF(INDEX(Veh_Marshal,0,4)="N/A","N/A",'输出-系统进路参数'!Q362)</f>
        <v>N/A</v>
      </c>
      <c r="O361" s="22" t="str">
        <f>IF(INDEX(Veh_Marshal,0,4)="N/A","N/A",'输出-系统进路参数'!R362)</f>
        <v>N/A</v>
      </c>
      <c r="P361" s="22" t="str">
        <f>IF(INDEX(Veh_Marshal,0,4)="N/A","N/A",'输出-系统进路参数'!S362)</f>
        <v>N/A</v>
      </c>
      <c r="Q361" s="22" t="str">
        <f>IF(INDEX(Veh_Marshal,0,4)="N/A","N/A",'输出-系统进路参数'!T362)</f>
        <v>N/A</v>
      </c>
      <c r="R361" s="22" t="str">
        <f>IF(INDEX(Veh_Marshal,0,4)="N/A","N/A",'输出-系统进路参数'!U362)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IF(INDEX(Veh_Marshal,0,4)="N/A","N/A",'输出-系统进路参数'!B363)</f>
        <v>N/A</v>
      </c>
      <c r="B362" s="22" t="str">
        <f>IF(INDEX(Veh_Marshal,0,4)="N/A","N/A",'输出-系统进路参数'!E363)</f>
        <v>N/A</v>
      </c>
      <c r="C362" s="22" t="str">
        <f>IF(INDEX(Veh_Marshal,0,4)="N/A","N/A",'输出-系统进路参数'!F363)</f>
        <v>N/A</v>
      </c>
      <c r="D362" s="22" t="str">
        <f>IF(INDEX(Veh_Marshal,0,4)="N/A","N/A",'输出-系统进路参数'!G363)</f>
        <v>N/A</v>
      </c>
      <c r="E362" s="22" t="str">
        <f>IF(INDEX(Veh_Marshal,0,4)="N/A","N/A",'输出-系统进路参数'!H363)</f>
        <v>N/A</v>
      </c>
      <c r="F362" s="22" t="str">
        <f>IF(INDEX(Veh_Marshal,0,4)="N/A","N/A",'输出-系统进路参数'!I363)</f>
        <v>N/A</v>
      </c>
      <c r="G362" s="22" t="str">
        <f>IF(INDEX(Veh_Marshal,0,4)="N/A","N/A",'输出-系统进路参数'!J363)</f>
        <v>N/A</v>
      </c>
      <c r="H362" s="22" t="str">
        <f>IF(INDEX(Veh_Marshal,0,4)="N/A","N/A",'输出-系统进路参数'!K363)</f>
        <v>N/A</v>
      </c>
      <c r="I362" s="22" t="str">
        <f>IF(INDEX(Veh_Marshal,0,4)="N/A","N/A",'输出-系统进路参数'!L363)</f>
        <v>N/A</v>
      </c>
      <c r="J362" s="22" t="str">
        <f>IF(INDEX(Veh_Marshal,0,4)="N/A","N/A",'输出-系统进路参数'!M363)</f>
        <v>N/A</v>
      </c>
      <c r="K362" s="22" t="str">
        <f>IF(INDEX(Veh_Marshal,0,4)="N/A","N/A",'输出-系统进路参数'!N363)</f>
        <v>N/A</v>
      </c>
      <c r="L362" s="22" t="str">
        <f>IF(INDEX(Veh_Marshal,0,4)="N/A","N/A",'输出-系统进路参数'!O363)</f>
        <v>N/A</v>
      </c>
      <c r="M362" s="22" t="str">
        <f>IF(INDEX(Veh_Marshal,0,4)="N/A","N/A",'输出-系统进路参数'!P363)</f>
        <v>N/A</v>
      </c>
      <c r="N362" s="22" t="str">
        <f>IF(INDEX(Veh_Marshal,0,4)="N/A","N/A",'输出-系统进路参数'!Q363)</f>
        <v>N/A</v>
      </c>
      <c r="O362" s="22" t="str">
        <f>IF(INDEX(Veh_Marshal,0,4)="N/A","N/A",'输出-系统进路参数'!R363)</f>
        <v>N/A</v>
      </c>
      <c r="P362" s="22" t="str">
        <f>IF(INDEX(Veh_Marshal,0,4)="N/A","N/A",'输出-系统进路参数'!S363)</f>
        <v>N/A</v>
      </c>
      <c r="Q362" s="22" t="str">
        <f>IF(INDEX(Veh_Marshal,0,4)="N/A","N/A",'输出-系统进路参数'!T363)</f>
        <v>N/A</v>
      </c>
      <c r="R362" s="22" t="str">
        <f>IF(INDEX(Veh_Marshal,0,4)="N/A","N/A",'输出-系统进路参数'!U363)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IF(INDEX(Veh_Marshal,0,4)="N/A","N/A",'输出-系统进路参数'!B364)</f>
        <v>N/A</v>
      </c>
      <c r="B363" s="22" t="str">
        <f>IF(INDEX(Veh_Marshal,0,4)="N/A","N/A",'输出-系统进路参数'!E364)</f>
        <v>N/A</v>
      </c>
      <c r="C363" s="22" t="str">
        <f>IF(INDEX(Veh_Marshal,0,4)="N/A","N/A",'输出-系统进路参数'!F364)</f>
        <v>N/A</v>
      </c>
      <c r="D363" s="22" t="str">
        <f>IF(INDEX(Veh_Marshal,0,4)="N/A","N/A",'输出-系统进路参数'!G364)</f>
        <v>N/A</v>
      </c>
      <c r="E363" s="22" t="str">
        <f>IF(INDEX(Veh_Marshal,0,4)="N/A","N/A",'输出-系统进路参数'!H364)</f>
        <v>N/A</v>
      </c>
      <c r="F363" s="22" t="str">
        <f>IF(INDEX(Veh_Marshal,0,4)="N/A","N/A",'输出-系统进路参数'!I364)</f>
        <v>N/A</v>
      </c>
      <c r="G363" s="22" t="str">
        <f>IF(INDEX(Veh_Marshal,0,4)="N/A","N/A",'输出-系统进路参数'!J364)</f>
        <v>N/A</v>
      </c>
      <c r="H363" s="22" t="str">
        <f>IF(INDEX(Veh_Marshal,0,4)="N/A","N/A",'输出-系统进路参数'!K364)</f>
        <v>N/A</v>
      </c>
      <c r="I363" s="22" t="str">
        <f>IF(INDEX(Veh_Marshal,0,4)="N/A","N/A",'输出-系统进路参数'!L364)</f>
        <v>N/A</v>
      </c>
      <c r="J363" s="22" t="str">
        <f>IF(INDEX(Veh_Marshal,0,4)="N/A","N/A",'输出-系统进路参数'!M364)</f>
        <v>N/A</v>
      </c>
      <c r="K363" s="22" t="str">
        <f>IF(INDEX(Veh_Marshal,0,4)="N/A","N/A",'输出-系统进路参数'!N364)</f>
        <v>N/A</v>
      </c>
      <c r="L363" s="22" t="str">
        <f>IF(INDEX(Veh_Marshal,0,4)="N/A","N/A",'输出-系统进路参数'!O364)</f>
        <v>N/A</v>
      </c>
      <c r="M363" s="22" t="str">
        <f>IF(INDEX(Veh_Marshal,0,4)="N/A","N/A",'输出-系统进路参数'!P364)</f>
        <v>N/A</v>
      </c>
      <c r="N363" s="22" t="str">
        <f>IF(INDEX(Veh_Marshal,0,4)="N/A","N/A",'输出-系统进路参数'!Q364)</f>
        <v>N/A</v>
      </c>
      <c r="O363" s="22" t="str">
        <f>IF(INDEX(Veh_Marshal,0,4)="N/A","N/A",'输出-系统进路参数'!R364)</f>
        <v>N/A</v>
      </c>
      <c r="P363" s="22" t="str">
        <f>IF(INDEX(Veh_Marshal,0,4)="N/A","N/A",'输出-系统进路参数'!S364)</f>
        <v>N/A</v>
      </c>
      <c r="Q363" s="22" t="str">
        <f>IF(INDEX(Veh_Marshal,0,4)="N/A","N/A",'输出-系统进路参数'!T364)</f>
        <v>N/A</v>
      </c>
      <c r="R363" s="22" t="str">
        <f>IF(INDEX(Veh_Marshal,0,4)="N/A","N/A",'输出-系统进路参数'!U364)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IF(INDEX(Veh_Marshal,0,4)="N/A","N/A",'输出-系统进路参数'!B365)</f>
        <v>N/A</v>
      </c>
      <c r="B364" s="22" t="str">
        <f>IF(INDEX(Veh_Marshal,0,4)="N/A","N/A",'输出-系统进路参数'!E365)</f>
        <v>N/A</v>
      </c>
      <c r="C364" s="22" t="str">
        <f>IF(INDEX(Veh_Marshal,0,4)="N/A","N/A",'输出-系统进路参数'!F365)</f>
        <v>N/A</v>
      </c>
      <c r="D364" s="22" t="str">
        <f>IF(INDEX(Veh_Marshal,0,4)="N/A","N/A",'输出-系统进路参数'!G365)</f>
        <v>N/A</v>
      </c>
      <c r="E364" s="22" t="str">
        <f>IF(INDEX(Veh_Marshal,0,4)="N/A","N/A",'输出-系统进路参数'!H365)</f>
        <v>N/A</v>
      </c>
      <c r="F364" s="22" t="str">
        <f>IF(INDEX(Veh_Marshal,0,4)="N/A","N/A",'输出-系统进路参数'!I365)</f>
        <v>N/A</v>
      </c>
      <c r="G364" s="22" t="str">
        <f>IF(INDEX(Veh_Marshal,0,4)="N/A","N/A",'输出-系统进路参数'!J365)</f>
        <v>N/A</v>
      </c>
      <c r="H364" s="22" t="str">
        <f>IF(INDEX(Veh_Marshal,0,4)="N/A","N/A",'输出-系统进路参数'!K365)</f>
        <v>N/A</v>
      </c>
      <c r="I364" s="22" t="str">
        <f>IF(INDEX(Veh_Marshal,0,4)="N/A","N/A",'输出-系统进路参数'!L365)</f>
        <v>N/A</v>
      </c>
      <c r="J364" s="22" t="str">
        <f>IF(INDEX(Veh_Marshal,0,4)="N/A","N/A",'输出-系统进路参数'!M365)</f>
        <v>N/A</v>
      </c>
      <c r="K364" s="22" t="str">
        <f>IF(INDEX(Veh_Marshal,0,4)="N/A","N/A",'输出-系统进路参数'!N365)</f>
        <v>N/A</v>
      </c>
      <c r="L364" s="22" t="str">
        <f>IF(INDEX(Veh_Marshal,0,4)="N/A","N/A",'输出-系统进路参数'!O365)</f>
        <v>N/A</v>
      </c>
      <c r="M364" s="22" t="str">
        <f>IF(INDEX(Veh_Marshal,0,4)="N/A","N/A",'输出-系统进路参数'!P365)</f>
        <v>N/A</v>
      </c>
      <c r="N364" s="22" t="str">
        <f>IF(INDEX(Veh_Marshal,0,4)="N/A","N/A",'输出-系统进路参数'!Q365)</f>
        <v>N/A</v>
      </c>
      <c r="O364" s="22" t="str">
        <f>IF(INDEX(Veh_Marshal,0,4)="N/A","N/A",'输出-系统进路参数'!R365)</f>
        <v>N/A</v>
      </c>
      <c r="P364" s="22" t="str">
        <f>IF(INDEX(Veh_Marshal,0,4)="N/A","N/A",'输出-系统进路参数'!S365)</f>
        <v>N/A</v>
      </c>
      <c r="Q364" s="22" t="str">
        <f>IF(INDEX(Veh_Marshal,0,4)="N/A","N/A",'输出-系统进路参数'!T365)</f>
        <v>N/A</v>
      </c>
      <c r="R364" s="22" t="str">
        <f>IF(INDEX(Veh_Marshal,0,4)="N/A","N/A",'输出-系统进路参数'!U365)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IF(INDEX(Veh_Marshal,0,4)="N/A","N/A",'输出-系统进路参数'!B366)</f>
        <v>N/A</v>
      </c>
      <c r="B365" s="22" t="str">
        <f>IF(INDEX(Veh_Marshal,0,4)="N/A","N/A",'输出-系统进路参数'!E366)</f>
        <v>N/A</v>
      </c>
      <c r="C365" s="22" t="str">
        <f>IF(INDEX(Veh_Marshal,0,4)="N/A","N/A",'输出-系统进路参数'!F366)</f>
        <v>N/A</v>
      </c>
      <c r="D365" s="22" t="str">
        <f>IF(INDEX(Veh_Marshal,0,4)="N/A","N/A",'输出-系统进路参数'!G366)</f>
        <v>N/A</v>
      </c>
      <c r="E365" s="22" t="str">
        <f>IF(INDEX(Veh_Marshal,0,4)="N/A","N/A",'输出-系统进路参数'!H366)</f>
        <v>N/A</v>
      </c>
      <c r="F365" s="22" t="str">
        <f>IF(INDEX(Veh_Marshal,0,4)="N/A","N/A",'输出-系统进路参数'!I366)</f>
        <v>N/A</v>
      </c>
      <c r="G365" s="22" t="str">
        <f>IF(INDEX(Veh_Marshal,0,4)="N/A","N/A",'输出-系统进路参数'!J366)</f>
        <v>N/A</v>
      </c>
      <c r="H365" s="22" t="str">
        <f>IF(INDEX(Veh_Marshal,0,4)="N/A","N/A",'输出-系统进路参数'!K366)</f>
        <v>N/A</v>
      </c>
      <c r="I365" s="22" t="str">
        <f>IF(INDEX(Veh_Marshal,0,4)="N/A","N/A",'输出-系统进路参数'!L366)</f>
        <v>N/A</v>
      </c>
      <c r="J365" s="22" t="str">
        <f>IF(INDEX(Veh_Marshal,0,4)="N/A","N/A",'输出-系统进路参数'!M366)</f>
        <v>N/A</v>
      </c>
      <c r="K365" s="22" t="str">
        <f>IF(INDEX(Veh_Marshal,0,4)="N/A","N/A",'输出-系统进路参数'!N366)</f>
        <v>N/A</v>
      </c>
      <c r="L365" s="22" t="str">
        <f>IF(INDEX(Veh_Marshal,0,4)="N/A","N/A",'输出-系统进路参数'!O366)</f>
        <v>N/A</v>
      </c>
      <c r="M365" s="22" t="str">
        <f>IF(INDEX(Veh_Marshal,0,4)="N/A","N/A",'输出-系统进路参数'!P366)</f>
        <v>N/A</v>
      </c>
      <c r="N365" s="22" t="str">
        <f>IF(INDEX(Veh_Marshal,0,4)="N/A","N/A",'输出-系统进路参数'!Q366)</f>
        <v>N/A</v>
      </c>
      <c r="O365" s="22" t="str">
        <f>IF(INDEX(Veh_Marshal,0,4)="N/A","N/A",'输出-系统进路参数'!R366)</f>
        <v>N/A</v>
      </c>
      <c r="P365" s="22" t="str">
        <f>IF(INDEX(Veh_Marshal,0,4)="N/A","N/A",'输出-系统进路参数'!S366)</f>
        <v>N/A</v>
      </c>
      <c r="Q365" s="22" t="str">
        <f>IF(INDEX(Veh_Marshal,0,4)="N/A","N/A",'输出-系统进路参数'!T366)</f>
        <v>N/A</v>
      </c>
      <c r="R365" s="22" t="str">
        <f>IF(INDEX(Veh_Marshal,0,4)="N/A","N/A",'输出-系统进路参数'!U366)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IF(INDEX(Veh_Marshal,0,4)="N/A","N/A",'输出-系统进路参数'!B367)</f>
        <v>N/A</v>
      </c>
      <c r="B366" s="22" t="str">
        <f>IF(INDEX(Veh_Marshal,0,4)="N/A","N/A",'输出-系统进路参数'!E367)</f>
        <v>N/A</v>
      </c>
      <c r="C366" s="22" t="str">
        <f>IF(INDEX(Veh_Marshal,0,4)="N/A","N/A",'输出-系统进路参数'!F367)</f>
        <v>N/A</v>
      </c>
      <c r="D366" s="22" t="str">
        <f>IF(INDEX(Veh_Marshal,0,4)="N/A","N/A",'输出-系统进路参数'!G367)</f>
        <v>N/A</v>
      </c>
      <c r="E366" s="22" t="str">
        <f>IF(INDEX(Veh_Marshal,0,4)="N/A","N/A",'输出-系统进路参数'!H367)</f>
        <v>N/A</v>
      </c>
      <c r="F366" s="22" t="str">
        <f>IF(INDEX(Veh_Marshal,0,4)="N/A","N/A",'输出-系统进路参数'!I367)</f>
        <v>N/A</v>
      </c>
      <c r="G366" s="22" t="str">
        <f>IF(INDEX(Veh_Marshal,0,4)="N/A","N/A",'输出-系统进路参数'!J367)</f>
        <v>N/A</v>
      </c>
      <c r="H366" s="22" t="str">
        <f>IF(INDEX(Veh_Marshal,0,4)="N/A","N/A",'输出-系统进路参数'!K367)</f>
        <v>N/A</v>
      </c>
      <c r="I366" s="22" t="str">
        <f>IF(INDEX(Veh_Marshal,0,4)="N/A","N/A",'输出-系统进路参数'!L367)</f>
        <v>N/A</v>
      </c>
      <c r="J366" s="22" t="str">
        <f>IF(INDEX(Veh_Marshal,0,4)="N/A","N/A",'输出-系统进路参数'!M367)</f>
        <v>N/A</v>
      </c>
      <c r="K366" s="22" t="str">
        <f>IF(INDEX(Veh_Marshal,0,4)="N/A","N/A",'输出-系统进路参数'!N367)</f>
        <v>N/A</v>
      </c>
      <c r="L366" s="22" t="str">
        <f>IF(INDEX(Veh_Marshal,0,4)="N/A","N/A",'输出-系统进路参数'!O367)</f>
        <v>N/A</v>
      </c>
      <c r="M366" s="22" t="str">
        <f>IF(INDEX(Veh_Marshal,0,4)="N/A","N/A",'输出-系统进路参数'!P367)</f>
        <v>N/A</v>
      </c>
      <c r="N366" s="22" t="str">
        <f>IF(INDEX(Veh_Marshal,0,4)="N/A","N/A",'输出-系统进路参数'!Q367)</f>
        <v>N/A</v>
      </c>
      <c r="O366" s="22" t="str">
        <f>IF(INDEX(Veh_Marshal,0,4)="N/A","N/A",'输出-系统进路参数'!R367)</f>
        <v>N/A</v>
      </c>
      <c r="P366" s="22" t="str">
        <f>IF(INDEX(Veh_Marshal,0,4)="N/A","N/A",'输出-系统进路参数'!S367)</f>
        <v>N/A</v>
      </c>
      <c r="Q366" s="22" t="str">
        <f>IF(INDEX(Veh_Marshal,0,4)="N/A","N/A",'输出-系统进路参数'!T367)</f>
        <v>N/A</v>
      </c>
      <c r="R366" s="22" t="str">
        <f>IF(INDEX(Veh_Marshal,0,4)="N/A","N/A",'输出-系统进路参数'!U367)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IF(INDEX(Veh_Marshal,0,4)="N/A","N/A",'输出-系统进路参数'!B368)</f>
        <v>N/A</v>
      </c>
      <c r="B367" s="22" t="str">
        <f>IF(INDEX(Veh_Marshal,0,4)="N/A","N/A",'输出-系统进路参数'!E368)</f>
        <v>N/A</v>
      </c>
      <c r="C367" s="22" t="str">
        <f>IF(INDEX(Veh_Marshal,0,4)="N/A","N/A",'输出-系统进路参数'!F368)</f>
        <v>N/A</v>
      </c>
      <c r="D367" s="22" t="str">
        <f>IF(INDEX(Veh_Marshal,0,4)="N/A","N/A",'输出-系统进路参数'!G368)</f>
        <v>N/A</v>
      </c>
      <c r="E367" s="22" t="str">
        <f>IF(INDEX(Veh_Marshal,0,4)="N/A","N/A",'输出-系统进路参数'!H368)</f>
        <v>N/A</v>
      </c>
      <c r="F367" s="22" t="str">
        <f>IF(INDEX(Veh_Marshal,0,4)="N/A","N/A",'输出-系统进路参数'!I368)</f>
        <v>N/A</v>
      </c>
      <c r="G367" s="22" t="str">
        <f>IF(INDEX(Veh_Marshal,0,4)="N/A","N/A",'输出-系统进路参数'!J368)</f>
        <v>N/A</v>
      </c>
      <c r="H367" s="22" t="str">
        <f>IF(INDEX(Veh_Marshal,0,4)="N/A","N/A",'输出-系统进路参数'!K368)</f>
        <v>N/A</v>
      </c>
      <c r="I367" s="22" t="str">
        <f>IF(INDEX(Veh_Marshal,0,4)="N/A","N/A",'输出-系统进路参数'!L368)</f>
        <v>N/A</v>
      </c>
      <c r="J367" s="22" t="str">
        <f>IF(INDEX(Veh_Marshal,0,4)="N/A","N/A",'输出-系统进路参数'!M368)</f>
        <v>N/A</v>
      </c>
      <c r="K367" s="22" t="str">
        <f>IF(INDEX(Veh_Marshal,0,4)="N/A","N/A",'输出-系统进路参数'!N368)</f>
        <v>N/A</v>
      </c>
      <c r="L367" s="22" t="str">
        <f>IF(INDEX(Veh_Marshal,0,4)="N/A","N/A",'输出-系统进路参数'!O368)</f>
        <v>N/A</v>
      </c>
      <c r="M367" s="22" t="str">
        <f>IF(INDEX(Veh_Marshal,0,4)="N/A","N/A",'输出-系统进路参数'!P368)</f>
        <v>N/A</v>
      </c>
      <c r="N367" s="22" t="str">
        <f>IF(INDEX(Veh_Marshal,0,4)="N/A","N/A",'输出-系统进路参数'!Q368)</f>
        <v>N/A</v>
      </c>
      <c r="O367" s="22" t="str">
        <f>IF(INDEX(Veh_Marshal,0,4)="N/A","N/A",'输出-系统进路参数'!R368)</f>
        <v>N/A</v>
      </c>
      <c r="P367" s="22" t="str">
        <f>IF(INDEX(Veh_Marshal,0,4)="N/A","N/A",'输出-系统进路参数'!S368)</f>
        <v>N/A</v>
      </c>
      <c r="Q367" s="22" t="str">
        <f>IF(INDEX(Veh_Marshal,0,4)="N/A","N/A",'输出-系统进路参数'!T368)</f>
        <v>N/A</v>
      </c>
      <c r="R367" s="22" t="str">
        <f>IF(INDEX(Veh_Marshal,0,4)="N/A","N/A",'输出-系统进路参数'!U368)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IF(INDEX(Veh_Marshal,0,4)="N/A","N/A",'输出-系统进路参数'!B369)</f>
        <v>N/A</v>
      </c>
      <c r="B368" s="22" t="str">
        <f>IF(INDEX(Veh_Marshal,0,4)="N/A","N/A",'输出-系统进路参数'!E369)</f>
        <v>N/A</v>
      </c>
      <c r="C368" s="22" t="str">
        <f>IF(INDEX(Veh_Marshal,0,4)="N/A","N/A",'输出-系统进路参数'!F369)</f>
        <v>N/A</v>
      </c>
      <c r="D368" s="22" t="str">
        <f>IF(INDEX(Veh_Marshal,0,4)="N/A","N/A",'输出-系统进路参数'!G369)</f>
        <v>N/A</v>
      </c>
      <c r="E368" s="22" t="str">
        <f>IF(INDEX(Veh_Marshal,0,4)="N/A","N/A",'输出-系统进路参数'!H369)</f>
        <v>N/A</v>
      </c>
      <c r="F368" s="22" t="str">
        <f>IF(INDEX(Veh_Marshal,0,4)="N/A","N/A",'输出-系统进路参数'!I369)</f>
        <v>N/A</v>
      </c>
      <c r="G368" s="22" t="str">
        <f>IF(INDEX(Veh_Marshal,0,4)="N/A","N/A",'输出-系统进路参数'!J369)</f>
        <v>N/A</v>
      </c>
      <c r="H368" s="22" t="str">
        <f>IF(INDEX(Veh_Marshal,0,4)="N/A","N/A",'输出-系统进路参数'!K369)</f>
        <v>N/A</v>
      </c>
      <c r="I368" s="22" t="str">
        <f>IF(INDEX(Veh_Marshal,0,4)="N/A","N/A",'输出-系统进路参数'!L369)</f>
        <v>N/A</v>
      </c>
      <c r="J368" s="22" t="str">
        <f>IF(INDEX(Veh_Marshal,0,4)="N/A","N/A",'输出-系统进路参数'!M369)</f>
        <v>N/A</v>
      </c>
      <c r="K368" s="22" t="str">
        <f>IF(INDEX(Veh_Marshal,0,4)="N/A","N/A",'输出-系统进路参数'!N369)</f>
        <v>N/A</v>
      </c>
      <c r="L368" s="22" t="str">
        <f>IF(INDEX(Veh_Marshal,0,4)="N/A","N/A",'输出-系统进路参数'!O369)</f>
        <v>N/A</v>
      </c>
      <c r="M368" s="22" t="str">
        <f>IF(INDEX(Veh_Marshal,0,4)="N/A","N/A",'输出-系统进路参数'!P369)</f>
        <v>N/A</v>
      </c>
      <c r="N368" s="22" t="str">
        <f>IF(INDEX(Veh_Marshal,0,4)="N/A","N/A",'输出-系统进路参数'!Q369)</f>
        <v>N/A</v>
      </c>
      <c r="O368" s="22" t="str">
        <f>IF(INDEX(Veh_Marshal,0,4)="N/A","N/A",'输出-系统进路参数'!R369)</f>
        <v>N/A</v>
      </c>
      <c r="P368" s="22" t="str">
        <f>IF(INDEX(Veh_Marshal,0,4)="N/A","N/A",'输出-系统进路参数'!S369)</f>
        <v>N/A</v>
      </c>
      <c r="Q368" s="22" t="str">
        <f>IF(INDEX(Veh_Marshal,0,4)="N/A","N/A",'输出-系统进路参数'!T369)</f>
        <v>N/A</v>
      </c>
      <c r="R368" s="22" t="str">
        <f>IF(INDEX(Veh_Marshal,0,4)="N/A","N/A",'输出-系统进路参数'!U369)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IF(INDEX(Veh_Marshal,0,4)="N/A","N/A",'输出-系统进路参数'!B370)</f>
        <v>N/A</v>
      </c>
      <c r="B369" s="22" t="str">
        <f>IF(INDEX(Veh_Marshal,0,4)="N/A","N/A",'输出-系统进路参数'!E370)</f>
        <v>N/A</v>
      </c>
      <c r="C369" s="22" t="str">
        <f>IF(INDEX(Veh_Marshal,0,4)="N/A","N/A",'输出-系统进路参数'!F370)</f>
        <v>N/A</v>
      </c>
      <c r="D369" s="22" t="str">
        <f>IF(INDEX(Veh_Marshal,0,4)="N/A","N/A",'输出-系统进路参数'!G370)</f>
        <v>N/A</v>
      </c>
      <c r="E369" s="22" t="str">
        <f>IF(INDEX(Veh_Marshal,0,4)="N/A","N/A",'输出-系统进路参数'!H370)</f>
        <v>N/A</v>
      </c>
      <c r="F369" s="22" t="str">
        <f>IF(INDEX(Veh_Marshal,0,4)="N/A","N/A",'输出-系统进路参数'!I370)</f>
        <v>N/A</v>
      </c>
      <c r="G369" s="22" t="str">
        <f>IF(INDEX(Veh_Marshal,0,4)="N/A","N/A",'输出-系统进路参数'!J370)</f>
        <v>N/A</v>
      </c>
      <c r="H369" s="22" t="str">
        <f>IF(INDEX(Veh_Marshal,0,4)="N/A","N/A",'输出-系统进路参数'!K370)</f>
        <v>N/A</v>
      </c>
      <c r="I369" s="22" t="str">
        <f>IF(INDEX(Veh_Marshal,0,4)="N/A","N/A",'输出-系统进路参数'!L370)</f>
        <v>N/A</v>
      </c>
      <c r="J369" s="22" t="str">
        <f>IF(INDEX(Veh_Marshal,0,4)="N/A","N/A",'输出-系统进路参数'!M370)</f>
        <v>N/A</v>
      </c>
      <c r="K369" s="22" t="str">
        <f>IF(INDEX(Veh_Marshal,0,4)="N/A","N/A",'输出-系统进路参数'!N370)</f>
        <v>N/A</v>
      </c>
      <c r="L369" s="22" t="str">
        <f>IF(INDEX(Veh_Marshal,0,4)="N/A","N/A",'输出-系统进路参数'!O370)</f>
        <v>N/A</v>
      </c>
      <c r="M369" s="22" t="str">
        <f>IF(INDEX(Veh_Marshal,0,4)="N/A","N/A",'输出-系统进路参数'!P370)</f>
        <v>N/A</v>
      </c>
      <c r="N369" s="22" t="str">
        <f>IF(INDEX(Veh_Marshal,0,4)="N/A","N/A",'输出-系统进路参数'!Q370)</f>
        <v>N/A</v>
      </c>
      <c r="O369" s="22" t="str">
        <f>IF(INDEX(Veh_Marshal,0,4)="N/A","N/A",'输出-系统进路参数'!R370)</f>
        <v>N/A</v>
      </c>
      <c r="P369" s="22" t="str">
        <f>IF(INDEX(Veh_Marshal,0,4)="N/A","N/A",'输出-系统进路参数'!S370)</f>
        <v>N/A</v>
      </c>
      <c r="Q369" s="22" t="str">
        <f>IF(INDEX(Veh_Marshal,0,4)="N/A","N/A",'输出-系统进路参数'!T370)</f>
        <v>N/A</v>
      </c>
      <c r="R369" s="22" t="str">
        <f>IF(INDEX(Veh_Marshal,0,4)="N/A","N/A",'输出-系统进路参数'!U370)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IF(INDEX(Veh_Marshal,0,4)="N/A","N/A",'输出-系统进路参数'!B371)</f>
        <v>N/A</v>
      </c>
      <c r="B370" s="22" t="str">
        <f>IF(INDEX(Veh_Marshal,0,4)="N/A","N/A",'输出-系统进路参数'!E371)</f>
        <v>N/A</v>
      </c>
      <c r="C370" s="22" t="str">
        <f>IF(INDEX(Veh_Marshal,0,4)="N/A","N/A",'输出-系统进路参数'!F371)</f>
        <v>N/A</v>
      </c>
      <c r="D370" s="22" t="str">
        <f>IF(INDEX(Veh_Marshal,0,4)="N/A","N/A",'输出-系统进路参数'!G371)</f>
        <v>N/A</v>
      </c>
      <c r="E370" s="22" t="str">
        <f>IF(INDEX(Veh_Marshal,0,4)="N/A","N/A",'输出-系统进路参数'!H371)</f>
        <v>N/A</v>
      </c>
      <c r="F370" s="22" t="str">
        <f>IF(INDEX(Veh_Marshal,0,4)="N/A","N/A",'输出-系统进路参数'!I371)</f>
        <v>N/A</v>
      </c>
      <c r="G370" s="22" t="str">
        <f>IF(INDEX(Veh_Marshal,0,4)="N/A","N/A",'输出-系统进路参数'!J371)</f>
        <v>N/A</v>
      </c>
      <c r="H370" s="22" t="str">
        <f>IF(INDEX(Veh_Marshal,0,4)="N/A","N/A",'输出-系统进路参数'!K371)</f>
        <v>N/A</v>
      </c>
      <c r="I370" s="22" t="str">
        <f>IF(INDEX(Veh_Marshal,0,4)="N/A","N/A",'输出-系统进路参数'!L371)</f>
        <v>N/A</v>
      </c>
      <c r="J370" s="22" t="str">
        <f>IF(INDEX(Veh_Marshal,0,4)="N/A","N/A",'输出-系统进路参数'!M371)</f>
        <v>N/A</v>
      </c>
      <c r="K370" s="22" t="str">
        <f>IF(INDEX(Veh_Marshal,0,4)="N/A","N/A",'输出-系统进路参数'!N371)</f>
        <v>N/A</v>
      </c>
      <c r="L370" s="22" t="str">
        <f>IF(INDEX(Veh_Marshal,0,4)="N/A","N/A",'输出-系统进路参数'!O371)</f>
        <v>N/A</v>
      </c>
      <c r="M370" s="22" t="str">
        <f>IF(INDEX(Veh_Marshal,0,4)="N/A","N/A",'输出-系统进路参数'!P371)</f>
        <v>N/A</v>
      </c>
      <c r="N370" s="22" t="str">
        <f>IF(INDEX(Veh_Marshal,0,4)="N/A","N/A",'输出-系统进路参数'!Q371)</f>
        <v>N/A</v>
      </c>
      <c r="O370" s="22" t="str">
        <f>IF(INDEX(Veh_Marshal,0,4)="N/A","N/A",'输出-系统进路参数'!R371)</f>
        <v>N/A</v>
      </c>
      <c r="P370" s="22" t="str">
        <f>IF(INDEX(Veh_Marshal,0,4)="N/A","N/A",'输出-系统进路参数'!S371)</f>
        <v>N/A</v>
      </c>
      <c r="Q370" s="22" t="str">
        <f>IF(INDEX(Veh_Marshal,0,4)="N/A","N/A",'输出-系统进路参数'!T371)</f>
        <v>N/A</v>
      </c>
      <c r="R370" s="22" t="str">
        <f>IF(INDEX(Veh_Marshal,0,4)="N/A","N/A",'输出-系统进路参数'!U371)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IF(INDEX(Veh_Marshal,0,4)="N/A","N/A",'输出-系统进路参数'!B372)</f>
        <v>N/A</v>
      </c>
      <c r="B371" s="22" t="str">
        <f>IF(INDEX(Veh_Marshal,0,4)="N/A","N/A",'输出-系统进路参数'!E372)</f>
        <v>N/A</v>
      </c>
      <c r="C371" s="22" t="str">
        <f>IF(INDEX(Veh_Marshal,0,4)="N/A","N/A",'输出-系统进路参数'!F372)</f>
        <v>N/A</v>
      </c>
      <c r="D371" s="22" t="str">
        <f>IF(INDEX(Veh_Marshal,0,4)="N/A","N/A",'输出-系统进路参数'!G372)</f>
        <v>N/A</v>
      </c>
      <c r="E371" s="22" t="str">
        <f>IF(INDEX(Veh_Marshal,0,4)="N/A","N/A",'输出-系统进路参数'!H372)</f>
        <v>N/A</v>
      </c>
      <c r="F371" s="22" t="str">
        <f>IF(INDEX(Veh_Marshal,0,4)="N/A","N/A",'输出-系统进路参数'!I372)</f>
        <v>N/A</v>
      </c>
      <c r="G371" s="22" t="str">
        <f>IF(INDEX(Veh_Marshal,0,4)="N/A","N/A",'输出-系统进路参数'!J372)</f>
        <v>N/A</v>
      </c>
      <c r="H371" s="22" t="str">
        <f>IF(INDEX(Veh_Marshal,0,4)="N/A","N/A",'输出-系统进路参数'!K372)</f>
        <v>N/A</v>
      </c>
      <c r="I371" s="22" t="str">
        <f>IF(INDEX(Veh_Marshal,0,4)="N/A","N/A",'输出-系统进路参数'!L372)</f>
        <v>N/A</v>
      </c>
      <c r="J371" s="22" t="str">
        <f>IF(INDEX(Veh_Marshal,0,4)="N/A","N/A",'输出-系统进路参数'!M372)</f>
        <v>N/A</v>
      </c>
      <c r="K371" s="22" t="str">
        <f>IF(INDEX(Veh_Marshal,0,4)="N/A","N/A",'输出-系统进路参数'!N372)</f>
        <v>N/A</v>
      </c>
      <c r="L371" s="22" t="str">
        <f>IF(INDEX(Veh_Marshal,0,4)="N/A","N/A",'输出-系统进路参数'!O372)</f>
        <v>N/A</v>
      </c>
      <c r="M371" s="22" t="str">
        <f>IF(INDEX(Veh_Marshal,0,4)="N/A","N/A",'输出-系统进路参数'!P372)</f>
        <v>N/A</v>
      </c>
      <c r="N371" s="22" t="str">
        <f>IF(INDEX(Veh_Marshal,0,4)="N/A","N/A",'输出-系统进路参数'!Q372)</f>
        <v>N/A</v>
      </c>
      <c r="O371" s="22" t="str">
        <f>IF(INDEX(Veh_Marshal,0,4)="N/A","N/A",'输出-系统进路参数'!R372)</f>
        <v>N/A</v>
      </c>
      <c r="P371" s="22" t="str">
        <f>IF(INDEX(Veh_Marshal,0,4)="N/A","N/A",'输出-系统进路参数'!S372)</f>
        <v>N/A</v>
      </c>
      <c r="Q371" s="22" t="str">
        <f>IF(INDEX(Veh_Marshal,0,4)="N/A","N/A",'输出-系统进路参数'!T372)</f>
        <v>N/A</v>
      </c>
      <c r="R371" s="22" t="str">
        <f>IF(INDEX(Veh_Marshal,0,4)="N/A","N/A",'输出-系统进路参数'!U372)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IF(INDEX(Veh_Marshal,0,4)="N/A","N/A",'输出-系统进路参数'!B373)</f>
        <v>N/A</v>
      </c>
      <c r="B372" s="22" t="str">
        <f>IF(INDEX(Veh_Marshal,0,4)="N/A","N/A",'输出-系统进路参数'!E373)</f>
        <v>N/A</v>
      </c>
      <c r="C372" s="22" t="str">
        <f>IF(INDEX(Veh_Marshal,0,4)="N/A","N/A",'输出-系统进路参数'!F373)</f>
        <v>N/A</v>
      </c>
      <c r="D372" s="22" t="str">
        <f>IF(INDEX(Veh_Marshal,0,4)="N/A","N/A",'输出-系统进路参数'!G373)</f>
        <v>N/A</v>
      </c>
      <c r="E372" s="22" t="str">
        <f>IF(INDEX(Veh_Marshal,0,4)="N/A","N/A",'输出-系统进路参数'!H373)</f>
        <v>N/A</v>
      </c>
      <c r="F372" s="22" t="str">
        <f>IF(INDEX(Veh_Marshal,0,4)="N/A","N/A",'输出-系统进路参数'!I373)</f>
        <v>N/A</v>
      </c>
      <c r="G372" s="22" t="str">
        <f>IF(INDEX(Veh_Marshal,0,4)="N/A","N/A",'输出-系统进路参数'!J373)</f>
        <v>N/A</v>
      </c>
      <c r="H372" s="22" t="str">
        <f>IF(INDEX(Veh_Marshal,0,4)="N/A","N/A",'输出-系统进路参数'!K373)</f>
        <v>N/A</v>
      </c>
      <c r="I372" s="22" t="str">
        <f>IF(INDEX(Veh_Marshal,0,4)="N/A","N/A",'输出-系统进路参数'!L373)</f>
        <v>N/A</v>
      </c>
      <c r="J372" s="22" t="str">
        <f>IF(INDEX(Veh_Marshal,0,4)="N/A","N/A",'输出-系统进路参数'!M373)</f>
        <v>N/A</v>
      </c>
      <c r="K372" s="22" t="str">
        <f>IF(INDEX(Veh_Marshal,0,4)="N/A","N/A",'输出-系统进路参数'!N373)</f>
        <v>N/A</v>
      </c>
      <c r="L372" s="22" t="str">
        <f>IF(INDEX(Veh_Marshal,0,4)="N/A","N/A",'输出-系统进路参数'!O373)</f>
        <v>N/A</v>
      </c>
      <c r="M372" s="22" t="str">
        <f>IF(INDEX(Veh_Marshal,0,4)="N/A","N/A",'输出-系统进路参数'!P373)</f>
        <v>N/A</v>
      </c>
      <c r="N372" s="22" t="str">
        <f>IF(INDEX(Veh_Marshal,0,4)="N/A","N/A",'输出-系统进路参数'!Q373)</f>
        <v>N/A</v>
      </c>
      <c r="O372" s="22" t="str">
        <f>IF(INDEX(Veh_Marshal,0,4)="N/A","N/A",'输出-系统进路参数'!R373)</f>
        <v>N/A</v>
      </c>
      <c r="P372" s="22" t="str">
        <f>IF(INDEX(Veh_Marshal,0,4)="N/A","N/A",'输出-系统进路参数'!S373)</f>
        <v>N/A</v>
      </c>
      <c r="Q372" s="22" t="str">
        <f>IF(INDEX(Veh_Marshal,0,4)="N/A","N/A",'输出-系统进路参数'!T373)</f>
        <v>N/A</v>
      </c>
      <c r="R372" s="22" t="str">
        <f>IF(INDEX(Veh_Marshal,0,4)="N/A","N/A",'输出-系统进路参数'!U373)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IF(INDEX(Veh_Marshal,0,4)="N/A","N/A",'输出-系统进路参数'!B374)</f>
        <v>N/A</v>
      </c>
      <c r="B373" s="22" t="str">
        <f>IF(INDEX(Veh_Marshal,0,4)="N/A","N/A",'输出-系统进路参数'!E374)</f>
        <v>N/A</v>
      </c>
      <c r="C373" s="22" t="str">
        <f>IF(INDEX(Veh_Marshal,0,4)="N/A","N/A",'输出-系统进路参数'!F374)</f>
        <v>N/A</v>
      </c>
      <c r="D373" s="22" t="str">
        <f>IF(INDEX(Veh_Marshal,0,4)="N/A","N/A",'输出-系统进路参数'!G374)</f>
        <v>N/A</v>
      </c>
      <c r="E373" s="22" t="str">
        <f>IF(INDEX(Veh_Marshal,0,4)="N/A","N/A",'输出-系统进路参数'!H374)</f>
        <v>N/A</v>
      </c>
      <c r="F373" s="22" t="str">
        <f>IF(INDEX(Veh_Marshal,0,4)="N/A","N/A",'输出-系统进路参数'!I374)</f>
        <v>N/A</v>
      </c>
      <c r="G373" s="22" t="str">
        <f>IF(INDEX(Veh_Marshal,0,4)="N/A","N/A",'输出-系统进路参数'!J374)</f>
        <v>N/A</v>
      </c>
      <c r="H373" s="22" t="str">
        <f>IF(INDEX(Veh_Marshal,0,4)="N/A","N/A",'输出-系统进路参数'!K374)</f>
        <v>N/A</v>
      </c>
      <c r="I373" s="22" t="str">
        <f>IF(INDEX(Veh_Marshal,0,4)="N/A","N/A",'输出-系统进路参数'!L374)</f>
        <v>N/A</v>
      </c>
      <c r="J373" s="22" t="str">
        <f>IF(INDEX(Veh_Marshal,0,4)="N/A","N/A",'输出-系统进路参数'!M374)</f>
        <v>N/A</v>
      </c>
      <c r="K373" s="22" t="str">
        <f>IF(INDEX(Veh_Marshal,0,4)="N/A","N/A",'输出-系统进路参数'!N374)</f>
        <v>N/A</v>
      </c>
      <c r="L373" s="22" t="str">
        <f>IF(INDEX(Veh_Marshal,0,4)="N/A","N/A",'输出-系统进路参数'!O374)</f>
        <v>N/A</v>
      </c>
      <c r="M373" s="22" t="str">
        <f>IF(INDEX(Veh_Marshal,0,4)="N/A","N/A",'输出-系统进路参数'!P374)</f>
        <v>N/A</v>
      </c>
      <c r="N373" s="22" t="str">
        <f>IF(INDEX(Veh_Marshal,0,4)="N/A","N/A",'输出-系统进路参数'!Q374)</f>
        <v>N/A</v>
      </c>
      <c r="O373" s="22" t="str">
        <f>IF(INDEX(Veh_Marshal,0,4)="N/A","N/A",'输出-系统进路参数'!R374)</f>
        <v>N/A</v>
      </c>
      <c r="P373" s="22" t="str">
        <f>IF(INDEX(Veh_Marshal,0,4)="N/A","N/A",'输出-系统进路参数'!S374)</f>
        <v>N/A</v>
      </c>
      <c r="Q373" s="22" t="str">
        <f>IF(INDEX(Veh_Marshal,0,4)="N/A","N/A",'输出-系统进路参数'!T374)</f>
        <v>N/A</v>
      </c>
      <c r="R373" s="22" t="str">
        <f>IF(INDEX(Veh_Marshal,0,4)="N/A","N/A",'输出-系统进路参数'!U374)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IF(INDEX(Veh_Marshal,0,4)="N/A","N/A",'输出-系统进路参数'!B375)</f>
        <v>N/A</v>
      </c>
      <c r="B374" s="22" t="str">
        <f>IF(INDEX(Veh_Marshal,0,4)="N/A","N/A",'输出-系统进路参数'!E375)</f>
        <v>N/A</v>
      </c>
      <c r="C374" s="22" t="str">
        <f>IF(INDEX(Veh_Marshal,0,4)="N/A","N/A",'输出-系统进路参数'!F375)</f>
        <v>N/A</v>
      </c>
      <c r="D374" s="22" t="str">
        <f>IF(INDEX(Veh_Marshal,0,4)="N/A","N/A",'输出-系统进路参数'!G375)</f>
        <v>N/A</v>
      </c>
      <c r="E374" s="22" t="str">
        <f>IF(INDEX(Veh_Marshal,0,4)="N/A","N/A",'输出-系统进路参数'!H375)</f>
        <v>N/A</v>
      </c>
      <c r="F374" s="22" t="str">
        <f>IF(INDEX(Veh_Marshal,0,4)="N/A","N/A",'输出-系统进路参数'!I375)</f>
        <v>N/A</v>
      </c>
      <c r="G374" s="22" t="str">
        <f>IF(INDEX(Veh_Marshal,0,4)="N/A","N/A",'输出-系统进路参数'!J375)</f>
        <v>N/A</v>
      </c>
      <c r="H374" s="22" t="str">
        <f>IF(INDEX(Veh_Marshal,0,4)="N/A","N/A",'输出-系统进路参数'!K375)</f>
        <v>N/A</v>
      </c>
      <c r="I374" s="22" t="str">
        <f>IF(INDEX(Veh_Marshal,0,4)="N/A","N/A",'输出-系统进路参数'!L375)</f>
        <v>N/A</v>
      </c>
      <c r="J374" s="22" t="str">
        <f>IF(INDEX(Veh_Marshal,0,4)="N/A","N/A",'输出-系统进路参数'!M375)</f>
        <v>N/A</v>
      </c>
      <c r="K374" s="22" t="str">
        <f>IF(INDEX(Veh_Marshal,0,4)="N/A","N/A",'输出-系统进路参数'!N375)</f>
        <v>N/A</v>
      </c>
      <c r="L374" s="22" t="str">
        <f>IF(INDEX(Veh_Marshal,0,4)="N/A","N/A",'输出-系统进路参数'!O375)</f>
        <v>N/A</v>
      </c>
      <c r="M374" s="22" t="str">
        <f>IF(INDEX(Veh_Marshal,0,4)="N/A","N/A",'输出-系统进路参数'!P375)</f>
        <v>N/A</v>
      </c>
      <c r="N374" s="22" t="str">
        <f>IF(INDEX(Veh_Marshal,0,4)="N/A","N/A",'输出-系统进路参数'!Q375)</f>
        <v>N/A</v>
      </c>
      <c r="O374" s="22" t="str">
        <f>IF(INDEX(Veh_Marshal,0,4)="N/A","N/A",'输出-系统进路参数'!R375)</f>
        <v>N/A</v>
      </c>
      <c r="P374" s="22" t="str">
        <f>IF(INDEX(Veh_Marshal,0,4)="N/A","N/A",'输出-系统进路参数'!S375)</f>
        <v>N/A</v>
      </c>
      <c r="Q374" s="22" t="str">
        <f>IF(INDEX(Veh_Marshal,0,4)="N/A","N/A",'输出-系统进路参数'!T375)</f>
        <v>N/A</v>
      </c>
      <c r="R374" s="22" t="str">
        <f>IF(INDEX(Veh_Marshal,0,4)="N/A","N/A",'输出-系统进路参数'!U375)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IF(INDEX(Veh_Marshal,0,4)="N/A","N/A",'输出-系统进路参数'!B376)</f>
        <v>N/A</v>
      </c>
      <c r="B375" s="22" t="str">
        <f>IF(INDEX(Veh_Marshal,0,4)="N/A","N/A",'输出-系统进路参数'!E376)</f>
        <v>N/A</v>
      </c>
      <c r="C375" s="22" t="str">
        <f>IF(INDEX(Veh_Marshal,0,4)="N/A","N/A",'输出-系统进路参数'!F376)</f>
        <v>N/A</v>
      </c>
      <c r="D375" s="22" t="str">
        <f>IF(INDEX(Veh_Marshal,0,4)="N/A","N/A",'输出-系统进路参数'!G376)</f>
        <v>N/A</v>
      </c>
      <c r="E375" s="22" t="str">
        <f>IF(INDEX(Veh_Marshal,0,4)="N/A","N/A",'输出-系统进路参数'!H376)</f>
        <v>N/A</v>
      </c>
      <c r="F375" s="22" t="str">
        <f>IF(INDEX(Veh_Marshal,0,4)="N/A","N/A",'输出-系统进路参数'!I376)</f>
        <v>N/A</v>
      </c>
      <c r="G375" s="22" t="str">
        <f>IF(INDEX(Veh_Marshal,0,4)="N/A","N/A",'输出-系统进路参数'!J376)</f>
        <v>N/A</v>
      </c>
      <c r="H375" s="22" t="str">
        <f>IF(INDEX(Veh_Marshal,0,4)="N/A","N/A",'输出-系统进路参数'!K376)</f>
        <v>N/A</v>
      </c>
      <c r="I375" s="22" t="str">
        <f>IF(INDEX(Veh_Marshal,0,4)="N/A","N/A",'输出-系统进路参数'!L376)</f>
        <v>N/A</v>
      </c>
      <c r="J375" s="22" t="str">
        <f>IF(INDEX(Veh_Marshal,0,4)="N/A","N/A",'输出-系统进路参数'!M376)</f>
        <v>N/A</v>
      </c>
      <c r="K375" s="22" t="str">
        <f>IF(INDEX(Veh_Marshal,0,4)="N/A","N/A",'输出-系统进路参数'!N376)</f>
        <v>N/A</v>
      </c>
      <c r="L375" s="22" t="str">
        <f>IF(INDEX(Veh_Marshal,0,4)="N/A","N/A",'输出-系统进路参数'!O376)</f>
        <v>N/A</v>
      </c>
      <c r="M375" s="22" t="str">
        <f>IF(INDEX(Veh_Marshal,0,4)="N/A","N/A",'输出-系统进路参数'!P376)</f>
        <v>N/A</v>
      </c>
      <c r="N375" s="22" t="str">
        <f>IF(INDEX(Veh_Marshal,0,4)="N/A","N/A",'输出-系统进路参数'!Q376)</f>
        <v>N/A</v>
      </c>
      <c r="O375" s="22" t="str">
        <f>IF(INDEX(Veh_Marshal,0,4)="N/A","N/A",'输出-系统进路参数'!R376)</f>
        <v>N/A</v>
      </c>
      <c r="P375" s="22" t="str">
        <f>IF(INDEX(Veh_Marshal,0,4)="N/A","N/A",'输出-系统进路参数'!S376)</f>
        <v>N/A</v>
      </c>
      <c r="Q375" s="22" t="str">
        <f>IF(INDEX(Veh_Marshal,0,4)="N/A","N/A",'输出-系统进路参数'!T376)</f>
        <v>N/A</v>
      </c>
      <c r="R375" s="22" t="str">
        <f>IF(INDEX(Veh_Marshal,0,4)="N/A","N/A",'输出-系统进路参数'!U376)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IF(INDEX(Veh_Marshal,0,4)="N/A","N/A",'输出-系统进路参数'!B377)</f>
        <v>N/A</v>
      </c>
      <c r="B376" s="22" t="str">
        <f>IF(INDEX(Veh_Marshal,0,4)="N/A","N/A",'输出-系统进路参数'!E377)</f>
        <v>N/A</v>
      </c>
      <c r="C376" s="22" t="str">
        <f>IF(INDEX(Veh_Marshal,0,4)="N/A","N/A",'输出-系统进路参数'!F377)</f>
        <v>N/A</v>
      </c>
      <c r="D376" s="22" t="str">
        <f>IF(INDEX(Veh_Marshal,0,4)="N/A","N/A",'输出-系统进路参数'!G377)</f>
        <v>N/A</v>
      </c>
      <c r="E376" s="22" t="str">
        <f>IF(INDEX(Veh_Marshal,0,4)="N/A","N/A",'输出-系统进路参数'!H377)</f>
        <v>N/A</v>
      </c>
      <c r="F376" s="22" t="str">
        <f>IF(INDEX(Veh_Marshal,0,4)="N/A","N/A",'输出-系统进路参数'!I377)</f>
        <v>N/A</v>
      </c>
      <c r="G376" s="22" t="str">
        <f>IF(INDEX(Veh_Marshal,0,4)="N/A","N/A",'输出-系统进路参数'!J377)</f>
        <v>N/A</v>
      </c>
      <c r="H376" s="22" t="str">
        <f>IF(INDEX(Veh_Marshal,0,4)="N/A","N/A",'输出-系统进路参数'!K377)</f>
        <v>N/A</v>
      </c>
      <c r="I376" s="22" t="str">
        <f>IF(INDEX(Veh_Marshal,0,4)="N/A","N/A",'输出-系统进路参数'!L377)</f>
        <v>N/A</v>
      </c>
      <c r="J376" s="22" t="str">
        <f>IF(INDEX(Veh_Marshal,0,4)="N/A","N/A",'输出-系统进路参数'!M377)</f>
        <v>N/A</v>
      </c>
      <c r="K376" s="22" t="str">
        <f>IF(INDEX(Veh_Marshal,0,4)="N/A","N/A",'输出-系统进路参数'!N377)</f>
        <v>N/A</v>
      </c>
      <c r="L376" s="22" t="str">
        <f>IF(INDEX(Veh_Marshal,0,4)="N/A","N/A",'输出-系统进路参数'!O377)</f>
        <v>N/A</v>
      </c>
      <c r="M376" s="22" t="str">
        <f>IF(INDEX(Veh_Marshal,0,4)="N/A","N/A",'输出-系统进路参数'!P377)</f>
        <v>N/A</v>
      </c>
      <c r="N376" s="22" t="str">
        <f>IF(INDEX(Veh_Marshal,0,4)="N/A","N/A",'输出-系统进路参数'!Q377)</f>
        <v>N/A</v>
      </c>
      <c r="O376" s="22" t="str">
        <f>IF(INDEX(Veh_Marshal,0,4)="N/A","N/A",'输出-系统进路参数'!R377)</f>
        <v>N/A</v>
      </c>
      <c r="P376" s="22" t="str">
        <f>IF(INDEX(Veh_Marshal,0,4)="N/A","N/A",'输出-系统进路参数'!S377)</f>
        <v>N/A</v>
      </c>
      <c r="Q376" s="22" t="str">
        <f>IF(INDEX(Veh_Marshal,0,4)="N/A","N/A",'输出-系统进路参数'!T377)</f>
        <v>N/A</v>
      </c>
      <c r="R376" s="22" t="str">
        <f>IF(INDEX(Veh_Marshal,0,4)="N/A","N/A",'输出-系统进路参数'!U377)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IF(INDEX(Veh_Marshal,0,4)="N/A","N/A",'输出-系统进路参数'!B378)</f>
        <v>N/A</v>
      </c>
      <c r="B377" s="22" t="str">
        <f>IF(INDEX(Veh_Marshal,0,4)="N/A","N/A",'输出-系统进路参数'!E378)</f>
        <v>N/A</v>
      </c>
      <c r="C377" s="22" t="str">
        <f>IF(INDEX(Veh_Marshal,0,4)="N/A","N/A",'输出-系统进路参数'!F378)</f>
        <v>N/A</v>
      </c>
      <c r="D377" s="22" t="str">
        <f>IF(INDEX(Veh_Marshal,0,4)="N/A","N/A",'输出-系统进路参数'!G378)</f>
        <v>N/A</v>
      </c>
      <c r="E377" s="22" t="str">
        <f>IF(INDEX(Veh_Marshal,0,4)="N/A","N/A",'输出-系统进路参数'!H378)</f>
        <v>N/A</v>
      </c>
      <c r="F377" s="22" t="str">
        <f>IF(INDEX(Veh_Marshal,0,4)="N/A","N/A",'输出-系统进路参数'!I378)</f>
        <v>N/A</v>
      </c>
      <c r="G377" s="22" t="str">
        <f>IF(INDEX(Veh_Marshal,0,4)="N/A","N/A",'输出-系统进路参数'!J378)</f>
        <v>N/A</v>
      </c>
      <c r="H377" s="22" t="str">
        <f>IF(INDEX(Veh_Marshal,0,4)="N/A","N/A",'输出-系统进路参数'!K378)</f>
        <v>N/A</v>
      </c>
      <c r="I377" s="22" t="str">
        <f>IF(INDEX(Veh_Marshal,0,4)="N/A","N/A",'输出-系统进路参数'!L378)</f>
        <v>N/A</v>
      </c>
      <c r="J377" s="22" t="str">
        <f>IF(INDEX(Veh_Marshal,0,4)="N/A","N/A",'输出-系统进路参数'!M378)</f>
        <v>N/A</v>
      </c>
      <c r="K377" s="22" t="str">
        <f>IF(INDEX(Veh_Marshal,0,4)="N/A","N/A",'输出-系统进路参数'!N378)</f>
        <v>N/A</v>
      </c>
      <c r="L377" s="22" t="str">
        <f>IF(INDEX(Veh_Marshal,0,4)="N/A","N/A",'输出-系统进路参数'!O378)</f>
        <v>N/A</v>
      </c>
      <c r="M377" s="22" t="str">
        <f>IF(INDEX(Veh_Marshal,0,4)="N/A","N/A",'输出-系统进路参数'!P378)</f>
        <v>N/A</v>
      </c>
      <c r="N377" s="22" t="str">
        <f>IF(INDEX(Veh_Marshal,0,4)="N/A","N/A",'输出-系统进路参数'!Q378)</f>
        <v>N/A</v>
      </c>
      <c r="O377" s="22" t="str">
        <f>IF(INDEX(Veh_Marshal,0,4)="N/A","N/A",'输出-系统进路参数'!R378)</f>
        <v>N/A</v>
      </c>
      <c r="P377" s="22" t="str">
        <f>IF(INDEX(Veh_Marshal,0,4)="N/A","N/A",'输出-系统进路参数'!S378)</f>
        <v>N/A</v>
      </c>
      <c r="Q377" s="22" t="str">
        <f>IF(INDEX(Veh_Marshal,0,4)="N/A","N/A",'输出-系统进路参数'!T378)</f>
        <v>N/A</v>
      </c>
      <c r="R377" s="22" t="str">
        <f>IF(INDEX(Veh_Marshal,0,4)="N/A","N/A",'输出-系统进路参数'!U378)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IF(INDEX(Veh_Marshal,0,4)="N/A","N/A",'输出-系统进路参数'!B379)</f>
        <v>N/A</v>
      </c>
      <c r="B378" s="22" t="str">
        <f>IF(INDEX(Veh_Marshal,0,4)="N/A","N/A",'输出-系统进路参数'!E379)</f>
        <v>N/A</v>
      </c>
      <c r="C378" s="22" t="str">
        <f>IF(INDEX(Veh_Marshal,0,4)="N/A","N/A",'输出-系统进路参数'!F379)</f>
        <v>N/A</v>
      </c>
      <c r="D378" s="22" t="str">
        <f>IF(INDEX(Veh_Marshal,0,4)="N/A","N/A",'输出-系统进路参数'!G379)</f>
        <v>N/A</v>
      </c>
      <c r="E378" s="22" t="str">
        <f>IF(INDEX(Veh_Marshal,0,4)="N/A","N/A",'输出-系统进路参数'!H379)</f>
        <v>N/A</v>
      </c>
      <c r="F378" s="22" t="str">
        <f>IF(INDEX(Veh_Marshal,0,4)="N/A","N/A",'输出-系统进路参数'!I379)</f>
        <v>N/A</v>
      </c>
      <c r="G378" s="22" t="str">
        <f>IF(INDEX(Veh_Marshal,0,4)="N/A","N/A",'输出-系统进路参数'!J379)</f>
        <v>N/A</v>
      </c>
      <c r="H378" s="22" t="str">
        <f>IF(INDEX(Veh_Marshal,0,4)="N/A","N/A",'输出-系统进路参数'!K379)</f>
        <v>N/A</v>
      </c>
      <c r="I378" s="22" t="str">
        <f>IF(INDEX(Veh_Marshal,0,4)="N/A","N/A",'输出-系统进路参数'!L379)</f>
        <v>N/A</v>
      </c>
      <c r="J378" s="22" t="str">
        <f>IF(INDEX(Veh_Marshal,0,4)="N/A","N/A",'输出-系统进路参数'!M379)</f>
        <v>N/A</v>
      </c>
      <c r="K378" s="22" t="str">
        <f>IF(INDEX(Veh_Marshal,0,4)="N/A","N/A",'输出-系统进路参数'!N379)</f>
        <v>N/A</v>
      </c>
      <c r="L378" s="22" t="str">
        <f>IF(INDEX(Veh_Marshal,0,4)="N/A","N/A",'输出-系统进路参数'!O379)</f>
        <v>N/A</v>
      </c>
      <c r="M378" s="22" t="str">
        <f>IF(INDEX(Veh_Marshal,0,4)="N/A","N/A",'输出-系统进路参数'!P379)</f>
        <v>N/A</v>
      </c>
      <c r="N378" s="22" t="str">
        <f>IF(INDEX(Veh_Marshal,0,4)="N/A","N/A",'输出-系统进路参数'!Q379)</f>
        <v>N/A</v>
      </c>
      <c r="O378" s="22" t="str">
        <f>IF(INDEX(Veh_Marshal,0,4)="N/A","N/A",'输出-系统进路参数'!R379)</f>
        <v>N/A</v>
      </c>
      <c r="P378" s="22" t="str">
        <f>IF(INDEX(Veh_Marshal,0,4)="N/A","N/A",'输出-系统进路参数'!S379)</f>
        <v>N/A</v>
      </c>
      <c r="Q378" s="22" t="str">
        <f>IF(INDEX(Veh_Marshal,0,4)="N/A","N/A",'输出-系统进路参数'!T379)</f>
        <v>N/A</v>
      </c>
      <c r="R378" s="22" t="str">
        <f>IF(INDEX(Veh_Marshal,0,4)="N/A","N/A",'输出-系统进路参数'!U379)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IF(INDEX(Veh_Marshal,0,4)="N/A","N/A",'输出-系统进路参数'!B380)</f>
        <v>N/A</v>
      </c>
      <c r="B379" s="22" t="str">
        <f>IF(INDEX(Veh_Marshal,0,4)="N/A","N/A",'输出-系统进路参数'!E380)</f>
        <v>N/A</v>
      </c>
      <c r="C379" s="22" t="str">
        <f>IF(INDEX(Veh_Marshal,0,4)="N/A","N/A",'输出-系统进路参数'!F380)</f>
        <v>N/A</v>
      </c>
      <c r="D379" s="22" t="str">
        <f>IF(INDEX(Veh_Marshal,0,4)="N/A","N/A",'输出-系统进路参数'!G380)</f>
        <v>N/A</v>
      </c>
      <c r="E379" s="22" t="str">
        <f>IF(INDEX(Veh_Marshal,0,4)="N/A","N/A",'输出-系统进路参数'!H380)</f>
        <v>N/A</v>
      </c>
      <c r="F379" s="22" t="str">
        <f>IF(INDEX(Veh_Marshal,0,4)="N/A","N/A",'输出-系统进路参数'!I380)</f>
        <v>N/A</v>
      </c>
      <c r="G379" s="22" t="str">
        <f>IF(INDEX(Veh_Marshal,0,4)="N/A","N/A",'输出-系统进路参数'!J380)</f>
        <v>N/A</v>
      </c>
      <c r="H379" s="22" t="str">
        <f>IF(INDEX(Veh_Marshal,0,4)="N/A","N/A",'输出-系统进路参数'!K380)</f>
        <v>N/A</v>
      </c>
      <c r="I379" s="22" t="str">
        <f>IF(INDEX(Veh_Marshal,0,4)="N/A","N/A",'输出-系统进路参数'!L380)</f>
        <v>N/A</v>
      </c>
      <c r="J379" s="22" t="str">
        <f>IF(INDEX(Veh_Marshal,0,4)="N/A","N/A",'输出-系统进路参数'!M380)</f>
        <v>N/A</v>
      </c>
      <c r="K379" s="22" t="str">
        <f>IF(INDEX(Veh_Marshal,0,4)="N/A","N/A",'输出-系统进路参数'!N380)</f>
        <v>N/A</v>
      </c>
      <c r="L379" s="22" t="str">
        <f>IF(INDEX(Veh_Marshal,0,4)="N/A","N/A",'输出-系统进路参数'!O380)</f>
        <v>N/A</v>
      </c>
      <c r="M379" s="22" t="str">
        <f>IF(INDEX(Veh_Marshal,0,4)="N/A","N/A",'输出-系统进路参数'!P380)</f>
        <v>N/A</v>
      </c>
      <c r="N379" s="22" t="str">
        <f>IF(INDEX(Veh_Marshal,0,4)="N/A","N/A",'输出-系统进路参数'!Q380)</f>
        <v>N/A</v>
      </c>
      <c r="O379" s="22" t="str">
        <f>IF(INDEX(Veh_Marshal,0,4)="N/A","N/A",'输出-系统进路参数'!R380)</f>
        <v>N/A</v>
      </c>
      <c r="P379" s="22" t="str">
        <f>IF(INDEX(Veh_Marshal,0,4)="N/A","N/A",'输出-系统进路参数'!S380)</f>
        <v>N/A</v>
      </c>
      <c r="Q379" s="22" t="str">
        <f>IF(INDEX(Veh_Marshal,0,4)="N/A","N/A",'输出-系统进路参数'!T380)</f>
        <v>N/A</v>
      </c>
      <c r="R379" s="22" t="str">
        <f>IF(INDEX(Veh_Marshal,0,4)="N/A","N/A",'输出-系统进路参数'!U380)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IF(INDEX(Veh_Marshal,0,4)="N/A","N/A",'输出-系统进路参数'!B381)</f>
        <v>N/A</v>
      </c>
      <c r="B380" s="22" t="str">
        <f>IF(INDEX(Veh_Marshal,0,4)="N/A","N/A",'输出-系统进路参数'!E381)</f>
        <v>N/A</v>
      </c>
      <c r="C380" s="22" t="str">
        <f>IF(INDEX(Veh_Marshal,0,4)="N/A","N/A",'输出-系统进路参数'!F381)</f>
        <v>N/A</v>
      </c>
      <c r="D380" s="22" t="str">
        <f>IF(INDEX(Veh_Marshal,0,4)="N/A","N/A",'输出-系统进路参数'!G381)</f>
        <v>N/A</v>
      </c>
      <c r="E380" s="22" t="str">
        <f>IF(INDEX(Veh_Marshal,0,4)="N/A","N/A",'输出-系统进路参数'!H381)</f>
        <v>N/A</v>
      </c>
      <c r="F380" s="22" t="str">
        <f>IF(INDEX(Veh_Marshal,0,4)="N/A","N/A",'输出-系统进路参数'!I381)</f>
        <v>N/A</v>
      </c>
      <c r="G380" s="22" t="str">
        <f>IF(INDEX(Veh_Marshal,0,4)="N/A","N/A",'输出-系统进路参数'!J381)</f>
        <v>N/A</v>
      </c>
      <c r="H380" s="22" t="str">
        <f>IF(INDEX(Veh_Marshal,0,4)="N/A","N/A",'输出-系统进路参数'!K381)</f>
        <v>N/A</v>
      </c>
      <c r="I380" s="22" t="str">
        <f>IF(INDEX(Veh_Marshal,0,4)="N/A","N/A",'输出-系统进路参数'!L381)</f>
        <v>N/A</v>
      </c>
      <c r="J380" s="22" t="str">
        <f>IF(INDEX(Veh_Marshal,0,4)="N/A","N/A",'输出-系统进路参数'!M381)</f>
        <v>N/A</v>
      </c>
      <c r="K380" s="22" t="str">
        <f>IF(INDEX(Veh_Marshal,0,4)="N/A","N/A",'输出-系统进路参数'!N381)</f>
        <v>N/A</v>
      </c>
      <c r="L380" s="22" t="str">
        <f>IF(INDEX(Veh_Marshal,0,4)="N/A","N/A",'输出-系统进路参数'!O381)</f>
        <v>N/A</v>
      </c>
      <c r="M380" s="22" t="str">
        <f>IF(INDEX(Veh_Marshal,0,4)="N/A","N/A",'输出-系统进路参数'!P381)</f>
        <v>N/A</v>
      </c>
      <c r="N380" s="22" t="str">
        <f>IF(INDEX(Veh_Marshal,0,4)="N/A","N/A",'输出-系统进路参数'!Q381)</f>
        <v>N/A</v>
      </c>
      <c r="O380" s="22" t="str">
        <f>IF(INDEX(Veh_Marshal,0,4)="N/A","N/A",'输出-系统进路参数'!R381)</f>
        <v>N/A</v>
      </c>
      <c r="P380" s="22" t="str">
        <f>IF(INDEX(Veh_Marshal,0,4)="N/A","N/A",'输出-系统进路参数'!S381)</f>
        <v>N/A</v>
      </c>
      <c r="Q380" s="22" t="str">
        <f>IF(INDEX(Veh_Marshal,0,4)="N/A","N/A",'输出-系统进路参数'!T381)</f>
        <v>N/A</v>
      </c>
      <c r="R380" s="22" t="str">
        <f>IF(INDEX(Veh_Marshal,0,4)="N/A","N/A",'输出-系统进路参数'!U381)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IF(INDEX(Veh_Marshal,0,4)="N/A","N/A",'输出-系统进路参数'!B382)</f>
        <v>N/A</v>
      </c>
      <c r="B381" s="22" t="str">
        <f>IF(INDEX(Veh_Marshal,0,4)="N/A","N/A",'输出-系统进路参数'!E382)</f>
        <v>N/A</v>
      </c>
      <c r="C381" s="22" t="str">
        <f>IF(INDEX(Veh_Marshal,0,4)="N/A","N/A",'输出-系统进路参数'!F382)</f>
        <v>N/A</v>
      </c>
      <c r="D381" s="22" t="str">
        <f>IF(INDEX(Veh_Marshal,0,4)="N/A","N/A",'输出-系统进路参数'!G382)</f>
        <v>N/A</v>
      </c>
      <c r="E381" s="22" t="str">
        <f>IF(INDEX(Veh_Marshal,0,4)="N/A","N/A",'输出-系统进路参数'!H382)</f>
        <v>N/A</v>
      </c>
      <c r="F381" s="22" t="str">
        <f>IF(INDEX(Veh_Marshal,0,4)="N/A","N/A",'输出-系统进路参数'!I382)</f>
        <v>N/A</v>
      </c>
      <c r="G381" s="22" t="str">
        <f>IF(INDEX(Veh_Marshal,0,4)="N/A","N/A",'输出-系统进路参数'!J382)</f>
        <v>N/A</v>
      </c>
      <c r="H381" s="22" t="str">
        <f>IF(INDEX(Veh_Marshal,0,4)="N/A","N/A",'输出-系统进路参数'!K382)</f>
        <v>N/A</v>
      </c>
      <c r="I381" s="22" t="str">
        <f>IF(INDEX(Veh_Marshal,0,4)="N/A","N/A",'输出-系统进路参数'!L382)</f>
        <v>N/A</v>
      </c>
      <c r="J381" s="22" t="str">
        <f>IF(INDEX(Veh_Marshal,0,4)="N/A","N/A",'输出-系统进路参数'!M382)</f>
        <v>N/A</v>
      </c>
      <c r="K381" s="22" t="str">
        <f>IF(INDEX(Veh_Marshal,0,4)="N/A","N/A",'输出-系统进路参数'!N382)</f>
        <v>N/A</v>
      </c>
      <c r="L381" s="22" t="str">
        <f>IF(INDEX(Veh_Marshal,0,4)="N/A","N/A",'输出-系统进路参数'!O382)</f>
        <v>N/A</v>
      </c>
      <c r="M381" s="22" t="str">
        <f>IF(INDEX(Veh_Marshal,0,4)="N/A","N/A",'输出-系统进路参数'!P382)</f>
        <v>N/A</v>
      </c>
      <c r="N381" s="22" t="str">
        <f>IF(INDEX(Veh_Marshal,0,4)="N/A","N/A",'输出-系统进路参数'!Q382)</f>
        <v>N/A</v>
      </c>
      <c r="O381" s="22" t="str">
        <f>IF(INDEX(Veh_Marshal,0,4)="N/A","N/A",'输出-系统进路参数'!R382)</f>
        <v>N/A</v>
      </c>
      <c r="P381" s="22" t="str">
        <f>IF(INDEX(Veh_Marshal,0,4)="N/A","N/A",'输出-系统进路参数'!S382)</f>
        <v>N/A</v>
      </c>
      <c r="Q381" s="22" t="str">
        <f>IF(INDEX(Veh_Marshal,0,4)="N/A","N/A",'输出-系统进路参数'!T382)</f>
        <v>N/A</v>
      </c>
      <c r="R381" s="22" t="str">
        <f>IF(INDEX(Veh_Marshal,0,4)="N/A","N/A",'输出-系统进路参数'!U382)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IF(INDEX(Veh_Marshal,0,4)="N/A","N/A",'输出-系统进路参数'!B383)</f>
        <v>N/A</v>
      </c>
      <c r="B382" s="22" t="str">
        <f>IF(INDEX(Veh_Marshal,0,4)="N/A","N/A",'输出-系统进路参数'!E383)</f>
        <v>N/A</v>
      </c>
      <c r="C382" s="22" t="str">
        <f>IF(INDEX(Veh_Marshal,0,4)="N/A","N/A",'输出-系统进路参数'!F383)</f>
        <v>N/A</v>
      </c>
      <c r="D382" s="22" t="str">
        <f>IF(INDEX(Veh_Marshal,0,4)="N/A","N/A",'输出-系统进路参数'!G383)</f>
        <v>N/A</v>
      </c>
      <c r="E382" s="22" t="str">
        <f>IF(INDEX(Veh_Marshal,0,4)="N/A","N/A",'输出-系统进路参数'!H383)</f>
        <v>N/A</v>
      </c>
      <c r="F382" s="22" t="str">
        <f>IF(INDEX(Veh_Marshal,0,4)="N/A","N/A",'输出-系统进路参数'!I383)</f>
        <v>N/A</v>
      </c>
      <c r="G382" s="22" t="str">
        <f>IF(INDEX(Veh_Marshal,0,4)="N/A","N/A",'输出-系统进路参数'!J383)</f>
        <v>N/A</v>
      </c>
      <c r="H382" s="22" t="str">
        <f>IF(INDEX(Veh_Marshal,0,4)="N/A","N/A",'输出-系统进路参数'!K383)</f>
        <v>N/A</v>
      </c>
      <c r="I382" s="22" t="str">
        <f>IF(INDEX(Veh_Marshal,0,4)="N/A","N/A",'输出-系统进路参数'!L383)</f>
        <v>N/A</v>
      </c>
      <c r="J382" s="22" t="str">
        <f>IF(INDEX(Veh_Marshal,0,4)="N/A","N/A",'输出-系统进路参数'!M383)</f>
        <v>N/A</v>
      </c>
      <c r="K382" s="22" t="str">
        <f>IF(INDEX(Veh_Marshal,0,4)="N/A","N/A",'输出-系统进路参数'!N383)</f>
        <v>N/A</v>
      </c>
      <c r="L382" s="22" t="str">
        <f>IF(INDEX(Veh_Marshal,0,4)="N/A","N/A",'输出-系统进路参数'!O383)</f>
        <v>N/A</v>
      </c>
      <c r="M382" s="22" t="str">
        <f>IF(INDEX(Veh_Marshal,0,4)="N/A","N/A",'输出-系统进路参数'!P383)</f>
        <v>N/A</v>
      </c>
      <c r="N382" s="22" t="str">
        <f>IF(INDEX(Veh_Marshal,0,4)="N/A","N/A",'输出-系统进路参数'!Q383)</f>
        <v>N/A</v>
      </c>
      <c r="O382" s="22" t="str">
        <f>IF(INDEX(Veh_Marshal,0,4)="N/A","N/A",'输出-系统进路参数'!R383)</f>
        <v>N/A</v>
      </c>
      <c r="P382" s="22" t="str">
        <f>IF(INDEX(Veh_Marshal,0,4)="N/A","N/A",'输出-系统进路参数'!S383)</f>
        <v>N/A</v>
      </c>
      <c r="Q382" s="22" t="str">
        <f>IF(INDEX(Veh_Marshal,0,4)="N/A","N/A",'输出-系统进路参数'!T383)</f>
        <v>N/A</v>
      </c>
      <c r="R382" s="22" t="str">
        <f>IF(INDEX(Veh_Marshal,0,4)="N/A","N/A",'输出-系统进路参数'!U383)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IF(INDEX(Veh_Marshal,0,4)="N/A","N/A",'输出-系统进路参数'!B384)</f>
        <v>N/A</v>
      </c>
      <c r="B383" s="22" t="str">
        <f>IF(INDEX(Veh_Marshal,0,4)="N/A","N/A",'输出-系统进路参数'!E384)</f>
        <v>N/A</v>
      </c>
      <c r="C383" s="22" t="str">
        <f>IF(INDEX(Veh_Marshal,0,4)="N/A","N/A",'输出-系统进路参数'!F384)</f>
        <v>N/A</v>
      </c>
      <c r="D383" s="22" t="str">
        <f>IF(INDEX(Veh_Marshal,0,4)="N/A","N/A",'输出-系统进路参数'!G384)</f>
        <v>N/A</v>
      </c>
      <c r="E383" s="22" t="str">
        <f>IF(INDEX(Veh_Marshal,0,4)="N/A","N/A",'输出-系统进路参数'!H384)</f>
        <v>N/A</v>
      </c>
      <c r="F383" s="22" t="str">
        <f>IF(INDEX(Veh_Marshal,0,4)="N/A","N/A",'输出-系统进路参数'!I384)</f>
        <v>N/A</v>
      </c>
      <c r="G383" s="22" t="str">
        <f>IF(INDEX(Veh_Marshal,0,4)="N/A","N/A",'输出-系统进路参数'!J384)</f>
        <v>N/A</v>
      </c>
      <c r="H383" s="22" t="str">
        <f>IF(INDEX(Veh_Marshal,0,4)="N/A","N/A",'输出-系统进路参数'!K384)</f>
        <v>N/A</v>
      </c>
      <c r="I383" s="22" t="str">
        <f>IF(INDEX(Veh_Marshal,0,4)="N/A","N/A",'输出-系统进路参数'!L384)</f>
        <v>N/A</v>
      </c>
      <c r="J383" s="22" t="str">
        <f>IF(INDEX(Veh_Marshal,0,4)="N/A","N/A",'输出-系统进路参数'!M384)</f>
        <v>N/A</v>
      </c>
      <c r="K383" s="22" t="str">
        <f>IF(INDEX(Veh_Marshal,0,4)="N/A","N/A",'输出-系统进路参数'!N384)</f>
        <v>N/A</v>
      </c>
      <c r="L383" s="22" t="str">
        <f>IF(INDEX(Veh_Marshal,0,4)="N/A","N/A",'输出-系统进路参数'!O384)</f>
        <v>N/A</v>
      </c>
      <c r="M383" s="22" t="str">
        <f>IF(INDEX(Veh_Marshal,0,4)="N/A","N/A",'输出-系统进路参数'!P384)</f>
        <v>N/A</v>
      </c>
      <c r="N383" s="22" t="str">
        <f>IF(INDEX(Veh_Marshal,0,4)="N/A","N/A",'输出-系统进路参数'!Q384)</f>
        <v>N/A</v>
      </c>
      <c r="O383" s="22" t="str">
        <f>IF(INDEX(Veh_Marshal,0,4)="N/A","N/A",'输出-系统进路参数'!R384)</f>
        <v>N/A</v>
      </c>
      <c r="P383" s="22" t="str">
        <f>IF(INDEX(Veh_Marshal,0,4)="N/A","N/A",'输出-系统进路参数'!S384)</f>
        <v>N/A</v>
      </c>
      <c r="Q383" s="22" t="str">
        <f>IF(INDEX(Veh_Marshal,0,4)="N/A","N/A",'输出-系统进路参数'!T384)</f>
        <v>N/A</v>
      </c>
      <c r="R383" s="22" t="str">
        <f>IF(INDEX(Veh_Marshal,0,4)="N/A","N/A",'输出-系统进路参数'!U384)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IF(INDEX(Veh_Marshal,0,4)="N/A","N/A",'输出-系统进路参数'!B385)</f>
        <v>N/A</v>
      </c>
      <c r="B384" s="22" t="str">
        <f>IF(INDEX(Veh_Marshal,0,4)="N/A","N/A",'输出-系统进路参数'!E385)</f>
        <v>N/A</v>
      </c>
      <c r="C384" s="22" t="str">
        <f>IF(INDEX(Veh_Marshal,0,4)="N/A","N/A",'输出-系统进路参数'!F385)</f>
        <v>N/A</v>
      </c>
      <c r="D384" s="22" t="str">
        <f>IF(INDEX(Veh_Marshal,0,4)="N/A","N/A",'输出-系统进路参数'!G385)</f>
        <v>N/A</v>
      </c>
      <c r="E384" s="22" t="str">
        <f>IF(INDEX(Veh_Marshal,0,4)="N/A","N/A",'输出-系统进路参数'!H385)</f>
        <v>N/A</v>
      </c>
      <c r="F384" s="22" t="str">
        <f>IF(INDEX(Veh_Marshal,0,4)="N/A","N/A",'输出-系统进路参数'!I385)</f>
        <v>N/A</v>
      </c>
      <c r="G384" s="22" t="str">
        <f>IF(INDEX(Veh_Marshal,0,4)="N/A","N/A",'输出-系统进路参数'!J385)</f>
        <v>N/A</v>
      </c>
      <c r="H384" s="22" t="str">
        <f>IF(INDEX(Veh_Marshal,0,4)="N/A","N/A",'输出-系统进路参数'!K385)</f>
        <v>N/A</v>
      </c>
      <c r="I384" s="22" t="str">
        <f>IF(INDEX(Veh_Marshal,0,4)="N/A","N/A",'输出-系统进路参数'!L385)</f>
        <v>N/A</v>
      </c>
      <c r="J384" s="22" t="str">
        <f>IF(INDEX(Veh_Marshal,0,4)="N/A","N/A",'输出-系统进路参数'!M385)</f>
        <v>N/A</v>
      </c>
      <c r="K384" s="22" t="str">
        <f>IF(INDEX(Veh_Marshal,0,4)="N/A","N/A",'输出-系统进路参数'!N385)</f>
        <v>N/A</v>
      </c>
      <c r="L384" s="22" t="str">
        <f>IF(INDEX(Veh_Marshal,0,4)="N/A","N/A",'输出-系统进路参数'!O385)</f>
        <v>N/A</v>
      </c>
      <c r="M384" s="22" t="str">
        <f>IF(INDEX(Veh_Marshal,0,4)="N/A","N/A",'输出-系统进路参数'!P385)</f>
        <v>N/A</v>
      </c>
      <c r="N384" s="22" t="str">
        <f>IF(INDEX(Veh_Marshal,0,4)="N/A","N/A",'输出-系统进路参数'!Q385)</f>
        <v>N/A</v>
      </c>
      <c r="O384" s="22" t="str">
        <f>IF(INDEX(Veh_Marshal,0,4)="N/A","N/A",'输出-系统进路参数'!R385)</f>
        <v>N/A</v>
      </c>
      <c r="P384" s="22" t="str">
        <f>IF(INDEX(Veh_Marshal,0,4)="N/A","N/A",'输出-系统进路参数'!S385)</f>
        <v>N/A</v>
      </c>
      <c r="Q384" s="22" t="str">
        <f>IF(INDEX(Veh_Marshal,0,4)="N/A","N/A",'输出-系统进路参数'!T385)</f>
        <v>N/A</v>
      </c>
      <c r="R384" s="22" t="str">
        <f>IF(INDEX(Veh_Marshal,0,4)="N/A","N/A",'输出-系统进路参数'!U385)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IF(INDEX(Veh_Marshal,0,4)="N/A","N/A",'输出-系统进路参数'!B386)</f>
        <v>N/A</v>
      </c>
      <c r="B385" s="22" t="str">
        <f>IF(INDEX(Veh_Marshal,0,4)="N/A","N/A",'输出-系统进路参数'!E386)</f>
        <v>N/A</v>
      </c>
      <c r="C385" s="22" t="str">
        <f>IF(INDEX(Veh_Marshal,0,4)="N/A","N/A",'输出-系统进路参数'!F386)</f>
        <v>N/A</v>
      </c>
      <c r="D385" s="22" t="str">
        <f>IF(INDEX(Veh_Marshal,0,4)="N/A","N/A",'输出-系统进路参数'!G386)</f>
        <v>N/A</v>
      </c>
      <c r="E385" s="22" t="str">
        <f>IF(INDEX(Veh_Marshal,0,4)="N/A","N/A",'输出-系统进路参数'!H386)</f>
        <v>N/A</v>
      </c>
      <c r="F385" s="22" t="str">
        <f>IF(INDEX(Veh_Marshal,0,4)="N/A","N/A",'输出-系统进路参数'!I386)</f>
        <v>N/A</v>
      </c>
      <c r="G385" s="22" t="str">
        <f>IF(INDEX(Veh_Marshal,0,4)="N/A","N/A",'输出-系统进路参数'!J386)</f>
        <v>N/A</v>
      </c>
      <c r="H385" s="22" t="str">
        <f>IF(INDEX(Veh_Marshal,0,4)="N/A","N/A",'输出-系统进路参数'!K386)</f>
        <v>N/A</v>
      </c>
      <c r="I385" s="22" t="str">
        <f>IF(INDEX(Veh_Marshal,0,4)="N/A","N/A",'输出-系统进路参数'!L386)</f>
        <v>N/A</v>
      </c>
      <c r="J385" s="22" t="str">
        <f>IF(INDEX(Veh_Marshal,0,4)="N/A","N/A",'输出-系统进路参数'!M386)</f>
        <v>N/A</v>
      </c>
      <c r="K385" s="22" t="str">
        <f>IF(INDEX(Veh_Marshal,0,4)="N/A","N/A",'输出-系统进路参数'!N386)</f>
        <v>N/A</v>
      </c>
      <c r="L385" s="22" t="str">
        <f>IF(INDEX(Veh_Marshal,0,4)="N/A","N/A",'输出-系统进路参数'!O386)</f>
        <v>N/A</v>
      </c>
      <c r="M385" s="22" t="str">
        <f>IF(INDEX(Veh_Marshal,0,4)="N/A","N/A",'输出-系统进路参数'!P386)</f>
        <v>N/A</v>
      </c>
      <c r="N385" s="22" t="str">
        <f>IF(INDEX(Veh_Marshal,0,4)="N/A","N/A",'输出-系统进路参数'!Q386)</f>
        <v>N/A</v>
      </c>
      <c r="O385" s="22" t="str">
        <f>IF(INDEX(Veh_Marshal,0,4)="N/A","N/A",'输出-系统进路参数'!R386)</f>
        <v>N/A</v>
      </c>
      <c r="P385" s="22" t="str">
        <f>IF(INDEX(Veh_Marshal,0,4)="N/A","N/A",'输出-系统进路参数'!S386)</f>
        <v>N/A</v>
      </c>
      <c r="Q385" s="22" t="str">
        <f>IF(INDEX(Veh_Marshal,0,4)="N/A","N/A",'输出-系统进路参数'!T386)</f>
        <v>N/A</v>
      </c>
      <c r="R385" s="22" t="str">
        <f>IF(INDEX(Veh_Marshal,0,4)="N/A","N/A",'输出-系统进路参数'!U386)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IF(INDEX(Veh_Marshal,0,4)="N/A","N/A",'输出-系统进路参数'!B387)</f>
        <v>N/A</v>
      </c>
      <c r="B386" s="22" t="str">
        <f>IF(INDEX(Veh_Marshal,0,4)="N/A","N/A",'输出-系统进路参数'!E387)</f>
        <v>N/A</v>
      </c>
      <c r="C386" s="22" t="str">
        <f>IF(INDEX(Veh_Marshal,0,4)="N/A","N/A",'输出-系统进路参数'!F387)</f>
        <v>N/A</v>
      </c>
      <c r="D386" s="22" t="str">
        <f>IF(INDEX(Veh_Marshal,0,4)="N/A","N/A",'输出-系统进路参数'!G387)</f>
        <v>N/A</v>
      </c>
      <c r="E386" s="22" t="str">
        <f>IF(INDEX(Veh_Marshal,0,4)="N/A","N/A",'输出-系统进路参数'!H387)</f>
        <v>N/A</v>
      </c>
      <c r="F386" s="22" t="str">
        <f>IF(INDEX(Veh_Marshal,0,4)="N/A","N/A",'输出-系统进路参数'!I387)</f>
        <v>N/A</v>
      </c>
      <c r="G386" s="22" t="str">
        <f>IF(INDEX(Veh_Marshal,0,4)="N/A","N/A",'输出-系统进路参数'!J387)</f>
        <v>N/A</v>
      </c>
      <c r="H386" s="22" t="str">
        <f>IF(INDEX(Veh_Marshal,0,4)="N/A","N/A",'输出-系统进路参数'!K387)</f>
        <v>N/A</v>
      </c>
      <c r="I386" s="22" t="str">
        <f>IF(INDEX(Veh_Marshal,0,4)="N/A","N/A",'输出-系统进路参数'!L387)</f>
        <v>N/A</v>
      </c>
      <c r="J386" s="22" t="str">
        <f>IF(INDEX(Veh_Marshal,0,4)="N/A","N/A",'输出-系统进路参数'!M387)</f>
        <v>N/A</v>
      </c>
      <c r="K386" s="22" t="str">
        <f>IF(INDEX(Veh_Marshal,0,4)="N/A","N/A",'输出-系统进路参数'!N387)</f>
        <v>N/A</v>
      </c>
      <c r="L386" s="22" t="str">
        <f>IF(INDEX(Veh_Marshal,0,4)="N/A","N/A",'输出-系统进路参数'!O387)</f>
        <v>N/A</v>
      </c>
      <c r="M386" s="22" t="str">
        <f>IF(INDEX(Veh_Marshal,0,4)="N/A","N/A",'输出-系统进路参数'!P387)</f>
        <v>N/A</v>
      </c>
      <c r="N386" s="22" t="str">
        <f>IF(INDEX(Veh_Marshal,0,4)="N/A","N/A",'输出-系统进路参数'!Q387)</f>
        <v>N/A</v>
      </c>
      <c r="O386" s="22" t="str">
        <f>IF(INDEX(Veh_Marshal,0,4)="N/A","N/A",'输出-系统进路参数'!R387)</f>
        <v>N/A</v>
      </c>
      <c r="P386" s="22" t="str">
        <f>IF(INDEX(Veh_Marshal,0,4)="N/A","N/A",'输出-系统进路参数'!S387)</f>
        <v>N/A</v>
      </c>
      <c r="Q386" s="22" t="str">
        <f>IF(INDEX(Veh_Marshal,0,4)="N/A","N/A",'输出-系统进路参数'!T387)</f>
        <v>N/A</v>
      </c>
      <c r="R386" s="22" t="str">
        <f>IF(INDEX(Veh_Marshal,0,4)="N/A","N/A",'输出-系统进路参数'!U387)</f>
        <v>N/A</v>
      </c>
      <c r="S386" s="42" t="str">
        <f t="shared" ref="S386:S449" si="66">IF($A386="N/A","N/A",IF($F386="N/A",CEILING($C386/3.6*(CFG_T_EB_OUT+CFG_T_EB_SETUP)/1000+($C386/3.6)^2/(INDEX(Veh_Gebr,0,4)+$E386/1000*9.8)/2,0.001),$F386))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+Conf_SafeMarginDist+Proj_Sig2AxleDist+INDEX(Veh_Hook2Roller,0,4))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+$C386/3.6/(INDEX(Veh_Gebr,0,4)+$E386/1000*9.8)*1000
+Equ_AxleClearDelay+Conf_VibInTime_CBI)/1000,
10),$V386))</f>
        <v>N/A</v>
      </c>
      <c r="Y386" s="30" t="str">
        <f t="shared" ref="Y386:Y449" si="72">IF($A386="N/A","N/A",
IF($M386="N/A","N/A",
IF($Q386="N/A","N/A",
CEILING(SQRT(2*($O386-INDEX(Veh_Length,0,4)+INDEX(Veh_Hook2Roller,0,4)-Proj_Sp2AxleDist)/(INDEX(Veh_NormDec,0,4)+$P386/1000*9.8))*1000*2,5000)/1000)))</f>
        <v>N/A</v>
      </c>
      <c r="Z386" s="30" t="str">
        <f t="shared" ref="Z386:Z449" si="73">IF($A386="N/A","N/A",
IF($M386="N/A","N/A",
IF($Q386="N/A","N/A",
CEILING(($Y386*1000+CFG_T_EB_OUT+CFG_T_EB_SETUP
+((SQRT((2*INDEX(Veh_Gebr,0,4)*(INDEX(Veh_MaxAcc,0,4)-$P386/1000*9.8)*CFG_T_EB_SETUP/1000)^2
       +4*(INDEX(Veh_Gebr,0,4)+INDEX(Veh_MaxAcc,0,4))*(INDEX(Veh_MaxAcc,0,4)-$P386/1000*9.8)*(INDEX(Veh_Gebr,0,4)*$P386/1000*9.8*(CFG_T_EB_SETUP/1000)^2
           +2*(INDEX(Veh_Gebr,0,4)+$P386/1000*9.8)*($O386-INDEX(Veh_Length,0,4)+INDEX(Veh_Hook2Roller,0,4))))
    -2*INDEX(Veh_Gebr,0,4)*(INDEX(Veh_MaxAcc,0,4)-$P386/1000*9.8)*CFG_T_EB_SETUP/1000)
  /2/(INDEX(Veh_MaxAcc,0,4)+INDEX(Veh_Gebr,0,4))-$P386/1000*9.8*CFG_T_EB_SETUP/1000)/(INDEX(Veh_Gebr,0,4)+$P386/1000*9.8)*1000
+Equ_AxleClearDelay+Conf_VibInTime_CBI)/1000,
10)
)))</f>
        <v>N/A</v>
      </c>
      <c r="AA386" s="30" t="str">
        <f t="shared" ref="AA386:AA449" si="74">IF($A386="N/A","N/A",
IF($Q386="N/A","N/A",
FLOOR((Proj_RmMaxForwSpd/3.6-ATO速度_EB速度余量/3.6)*1000/INDEX(Veh_NormDec,0,4)
+(Proj_RmMaxForwSpd/3.6-ATO速度_EB速度余量/3.6)*1000/INDEX(Veh_MaxAcc,0,4)
+($B386-(Proj_RmMaxForwSpd/3.6-ATO速度_EB速度余量/3.6)^2/(2*INDEX(Veh_NormDec,0,4))-(Proj_RmMaxForwSpd/3.6-ATO速度_EB速度余量/3.6)^2/(2*INDEX(Veh_MaxAcc,0,4)))/(Proj_RmMaxForwSpd/3.6-ATO速度_EB速度余量/3.6)*1000
+$N386*1000,5000)/1000))</f>
        <v>N/A</v>
      </c>
      <c r="AB386" s="30" t="str">
        <f t="shared" ref="AB386:AB449" si="75">IF($A386="N/A","N/A",
IF($Q386="N/A","N/A",
CEILING(($AA386*1000+CFG_T_EB_OUT+CFG_T_EB_SETUP
+$D386/3.6/(INDEX(Veh_Gebr,0,4)+$G386/1000*9.8)*1000
+Equ_AxleClearDelay+Conf_VibInTime_CBI)/1000,
10)
))</f>
        <v>N/A</v>
      </c>
      <c r="AC386" s="30" t="str">
        <f t="shared" ref="AC386:AC449" si="76">IF($A386="N/A","N/A",
CEILING(司机反应时间*1000
+INDEX(Veh_FsbTracCutDelay,0,4)+INDEX(Veh_FsbSetDelay,0,4)+INDEX(Veh_FsbCoastTime,0,4)
+Proj_RmMaxForwSpd/3.6/(INDEX(Veh_Fsbr,0,4)-Proj_MaxLineGrad*9.8/1000)*1000
+Equ_AxleClearDelay
+Conf_VibInTime_CBI,
10000)/1000)</f>
        <v>N/A</v>
      </c>
    </row>
    <row r="387" spans="1:29">
      <c r="A387" s="22" t="str">
        <f>IF(INDEX(Veh_Marshal,0,4)="N/A","N/A",'输出-系统进路参数'!B388)</f>
        <v>N/A</v>
      </c>
      <c r="B387" s="22" t="str">
        <f>IF(INDEX(Veh_Marshal,0,4)="N/A","N/A",'输出-系统进路参数'!E388)</f>
        <v>N/A</v>
      </c>
      <c r="C387" s="22" t="str">
        <f>IF(INDEX(Veh_Marshal,0,4)="N/A","N/A",'输出-系统进路参数'!F388)</f>
        <v>N/A</v>
      </c>
      <c r="D387" s="22" t="str">
        <f>IF(INDEX(Veh_Marshal,0,4)="N/A","N/A",'输出-系统进路参数'!G388)</f>
        <v>N/A</v>
      </c>
      <c r="E387" s="22" t="str">
        <f>IF(INDEX(Veh_Marshal,0,4)="N/A","N/A",'输出-系统进路参数'!H388)</f>
        <v>N/A</v>
      </c>
      <c r="F387" s="22" t="str">
        <f>IF(INDEX(Veh_Marshal,0,4)="N/A","N/A",'输出-系统进路参数'!I388)</f>
        <v>N/A</v>
      </c>
      <c r="G387" s="22" t="str">
        <f>IF(INDEX(Veh_Marshal,0,4)="N/A","N/A",'输出-系统进路参数'!J388)</f>
        <v>N/A</v>
      </c>
      <c r="H387" s="22" t="str">
        <f>IF(INDEX(Veh_Marshal,0,4)="N/A","N/A",'输出-系统进路参数'!K388)</f>
        <v>N/A</v>
      </c>
      <c r="I387" s="22" t="str">
        <f>IF(INDEX(Veh_Marshal,0,4)="N/A","N/A",'输出-系统进路参数'!L388)</f>
        <v>N/A</v>
      </c>
      <c r="J387" s="22" t="str">
        <f>IF(INDEX(Veh_Marshal,0,4)="N/A","N/A",'输出-系统进路参数'!M388)</f>
        <v>N/A</v>
      </c>
      <c r="K387" s="22" t="str">
        <f>IF(INDEX(Veh_Marshal,0,4)="N/A","N/A",'输出-系统进路参数'!N388)</f>
        <v>N/A</v>
      </c>
      <c r="L387" s="22" t="str">
        <f>IF(INDEX(Veh_Marshal,0,4)="N/A","N/A",'输出-系统进路参数'!O388)</f>
        <v>N/A</v>
      </c>
      <c r="M387" s="22" t="str">
        <f>IF(INDEX(Veh_Marshal,0,4)="N/A","N/A",'输出-系统进路参数'!P388)</f>
        <v>N/A</v>
      </c>
      <c r="N387" s="22" t="str">
        <f>IF(INDEX(Veh_Marshal,0,4)="N/A","N/A",'输出-系统进路参数'!Q388)</f>
        <v>N/A</v>
      </c>
      <c r="O387" s="22" t="str">
        <f>IF(INDEX(Veh_Marshal,0,4)="N/A","N/A",'输出-系统进路参数'!R388)</f>
        <v>N/A</v>
      </c>
      <c r="P387" s="22" t="str">
        <f>IF(INDEX(Veh_Marshal,0,4)="N/A","N/A",'输出-系统进路参数'!S388)</f>
        <v>N/A</v>
      </c>
      <c r="Q387" s="22" t="str">
        <f>IF(INDEX(Veh_Marshal,0,4)="N/A","N/A",'输出-系统进路参数'!T388)</f>
        <v>N/A</v>
      </c>
      <c r="R387" s="22" t="str">
        <f>IF(INDEX(Veh_Marshal,0,4)="N/A","N/A",'输出-系统进路参数'!U388)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IF(INDEX(Veh_Marshal,0,4)="N/A","N/A",'输出-系统进路参数'!B389)</f>
        <v>N/A</v>
      </c>
      <c r="B388" s="22" t="str">
        <f>IF(INDEX(Veh_Marshal,0,4)="N/A","N/A",'输出-系统进路参数'!E389)</f>
        <v>N/A</v>
      </c>
      <c r="C388" s="22" t="str">
        <f>IF(INDEX(Veh_Marshal,0,4)="N/A","N/A",'输出-系统进路参数'!F389)</f>
        <v>N/A</v>
      </c>
      <c r="D388" s="22" t="str">
        <f>IF(INDEX(Veh_Marshal,0,4)="N/A","N/A",'输出-系统进路参数'!G389)</f>
        <v>N/A</v>
      </c>
      <c r="E388" s="22" t="str">
        <f>IF(INDEX(Veh_Marshal,0,4)="N/A","N/A",'输出-系统进路参数'!H389)</f>
        <v>N/A</v>
      </c>
      <c r="F388" s="22" t="str">
        <f>IF(INDEX(Veh_Marshal,0,4)="N/A","N/A",'输出-系统进路参数'!I389)</f>
        <v>N/A</v>
      </c>
      <c r="G388" s="22" t="str">
        <f>IF(INDEX(Veh_Marshal,0,4)="N/A","N/A",'输出-系统进路参数'!J389)</f>
        <v>N/A</v>
      </c>
      <c r="H388" s="22" t="str">
        <f>IF(INDEX(Veh_Marshal,0,4)="N/A","N/A",'输出-系统进路参数'!K389)</f>
        <v>N/A</v>
      </c>
      <c r="I388" s="22" t="str">
        <f>IF(INDEX(Veh_Marshal,0,4)="N/A","N/A",'输出-系统进路参数'!L389)</f>
        <v>N/A</v>
      </c>
      <c r="J388" s="22" t="str">
        <f>IF(INDEX(Veh_Marshal,0,4)="N/A","N/A",'输出-系统进路参数'!M389)</f>
        <v>N/A</v>
      </c>
      <c r="K388" s="22" t="str">
        <f>IF(INDEX(Veh_Marshal,0,4)="N/A","N/A",'输出-系统进路参数'!N389)</f>
        <v>N/A</v>
      </c>
      <c r="L388" s="22" t="str">
        <f>IF(INDEX(Veh_Marshal,0,4)="N/A","N/A",'输出-系统进路参数'!O389)</f>
        <v>N/A</v>
      </c>
      <c r="M388" s="22" t="str">
        <f>IF(INDEX(Veh_Marshal,0,4)="N/A","N/A",'输出-系统进路参数'!P389)</f>
        <v>N/A</v>
      </c>
      <c r="N388" s="22" t="str">
        <f>IF(INDEX(Veh_Marshal,0,4)="N/A","N/A",'输出-系统进路参数'!Q389)</f>
        <v>N/A</v>
      </c>
      <c r="O388" s="22" t="str">
        <f>IF(INDEX(Veh_Marshal,0,4)="N/A","N/A",'输出-系统进路参数'!R389)</f>
        <v>N/A</v>
      </c>
      <c r="P388" s="22" t="str">
        <f>IF(INDEX(Veh_Marshal,0,4)="N/A","N/A",'输出-系统进路参数'!S389)</f>
        <v>N/A</v>
      </c>
      <c r="Q388" s="22" t="str">
        <f>IF(INDEX(Veh_Marshal,0,4)="N/A","N/A",'输出-系统进路参数'!T389)</f>
        <v>N/A</v>
      </c>
      <c r="R388" s="22" t="str">
        <f>IF(INDEX(Veh_Marshal,0,4)="N/A","N/A",'输出-系统进路参数'!U389)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IF(INDEX(Veh_Marshal,0,4)="N/A","N/A",'输出-系统进路参数'!B390)</f>
        <v>N/A</v>
      </c>
      <c r="B389" s="22" t="str">
        <f>IF(INDEX(Veh_Marshal,0,4)="N/A","N/A",'输出-系统进路参数'!E390)</f>
        <v>N/A</v>
      </c>
      <c r="C389" s="22" t="str">
        <f>IF(INDEX(Veh_Marshal,0,4)="N/A","N/A",'输出-系统进路参数'!F390)</f>
        <v>N/A</v>
      </c>
      <c r="D389" s="22" t="str">
        <f>IF(INDEX(Veh_Marshal,0,4)="N/A","N/A",'输出-系统进路参数'!G390)</f>
        <v>N/A</v>
      </c>
      <c r="E389" s="22" t="str">
        <f>IF(INDEX(Veh_Marshal,0,4)="N/A","N/A",'输出-系统进路参数'!H390)</f>
        <v>N/A</v>
      </c>
      <c r="F389" s="22" t="str">
        <f>IF(INDEX(Veh_Marshal,0,4)="N/A","N/A",'输出-系统进路参数'!I390)</f>
        <v>N/A</v>
      </c>
      <c r="G389" s="22" t="str">
        <f>IF(INDEX(Veh_Marshal,0,4)="N/A","N/A",'输出-系统进路参数'!J390)</f>
        <v>N/A</v>
      </c>
      <c r="H389" s="22" t="str">
        <f>IF(INDEX(Veh_Marshal,0,4)="N/A","N/A",'输出-系统进路参数'!K390)</f>
        <v>N/A</v>
      </c>
      <c r="I389" s="22" t="str">
        <f>IF(INDEX(Veh_Marshal,0,4)="N/A","N/A",'输出-系统进路参数'!L390)</f>
        <v>N/A</v>
      </c>
      <c r="J389" s="22" t="str">
        <f>IF(INDEX(Veh_Marshal,0,4)="N/A","N/A",'输出-系统进路参数'!M390)</f>
        <v>N/A</v>
      </c>
      <c r="K389" s="22" t="str">
        <f>IF(INDEX(Veh_Marshal,0,4)="N/A","N/A",'输出-系统进路参数'!N390)</f>
        <v>N/A</v>
      </c>
      <c r="L389" s="22" t="str">
        <f>IF(INDEX(Veh_Marshal,0,4)="N/A","N/A",'输出-系统进路参数'!O390)</f>
        <v>N/A</v>
      </c>
      <c r="M389" s="22" t="str">
        <f>IF(INDEX(Veh_Marshal,0,4)="N/A","N/A",'输出-系统进路参数'!P390)</f>
        <v>N/A</v>
      </c>
      <c r="N389" s="22" t="str">
        <f>IF(INDEX(Veh_Marshal,0,4)="N/A","N/A",'输出-系统进路参数'!Q390)</f>
        <v>N/A</v>
      </c>
      <c r="O389" s="22" t="str">
        <f>IF(INDEX(Veh_Marshal,0,4)="N/A","N/A",'输出-系统进路参数'!R390)</f>
        <v>N/A</v>
      </c>
      <c r="P389" s="22" t="str">
        <f>IF(INDEX(Veh_Marshal,0,4)="N/A","N/A",'输出-系统进路参数'!S390)</f>
        <v>N/A</v>
      </c>
      <c r="Q389" s="22" t="str">
        <f>IF(INDEX(Veh_Marshal,0,4)="N/A","N/A",'输出-系统进路参数'!T390)</f>
        <v>N/A</v>
      </c>
      <c r="R389" s="22" t="str">
        <f>IF(INDEX(Veh_Marshal,0,4)="N/A","N/A",'输出-系统进路参数'!U390)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IF(INDEX(Veh_Marshal,0,4)="N/A","N/A",'输出-系统进路参数'!B391)</f>
        <v>N/A</v>
      </c>
      <c r="B390" s="22" t="str">
        <f>IF(INDEX(Veh_Marshal,0,4)="N/A","N/A",'输出-系统进路参数'!E391)</f>
        <v>N/A</v>
      </c>
      <c r="C390" s="22" t="str">
        <f>IF(INDEX(Veh_Marshal,0,4)="N/A","N/A",'输出-系统进路参数'!F391)</f>
        <v>N/A</v>
      </c>
      <c r="D390" s="22" t="str">
        <f>IF(INDEX(Veh_Marshal,0,4)="N/A","N/A",'输出-系统进路参数'!G391)</f>
        <v>N/A</v>
      </c>
      <c r="E390" s="22" t="str">
        <f>IF(INDEX(Veh_Marshal,0,4)="N/A","N/A",'输出-系统进路参数'!H391)</f>
        <v>N/A</v>
      </c>
      <c r="F390" s="22" t="str">
        <f>IF(INDEX(Veh_Marshal,0,4)="N/A","N/A",'输出-系统进路参数'!I391)</f>
        <v>N/A</v>
      </c>
      <c r="G390" s="22" t="str">
        <f>IF(INDEX(Veh_Marshal,0,4)="N/A","N/A",'输出-系统进路参数'!J391)</f>
        <v>N/A</v>
      </c>
      <c r="H390" s="22" t="str">
        <f>IF(INDEX(Veh_Marshal,0,4)="N/A","N/A",'输出-系统进路参数'!K391)</f>
        <v>N/A</v>
      </c>
      <c r="I390" s="22" t="str">
        <f>IF(INDEX(Veh_Marshal,0,4)="N/A","N/A",'输出-系统进路参数'!L391)</f>
        <v>N/A</v>
      </c>
      <c r="J390" s="22" t="str">
        <f>IF(INDEX(Veh_Marshal,0,4)="N/A","N/A",'输出-系统进路参数'!M391)</f>
        <v>N/A</v>
      </c>
      <c r="K390" s="22" t="str">
        <f>IF(INDEX(Veh_Marshal,0,4)="N/A","N/A",'输出-系统进路参数'!N391)</f>
        <v>N/A</v>
      </c>
      <c r="L390" s="22" t="str">
        <f>IF(INDEX(Veh_Marshal,0,4)="N/A","N/A",'输出-系统进路参数'!O391)</f>
        <v>N/A</v>
      </c>
      <c r="M390" s="22" t="str">
        <f>IF(INDEX(Veh_Marshal,0,4)="N/A","N/A",'输出-系统进路参数'!P391)</f>
        <v>N/A</v>
      </c>
      <c r="N390" s="22" t="str">
        <f>IF(INDEX(Veh_Marshal,0,4)="N/A","N/A",'输出-系统进路参数'!Q391)</f>
        <v>N/A</v>
      </c>
      <c r="O390" s="22" t="str">
        <f>IF(INDEX(Veh_Marshal,0,4)="N/A","N/A",'输出-系统进路参数'!R391)</f>
        <v>N/A</v>
      </c>
      <c r="P390" s="22" t="str">
        <f>IF(INDEX(Veh_Marshal,0,4)="N/A","N/A",'输出-系统进路参数'!S391)</f>
        <v>N/A</v>
      </c>
      <c r="Q390" s="22" t="str">
        <f>IF(INDEX(Veh_Marshal,0,4)="N/A","N/A",'输出-系统进路参数'!T391)</f>
        <v>N/A</v>
      </c>
      <c r="R390" s="22" t="str">
        <f>IF(INDEX(Veh_Marshal,0,4)="N/A","N/A",'输出-系统进路参数'!U391)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IF(INDEX(Veh_Marshal,0,4)="N/A","N/A",'输出-系统进路参数'!B392)</f>
        <v>N/A</v>
      </c>
      <c r="B391" s="22" t="str">
        <f>IF(INDEX(Veh_Marshal,0,4)="N/A","N/A",'输出-系统进路参数'!E392)</f>
        <v>N/A</v>
      </c>
      <c r="C391" s="22" t="str">
        <f>IF(INDEX(Veh_Marshal,0,4)="N/A","N/A",'输出-系统进路参数'!F392)</f>
        <v>N/A</v>
      </c>
      <c r="D391" s="22" t="str">
        <f>IF(INDEX(Veh_Marshal,0,4)="N/A","N/A",'输出-系统进路参数'!G392)</f>
        <v>N/A</v>
      </c>
      <c r="E391" s="22" t="str">
        <f>IF(INDEX(Veh_Marshal,0,4)="N/A","N/A",'输出-系统进路参数'!H392)</f>
        <v>N/A</v>
      </c>
      <c r="F391" s="22" t="str">
        <f>IF(INDEX(Veh_Marshal,0,4)="N/A","N/A",'输出-系统进路参数'!I392)</f>
        <v>N/A</v>
      </c>
      <c r="G391" s="22" t="str">
        <f>IF(INDEX(Veh_Marshal,0,4)="N/A","N/A",'输出-系统进路参数'!J392)</f>
        <v>N/A</v>
      </c>
      <c r="H391" s="22" t="str">
        <f>IF(INDEX(Veh_Marshal,0,4)="N/A","N/A",'输出-系统进路参数'!K392)</f>
        <v>N/A</v>
      </c>
      <c r="I391" s="22" t="str">
        <f>IF(INDEX(Veh_Marshal,0,4)="N/A","N/A",'输出-系统进路参数'!L392)</f>
        <v>N/A</v>
      </c>
      <c r="J391" s="22" t="str">
        <f>IF(INDEX(Veh_Marshal,0,4)="N/A","N/A",'输出-系统进路参数'!M392)</f>
        <v>N/A</v>
      </c>
      <c r="K391" s="22" t="str">
        <f>IF(INDEX(Veh_Marshal,0,4)="N/A","N/A",'输出-系统进路参数'!N392)</f>
        <v>N/A</v>
      </c>
      <c r="L391" s="22" t="str">
        <f>IF(INDEX(Veh_Marshal,0,4)="N/A","N/A",'输出-系统进路参数'!O392)</f>
        <v>N/A</v>
      </c>
      <c r="M391" s="22" t="str">
        <f>IF(INDEX(Veh_Marshal,0,4)="N/A","N/A",'输出-系统进路参数'!P392)</f>
        <v>N/A</v>
      </c>
      <c r="N391" s="22" t="str">
        <f>IF(INDEX(Veh_Marshal,0,4)="N/A","N/A",'输出-系统进路参数'!Q392)</f>
        <v>N/A</v>
      </c>
      <c r="O391" s="22" t="str">
        <f>IF(INDEX(Veh_Marshal,0,4)="N/A","N/A",'输出-系统进路参数'!R392)</f>
        <v>N/A</v>
      </c>
      <c r="P391" s="22" t="str">
        <f>IF(INDEX(Veh_Marshal,0,4)="N/A","N/A",'输出-系统进路参数'!S392)</f>
        <v>N/A</v>
      </c>
      <c r="Q391" s="22" t="str">
        <f>IF(INDEX(Veh_Marshal,0,4)="N/A","N/A",'输出-系统进路参数'!T392)</f>
        <v>N/A</v>
      </c>
      <c r="R391" s="22" t="str">
        <f>IF(INDEX(Veh_Marshal,0,4)="N/A","N/A",'输出-系统进路参数'!U392)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IF(INDEX(Veh_Marshal,0,4)="N/A","N/A",'输出-系统进路参数'!B393)</f>
        <v>N/A</v>
      </c>
      <c r="B392" s="22" t="str">
        <f>IF(INDEX(Veh_Marshal,0,4)="N/A","N/A",'输出-系统进路参数'!E393)</f>
        <v>N/A</v>
      </c>
      <c r="C392" s="22" t="str">
        <f>IF(INDEX(Veh_Marshal,0,4)="N/A","N/A",'输出-系统进路参数'!F393)</f>
        <v>N/A</v>
      </c>
      <c r="D392" s="22" t="str">
        <f>IF(INDEX(Veh_Marshal,0,4)="N/A","N/A",'输出-系统进路参数'!G393)</f>
        <v>N/A</v>
      </c>
      <c r="E392" s="22" t="str">
        <f>IF(INDEX(Veh_Marshal,0,4)="N/A","N/A",'输出-系统进路参数'!H393)</f>
        <v>N/A</v>
      </c>
      <c r="F392" s="22" t="str">
        <f>IF(INDEX(Veh_Marshal,0,4)="N/A","N/A",'输出-系统进路参数'!I393)</f>
        <v>N/A</v>
      </c>
      <c r="G392" s="22" t="str">
        <f>IF(INDEX(Veh_Marshal,0,4)="N/A","N/A",'输出-系统进路参数'!J393)</f>
        <v>N/A</v>
      </c>
      <c r="H392" s="22" t="str">
        <f>IF(INDEX(Veh_Marshal,0,4)="N/A","N/A",'输出-系统进路参数'!K393)</f>
        <v>N/A</v>
      </c>
      <c r="I392" s="22" t="str">
        <f>IF(INDEX(Veh_Marshal,0,4)="N/A","N/A",'输出-系统进路参数'!L393)</f>
        <v>N/A</v>
      </c>
      <c r="J392" s="22" t="str">
        <f>IF(INDEX(Veh_Marshal,0,4)="N/A","N/A",'输出-系统进路参数'!M393)</f>
        <v>N/A</v>
      </c>
      <c r="K392" s="22" t="str">
        <f>IF(INDEX(Veh_Marshal,0,4)="N/A","N/A",'输出-系统进路参数'!N393)</f>
        <v>N/A</v>
      </c>
      <c r="L392" s="22" t="str">
        <f>IF(INDEX(Veh_Marshal,0,4)="N/A","N/A",'输出-系统进路参数'!O393)</f>
        <v>N/A</v>
      </c>
      <c r="M392" s="22" t="str">
        <f>IF(INDEX(Veh_Marshal,0,4)="N/A","N/A",'输出-系统进路参数'!P393)</f>
        <v>N/A</v>
      </c>
      <c r="N392" s="22" t="str">
        <f>IF(INDEX(Veh_Marshal,0,4)="N/A","N/A",'输出-系统进路参数'!Q393)</f>
        <v>N/A</v>
      </c>
      <c r="O392" s="22" t="str">
        <f>IF(INDEX(Veh_Marshal,0,4)="N/A","N/A",'输出-系统进路参数'!R393)</f>
        <v>N/A</v>
      </c>
      <c r="P392" s="22" t="str">
        <f>IF(INDEX(Veh_Marshal,0,4)="N/A","N/A",'输出-系统进路参数'!S393)</f>
        <v>N/A</v>
      </c>
      <c r="Q392" s="22" t="str">
        <f>IF(INDEX(Veh_Marshal,0,4)="N/A","N/A",'输出-系统进路参数'!T393)</f>
        <v>N/A</v>
      </c>
      <c r="R392" s="22" t="str">
        <f>IF(INDEX(Veh_Marshal,0,4)="N/A","N/A",'输出-系统进路参数'!U393)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IF(INDEX(Veh_Marshal,0,4)="N/A","N/A",'输出-系统进路参数'!B394)</f>
        <v>N/A</v>
      </c>
      <c r="B393" s="22" t="str">
        <f>IF(INDEX(Veh_Marshal,0,4)="N/A","N/A",'输出-系统进路参数'!E394)</f>
        <v>N/A</v>
      </c>
      <c r="C393" s="22" t="str">
        <f>IF(INDEX(Veh_Marshal,0,4)="N/A","N/A",'输出-系统进路参数'!F394)</f>
        <v>N/A</v>
      </c>
      <c r="D393" s="22" t="str">
        <f>IF(INDEX(Veh_Marshal,0,4)="N/A","N/A",'输出-系统进路参数'!G394)</f>
        <v>N/A</v>
      </c>
      <c r="E393" s="22" t="str">
        <f>IF(INDEX(Veh_Marshal,0,4)="N/A","N/A",'输出-系统进路参数'!H394)</f>
        <v>N/A</v>
      </c>
      <c r="F393" s="22" t="str">
        <f>IF(INDEX(Veh_Marshal,0,4)="N/A","N/A",'输出-系统进路参数'!I394)</f>
        <v>N/A</v>
      </c>
      <c r="G393" s="22" t="str">
        <f>IF(INDEX(Veh_Marshal,0,4)="N/A","N/A",'输出-系统进路参数'!J394)</f>
        <v>N/A</v>
      </c>
      <c r="H393" s="22" t="str">
        <f>IF(INDEX(Veh_Marshal,0,4)="N/A","N/A",'输出-系统进路参数'!K394)</f>
        <v>N/A</v>
      </c>
      <c r="I393" s="22" t="str">
        <f>IF(INDEX(Veh_Marshal,0,4)="N/A","N/A",'输出-系统进路参数'!L394)</f>
        <v>N/A</v>
      </c>
      <c r="J393" s="22" t="str">
        <f>IF(INDEX(Veh_Marshal,0,4)="N/A","N/A",'输出-系统进路参数'!M394)</f>
        <v>N/A</v>
      </c>
      <c r="K393" s="22" t="str">
        <f>IF(INDEX(Veh_Marshal,0,4)="N/A","N/A",'输出-系统进路参数'!N394)</f>
        <v>N/A</v>
      </c>
      <c r="L393" s="22" t="str">
        <f>IF(INDEX(Veh_Marshal,0,4)="N/A","N/A",'输出-系统进路参数'!O394)</f>
        <v>N/A</v>
      </c>
      <c r="M393" s="22" t="str">
        <f>IF(INDEX(Veh_Marshal,0,4)="N/A","N/A",'输出-系统进路参数'!P394)</f>
        <v>N/A</v>
      </c>
      <c r="N393" s="22" t="str">
        <f>IF(INDEX(Veh_Marshal,0,4)="N/A","N/A",'输出-系统进路参数'!Q394)</f>
        <v>N/A</v>
      </c>
      <c r="O393" s="22" t="str">
        <f>IF(INDEX(Veh_Marshal,0,4)="N/A","N/A",'输出-系统进路参数'!R394)</f>
        <v>N/A</v>
      </c>
      <c r="P393" s="22" t="str">
        <f>IF(INDEX(Veh_Marshal,0,4)="N/A","N/A",'输出-系统进路参数'!S394)</f>
        <v>N/A</v>
      </c>
      <c r="Q393" s="22" t="str">
        <f>IF(INDEX(Veh_Marshal,0,4)="N/A","N/A",'输出-系统进路参数'!T394)</f>
        <v>N/A</v>
      </c>
      <c r="R393" s="22" t="str">
        <f>IF(INDEX(Veh_Marshal,0,4)="N/A","N/A",'输出-系统进路参数'!U394)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IF(INDEX(Veh_Marshal,0,4)="N/A","N/A",'输出-系统进路参数'!B395)</f>
        <v>N/A</v>
      </c>
      <c r="B394" s="22" t="str">
        <f>IF(INDEX(Veh_Marshal,0,4)="N/A","N/A",'输出-系统进路参数'!E395)</f>
        <v>N/A</v>
      </c>
      <c r="C394" s="22" t="str">
        <f>IF(INDEX(Veh_Marshal,0,4)="N/A","N/A",'输出-系统进路参数'!F395)</f>
        <v>N/A</v>
      </c>
      <c r="D394" s="22" t="str">
        <f>IF(INDEX(Veh_Marshal,0,4)="N/A","N/A",'输出-系统进路参数'!G395)</f>
        <v>N/A</v>
      </c>
      <c r="E394" s="22" t="str">
        <f>IF(INDEX(Veh_Marshal,0,4)="N/A","N/A",'输出-系统进路参数'!H395)</f>
        <v>N/A</v>
      </c>
      <c r="F394" s="22" t="str">
        <f>IF(INDEX(Veh_Marshal,0,4)="N/A","N/A",'输出-系统进路参数'!I395)</f>
        <v>N/A</v>
      </c>
      <c r="G394" s="22" t="str">
        <f>IF(INDEX(Veh_Marshal,0,4)="N/A","N/A",'输出-系统进路参数'!J395)</f>
        <v>N/A</v>
      </c>
      <c r="H394" s="22" t="str">
        <f>IF(INDEX(Veh_Marshal,0,4)="N/A","N/A",'输出-系统进路参数'!K395)</f>
        <v>N/A</v>
      </c>
      <c r="I394" s="22" t="str">
        <f>IF(INDEX(Veh_Marshal,0,4)="N/A","N/A",'输出-系统进路参数'!L395)</f>
        <v>N/A</v>
      </c>
      <c r="J394" s="22" t="str">
        <f>IF(INDEX(Veh_Marshal,0,4)="N/A","N/A",'输出-系统进路参数'!M395)</f>
        <v>N/A</v>
      </c>
      <c r="K394" s="22" t="str">
        <f>IF(INDEX(Veh_Marshal,0,4)="N/A","N/A",'输出-系统进路参数'!N395)</f>
        <v>N/A</v>
      </c>
      <c r="L394" s="22" t="str">
        <f>IF(INDEX(Veh_Marshal,0,4)="N/A","N/A",'输出-系统进路参数'!O395)</f>
        <v>N/A</v>
      </c>
      <c r="M394" s="22" t="str">
        <f>IF(INDEX(Veh_Marshal,0,4)="N/A","N/A",'输出-系统进路参数'!P395)</f>
        <v>N/A</v>
      </c>
      <c r="N394" s="22" t="str">
        <f>IF(INDEX(Veh_Marshal,0,4)="N/A","N/A",'输出-系统进路参数'!Q395)</f>
        <v>N/A</v>
      </c>
      <c r="O394" s="22" t="str">
        <f>IF(INDEX(Veh_Marshal,0,4)="N/A","N/A",'输出-系统进路参数'!R395)</f>
        <v>N/A</v>
      </c>
      <c r="P394" s="22" t="str">
        <f>IF(INDEX(Veh_Marshal,0,4)="N/A","N/A",'输出-系统进路参数'!S395)</f>
        <v>N/A</v>
      </c>
      <c r="Q394" s="22" t="str">
        <f>IF(INDEX(Veh_Marshal,0,4)="N/A","N/A",'输出-系统进路参数'!T395)</f>
        <v>N/A</v>
      </c>
      <c r="R394" s="22" t="str">
        <f>IF(INDEX(Veh_Marshal,0,4)="N/A","N/A",'输出-系统进路参数'!U395)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IF(INDEX(Veh_Marshal,0,4)="N/A","N/A",'输出-系统进路参数'!B396)</f>
        <v>N/A</v>
      </c>
      <c r="B395" s="22" t="str">
        <f>IF(INDEX(Veh_Marshal,0,4)="N/A","N/A",'输出-系统进路参数'!E396)</f>
        <v>N/A</v>
      </c>
      <c r="C395" s="22" t="str">
        <f>IF(INDEX(Veh_Marshal,0,4)="N/A","N/A",'输出-系统进路参数'!F396)</f>
        <v>N/A</v>
      </c>
      <c r="D395" s="22" t="str">
        <f>IF(INDEX(Veh_Marshal,0,4)="N/A","N/A",'输出-系统进路参数'!G396)</f>
        <v>N/A</v>
      </c>
      <c r="E395" s="22" t="str">
        <f>IF(INDEX(Veh_Marshal,0,4)="N/A","N/A",'输出-系统进路参数'!H396)</f>
        <v>N/A</v>
      </c>
      <c r="F395" s="22" t="str">
        <f>IF(INDEX(Veh_Marshal,0,4)="N/A","N/A",'输出-系统进路参数'!I396)</f>
        <v>N/A</v>
      </c>
      <c r="G395" s="22" t="str">
        <f>IF(INDEX(Veh_Marshal,0,4)="N/A","N/A",'输出-系统进路参数'!J396)</f>
        <v>N/A</v>
      </c>
      <c r="H395" s="22" t="str">
        <f>IF(INDEX(Veh_Marshal,0,4)="N/A","N/A",'输出-系统进路参数'!K396)</f>
        <v>N/A</v>
      </c>
      <c r="I395" s="22" t="str">
        <f>IF(INDEX(Veh_Marshal,0,4)="N/A","N/A",'输出-系统进路参数'!L396)</f>
        <v>N/A</v>
      </c>
      <c r="J395" s="22" t="str">
        <f>IF(INDEX(Veh_Marshal,0,4)="N/A","N/A",'输出-系统进路参数'!M396)</f>
        <v>N/A</v>
      </c>
      <c r="K395" s="22" t="str">
        <f>IF(INDEX(Veh_Marshal,0,4)="N/A","N/A",'输出-系统进路参数'!N396)</f>
        <v>N/A</v>
      </c>
      <c r="L395" s="22" t="str">
        <f>IF(INDEX(Veh_Marshal,0,4)="N/A","N/A",'输出-系统进路参数'!O396)</f>
        <v>N/A</v>
      </c>
      <c r="M395" s="22" t="str">
        <f>IF(INDEX(Veh_Marshal,0,4)="N/A","N/A",'输出-系统进路参数'!P396)</f>
        <v>N/A</v>
      </c>
      <c r="N395" s="22" t="str">
        <f>IF(INDEX(Veh_Marshal,0,4)="N/A","N/A",'输出-系统进路参数'!Q396)</f>
        <v>N/A</v>
      </c>
      <c r="O395" s="22" t="str">
        <f>IF(INDEX(Veh_Marshal,0,4)="N/A","N/A",'输出-系统进路参数'!R396)</f>
        <v>N/A</v>
      </c>
      <c r="P395" s="22" t="str">
        <f>IF(INDEX(Veh_Marshal,0,4)="N/A","N/A",'输出-系统进路参数'!S396)</f>
        <v>N/A</v>
      </c>
      <c r="Q395" s="22" t="str">
        <f>IF(INDEX(Veh_Marshal,0,4)="N/A","N/A",'输出-系统进路参数'!T396)</f>
        <v>N/A</v>
      </c>
      <c r="R395" s="22" t="str">
        <f>IF(INDEX(Veh_Marshal,0,4)="N/A","N/A",'输出-系统进路参数'!U396)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IF(INDEX(Veh_Marshal,0,4)="N/A","N/A",'输出-系统进路参数'!B397)</f>
        <v>N/A</v>
      </c>
      <c r="B396" s="22" t="str">
        <f>IF(INDEX(Veh_Marshal,0,4)="N/A","N/A",'输出-系统进路参数'!E397)</f>
        <v>N/A</v>
      </c>
      <c r="C396" s="22" t="str">
        <f>IF(INDEX(Veh_Marshal,0,4)="N/A","N/A",'输出-系统进路参数'!F397)</f>
        <v>N/A</v>
      </c>
      <c r="D396" s="22" t="str">
        <f>IF(INDEX(Veh_Marshal,0,4)="N/A","N/A",'输出-系统进路参数'!G397)</f>
        <v>N/A</v>
      </c>
      <c r="E396" s="22" t="str">
        <f>IF(INDEX(Veh_Marshal,0,4)="N/A","N/A",'输出-系统进路参数'!H397)</f>
        <v>N/A</v>
      </c>
      <c r="F396" s="22" t="str">
        <f>IF(INDEX(Veh_Marshal,0,4)="N/A","N/A",'输出-系统进路参数'!I397)</f>
        <v>N/A</v>
      </c>
      <c r="G396" s="22" t="str">
        <f>IF(INDEX(Veh_Marshal,0,4)="N/A","N/A",'输出-系统进路参数'!J397)</f>
        <v>N/A</v>
      </c>
      <c r="H396" s="22" t="str">
        <f>IF(INDEX(Veh_Marshal,0,4)="N/A","N/A",'输出-系统进路参数'!K397)</f>
        <v>N/A</v>
      </c>
      <c r="I396" s="22" t="str">
        <f>IF(INDEX(Veh_Marshal,0,4)="N/A","N/A",'输出-系统进路参数'!L397)</f>
        <v>N/A</v>
      </c>
      <c r="J396" s="22" t="str">
        <f>IF(INDEX(Veh_Marshal,0,4)="N/A","N/A",'输出-系统进路参数'!M397)</f>
        <v>N/A</v>
      </c>
      <c r="K396" s="22" t="str">
        <f>IF(INDEX(Veh_Marshal,0,4)="N/A","N/A",'输出-系统进路参数'!N397)</f>
        <v>N/A</v>
      </c>
      <c r="L396" s="22" t="str">
        <f>IF(INDEX(Veh_Marshal,0,4)="N/A","N/A",'输出-系统进路参数'!O397)</f>
        <v>N/A</v>
      </c>
      <c r="M396" s="22" t="str">
        <f>IF(INDEX(Veh_Marshal,0,4)="N/A","N/A",'输出-系统进路参数'!P397)</f>
        <v>N/A</v>
      </c>
      <c r="N396" s="22" t="str">
        <f>IF(INDEX(Veh_Marshal,0,4)="N/A","N/A",'输出-系统进路参数'!Q397)</f>
        <v>N/A</v>
      </c>
      <c r="O396" s="22" t="str">
        <f>IF(INDEX(Veh_Marshal,0,4)="N/A","N/A",'输出-系统进路参数'!R397)</f>
        <v>N/A</v>
      </c>
      <c r="P396" s="22" t="str">
        <f>IF(INDEX(Veh_Marshal,0,4)="N/A","N/A",'输出-系统进路参数'!S397)</f>
        <v>N/A</v>
      </c>
      <c r="Q396" s="22" t="str">
        <f>IF(INDEX(Veh_Marshal,0,4)="N/A","N/A",'输出-系统进路参数'!T397)</f>
        <v>N/A</v>
      </c>
      <c r="R396" s="22" t="str">
        <f>IF(INDEX(Veh_Marshal,0,4)="N/A","N/A",'输出-系统进路参数'!U397)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IF(INDEX(Veh_Marshal,0,4)="N/A","N/A",'输出-系统进路参数'!B398)</f>
        <v>N/A</v>
      </c>
      <c r="B397" s="22" t="str">
        <f>IF(INDEX(Veh_Marshal,0,4)="N/A","N/A",'输出-系统进路参数'!E398)</f>
        <v>N/A</v>
      </c>
      <c r="C397" s="22" t="str">
        <f>IF(INDEX(Veh_Marshal,0,4)="N/A","N/A",'输出-系统进路参数'!F398)</f>
        <v>N/A</v>
      </c>
      <c r="D397" s="22" t="str">
        <f>IF(INDEX(Veh_Marshal,0,4)="N/A","N/A",'输出-系统进路参数'!G398)</f>
        <v>N/A</v>
      </c>
      <c r="E397" s="22" t="str">
        <f>IF(INDEX(Veh_Marshal,0,4)="N/A","N/A",'输出-系统进路参数'!H398)</f>
        <v>N/A</v>
      </c>
      <c r="F397" s="22" t="str">
        <f>IF(INDEX(Veh_Marshal,0,4)="N/A","N/A",'输出-系统进路参数'!I398)</f>
        <v>N/A</v>
      </c>
      <c r="G397" s="22" t="str">
        <f>IF(INDEX(Veh_Marshal,0,4)="N/A","N/A",'输出-系统进路参数'!J398)</f>
        <v>N/A</v>
      </c>
      <c r="H397" s="22" t="str">
        <f>IF(INDEX(Veh_Marshal,0,4)="N/A","N/A",'输出-系统进路参数'!K398)</f>
        <v>N/A</v>
      </c>
      <c r="I397" s="22" t="str">
        <f>IF(INDEX(Veh_Marshal,0,4)="N/A","N/A",'输出-系统进路参数'!L398)</f>
        <v>N/A</v>
      </c>
      <c r="J397" s="22" t="str">
        <f>IF(INDEX(Veh_Marshal,0,4)="N/A","N/A",'输出-系统进路参数'!M398)</f>
        <v>N/A</v>
      </c>
      <c r="K397" s="22" t="str">
        <f>IF(INDEX(Veh_Marshal,0,4)="N/A","N/A",'输出-系统进路参数'!N398)</f>
        <v>N/A</v>
      </c>
      <c r="L397" s="22" t="str">
        <f>IF(INDEX(Veh_Marshal,0,4)="N/A","N/A",'输出-系统进路参数'!O398)</f>
        <v>N/A</v>
      </c>
      <c r="M397" s="22" t="str">
        <f>IF(INDEX(Veh_Marshal,0,4)="N/A","N/A",'输出-系统进路参数'!P398)</f>
        <v>N/A</v>
      </c>
      <c r="N397" s="22" t="str">
        <f>IF(INDEX(Veh_Marshal,0,4)="N/A","N/A",'输出-系统进路参数'!Q398)</f>
        <v>N/A</v>
      </c>
      <c r="O397" s="22" t="str">
        <f>IF(INDEX(Veh_Marshal,0,4)="N/A","N/A",'输出-系统进路参数'!R398)</f>
        <v>N/A</v>
      </c>
      <c r="P397" s="22" t="str">
        <f>IF(INDEX(Veh_Marshal,0,4)="N/A","N/A",'输出-系统进路参数'!S398)</f>
        <v>N/A</v>
      </c>
      <c r="Q397" s="22" t="str">
        <f>IF(INDEX(Veh_Marshal,0,4)="N/A","N/A",'输出-系统进路参数'!T398)</f>
        <v>N/A</v>
      </c>
      <c r="R397" s="22" t="str">
        <f>IF(INDEX(Veh_Marshal,0,4)="N/A","N/A",'输出-系统进路参数'!U398)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IF(INDEX(Veh_Marshal,0,4)="N/A","N/A",'输出-系统进路参数'!B399)</f>
        <v>N/A</v>
      </c>
      <c r="B398" s="22" t="str">
        <f>IF(INDEX(Veh_Marshal,0,4)="N/A","N/A",'输出-系统进路参数'!E399)</f>
        <v>N/A</v>
      </c>
      <c r="C398" s="22" t="str">
        <f>IF(INDEX(Veh_Marshal,0,4)="N/A","N/A",'输出-系统进路参数'!F399)</f>
        <v>N/A</v>
      </c>
      <c r="D398" s="22" t="str">
        <f>IF(INDEX(Veh_Marshal,0,4)="N/A","N/A",'输出-系统进路参数'!G399)</f>
        <v>N/A</v>
      </c>
      <c r="E398" s="22" t="str">
        <f>IF(INDEX(Veh_Marshal,0,4)="N/A","N/A",'输出-系统进路参数'!H399)</f>
        <v>N/A</v>
      </c>
      <c r="F398" s="22" t="str">
        <f>IF(INDEX(Veh_Marshal,0,4)="N/A","N/A",'输出-系统进路参数'!I399)</f>
        <v>N/A</v>
      </c>
      <c r="G398" s="22" t="str">
        <f>IF(INDEX(Veh_Marshal,0,4)="N/A","N/A",'输出-系统进路参数'!J399)</f>
        <v>N/A</v>
      </c>
      <c r="H398" s="22" t="str">
        <f>IF(INDEX(Veh_Marshal,0,4)="N/A","N/A",'输出-系统进路参数'!K399)</f>
        <v>N/A</v>
      </c>
      <c r="I398" s="22" t="str">
        <f>IF(INDEX(Veh_Marshal,0,4)="N/A","N/A",'输出-系统进路参数'!L399)</f>
        <v>N/A</v>
      </c>
      <c r="J398" s="22" t="str">
        <f>IF(INDEX(Veh_Marshal,0,4)="N/A","N/A",'输出-系统进路参数'!M399)</f>
        <v>N/A</v>
      </c>
      <c r="K398" s="22" t="str">
        <f>IF(INDEX(Veh_Marshal,0,4)="N/A","N/A",'输出-系统进路参数'!N399)</f>
        <v>N/A</v>
      </c>
      <c r="L398" s="22" t="str">
        <f>IF(INDEX(Veh_Marshal,0,4)="N/A","N/A",'输出-系统进路参数'!O399)</f>
        <v>N/A</v>
      </c>
      <c r="M398" s="22" t="str">
        <f>IF(INDEX(Veh_Marshal,0,4)="N/A","N/A",'输出-系统进路参数'!P399)</f>
        <v>N/A</v>
      </c>
      <c r="N398" s="22" t="str">
        <f>IF(INDEX(Veh_Marshal,0,4)="N/A","N/A",'输出-系统进路参数'!Q399)</f>
        <v>N/A</v>
      </c>
      <c r="O398" s="22" t="str">
        <f>IF(INDEX(Veh_Marshal,0,4)="N/A","N/A",'输出-系统进路参数'!R399)</f>
        <v>N/A</v>
      </c>
      <c r="P398" s="22" t="str">
        <f>IF(INDEX(Veh_Marshal,0,4)="N/A","N/A",'输出-系统进路参数'!S399)</f>
        <v>N/A</v>
      </c>
      <c r="Q398" s="22" t="str">
        <f>IF(INDEX(Veh_Marshal,0,4)="N/A","N/A",'输出-系统进路参数'!T399)</f>
        <v>N/A</v>
      </c>
      <c r="R398" s="22" t="str">
        <f>IF(INDEX(Veh_Marshal,0,4)="N/A","N/A",'输出-系统进路参数'!U399)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IF(INDEX(Veh_Marshal,0,4)="N/A","N/A",'输出-系统进路参数'!B400)</f>
        <v>N/A</v>
      </c>
      <c r="B399" s="22" t="str">
        <f>IF(INDEX(Veh_Marshal,0,4)="N/A","N/A",'输出-系统进路参数'!E400)</f>
        <v>N/A</v>
      </c>
      <c r="C399" s="22" t="str">
        <f>IF(INDEX(Veh_Marshal,0,4)="N/A","N/A",'输出-系统进路参数'!F400)</f>
        <v>N/A</v>
      </c>
      <c r="D399" s="22" t="str">
        <f>IF(INDEX(Veh_Marshal,0,4)="N/A","N/A",'输出-系统进路参数'!G400)</f>
        <v>N/A</v>
      </c>
      <c r="E399" s="22" t="str">
        <f>IF(INDEX(Veh_Marshal,0,4)="N/A","N/A",'输出-系统进路参数'!H400)</f>
        <v>N/A</v>
      </c>
      <c r="F399" s="22" t="str">
        <f>IF(INDEX(Veh_Marshal,0,4)="N/A","N/A",'输出-系统进路参数'!I400)</f>
        <v>N/A</v>
      </c>
      <c r="G399" s="22" t="str">
        <f>IF(INDEX(Veh_Marshal,0,4)="N/A","N/A",'输出-系统进路参数'!J400)</f>
        <v>N/A</v>
      </c>
      <c r="H399" s="22" t="str">
        <f>IF(INDEX(Veh_Marshal,0,4)="N/A","N/A",'输出-系统进路参数'!K400)</f>
        <v>N/A</v>
      </c>
      <c r="I399" s="22" t="str">
        <f>IF(INDEX(Veh_Marshal,0,4)="N/A","N/A",'输出-系统进路参数'!L400)</f>
        <v>N/A</v>
      </c>
      <c r="J399" s="22" t="str">
        <f>IF(INDEX(Veh_Marshal,0,4)="N/A","N/A",'输出-系统进路参数'!M400)</f>
        <v>N/A</v>
      </c>
      <c r="K399" s="22" t="str">
        <f>IF(INDEX(Veh_Marshal,0,4)="N/A","N/A",'输出-系统进路参数'!N400)</f>
        <v>N/A</v>
      </c>
      <c r="L399" s="22" t="str">
        <f>IF(INDEX(Veh_Marshal,0,4)="N/A","N/A",'输出-系统进路参数'!O400)</f>
        <v>N/A</v>
      </c>
      <c r="M399" s="22" t="str">
        <f>IF(INDEX(Veh_Marshal,0,4)="N/A","N/A",'输出-系统进路参数'!P400)</f>
        <v>N/A</v>
      </c>
      <c r="N399" s="22" t="str">
        <f>IF(INDEX(Veh_Marshal,0,4)="N/A","N/A",'输出-系统进路参数'!Q400)</f>
        <v>N/A</v>
      </c>
      <c r="O399" s="22" t="str">
        <f>IF(INDEX(Veh_Marshal,0,4)="N/A","N/A",'输出-系统进路参数'!R400)</f>
        <v>N/A</v>
      </c>
      <c r="P399" s="22" t="str">
        <f>IF(INDEX(Veh_Marshal,0,4)="N/A","N/A",'输出-系统进路参数'!S400)</f>
        <v>N/A</v>
      </c>
      <c r="Q399" s="22" t="str">
        <f>IF(INDEX(Veh_Marshal,0,4)="N/A","N/A",'输出-系统进路参数'!T400)</f>
        <v>N/A</v>
      </c>
      <c r="R399" s="22" t="str">
        <f>IF(INDEX(Veh_Marshal,0,4)="N/A","N/A",'输出-系统进路参数'!U400)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IF(INDEX(Veh_Marshal,0,4)="N/A","N/A",'输出-系统进路参数'!B401)</f>
        <v>N/A</v>
      </c>
      <c r="B400" s="22" t="str">
        <f>IF(INDEX(Veh_Marshal,0,4)="N/A","N/A",'输出-系统进路参数'!E401)</f>
        <v>N/A</v>
      </c>
      <c r="C400" s="22" t="str">
        <f>IF(INDEX(Veh_Marshal,0,4)="N/A","N/A",'输出-系统进路参数'!F401)</f>
        <v>N/A</v>
      </c>
      <c r="D400" s="22" t="str">
        <f>IF(INDEX(Veh_Marshal,0,4)="N/A","N/A",'输出-系统进路参数'!G401)</f>
        <v>N/A</v>
      </c>
      <c r="E400" s="22" t="str">
        <f>IF(INDEX(Veh_Marshal,0,4)="N/A","N/A",'输出-系统进路参数'!H401)</f>
        <v>N/A</v>
      </c>
      <c r="F400" s="22" t="str">
        <f>IF(INDEX(Veh_Marshal,0,4)="N/A","N/A",'输出-系统进路参数'!I401)</f>
        <v>N/A</v>
      </c>
      <c r="G400" s="22" t="str">
        <f>IF(INDEX(Veh_Marshal,0,4)="N/A","N/A",'输出-系统进路参数'!J401)</f>
        <v>N/A</v>
      </c>
      <c r="H400" s="22" t="str">
        <f>IF(INDEX(Veh_Marshal,0,4)="N/A","N/A",'输出-系统进路参数'!K401)</f>
        <v>N/A</v>
      </c>
      <c r="I400" s="22" t="str">
        <f>IF(INDEX(Veh_Marshal,0,4)="N/A","N/A",'输出-系统进路参数'!L401)</f>
        <v>N/A</v>
      </c>
      <c r="J400" s="22" t="str">
        <f>IF(INDEX(Veh_Marshal,0,4)="N/A","N/A",'输出-系统进路参数'!M401)</f>
        <v>N/A</v>
      </c>
      <c r="K400" s="22" t="str">
        <f>IF(INDEX(Veh_Marshal,0,4)="N/A","N/A",'输出-系统进路参数'!N401)</f>
        <v>N/A</v>
      </c>
      <c r="L400" s="22" t="str">
        <f>IF(INDEX(Veh_Marshal,0,4)="N/A","N/A",'输出-系统进路参数'!O401)</f>
        <v>N/A</v>
      </c>
      <c r="M400" s="22" t="str">
        <f>IF(INDEX(Veh_Marshal,0,4)="N/A","N/A",'输出-系统进路参数'!P401)</f>
        <v>N/A</v>
      </c>
      <c r="N400" s="22" t="str">
        <f>IF(INDEX(Veh_Marshal,0,4)="N/A","N/A",'输出-系统进路参数'!Q401)</f>
        <v>N/A</v>
      </c>
      <c r="O400" s="22" t="str">
        <f>IF(INDEX(Veh_Marshal,0,4)="N/A","N/A",'输出-系统进路参数'!R401)</f>
        <v>N/A</v>
      </c>
      <c r="P400" s="22" t="str">
        <f>IF(INDEX(Veh_Marshal,0,4)="N/A","N/A",'输出-系统进路参数'!S401)</f>
        <v>N/A</v>
      </c>
      <c r="Q400" s="22" t="str">
        <f>IF(INDEX(Veh_Marshal,0,4)="N/A","N/A",'输出-系统进路参数'!T401)</f>
        <v>N/A</v>
      </c>
      <c r="R400" s="22" t="str">
        <f>IF(INDEX(Veh_Marshal,0,4)="N/A","N/A",'输出-系统进路参数'!U401)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IF(INDEX(Veh_Marshal,0,4)="N/A","N/A",'输出-系统进路参数'!B402)</f>
        <v>N/A</v>
      </c>
      <c r="B401" s="22" t="str">
        <f>IF(INDEX(Veh_Marshal,0,4)="N/A","N/A",'输出-系统进路参数'!E402)</f>
        <v>N/A</v>
      </c>
      <c r="C401" s="22" t="str">
        <f>IF(INDEX(Veh_Marshal,0,4)="N/A","N/A",'输出-系统进路参数'!F402)</f>
        <v>N/A</v>
      </c>
      <c r="D401" s="22" t="str">
        <f>IF(INDEX(Veh_Marshal,0,4)="N/A","N/A",'输出-系统进路参数'!G402)</f>
        <v>N/A</v>
      </c>
      <c r="E401" s="22" t="str">
        <f>IF(INDEX(Veh_Marshal,0,4)="N/A","N/A",'输出-系统进路参数'!H402)</f>
        <v>N/A</v>
      </c>
      <c r="F401" s="22" t="str">
        <f>IF(INDEX(Veh_Marshal,0,4)="N/A","N/A",'输出-系统进路参数'!I402)</f>
        <v>N/A</v>
      </c>
      <c r="G401" s="22" t="str">
        <f>IF(INDEX(Veh_Marshal,0,4)="N/A","N/A",'输出-系统进路参数'!J402)</f>
        <v>N/A</v>
      </c>
      <c r="H401" s="22" t="str">
        <f>IF(INDEX(Veh_Marshal,0,4)="N/A","N/A",'输出-系统进路参数'!K402)</f>
        <v>N/A</v>
      </c>
      <c r="I401" s="22" t="str">
        <f>IF(INDEX(Veh_Marshal,0,4)="N/A","N/A",'输出-系统进路参数'!L402)</f>
        <v>N/A</v>
      </c>
      <c r="J401" s="22" t="str">
        <f>IF(INDEX(Veh_Marshal,0,4)="N/A","N/A",'输出-系统进路参数'!M402)</f>
        <v>N/A</v>
      </c>
      <c r="K401" s="22" t="str">
        <f>IF(INDEX(Veh_Marshal,0,4)="N/A","N/A",'输出-系统进路参数'!N402)</f>
        <v>N/A</v>
      </c>
      <c r="L401" s="22" t="str">
        <f>IF(INDEX(Veh_Marshal,0,4)="N/A","N/A",'输出-系统进路参数'!O402)</f>
        <v>N/A</v>
      </c>
      <c r="M401" s="22" t="str">
        <f>IF(INDEX(Veh_Marshal,0,4)="N/A","N/A",'输出-系统进路参数'!P402)</f>
        <v>N/A</v>
      </c>
      <c r="N401" s="22" t="str">
        <f>IF(INDEX(Veh_Marshal,0,4)="N/A","N/A",'输出-系统进路参数'!Q402)</f>
        <v>N/A</v>
      </c>
      <c r="O401" s="22" t="str">
        <f>IF(INDEX(Veh_Marshal,0,4)="N/A","N/A",'输出-系统进路参数'!R402)</f>
        <v>N/A</v>
      </c>
      <c r="P401" s="22" t="str">
        <f>IF(INDEX(Veh_Marshal,0,4)="N/A","N/A",'输出-系统进路参数'!S402)</f>
        <v>N/A</v>
      </c>
      <c r="Q401" s="22" t="str">
        <f>IF(INDEX(Veh_Marshal,0,4)="N/A","N/A",'输出-系统进路参数'!T402)</f>
        <v>N/A</v>
      </c>
      <c r="R401" s="22" t="str">
        <f>IF(INDEX(Veh_Marshal,0,4)="N/A","N/A",'输出-系统进路参数'!U402)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IF(INDEX(Veh_Marshal,0,4)="N/A","N/A",'输出-系统进路参数'!B403)</f>
        <v>N/A</v>
      </c>
      <c r="B402" s="22" t="str">
        <f>IF(INDEX(Veh_Marshal,0,4)="N/A","N/A",'输出-系统进路参数'!E403)</f>
        <v>N/A</v>
      </c>
      <c r="C402" s="22" t="str">
        <f>IF(INDEX(Veh_Marshal,0,4)="N/A","N/A",'输出-系统进路参数'!F403)</f>
        <v>N/A</v>
      </c>
      <c r="D402" s="22" t="str">
        <f>IF(INDEX(Veh_Marshal,0,4)="N/A","N/A",'输出-系统进路参数'!G403)</f>
        <v>N/A</v>
      </c>
      <c r="E402" s="22" t="str">
        <f>IF(INDEX(Veh_Marshal,0,4)="N/A","N/A",'输出-系统进路参数'!H403)</f>
        <v>N/A</v>
      </c>
      <c r="F402" s="22" t="str">
        <f>IF(INDEX(Veh_Marshal,0,4)="N/A","N/A",'输出-系统进路参数'!I403)</f>
        <v>N/A</v>
      </c>
      <c r="G402" s="22" t="str">
        <f>IF(INDEX(Veh_Marshal,0,4)="N/A","N/A",'输出-系统进路参数'!J403)</f>
        <v>N/A</v>
      </c>
      <c r="H402" s="22" t="str">
        <f>IF(INDEX(Veh_Marshal,0,4)="N/A","N/A",'输出-系统进路参数'!K403)</f>
        <v>N/A</v>
      </c>
      <c r="I402" s="22" t="str">
        <f>IF(INDEX(Veh_Marshal,0,4)="N/A","N/A",'输出-系统进路参数'!L403)</f>
        <v>N/A</v>
      </c>
      <c r="J402" s="22" t="str">
        <f>IF(INDEX(Veh_Marshal,0,4)="N/A","N/A",'输出-系统进路参数'!M403)</f>
        <v>N/A</v>
      </c>
      <c r="K402" s="22" t="str">
        <f>IF(INDEX(Veh_Marshal,0,4)="N/A","N/A",'输出-系统进路参数'!N403)</f>
        <v>N/A</v>
      </c>
      <c r="L402" s="22" t="str">
        <f>IF(INDEX(Veh_Marshal,0,4)="N/A","N/A",'输出-系统进路参数'!O403)</f>
        <v>N/A</v>
      </c>
      <c r="M402" s="22" t="str">
        <f>IF(INDEX(Veh_Marshal,0,4)="N/A","N/A",'输出-系统进路参数'!P403)</f>
        <v>N/A</v>
      </c>
      <c r="N402" s="22" t="str">
        <f>IF(INDEX(Veh_Marshal,0,4)="N/A","N/A",'输出-系统进路参数'!Q403)</f>
        <v>N/A</v>
      </c>
      <c r="O402" s="22" t="str">
        <f>IF(INDEX(Veh_Marshal,0,4)="N/A","N/A",'输出-系统进路参数'!R403)</f>
        <v>N/A</v>
      </c>
      <c r="P402" s="22" t="str">
        <f>IF(INDEX(Veh_Marshal,0,4)="N/A","N/A",'输出-系统进路参数'!S403)</f>
        <v>N/A</v>
      </c>
      <c r="Q402" s="22" t="str">
        <f>IF(INDEX(Veh_Marshal,0,4)="N/A","N/A",'输出-系统进路参数'!T403)</f>
        <v>N/A</v>
      </c>
      <c r="R402" s="22" t="str">
        <f>IF(INDEX(Veh_Marshal,0,4)="N/A","N/A",'输出-系统进路参数'!U403)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IF(INDEX(Veh_Marshal,0,4)="N/A","N/A",'输出-系统进路参数'!B404)</f>
        <v>N/A</v>
      </c>
      <c r="B403" s="22" t="str">
        <f>IF(INDEX(Veh_Marshal,0,4)="N/A","N/A",'输出-系统进路参数'!E404)</f>
        <v>N/A</v>
      </c>
      <c r="C403" s="22" t="str">
        <f>IF(INDEX(Veh_Marshal,0,4)="N/A","N/A",'输出-系统进路参数'!F404)</f>
        <v>N/A</v>
      </c>
      <c r="D403" s="22" t="str">
        <f>IF(INDEX(Veh_Marshal,0,4)="N/A","N/A",'输出-系统进路参数'!G404)</f>
        <v>N/A</v>
      </c>
      <c r="E403" s="22" t="str">
        <f>IF(INDEX(Veh_Marshal,0,4)="N/A","N/A",'输出-系统进路参数'!H404)</f>
        <v>N/A</v>
      </c>
      <c r="F403" s="22" t="str">
        <f>IF(INDEX(Veh_Marshal,0,4)="N/A","N/A",'输出-系统进路参数'!I404)</f>
        <v>N/A</v>
      </c>
      <c r="G403" s="22" t="str">
        <f>IF(INDEX(Veh_Marshal,0,4)="N/A","N/A",'输出-系统进路参数'!J404)</f>
        <v>N/A</v>
      </c>
      <c r="H403" s="22" t="str">
        <f>IF(INDEX(Veh_Marshal,0,4)="N/A","N/A",'输出-系统进路参数'!K404)</f>
        <v>N/A</v>
      </c>
      <c r="I403" s="22" t="str">
        <f>IF(INDEX(Veh_Marshal,0,4)="N/A","N/A",'输出-系统进路参数'!L404)</f>
        <v>N/A</v>
      </c>
      <c r="J403" s="22" t="str">
        <f>IF(INDEX(Veh_Marshal,0,4)="N/A","N/A",'输出-系统进路参数'!M404)</f>
        <v>N/A</v>
      </c>
      <c r="K403" s="22" t="str">
        <f>IF(INDEX(Veh_Marshal,0,4)="N/A","N/A",'输出-系统进路参数'!N404)</f>
        <v>N/A</v>
      </c>
      <c r="L403" s="22" t="str">
        <f>IF(INDEX(Veh_Marshal,0,4)="N/A","N/A",'输出-系统进路参数'!O404)</f>
        <v>N/A</v>
      </c>
      <c r="M403" s="22" t="str">
        <f>IF(INDEX(Veh_Marshal,0,4)="N/A","N/A",'输出-系统进路参数'!P404)</f>
        <v>N/A</v>
      </c>
      <c r="N403" s="22" t="str">
        <f>IF(INDEX(Veh_Marshal,0,4)="N/A","N/A",'输出-系统进路参数'!Q404)</f>
        <v>N/A</v>
      </c>
      <c r="O403" s="22" t="str">
        <f>IF(INDEX(Veh_Marshal,0,4)="N/A","N/A",'输出-系统进路参数'!R404)</f>
        <v>N/A</v>
      </c>
      <c r="P403" s="22" t="str">
        <f>IF(INDEX(Veh_Marshal,0,4)="N/A","N/A",'输出-系统进路参数'!S404)</f>
        <v>N/A</v>
      </c>
      <c r="Q403" s="22" t="str">
        <f>IF(INDEX(Veh_Marshal,0,4)="N/A","N/A",'输出-系统进路参数'!T404)</f>
        <v>N/A</v>
      </c>
      <c r="R403" s="22" t="str">
        <f>IF(INDEX(Veh_Marshal,0,4)="N/A","N/A",'输出-系统进路参数'!U404)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IF(INDEX(Veh_Marshal,0,4)="N/A","N/A",'输出-系统进路参数'!B405)</f>
        <v>N/A</v>
      </c>
      <c r="B404" s="22" t="str">
        <f>IF(INDEX(Veh_Marshal,0,4)="N/A","N/A",'输出-系统进路参数'!E405)</f>
        <v>N/A</v>
      </c>
      <c r="C404" s="22" t="str">
        <f>IF(INDEX(Veh_Marshal,0,4)="N/A","N/A",'输出-系统进路参数'!F405)</f>
        <v>N/A</v>
      </c>
      <c r="D404" s="22" t="str">
        <f>IF(INDEX(Veh_Marshal,0,4)="N/A","N/A",'输出-系统进路参数'!G405)</f>
        <v>N/A</v>
      </c>
      <c r="E404" s="22" t="str">
        <f>IF(INDEX(Veh_Marshal,0,4)="N/A","N/A",'输出-系统进路参数'!H405)</f>
        <v>N/A</v>
      </c>
      <c r="F404" s="22" t="str">
        <f>IF(INDEX(Veh_Marshal,0,4)="N/A","N/A",'输出-系统进路参数'!I405)</f>
        <v>N/A</v>
      </c>
      <c r="G404" s="22" t="str">
        <f>IF(INDEX(Veh_Marshal,0,4)="N/A","N/A",'输出-系统进路参数'!J405)</f>
        <v>N/A</v>
      </c>
      <c r="H404" s="22" t="str">
        <f>IF(INDEX(Veh_Marshal,0,4)="N/A","N/A",'输出-系统进路参数'!K405)</f>
        <v>N/A</v>
      </c>
      <c r="I404" s="22" t="str">
        <f>IF(INDEX(Veh_Marshal,0,4)="N/A","N/A",'输出-系统进路参数'!L405)</f>
        <v>N/A</v>
      </c>
      <c r="J404" s="22" t="str">
        <f>IF(INDEX(Veh_Marshal,0,4)="N/A","N/A",'输出-系统进路参数'!M405)</f>
        <v>N/A</v>
      </c>
      <c r="K404" s="22" t="str">
        <f>IF(INDEX(Veh_Marshal,0,4)="N/A","N/A",'输出-系统进路参数'!N405)</f>
        <v>N/A</v>
      </c>
      <c r="L404" s="22" t="str">
        <f>IF(INDEX(Veh_Marshal,0,4)="N/A","N/A",'输出-系统进路参数'!O405)</f>
        <v>N/A</v>
      </c>
      <c r="M404" s="22" t="str">
        <f>IF(INDEX(Veh_Marshal,0,4)="N/A","N/A",'输出-系统进路参数'!P405)</f>
        <v>N/A</v>
      </c>
      <c r="N404" s="22" t="str">
        <f>IF(INDEX(Veh_Marshal,0,4)="N/A","N/A",'输出-系统进路参数'!Q405)</f>
        <v>N/A</v>
      </c>
      <c r="O404" s="22" t="str">
        <f>IF(INDEX(Veh_Marshal,0,4)="N/A","N/A",'输出-系统进路参数'!R405)</f>
        <v>N/A</v>
      </c>
      <c r="P404" s="22" t="str">
        <f>IF(INDEX(Veh_Marshal,0,4)="N/A","N/A",'输出-系统进路参数'!S405)</f>
        <v>N/A</v>
      </c>
      <c r="Q404" s="22" t="str">
        <f>IF(INDEX(Veh_Marshal,0,4)="N/A","N/A",'输出-系统进路参数'!T405)</f>
        <v>N/A</v>
      </c>
      <c r="R404" s="22" t="str">
        <f>IF(INDEX(Veh_Marshal,0,4)="N/A","N/A",'输出-系统进路参数'!U405)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IF(INDEX(Veh_Marshal,0,4)="N/A","N/A",'输出-系统进路参数'!B406)</f>
        <v>N/A</v>
      </c>
      <c r="B405" s="22" t="str">
        <f>IF(INDEX(Veh_Marshal,0,4)="N/A","N/A",'输出-系统进路参数'!E406)</f>
        <v>N/A</v>
      </c>
      <c r="C405" s="22" t="str">
        <f>IF(INDEX(Veh_Marshal,0,4)="N/A","N/A",'输出-系统进路参数'!F406)</f>
        <v>N/A</v>
      </c>
      <c r="D405" s="22" t="str">
        <f>IF(INDEX(Veh_Marshal,0,4)="N/A","N/A",'输出-系统进路参数'!G406)</f>
        <v>N/A</v>
      </c>
      <c r="E405" s="22" t="str">
        <f>IF(INDEX(Veh_Marshal,0,4)="N/A","N/A",'输出-系统进路参数'!H406)</f>
        <v>N/A</v>
      </c>
      <c r="F405" s="22" t="str">
        <f>IF(INDEX(Veh_Marshal,0,4)="N/A","N/A",'输出-系统进路参数'!I406)</f>
        <v>N/A</v>
      </c>
      <c r="G405" s="22" t="str">
        <f>IF(INDEX(Veh_Marshal,0,4)="N/A","N/A",'输出-系统进路参数'!J406)</f>
        <v>N/A</v>
      </c>
      <c r="H405" s="22" t="str">
        <f>IF(INDEX(Veh_Marshal,0,4)="N/A","N/A",'输出-系统进路参数'!K406)</f>
        <v>N/A</v>
      </c>
      <c r="I405" s="22" t="str">
        <f>IF(INDEX(Veh_Marshal,0,4)="N/A","N/A",'输出-系统进路参数'!L406)</f>
        <v>N/A</v>
      </c>
      <c r="J405" s="22" t="str">
        <f>IF(INDEX(Veh_Marshal,0,4)="N/A","N/A",'输出-系统进路参数'!M406)</f>
        <v>N/A</v>
      </c>
      <c r="K405" s="22" t="str">
        <f>IF(INDEX(Veh_Marshal,0,4)="N/A","N/A",'输出-系统进路参数'!N406)</f>
        <v>N/A</v>
      </c>
      <c r="L405" s="22" t="str">
        <f>IF(INDEX(Veh_Marshal,0,4)="N/A","N/A",'输出-系统进路参数'!O406)</f>
        <v>N/A</v>
      </c>
      <c r="M405" s="22" t="str">
        <f>IF(INDEX(Veh_Marshal,0,4)="N/A","N/A",'输出-系统进路参数'!P406)</f>
        <v>N/A</v>
      </c>
      <c r="N405" s="22" t="str">
        <f>IF(INDEX(Veh_Marshal,0,4)="N/A","N/A",'输出-系统进路参数'!Q406)</f>
        <v>N/A</v>
      </c>
      <c r="O405" s="22" t="str">
        <f>IF(INDEX(Veh_Marshal,0,4)="N/A","N/A",'输出-系统进路参数'!R406)</f>
        <v>N/A</v>
      </c>
      <c r="P405" s="22" t="str">
        <f>IF(INDEX(Veh_Marshal,0,4)="N/A","N/A",'输出-系统进路参数'!S406)</f>
        <v>N/A</v>
      </c>
      <c r="Q405" s="22" t="str">
        <f>IF(INDEX(Veh_Marshal,0,4)="N/A","N/A",'输出-系统进路参数'!T406)</f>
        <v>N/A</v>
      </c>
      <c r="R405" s="22" t="str">
        <f>IF(INDEX(Veh_Marshal,0,4)="N/A","N/A",'输出-系统进路参数'!U406)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IF(INDEX(Veh_Marshal,0,4)="N/A","N/A",'输出-系统进路参数'!B407)</f>
        <v>N/A</v>
      </c>
      <c r="B406" s="22" t="str">
        <f>IF(INDEX(Veh_Marshal,0,4)="N/A","N/A",'输出-系统进路参数'!E407)</f>
        <v>N/A</v>
      </c>
      <c r="C406" s="22" t="str">
        <f>IF(INDEX(Veh_Marshal,0,4)="N/A","N/A",'输出-系统进路参数'!F407)</f>
        <v>N/A</v>
      </c>
      <c r="D406" s="22" t="str">
        <f>IF(INDEX(Veh_Marshal,0,4)="N/A","N/A",'输出-系统进路参数'!G407)</f>
        <v>N/A</v>
      </c>
      <c r="E406" s="22" t="str">
        <f>IF(INDEX(Veh_Marshal,0,4)="N/A","N/A",'输出-系统进路参数'!H407)</f>
        <v>N/A</v>
      </c>
      <c r="F406" s="22" t="str">
        <f>IF(INDEX(Veh_Marshal,0,4)="N/A","N/A",'输出-系统进路参数'!I407)</f>
        <v>N/A</v>
      </c>
      <c r="G406" s="22" t="str">
        <f>IF(INDEX(Veh_Marshal,0,4)="N/A","N/A",'输出-系统进路参数'!J407)</f>
        <v>N/A</v>
      </c>
      <c r="H406" s="22" t="str">
        <f>IF(INDEX(Veh_Marshal,0,4)="N/A","N/A",'输出-系统进路参数'!K407)</f>
        <v>N/A</v>
      </c>
      <c r="I406" s="22" t="str">
        <f>IF(INDEX(Veh_Marshal,0,4)="N/A","N/A",'输出-系统进路参数'!L407)</f>
        <v>N/A</v>
      </c>
      <c r="J406" s="22" t="str">
        <f>IF(INDEX(Veh_Marshal,0,4)="N/A","N/A",'输出-系统进路参数'!M407)</f>
        <v>N/A</v>
      </c>
      <c r="K406" s="22" t="str">
        <f>IF(INDEX(Veh_Marshal,0,4)="N/A","N/A",'输出-系统进路参数'!N407)</f>
        <v>N/A</v>
      </c>
      <c r="L406" s="22" t="str">
        <f>IF(INDEX(Veh_Marshal,0,4)="N/A","N/A",'输出-系统进路参数'!O407)</f>
        <v>N/A</v>
      </c>
      <c r="M406" s="22" t="str">
        <f>IF(INDEX(Veh_Marshal,0,4)="N/A","N/A",'输出-系统进路参数'!P407)</f>
        <v>N/A</v>
      </c>
      <c r="N406" s="22" t="str">
        <f>IF(INDEX(Veh_Marshal,0,4)="N/A","N/A",'输出-系统进路参数'!Q407)</f>
        <v>N/A</v>
      </c>
      <c r="O406" s="22" t="str">
        <f>IF(INDEX(Veh_Marshal,0,4)="N/A","N/A",'输出-系统进路参数'!R407)</f>
        <v>N/A</v>
      </c>
      <c r="P406" s="22" t="str">
        <f>IF(INDEX(Veh_Marshal,0,4)="N/A","N/A",'输出-系统进路参数'!S407)</f>
        <v>N/A</v>
      </c>
      <c r="Q406" s="22" t="str">
        <f>IF(INDEX(Veh_Marshal,0,4)="N/A","N/A",'输出-系统进路参数'!T407)</f>
        <v>N/A</v>
      </c>
      <c r="R406" s="22" t="str">
        <f>IF(INDEX(Veh_Marshal,0,4)="N/A","N/A",'输出-系统进路参数'!U407)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IF(INDEX(Veh_Marshal,0,4)="N/A","N/A",'输出-系统进路参数'!B408)</f>
        <v>N/A</v>
      </c>
      <c r="B407" s="22" t="str">
        <f>IF(INDEX(Veh_Marshal,0,4)="N/A","N/A",'输出-系统进路参数'!E408)</f>
        <v>N/A</v>
      </c>
      <c r="C407" s="22" t="str">
        <f>IF(INDEX(Veh_Marshal,0,4)="N/A","N/A",'输出-系统进路参数'!F408)</f>
        <v>N/A</v>
      </c>
      <c r="D407" s="22" t="str">
        <f>IF(INDEX(Veh_Marshal,0,4)="N/A","N/A",'输出-系统进路参数'!G408)</f>
        <v>N/A</v>
      </c>
      <c r="E407" s="22" t="str">
        <f>IF(INDEX(Veh_Marshal,0,4)="N/A","N/A",'输出-系统进路参数'!H408)</f>
        <v>N/A</v>
      </c>
      <c r="F407" s="22" t="str">
        <f>IF(INDEX(Veh_Marshal,0,4)="N/A","N/A",'输出-系统进路参数'!I408)</f>
        <v>N/A</v>
      </c>
      <c r="G407" s="22" t="str">
        <f>IF(INDEX(Veh_Marshal,0,4)="N/A","N/A",'输出-系统进路参数'!J408)</f>
        <v>N/A</v>
      </c>
      <c r="H407" s="22" t="str">
        <f>IF(INDEX(Veh_Marshal,0,4)="N/A","N/A",'输出-系统进路参数'!K408)</f>
        <v>N/A</v>
      </c>
      <c r="I407" s="22" t="str">
        <f>IF(INDEX(Veh_Marshal,0,4)="N/A","N/A",'输出-系统进路参数'!L408)</f>
        <v>N/A</v>
      </c>
      <c r="J407" s="22" t="str">
        <f>IF(INDEX(Veh_Marshal,0,4)="N/A","N/A",'输出-系统进路参数'!M408)</f>
        <v>N/A</v>
      </c>
      <c r="K407" s="22" t="str">
        <f>IF(INDEX(Veh_Marshal,0,4)="N/A","N/A",'输出-系统进路参数'!N408)</f>
        <v>N/A</v>
      </c>
      <c r="L407" s="22" t="str">
        <f>IF(INDEX(Veh_Marshal,0,4)="N/A","N/A",'输出-系统进路参数'!O408)</f>
        <v>N/A</v>
      </c>
      <c r="M407" s="22" t="str">
        <f>IF(INDEX(Veh_Marshal,0,4)="N/A","N/A",'输出-系统进路参数'!P408)</f>
        <v>N/A</v>
      </c>
      <c r="N407" s="22" t="str">
        <f>IF(INDEX(Veh_Marshal,0,4)="N/A","N/A",'输出-系统进路参数'!Q408)</f>
        <v>N/A</v>
      </c>
      <c r="O407" s="22" t="str">
        <f>IF(INDEX(Veh_Marshal,0,4)="N/A","N/A",'输出-系统进路参数'!R408)</f>
        <v>N/A</v>
      </c>
      <c r="P407" s="22" t="str">
        <f>IF(INDEX(Veh_Marshal,0,4)="N/A","N/A",'输出-系统进路参数'!S408)</f>
        <v>N/A</v>
      </c>
      <c r="Q407" s="22" t="str">
        <f>IF(INDEX(Veh_Marshal,0,4)="N/A","N/A",'输出-系统进路参数'!T408)</f>
        <v>N/A</v>
      </c>
      <c r="R407" s="22" t="str">
        <f>IF(INDEX(Veh_Marshal,0,4)="N/A","N/A",'输出-系统进路参数'!U408)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IF(INDEX(Veh_Marshal,0,4)="N/A","N/A",'输出-系统进路参数'!B409)</f>
        <v>N/A</v>
      </c>
      <c r="B408" s="22" t="str">
        <f>IF(INDEX(Veh_Marshal,0,4)="N/A","N/A",'输出-系统进路参数'!E409)</f>
        <v>N/A</v>
      </c>
      <c r="C408" s="22" t="str">
        <f>IF(INDEX(Veh_Marshal,0,4)="N/A","N/A",'输出-系统进路参数'!F409)</f>
        <v>N/A</v>
      </c>
      <c r="D408" s="22" t="str">
        <f>IF(INDEX(Veh_Marshal,0,4)="N/A","N/A",'输出-系统进路参数'!G409)</f>
        <v>N/A</v>
      </c>
      <c r="E408" s="22" t="str">
        <f>IF(INDEX(Veh_Marshal,0,4)="N/A","N/A",'输出-系统进路参数'!H409)</f>
        <v>N/A</v>
      </c>
      <c r="F408" s="22" t="str">
        <f>IF(INDEX(Veh_Marshal,0,4)="N/A","N/A",'输出-系统进路参数'!I409)</f>
        <v>N/A</v>
      </c>
      <c r="G408" s="22" t="str">
        <f>IF(INDEX(Veh_Marshal,0,4)="N/A","N/A",'输出-系统进路参数'!J409)</f>
        <v>N/A</v>
      </c>
      <c r="H408" s="22" t="str">
        <f>IF(INDEX(Veh_Marshal,0,4)="N/A","N/A",'输出-系统进路参数'!K409)</f>
        <v>N/A</v>
      </c>
      <c r="I408" s="22" t="str">
        <f>IF(INDEX(Veh_Marshal,0,4)="N/A","N/A",'输出-系统进路参数'!L409)</f>
        <v>N/A</v>
      </c>
      <c r="J408" s="22" t="str">
        <f>IF(INDEX(Veh_Marshal,0,4)="N/A","N/A",'输出-系统进路参数'!M409)</f>
        <v>N/A</v>
      </c>
      <c r="K408" s="22" t="str">
        <f>IF(INDEX(Veh_Marshal,0,4)="N/A","N/A",'输出-系统进路参数'!N409)</f>
        <v>N/A</v>
      </c>
      <c r="L408" s="22" t="str">
        <f>IF(INDEX(Veh_Marshal,0,4)="N/A","N/A",'输出-系统进路参数'!O409)</f>
        <v>N/A</v>
      </c>
      <c r="M408" s="22" t="str">
        <f>IF(INDEX(Veh_Marshal,0,4)="N/A","N/A",'输出-系统进路参数'!P409)</f>
        <v>N/A</v>
      </c>
      <c r="N408" s="22" t="str">
        <f>IF(INDEX(Veh_Marshal,0,4)="N/A","N/A",'输出-系统进路参数'!Q409)</f>
        <v>N/A</v>
      </c>
      <c r="O408" s="22" t="str">
        <f>IF(INDEX(Veh_Marshal,0,4)="N/A","N/A",'输出-系统进路参数'!R409)</f>
        <v>N/A</v>
      </c>
      <c r="P408" s="22" t="str">
        <f>IF(INDEX(Veh_Marshal,0,4)="N/A","N/A",'输出-系统进路参数'!S409)</f>
        <v>N/A</v>
      </c>
      <c r="Q408" s="22" t="str">
        <f>IF(INDEX(Veh_Marshal,0,4)="N/A","N/A",'输出-系统进路参数'!T409)</f>
        <v>N/A</v>
      </c>
      <c r="R408" s="22" t="str">
        <f>IF(INDEX(Veh_Marshal,0,4)="N/A","N/A",'输出-系统进路参数'!U409)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IF(INDEX(Veh_Marshal,0,4)="N/A","N/A",'输出-系统进路参数'!B410)</f>
        <v>N/A</v>
      </c>
      <c r="B409" s="22" t="str">
        <f>IF(INDEX(Veh_Marshal,0,4)="N/A","N/A",'输出-系统进路参数'!E410)</f>
        <v>N/A</v>
      </c>
      <c r="C409" s="22" t="str">
        <f>IF(INDEX(Veh_Marshal,0,4)="N/A","N/A",'输出-系统进路参数'!F410)</f>
        <v>N/A</v>
      </c>
      <c r="D409" s="22" t="str">
        <f>IF(INDEX(Veh_Marshal,0,4)="N/A","N/A",'输出-系统进路参数'!G410)</f>
        <v>N/A</v>
      </c>
      <c r="E409" s="22" t="str">
        <f>IF(INDEX(Veh_Marshal,0,4)="N/A","N/A",'输出-系统进路参数'!H410)</f>
        <v>N/A</v>
      </c>
      <c r="F409" s="22" t="str">
        <f>IF(INDEX(Veh_Marshal,0,4)="N/A","N/A",'输出-系统进路参数'!I410)</f>
        <v>N/A</v>
      </c>
      <c r="G409" s="22" t="str">
        <f>IF(INDEX(Veh_Marshal,0,4)="N/A","N/A",'输出-系统进路参数'!J410)</f>
        <v>N/A</v>
      </c>
      <c r="H409" s="22" t="str">
        <f>IF(INDEX(Veh_Marshal,0,4)="N/A","N/A",'输出-系统进路参数'!K410)</f>
        <v>N/A</v>
      </c>
      <c r="I409" s="22" t="str">
        <f>IF(INDEX(Veh_Marshal,0,4)="N/A","N/A",'输出-系统进路参数'!L410)</f>
        <v>N/A</v>
      </c>
      <c r="J409" s="22" t="str">
        <f>IF(INDEX(Veh_Marshal,0,4)="N/A","N/A",'输出-系统进路参数'!M410)</f>
        <v>N/A</v>
      </c>
      <c r="K409" s="22" t="str">
        <f>IF(INDEX(Veh_Marshal,0,4)="N/A","N/A",'输出-系统进路参数'!N410)</f>
        <v>N/A</v>
      </c>
      <c r="L409" s="22" t="str">
        <f>IF(INDEX(Veh_Marshal,0,4)="N/A","N/A",'输出-系统进路参数'!O410)</f>
        <v>N/A</v>
      </c>
      <c r="M409" s="22" t="str">
        <f>IF(INDEX(Veh_Marshal,0,4)="N/A","N/A",'输出-系统进路参数'!P410)</f>
        <v>N/A</v>
      </c>
      <c r="N409" s="22" t="str">
        <f>IF(INDEX(Veh_Marshal,0,4)="N/A","N/A",'输出-系统进路参数'!Q410)</f>
        <v>N/A</v>
      </c>
      <c r="O409" s="22" t="str">
        <f>IF(INDEX(Veh_Marshal,0,4)="N/A","N/A",'输出-系统进路参数'!R410)</f>
        <v>N/A</v>
      </c>
      <c r="P409" s="22" t="str">
        <f>IF(INDEX(Veh_Marshal,0,4)="N/A","N/A",'输出-系统进路参数'!S410)</f>
        <v>N/A</v>
      </c>
      <c r="Q409" s="22" t="str">
        <f>IF(INDEX(Veh_Marshal,0,4)="N/A","N/A",'输出-系统进路参数'!T410)</f>
        <v>N/A</v>
      </c>
      <c r="R409" s="22" t="str">
        <f>IF(INDEX(Veh_Marshal,0,4)="N/A","N/A",'输出-系统进路参数'!U410)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IF(INDEX(Veh_Marshal,0,4)="N/A","N/A",'输出-系统进路参数'!B411)</f>
        <v>N/A</v>
      </c>
      <c r="B410" s="22" t="str">
        <f>IF(INDEX(Veh_Marshal,0,4)="N/A","N/A",'输出-系统进路参数'!E411)</f>
        <v>N/A</v>
      </c>
      <c r="C410" s="22" t="str">
        <f>IF(INDEX(Veh_Marshal,0,4)="N/A","N/A",'输出-系统进路参数'!F411)</f>
        <v>N/A</v>
      </c>
      <c r="D410" s="22" t="str">
        <f>IF(INDEX(Veh_Marshal,0,4)="N/A","N/A",'输出-系统进路参数'!G411)</f>
        <v>N/A</v>
      </c>
      <c r="E410" s="22" t="str">
        <f>IF(INDEX(Veh_Marshal,0,4)="N/A","N/A",'输出-系统进路参数'!H411)</f>
        <v>N/A</v>
      </c>
      <c r="F410" s="22" t="str">
        <f>IF(INDEX(Veh_Marshal,0,4)="N/A","N/A",'输出-系统进路参数'!I411)</f>
        <v>N/A</v>
      </c>
      <c r="G410" s="22" t="str">
        <f>IF(INDEX(Veh_Marshal,0,4)="N/A","N/A",'输出-系统进路参数'!J411)</f>
        <v>N/A</v>
      </c>
      <c r="H410" s="22" t="str">
        <f>IF(INDEX(Veh_Marshal,0,4)="N/A","N/A",'输出-系统进路参数'!K411)</f>
        <v>N/A</v>
      </c>
      <c r="I410" s="22" t="str">
        <f>IF(INDEX(Veh_Marshal,0,4)="N/A","N/A",'输出-系统进路参数'!L411)</f>
        <v>N/A</v>
      </c>
      <c r="J410" s="22" t="str">
        <f>IF(INDEX(Veh_Marshal,0,4)="N/A","N/A",'输出-系统进路参数'!M411)</f>
        <v>N/A</v>
      </c>
      <c r="K410" s="22" t="str">
        <f>IF(INDEX(Veh_Marshal,0,4)="N/A","N/A",'输出-系统进路参数'!N411)</f>
        <v>N/A</v>
      </c>
      <c r="L410" s="22" t="str">
        <f>IF(INDEX(Veh_Marshal,0,4)="N/A","N/A",'输出-系统进路参数'!O411)</f>
        <v>N/A</v>
      </c>
      <c r="M410" s="22" t="str">
        <f>IF(INDEX(Veh_Marshal,0,4)="N/A","N/A",'输出-系统进路参数'!P411)</f>
        <v>N/A</v>
      </c>
      <c r="N410" s="22" t="str">
        <f>IF(INDEX(Veh_Marshal,0,4)="N/A","N/A",'输出-系统进路参数'!Q411)</f>
        <v>N/A</v>
      </c>
      <c r="O410" s="22" t="str">
        <f>IF(INDEX(Veh_Marshal,0,4)="N/A","N/A",'输出-系统进路参数'!R411)</f>
        <v>N/A</v>
      </c>
      <c r="P410" s="22" t="str">
        <f>IF(INDEX(Veh_Marshal,0,4)="N/A","N/A",'输出-系统进路参数'!S411)</f>
        <v>N/A</v>
      </c>
      <c r="Q410" s="22" t="str">
        <f>IF(INDEX(Veh_Marshal,0,4)="N/A","N/A",'输出-系统进路参数'!T411)</f>
        <v>N/A</v>
      </c>
      <c r="R410" s="22" t="str">
        <f>IF(INDEX(Veh_Marshal,0,4)="N/A","N/A",'输出-系统进路参数'!U411)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IF(INDEX(Veh_Marshal,0,4)="N/A","N/A",'输出-系统进路参数'!B412)</f>
        <v>N/A</v>
      </c>
      <c r="B411" s="22" t="str">
        <f>IF(INDEX(Veh_Marshal,0,4)="N/A","N/A",'输出-系统进路参数'!E412)</f>
        <v>N/A</v>
      </c>
      <c r="C411" s="22" t="str">
        <f>IF(INDEX(Veh_Marshal,0,4)="N/A","N/A",'输出-系统进路参数'!F412)</f>
        <v>N/A</v>
      </c>
      <c r="D411" s="22" t="str">
        <f>IF(INDEX(Veh_Marshal,0,4)="N/A","N/A",'输出-系统进路参数'!G412)</f>
        <v>N/A</v>
      </c>
      <c r="E411" s="22" t="str">
        <f>IF(INDEX(Veh_Marshal,0,4)="N/A","N/A",'输出-系统进路参数'!H412)</f>
        <v>N/A</v>
      </c>
      <c r="F411" s="22" t="str">
        <f>IF(INDEX(Veh_Marshal,0,4)="N/A","N/A",'输出-系统进路参数'!I412)</f>
        <v>N/A</v>
      </c>
      <c r="G411" s="22" t="str">
        <f>IF(INDEX(Veh_Marshal,0,4)="N/A","N/A",'输出-系统进路参数'!J412)</f>
        <v>N/A</v>
      </c>
      <c r="H411" s="22" t="str">
        <f>IF(INDEX(Veh_Marshal,0,4)="N/A","N/A",'输出-系统进路参数'!K412)</f>
        <v>N/A</v>
      </c>
      <c r="I411" s="22" t="str">
        <f>IF(INDEX(Veh_Marshal,0,4)="N/A","N/A",'输出-系统进路参数'!L412)</f>
        <v>N/A</v>
      </c>
      <c r="J411" s="22" t="str">
        <f>IF(INDEX(Veh_Marshal,0,4)="N/A","N/A",'输出-系统进路参数'!M412)</f>
        <v>N/A</v>
      </c>
      <c r="K411" s="22" t="str">
        <f>IF(INDEX(Veh_Marshal,0,4)="N/A","N/A",'输出-系统进路参数'!N412)</f>
        <v>N/A</v>
      </c>
      <c r="L411" s="22" t="str">
        <f>IF(INDEX(Veh_Marshal,0,4)="N/A","N/A",'输出-系统进路参数'!O412)</f>
        <v>N/A</v>
      </c>
      <c r="M411" s="22" t="str">
        <f>IF(INDEX(Veh_Marshal,0,4)="N/A","N/A",'输出-系统进路参数'!P412)</f>
        <v>N/A</v>
      </c>
      <c r="N411" s="22" t="str">
        <f>IF(INDEX(Veh_Marshal,0,4)="N/A","N/A",'输出-系统进路参数'!Q412)</f>
        <v>N/A</v>
      </c>
      <c r="O411" s="22" t="str">
        <f>IF(INDEX(Veh_Marshal,0,4)="N/A","N/A",'输出-系统进路参数'!R412)</f>
        <v>N/A</v>
      </c>
      <c r="P411" s="22" t="str">
        <f>IF(INDEX(Veh_Marshal,0,4)="N/A","N/A",'输出-系统进路参数'!S412)</f>
        <v>N/A</v>
      </c>
      <c r="Q411" s="22" t="str">
        <f>IF(INDEX(Veh_Marshal,0,4)="N/A","N/A",'输出-系统进路参数'!T412)</f>
        <v>N/A</v>
      </c>
      <c r="R411" s="22" t="str">
        <f>IF(INDEX(Veh_Marshal,0,4)="N/A","N/A",'输出-系统进路参数'!U412)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IF(INDEX(Veh_Marshal,0,4)="N/A","N/A",'输出-系统进路参数'!B413)</f>
        <v>N/A</v>
      </c>
      <c r="B412" s="22" t="str">
        <f>IF(INDEX(Veh_Marshal,0,4)="N/A","N/A",'输出-系统进路参数'!E413)</f>
        <v>N/A</v>
      </c>
      <c r="C412" s="22" t="str">
        <f>IF(INDEX(Veh_Marshal,0,4)="N/A","N/A",'输出-系统进路参数'!F413)</f>
        <v>N/A</v>
      </c>
      <c r="D412" s="22" t="str">
        <f>IF(INDEX(Veh_Marshal,0,4)="N/A","N/A",'输出-系统进路参数'!G413)</f>
        <v>N/A</v>
      </c>
      <c r="E412" s="22" t="str">
        <f>IF(INDEX(Veh_Marshal,0,4)="N/A","N/A",'输出-系统进路参数'!H413)</f>
        <v>N/A</v>
      </c>
      <c r="F412" s="22" t="str">
        <f>IF(INDEX(Veh_Marshal,0,4)="N/A","N/A",'输出-系统进路参数'!I413)</f>
        <v>N/A</v>
      </c>
      <c r="G412" s="22" t="str">
        <f>IF(INDEX(Veh_Marshal,0,4)="N/A","N/A",'输出-系统进路参数'!J413)</f>
        <v>N/A</v>
      </c>
      <c r="H412" s="22" t="str">
        <f>IF(INDEX(Veh_Marshal,0,4)="N/A","N/A",'输出-系统进路参数'!K413)</f>
        <v>N/A</v>
      </c>
      <c r="I412" s="22" t="str">
        <f>IF(INDEX(Veh_Marshal,0,4)="N/A","N/A",'输出-系统进路参数'!L413)</f>
        <v>N/A</v>
      </c>
      <c r="J412" s="22" t="str">
        <f>IF(INDEX(Veh_Marshal,0,4)="N/A","N/A",'输出-系统进路参数'!M413)</f>
        <v>N/A</v>
      </c>
      <c r="K412" s="22" t="str">
        <f>IF(INDEX(Veh_Marshal,0,4)="N/A","N/A",'输出-系统进路参数'!N413)</f>
        <v>N/A</v>
      </c>
      <c r="L412" s="22" t="str">
        <f>IF(INDEX(Veh_Marshal,0,4)="N/A","N/A",'输出-系统进路参数'!O413)</f>
        <v>N/A</v>
      </c>
      <c r="M412" s="22" t="str">
        <f>IF(INDEX(Veh_Marshal,0,4)="N/A","N/A",'输出-系统进路参数'!P413)</f>
        <v>N/A</v>
      </c>
      <c r="N412" s="22" t="str">
        <f>IF(INDEX(Veh_Marshal,0,4)="N/A","N/A",'输出-系统进路参数'!Q413)</f>
        <v>N/A</v>
      </c>
      <c r="O412" s="22" t="str">
        <f>IF(INDEX(Veh_Marshal,0,4)="N/A","N/A",'输出-系统进路参数'!R413)</f>
        <v>N/A</v>
      </c>
      <c r="P412" s="22" t="str">
        <f>IF(INDEX(Veh_Marshal,0,4)="N/A","N/A",'输出-系统进路参数'!S413)</f>
        <v>N/A</v>
      </c>
      <c r="Q412" s="22" t="str">
        <f>IF(INDEX(Veh_Marshal,0,4)="N/A","N/A",'输出-系统进路参数'!T413)</f>
        <v>N/A</v>
      </c>
      <c r="R412" s="22" t="str">
        <f>IF(INDEX(Veh_Marshal,0,4)="N/A","N/A",'输出-系统进路参数'!U413)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IF(INDEX(Veh_Marshal,0,4)="N/A","N/A",'输出-系统进路参数'!B414)</f>
        <v>N/A</v>
      </c>
      <c r="B413" s="22" t="str">
        <f>IF(INDEX(Veh_Marshal,0,4)="N/A","N/A",'输出-系统进路参数'!E414)</f>
        <v>N/A</v>
      </c>
      <c r="C413" s="22" t="str">
        <f>IF(INDEX(Veh_Marshal,0,4)="N/A","N/A",'输出-系统进路参数'!F414)</f>
        <v>N/A</v>
      </c>
      <c r="D413" s="22" t="str">
        <f>IF(INDEX(Veh_Marshal,0,4)="N/A","N/A",'输出-系统进路参数'!G414)</f>
        <v>N/A</v>
      </c>
      <c r="E413" s="22" t="str">
        <f>IF(INDEX(Veh_Marshal,0,4)="N/A","N/A",'输出-系统进路参数'!H414)</f>
        <v>N/A</v>
      </c>
      <c r="F413" s="22" t="str">
        <f>IF(INDEX(Veh_Marshal,0,4)="N/A","N/A",'输出-系统进路参数'!I414)</f>
        <v>N/A</v>
      </c>
      <c r="G413" s="22" t="str">
        <f>IF(INDEX(Veh_Marshal,0,4)="N/A","N/A",'输出-系统进路参数'!J414)</f>
        <v>N/A</v>
      </c>
      <c r="H413" s="22" t="str">
        <f>IF(INDEX(Veh_Marshal,0,4)="N/A","N/A",'输出-系统进路参数'!K414)</f>
        <v>N/A</v>
      </c>
      <c r="I413" s="22" t="str">
        <f>IF(INDEX(Veh_Marshal,0,4)="N/A","N/A",'输出-系统进路参数'!L414)</f>
        <v>N/A</v>
      </c>
      <c r="J413" s="22" t="str">
        <f>IF(INDEX(Veh_Marshal,0,4)="N/A","N/A",'输出-系统进路参数'!M414)</f>
        <v>N/A</v>
      </c>
      <c r="K413" s="22" t="str">
        <f>IF(INDEX(Veh_Marshal,0,4)="N/A","N/A",'输出-系统进路参数'!N414)</f>
        <v>N/A</v>
      </c>
      <c r="L413" s="22" t="str">
        <f>IF(INDEX(Veh_Marshal,0,4)="N/A","N/A",'输出-系统进路参数'!O414)</f>
        <v>N/A</v>
      </c>
      <c r="M413" s="22" t="str">
        <f>IF(INDEX(Veh_Marshal,0,4)="N/A","N/A",'输出-系统进路参数'!P414)</f>
        <v>N/A</v>
      </c>
      <c r="N413" s="22" t="str">
        <f>IF(INDEX(Veh_Marshal,0,4)="N/A","N/A",'输出-系统进路参数'!Q414)</f>
        <v>N/A</v>
      </c>
      <c r="O413" s="22" t="str">
        <f>IF(INDEX(Veh_Marshal,0,4)="N/A","N/A",'输出-系统进路参数'!R414)</f>
        <v>N/A</v>
      </c>
      <c r="P413" s="22" t="str">
        <f>IF(INDEX(Veh_Marshal,0,4)="N/A","N/A",'输出-系统进路参数'!S414)</f>
        <v>N/A</v>
      </c>
      <c r="Q413" s="22" t="str">
        <f>IF(INDEX(Veh_Marshal,0,4)="N/A","N/A",'输出-系统进路参数'!T414)</f>
        <v>N/A</v>
      </c>
      <c r="R413" s="22" t="str">
        <f>IF(INDEX(Veh_Marshal,0,4)="N/A","N/A",'输出-系统进路参数'!U414)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IF(INDEX(Veh_Marshal,0,4)="N/A","N/A",'输出-系统进路参数'!B415)</f>
        <v>N/A</v>
      </c>
      <c r="B414" s="22" t="str">
        <f>IF(INDEX(Veh_Marshal,0,4)="N/A","N/A",'输出-系统进路参数'!E415)</f>
        <v>N/A</v>
      </c>
      <c r="C414" s="22" t="str">
        <f>IF(INDEX(Veh_Marshal,0,4)="N/A","N/A",'输出-系统进路参数'!F415)</f>
        <v>N/A</v>
      </c>
      <c r="D414" s="22" t="str">
        <f>IF(INDEX(Veh_Marshal,0,4)="N/A","N/A",'输出-系统进路参数'!G415)</f>
        <v>N/A</v>
      </c>
      <c r="E414" s="22" t="str">
        <f>IF(INDEX(Veh_Marshal,0,4)="N/A","N/A",'输出-系统进路参数'!H415)</f>
        <v>N/A</v>
      </c>
      <c r="F414" s="22" t="str">
        <f>IF(INDEX(Veh_Marshal,0,4)="N/A","N/A",'输出-系统进路参数'!I415)</f>
        <v>N/A</v>
      </c>
      <c r="G414" s="22" t="str">
        <f>IF(INDEX(Veh_Marshal,0,4)="N/A","N/A",'输出-系统进路参数'!J415)</f>
        <v>N/A</v>
      </c>
      <c r="H414" s="22" t="str">
        <f>IF(INDEX(Veh_Marshal,0,4)="N/A","N/A",'输出-系统进路参数'!K415)</f>
        <v>N/A</v>
      </c>
      <c r="I414" s="22" t="str">
        <f>IF(INDEX(Veh_Marshal,0,4)="N/A","N/A",'输出-系统进路参数'!L415)</f>
        <v>N/A</v>
      </c>
      <c r="J414" s="22" t="str">
        <f>IF(INDEX(Veh_Marshal,0,4)="N/A","N/A",'输出-系统进路参数'!M415)</f>
        <v>N/A</v>
      </c>
      <c r="K414" s="22" t="str">
        <f>IF(INDEX(Veh_Marshal,0,4)="N/A","N/A",'输出-系统进路参数'!N415)</f>
        <v>N/A</v>
      </c>
      <c r="L414" s="22" t="str">
        <f>IF(INDEX(Veh_Marshal,0,4)="N/A","N/A",'输出-系统进路参数'!O415)</f>
        <v>N/A</v>
      </c>
      <c r="M414" s="22" t="str">
        <f>IF(INDEX(Veh_Marshal,0,4)="N/A","N/A",'输出-系统进路参数'!P415)</f>
        <v>N/A</v>
      </c>
      <c r="N414" s="22" t="str">
        <f>IF(INDEX(Veh_Marshal,0,4)="N/A","N/A",'输出-系统进路参数'!Q415)</f>
        <v>N/A</v>
      </c>
      <c r="O414" s="22" t="str">
        <f>IF(INDEX(Veh_Marshal,0,4)="N/A","N/A",'输出-系统进路参数'!R415)</f>
        <v>N/A</v>
      </c>
      <c r="P414" s="22" t="str">
        <f>IF(INDEX(Veh_Marshal,0,4)="N/A","N/A",'输出-系统进路参数'!S415)</f>
        <v>N/A</v>
      </c>
      <c r="Q414" s="22" t="str">
        <f>IF(INDEX(Veh_Marshal,0,4)="N/A","N/A",'输出-系统进路参数'!T415)</f>
        <v>N/A</v>
      </c>
      <c r="R414" s="22" t="str">
        <f>IF(INDEX(Veh_Marshal,0,4)="N/A","N/A",'输出-系统进路参数'!U415)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IF(INDEX(Veh_Marshal,0,4)="N/A","N/A",'输出-系统进路参数'!B416)</f>
        <v>N/A</v>
      </c>
      <c r="B415" s="22" t="str">
        <f>IF(INDEX(Veh_Marshal,0,4)="N/A","N/A",'输出-系统进路参数'!E416)</f>
        <v>N/A</v>
      </c>
      <c r="C415" s="22" t="str">
        <f>IF(INDEX(Veh_Marshal,0,4)="N/A","N/A",'输出-系统进路参数'!F416)</f>
        <v>N/A</v>
      </c>
      <c r="D415" s="22" t="str">
        <f>IF(INDEX(Veh_Marshal,0,4)="N/A","N/A",'输出-系统进路参数'!G416)</f>
        <v>N/A</v>
      </c>
      <c r="E415" s="22" t="str">
        <f>IF(INDEX(Veh_Marshal,0,4)="N/A","N/A",'输出-系统进路参数'!H416)</f>
        <v>N/A</v>
      </c>
      <c r="F415" s="22" t="str">
        <f>IF(INDEX(Veh_Marshal,0,4)="N/A","N/A",'输出-系统进路参数'!I416)</f>
        <v>N/A</v>
      </c>
      <c r="G415" s="22" t="str">
        <f>IF(INDEX(Veh_Marshal,0,4)="N/A","N/A",'输出-系统进路参数'!J416)</f>
        <v>N/A</v>
      </c>
      <c r="H415" s="22" t="str">
        <f>IF(INDEX(Veh_Marshal,0,4)="N/A","N/A",'输出-系统进路参数'!K416)</f>
        <v>N/A</v>
      </c>
      <c r="I415" s="22" t="str">
        <f>IF(INDEX(Veh_Marshal,0,4)="N/A","N/A",'输出-系统进路参数'!L416)</f>
        <v>N/A</v>
      </c>
      <c r="J415" s="22" t="str">
        <f>IF(INDEX(Veh_Marshal,0,4)="N/A","N/A",'输出-系统进路参数'!M416)</f>
        <v>N/A</v>
      </c>
      <c r="K415" s="22" t="str">
        <f>IF(INDEX(Veh_Marshal,0,4)="N/A","N/A",'输出-系统进路参数'!N416)</f>
        <v>N/A</v>
      </c>
      <c r="L415" s="22" t="str">
        <f>IF(INDEX(Veh_Marshal,0,4)="N/A","N/A",'输出-系统进路参数'!O416)</f>
        <v>N/A</v>
      </c>
      <c r="M415" s="22" t="str">
        <f>IF(INDEX(Veh_Marshal,0,4)="N/A","N/A",'输出-系统进路参数'!P416)</f>
        <v>N/A</v>
      </c>
      <c r="N415" s="22" t="str">
        <f>IF(INDEX(Veh_Marshal,0,4)="N/A","N/A",'输出-系统进路参数'!Q416)</f>
        <v>N/A</v>
      </c>
      <c r="O415" s="22" t="str">
        <f>IF(INDEX(Veh_Marshal,0,4)="N/A","N/A",'输出-系统进路参数'!R416)</f>
        <v>N/A</v>
      </c>
      <c r="P415" s="22" t="str">
        <f>IF(INDEX(Veh_Marshal,0,4)="N/A","N/A",'输出-系统进路参数'!S416)</f>
        <v>N/A</v>
      </c>
      <c r="Q415" s="22" t="str">
        <f>IF(INDEX(Veh_Marshal,0,4)="N/A","N/A",'输出-系统进路参数'!T416)</f>
        <v>N/A</v>
      </c>
      <c r="R415" s="22" t="str">
        <f>IF(INDEX(Veh_Marshal,0,4)="N/A","N/A",'输出-系统进路参数'!U416)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IF(INDEX(Veh_Marshal,0,4)="N/A","N/A",'输出-系统进路参数'!B417)</f>
        <v>N/A</v>
      </c>
      <c r="B416" s="22" t="str">
        <f>IF(INDEX(Veh_Marshal,0,4)="N/A","N/A",'输出-系统进路参数'!E417)</f>
        <v>N/A</v>
      </c>
      <c r="C416" s="22" t="str">
        <f>IF(INDEX(Veh_Marshal,0,4)="N/A","N/A",'输出-系统进路参数'!F417)</f>
        <v>N/A</v>
      </c>
      <c r="D416" s="22" t="str">
        <f>IF(INDEX(Veh_Marshal,0,4)="N/A","N/A",'输出-系统进路参数'!G417)</f>
        <v>N/A</v>
      </c>
      <c r="E416" s="22" t="str">
        <f>IF(INDEX(Veh_Marshal,0,4)="N/A","N/A",'输出-系统进路参数'!H417)</f>
        <v>N/A</v>
      </c>
      <c r="F416" s="22" t="str">
        <f>IF(INDEX(Veh_Marshal,0,4)="N/A","N/A",'输出-系统进路参数'!I417)</f>
        <v>N/A</v>
      </c>
      <c r="G416" s="22" t="str">
        <f>IF(INDEX(Veh_Marshal,0,4)="N/A","N/A",'输出-系统进路参数'!J417)</f>
        <v>N/A</v>
      </c>
      <c r="H416" s="22" t="str">
        <f>IF(INDEX(Veh_Marshal,0,4)="N/A","N/A",'输出-系统进路参数'!K417)</f>
        <v>N/A</v>
      </c>
      <c r="I416" s="22" t="str">
        <f>IF(INDEX(Veh_Marshal,0,4)="N/A","N/A",'输出-系统进路参数'!L417)</f>
        <v>N/A</v>
      </c>
      <c r="J416" s="22" t="str">
        <f>IF(INDEX(Veh_Marshal,0,4)="N/A","N/A",'输出-系统进路参数'!M417)</f>
        <v>N/A</v>
      </c>
      <c r="K416" s="22" t="str">
        <f>IF(INDEX(Veh_Marshal,0,4)="N/A","N/A",'输出-系统进路参数'!N417)</f>
        <v>N/A</v>
      </c>
      <c r="L416" s="22" t="str">
        <f>IF(INDEX(Veh_Marshal,0,4)="N/A","N/A",'输出-系统进路参数'!O417)</f>
        <v>N/A</v>
      </c>
      <c r="M416" s="22" t="str">
        <f>IF(INDEX(Veh_Marshal,0,4)="N/A","N/A",'输出-系统进路参数'!P417)</f>
        <v>N/A</v>
      </c>
      <c r="N416" s="22" t="str">
        <f>IF(INDEX(Veh_Marshal,0,4)="N/A","N/A",'输出-系统进路参数'!Q417)</f>
        <v>N/A</v>
      </c>
      <c r="O416" s="22" t="str">
        <f>IF(INDEX(Veh_Marshal,0,4)="N/A","N/A",'输出-系统进路参数'!R417)</f>
        <v>N/A</v>
      </c>
      <c r="P416" s="22" t="str">
        <f>IF(INDEX(Veh_Marshal,0,4)="N/A","N/A",'输出-系统进路参数'!S417)</f>
        <v>N/A</v>
      </c>
      <c r="Q416" s="22" t="str">
        <f>IF(INDEX(Veh_Marshal,0,4)="N/A","N/A",'输出-系统进路参数'!T417)</f>
        <v>N/A</v>
      </c>
      <c r="R416" s="22" t="str">
        <f>IF(INDEX(Veh_Marshal,0,4)="N/A","N/A",'输出-系统进路参数'!U417)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IF(INDEX(Veh_Marshal,0,4)="N/A","N/A",'输出-系统进路参数'!B418)</f>
        <v>N/A</v>
      </c>
      <c r="B417" s="22" t="str">
        <f>IF(INDEX(Veh_Marshal,0,4)="N/A","N/A",'输出-系统进路参数'!E418)</f>
        <v>N/A</v>
      </c>
      <c r="C417" s="22" t="str">
        <f>IF(INDEX(Veh_Marshal,0,4)="N/A","N/A",'输出-系统进路参数'!F418)</f>
        <v>N/A</v>
      </c>
      <c r="D417" s="22" t="str">
        <f>IF(INDEX(Veh_Marshal,0,4)="N/A","N/A",'输出-系统进路参数'!G418)</f>
        <v>N/A</v>
      </c>
      <c r="E417" s="22" t="str">
        <f>IF(INDEX(Veh_Marshal,0,4)="N/A","N/A",'输出-系统进路参数'!H418)</f>
        <v>N/A</v>
      </c>
      <c r="F417" s="22" t="str">
        <f>IF(INDEX(Veh_Marshal,0,4)="N/A","N/A",'输出-系统进路参数'!I418)</f>
        <v>N/A</v>
      </c>
      <c r="G417" s="22" t="str">
        <f>IF(INDEX(Veh_Marshal,0,4)="N/A","N/A",'输出-系统进路参数'!J418)</f>
        <v>N/A</v>
      </c>
      <c r="H417" s="22" t="str">
        <f>IF(INDEX(Veh_Marshal,0,4)="N/A","N/A",'输出-系统进路参数'!K418)</f>
        <v>N/A</v>
      </c>
      <c r="I417" s="22" t="str">
        <f>IF(INDEX(Veh_Marshal,0,4)="N/A","N/A",'输出-系统进路参数'!L418)</f>
        <v>N/A</v>
      </c>
      <c r="J417" s="22" t="str">
        <f>IF(INDEX(Veh_Marshal,0,4)="N/A","N/A",'输出-系统进路参数'!M418)</f>
        <v>N/A</v>
      </c>
      <c r="K417" s="22" t="str">
        <f>IF(INDEX(Veh_Marshal,0,4)="N/A","N/A",'输出-系统进路参数'!N418)</f>
        <v>N/A</v>
      </c>
      <c r="L417" s="22" t="str">
        <f>IF(INDEX(Veh_Marshal,0,4)="N/A","N/A",'输出-系统进路参数'!O418)</f>
        <v>N/A</v>
      </c>
      <c r="M417" s="22" t="str">
        <f>IF(INDEX(Veh_Marshal,0,4)="N/A","N/A",'输出-系统进路参数'!P418)</f>
        <v>N/A</v>
      </c>
      <c r="N417" s="22" t="str">
        <f>IF(INDEX(Veh_Marshal,0,4)="N/A","N/A",'输出-系统进路参数'!Q418)</f>
        <v>N/A</v>
      </c>
      <c r="O417" s="22" t="str">
        <f>IF(INDEX(Veh_Marshal,0,4)="N/A","N/A",'输出-系统进路参数'!R418)</f>
        <v>N/A</v>
      </c>
      <c r="P417" s="22" t="str">
        <f>IF(INDEX(Veh_Marshal,0,4)="N/A","N/A",'输出-系统进路参数'!S418)</f>
        <v>N/A</v>
      </c>
      <c r="Q417" s="22" t="str">
        <f>IF(INDEX(Veh_Marshal,0,4)="N/A","N/A",'输出-系统进路参数'!T418)</f>
        <v>N/A</v>
      </c>
      <c r="R417" s="22" t="str">
        <f>IF(INDEX(Veh_Marshal,0,4)="N/A","N/A",'输出-系统进路参数'!U418)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IF(INDEX(Veh_Marshal,0,4)="N/A","N/A",'输出-系统进路参数'!B419)</f>
        <v>N/A</v>
      </c>
      <c r="B418" s="22" t="str">
        <f>IF(INDEX(Veh_Marshal,0,4)="N/A","N/A",'输出-系统进路参数'!E419)</f>
        <v>N/A</v>
      </c>
      <c r="C418" s="22" t="str">
        <f>IF(INDEX(Veh_Marshal,0,4)="N/A","N/A",'输出-系统进路参数'!F419)</f>
        <v>N/A</v>
      </c>
      <c r="D418" s="22" t="str">
        <f>IF(INDEX(Veh_Marshal,0,4)="N/A","N/A",'输出-系统进路参数'!G419)</f>
        <v>N/A</v>
      </c>
      <c r="E418" s="22" t="str">
        <f>IF(INDEX(Veh_Marshal,0,4)="N/A","N/A",'输出-系统进路参数'!H419)</f>
        <v>N/A</v>
      </c>
      <c r="F418" s="22" t="str">
        <f>IF(INDEX(Veh_Marshal,0,4)="N/A","N/A",'输出-系统进路参数'!I419)</f>
        <v>N/A</v>
      </c>
      <c r="G418" s="22" t="str">
        <f>IF(INDEX(Veh_Marshal,0,4)="N/A","N/A",'输出-系统进路参数'!J419)</f>
        <v>N/A</v>
      </c>
      <c r="H418" s="22" t="str">
        <f>IF(INDEX(Veh_Marshal,0,4)="N/A","N/A",'输出-系统进路参数'!K419)</f>
        <v>N/A</v>
      </c>
      <c r="I418" s="22" t="str">
        <f>IF(INDEX(Veh_Marshal,0,4)="N/A","N/A",'输出-系统进路参数'!L419)</f>
        <v>N/A</v>
      </c>
      <c r="J418" s="22" t="str">
        <f>IF(INDEX(Veh_Marshal,0,4)="N/A","N/A",'输出-系统进路参数'!M419)</f>
        <v>N/A</v>
      </c>
      <c r="K418" s="22" t="str">
        <f>IF(INDEX(Veh_Marshal,0,4)="N/A","N/A",'输出-系统进路参数'!N419)</f>
        <v>N/A</v>
      </c>
      <c r="L418" s="22" t="str">
        <f>IF(INDEX(Veh_Marshal,0,4)="N/A","N/A",'输出-系统进路参数'!O419)</f>
        <v>N/A</v>
      </c>
      <c r="M418" s="22" t="str">
        <f>IF(INDEX(Veh_Marshal,0,4)="N/A","N/A",'输出-系统进路参数'!P419)</f>
        <v>N/A</v>
      </c>
      <c r="N418" s="22" t="str">
        <f>IF(INDEX(Veh_Marshal,0,4)="N/A","N/A",'输出-系统进路参数'!Q419)</f>
        <v>N/A</v>
      </c>
      <c r="O418" s="22" t="str">
        <f>IF(INDEX(Veh_Marshal,0,4)="N/A","N/A",'输出-系统进路参数'!R419)</f>
        <v>N/A</v>
      </c>
      <c r="P418" s="22" t="str">
        <f>IF(INDEX(Veh_Marshal,0,4)="N/A","N/A",'输出-系统进路参数'!S419)</f>
        <v>N/A</v>
      </c>
      <c r="Q418" s="22" t="str">
        <f>IF(INDEX(Veh_Marshal,0,4)="N/A","N/A",'输出-系统进路参数'!T419)</f>
        <v>N/A</v>
      </c>
      <c r="R418" s="22" t="str">
        <f>IF(INDEX(Veh_Marshal,0,4)="N/A","N/A",'输出-系统进路参数'!U419)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IF(INDEX(Veh_Marshal,0,4)="N/A","N/A",'输出-系统进路参数'!B420)</f>
        <v>N/A</v>
      </c>
      <c r="B419" s="22" t="str">
        <f>IF(INDEX(Veh_Marshal,0,4)="N/A","N/A",'输出-系统进路参数'!E420)</f>
        <v>N/A</v>
      </c>
      <c r="C419" s="22" t="str">
        <f>IF(INDEX(Veh_Marshal,0,4)="N/A","N/A",'输出-系统进路参数'!F420)</f>
        <v>N/A</v>
      </c>
      <c r="D419" s="22" t="str">
        <f>IF(INDEX(Veh_Marshal,0,4)="N/A","N/A",'输出-系统进路参数'!G420)</f>
        <v>N/A</v>
      </c>
      <c r="E419" s="22" t="str">
        <f>IF(INDEX(Veh_Marshal,0,4)="N/A","N/A",'输出-系统进路参数'!H420)</f>
        <v>N/A</v>
      </c>
      <c r="F419" s="22" t="str">
        <f>IF(INDEX(Veh_Marshal,0,4)="N/A","N/A",'输出-系统进路参数'!I420)</f>
        <v>N/A</v>
      </c>
      <c r="G419" s="22" t="str">
        <f>IF(INDEX(Veh_Marshal,0,4)="N/A","N/A",'输出-系统进路参数'!J420)</f>
        <v>N/A</v>
      </c>
      <c r="H419" s="22" t="str">
        <f>IF(INDEX(Veh_Marshal,0,4)="N/A","N/A",'输出-系统进路参数'!K420)</f>
        <v>N/A</v>
      </c>
      <c r="I419" s="22" t="str">
        <f>IF(INDEX(Veh_Marshal,0,4)="N/A","N/A",'输出-系统进路参数'!L420)</f>
        <v>N/A</v>
      </c>
      <c r="J419" s="22" t="str">
        <f>IF(INDEX(Veh_Marshal,0,4)="N/A","N/A",'输出-系统进路参数'!M420)</f>
        <v>N/A</v>
      </c>
      <c r="K419" s="22" t="str">
        <f>IF(INDEX(Veh_Marshal,0,4)="N/A","N/A",'输出-系统进路参数'!N420)</f>
        <v>N/A</v>
      </c>
      <c r="L419" s="22" t="str">
        <f>IF(INDEX(Veh_Marshal,0,4)="N/A","N/A",'输出-系统进路参数'!O420)</f>
        <v>N/A</v>
      </c>
      <c r="M419" s="22" t="str">
        <f>IF(INDEX(Veh_Marshal,0,4)="N/A","N/A",'输出-系统进路参数'!P420)</f>
        <v>N/A</v>
      </c>
      <c r="N419" s="22" t="str">
        <f>IF(INDEX(Veh_Marshal,0,4)="N/A","N/A",'输出-系统进路参数'!Q420)</f>
        <v>N/A</v>
      </c>
      <c r="O419" s="22" t="str">
        <f>IF(INDEX(Veh_Marshal,0,4)="N/A","N/A",'输出-系统进路参数'!R420)</f>
        <v>N/A</v>
      </c>
      <c r="P419" s="22" t="str">
        <f>IF(INDEX(Veh_Marshal,0,4)="N/A","N/A",'输出-系统进路参数'!S420)</f>
        <v>N/A</v>
      </c>
      <c r="Q419" s="22" t="str">
        <f>IF(INDEX(Veh_Marshal,0,4)="N/A","N/A",'输出-系统进路参数'!T420)</f>
        <v>N/A</v>
      </c>
      <c r="R419" s="22" t="str">
        <f>IF(INDEX(Veh_Marshal,0,4)="N/A","N/A",'输出-系统进路参数'!U420)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IF(INDEX(Veh_Marshal,0,4)="N/A","N/A",'输出-系统进路参数'!B421)</f>
        <v>N/A</v>
      </c>
      <c r="B420" s="22" t="str">
        <f>IF(INDEX(Veh_Marshal,0,4)="N/A","N/A",'输出-系统进路参数'!E421)</f>
        <v>N/A</v>
      </c>
      <c r="C420" s="22" t="str">
        <f>IF(INDEX(Veh_Marshal,0,4)="N/A","N/A",'输出-系统进路参数'!F421)</f>
        <v>N/A</v>
      </c>
      <c r="D420" s="22" t="str">
        <f>IF(INDEX(Veh_Marshal,0,4)="N/A","N/A",'输出-系统进路参数'!G421)</f>
        <v>N/A</v>
      </c>
      <c r="E420" s="22" t="str">
        <f>IF(INDEX(Veh_Marshal,0,4)="N/A","N/A",'输出-系统进路参数'!H421)</f>
        <v>N/A</v>
      </c>
      <c r="F420" s="22" t="str">
        <f>IF(INDEX(Veh_Marshal,0,4)="N/A","N/A",'输出-系统进路参数'!I421)</f>
        <v>N/A</v>
      </c>
      <c r="G420" s="22" t="str">
        <f>IF(INDEX(Veh_Marshal,0,4)="N/A","N/A",'输出-系统进路参数'!J421)</f>
        <v>N/A</v>
      </c>
      <c r="H420" s="22" t="str">
        <f>IF(INDEX(Veh_Marshal,0,4)="N/A","N/A",'输出-系统进路参数'!K421)</f>
        <v>N/A</v>
      </c>
      <c r="I420" s="22" t="str">
        <f>IF(INDEX(Veh_Marshal,0,4)="N/A","N/A",'输出-系统进路参数'!L421)</f>
        <v>N/A</v>
      </c>
      <c r="J420" s="22" t="str">
        <f>IF(INDEX(Veh_Marshal,0,4)="N/A","N/A",'输出-系统进路参数'!M421)</f>
        <v>N/A</v>
      </c>
      <c r="K420" s="22" t="str">
        <f>IF(INDEX(Veh_Marshal,0,4)="N/A","N/A",'输出-系统进路参数'!N421)</f>
        <v>N/A</v>
      </c>
      <c r="L420" s="22" t="str">
        <f>IF(INDEX(Veh_Marshal,0,4)="N/A","N/A",'输出-系统进路参数'!O421)</f>
        <v>N/A</v>
      </c>
      <c r="M420" s="22" t="str">
        <f>IF(INDEX(Veh_Marshal,0,4)="N/A","N/A",'输出-系统进路参数'!P421)</f>
        <v>N/A</v>
      </c>
      <c r="N420" s="22" t="str">
        <f>IF(INDEX(Veh_Marshal,0,4)="N/A","N/A",'输出-系统进路参数'!Q421)</f>
        <v>N/A</v>
      </c>
      <c r="O420" s="22" t="str">
        <f>IF(INDEX(Veh_Marshal,0,4)="N/A","N/A",'输出-系统进路参数'!R421)</f>
        <v>N/A</v>
      </c>
      <c r="P420" s="22" t="str">
        <f>IF(INDEX(Veh_Marshal,0,4)="N/A","N/A",'输出-系统进路参数'!S421)</f>
        <v>N/A</v>
      </c>
      <c r="Q420" s="22" t="str">
        <f>IF(INDEX(Veh_Marshal,0,4)="N/A","N/A",'输出-系统进路参数'!T421)</f>
        <v>N/A</v>
      </c>
      <c r="R420" s="22" t="str">
        <f>IF(INDEX(Veh_Marshal,0,4)="N/A","N/A",'输出-系统进路参数'!U421)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IF(INDEX(Veh_Marshal,0,4)="N/A","N/A",'输出-系统进路参数'!B422)</f>
        <v>N/A</v>
      </c>
      <c r="B421" s="22" t="str">
        <f>IF(INDEX(Veh_Marshal,0,4)="N/A","N/A",'输出-系统进路参数'!E422)</f>
        <v>N/A</v>
      </c>
      <c r="C421" s="22" t="str">
        <f>IF(INDEX(Veh_Marshal,0,4)="N/A","N/A",'输出-系统进路参数'!F422)</f>
        <v>N/A</v>
      </c>
      <c r="D421" s="22" t="str">
        <f>IF(INDEX(Veh_Marshal,0,4)="N/A","N/A",'输出-系统进路参数'!G422)</f>
        <v>N/A</v>
      </c>
      <c r="E421" s="22" t="str">
        <f>IF(INDEX(Veh_Marshal,0,4)="N/A","N/A",'输出-系统进路参数'!H422)</f>
        <v>N/A</v>
      </c>
      <c r="F421" s="22" t="str">
        <f>IF(INDEX(Veh_Marshal,0,4)="N/A","N/A",'输出-系统进路参数'!I422)</f>
        <v>N/A</v>
      </c>
      <c r="G421" s="22" t="str">
        <f>IF(INDEX(Veh_Marshal,0,4)="N/A","N/A",'输出-系统进路参数'!J422)</f>
        <v>N/A</v>
      </c>
      <c r="H421" s="22" t="str">
        <f>IF(INDEX(Veh_Marshal,0,4)="N/A","N/A",'输出-系统进路参数'!K422)</f>
        <v>N/A</v>
      </c>
      <c r="I421" s="22" t="str">
        <f>IF(INDEX(Veh_Marshal,0,4)="N/A","N/A",'输出-系统进路参数'!L422)</f>
        <v>N/A</v>
      </c>
      <c r="J421" s="22" t="str">
        <f>IF(INDEX(Veh_Marshal,0,4)="N/A","N/A",'输出-系统进路参数'!M422)</f>
        <v>N/A</v>
      </c>
      <c r="K421" s="22" t="str">
        <f>IF(INDEX(Veh_Marshal,0,4)="N/A","N/A",'输出-系统进路参数'!N422)</f>
        <v>N/A</v>
      </c>
      <c r="L421" s="22" t="str">
        <f>IF(INDEX(Veh_Marshal,0,4)="N/A","N/A",'输出-系统进路参数'!O422)</f>
        <v>N/A</v>
      </c>
      <c r="M421" s="22" t="str">
        <f>IF(INDEX(Veh_Marshal,0,4)="N/A","N/A",'输出-系统进路参数'!P422)</f>
        <v>N/A</v>
      </c>
      <c r="N421" s="22" t="str">
        <f>IF(INDEX(Veh_Marshal,0,4)="N/A","N/A",'输出-系统进路参数'!Q422)</f>
        <v>N/A</v>
      </c>
      <c r="O421" s="22" t="str">
        <f>IF(INDEX(Veh_Marshal,0,4)="N/A","N/A",'输出-系统进路参数'!R422)</f>
        <v>N/A</v>
      </c>
      <c r="P421" s="22" t="str">
        <f>IF(INDEX(Veh_Marshal,0,4)="N/A","N/A",'输出-系统进路参数'!S422)</f>
        <v>N/A</v>
      </c>
      <c r="Q421" s="22" t="str">
        <f>IF(INDEX(Veh_Marshal,0,4)="N/A","N/A",'输出-系统进路参数'!T422)</f>
        <v>N/A</v>
      </c>
      <c r="R421" s="22" t="str">
        <f>IF(INDEX(Veh_Marshal,0,4)="N/A","N/A",'输出-系统进路参数'!U422)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IF(INDEX(Veh_Marshal,0,4)="N/A","N/A",'输出-系统进路参数'!B423)</f>
        <v>N/A</v>
      </c>
      <c r="B422" s="22" t="str">
        <f>IF(INDEX(Veh_Marshal,0,4)="N/A","N/A",'输出-系统进路参数'!E423)</f>
        <v>N/A</v>
      </c>
      <c r="C422" s="22" t="str">
        <f>IF(INDEX(Veh_Marshal,0,4)="N/A","N/A",'输出-系统进路参数'!F423)</f>
        <v>N/A</v>
      </c>
      <c r="D422" s="22" t="str">
        <f>IF(INDEX(Veh_Marshal,0,4)="N/A","N/A",'输出-系统进路参数'!G423)</f>
        <v>N/A</v>
      </c>
      <c r="E422" s="22" t="str">
        <f>IF(INDEX(Veh_Marshal,0,4)="N/A","N/A",'输出-系统进路参数'!H423)</f>
        <v>N/A</v>
      </c>
      <c r="F422" s="22" t="str">
        <f>IF(INDEX(Veh_Marshal,0,4)="N/A","N/A",'输出-系统进路参数'!I423)</f>
        <v>N/A</v>
      </c>
      <c r="G422" s="22" t="str">
        <f>IF(INDEX(Veh_Marshal,0,4)="N/A","N/A",'输出-系统进路参数'!J423)</f>
        <v>N/A</v>
      </c>
      <c r="H422" s="22" t="str">
        <f>IF(INDEX(Veh_Marshal,0,4)="N/A","N/A",'输出-系统进路参数'!K423)</f>
        <v>N/A</v>
      </c>
      <c r="I422" s="22" t="str">
        <f>IF(INDEX(Veh_Marshal,0,4)="N/A","N/A",'输出-系统进路参数'!L423)</f>
        <v>N/A</v>
      </c>
      <c r="J422" s="22" t="str">
        <f>IF(INDEX(Veh_Marshal,0,4)="N/A","N/A",'输出-系统进路参数'!M423)</f>
        <v>N/A</v>
      </c>
      <c r="K422" s="22" t="str">
        <f>IF(INDEX(Veh_Marshal,0,4)="N/A","N/A",'输出-系统进路参数'!N423)</f>
        <v>N/A</v>
      </c>
      <c r="L422" s="22" t="str">
        <f>IF(INDEX(Veh_Marshal,0,4)="N/A","N/A",'输出-系统进路参数'!O423)</f>
        <v>N/A</v>
      </c>
      <c r="M422" s="22" t="str">
        <f>IF(INDEX(Veh_Marshal,0,4)="N/A","N/A",'输出-系统进路参数'!P423)</f>
        <v>N/A</v>
      </c>
      <c r="N422" s="22" t="str">
        <f>IF(INDEX(Veh_Marshal,0,4)="N/A","N/A",'输出-系统进路参数'!Q423)</f>
        <v>N/A</v>
      </c>
      <c r="O422" s="22" t="str">
        <f>IF(INDEX(Veh_Marshal,0,4)="N/A","N/A",'输出-系统进路参数'!R423)</f>
        <v>N/A</v>
      </c>
      <c r="P422" s="22" t="str">
        <f>IF(INDEX(Veh_Marshal,0,4)="N/A","N/A",'输出-系统进路参数'!S423)</f>
        <v>N/A</v>
      </c>
      <c r="Q422" s="22" t="str">
        <f>IF(INDEX(Veh_Marshal,0,4)="N/A","N/A",'输出-系统进路参数'!T423)</f>
        <v>N/A</v>
      </c>
      <c r="R422" s="22" t="str">
        <f>IF(INDEX(Veh_Marshal,0,4)="N/A","N/A",'输出-系统进路参数'!U423)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IF(INDEX(Veh_Marshal,0,4)="N/A","N/A",'输出-系统进路参数'!B424)</f>
        <v>N/A</v>
      </c>
      <c r="B423" s="22" t="str">
        <f>IF(INDEX(Veh_Marshal,0,4)="N/A","N/A",'输出-系统进路参数'!E424)</f>
        <v>N/A</v>
      </c>
      <c r="C423" s="22" t="str">
        <f>IF(INDEX(Veh_Marshal,0,4)="N/A","N/A",'输出-系统进路参数'!F424)</f>
        <v>N/A</v>
      </c>
      <c r="D423" s="22" t="str">
        <f>IF(INDEX(Veh_Marshal,0,4)="N/A","N/A",'输出-系统进路参数'!G424)</f>
        <v>N/A</v>
      </c>
      <c r="E423" s="22" t="str">
        <f>IF(INDEX(Veh_Marshal,0,4)="N/A","N/A",'输出-系统进路参数'!H424)</f>
        <v>N/A</v>
      </c>
      <c r="F423" s="22" t="str">
        <f>IF(INDEX(Veh_Marshal,0,4)="N/A","N/A",'输出-系统进路参数'!I424)</f>
        <v>N/A</v>
      </c>
      <c r="G423" s="22" t="str">
        <f>IF(INDEX(Veh_Marshal,0,4)="N/A","N/A",'输出-系统进路参数'!J424)</f>
        <v>N/A</v>
      </c>
      <c r="H423" s="22" t="str">
        <f>IF(INDEX(Veh_Marshal,0,4)="N/A","N/A",'输出-系统进路参数'!K424)</f>
        <v>N/A</v>
      </c>
      <c r="I423" s="22" t="str">
        <f>IF(INDEX(Veh_Marshal,0,4)="N/A","N/A",'输出-系统进路参数'!L424)</f>
        <v>N/A</v>
      </c>
      <c r="J423" s="22" t="str">
        <f>IF(INDEX(Veh_Marshal,0,4)="N/A","N/A",'输出-系统进路参数'!M424)</f>
        <v>N/A</v>
      </c>
      <c r="K423" s="22" t="str">
        <f>IF(INDEX(Veh_Marshal,0,4)="N/A","N/A",'输出-系统进路参数'!N424)</f>
        <v>N/A</v>
      </c>
      <c r="L423" s="22" t="str">
        <f>IF(INDEX(Veh_Marshal,0,4)="N/A","N/A",'输出-系统进路参数'!O424)</f>
        <v>N/A</v>
      </c>
      <c r="M423" s="22" t="str">
        <f>IF(INDEX(Veh_Marshal,0,4)="N/A","N/A",'输出-系统进路参数'!P424)</f>
        <v>N/A</v>
      </c>
      <c r="N423" s="22" t="str">
        <f>IF(INDEX(Veh_Marshal,0,4)="N/A","N/A",'输出-系统进路参数'!Q424)</f>
        <v>N/A</v>
      </c>
      <c r="O423" s="22" t="str">
        <f>IF(INDEX(Veh_Marshal,0,4)="N/A","N/A",'输出-系统进路参数'!R424)</f>
        <v>N/A</v>
      </c>
      <c r="P423" s="22" t="str">
        <f>IF(INDEX(Veh_Marshal,0,4)="N/A","N/A",'输出-系统进路参数'!S424)</f>
        <v>N/A</v>
      </c>
      <c r="Q423" s="22" t="str">
        <f>IF(INDEX(Veh_Marshal,0,4)="N/A","N/A",'输出-系统进路参数'!T424)</f>
        <v>N/A</v>
      </c>
      <c r="R423" s="22" t="str">
        <f>IF(INDEX(Veh_Marshal,0,4)="N/A","N/A",'输出-系统进路参数'!U424)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IF(INDEX(Veh_Marshal,0,4)="N/A","N/A",'输出-系统进路参数'!B425)</f>
        <v>N/A</v>
      </c>
      <c r="B424" s="22" t="str">
        <f>IF(INDEX(Veh_Marshal,0,4)="N/A","N/A",'输出-系统进路参数'!E425)</f>
        <v>N/A</v>
      </c>
      <c r="C424" s="22" t="str">
        <f>IF(INDEX(Veh_Marshal,0,4)="N/A","N/A",'输出-系统进路参数'!F425)</f>
        <v>N/A</v>
      </c>
      <c r="D424" s="22" t="str">
        <f>IF(INDEX(Veh_Marshal,0,4)="N/A","N/A",'输出-系统进路参数'!G425)</f>
        <v>N/A</v>
      </c>
      <c r="E424" s="22" t="str">
        <f>IF(INDEX(Veh_Marshal,0,4)="N/A","N/A",'输出-系统进路参数'!H425)</f>
        <v>N/A</v>
      </c>
      <c r="F424" s="22" t="str">
        <f>IF(INDEX(Veh_Marshal,0,4)="N/A","N/A",'输出-系统进路参数'!I425)</f>
        <v>N/A</v>
      </c>
      <c r="G424" s="22" t="str">
        <f>IF(INDEX(Veh_Marshal,0,4)="N/A","N/A",'输出-系统进路参数'!J425)</f>
        <v>N/A</v>
      </c>
      <c r="H424" s="22" t="str">
        <f>IF(INDEX(Veh_Marshal,0,4)="N/A","N/A",'输出-系统进路参数'!K425)</f>
        <v>N/A</v>
      </c>
      <c r="I424" s="22" t="str">
        <f>IF(INDEX(Veh_Marshal,0,4)="N/A","N/A",'输出-系统进路参数'!L425)</f>
        <v>N/A</v>
      </c>
      <c r="J424" s="22" t="str">
        <f>IF(INDEX(Veh_Marshal,0,4)="N/A","N/A",'输出-系统进路参数'!M425)</f>
        <v>N/A</v>
      </c>
      <c r="K424" s="22" t="str">
        <f>IF(INDEX(Veh_Marshal,0,4)="N/A","N/A",'输出-系统进路参数'!N425)</f>
        <v>N/A</v>
      </c>
      <c r="L424" s="22" t="str">
        <f>IF(INDEX(Veh_Marshal,0,4)="N/A","N/A",'输出-系统进路参数'!O425)</f>
        <v>N/A</v>
      </c>
      <c r="M424" s="22" t="str">
        <f>IF(INDEX(Veh_Marshal,0,4)="N/A","N/A",'输出-系统进路参数'!P425)</f>
        <v>N/A</v>
      </c>
      <c r="N424" s="22" t="str">
        <f>IF(INDEX(Veh_Marshal,0,4)="N/A","N/A",'输出-系统进路参数'!Q425)</f>
        <v>N/A</v>
      </c>
      <c r="O424" s="22" t="str">
        <f>IF(INDEX(Veh_Marshal,0,4)="N/A","N/A",'输出-系统进路参数'!R425)</f>
        <v>N/A</v>
      </c>
      <c r="P424" s="22" t="str">
        <f>IF(INDEX(Veh_Marshal,0,4)="N/A","N/A",'输出-系统进路参数'!S425)</f>
        <v>N/A</v>
      </c>
      <c r="Q424" s="22" t="str">
        <f>IF(INDEX(Veh_Marshal,0,4)="N/A","N/A",'输出-系统进路参数'!T425)</f>
        <v>N/A</v>
      </c>
      <c r="R424" s="22" t="str">
        <f>IF(INDEX(Veh_Marshal,0,4)="N/A","N/A",'输出-系统进路参数'!U425)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IF(INDEX(Veh_Marshal,0,4)="N/A","N/A",'输出-系统进路参数'!B426)</f>
        <v>N/A</v>
      </c>
      <c r="B425" s="22" t="str">
        <f>IF(INDEX(Veh_Marshal,0,4)="N/A","N/A",'输出-系统进路参数'!E426)</f>
        <v>N/A</v>
      </c>
      <c r="C425" s="22" t="str">
        <f>IF(INDEX(Veh_Marshal,0,4)="N/A","N/A",'输出-系统进路参数'!F426)</f>
        <v>N/A</v>
      </c>
      <c r="D425" s="22" t="str">
        <f>IF(INDEX(Veh_Marshal,0,4)="N/A","N/A",'输出-系统进路参数'!G426)</f>
        <v>N/A</v>
      </c>
      <c r="E425" s="22" t="str">
        <f>IF(INDEX(Veh_Marshal,0,4)="N/A","N/A",'输出-系统进路参数'!H426)</f>
        <v>N/A</v>
      </c>
      <c r="F425" s="22" t="str">
        <f>IF(INDEX(Veh_Marshal,0,4)="N/A","N/A",'输出-系统进路参数'!I426)</f>
        <v>N/A</v>
      </c>
      <c r="G425" s="22" t="str">
        <f>IF(INDEX(Veh_Marshal,0,4)="N/A","N/A",'输出-系统进路参数'!J426)</f>
        <v>N/A</v>
      </c>
      <c r="H425" s="22" t="str">
        <f>IF(INDEX(Veh_Marshal,0,4)="N/A","N/A",'输出-系统进路参数'!K426)</f>
        <v>N/A</v>
      </c>
      <c r="I425" s="22" t="str">
        <f>IF(INDEX(Veh_Marshal,0,4)="N/A","N/A",'输出-系统进路参数'!L426)</f>
        <v>N/A</v>
      </c>
      <c r="J425" s="22" t="str">
        <f>IF(INDEX(Veh_Marshal,0,4)="N/A","N/A",'输出-系统进路参数'!M426)</f>
        <v>N/A</v>
      </c>
      <c r="K425" s="22" t="str">
        <f>IF(INDEX(Veh_Marshal,0,4)="N/A","N/A",'输出-系统进路参数'!N426)</f>
        <v>N/A</v>
      </c>
      <c r="L425" s="22" t="str">
        <f>IF(INDEX(Veh_Marshal,0,4)="N/A","N/A",'输出-系统进路参数'!O426)</f>
        <v>N/A</v>
      </c>
      <c r="M425" s="22" t="str">
        <f>IF(INDEX(Veh_Marshal,0,4)="N/A","N/A",'输出-系统进路参数'!P426)</f>
        <v>N/A</v>
      </c>
      <c r="N425" s="22" t="str">
        <f>IF(INDEX(Veh_Marshal,0,4)="N/A","N/A",'输出-系统进路参数'!Q426)</f>
        <v>N/A</v>
      </c>
      <c r="O425" s="22" t="str">
        <f>IF(INDEX(Veh_Marshal,0,4)="N/A","N/A",'输出-系统进路参数'!R426)</f>
        <v>N/A</v>
      </c>
      <c r="P425" s="22" t="str">
        <f>IF(INDEX(Veh_Marshal,0,4)="N/A","N/A",'输出-系统进路参数'!S426)</f>
        <v>N/A</v>
      </c>
      <c r="Q425" s="22" t="str">
        <f>IF(INDEX(Veh_Marshal,0,4)="N/A","N/A",'输出-系统进路参数'!T426)</f>
        <v>N/A</v>
      </c>
      <c r="R425" s="22" t="str">
        <f>IF(INDEX(Veh_Marshal,0,4)="N/A","N/A",'输出-系统进路参数'!U426)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IF(INDEX(Veh_Marshal,0,4)="N/A","N/A",'输出-系统进路参数'!B427)</f>
        <v>N/A</v>
      </c>
      <c r="B426" s="22" t="str">
        <f>IF(INDEX(Veh_Marshal,0,4)="N/A","N/A",'输出-系统进路参数'!E427)</f>
        <v>N/A</v>
      </c>
      <c r="C426" s="22" t="str">
        <f>IF(INDEX(Veh_Marshal,0,4)="N/A","N/A",'输出-系统进路参数'!F427)</f>
        <v>N/A</v>
      </c>
      <c r="D426" s="22" t="str">
        <f>IF(INDEX(Veh_Marshal,0,4)="N/A","N/A",'输出-系统进路参数'!G427)</f>
        <v>N/A</v>
      </c>
      <c r="E426" s="22" t="str">
        <f>IF(INDEX(Veh_Marshal,0,4)="N/A","N/A",'输出-系统进路参数'!H427)</f>
        <v>N/A</v>
      </c>
      <c r="F426" s="22" t="str">
        <f>IF(INDEX(Veh_Marshal,0,4)="N/A","N/A",'输出-系统进路参数'!I427)</f>
        <v>N/A</v>
      </c>
      <c r="G426" s="22" t="str">
        <f>IF(INDEX(Veh_Marshal,0,4)="N/A","N/A",'输出-系统进路参数'!J427)</f>
        <v>N/A</v>
      </c>
      <c r="H426" s="22" t="str">
        <f>IF(INDEX(Veh_Marshal,0,4)="N/A","N/A",'输出-系统进路参数'!K427)</f>
        <v>N/A</v>
      </c>
      <c r="I426" s="22" t="str">
        <f>IF(INDEX(Veh_Marshal,0,4)="N/A","N/A",'输出-系统进路参数'!L427)</f>
        <v>N/A</v>
      </c>
      <c r="J426" s="22" t="str">
        <f>IF(INDEX(Veh_Marshal,0,4)="N/A","N/A",'输出-系统进路参数'!M427)</f>
        <v>N/A</v>
      </c>
      <c r="K426" s="22" t="str">
        <f>IF(INDEX(Veh_Marshal,0,4)="N/A","N/A",'输出-系统进路参数'!N427)</f>
        <v>N/A</v>
      </c>
      <c r="L426" s="22" t="str">
        <f>IF(INDEX(Veh_Marshal,0,4)="N/A","N/A",'输出-系统进路参数'!O427)</f>
        <v>N/A</v>
      </c>
      <c r="M426" s="22" t="str">
        <f>IF(INDEX(Veh_Marshal,0,4)="N/A","N/A",'输出-系统进路参数'!P427)</f>
        <v>N/A</v>
      </c>
      <c r="N426" s="22" t="str">
        <f>IF(INDEX(Veh_Marshal,0,4)="N/A","N/A",'输出-系统进路参数'!Q427)</f>
        <v>N/A</v>
      </c>
      <c r="O426" s="22" t="str">
        <f>IF(INDEX(Veh_Marshal,0,4)="N/A","N/A",'输出-系统进路参数'!R427)</f>
        <v>N/A</v>
      </c>
      <c r="P426" s="22" t="str">
        <f>IF(INDEX(Veh_Marshal,0,4)="N/A","N/A",'输出-系统进路参数'!S427)</f>
        <v>N/A</v>
      </c>
      <c r="Q426" s="22" t="str">
        <f>IF(INDEX(Veh_Marshal,0,4)="N/A","N/A",'输出-系统进路参数'!T427)</f>
        <v>N/A</v>
      </c>
      <c r="R426" s="22" t="str">
        <f>IF(INDEX(Veh_Marshal,0,4)="N/A","N/A",'输出-系统进路参数'!U427)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IF(INDEX(Veh_Marshal,0,4)="N/A","N/A",'输出-系统进路参数'!B428)</f>
        <v>N/A</v>
      </c>
      <c r="B427" s="22" t="str">
        <f>IF(INDEX(Veh_Marshal,0,4)="N/A","N/A",'输出-系统进路参数'!E428)</f>
        <v>N/A</v>
      </c>
      <c r="C427" s="22" t="str">
        <f>IF(INDEX(Veh_Marshal,0,4)="N/A","N/A",'输出-系统进路参数'!F428)</f>
        <v>N/A</v>
      </c>
      <c r="D427" s="22" t="str">
        <f>IF(INDEX(Veh_Marshal,0,4)="N/A","N/A",'输出-系统进路参数'!G428)</f>
        <v>N/A</v>
      </c>
      <c r="E427" s="22" t="str">
        <f>IF(INDEX(Veh_Marshal,0,4)="N/A","N/A",'输出-系统进路参数'!H428)</f>
        <v>N/A</v>
      </c>
      <c r="F427" s="22" t="str">
        <f>IF(INDEX(Veh_Marshal,0,4)="N/A","N/A",'输出-系统进路参数'!I428)</f>
        <v>N/A</v>
      </c>
      <c r="G427" s="22" t="str">
        <f>IF(INDEX(Veh_Marshal,0,4)="N/A","N/A",'输出-系统进路参数'!J428)</f>
        <v>N/A</v>
      </c>
      <c r="H427" s="22" t="str">
        <f>IF(INDEX(Veh_Marshal,0,4)="N/A","N/A",'输出-系统进路参数'!K428)</f>
        <v>N/A</v>
      </c>
      <c r="I427" s="22" t="str">
        <f>IF(INDEX(Veh_Marshal,0,4)="N/A","N/A",'输出-系统进路参数'!L428)</f>
        <v>N/A</v>
      </c>
      <c r="J427" s="22" t="str">
        <f>IF(INDEX(Veh_Marshal,0,4)="N/A","N/A",'输出-系统进路参数'!M428)</f>
        <v>N/A</v>
      </c>
      <c r="K427" s="22" t="str">
        <f>IF(INDEX(Veh_Marshal,0,4)="N/A","N/A",'输出-系统进路参数'!N428)</f>
        <v>N/A</v>
      </c>
      <c r="L427" s="22" t="str">
        <f>IF(INDEX(Veh_Marshal,0,4)="N/A","N/A",'输出-系统进路参数'!O428)</f>
        <v>N/A</v>
      </c>
      <c r="M427" s="22" t="str">
        <f>IF(INDEX(Veh_Marshal,0,4)="N/A","N/A",'输出-系统进路参数'!P428)</f>
        <v>N/A</v>
      </c>
      <c r="N427" s="22" t="str">
        <f>IF(INDEX(Veh_Marshal,0,4)="N/A","N/A",'输出-系统进路参数'!Q428)</f>
        <v>N/A</v>
      </c>
      <c r="O427" s="22" t="str">
        <f>IF(INDEX(Veh_Marshal,0,4)="N/A","N/A",'输出-系统进路参数'!R428)</f>
        <v>N/A</v>
      </c>
      <c r="P427" s="22" t="str">
        <f>IF(INDEX(Veh_Marshal,0,4)="N/A","N/A",'输出-系统进路参数'!S428)</f>
        <v>N/A</v>
      </c>
      <c r="Q427" s="22" t="str">
        <f>IF(INDEX(Veh_Marshal,0,4)="N/A","N/A",'输出-系统进路参数'!T428)</f>
        <v>N/A</v>
      </c>
      <c r="R427" s="22" t="str">
        <f>IF(INDEX(Veh_Marshal,0,4)="N/A","N/A",'输出-系统进路参数'!U428)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IF(INDEX(Veh_Marshal,0,4)="N/A","N/A",'输出-系统进路参数'!B429)</f>
        <v>N/A</v>
      </c>
      <c r="B428" s="22" t="str">
        <f>IF(INDEX(Veh_Marshal,0,4)="N/A","N/A",'输出-系统进路参数'!E429)</f>
        <v>N/A</v>
      </c>
      <c r="C428" s="22" t="str">
        <f>IF(INDEX(Veh_Marshal,0,4)="N/A","N/A",'输出-系统进路参数'!F429)</f>
        <v>N/A</v>
      </c>
      <c r="D428" s="22" t="str">
        <f>IF(INDEX(Veh_Marshal,0,4)="N/A","N/A",'输出-系统进路参数'!G429)</f>
        <v>N/A</v>
      </c>
      <c r="E428" s="22" t="str">
        <f>IF(INDEX(Veh_Marshal,0,4)="N/A","N/A",'输出-系统进路参数'!H429)</f>
        <v>N/A</v>
      </c>
      <c r="F428" s="22" t="str">
        <f>IF(INDEX(Veh_Marshal,0,4)="N/A","N/A",'输出-系统进路参数'!I429)</f>
        <v>N/A</v>
      </c>
      <c r="G428" s="22" t="str">
        <f>IF(INDEX(Veh_Marshal,0,4)="N/A","N/A",'输出-系统进路参数'!J429)</f>
        <v>N/A</v>
      </c>
      <c r="H428" s="22" t="str">
        <f>IF(INDEX(Veh_Marshal,0,4)="N/A","N/A",'输出-系统进路参数'!K429)</f>
        <v>N/A</v>
      </c>
      <c r="I428" s="22" t="str">
        <f>IF(INDEX(Veh_Marshal,0,4)="N/A","N/A",'输出-系统进路参数'!L429)</f>
        <v>N/A</v>
      </c>
      <c r="J428" s="22" t="str">
        <f>IF(INDEX(Veh_Marshal,0,4)="N/A","N/A",'输出-系统进路参数'!M429)</f>
        <v>N/A</v>
      </c>
      <c r="K428" s="22" t="str">
        <f>IF(INDEX(Veh_Marshal,0,4)="N/A","N/A",'输出-系统进路参数'!N429)</f>
        <v>N/A</v>
      </c>
      <c r="L428" s="22" t="str">
        <f>IF(INDEX(Veh_Marshal,0,4)="N/A","N/A",'输出-系统进路参数'!O429)</f>
        <v>N/A</v>
      </c>
      <c r="M428" s="22" t="str">
        <f>IF(INDEX(Veh_Marshal,0,4)="N/A","N/A",'输出-系统进路参数'!P429)</f>
        <v>N/A</v>
      </c>
      <c r="N428" s="22" t="str">
        <f>IF(INDEX(Veh_Marshal,0,4)="N/A","N/A",'输出-系统进路参数'!Q429)</f>
        <v>N/A</v>
      </c>
      <c r="O428" s="22" t="str">
        <f>IF(INDEX(Veh_Marshal,0,4)="N/A","N/A",'输出-系统进路参数'!R429)</f>
        <v>N/A</v>
      </c>
      <c r="P428" s="22" t="str">
        <f>IF(INDEX(Veh_Marshal,0,4)="N/A","N/A",'输出-系统进路参数'!S429)</f>
        <v>N/A</v>
      </c>
      <c r="Q428" s="22" t="str">
        <f>IF(INDEX(Veh_Marshal,0,4)="N/A","N/A",'输出-系统进路参数'!T429)</f>
        <v>N/A</v>
      </c>
      <c r="R428" s="22" t="str">
        <f>IF(INDEX(Veh_Marshal,0,4)="N/A","N/A",'输出-系统进路参数'!U429)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IF(INDEX(Veh_Marshal,0,4)="N/A","N/A",'输出-系统进路参数'!B430)</f>
        <v>N/A</v>
      </c>
      <c r="B429" s="22" t="str">
        <f>IF(INDEX(Veh_Marshal,0,4)="N/A","N/A",'输出-系统进路参数'!E430)</f>
        <v>N/A</v>
      </c>
      <c r="C429" s="22" t="str">
        <f>IF(INDEX(Veh_Marshal,0,4)="N/A","N/A",'输出-系统进路参数'!F430)</f>
        <v>N/A</v>
      </c>
      <c r="D429" s="22" t="str">
        <f>IF(INDEX(Veh_Marshal,0,4)="N/A","N/A",'输出-系统进路参数'!G430)</f>
        <v>N/A</v>
      </c>
      <c r="E429" s="22" t="str">
        <f>IF(INDEX(Veh_Marshal,0,4)="N/A","N/A",'输出-系统进路参数'!H430)</f>
        <v>N/A</v>
      </c>
      <c r="F429" s="22" t="str">
        <f>IF(INDEX(Veh_Marshal,0,4)="N/A","N/A",'输出-系统进路参数'!I430)</f>
        <v>N/A</v>
      </c>
      <c r="G429" s="22" t="str">
        <f>IF(INDEX(Veh_Marshal,0,4)="N/A","N/A",'输出-系统进路参数'!J430)</f>
        <v>N/A</v>
      </c>
      <c r="H429" s="22" t="str">
        <f>IF(INDEX(Veh_Marshal,0,4)="N/A","N/A",'输出-系统进路参数'!K430)</f>
        <v>N/A</v>
      </c>
      <c r="I429" s="22" t="str">
        <f>IF(INDEX(Veh_Marshal,0,4)="N/A","N/A",'输出-系统进路参数'!L430)</f>
        <v>N/A</v>
      </c>
      <c r="J429" s="22" t="str">
        <f>IF(INDEX(Veh_Marshal,0,4)="N/A","N/A",'输出-系统进路参数'!M430)</f>
        <v>N/A</v>
      </c>
      <c r="K429" s="22" t="str">
        <f>IF(INDEX(Veh_Marshal,0,4)="N/A","N/A",'输出-系统进路参数'!N430)</f>
        <v>N/A</v>
      </c>
      <c r="L429" s="22" t="str">
        <f>IF(INDEX(Veh_Marshal,0,4)="N/A","N/A",'输出-系统进路参数'!O430)</f>
        <v>N/A</v>
      </c>
      <c r="M429" s="22" t="str">
        <f>IF(INDEX(Veh_Marshal,0,4)="N/A","N/A",'输出-系统进路参数'!P430)</f>
        <v>N/A</v>
      </c>
      <c r="N429" s="22" t="str">
        <f>IF(INDEX(Veh_Marshal,0,4)="N/A","N/A",'输出-系统进路参数'!Q430)</f>
        <v>N/A</v>
      </c>
      <c r="O429" s="22" t="str">
        <f>IF(INDEX(Veh_Marshal,0,4)="N/A","N/A",'输出-系统进路参数'!R430)</f>
        <v>N/A</v>
      </c>
      <c r="P429" s="22" t="str">
        <f>IF(INDEX(Veh_Marshal,0,4)="N/A","N/A",'输出-系统进路参数'!S430)</f>
        <v>N/A</v>
      </c>
      <c r="Q429" s="22" t="str">
        <f>IF(INDEX(Veh_Marshal,0,4)="N/A","N/A",'输出-系统进路参数'!T430)</f>
        <v>N/A</v>
      </c>
      <c r="R429" s="22" t="str">
        <f>IF(INDEX(Veh_Marshal,0,4)="N/A","N/A",'输出-系统进路参数'!U430)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IF(INDEX(Veh_Marshal,0,4)="N/A","N/A",'输出-系统进路参数'!B431)</f>
        <v>N/A</v>
      </c>
      <c r="B430" s="22" t="str">
        <f>IF(INDEX(Veh_Marshal,0,4)="N/A","N/A",'输出-系统进路参数'!E431)</f>
        <v>N/A</v>
      </c>
      <c r="C430" s="22" t="str">
        <f>IF(INDEX(Veh_Marshal,0,4)="N/A","N/A",'输出-系统进路参数'!F431)</f>
        <v>N/A</v>
      </c>
      <c r="D430" s="22" t="str">
        <f>IF(INDEX(Veh_Marshal,0,4)="N/A","N/A",'输出-系统进路参数'!G431)</f>
        <v>N/A</v>
      </c>
      <c r="E430" s="22" t="str">
        <f>IF(INDEX(Veh_Marshal,0,4)="N/A","N/A",'输出-系统进路参数'!H431)</f>
        <v>N/A</v>
      </c>
      <c r="F430" s="22" t="str">
        <f>IF(INDEX(Veh_Marshal,0,4)="N/A","N/A",'输出-系统进路参数'!I431)</f>
        <v>N/A</v>
      </c>
      <c r="G430" s="22" t="str">
        <f>IF(INDEX(Veh_Marshal,0,4)="N/A","N/A",'输出-系统进路参数'!J431)</f>
        <v>N/A</v>
      </c>
      <c r="H430" s="22" t="str">
        <f>IF(INDEX(Veh_Marshal,0,4)="N/A","N/A",'输出-系统进路参数'!K431)</f>
        <v>N/A</v>
      </c>
      <c r="I430" s="22" t="str">
        <f>IF(INDEX(Veh_Marshal,0,4)="N/A","N/A",'输出-系统进路参数'!L431)</f>
        <v>N/A</v>
      </c>
      <c r="J430" s="22" t="str">
        <f>IF(INDEX(Veh_Marshal,0,4)="N/A","N/A",'输出-系统进路参数'!M431)</f>
        <v>N/A</v>
      </c>
      <c r="K430" s="22" t="str">
        <f>IF(INDEX(Veh_Marshal,0,4)="N/A","N/A",'输出-系统进路参数'!N431)</f>
        <v>N/A</v>
      </c>
      <c r="L430" s="22" t="str">
        <f>IF(INDEX(Veh_Marshal,0,4)="N/A","N/A",'输出-系统进路参数'!O431)</f>
        <v>N/A</v>
      </c>
      <c r="M430" s="22" t="str">
        <f>IF(INDEX(Veh_Marshal,0,4)="N/A","N/A",'输出-系统进路参数'!P431)</f>
        <v>N/A</v>
      </c>
      <c r="N430" s="22" t="str">
        <f>IF(INDEX(Veh_Marshal,0,4)="N/A","N/A",'输出-系统进路参数'!Q431)</f>
        <v>N/A</v>
      </c>
      <c r="O430" s="22" t="str">
        <f>IF(INDEX(Veh_Marshal,0,4)="N/A","N/A",'输出-系统进路参数'!R431)</f>
        <v>N/A</v>
      </c>
      <c r="P430" s="22" t="str">
        <f>IF(INDEX(Veh_Marshal,0,4)="N/A","N/A",'输出-系统进路参数'!S431)</f>
        <v>N/A</v>
      </c>
      <c r="Q430" s="22" t="str">
        <f>IF(INDEX(Veh_Marshal,0,4)="N/A","N/A",'输出-系统进路参数'!T431)</f>
        <v>N/A</v>
      </c>
      <c r="R430" s="22" t="str">
        <f>IF(INDEX(Veh_Marshal,0,4)="N/A","N/A",'输出-系统进路参数'!U431)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IF(INDEX(Veh_Marshal,0,4)="N/A","N/A",'输出-系统进路参数'!B432)</f>
        <v>N/A</v>
      </c>
      <c r="B431" s="22" t="str">
        <f>IF(INDEX(Veh_Marshal,0,4)="N/A","N/A",'输出-系统进路参数'!E432)</f>
        <v>N/A</v>
      </c>
      <c r="C431" s="22" t="str">
        <f>IF(INDEX(Veh_Marshal,0,4)="N/A","N/A",'输出-系统进路参数'!F432)</f>
        <v>N/A</v>
      </c>
      <c r="D431" s="22" t="str">
        <f>IF(INDEX(Veh_Marshal,0,4)="N/A","N/A",'输出-系统进路参数'!G432)</f>
        <v>N/A</v>
      </c>
      <c r="E431" s="22" t="str">
        <f>IF(INDEX(Veh_Marshal,0,4)="N/A","N/A",'输出-系统进路参数'!H432)</f>
        <v>N/A</v>
      </c>
      <c r="F431" s="22" t="str">
        <f>IF(INDEX(Veh_Marshal,0,4)="N/A","N/A",'输出-系统进路参数'!I432)</f>
        <v>N/A</v>
      </c>
      <c r="G431" s="22" t="str">
        <f>IF(INDEX(Veh_Marshal,0,4)="N/A","N/A",'输出-系统进路参数'!J432)</f>
        <v>N/A</v>
      </c>
      <c r="H431" s="22" t="str">
        <f>IF(INDEX(Veh_Marshal,0,4)="N/A","N/A",'输出-系统进路参数'!K432)</f>
        <v>N/A</v>
      </c>
      <c r="I431" s="22" t="str">
        <f>IF(INDEX(Veh_Marshal,0,4)="N/A","N/A",'输出-系统进路参数'!L432)</f>
        <v>N/A</v>
      </c>
      <c r="J431" s="22" t="str">
        <f>IF(INDEX(Veh_Marshal,0,4)="N/A","N/A",'输出-系统进路参数'!M432)</f>
        <v>N/A</v>
      </c>
      <c r="K431" s="22" t="str">
        <f>IF(INDEX(Veh_Marshal,0,4)="N/A","N/A",'输出-系统进路参数'!N432)</f>
        <v>N/A</v>
      </c>
      <c r="L431" s="22" t="str">
        <f>IF(INDEX(Veh_Marshal,0,4)="N/A","N/A",'输出-系统进路参数'!O432)</f>
        <v>N/A</v>
      </c>
      <c r="M431" s="22" t="str">
        <f>IF(INDEX(Veh_Marshal,0,4)="N/A","N/A",'输出-系统进路参数'!P432)</f>
        <v>N/A</v>
      </c>
      <c r="N431" s="22" t="str">
        <f>IF(INDEX(Veh_Marshal,0,4)="N/A","N/A",'输出-系统进路参数'!Q432)</f>
        <v>N/A</v>
      </c>
      <c r="O431" s="22" t="str">
        <f>IF(INDEX(Veh_Marshal,0,4)="N/A","N/A",'输出-系统进路参数'!R432)</f>
        <v>N/A</v>
      </c>
      <c r="P431" s="22" t="str">
        <f>IF(INDEX(Veh_Marshal,0,4)="N/A","N/A",'输出-系统进路参数'!S432)</f>
        <v>N/A</v>
      </c>
      <c r="Q431" s="22" t="str">
        <f>IF(INDEX(Veh_Marshal,0,4)="N/A","N/A",'输出-系统进路参数'!T432)</f>
        <v>N/A</v>
      </c>
      <c r="R431" s="22" t="str">
        <f>IF(INDEX(Veh_Marshal,0,4)="N/A","N/A",'输出-系统进路参数'!U432)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IF(INDEX(Veh_Marshal,0,4)="N/A","N/A",'输出-系统进路参数'!B433)</f>
        <v>N/A</v>
      </c>
      <c r="B432" s="22" t="str">
        <f>IF(INDEX(Veh_Marshal,0,4)="N/A","N/A",'输出-系统进路参数'!E433)</f>
        <v>N/A</v>
      </c>
      <c r="C432" s="22" t="str">
        <f>IF(INDEX(Veh_Marshal,0,4)="N/A","N/A",'输出-系统进路参数'!F433)</f>
        <v>N/A</v>
      </c>
      <c r="D432" s="22" t="str">
        <f>IF(INDEX(Veh_Marshal,0,4)="N/A","N/A",'输出-系统进路参数'!G433)</f>
        <v>N/A</v>
      </c>
      <c r="E432" s="22" t="str">
        <f>IF(INDEX(Veh_Marshal,0,4)="N/A","N/A",'输出-系统进路参数'!H433)</f>
        <v>N/A</v>
      </c>
      <c r="F432" s="22" t="str">
        <f>IF(INDEX(Veh_Marshal,0,4)="N/A","N/A",'输出-系统进路参数'!I433)</f>
        <v>N/A</v>
      </c>
      <c r="G432" s="22" t="str">
        <f>IF(INDEX(Veh_Marshal,0,4)="N/A","N/A",'输出-系统进路参数'!J433)</f>
        <v>N/A</v>
      </c>
      <c r="H432" s="22" t="str">
        <f>IF(INDEX(Veh_Marshal,0,4)="N/A","N/A",'输出-系统进路参数'!K433)</f>
        <v>N/A</v>
      </c>
      <c r="I432" s="22" t="str">
        <f>IF(INDEX(Veh_Marshal,0,4)="N/A","N/A",'输出-系统进路参数'!L433)</f>
        <v>N/A</v>
      </c>
      <c r="J432" s="22" t="str">
        <f>IF(INDEX(Veh_Marshal,0,4)="N/A","N/A",'输出-系统进路参数'!M433)</f>
        <v>N/A</v>
      </c>
      <c r="K432" s="22" t="str">
        <f>IF(INDEX(Veh_Marshal,0,4)="N/A","N/A",'输出-系统进路参数'!N433)</f>
        <v>N/A</v>
      </c>
      <c r="L432" s="22" t="str">
        <f>IF(INDEX(Veh_Marshal,0,4)="N/A","N/A",'输出-系统进路参数'!O433)</f>
        <v>N/A</v>
      </c>
      <c r="M432" s="22" t="str">
        <f>IF(INDEX(Veh_Marshal,0,4)="N/A","N/A",'输出-系统进路参数'!P433)</f>
        <v>N/A</v>
      </c>
      <c r="N432" s="22" t="str">
        <f>IF(INDEX(Veh_Marshal,0,4)="N/A","N/A",'输出-系统进路参数'!Q433)</f>
        <v>N/A</v>
      </c>
      <c r="O432" s="22" t="str">
        <f>IF(INDEX(Veh_Marshal,0,4)="N/A","N/A",'输出-系统进路参数'!R433)</f>
        <v>N/A</v>
      </c>
      <c r="P432" s="22" t="str">
        <f>IF(INDEX(Veh_Marshal,0,4)="N/A","N/A",'输出-系统进路参数'!S433)</f>
        <v>N/A</v>
      </c>
      <c r="Q432" s="22" t="str">
        <f>IF(INDEX(Veh_Marshal,0,4)="N/A","N/A",'输出-系统进路参数'!T433)</f>
        <v>N/A</v>
      </c>
      <c r="R432" s="22" t="str">
        <f>IF(INDEX(Veh_Marshal,0,4)="N/A","N/A",'输出-系统进路参数'!U433)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IF(INDEX(Veh_Marshal,0,4)="N/A","N/A",'输出-系统进路参数'!B434)</f>
        <v>N/A</v>
      </c>
      <c r="B433" s="22" t="str">
        <f>IF(INDEX(Veh_Marshal,0,4)="N/A","N/A",'输出-系统进路参数'!E434)</f>
        <v>N/A</v>
      </c>
      <c r="C433" s="22" t="str">
        <f>IF(INDEX(Veh_Marshal,0,4)="N/A","N/A",'输出-系统进路参数'!F434)</f>
        <v>N/A</v>
      </c>
      <c r="D433" s="22" t="str">
        <f>IF(INDEX(Veh_Marshal,0,4)="N/A","N/A",'输出-系统进路参数'!G434)</f>
        <v>N/A</v>
      </c>
      <c r="E433" s="22" t="str">
        <f>IF(INDEX(Veh_Marshal,0,4)="N/A","N/A",'输出-系统进路参数'!H434)</f>
        <v>N/A</v>
      </c>
      <c r="F433" s="22" t="str">
        <f>IF(INDEX(Veh_Marshal,0,4)="N/A","N/A",'输出-系统进路参数'!I434)</f>
        <v>N/A</v>
      </c>
      <c r="G433" s="22" t="str">
        <f>IF(INDEX(Veh_Marshal,0,4)="N/A","N/A",'输出-系统进路参数'!J434)</f>
        <v>N/A</v>
      </c>
      <c r="H433" s="22" t="str">
        <f>IF(INDEX(Veh_Marshal,0,4)="N/A","N/A",'输出-系统进路参数'!K434)</f>
        <v>N/A</v>
      </c>
      <c r="I433" s="22" t="str">
        <f>IF(INDEX(Veh_Marshal,0,4)="N/A","N/A",'输出-系统进路参数'!L434)</f>
        <v>N/A</v>
      </c>
      <c r="J433" s="22" t="str">
        <f>IF(INDEX(Veh_Marshal,0,4)="N/A","N/A",'输出-系统进路参数'!M434)</f>
        <v>N/A</v>
      </c>
      <c r="K433" s="22" t="str">
        <f>IF(INDEX(Veh_Marshal,0,4)="N/A","N/A",'输出-系统进路参数'!N434)</f>
        <v>N/A</v>
      </c>
      <c r="L433" s="22" t="str">
        <f>IF(INDEX(Veh_Marshal,0,4)="N/A","N/A",'输出-系统进路参数'!O434)</f>
        <v>N/A</v>
      </c>
      <c r="M433" s="22" t="str">
        <f>IF(INDEX(Veh_Marshal,0,4)="N/A","N/A",'输出-系统进路参数'!P434)</f>
        <v>N/A</v>
      </c>
      <c r="N433" s="22" t="str">
        <f>IF(INDEX(Veh_Marshal,0,4)="N/A","N/A",'输出-系统进路参数'!Q434)</f>
        <v>N/A</v>
      </c>
      <c r="O433" s="22" t="str">
        <f>IF(INDEX(Veh_Marshal,0,4)="N/A","N/A",'输出-系统进路参数'!R434)</f>
        <v>N/A</v>
      </c>
      <c r="P433" s="22" t="str">
        <f>IF(INDEX(Veh_Marshal,0,4)="N/A","N/A",'输出-系统进路参数'!S434)</f>
        <v>N/A</v>
      </c>
      <c r="Q433" s="22" t="str">
        <f>IF(INDEX(Veh_Marshal,0,4)="N/A","N/A",'输出-系统进路参数'!T434)</f>
        <v>N/A</v>
      </c>
      <c r="R433" s="22" t="str">
        <f>IF(INDEX(Veh_Marshal,0,4)="N/A","N/A",'输出-系统进路参数'!U434)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IF(INDEX(Veh_Marshal,0,4)="N/A","N/A",'输出-系统进路参数'!B435)</f>
        <v>N/A</v>
      </c>
      <c r="B434" s="22" t="str">
        <f>IF(INDEX(Veh_Marshal,0,4)="N/A","N/A",'输出-系统进路参数'!E435)</f>
        <v>N/A</v>
      </c>
      <c r="C434" s="22" t="str">
        <f>IF(INDEX(Veh_Marshal,0,4)="N/A","N/A",'输出-系统进路参数'!F435)</f>
        <v>N/A</v>
      </c>
      <c r="D434" s="22" t="str">
        <f>IF(INDEX(Veh_Marshal,0,4)="N/A","N/A",'输出-系统进路参数'!G435)</f>
        <v>N/A</v>
      </c>
      <c r="E434" s="22" t="str">
        <f>IF(INDEX(Veh_Marshal,0,4)="N/A","N/A",'输出-系统进路参数'!H435)</f>
        <v>N/A</v>
      </c>
      <c r="F434" s="22" t="str">
        <f>IF(INDEX(Veh_Marshal,0,4)="N/A","N/A",'输出-系统进路参数'!I435)</f>
        <v>N/A</v>
      </c>
      <c r="G434" s="22" t="str">
        <f>IF(INDEX(Veh_Marshal,0,4)="N/A","N/A",'输出-系统进路参数'!J435)</f>
        <v>N/A</v>
      </c>
      <c r="H434" s="22" t="str">
        <f>IF(INDEX(Veh_Marshal,0,4)="N/A","N/A",'输出-系统进路参数'!K435)</f>
        <v>N/A</v>
      </c>
      <c r="I434" s="22" t="str">
        <f>IF(INDEX(Veh_Marshal,0,4)="N/A","N/A",'输出-系统进路参数'!L435)</f>
        <v>N/A</v>
      </c>
      <c r="J434" s="22" t="str">
        <f>IF(INDEX(Veh_Marshal,0,4)="N/A","N/A",'输出-系统进路参数'!M435)</f>
        <v>N/A</v>
      </c>
      <c r="K434" s="22" t="str">
        <f>IF(INDEX(Veh_Marshal,0,4)="N/A","N/A",'输出-系统进路参数'!N435)</f>
        <v>N/A</v>
      </c>
      <c r="L434" s="22" t="str">
        <f>IF(INDEX(Veh_Marshal,0,4)="N/A","N/A",'输出-系统进路参数'!O435)</f>
        <v>N/A</v>
      </c>
      <c r="M434" s="22" t="str">
        <f>IF(INDEX(Veh_Marshal,0,4)="N/A","N/A",'输出-系统进路参数'!P435)</f>
        <v>N/A</v>
      </c>
      <c r="N434" s="22" t="str">
        <f>IF(INDEX(Veh_Marshal,0,4)="N/A","N/A",'输出-系统进路参数'!Q435)</f>
        <v>N/A</v>
      </c>
      <c r="O434" s="22" t="str">
        <f>IF(INDEX(Veh_Marshal,0,4)="N/A","N/A",'输出-系统进路参数'!R435)</f>
        <v>N/A</v>
      </c>
      <c r="P434" s="22" t="str">
        <f>IF(INDEX(Veh_Marshal,0,4)="N/A","N/A",'输出-系统进路参数'!S435)</f>
        <v>N/A</v>
      </c>
      <c r="Q434" s="22" t="str">
        <f>IF(INDEX(Veh_Marshal,0,4)="N/A","N/A",'输出-系统进路参数'!T435)</f>
        <v>N/A</v>
      </c>
      <c r="R434" s="22" t="str">
        <f>IF(INDEX(Veh_Marshal,0,4)="N/A","N/A",'输出-系统进路参数'!U435)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IF(INDEX(Veh_Marshal,0,4)="N/A","N/A",'输出-系统进路参数'!B436)</f>
        <v>N/A</v>
      </c>
      <c r="B435" s="22" t="str">
        <f>IF(INDEX(Veh_Marshal,0,4)="N/A","N/A",'输出-系统进路参数'!E436)</f>
        <v>N/A</v>
      </c>
      <c r="C435" s="22" t="str">
        <f>IF(INDEX(Veh_Marshal,0,4)="N/A","N/A",'输出-系统进路参数'!F436)</f>
        <v>N/A</v>
      </c>
      <c r="D435" s="22" t="str">
        <f>IF(INDEX(Veh_Marshal,0,4)="N/A","N/A",'输出-系统进路参数'!G436)</f>
        <v>N/A</v>
      </c>
      <c r="E435" s="22" t="str">
        <f>IF(INDEX(Veh_Marshal,0,4)="N/A","N/A",'输出-系统进路参数'!H436)</f>
        <v>N/A</v>
      </c>
      <c r="F435" s="22" t="str">
        <f>IF(INDEX(Veh_Marshal,0,4)="N/A","N/A",'输出-系统进路参数'!I436)</f>
        <v>N/A</v>
      </c>
      <c r="G435" s="22" t="str">
        <f>IF(INDEX(Veh_Marshal,0,4)="N/A","N/A",'输出-系统进路参数'!J436)</f>
        <v>N/A</v>
      </c>
      <c r="H435" s="22" t="str">
        <f>IF(INDEX(Veh_Marshal,0,4)="N/A","N/A",'输出-系统进路参数'!K436)</f>
        <v>N/A</v>
      </c>
      <c r="I435" s="22" t="str">
        <f>IF(INDEX(Veh_Marshal,0,4)="N/A","N/A",'输出-系统进路参数'!L436)</f>
        <v>N/A</v>
      </c>
      <c r="J435" s="22" t="str">
        <f>IF(INDEX(Veh_Marshal,0,4)="N/A","N/A",'输出-系统进路参数'!M436)</f>
        <v>N/A</v>
      </c>
      <c r="K435" s="22" t="str">
        <f>IF(INDEX(Veh_Marshal,0,4)="N/A","N/A",'输出-系统进路参数'!N436)</f>
        <v>N/A</v>
      </c>
      <c r="L435" s="22" t="str">
        <f>IF(INDEX(Veh_Marshal,0,4)="N/A","N/A",'输出-系统进路参数'!O436)</f>
        <v>N/A</v>
      </c>
      <c r="M435" s="22" t="str">
        <f>IF(INDEX(Veh_Marshal,0,4)="N/A","N/A",'输出-系统进路参数'!P436)</f>
        <v>N/A</v>
      </c>
      <c r="N435" s="22" t="str">
        <f>IF(INDEX(Veh_Marshal,0,4)="N/A","N/A",'输出-系统进路参数'!Q436)</f>
        <v>N/A</v>
      </c>
      <c r="O435" s="22" t="str">
        <f>IF(INDEX(Veh_Marshal,0,4)="N/A","N/A",'输出-系统进路参数'!R436)</f>
        <v>N/A</v>
      </c>
      <c r="P435" s="22" t="str">
        <f>IF(INDEX(Veh_Marshal,0,4)="N/A","N/A",'输出-系统进路参数'!S436)</f>
        <v>N/A</v>
      </c>
      <c r="Q435" s="22" t="str">
        <f>IF(INDEX(Veh_Marshal,0,4)="N/A","N/A",'输出-系统进路参数'!T436)</f>
        <v>N/A</v>
      </c>
      <c r="R435" s="22" t="str">
        <f>IF(INDEX(Veh_Marshal,0,4)="N/A","N/A",'输出-系统进路参数'!U436)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IF(INDEX(Veh_Marshal,0,4)="N/A","N/A",'输出-系统进路参数'!B437)</f>
        <v>N/A</v>
      </c>
      <c r="B436" s="22" t="str">
        <f>IF(INDEX(Veh_Marshal,0,4)="N/A","N/A",'输出-系统进路参数'!E437)</f>
        <v>N/A</v>
      </c>
      <c r="C436" s="22" t="str">
        <f>IF(INDEX(Veh_Marshal,0,4)="N/A","N/A",'输出-系统进路参数'!F437)</f>
        <v>N/A</v>
      </c>
      <c r="D436" s="22" t="str">
        <f>IF(INDEX(Veh_Marshal,0,4)="N/A","N/A",'输出-系统进路参数'!G437)</f>
        <v>N/A</v>
      </c>
      <c r="E436" s="22" t="str">
        <f>IF(INDEX(Veh_Marshal,0,4)="N/A","N/A",'输出-系统进路参数'!H437)</f>
        <v>N/A</v>
      </c>
      <c r="F436" s="22" t="str">
        <f>IF(INDEX(Veh_Marshal,0,4)="N/A","N/A",'输出-系统进路参数'!I437)</f>
        <v>N/A</v>
      </c>
      <c r="G436" s="22" t="str">
        <f>IF(INDEX(Veh_Marshal,0,4)="N/A","N/A",'输出-系统进路参数'!J437)</f>
        <v>N/A</v>
      </c>
      <c r="H436" s="22" t="str">
        <f>IF(INDEX(Veh_Marshal,0,4)="N/A","N/A",'输出-系统进路参数'!K437)</f>
        <v>N/A</v>
      </c>
      <c r="I436" s="22" t="str">
        <f>IF(INDEX(Veh_Marshal,0,4)="N/A","N/A",'输出-系统进路参数'!L437)</f>
        <v>N/A</v>
      </c>
      <c r="J436" s="22" t="str">
        <f>IF(INDEX(Veh_Marshal,0,4)="N/A","N/A",'输出-系统进路参数'!M437)</f>
        <v>N/A</v>
      </c>
      <c r="K436" s="22" t="str">
        <f>IF(INDEX(Veh_Marshal,0,4)="N/A","N/A",'输出-系统进路参数'!N437)</f>
        <v>N/A</v>
      </c>
      <c r="L436" s="22" t="str">
        <f>IF(INDEX(Veh_Marshal,0,4)="N/A","N/A",'输出-系统进路参数'!O437)</f>
        <v>N/A</v>
      </c>
      <c r="M436" s="22" t="str">
        <f>IF(INDEX(Veh_Marshal,0,4)="N/A","N/A",'输出-系统进路参数'!P437)</f>
        <v>N/A</v>
      </c>
      <c r="N436" s="22" t="str">
        <f>IF(INDEX(Veh_Marshal,0,4)="N/A","N/A",'输出-系统进路参数'!Q437)</f>
        <v>N/A</v>
      </c>
      <c r="O436" s="22" t="str">
        <f>IF(INDEX(Veh_Marshal,0,4)="N/A","N/A",'输出-系统进路参数'!R437)</f>
        <v>N/A</v>
      </c>
      <c r="P436" s="22" t="str">
        <f>IF(INDEX(Veh_Marshal,0,4)="N/A","N/A",'输出-系统进路参数'!S437)</f>
        <v>N/A</v>
      </c>
      <c r="Q436" s="22" t="str">
        <f>IF(INDEX(Veh_Marshal,0,4)="N/A","N/A",'输出-系统进路参数'!T437)</f>
        <v>N/A</v>
      </c>
      <c r="R436" s="22" t="str">
        <f>IF(INDEX(Veh_Marshal,0,4)="N/A","N/A",'输出-系统进路参数'!U437)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IF(INDEX(Veh_Marshal,0,4)="N/A","N/A",'输出-系统进路参数'!B438)</f>
        <v>N/A</v>
      </c>
      <c r="B437" s="22" t="str">
        <f>IF(INDEX(Veh_Marshal,0,4)="N/A","N/A",'输出-系统进路参数'!E438)</f>
        <v>N/A</v>
      </c>
      <c r="C437" s="22" t="str">
        <f>IF(INDEX(Veh_Marshal,0,4)="N/A","N/A",'输出-系统进路参数'!F438)</f>
        <v>N/A</v>
      </c>
      <c r="D437" s="22" t="str">
        <f>IF(INDEX(Veh_Marshal,0,4)="N/A","N/A",'输出-系统进路参数'!G438)</f>
        <v>N/A</v>
      </c>
      <c r="E437" s="22" t="str">
        <f>IF(INDEX(Veh_Marshal,0,4)="N/A","N/A",'输出-系统进路参数'!H438)</f>
        <v>N/A</v>
      </c>
      <c r="F437" s="22" t="str">
        <f>IF(INDEX(Veh_Marshal,0,4)="N/A","N/A",'输出-系统进路参数'!I438)</f>
        <v>N/A</v>
      </c>
      <c r="G437" s="22" t="str">
        <f>IF(INDEX(Veh_Marshal,0,4)="N/A","N/A",'输出-系统进路参数'!J438)</f>
        <v>N/A</v>
      </c>
      <c r="H437" s="22" t="str">
        <f>IF(INDEX(Veh_Marshal,0,4)="N/A","N/A",'输出-系统进路参数'!K438)</f>
        <v>N/A</v>
      </c>
      <c r="I437" s="22" t="str">
        <f>IF(INDEX(Veh_Marshal,0,4)="N/A","N/A",'输出-系统进路参数'!L438)</f>
        <v>N/A</v>
      </c>
      <c r="J437" s="22" t="str">
        <f>IF(INDEX(Veh_Marshal,0,4)="N/A","N/A",'输出-系统进路参数'!M438)</f>
        <v>N/A</v>
      </c>
      <c r="K437" s="22" t="str">
        <f>IF(INDEX(Veh_Marshal,0,4)="N/A","N/A",'输出-系统进路参数'!N438)</f>
        <v>N/A</v>
      </c>
      <c r="L437" s="22" t="str">
        <f>IF(INDEX(Veh_Marshal,0,4)="N/A","N/A",'输出-系统进路参数'!O438)</f>
        <v>N/A</v>
      </c>
      <c r="M437" s="22" t="str">
        <f>IF(INDEX(Veh_Marshal,0,4)="N/A","N/A",'输出-系统进路参数'!P438)</f>
        <v>N/A</v>
      </c>
      <c r="N437" s="22" t="str">
        <f>IF(INDEX(Veh_Marshal,0,4)="N/A","N/A",'输出-系统进路参数'!Q438)</f>
        <v>N/A</v>
      </c>
      <c r="O437" s="22" t="str">
        <f>IF(INDEX(Veh_Marshal,0,4)="N/A","N/A",'输出-系统进路参数'!R438)</f>
        <v>N/A</v>
      </c>
      <c r="P437" s="22" t="str">
        <f>IF(INDEX(Veh_Marshal,0,4)="N/A","N/A",'输出-系统进路参数'!S438)</f>
        <v>N/A</v>
      </c>
      <c r="Q437" s="22" t="str">
        <f>IF(INDEX(Veh_Marshal,0,4)="N/A","N/A",'输出-系统进路参数'!T438)</f>
        <v>N/A</v>
      </c>
      <c r="R437" s="22" t="str">
        <f>IF(INDEX(Veh_Marshal,0,4)="N/A","N/A",'输出-系统进路参数'!U438)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IF(INDEX(Veh_Marshal,0,4)="N/A","N/A",'输出-系统进路参数'!B439)</f>
        <v>N/A</v>
      </c>
      <c r="B438" s="22" t="str">
        <f>IF(INDEX(Veh_Marshal,0,4)="N/A","N/A",'输出-系统进路参数'!E439)</f>
        <v>N/A</v>
      </c>
      <c r="C438" s="22" t="str">
        <f>IF(INDEX(Veh_Marshal,0,4)="N/A","N/A",'输出-系统进路参数'!F439)</f>
        <v>N/A</v>
      </c>
      <c r="D438" s="22" t="str">
        <f>IF(INDEX(Veh_Marshal,0,4)="N/A","N/A",'输出-系统进路参数'!G439)</f>
        <v>N/A</v>
      </c>
      <c r="E438" s="22" t="str">
        <f>IF(INDEX(Veh_Marshal,0,4)="N/A","N/A",'输出-系统进路参数'!H439)</f>
        <v>N/A</v>
      </c>
      <c r="F438" s="22" t="str">
        <f>IF(INDEX(Veh_Marshal,0,4)="N/A","N/A",'输出-系统进路参数'!I439)</f>
        <v>N/A</v>
      </c>
      <c r="G438" s="22" t="str">
        <f>IF(INDEX(Veh_Marshal,0,4)="N/A","N/A",'输出-系统进路参数'!J439)</f>
        <v>N/A</v>
      </c>
      <c r="H438" s="22" t="str">
        <f>IF(INDEX(Veh_Marshal,0,4)="N/A","N/A",'输出-系统进路参数'!K439)</f>
        <v>N/A</v>
      </c>
      <c r="I438" s="22" t="str">
        <f>IF(INDEX(Veh_Marshal,0,4)="N/A","N/A",'输出-系统进路参数'!L439)</f>
        <v>N/A</v>
      </c>
      <c r="J438" s="22" t="str">
        <f>IF(INDEX(Veh_Marshal,0,4)="N/A","N/A",'输出-系统进路参数'!M439)</f>
        <v>N/A</v>
      </c>
      <c r="K438" s="22" t="str">
        <f>IF(INDEX(Veh_Marshal,0,4)="N/A","N/A",'输出-系统进路参数'!N439)</f>
        <v>N/A</v>
      </c>
      <c r="L438" s="22" t="str">
        <f>IF(INDEX(Veh_Marshal,0,4)="N/A","N/A",'输出-系统进路参数'!O439)</f>
        <v>N/A</v>
      </c>
      <c r="M438" s="22" t="str">
        <f>IF(INDEX(Veh_Marshal,0,4)="N/A","N/A",'输出-系统进路参数'!P439)</f>
        <v>N/A</v>
      </c>
      <c r="N438" s="22" t="str">
        <f>IF(INDEX(Veh_Marshal,0,4)="N/A","N/A",'输出-系统进路参数'!Q439)</f>
        <v>N/A</v>
      </c>
      <c r="O438" s="22" t="str">
        <f>IF(INDEX(Veh_Marshal,0,4)="N/A","N/A",'输出-系统进路参数'!R439)</f>
        <v>N/A</v>
      </c>
      <c r="P438" s="22" t="str">
        <f>IF(INDEX(Veh_Marshal,0,4)="N/A","N/A",'输出-系统进路参数'!S439)</f>
        <v>N/A</v>
      </c>
      <c r="Q438" s="22" t="str">
        <f>IF(INDEX(Veh_Marshal,0,4)="N/A","N/A",'输出-系统进路参数'!T439)</f>
        <v>N/A</v>
      </c>
      <c r="R438" s="22" t="str">
        <f>IF(INDEX(Veh_Marshal,0,4)="N/A","N/A",'输出-系统进路参数'!U439)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IF(INDEX(Veh_Marshal,0,4)="N/A","N/A",'输出-系统进路参数'!B440)</f>
        <v>N/A</v>
      </c>
      <c r="B439" s="22" t="str">
        <f>IF(INDEX(Veh_Marshal,0,4)="N/A","N/A",'输出-系统进路参数'!E440)</f>
        <v>N/A</v>
      </c>
      <c r="C439" s="22" t="str">
        <f>IF(INDEX(Veh_Marshal,0,4)="N/A","N/A",'输出-系统进路参数'!F440)</f>
        <v>N/A</v>
      </c>
      <c r="D439" s="22" t="str">
        <f>IF(INDEX(Veh_Marshal,0,4)="N/A","N/A",'输出-系统进路参数'!G440)</f>
        <v>N/A</v>
      </c>
      <c r="E439" s="22" t="str">
        <f>IF(INDEX(Veh_Marshal,0,4)="N/A","N/A",'输出-系统进路参数'!H440)</f>
        <v>N/A</v>
      </c>
      <c r="F439" s="22" t="str">
        <f>IF(INDEX(Veh_Marshal,0,4)="N/A","N/A",'输出-系统进路参数'!I440)</f>
        <v>N/A</v>
      </c>
      <c r="G439" s="22" t="str">
        <f>IF(INDEX(Veh_Marshal,0,4)="N/A","N/A",'输出-系统进路参数'!J440)</f>
        <v>N/A</v>
      </c>
      <c r="H439" s="22" t="str">
        <f>IF(INDEX(Veh_Marshal,0,4)="N/A","N/A",'输出-系统进路参数'!K440)</f>
        <v>N/A</v>
      </c>
      <c r="I439" s="22" t="str">
        <f>IF(INDEX(Veh_Marshal,0,4)="N/A","N/A",'输出-系统进路参数'!L440)</f>
        <v>N/A</v>
      </c>
      <c r="J439" s="22" t="str">
        <f>IF(INDEX(Veh_Marshal,0,4)="N/A","N/A",'输出-系统进路参数'!M440)</f>
        <v>N/A</v>
      </c>
      <c r="K439" s="22" t="str">
        <f>IF(INDEX(Veh_Marshal,0,4)="N/A","N/A",'输出-系统进路参数'!N440)</f>
        <v>N/A</v>
      </c>
      <c r="L439" s="22" t="str">
        <f>IF(INDEX(Veh_Marshal,0,4)="N/A","N/A",'输出-系统进路参数'!O440)</f>
        <v>N/A</v>
      </c>
      <c r="M439" s="22" t="str">
        <f>IF(INDEX(Veh_Marshal,0,4)="N/A","N/A",'输出-系统进路参数'!P440)</f>
        <v>N/A</v>
      </c>
      <c r="N439" s="22" t="str">
        <f>IF(INDEX(Veh_Marshal,0,4)="N/A","N/A",'输出-系统进路参数'!Q440)</f>
        <v>N/A</v>
      </c>
      <c r="O439" s="22" t="str">
        <f>IF(INDEX(Veh_Marshal,0,4)="N/A","N/A",'输出-系统进路参数'!R440)</f>
        <v>N/A</v>
      </c>
      <c r="P439" s="22" t="str">
        <f>IF(INDEX(Veh_Marshal,0,4)="N/A","N/A",'输出-系统进路参数'!S440)</f>
        <v>N/A</v>
      </c>
      <c r="Q439" s="22" t="str">
        <f>IF(INDEX(Veh_Marshal,0,4)="N/A","N/A",'输出-系统进路参数'!T440)</f>
        <v>N/A</v>
      </c>
      <c r="R439" s="22" t="str">
        <f>IF(INDEX(Veh_Marshal,0,4)="N/A","N/A",'输出-系统进路参数'!U440)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IF(INDEX(Veh_Marshal,0,4)="N/A","N/A",'输出-系统进路参数'!B441)</f>
        <v>N/A</v>
      </c>
      <c r="B440" s="22" t="str">
        <f>IF(INDEX(Veh_Marshal,0,4)="N/A","N/A",'输出-系统进路参数'!E441)</f>
        <v>N/A</v>
      </c>
      <c r="C440" s="22" t="str">
        <f>IF(INDEX(Veh_Marshal,0,4)="N/A","N/A",'输出-系统进路参数'!F441)</f>
        <v>N/A</v>
      </c>
      <c r="D440" s="22" t="str">
        <f>IF(INDEX(Veh_Marshal,0,4)="N/A","N/A",'输出-系统进路参数'!G441)</f>
        <v>N/A</v>
      </c>
      <c r="E440" s="22" t="str">
        <f>IF(INDEX(Veh_Marshal,0,4)="N/A","N/A",'输出-系统进路参数'!H441)</f>
        <v>N/A</v>
      </c>
      <c r="F440" s="22" t="str">
        <f>IF(INDEX(Veh_Marshal,0,4)="N/A","N/A",'输出-系统进路参数'!I441)</f>
        <v>N/A</v>
      </c>
      <c r="G440" s="22" t="str">
        <f>IF(INDEX(Veh_Marshal,0,4)="N/A","N/A",'输出-系统进路参数'!J441)</f>
        <v>N/A</v>
      </c>
      <c r="H440" s="22" t="str">
        <f>IF(INDEX(Veh_Marshal,0,4)="N/A","N/A",'输出-系统进路参数'!K441)</f>
        <v>N/A</v>
      </c>
      <c r="I440" s="22" t="str">
        <f>IF(INDEX(Veh_Marshal,0,4)="N/A","N/A",'输出-系统进路参数'!L441)</f>
        <v>N/A</v>
      </c>
      <c r="J440" s="22" t="str">
        <f>IF(INDEX(Veh_Marshal,0,4)="N/A","N/A",'输出-系统进路参数'!M441)</f>
        <v>N/A</v>
      </c>
      <c r="K440" s="22" t="str">
        <f>IF(INDEX(Veh_Marshal,0,4)="N/A","N/A",'输出-系统进路参数'!N441)</f>
        <v>N/A</v>
      </c>
      <c r="L440" s="22" t="str">
        <f>IF(INDEX(Veh_Marshal,0,4)="N/A","N/A",'输出-系统进路参数'!O441)</f>
        <v>N/A</v>
      </c>
      <c r="M440" s="22" t="str">
        <f>IF(INDEX(Veh_Marshal,0,4)="N/A","N/A",'输出-系统进路参数'!P441)</f>
        <v>N/A</v>
      </c>
      <c r="N440" s="22" t="str">
        <f>IF(INDEX(Veh_Marshal,0,4)="N/A","N/A",'输出-系统进路参数'!Q441)</f>
        <v>N/A</v>
      </c>
      <c r="O440" s="22" t="str">
        <f>IF(INDEX(Veh_Marshal,0,4)="N/A","N/A",'输出-系统进路参数'!R441)</f>
        <v>N/A</v>
      </c>
      <c r="P440" s="22" t="str">
        <f>IF(INDEX(Veh_Marshal,0,4)="N/A","N/A",'输出-系统进路参数'!S441)</f>
        <v>N/A</v>
      </c>
      <c r="Q440" s="22" t="str">
        <f>IF(INDEX(Veh_Marshal,0,4)="N/A","N/A",'输出-系统进路参数'!T441)</f>
        <v>N/A</v>
      </c>
      <c r="R440" s="22" t="str">
        <f>IF(INDEX(Veh_Marshal,0,4)="N/A","N/A",'输出-系统进路参数'!U441)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IF(INDEX(Veh_Marshal,0,4)="N/A","N/A",'输出-系统进路参数'!B442)</f>
        <v>N/A</v>
      </c>
      <c r="B441" s="22" t="str">
        <f>IF(INDEX(Veh_Marshal,0,4)="N/A","N/A",'输出-系统进路参数'!E442)</f>
        <v>N/A</v>
      </c>
      <c r="C441" s="22" t="str">
        <f>IF(INDEX(Veh_Marshal,0,4)="N/A","N/A",'输出-系统进路参数'!F442)</f>
        <v>N/A</v>
      </c>
      <c r="D441" s="22" t="str">
        <f>IF(INDEX(Veh_Marshal,0,4)="N/A","N/A",'输出-系统进路参数'!G442)</f>
        <v>N/A</v>
      </c>
      <c r="E441" s="22" t="str">
        <f>IF(INDEX(Veh_Marshal,0,4)="N/A","N/A",'输出-系统进路参数'!H442)</f>
        <v>N/A</v>
      </c>
      <c r="F441" s="22" t="str">
        <f>IF(INDEX(Veh_Marshal,0,4)="N/A","N/A",'输出-系统进路参数'!I442)</f>
        <v>N/A</v>
      </c>
      <c r="G441" s="22" t="str">
        <f>IF(INDEX(Veh_Marshal,0,4)="N/A","N/A",'输出-系统进路参数'!J442)</f>
        <v>N/A</v>
      </c>
      <c r="H441" s="22" t="str">
        <f>IF(INDEX(Veh_Marshal,0,4)="N/A","N/A",'输出-系统进路参数'!K442)</f>
        <v>N/A</v>
      </c>
      <c r="I441" s="22" t="str">
        <f>IF(INDEX(Veh_Marshal,0,4)="N/A","N/A",'输出-系统进路参数'!L442)</f>
        <v>N/A</v>
      </c>
      <c r="J441" s="22" t="str">
        <f>IF(INDEX(Veh_Marshal,0,4)="N/A","N/A",'输出-系统进路参数'!M442)</f>
        <v>N/A</v>
      </c>
      <c r="K441" s="22" t="str">
        <f>IF(INDEX(Veh_Marshal,0,4)="N/A","N/A",'输出-系统进路参数'!N442)</f>
        <v>N/A</v>
      </c>
      <c r="L441" s="22" t="str">
        <f>IF(INDEX(Veh_Marshal,0,4)="N/A","N/A",'输出-系统进路参数'!O442)</f>
        <v>N/A</v>
      </c>
      <c r="M441" s="22" t="str">
        <f>IF(INDEX(Veh_Marshal,0,4)="N/A","N/A",'输出-系统进路参数'!P442)</f>
        <v>N/A</v>
      </c>
      <c r="N441" s="22" t="str">
        <f>IF(INDEX(Veh_Marshal,0,4)="N/A","N/A",'输出-系统进路参数'!Q442)</f>
        <v>N/A</v>
      </c>
      <c r="O441" s="22" t="str">
        <f>IF(INDEX(Veh_Marshal,0,4)="N/A","N/A",'输出-系统进路参数'!R442)</f>
        <v>N/A</v>
      </c>
      <c r="P441" s="22" t="str">
        <f>IF(INDEX(Veh_Marshal,0,4)="N/A","N/A",'输出-系统进路参数'!S442)</f>
        <v>N/A</v>
      </c>
      <c r="Q441" s="22" t="str">
        <f>IF(INDEX(Veh_Marshal,0,4)="N/A","N/A",'输出-系统进路参数'!T442)</f>
        <v>N/A</v>
      </c>
      <c r="R441" s="22" t="str">
        <f>IF(INDEX(Veh_Marshal,0,4)="N/A","N/A",'输出-系统进路参数'!U442)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IF(INDEX(Veh_Marshal,0,4)="N/A","N/A",'输出-系统进路参数'!B443)</f>
        <v>N/A</v>
      </c>
      <c r="B442" s="22" t="str">
        <f>IF(INDEX(Veh_Marshal,0,4)="N/A","N/A",'输出-系统进路参数'!E443)</f>
        <v>N/A</v>
      </c>
      <c r="C442" s="22" t="str">
        <f>IF(INDEX(Veh_Marshal,0,4)="N/A","N/A",'输出-系统进路参数'!F443)</f>
        <v>N/A</v>
      </c>
      <c r="D442" s="22" t="str">
        <f>IF(INDEX(Veh_Marshal,0,4)="N/A","N/A",'输出-系统进路参数'!G443)</f>
        <v>N/A</v>
      </c>
      <c r="E442" s="22" t="str">
        <f>IF(INDEX(Veh_Marshal,0,4)="N/A","N/A",'输出-系统进路参数'!H443)</f>
        <v>N/A</v>
      </c>
      <c r="F442" s="22" t="str">
        <f>IF(INDEX(Veh_Marshal,0,4)="N/A","N/A",'输出-系统进路参数'!I443)</f>
        <v>N/A</v>
      </c>
      <c r="G442" s="22" t="str">
        <f>IF(INDEX(Veh_Marshal,0,4)="N/A","N/A",'输出-系统进路参数'!J443)</f>
        <v>N/A</v>
      </c>
      <c r="H442" s="22" t="str">
        <f>IF(INDEX(Veh_Marshal,0,4)="N/A","N/A",'输出-系统进路参数'!K443)</f>
        <v>N/A</v>
      </c>
      <c r="I442" s="22" t="str">
        <f>IF(INDEX(Veh_Marshal,0,4)="N/A","N/A",'输出-系统进路参数'!L443)</f>
        <v>N/A</v>
      </c>
      <c r="J442" s="22" t="str">
        <f>IF(INDEX(Veh_Marshal,0,4)="N/A","N/A",'输出-系统进路参数'!M443)</f>
        <v>N/A</v>
      </c>
      <c r="K442" s="22" t="str">
        <f>IF(INDEX(Veh_Marshal,0,4)="N/A","N/A",'输出-系统进路参数'!N443)</f>
        <v>N/A</v>
      </c>
      <c r="L442" s="22" t="str">
        <f>IF(INDEX(Veh_Marshal,0,4)="N/A","N/A",'输出-系统进路参数'!O443)</f>
        <v>N/A</v>
      </c>
      <c r="M442" s="22" t="str">
        <f>IF(INDEX(Veh_Marshal,0,4)="N/A","N/A",'输出-系统进路参数'!P443)</f>
        <v>N/A</v>
      </c>
      <c r="N442" s="22" t="str">
        <f>IF(INDEX(Veh_Marshal,0,4)="N/A","N/A",'输出-系统进路参数'!Q443)</f>
        <v>N/A</v>
      </c>
      <c r="O442" s="22" t="str">
        <f>IF(INDEX(Veh_Marshal,0,4)="N/A","N/A",'输出-系统进路参数'!R443)</f>
        <v>N/A</v>
      </c>
      <c r="P442" s="22" t="str">
        <f>IF(INDEX(Veh_Marshal,0,4)="N/A","N/A",'输出-系统进路参数'!S443)</f>
        <v>N/A</v>
      </c>
      <c r="Q442" s="22" t="str">
        <f>IF(INDEX(Veh_Marshal,0,4)="N/A","N/A",'输出-系统进路参数'!T443)</f>
        <v>N/A</v>
      </c>
      <c r="R442" s="22" t="str">
        <f>IF(INDEX(Veh_Marshal,0,4)="N/A","N/A",'输出-系统进路参数'!U443)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IF(INDEX(Veh_Marshal,0,4)="N/A","N/A",'输出-系统进路参数'!B444)</f>
        <v>N/A</v>
      </c>
      <c r="B443" s="22" t="str">
        <f>IF(INDEX(Veh_Marshal,0,4)="N/A","N/A",'输出-系统进路参数'!E444)</f>
        <v>N/A</v>
      </c>
      <c r="C443" s="22" t="str">
        <f>IF(INDEX(Veh_Marshal,0,4)="N/A","N/A",'输出-系统进路参数'!F444)</f>
        <v>N/A</v>
      </c>
      <c r="D443" s="22" t="str">
        <f>IF(INDEX(Veh_Marshal,0,4)="N/A","N/A",'输出-系统进路参数'!G444)</f>
        <v>N/A</v>
      </c>
      <c r="E443" s="22" t="str">
        <f>IF(INDEX(Veh_Marshal,0,4)="N/A","N/A",'输出-系统进路参数'!H444)</f>
        <v>N/A</v>
      </c>
      <c r="F443" s="22" t="str">
        <f>IF(INDEX(Veh_Marshal,0,4)="N/A","N/A",'输出-系统进路参数'!I444)</f>
        <v>N/A</v>
      </c>
      <c r="G443" s="22" t="str">
        <f>IF(INDEX(Veh_Marshal,0,4)="N/A","N/A",'输出-系统进路参数'!J444)</f>
        <v>N/A</v>
      </c>
      <c r="H443" s="22" t="str">
        <f>IF(INDEX(Veh_Marshal,0,4)="N/A","N/A",'输出-系统进路参数'!K444)</f>
        <v>N/A</v>
      </c>
      <c r="I443" s="22" t="str">
        <f>IF(INDEX(Veh_Marshal,0,4)="N/A","N/A",'输出-系统进路参数'!L444)</f>
        <v>N/A</v>
      </c>
      <c r="J443" s="22" t="str">
        <f>IF(INDEX(Veh_Marshal,0,4)="N/A","N/A",'输出-系统进路参数'!M444)</f>
        <v>N/A</v>
      </c>
      <c r="K443" s="22" t="str">
        <f>IF(INDEX(Veh_Marshal,0,4)="N/A","N/A",'输出-系统进路参数'!N444)</f>
        <v>N/A</v>
      </c>
      <c r="L443" s="22" t="str">
        <f>IF(INDEX(Veh_Marshal,0,4)="N/A","N/A",'输出-系统进路参数'!O444)</f>
        <v>N/A</v>
      </c>
      <c r="M443" s="22" t="str">
        <f>IF(INDEX(Veh_Marshal,0,4)="N/A","N/A",'输出-系统进路参数'!P444)</f>
        <v>N/A</v>
      </c>
      <c r="N443" s="22" t="str">
        <f>IF(INDEX(Veh_Marshal,0,4)="N/A","N/A",'输出-系统进路参数'!Q444)</f>
        <v>N/A</v>
      </c>
      <c r="O443" s="22" t="str">
        <f>IF(INDEX(Veh_Marshal,0,4)="N/A","N/A",'输出-系统进路参数'!R444)</f>
        <v>N/A</v>
      </c>
      <c r="P443" s="22" t="str">
        <f>IF(INDEX(Veh_Marshal,0,4)="N/A","N/A",'输出-系统进路参数'!S444)</f>
        <v>N/A</v>
      </c>
      <c r="Q443" s="22" t="str">
        <f>IF(INDEX(Veh_Marshal,0,4)="N/A","N/A",'输出-系统进路参数'!T444)</f>
        <v>N/A</v>
      </c>
      <c r="R443" s="22" t="str">
        <f>IF(INDEX(Veh_Marshal,0,4)="N/A","N/A",'输出-系统进路参数'!U444)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IF(INDEX(Veh_Marshal,0,4)="N/A","N/A",'输出-系统进路参数'!B445)</f>
        <v>N/A</v>
      </c>
      <c r="B444" s="22" t="str">
        <f>IF(INDEX(Veh_Marshal,0,4)="N/A","N/A",'输出-系统进路参数'!E445)</f>
        <v>N/A</v>
      </c>
      <c r="C444" s="22" t="str">
        <f>IF(INDEX(Veh_Marshal,0,4)="N/A","N/A",'输出-系统进路参数'!F445)</f>
        <v>N/A</v>
      </c>
      <c r="D444" s="22" t="str">
        <f>IF(INDEX(Veh_Marshal,0,4)="N/A","N/A",'输出-系统进路参数'!G445)</f>
        <v>N/A</v>
      </c>
      <c r="E444" s="22" t="str">
        <f>IF(INDEX(Veh_Marshal,0,4)="N/A","N/A",'输出-系统进路参数'!H445)</f>
        <v>N/A</v>
      </c>
      <c r="F444" s="22" t="str">
        <f>IF(INDEX(Veh_Marshal,0,4)="N/A","N/A",'输出-系统进路参数'!I445)</f>
        <v>N/A</v>
      </c>
      <c r="G444" s="22" t="str">
        <f>IF(INDEX(Veh_Marshal,0,4)="N/A","N/A",'输出-系统进路参数'!J445)</f>
        <v>N/A</v>
      </c>
      <c r="H444" s="22" t="str">
        <f>IF(INDEX(Veh_Marshal,0,4)="N/A","N/A",'输出-系统进路参数'!K445)</f>
        <v>N/A</v>
      </c>
      <c r="I444" s="22" t="str">
        <f>IF(INDEX(Veh_Marshal,0,4)="N/A","N/A",'输出-系统进路参数'!L445)</f>
        <v>N/A</v>
      </c>
      <c r="J444" s="22" t="str">
        <f>IF(INDEX(Veh_Marshal,0,4)="N/A","N/A",'输出-系统进路参数'!M445)</f>
        <v>N/A</v>
      </c>
      <c r="K444" s="22" t="str">
        <f>IF(INDEX(Veh_Marshal,0,4)="N/A","N/A",'输出-系统进路参数'!N445)</f>
        <v>N/A</v>
      </c>
      <c r="L444" s="22" t="str">
        <f>IF(INDEX(Veh_Marshal,0,4)="N/A","N/A",'输出-系统进路参数'!O445)</f>
        <v>N/A</v>
      </c>
      <c r="M444" s="22" t="str">
        <f>IF(INDEX(Veh_Marshal,0,4)="N/A","N/A",'输出-系统进路参数'!P445)</f>
        <v>N/A</v>
      </c>
      <c r="N444" s="22" t="str">
        <f>IF(INDEX(Veh_Marshal,0,4)="N/A","N/A",'输出-系统进路参数'!Q445)</f>
        <v>N/A</v>
      </c>
      <c r="O444" s="22" t="str">
        <f>IF(INDEX(Veh_Marshal,0,4)="N/A","N/A",'输出-系统进路参数'!R445)</f>
        <v>N/A</v>
      </c>
      <c r="P444" s="22" t="str">
        <f>IF(INDEX(Veh_Marshal,0,4)="N/A","N/A",'输出-系统进路参数'!S445)</f>
        <v>N/A</v>
      </c>
      <c r="Q444" s="22" t="str">
        <f>IF(INDEX(Veh_Marshal,0,4)="N/A","N/A",'输出-系统进路参数'!T445)</f>
        <v>N/A</v>
      </c>
      <c r="R444" s="22" t="str">
        <f>IF(INDEX(Veh_Marshal,0,4)="N/A","N/A",'输出-系统进路参数'!U445)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IF(INDEX(Veh_Marshal,0,4)="N/A","N/A",'输出-系统进路参数'!B446)</f>
        <v>N/A</v>
      </c>
      <c r="B445" s="22" t="str">
        <f>IF(INDEX(Veh_Marshal,0,4)="N/A","N/A",'输出-系统进路参数'!E446)</f>
        <v>N/A</v>
      </c>
      <c r="C445" s="22" t="str">
        <f>IF(INDEX(Veh_Marshal,0,4)="N/A","N/A",'输出-系统进路参数'!F446)</f>
        <v>N/A</v>
      </c>
      <c r="D445" s="22" t="str">
        <f>IF(INDEX(Veh_Marshal,0,4)="N/A","N/A",'输出-系统进路参数'!G446)</f>
        <v>N/A</v>
      </c>
      <c r="E445" s="22" t="str">
        <f>IF(INDEX(Veh_Marshal,0,4)="N/A","N/A",'输出-系统进路参数'!H446)</f>
        <v>N/A</v>
      </c>
      <c r="F445" s="22" t="str">
        <f>IF(INDEX(Veh_Marshal,0,4)="N/A","N/A",'输出-系统进路参数'!I446)</f>
        <v>N/A</v>
      </c>
      <c r="G445" s="22" t="str">
        <f>IF(INDEX(Veh_Marshal,0,4)="N/A","N/A",'输出-系统进路参数'!J446)</f>
        <v>N/A</v>
      </c>
      <c r="H445" s="22" t="str">
        <f>IF(INDEX(Veh_Marshal,0,4)="N/A","N/A",'输出-系统进路参数'!K446)</f>
        <v>N/A</v>
      </c>
      <c r="I445" s="22" t="str">
        <f>IF(INDEX(Veh_Marshal,0,4)="N/A","N/A",'输出-系统进路参数'!L446)</f>
        <v>N/A</v>
      </c>
      <c r="J445" s="22" t="str">
        <f>IF(INDEX(Veh_Marshal,0,4)="N/A","N/A",'输出-系统进路参数'!M446)</f>
        <v>N/A</v>
      </c>
      <c r="K445" s="22" t="str">
        <f>IF(INDEX(Veh_Marshal,0,4)="N/A","N/A",'输出-系统进路参数'!N446)</f>
        <v>N/A</v>
      </c>
      <c r="L445" s="22" t="str">
        <f>IF(INDEX(Veh_Marshal,0,4)="N/A","N/A",'输出-系统进路参数'!O446)</f>
        <v>N/A</v>
      </c>
      <c r="M445" s="22" t="str">
        <f>IF(INDEX(Veh_Marshal,0,4)="N/A","N/A",'输出-系统进路参数'!P446)</f>
        <v>N/A</v>
      </c>
      <c r="N445" s="22" t="str">
        <f>IF(INDEX(Veh_Marshal,0,4)="N/A","N/A",'输出-系统进路参数'!Q446)</f>
        <v>N/A</v>
      </c>
      <c r="O445" s="22" t="str">
        <f>IF(INDEX(Veh_Marshal,0,4)="N/A","N/A",'输出-系统进路参数'!R446)</f>
        <v>N/A</v>
      </c>
      <c r="P445" s="22" t="str">
        <f>IF(INDEX(Veh_Marshal,0,4)="N/A","N/A",'输出-系统进路参数'!S446)</f>
        <v>N/A</v>
      </c>
      <c r="Q445" s="22" t="str">
        <f>IF(INDEX(Veh_Marshal,0,4)="N/A","N/A",'输出-系统进路参数'!T446)</f>
        <v>N/A</v>
      </c>
      <c r="R445" s="22" t="str">
        <f>IF(INDEX(Veh_Marshal,0,4)="N/A","N/A",'输出-系统进路参数'!U446)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IF(INDEX(Veh_Marshal,0,4)="N/A","N/A",'输出-系统进路参数'!B447)</f>
        <v>N/A</v>
      </c>
      <c r="B446" s="22" t="str">
        <f>IF(INDEX(Veh_Marshal,0,4)="N/A","N/A",'输出-系统进路参数'!E447)</f>
        <v>N/A</v>
      </c>
      <c r="C446" s="22" t="str">
        <f>IF(INDEX(Veh_Marshal,0,4)="N/A","N/A",'输出-系统进路参数'!F447)</f>
        <v>N/A</v>
      </c>
      <c r="D446" s="22" t="str">
        <f>IF(INDEX(Veh_Marshal,0,4)="N/A","N/A",'输出-系统进路参数'!G447)</f>
        <v>N/A</v>
      </c>
      <c r="E446" s="22" t="str">
        <f>IF(INDEX(Veh_Marshal,0,4)="N/A","N/A",'输出-系统进路参数'!H447)</f>
        <v>N/A</v>
      </c>
      <c r="F446" s="22" t="str">
        <f>IF(INDEX(Veh_Marshal,0,4)="N/A","N/A",'输出-系统进路参数'!I447)</f>
        <v>N/A</v>
      </c>
      <c r="G446" s="22" t="str">
        <f>IF(INDEX(Veh_Marshal,0,4)="N/A","N/A",'输出-系统进路参数'!J447)</f>
        <v>N/A</v>
      </c>
      <c r="H446" s="22" t="str">
        <f>IF(INDEX(Veh_Marshal,0,4)="N/A","N/A",'输出-系统进路参数'!K447)</f>
        <v>N/A</v>
      </c>
      <c r="I446" s="22" t="str">
        <f>IF(INDEX(Veh_Marshal,0,4)="N/A","N/A",'输出-系统进路参数'!L447)</f>
        <v>N/A</v>
      </c>
      <c r="J446" s="22" t="str">
        <f>IF(INDEX(Veh_Marshal,0,4)="N/A","N/A",'输出-系统进路参数'!M447)</f>
        <v>N/A</v>
      </c>
      <c r="K446" s="22" t="str">
        <f>IF(INDEX(Veh_Marshal,0,4)="N/A","N/A",'输出-系统进路参数'!N447)</f>
        <v>N/A</v>
      </c>
      <c r="L446" s="22" t="str">
        <f>IF(INDEX(Veh_Marshal,0,4)="N/A","N/A",'输出-系统进路参数'!O447)</f>
        <v>N/A</v>
      </c>
      <c r="M446" s="22" t="str">
        <f>IF(INDEX(Veh_Marshal,0,4)="N/A","N/A",'输出-系统进路参数'!P447)</f>
        <v>N/A</v>
      </c>
      <c r="N446" s="22" t="str">
        <f>IF(INDEX(Veh_Marshal,0,4)="N/A","N/A",'输出-系统进路参数'!Q447)</f>
        <v>N/A</v>
      </c>
      <c r="O446" s="22" t="str">
        <f>IF(INDEX(Veh_Marshal,0,4)="N/A","N/A",'输出-系统进路参数'!R447)</f>
        <v>N/A</v>
      </c>
      <c r="P446" s="22" t="str">
        <f>IF(INDEX(Veh_Marshal,0,4)="N/A","N/A",'输出-系统进路参数'!S447)</f>
        <v>N/A</v>
      </c>
      <c r="Q446" s="22" t="str">
        <f>IF(INDEX(Veh_Marshal,0,4)="N/A","N/A",'输出-系统进路参数'!T447)</f>
        <v>N/A</v>
      </c>
      <c r="R446" s="22" t="str">
        <f>IF(INDEX(Veh_Marshal,0,4)="N/A","N/A",'输出-系统进路参数'!U447)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IF(INDEX(Veh_Marshal,0,4)="N/A","N/A",'输出-系统进路参数'!B448)</f>
        <v>N/A</v>
      </c>
      <c r="B447" s="22" t="str">
        <f>IF(INDEX(Veh_Marshal,0,4)="N/A","N/A",'输出-系统进路参数'!E448)</f>
        <v>N/A</v>
      </c>
      <c r="C447" s="22" t="str">
        <f>IF(INDEX(Veh_Marshal,0,4)="N/A","N/A",'输出-系统进路参数'!F448)</f>
        <v>N/A</v>
      </c>
      <c r="D447" s="22" t="str">
        <f>IF(INDEX(Veh_Marshal,0,4)="N/A","N/A",'输出-系统进路参数'!G448)</f>
        <v>N/A</v>
      </c>
      <c r="E447" s="22" t="str">
        <f>IF(INDEX(Veh_Marshal,0,4)="N/A","N/A",'输出-系统进路参数'!H448)</f>
        <v>N/A</v>
      </c>
      <c r="F447" s="22" t="str">
        <f>IF(INDEX(Veh_Marshal,0,4)="N/A","N/A",'输出-系统进路参数'!I448)</f>
        <v>N/A</v>
      </c>
      <c r="G447" s="22" t="str">
        <f>IF(INDEX(Veh_Marshal,0,4)="N/A","N/A",'输出-系统进路参数'!J448)</f>
        <v>N/A</v>
      </c>
      <c r="H447" s="22" t="str">
        <f>IF(INDEX(Veh_Marshal,0,4)="N/A","N/A",'输出-系统进路参数'!K448)</f>
        <v>N/A</v>
      </c>
      <c r="I447" s="22" t="str">
        <f>IF(INDEX(Veh_Marshal,0,4)="N/A","N/A",'输出-系统进路参数'!L448)</f>
        <v>N/A</v>
      </c>
      <c r="J447" s="22" t="str">
        <f>IF(INDEX(Veh_Marshal,0,4)="N/A","N/A",'输出-系统进路参数'!M448)</f>
        <v>N/A</v>
      </c>
      <c r="K447" s="22" t="str">
        <f>IF(INDEX(Veh_Marshal,0,4)="N/A","N/A",'输出-系统进路参数'!N448)</f>
        <v>N/A</v>
      </c>
      <c r="L447" s="22" t="str">
        <f>IF(INDEX(Veh_Marshal,0,4)="N/A","N/A",'输出-系统进路参数'!O448)</f>
        <v>N/A</v>
      </c>
      <c r="M447" s="22" t="str">
        <f>IF(INDEX(Veh_Marshal,0,4)="N/A","N/A",'输出-系统进路参数'!P448)</f>
        <v>N/A</v>
      </c>
      <c r="N447" s="22" t="str">
        <f>IF(INDEX(Veh_Marshal,0,4)="N/A","N/A",'输出-系统进路参数'!Q448)</f>
        <v>N/A</v>
      </c>
      <c r="O447" s="22" t="str">
        <f>IF(INDEX(Veh_Marshal,0,4)="N/A","N/A",'输出-系统进路参数'!R448)</f>
        <v>N/A</v>
      </c>
      <c r="P447" s="22" t="str">
        <f>IF(INDEX(Veh_Marshal,0,4)="N/A","N/A",'输出-系统进路参数'!S448)</f>
        <v>N/A</v>
      </c>
      <c r="Q447" s="22" t="str">
        <f>IF(INDEX(Veh_Marshal,0,4)="N/A","N/A",'输出-系统进路参数'!T448)</f>
        <v>N/A</v>
      </c>
      <c r="R447" s="22" t="str">
        <f>IF(INDEX(Veh_Marshal,0,4)="N/A","N/A",'输出-系统进路参数'!U448)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IF(INDEX(Veh_Marshal,0,4)="N/A","N/A",'输出-系统进路参数'!B449)</f>
        <v>N/A</v>
      </c>
      <c r="B448" s="22" t="str">
        <f>IF(INDEX(Veh_Marshal,0,4)="N/A","N/A",'输出-系统进路参数'!E449)</f>
        <v>N/A</v>
      </c>
      <c r="C448" s="22" t="str">
        <f>IF(INDEX(Veh_Marshal,0,4)="N/A","N/A",'输出-系统进路参数'!F449)</f>
        <v>N/A</v>
      </c>
      <c r="D448" s="22" t="str">
        <f>IF(INDEX(Veh_Marshal,0,4)="N/A","N/A",'输出-系统进路参数'!G449)</f>
        <v>N/A</v>
      </c>
      <c r="E448" s="22" t="str">
        <f>IF(INDEX(Veh_Marshal,0,4)="N/A","N/A",'输出-系统进路参数'!H449)</f>
        <v>N/A</v>
      </c>
      <c r="F448" s="22" t="str">
        <f>IF(INDEX(Veh_Marshal,0,4)="N/A","N/A",'输出-系统进路参数'!I449)</f>
        <v>N/A</v>
      </c>
      <c r="G448" s="22" t="str">
        <f>IF(INDEX(Veh_Marshal,0,4)="N/A","N/A",'输出-系统进路参数'!J449)</f>
        <v>N/A</v>
      </c>
      <c r="H448" s="22" t="str">
        <f>IF(INDEX(Veh_Marshal,0,4)="N/A","N/A",'输出-系统进路参数'!K449)</f>
        <v>N/A</v>
      </c>
      <c r="I448" s="22" t="str">
        <f>IF(INDEX(Veh_Marshal,0,4)="N/A","N/A",'输出-系统进路参数'!L449)</f>
        <v>N/A</v>
      </c>
      <c r="J448" s="22" t="str">
        <f>IF(INDEX(Veh_Marshal,0,4)="N/A","N/A",'输出-系统进路参数'!M449)</f>
        <v>N/A</v>
      </c>
      <c r="K448" s="22" t="str">
        <f>IF(INDEX(Veh_Marshal,0,4)="N/A","N/A",'输出-系统进路参数'!N449)</f>
        <v>N/A</v>
      </c>
      <c r="L448" s="22" t="str">
        <f>IF(INDEX(Veh_Marshal,0,4)="N/A","N/A",'输出-系统进路参数'!O449)</f>
        <v>N/A</v>
      </c>
      <c r="M448" s="22" t="str">
        <f>IF(INDEX(Veh_Marshal,0,4)="N/A","N/A",'输出-系统进路参数'!P449)</f>
        <v>N/A</v>
      </c>
      <c r="N448" s="22" t="str">
        <f>IF(INDEX(Veh_Marshal,0,4)="N/A","N/A",'输出-系统进路参数'!Q449)</f>
        <v>N/A</v>
      </c>
      <c r="O448" s="22" t="str">
        <f>IF(INDEX(Veh_Marshal,0,4)="N/A","N/A",'输出-系统进路参数'!R449)</f>
        <v>N/A</v>
      </c>
      <c r="P448" s="22" t="str">
        <f>IF(INDEX(Veh_Marshal,0,4)="N/A","N/A",'输出-系统进路参数'!S449)</f>
        <v>N/A</v>
      </c>
      <c r="Q448" s="22" t="str">
        <f>IF(INDEX(Veh_Marshal,0,4)="N/A","N/A",'输出-系统进路参数'!T449)</f>
        <v>N/A</v>
      </c>
      <c r="R448" s="22" t="str">
        <f>IF(INDEX(Veh_Marshal,0,4)="N/A","N/A",'输出-系统进路参数'!U449)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IF(INDEX(Veh_Marshal,0,4)="N/A","N/A",'输出-系统进路参数'!B450)</f>
        <v>N/A</v>
      </c>
      <c r="B449" s="22" t="str">
        <f>IF(INDEX(Veh_Marshal,0,4)="N/A","N/A",'输出-系统进路参数'!E450)</f>
        <v>N/A</v>
      </c>
      <c r="C449" s="22" t="str">
        <f>IF(INDEX(Veh_Marshal,0,4)="N/A","N/A",'输出-系统进路参数'!F450)</f>
        <v>N/A</v>
      </c>
      <c r="D449" s="22" t="str">
        <f>IF(INDEX(Veh_Marshal,0,4)="N/A","N/A",'输出-系统进路参数'!G450)</f>
        <v>N/A</v>
      </c>
      <c r="E449" s="22" t="str">
        <f>IF(INDEX(Veh_Marshal,0,4)="N/A","N/A",'输出-系统进路参数'!H450)</f>
        <v>N/A</v>
      </c>
      <c r="F449" s="22" t="str">
        <f>IF(INDEX(Veh_Marshal,0,4)="N/A","N/A",'输出-系统进路参数'!I450)</f>
        <v>N/A</v>
      </c>
      <c r="G449" s="22" t="str">
        <f>IF(INDEX(Veh_Marshal,0,4)="N/A","N/A",'输出-系统进路参数'!J450)</f>
        <v>N/A</v>
      </c>
      <c r="H449" s="22" t="str">
        <f>IF(INDEX(Veh_Marshal,0,4)="N/A","N/A",'输出-系统进路参数'!K450)</f>
        <v>N/A</v>
      </c>
      <c r="I449" s="22" t="str">
        <f>IF(INDEX(Veh_Marshal,0,4)="N/A","N/A",'输出-系统进路参数'!L450)</f>
        <v>N/A</v>
      </c>
      <c r="J449" s="22" t="str">
        <f>IF(INDEX(Veh_Marshal,0,4)="N/A","N/A",'输出-系统进路参数'!M450)</f>
        <v>N/A</v>
      </c>
      <c r="K449" s="22" t="str">
        <f>IF(INDEX(Veh_Marshal,0,4)="N/A","N/A",'输出-系统进路参数'!N450)</f>
        <v>N/A</v>
      </c>
      <c r="L449" s="22" t="str">
        <f>IF(INDEX(Veh_Marshal,0,4)="N/A","N/A",'输出-系统进路参数'!O450)</f>
        <v>N/A</v>
      </c>
      <c r="M449" s="22" t="str">
        <f>IF(INDEX(Veh_Marshal,0,4)="N/A","N/A",'输出-系统进路参数'!P450)</f>
        <v>N/A</v>
      </c>
      <c r="N449" s="22" t="str">
        <f>IF(INDEX(Veh_Marshal,0,4)="N/A","N/A",'输出-系统进路参数'!Q450)</f>
        <v>N/A</v>
      </c>
      <c r="O449" s="22" t="str">
        <f>IF(INDEX(Veh_Marshal,0,4)="N/A","N/A",'输出-系统进路参数'!R450)</f>
        <v>N/A</v>
      </c>
      <c r="P449" s="22" t="str">
        <f>IF(INDEX(Veh_Marshal,0,4)="N/A","N/A",'输出-系统进路参数'!S450)</f>
        <v>N/A</v>
      </c>
      <c r="Q449" s="22" t="str">
        <f>IF(INDEX(Veh_Marshal,0,4)="N/A","N/A",'输出-系统进路参数'!T450)</f>
        <v>N/A</v>
      </c>
      <c r="R449" s="22" t="str">
        <f>IF(INDEX(Veh_Marshal,0,4)="N/A","N/A",'输出-系统进路参数'!U450)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IF(INDEX(Veh_Marshal,0,4)="N/A","N/A",'输出-系统进路参数'!B451)</f>
        <v>N/A</v>
      </c>
      <c r="B450" s="22" t="str">
        <f>IF(INDEX(Veh_Marshal,0,4)="N/A","N/A",'输出-系统进路参数'!E451)</f>
        <v>N/A</v>
      </c>
      <c r="C450" s="22" t="str">
        <f>IF(INDEX(Veh_Marshal,0,4)="N/A","N/A",'输出-系统进路参数'!F451)</f>
        <v>N/A</v>
      </c>
      <c r="D450" s="22" t="str">
        <f>IF(INDEX(Veh_Marshal,0,4)="N/A","N/A",'输出-系统进路参数'!G451)</f>
        <v>N/A</v>
      </c>
      <c r="E450" s="22" t="str">
        <f>IF(INDEX(Veh_Marshal,0,4)="N/A","N/A",'输出-系统进路参数'!H451)</f>
        <v>N/A</v>
      </c>
      <c r="F450" s="22" t="str">
        <f>IF(INDEX(Veh_Marshal,0,4)="N/A","N/A",'输出-系统进路参数'!I451)</f>
        <v>N/A</v>
      </c>
      <c r="G450" s="22" t="str">
        <f>IF(INDEX(Veh_Marshal,0,4)="N/A","N/A",'输出-系统进路参数'!J451)</f>
        <v>N/A</v>
      </c>
      <c r="H450" s="22" t="str">
        <f>IF(INDEX(Veh_Marshal,0,4)="N/A","N/A",'输出-系统进路参数'!K451)</f>
        <v>N/A</v>
      </c>
      <c r="I450" s="22" t="str">
        <f>IF(INDEX(Veh_Marshal,0,4)="N/A","N/A",'输出-系统进路参数'!L451)</f>
        <v>N/A</v>
      </c>
      <c r="J450" s="22" t="str">
        <f>IF(INDEX(Veh_Marshal,0,4)="N/A","N/A",'输出-系统进路参数'!M451)</f>
        <v>N/A</v>
      </c>
      <c r="K450" s="22" t="str">
        <f>IF(INDEX(Veh_Marshal,0,4)="N/A","N/A",'输出-系统进路参数'!N451)</f>
        <v>N/A</v>
      </c>
      <c r="L450" s="22" t="str">
        <f>IF(INDEX(Veh_Marshal,0,4)="N/A","N/A",'输出-系统进路参数'!O451)</f>
        <v>N/A</v>
      </c>
      <c r="M450" s="22" t="str">
        <f>IF(INDEX(Veh_Marshal,0,4)="N/A","N/A",'输出-系统进路参数'!P451)</f>
        <v>N/A</v>
      </c>
      <c r="N450" s="22" t="str">
        <f>IF(INDEX(Veh_Marshal,0,4)="N/A","N/A",'输出-系统进路参数'!Q451)</f>
        <v>N/A</v>
      </c>
      <c r="O450" s="22" t="str">
        <f>IF(INDEX(Veh_Marshal,0,4)="N/A","N/A",'输出-系统进路参数'!R451)</f>
        <v>N/A</v>
      </c>
      <c r="P450" s="22" t="str">
        <f>IF(INDEX(Veh_Marshal,0,4)="N/A","N/A",'输出-系统进路参数'!S451)</f>
        <v>N/A</v>
      </c>
      <c r="Q450" s="22" t="str">
        <f>IF(INDEX(Veh_Marshal,0,4)="N/A","N/A",'输出-系统进路参数'!T451)</f>
        <v>N/A</v>
      </c>
      <c r="R450" s="22" t="str">
        <f>IF(INDEX(Veh_Marshal,0,4)="N/A","N/A",'输出-系统进路参数'!U451)</f>
        <v>N/A</v>
      </c>
      <c r="S450" s="42" t="str">
        <f t="shared" ref="S450:S513" si="77">IF($A450="N/A","N/A",IF($F450="N/A",CEILING($C450/3.6*(CFG_T_EB_OUT+CFG_T_EB_SETUP)/1000+($C450/3.6)^2/(INDEX(Veh_Gebr,0,4)+$E450/1000*9.8)/2,0.001),$F450))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+Conf_SafeMarginDist+Proj_Sig2AxleDist+INDEX(Veh_Hook2Roller,0,4))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+$C450/3.6/(INDEX(Veh_Gebr,0,4)+$E450/1000*9.8)*1000
+Equ_AxleClearDelay+Conf_VibInTime_CBI)/1000,
10),$V450))</f>
        <v>N/A</v>
      </c>
      <c r="Y450" s="30" t="str">
        <f t="shared" ref="Y450:Y513" si="83">IF($A450="N/A","N/A",
IF($M450="N/A","N/A",
IF($Q450="N/A","N/A",
CEILING(SQRT(2*($O450-INDEX(Veh_Length,0,4)+INDEX(Veh_Hook2Roller,0,4)-Proj_Sp2AxleDist)/(INDEX(Veh_NormDec,0,4)+$P450/1000*9.8))*1000*2,5000)/1000)))</f>
        <v>N/A</v>
      </c>
      <c r="Z450" s="30" t="str">
        <f t="shared" ref="Z450:Z513" si="84">IF($A450="N/A","N/A",
IF($M450="N/A","N/A",
IF($Q450="N/A","N/A",
CEILING(($Y450*1000+CFG_T_EB_OUT+CFG_T_EB_SETUP
+((SQRT((2*INDEX(Veh_Gebr,0,4)*(INDEX(Veh_MaxAcc,0,4)-$P450/1000*9.8)*CFG_T_EB_SETUP/1000)^2
       +4*(INDEX(Veh_Gebr,0,4)+INDEX(Veh_MaxAcc,0,4))*(INDEX(Veh_MaxAcc,0,4)-$P450/1000*9.8)*(INDEX(Veh_Gebr,0,4)*$P450/1000*9.8*(CFG_T_EB_SETUP/1000)^2
           +2*(INDEX(Veh_Gebr,0,4)+$P450/1000*9.8)*($O450-INDEX(Veh_Length,0,4)+INDEX(Veh_Hook2Roller,0,4))))
    -2*INDEX(Veh_Gebr,0,4)*(INDEX(Veh_MaxAcc,0,4)-$P450/1000*9.8)*CFG_T_EB_SETUP/1000)
  /2/(INDEX(Veh_MaxAcc,0,4)+INDEX(Veh_Gebr,0,4))-$P450/1000*9.8*CFG_T_EB_SETUP/1000)/(INDEX(Veh_Gebr,0,4)+$P450/1000*9.8)*1000
+Equ_AxleClearDelay+Conf_VibInTime_CBI)/1000,
10)
)))</f>
        <v>N/A</v>
      </c>
      <c r="AA450" s="30" t="str">
        <f t="shared" ref="AA450:AA513" si="85">IF($A450="N/A","N/A",
IF($Q450="N/A","N/A",
FLOOR((Proj_RmMaxForwSpd/3.6-ATO速度_EB速度余量/3.6)*1000/INDEX(Veh_NormDec,0,4)
+(Proj_RmMaxForwSpd/3.6-ATO速度_EB速度余量/3.6)*1000/INDEX(Veh_MaxAcc,0,4)
+($B450-(Proj_RmMaxForwSpd/3.6-ATO速度_EB速度余量/3.6)^2/(2*INDEX(Veh_NormDec,0,4))-(Proj_RmMaxForwSpd/3.6-ATO速度_EB速度余量/3.6)^2/(2*INDEX(Veh_MaxAcc,0,4)))/(Proj_RmMaxForwSpd/3.6-ATO速度_EB速度余量/3.6)*1000
+$N450*1000,5000)/1000))</f>
        <v>N/A</v>
      </c>
      <c r="AB450" s="30" t="str">
        <f t="shared" ref="AB450:AB513" si="86">IF($A450="N/A","N/A",
IF($Q450="N/A","N/A",
CEILING(($AA450*1000+CFG_T_EB_OUT+CFG_T_EB_SETUP
+$D450/3.6/(INDEX(Veh_Gebr,0,4)+$G450/1000*9.8)*1000
+Equ_AxleClearDelay+Conf_VibInTime_CBI)/1000,
10)
))</f>
        <v>N/A</v>
      </c>
      <c r="AC450" s="30" t="str">
        <f t="shared" ref="AC450:AC513" si="87">IF($A450="N/A","N/A",
CEILING(司机反应时间*1000
+INDEX(Veh_FsbTracCutDelay,0,4)+INDEX(Veh_FsbSetDelay,0,4)+INDEX(Veh_FsbCoastTime,0,4)
+Proj_RmMaxForwSpd/3.6/(INDEX(Veh_Fsbr,0,4)-Proj_MaxLineGrad*9.8/1000)*1000
+Equ_AxleClearDelay
+Conf_VibInTime_CBI,
10000)/1000)</f>
        <v>N/A</v>
      </c>
    </row>
    <row r="451" spans="1:29">
      <c r="A451" s="22" t="str">
        <f>IF(INDEX(Veh_Marshal,0,4)="N/A","N/A",'输出-系统进路参数'!B452)</f>
        <v>N/A</v>
      </c>
      <c r="B451" s="22" t="str">
        <f>IF(INDEX(Veh_Marshal,0,4)="N/A","N/A",'输出-系统进路参数'!E452)</f>
        <v>N/A</v>
      </c>
      <c r="C451" s="22" t="str">
        <f>IF(INDEX(Veh_Marshal,0,4)="N/A","N/A",'输出-系统进路参数'!F452)</f>
        <v>N/A</v>
      </c>
      <c r="D451" s="22" t="str">
        <f>IF(INDEX(Veh_Marshal,0,4)="N/A","N/A",'输出-系统进路参数'!G452)</f>
        <v>N/A</v>
      </c>
      <c r="E451" s="22" t="str">
        <f>IF(INDEX(Veh_Marshal,0,4)="N/A","N/A",'输出-系统进路参数'!H452)</f>
        <v>N/A</v>
      </c>
      <c r="F451" s="22" t="str">
        <f>IF(INDEX(Veh_Marshal,0,4)="N/A","N/A",'输出-系统进路参数'!I452)</f>
        <v>N/A</v>
      </c>
      <c r="G451" s="22" t="str">
        <f>IF(INDEX(Veh_Marshal,0,4)="N/A","N/A",'输出-系统进路参数'!J452)</f>
        <v>N/A</v>
      </c>
      <c r="H451" s="22" t="str">
        <f>IF(INDEX(Veh_Marshal,0,4)="N/A","N/A",'输出-系统进路参数'!K452)</f>
        <v>N/A</v>
      </c>
      <c r="I451" s="22" t="str">
        <f>IF(INDEX(Veh_Marshal,0,4)="N/A","N/A",'输出-系统进路参数'!L452)</f>
        <v>N/A</v>
      </c>
      <c r="J451" s="22" t="str">
        <f>IF(INDEX(Veh_Marshal,0,4)="N/A","N/A",'输出-系统进路参数'!M452)</f>
        <v>N/A</v>
      </c>
      <c r="K451" s="22" t="str">
        <f>IF(INDEX(Veh_Marshal,0,4)="N/A","N/A",'输出-系统进路参数'!N452)</f>
        <v>N/A</v>
      </c>
      <c r="L451" s="22" t="str">
        <f>IF(INDEX(Veh_Marshal,0,4)="N/A","N/A",'输出-系统进路参数'!O452)</f>
        <v>N/A</v>
      </c>
      <c r="M451" s="22" t="str">
        <f>IF(INDEX(Veh_Marshal,0,4)="N/A","N/A",'输出-系统进路参数'!P452)</f>
        <v>N/A</v>
      </c>
      <c r="N451" s="22" t="str">
        <f>IF(INDEX(Veh_Marshal,0,4)="N/A","N/A",'输出-系统进路参数'!Q452)</f>
        <v>N/A</v>
      </c>
      <c r="O451" s="22" t="str">
        <f>IF(INDEX(Veh_Marshal,0,4)="N/A","N/A",'输出-系统进路参数'!R452)</f>
        <v>N/A</v>
      </c>
      <c r="P451" s="22" t="str">
        <f>IF(INDEX(Veh_Marshal,0,4)="N/A","N/A",'输出-系统进路参数'!S452)</f>
        <v>N/A</v>
      </c>
      <c r="Q451" s="22" t="str">
        <f>IF(INDEX(Veh_Marshal,0,4)="N/A","N/A",'输出-系统进路参数'!T452)</f>
        <v>N/A</v>
      </c>
      <c r="R451" s="22" t="str">
        <f>IF(INDEX(Veh_Marshal,0,4)="N/A","N/A",'输出-系统进路参数'!U452)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IF(INDEX(Veh_Marshal,0,4)="N/A","N/A",'输出-系统进路参数'!B453)</f>
        <v>N/A</v>
      </c>
      <c r="B452" s="22" t="str">
        <f>IF(INDEX(Veh_Marshal,0,4)="N/A","N/A",'输出-系统进路参数'!E453)</f>
        <v>N/A</v>
      </c>
      <c r="C452" s="22" t="str">
        <f>IF(INDEX(Veh_Marshal,0,4)="N/A","N/A",'输出-系统进路参数'!F453)</f>
        <v>N/A</v>
      </c>
      <c r="D452" s="22" t="str">
        <f>IF(INDEX(Veh_Marshal,0,4)="N/A","N/A",'输出-系统进路参数'!G453)</f>
        <v>N/A</v>
      </c>
      <c r="E452" s="22" t="str">
        <f>IF(INDEX(Veh_Marshal,0,4)="N/A","N/A",'输出-系统进路参数'!H453)</f>
        <v>N/A</v>
      </c>
      <c r="F452" s="22" t="str">
        <f>IF(INDEX(Veh_Marshal,0,4)="N/A","N/A",'输出-系统进路参数'!I453)</f>
        <v>N/A</v>
      </c>
      <c r="G452" s="22" t="str">
        <f>IF(INDEX(Veh_Marshal,0,4)="N/A","N/A",'输出-系统进路参数'!J453)</f>
        <v>N/A</v>
      </c>
      <c r="H452" s="22" t="str">
        <f>IF(INDEX(Veh_Marshal,0,4)="N/A","N/A",'输出-系统进路参数'!K453)</f>
        <v>N/A</v>
      </c>
      <c r="I452" s="22" t="str">
        <f>IF(INDEX(Veh_Marshal,0,4)="N/A","N/A",'输出-系统进路参数'!L453)</f>
        <v>N/A</v>
      </c>
      <c r="J452" s="22" t="str">
        <f>IF(INDEX(Veh_Marshal,0,4)="N/A","N/A",'输出-系统进路参数'!M453)</f>
        <v>N/A</v>
      </c>
      <c r="K452" s="22" t="str">
        <f>IF(INDEX(Veh_Marshal,0,4)="N/A","N/A",'输出-系统进路参数'!N453)</f>
        <v>N/A</v>
      </c>
      <c r="L452" s="22" t="str">
        <f>IF(INDEX(Veh_Marshal,0,4)="N/A","N/A",'输出-系统进路参数'!O453)</f>
        <v>N/A</v>
      </c>
      <c r="M452" s="22" t="str">
        <f>IF(INDEX(Veh_Marshal,0,4)="N/A","N/A",'输出-系统进路参数'!P453)</f>
        <v>N/A</v>
      </c>
      <c r="N452" s="22" t="str">
        <f>IF(INDEX(Veh_Marshal,0,4)="N/A","N/A",'输出-系统进路参数'!Q453)</f>
        <v>N/A</v>
      </c>
      <c r="O452" s="22" t="str">
        <f>IF(INDEX(Veh_Marshal,0,4)="N/A","N/A",'输出-系统进路参数'!R453)</f>
        <v>N/A</v>
      </c>
      <c r="P452" s="22" t="str">
        <f>IF(INDEX(Veh_Marshal,0,4)="N/A","N/A",'输出-系统进路参数'!S453)</f>
        <v>N/A</v>
      </c>
      <c r="Q452" s="22" t="str">
        <f>IF(INDEX(Veh_Marshal,0,4)="N/A","N/A",'输出-系统进路参数'!T453)</f>
        <v>N/A</v>
      </c>
      <c r="R452" s="22" t="str">
        <f>IF(INDEX(Veh_Marshal,0,4)="N/A","N/A",'输出-系统进路参数'!U453)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IF(INDEX(Veh_Marshal,0,4)="N/A","N/A",'输出-系统进路参数'!B454)</f>
        <v>N/A</v>
      </c>
      <c r="B453" s="22" t="str">
        <f>IF(INDEX(Veh_Marshal,0,4)="N/A","N/A",'输出-系统进路参数'!E454)</f>
        <v>N/A</v>
      </c>
      <c r="C453" s="22" t="str">
        <f>IF(INDEX(Veh_Marshal,0,4)="N/A","N/A",'输出-系统进路参数'!F454)</f>
        <v>N/A</v>
      </c>
      <c r="D453" s="22" t="str">
        <f>IF(INDEX(Veh_Marshal,0,4)="N/A","N/A",'输出-系统进路参数'!G454)</f>
        <v>N/A</v>
      </c>
      <c r="E453" s="22" t="str">
        <f>IF(INDEX(Veh_Marshal,0,4)="N/A","N/A",'输出-系统进路参数'!H454)</f>
        <v>N/A</v>
      </c>
      <c r="F453" s="22" t="str">
        <f>IF(INDEX(Veh_Marshal,0,4)="N/A","N/A",'输出-系统进路参数'!I454)</f>
        <v>N/A</v>
      </c>
      <c r="G453" s="22" t="str">
        <f>IF(INDEX(Veh_Marshal,0,4)="N/A","N/A",'输出-系统进路参数'!J454)</f>
        <v>N/A</v>
      </c>
      <c r="H453" s="22" t="str">
        <f>IF(INDEX(Veh_Marshal,0,4)="N/A","N/A",'输出-系统进路参数'!K454)</f>
        <v>N/A</v>
      </c>
      <c r="I453" s="22" t="str">
        <f>IF(INDEX(Veh_Marshal,0,4)="N/A","N/A",'输出-系统进路参数'!L454)</f>
        <v>N/A</v>
      </c>
      <c r="J453" s="22" t="str">
        <f>IF(INDEX(Veh_Marshal,0,4)="N/A","N/A",'输出-系统进路参数'!M454)</f>
        <v>N/A</v>
      </c>
      <c r="K453" s="22" t="str">
        <f>IF(INDEX(Veh_Marshal,0,4)="N/A","N/A",'输出-系统进路参数'!N454)</f>
        <v>N/A</v>
      </c>
      <c r="L453" s="22" t="str">
        <f>IF(INDEX(Veh_Marshal,0,4)="N/A","N/A",'输出-系统进路参数'!O454)</f>
        <v>N/A</v>
      </c>
      <c r="M453" s="22" t="str">
        <f>IF(INDEX(Veh_Marshal,0,4)="N/A","N/A",'输出-系统进路参数'!P454)</f>
        <v>N/A</v>
      </c>
      <c r="N453" s="22" t="str">
        <f>IF(INDEX(Veh_Marshal,0,4)="N/A","N/A",'输出-系统进路参数'!Q454)</f>
        <v>N/A</v>
      </c>
      <c r="O453" s="22" t="str">
        <f>IF(INDEX(Veh_Marshal,0,4)="N/A","N/A",'输出-系统进路参数'!R454)</f>
        <v>N/A</v>
      </c>
      <c r="P453" s="22" t="str">
        <f>IF(INDEX(Veh_Marshal,0,4)="N/A","N/A",'输出-系统进路参数'!S454)</f>
        <v>N/A</v>
      </c>
      <c r="Q453" s="22" t="str">
        <f>IF(INDEX(Veh_Marshal,0,4)="N/A","N/A",'输出-系统进路参数'!T454)</f>
        <v>N/A</v>
      </c>
      <c r="R453" s="22" t="str">
        <f>IF(INDEX(Veh_Marshal,0,4)="N/A","N/A",'输出-系统进路参数'!U454)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IF(INDEX(Veh_Marshal,0,4)="N/A","N/A",'输出-系统进路参数'!B455)</f>
        <v>N/A</v>
      </c>
      <c r="B454" s="22" t="str">
        <f>IF(INDEX(Veh_Marshal,0,4)="N/A","N/A",'输出-系统进路参数'!E455)</f>
        <v>N/A</v>
      </c>
      <c r="C454" s="22" t="str">
        <f>IF(INDEX(Veh_Marshal,0,4)="N/A","N/A",'输出-系统进路参数'!F455)</f>
        <v>N/A</v>
      </c>
      <c r="D454" s="22" t="str">
        <f>IF(INDEX(Veh_Marshal,0,4)="N/A","N/A",'输出-系统进路参数'!G455)</f>
        <v>N/A</v>
      </c>
      <c r="E454" s="22" t="str">
        <f>IF(INDEX(Veh_Marshal,0,4)="N/A","N/A",'输出-系统进路参数'!H455)</f>
        <v>N/A</v>
      </c>
      <c r="F454" s="22" t="str">
        <f>IF(INDEX(Veh_Marshal,0,4)="N/A","N/A",'输出-系统进路参数'!I455)</f>
        <v>N/A</v>
      </c>
      <c r="G454" s="22" t="str">
        <f>IF(INDEX(Veh_Marshal,0,4)="N/A","N/A",'输出-系统进路参数'!J455)</f>
        <v>N/A</v>
      </c>
      <c r="H454" s="22" t="str">
        <f>IF(INDEX(Veh_Marshal,0,4)="N/A","N/A",'输出-系统进路参数'!K455)</f>
        <v>N/A</v>
      </c>
      <c r="I454" s="22" t="str">
        <f>IF(INDEX(Veh_Marshal,0,4)="N/A","N/A",'输出-系统进路参数'!L455)</f>
        <v>N/A</v>
      </c>
      <c r="J454" s="22" t="str">
        <f>IF(INDEX(Veh_Marshal,0,4)="N/A","N/A",'输出-系统进路参数'!M455)</f>
        <v>N/A</v>
      </c>
      <c r="K454" s="22" t="str">
        <f>IF(INDEX(Veh_Marshal,0,4)="N/A","N/A",'输出-系统进路参数'!N455)</f>
        <v>N/A</v>
      </c>
      <c r="L454" s="22" t="str">
        <f>IF(INDEX(Veh_Marshal,0,4)="N/A","N/A",'输出-系统进路参数'!O455)</f>
        <v>N/A</v>
      </c>
      <c r="M454" s="22" t="str">
        <f>IF(INDEX(Veh_Marshal,0,4)="N/A","N/A",'输出-系统进路参数'!P455)</f>
        <v>N/A</v>
      </c>
      <c r="N454" s="22" t="str">
        <f>IF(INDEX(Veh_Marshal,0,4)="N/A","N/A",'输出-系统进路参数'!Q455)</f>
        <v>N/A</v>
      </c>
      <c r="O454" s="22" t="str">
        <f>IF(INDEX(Veh_Marshal,0,4)="N/A","N/A",'输出-系统进路参数'!R455)</f>
        <v>N/A</v>
      </c>
      <c r="P454" s="22" t="str">
        <f>IF(INDEX(Veh_Marshal,0,4)="N/A","N/A",'输出-系统进路参数'!S455)</f>
        <v>N/A</v>
      </c>
      <c r="Q454" s="22" t="str">
        <f>IF(INDEX(Veh_Marshal,0,4)="N/A","N/A",'输出-系统进路参数'!T455)</f>
        <v>N/A</v>
      </c>
      <c r="R454" s="22" t="str">
        <f>IF(INDEX(Veh_Marshal,0,4)="N/A","N/A",'输出-系统进路参数'!U455)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IF(INDEX(Veh_Marshal,0,4)="N/A","N/A",'输出-系统进路参数'!B456)</f>
        <v>N/A</v>
      </c>
      <c r="B455" s="22" t="str">
        <f>IF(INDEX(Veh_Marshal,0,4)="N/A","N/A",'输出-系统进路参数'!E456)</f>
        <v>N/A</v>
      </c>
      <c r="C455" s="22" t="str">
        <f>IF(INDEX(Veh_Marshal,0,4)="N/A","N/A",'输出-系统进路参数'!F456)</f>
        <v>N/A</v>
      </c>
      <c r="D455" s="22" t="str">
        <f>IF(INDEX(Veh_Marshal,0,4)="N/A","N/A",'输出-系统进路参数'!G456)</f>
        <v>N/A</v>
      </c>
      <c r="E455" s="22" t="str">
        <f>IF(INDEX(Veh_Marshal,0,4)="N/A","N/A",'输出-系统进路参数'!H456)</f>
        <v>N/A</v>
      </c>
      <c r="F455" s="22" t="str">
        <f>IF(INDEX(Veh_Marshal,0,4)="N/A","N/A",'输出-系统进路参数'!I456)</f>
        <v>N/A</v>
      </c>
      <c r="G455" s="22" t="str">
        <f>IF(INDEX(Veh_Marshal,0,4)="N/A","N/A",'输出-系统进路参数'!J456)</f>
        <v>N/A</v>
      </c>
      <c r="H455" s="22" t="str">
        <f>IF(INDEX(Veh_Marshal,0,4)="N/A","N/A",'输出-系统进路参数'!K456)</f>
        <v>N/A</v>
      </c>
      <c r="I455" s="22" t="str">
        <f>IF(INDEX(Veh_Marshal,0,4)="N/A","N/A",'输出-系统进路参数'!L456)</f>
        <v>N/A</v>
      </c>
      <c r="J455" s="22" t="str">
        <f>IF(INDEX(Veh_Marshal,0,4)="N/A","N/A",'输出-系统进路参数'!M456)</f>
        <v>N/A</v>
      </c>
      <c r="K455" s="22" t="str">
        <f>IF(INDEX(Veh_Marshal,0,4)="N/A","N/A",'输出-系统进路参数'!N456)</f>
        <v>N/A</v>
      </c>
      <c r="L455" s="22" t="str">
        <f>IF(INDEX(Veh_Marshal,0,4)="N/A","N/A",'输出-系统进路参数'!O456)</f>
        <v>N/A</v>
      </c>
      <c r="M455" s="22" t="str">
        <f>IF(INDEX(Veh_Marshal,0,4)="N/A","N/A",'输出-系统进路参数'!P456)</f>
        <v>N/A</v>
      </c>
      <c r="N455" s="22" t="str">
        <f>IF(INDEX(Veh_Marshal,0,4)="N/A","N/A",'输出-系统进路参数'!Q456)</f>
        <v>N/A</v>
      </c>
      <c r="O455" s="22" t="str">
        <f>IF(INDEX(Veh_Marshal,0,4)="N/A","N/A",'输出-系统进路参数'!R456)</f>
        <v>N/A</v>
      </c>
      <c r="P455" s="22" t="str">
        <f>IF(INDEX(Veh_Marshal,0,4)="N/A","N/A",'输出-系统进路参数'!S456)</f>
        <v>N/A</v>
      </c>
      <c r="Q455" s="22" t="str">
        <f>IF(INDEX(Veh_Marshal,0,4)="N/A","N/A",'输出-系统进路参数'!T456)</f>
        <v>N/A</v>
      </c>
      <c r="R455" s="22" t="str">
        <f>IF(INDEX(Veh_Marshal,0,4)="N/A","N/A",'输出-系统进路参数'!U456)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IF(INDEX(Veh_Marshal,0,4)="N/A","N/A",'输出-系统进路参数'!B457)</f>
        <v>N/A</v>
      </c>
      <c r="B456" s="22" t="str">
        <f>IF(INDEX(Veh_Marshal,0,4)="N/A","N/A",'输出-系统进路参数'!E457)</f>
        <v>N/A</v>
      </c>
      <c r="C456" s="22" t="str">
        <f>IF(INDEX(Veh_Marshal,0,4)="N/A","N/A",'输出-系统进路参数'!F457)</f>
        <v>N/A</v>
      </c>
      <c r="D456" s="22" t="str">
        <f>IF(INDEX(Veh_Marshal,0,4)="N/A","N/A",'输出-系统进路参数'!G457)</f>
        <v>N/A</v>
      </c>
      <c r="E456" s="22" t="str">
        <f>IF(INDEX(Veh_Marshal,0,4)="N/A","N/A",'输出-系统进路参数'!H457)</f>
        <v>N/A</v>
      </c>
      <c r="F456" s="22" t="str">
        <f>IF(INDEX(Veh_Marshal,0,4)="N/A","N/A",'输出-系统进路参数'!I457)</f>
        <v>N/A</v>
      </c>
      <c r="G456" s="22" t="str">
        <f>IF(INDEX(Veh_Marshal,0,4)="N/A","N/A",'输出-系统进路参数'!J457)</f>
        <v>N/A</v>
      </c>
      <c r="H456" s="22" t="str">
        <f>IF(INDEX(Veh_Marshal,0,4)="N/A","N/A",'输出-系统进路参数'!K457)</f>
        <v>N/A</v>
      </c>
      <c r="I456" s="22" t="str">
        <f>IF(INDEX(Veh_Marshal,0,4)="N/A","N/A",'输出-系统进路参数'!L457)</f>
        <v>N/A</v>
      </c>
      <c r="J456" s="22" t="str">
        <f>IF(INDEX(Veh_Marshal,0,4)="N/A","N/A",'输出-系统进路参数'!M457)</f>
        <v>N/A</v>
      </c>
      <c r="K456" s="22" t="str">
        <f>IF(INDEX(Veh_Marshal,0,4)="N/A","N/A",'输出-系统进路参数'!N457)</f>
        <v>N/A</v>
      </c>
      <c r="L456" s="22" t="str">
        <f>IF(INDEX(Veh_Marshal,0,4)="N/A","N/A",'输出-系统进路参数'!O457)</f>
        <v>N/A</v>
      </c>
      <c r="M456" s="22" t="str">
        <f>IF(INDEX(Veh_Marshal,0,4)="N/A","N/A",'输出-系统进路参数'!P457)</f>
        <v>N/A</v>
      </c>
      <c r="N456" s="22" t="str">
        <f>IF(INDEX(Veh_Marshal,0,4)="N/A","N/A",'输出-系统进路参数'!Q457)</f>
        <v>N/A</v>
      </c>
      <c r="O456" s="22" t="str">
        <f>IF(INDEX(Veh_Marshal,0,4)="N/A","N/A",'输出-系统进路参数'!R457)</f>
        <v>N/A</v>
      </c>
      <c r="P456" s="22" t="str">
        <f>IF(INDEX(Veh_Marshal,0,4)="N/A","N/A",'输出-系统进路参数'!S457)</f>
        <v>N/A</v>
      </c>
      <c r="Q456" s="22" t="str">
        <f>IF(INDEX(Veh_Marshal,0,4)="N/A","N/A",'输出-系统进路参数'!T457)</f>
        <v>N/A</v>
      </c>
      <c r="R456" s="22" t="str">
        <f>IF(INDEX(Veh_Marshal,0,4)="N/A","N/A",'输出-系统进路参数'!U457)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IF(INDEX(Veh_Marshal,0,4)="N/A","N/A",'输出-系统进路参数'!B458)</f>
        <v>N/A</v>
      </c>
      <c r="B457" s="22" t="str">
        <f>IF(INDEX(Veh_Marshal,0,4)="N/A","N/A",'输出-系统进路参数'!E458)</f>
        <v>N/A</v>
      </c>
      <c r="C457" s="22" t="str">
        <f>IF(INDEX(Veh_Marshal,0,4)="N/A","N/A",'输出-系统进路参数'!F458)</f>
        <v>N/A</v>
      </c>
      <c r="D457" s="22" t="str">
        <f>IF(INDEX(Veh_Marshal,0,4)="N/A","N/A",'输出-系统进路参数'!G458)</f>
        <v>N/A</v>
      </c>
      <c r="E457" s="22" t="str">
        <f>IF(INDEX(Veh_Marshal,0,4)="N/A","N/A",'输出-系统进路参数'!H458)</f>
        <v>N/A</v>
      </c>
      <c r="F457" s="22" t="str">
        <f>IF(INDEX(Veh_Marshal,0,4)="N/A","N/A",'输出-系统进路参数'!I458)</f>
        <v>N/A</v>
      </c>
      <c r="G457" s="22" t="str">
        <f>IF(INDEX(Veh_Marshal,0,4)="N/A","N/A",'输出-系统进路参数'!J458)</f>
        <v>N/A</v>
      </c>
      <c r="H457" s="22" t="str">
        <f>IF(INDEX(Veh_Marshal,0,4)="N/A","N/A",'输出-系统进路参数'!K458)</f>
        <v>N/A</v>
      </c>
      <c r="I457" s="22" t="str">
        <f>IF(INDEX(Veh_Marshal,0,4)="N/A","N/A",'输出-系统进路参数'!L458)</f>
        <v>N/A</v>
      </c>
      <c r="J457" s="22" t="str">
        <f>IF(INDEX(Veh_Marshal,0,4)="N/A","N/A",'输出-系统进路参数'!M458)</f>
        <v>N/A</v>
      </c>
      <c r="K457" s="22" t="str">
        <f>IF(INDEX(Veh_Marshal,0,4)="N/A","N/A",'输出-系统进路参数'!N458)</f>
        <v>N/A</v>
      </c>
      <c r="L457" s="22" t="str">
        <f>IF(INDEX(Veh_Marshal,0,4)="N/A","N/A",'输出-系统进路参数'!O458)</f>
        <v>N/A</v>
      </c>
      <c r="M457" s="22" t="str">
        <f>IF(INDEX(Veh_Marshal,0,4)="N/A","N/A",'输出-系统进路参数'!P458)</f>
        <v>N/A</v>
      </c>
      <c r="N457" s="22" t="str">
        <f>IF(INDEX(Veh_Marshal,0,4)="N/A","N/A",'输出-系统进路参数'!Q458)</f>
        <v>N/A</v>
      </c>
      <c r="O457" s="22" t="str">
        <f>IF(INDEX(Veh_Marshal,0,4)="N/A","N/A",'输出-系统进路参数'!R458)</f>
        <v>N/A</v>
      </c>
      <c r="P457" s="22" t="str">
        <f>IF(INDEX(Veh_Marshal,0,4)="N/A","N/A",'输出-系统进路参数'!S458)</f>
        <v>N/A</v>
      </c>
      <c r="Q457" s="22" t="str">
        <f>IF(INDEX(Veh_Marshal,0,4)="N/A","N/A",'输出-系统进路参数'!T458)</f>
        <v>N/A</v>
      </c>
      <c r="R457" s="22" t="str">
        <f>IF(INDEX(Veh_Marshal,0,4)="N/A","N/A",'输出-系统进路参数'!U458)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IF(INDEX(Veh_Marshal,0,4)="N/A","N/A",'输出-系统进路参数'!B459)</f>
        <v>N/A</v>
      </c>
      <c r="B458" s="22" t="str">
        <f>IF(INDEX(Veh_Marshal,0,4)="N/A","N/A",'输出-系统进路参数'!E459)</f>
        <v>N/A</v>
      </c>
      <c r="C458" s="22" t="str">
        <f>IF(INDEX(Veh_Marshal,0,4)="N/A","N/A",'输出-系统进路参数'!F459)</f>
        <v>N/A</v>
      </c>
      <c r="D458" s="22" t="str">
        <f>IF(INDEX(Veh_Marshal,0,4)="N/A","N/A",'输出-系统进路参数'!G459)</f>
        <v>N/A</v>
      </c>
      <c r="E458" s="22" t="str">
        <f>IF(INDEX(Veh_Marshal,0,4)="N/A","N/A",'输出-系统进路参数'!H459)</f>
        <v>N/A</v>
      </c>
      <c r="F458" s="22" t="str">
        <f>IF(INDEX(Veh_Marshal,0,4)="N/A","N/A",'输出-系统进路参数'!I459)</f>
        <v>N/A</v>
      </c>
      <c r="G458" s="22" t="str">
        <f>IF(INDEX(Veh_Marshal,0,4)="N/A","N/A",'输出-系统进路参数'!J459)</f>
        <v>N/A</v>
      </c>
      <c r="H458" s="22" t="str">
        <f>IF(INDEX(Veh_Marshal,0,4)="N/A","N/A",'输出-系统进路参数'!K459)</f>
        <v>N/A</v>
      </c>
      <c r="I458" s="22" t="str">
        <f>IF(INDEX(Veh_Marshal,0,4)="N/A","N/A",'输出-系统进路参数'!L459)</f>
        <v>N/A</v>
      </c>
      <c r="J458" s="22" t="str">
        <f>IF(INDEX(Veh_Marshal,0,4)="N/A","N/A",'输出-系统进路参数'!M459)</f>
        <v>N/A</v>
      </c>
      <c r="K458" s="22" t="str">
        <f>IF(INDEX(Veh_Marshal,0,4)="N/A","N/A",'输出-系统进路参数'!N459)</f>
        <v>N/A</v>
      </c>
      <c r="L458" s="22" t="str">
        <f>IF(INDEX(Veh_Marshal,0,4)="N/A","N/A",'输出-系统进路参数'!O459)</f>
        <v>N/A</v>
      </c>
      <c r="M458" s="22" t="str">
        <f>IF(INDEX(Veh_Marshal,0,4)="N/A","N/A",'输出-系统进路参数'!P459)</f>
        <v>N/A</v>
      </c>
      <c r="N458" s="22" t="str">
        <f>IF(INDEX(Veh_Marshal,0,4)="N/A","N/A",'输出-系统进路参数'!Q459)</f>
        <v>N/A</v>
      </c>
      <c r="O458" s="22" t="str">
        <f>IF(INDEX(Veh_Marshal,0,4)="N/A","N/A",'输出-系统进路参数'!R459)</f>
        <v>N/A</v>
      </c>
      <c r="P458" s="22" t="str">
        <f>IF(INDEX(Veh_Marshal,0,4)="N/A","N/A",'输出-系统进路参数'!S459)</f>
        <v>N/A</v>
      </c>
      <c r="Q458" s="22" t="str">
        <f>IF(INDEX(Veh_Marshal,0,4)="N/A","N/A",'输出-系统进路参数'!T459)</f>
        <v>N/A</v>
      </c>
      <c r="R458" s="22" t="str">
        <f>IF(INDEX(Veh_Marshal,0,4)="N/A","N/A",'输出-系统进路参数'!U459)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IF(INDEX(Veh_Marshal,0,4)="N/A","N/A",'输出-系统进路参数'!B460)</f>
        <v>N/A</v>
      </c>
      <c r="B459" s="22" t="str">
        <f>IF(INDEX(Veh_Marshal,0,4)="N/A","N/A",'输出-系统进路参数'!E460)</f>
        <v>N/A</v>
      </c>
      <c r="C459" s="22" t="str">
        <f>IF(INDEX(Veh_Marshal,0,4)="N/A","N/A",'输出-系统进路参数'!F460)</f>
        <v>N/A</v>
      </c>
      <c r="D459" s="22" t="str">
        <f>IF(INDEX(Veh_Marshal,0,4)="N/A","N/A",'输出-系统进路参数'!G460)</f>
        <v>N/A</v>
      </c>
      <c r="E459" s="22" t="str">
        <f>IF(INDEX(Veh_Marshal,0,4)="N/A","N/A",'输出-系统进路参数'!H460)</f>
        <v>N/A</v>
      </c>
      <c r="F459" s="22" t="str">
        <f>IF(INDEX(Veh_Marshal,0,4)="N/A","N/A",'输出-系统进路参数'!I460)</f>
        <v>N/A</v>
      </c>
      <c r="G459" s="22" t="str">
        <f>IF(INDEX(Veh_Marshal,0,4)="N/A","N/A",'输出-系统进路参数'!J460)</f>
        <v>N/A</v>
      </c>
      <c r="H459" s="22" t="str">
        <f>IF(INDEX(Veh_Marshal,0,4)="N/A","N/A",'输出-系统进路参数'!K460)</f>
        <v>N/A</v>
      </c>
      <c r="I459" s="22" t="str">
        <f>IF(INDEX(Veh_Marshal,0,4)="N/A","N/A",'输出-系统进路参数'!L460)</f>
        <v>N/A</v>
      </c>
      <c r="J459" s="22" t="str">
        <f>IF(INDEX(Veh_Marshal,0,4)="N/A","N/A",'输出-系统进路参数'!M460)</f>
        <v>N/A</v>
      </c>
      <c r="K459" s="22" t="str">
        <f>IF(INDEX(Veh_Marshal,0,4)="N/A","N/A",'输出-系统进路参数'!N460)</f>
        <v>N/A</v>
      </c>
      <c r="L459" s="22" t="str">
        <f>IF(INDEX(Veh_Marshal,0,4)="N/A","N/A",'输出-系统进路参数'!O460)</f>
        <v>N/A</v>
      </c>
      <c r="M459" s="22" t="str">
        <f>IF(INDEX(Veh_Marshal,0,4)="N/A","N/A",'输出-系统进路参数'!P460)</f>
        <v>N/A</v>
      </c>
      <c r="N459" s="22" t="str">
        <f>IF(INDEX(Veh_Marshal,0,4)="N/A","N/A",'输出-系统进路参数'!Q460)</f>
        <v>N/A</v>
      </c>
      <c r="O459" s="22" t="str">
        <f>IF(INDEX(Veh_Marshal,0,4)="N/A","N/A",'输出-系统进路参数'!R460)</f>
        <v>N/A</v>
      </c>
      <c r="P459" s="22" t="str">
        <f>IF(INDEX(Veh_Marshal,0,4)="N/A","N/A",'输出-系统进路参数'!S460)</f>
        <v>N/A</v>
      </c>
      <c r="Q459" s="22" t="str">
        <f>IF(INDEX(Veh_Marshal,0,4)="N/A","N/A",'输出-系统进路参数'!T460)</f>
        <v>N/A</v>
      </c>
      <c r="R459" s="22" t="str">
        <f>IF(INDEX(Veh_Marshal,0,4)="N/A","N/A",'输出-系统进路参数'!U460)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IF(INDEX(Veh_Marshal,0,4)="N/A","N/A",'输出-系统进路参数'!B461)</f>
        <v>N/A</v>
      </c>
      <c r="B460" s="22" t="str">
        <f>IF(INDEX(Veh_Marshal,0,4)="N/A","N/A",'输出-系统进路参数'!E461)</f>
        <v>N/A</v>
      </c>
      <c r="C460" s="22" t="str">
        <f>IF(INDEX(Veh_Marshal,0,4)="N/A","N/A",'输出-系统进路参数'!F461)</f>
        <v>N/A</v>
      </c>
      <c r="D460" s="22" t="str">
        <f>IF(INDEX(Veh_Marshal,0,4)="N/A","N/A",'输出-系统进路参数'!G461)</f>
        <v>N/A</v>
      </c>
      <c r="E460" s="22" t="str">
        <f>IF(INDEX(Veh_Marshal,0,4)="N/A","N/A",'输出-系统进路参数'!H461)</f>
        <v>N/A</v>
      </c>
      <c r="F460" s="22" t="str">
        <f>IF(INDEX(Veh_Marshal,0,4)="N/A","N/A",'输出-系统进路参数'!I461)</f>
        <v>N/A</v>
      </c>
      <c r="G460" s="22" t="str">
        <f>IF(INDEX(Veh_Marshal,0,4)="N/A","N/A",'输出-系统进路参数'!J461)</f>
        <v>N/A</v>
      </c>
      <c r="H460" s="22" t="str">
        <f>IF(INDEX(Veh_Marshal,0,4)="N/A","N/A",'输出-系统进路参数'!K461)</f>
        <v>N/A</v>
      </c>
      <c r="I460" s="22" t="str">
        <f>IF(INDEX(Veh_Marshal,0,4)="N/A","N/A",'输出-系统进路参数'!L461)</f>
        <v>N/A</v>
      </c>
      <c r="J460" s="22" t="str">
        <f>IF(INDEX(Veh_Marshal,0,4)="N/A","N/A",'输出-系统进路参数'!M461)</f>
        <v>N/A</v>
      </c>
      <c r="K460" s="22" t="str">
        <f>IF(INDEX(Veh_Marshal,0,4)="N/A","N/A",'输出-系统进路参数'!N461)</f>
        <v>N/A</v>
      </c>
      <c r="L460" s="22" t="str">
        <f>IF(INDEX(Veh_Marshal,0,4)="N/A","N/A",'输出-系统进路参数'!O461)</f>
        <v>N/A</v>
      </c>
      <c r="M460" s="22" t="str">
        <f>IF(INDEX(Veh_Marshal,0,4)="N/A","N/A",'输出-系统进路参数'!P461)</f>
        <v>N/A</v>
      </c>
      <c r="N460" s="22" t="str">
        <f>IF(INDEX(Veh_Marshal,0,4)="N/A","N/A",'输出-系统进路参数'!Q461)</f>
        <v>N/A</v>
      </c>
      <c r="O460" s="22" t="str">
        <f>IF(INDEX(Veh_Marshal,0,4)="N/A","N/A",'输出-系统进路参数'!R461)</f>
        <v>N/A</v>
      </c>
      <c r="P460" s="22" t="str">
        <f>IF(INDEX(Veh_Marshal,0,4)="N/A","N/A",'输出-系统进路参数'!S461)</f>
        <v>N/A</v>
      </c>
      <c r="Q460" s="22" t="str">
        <f>IF(INDEX(Veh_Marshal,0,4)="N/A","N/A",'输出-系统进路参数'!T461)</f>
        <v>N/A</v>
      </c>
      <c r="R460" s="22" t="str">
        <f>IF(INDEX(Veh_Marshal,0,4)="N/A","N/A",'输出-系统进路参数'!U461)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IF(INDEX(Veh_Marshal,0,4)="N/A","N/A",'输出-系统进路参数'!B462)</f>
        <v>N/A</v>
      </c>
      <c r="B461" s="22" t="str">
        <f>IF(INDEX(Veh_Marshal,0,4)="N/A","N/A",'输出-系统进路参数'!E462)</f>
        <v>N/A</v>
      </c>
      <c r="C461" s="22" t="str">
        <f>IF(INDEX(Veh_Marshal,0,4)="N/A","N/A",'输出-系统进路参数'!F462)</f>
        <v>N/A</v>
      </c>
      <c r="D461" s="22" t="str">
        <f>IF(INDEX(Veh_Marshal,0,4)="N/A","N/A",'输出-系统进路参数'!G462)</f>
        <v>N/A</v>
      </c>
      <c r="E461" s="22" t="str">
        <f>IF(INDEX(Veh_Marshal,0,4)="N/A","N/A",'输出-系统进路参数'!H462)</f>
        <v>N/A</v>
      </c>
      <c r="F461" s="22" t="str">
        <f>IF(INDEX(Veh_Marshal,0,4)="N/A","N/A",'输出-系统进路参数'!I462)</f>
        <v>N/A</v>
      </c>
      <c r="G461" s="22" t="str">
        <f>IF(INDEX(Veh_Marshal,0,4)="N/A","N/A",'输出-系统进路参数'!J462)</f>
        <v>N/A</v>
      </c>
      <c r="H461" s="22" t="str">
        <f>IF(INDEX(Veh_Marshal,0,4)="N/A","N/A",'输出-系统进路参数'!K462)</f>
        <v>N/A</v>
      </c>
      <c r="I461" s="22" t="str">
        <f>IF(INDEX(Veh_Marshal,0,4)="N/A","N/A",'输出-系统进路参数'!L462)</f>
        <v>N/A</v>
      </c>
      <c r="J461" s="22" t="str">
        <f>IF(INDEX(Veh_Marshal,0,4)="N/A","N/A",'输出-系统进路参数'!M462)</f>
        <v>N/A</v>
      </c>
      <c r="K461" s="22" t="str">
        <f>IF(INDEX(Veh_Marshal,0,4)="N/A","N/A",'输出-系统进路参数'!N462)</f>
        <v>N/A</v>
      </c>
      <c r="L461" s="22" t="str">
        <f>IF(INDEX(Veh_Marshal,0,4)="N/A","N/A",'输出-系统进路参数'!O462)</f>
        <v>N/A</v>
      </c>
      <c r="M461" s="22" t="str">
        <f>IF(INDEX(Veh_Marshal,0,4)="N/A","N/A",'输出-系统进路参数'!P462)</f>
        <v>N/A</v>
      </c>
      <c r="N461" s="22" t="str">
        <f>IF(INDEX(Veh_Marshal,0,4)="N/A","N/A",'输出-系统进路参数'!Q462)</f>
        <v>N/A</v>
      </c>
      <c r="O461" s="22" t="str">
        <f>IF(INDEX(Veh_Marshal,0,4)="N/A","N/A",'输出-系统进路参数'!R462)</f>
        <v>N/A</v>
      </c>
      <c r="P461" s="22" t="str">
        <f>IF(INDEX(Veh_Marshal,0,4)="N/A","N/A",'输出-系统进路参数'!S462)</f>
        <v>N/A</v>
      </c>
      <c r="Q461" s="22" t="str">
        <f>IF(INDEX(Veh_Marshal,0,4)="N/A","N/A",'输出-系统进路参数'!T462)</f>
        <v>N/A</v>
      </c>
      <c r="R461" s="22" t="str">
        <f>IF(INDEX(Veh_Marshal,0,4)="N/A","N/A",'输出-系统进路参数'!U462)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IF(INDEX(Veh_Marshal,0,4)="N/A","N/A",'输出-系统进路参数'!B463)</f>
        <v>N/A</v>
      </c>
      <c r="B462" s="22" t="str">
        <f>IF(INDEX(Veh_Marshal,0,4)="N/A","N/A",'输出-系统进路参数'!E463)</f>
        <v>N/A</v>
      </c>
      <c r="C462" s="22" t="str">
        <f>IF(INDEX(Veh_Marshal,0,4)="N/A","N/A",'输出-系统进路参数'!F463)</f>
        <v>N/A</v>
      </c>
      <c r="D462" s="22" t="str">
        <f>IF(INDEX(Veh_Marshal,0,4)="N/A","N/A",'输出-系统进路参数'!G463)</f>
        <v>N/A</v>
      </c>
      <c r="E462" s="22" t="str">
        <f>IF(INDEX(Veh_Marshal,0,4)="N/A","N/A",'输出-系统进路参数'!H463)</f>
        <v>N/A</v>
      </c>
      <c r="F462" s="22" t="str">
        <f>IF(INDEX(Veh_Marshal,0,4)="N/A","N/A",'输出-系统进路参数'!I463)</f>
        <v>N/A</v>
      </c>
      <c r="G462" s="22" t="str">
        <f>IF(INDEX(Veh_Marshal,0,4)="N/A","N/A",'输出-系统进路参数'!J463)</f>
        <v>N/A</v>
      </c>
      <c r="H462" s="22" t="str">
        <f>IF(INDEX(Veh_Marshal,0,4)="N/A","N/A",'输出-系统进路参数'!K463)</f>
        <v>N/A</v>
      </c>
      <c r="I462" s="22" t="str">
        <f>IF(INDEX(Veh_Marshal,0,4)="N/A","N/A",'输出-系统进路参数'!L463)</f>
        <v>N/A</v>
      </c>
      <c r="J462" s="22" t="str">
        <f>IF(INDEX(Veh_Marshal,0,4)="N/A","N/A",'输出-系统进路参数'!M463)</f>
        <v>N/A</v>
      </c>
      <c r="K462" s="22" t="str">
        <f>IF(INDEX(Veh_Marshal,0,4)="N/A","N/A",'输出-系统进路参数'!N463)</f>
        <v>N/A</v>
      </c>
      <c r="L462" s="22" t="str">
        <f>IF(INDEX(Veh_Marshal,0,4)="N/A","N/A",'输出-系统进路参数'!O463)</f>
        <v>N/A</v>
      </c>
      <c r="M462" s="22" t="str">
        <f>IF(INDEX(Veh_Marshal,0,4)="N/A","N/A",'输出-系统进路参数'!P463)</f>
        <v>N/A</v>
      </c>
      <c r="N462" s="22" t="str">
        <f>IF(INDEX(Veh_Marshal,0,4)="N/A","N/A",'输出-系统进路参数'!Q463)</f>
        <v>N/A</v>
      </c>
      <c r="O462" s="22" t="str">
        <f>IF(INDEX(Veh_Marshal,0,4)="N/A","N/A",'输出-系统进路参数'!R463)</f>
        <v>N/A</v>
      </c>
      <c r="P462" s="22" t="str">
        <f>IF(INDEX(Veh_Marshal,0,4)="N/A","N/A",'输出-系统进路参数'!S463)</f>
        <v>N/A</v>
      </c>
      <c r="Q462" s="22" t="str">
        <f>IF(INDEX(Veh_Marshal,0,4)="N/A","N/A",'输出-系统进路参数'!T463)</f>
        <v>N/A</v>
      </c>
      <c r="R462" s="22" t="str">
        <f>IF(INDEX(Veh_Marshal,0,4)="N/A","N/A",'输出-系统进路参数'!U463)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IF(INDEX(Veh_Marshal,0,4)="N/A","N/A",'输出-系统进路参数'!B464)</f>
        <v>N/A</v>
      </c>
      <c r="B463" s="22" t="str">
        <f>IF(INDEX(Veh_Marshal,0,4)="N/A","N/A",'输出-系统进路参数'!E464)</f>
        <v>N/A</v>
      </c>
      <c r="C463" s="22" t="str">
        <f>IF(INDEX(Veh_Marshal,0,4)="N/A","N/A",'输出-系统进路参数'!F464)</f>
        <v>N/A</v>
      </c>
      <c r="D463" s="22" t="str">
        <f>IF(INDEX(Veh_Marshal,0,4)="N/A","N/A",'输出-系统进路参数'!G464)</f>
        <v>N/A</v>
      </c>
      <c r="E463" s="22" t="str">
        <f>IF(INDEX(Veh_Marshal,0,4)="N/A","N/A",'输出-系统进路参数'!H464)</f>
        <v>N/A</v>
      </c>
      <c r="F463" s="22" t="str">
        <f>IF(INDEX(Veh_Marshal,0,4)="N/A","N/A",'输出-系统进路参数'!I464)</f>
        <v>N/A</v>
      </c>
      <c r="G463" s="22" t="str">
        <f>IF(INDEX(Veh_Marshal,0,4)="N/A","N/A",'输出-系统进路参数'!J464)</f>
        <v>N/A</v>
      </c>
      <c r="H463" s="22" t="str">
        <f>IF(INDEX(Veh_Marshal,0,4)="N/A","N/A",'输出-系统进路参数'!K464)</f>
        <v>N/A</v>
      </c>
      <c r="I463" s="22" t="str">
        <f>IF(INDEX(Veh_Marshal,0,4)="N/A","N/A",'输出-系统进路参数'!L464)</f>
        <v>N/A</v>
      </c>
      <c r="J463" s="22" t="str">
        <f>IF(INDEX(Veh_Marshal,0,4)="N/A","N/A",'输出-系统进路参数'!M464)</f>
        <v>N/A</v>
      </c>
      <c r="K463" s="22" t="str">
        <f>IF(INDEX(Veh_Marshal,0,4)="N/A","N/A",'输出-系统进路参数'!N464)</f>
        <v>N/A</v>
      </c>
      <c r="L463" s="22" t="str">
        <f>IF(INDEX(Veh_Marshal,0,4)="N/A","N/A",'输出-系统进路参数'!O464)</f>
        <v>N/A</v>
      </c>
      <c r="M463" s="22" t="str">
        <f>IF(INDEX(Veh_Marshal,0,4)="N/A","N/A",'输出-系统进路参数'!P464)</f>
        <v>N/A</v>
      </c>
      <c r="N463" s="22" t="str">
        <f>IF(INDEX(Veh_Marshal,0,4)="N/A","N/A",'输出-系统进路参数'!Q464)</f>
        <v>N/A</v>
      </c>
      <c r="O463" s="22" t="str">
        <f>IF(INDEX(Veh_Marshal,0,4)="N/A","N/A",'输出-系统进路参数'!R464)</f>
        <v>N/A</v>
      </c>
      <c r="P463" s="22" t="str">
        <f>IF(INDEX(Veh_Marshal,0,4)="N/A","N/A",'输出-系统进路参数'!S464)</f>
        <v>N/A</v>
      </c>
      <c r="Q463" s="22" t="str">
        <f>IF(INDEX(Veh_Marshal,0,4)="N/A","N/A",'输出-系统进路参数'!T464)</f>
        <v>N/A</v>
      </c>
      <c r="R463" s="22" t="str">
        <f>IF(INDEX(Veh_Marshal,0,4)="N/A","N/A",'输出-系统进路参数'!U464)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IF(INDEX(Veh_Marshal,0,4)="N/A","N/A",'输出-系统进路参数'!B465)</f>
        <v>N/A</v>
      </c>
      <c r="B464" s="22" t="str">
        <f>IF(INDEX(Veh_Marshal,0,4)="N/A","N/A",'输出-系统进路参数'!E465)</f>
        <v>N/A</v>
      </c>
      <c r="C464" s="22" t="str">
        <f>IF(INDEX(Veh_Marshal,0,4)="N/A","N/A",'输出-系统进路参数'!F465)</f>
        <v>N/A</v>
      </c>
      <c r="D464" s="22" t="str">
        <f>IF(INDEX(Veh_Marshal,0,4)="N/A","N/A",'输出-系统进路参数'!G465)</f>
        <v>N/A</v>
      </c>
      <c r="E464" s="22" t="str">
        <f>IF(INDEX(Veh_Marshal,0,4)="N/A","N/A",'输出-系统进路参数'!H465)</f>
        <v>N/A</v>
      </c>
      <c r="F464" s="22" t="str">
        <f>IF(INDEX(Veh_Marshal,0,4)="N/A","N/A",'输出-系统进路参数'!I465)</f>
        <v>N/A</v>
      </c>
      <c r="G464" s="22" t="str">
        <f>IF(INDEX(Veh_Marshal,0,4)="N/A","N/A",'输出-系统进路参数'!J465)</f>
        <v>N/A</v>
      </c>
      <c r="H464" s="22" t="str">
        <f>IF(INDEX(Veh_Marshal,0,4)="N/A","N/A",'输出-系统进路参数'!K465)</f>
        <v>N/A</v>
      </c>
      <c r="I464" s="22" t="str">
        <f>IF(INDEX(Veh_Marshal,0,4)="N/A","N/A",'输出-系统进路参数'!L465)</f>
        <v>N/A</v>
      </c>
      <c r="J464" s="22" t="str">
        <f>IF(INDEX(Veh_Marshal,0,4)="N/A","N/A",'输出-系统进路参数'!M465)</f>
        <v>N/A</v>
      </c>
      <c r="K464" s="22" t="str">
        <f>IF(INDEX(Veh_Marshal,0,4)="N/A","N/A",'输出-系统进路参数'!N465)</f>
        <v>N/A</v>
      </c>
      <c r="L464" s="22" t="str">
        <f>IF(INDEX(Veh_Marshal,0,4)="N/A","N/A",'输出-系统进路参数'!O465)</f>
        <v>N/A</v>
      </c>
      <c r="M464" s="22" t="str">
        <f>IF(INDEX(Veh_Marshal,0,4)="N/A","N/A",'输出-系统进路参数'!P465)</f>
        <v>N/A</v>
      </c>
      <c r="N464" s="22" t="str">
        <f>IF(INDEX(Veh_Marshal,0,4)="N/A","N/A",'输出-系统进路参数'!Q465)</f>
        <v>N/A</v>
      </c>
      <c r="O464" s="22" t="str">
        <f>IF(INDEX(Veh_Marshal,0,4)="N/A","N/A",'输出-系统进路参数'!R465)</f>
        <v>N/A</v>
      </c>
      <c r="P464" s="22" t="str">
        <f>IF(INDEX(Veh_Marshal,0,4)="N/A","N/A",'输出-系统进路参数'!S465)</f>
        <v>N/A</v>
      </c>
      <c r="Q464" s="22" t="str">
        <f>IF(INDEX(Veh_Marshal,0,4)="N/A","N/A",'输出-系统进路参数'!T465)</f>
        <v>N/A</v>
      </c>
      <c r="R464" s="22" t="str">
        <f>IF(INDEX(Veh_Marshal,0,4)="N/A","N/A",'输出-系统进路参数'!U465)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IF(INDEX(Veh_Marshal,0,4)="N/A","N/A",'输出-系统进路参数'!B466)</f>
        <v>N/A</v>
      </c>
      <c r="B465" s="22" t="str">
        <f>IF(INDEX(Veh_Marshal,0,4)="N/A","N/A",'输出-系统进路参数'!E466)</f>
        <v>N/A</v>
      </c>
      <c r="C465" s="22" t="str">
        <f>IF(INDEX(Veh_Marshal,0,4)="N/A","N/A",'输出-系统进路参数'!F466)</f>
        <v>N/A</v>
      </c>
      <c r="D465" s="22" t="str">
        <f>IF(INDEX(Veh_Marshal,0,4)="N/A","N/A",'输出-系统进路参数'!G466)</f>
        <v>N/A</v>
      </c>
      <c r="E465" s="22" t="str">
        <f>IF(INDEX(Veh_Marshal,0,4)="N/A","N/A",'输出-系统进路参数'!H466)</f>
        <v>N/A</v>
      </c>
      <c r="F465" s="22" t="str">
        <f>IF(INDEX(Veh_Marshal,0,4)="N/A","N/A",'输出-系统进路参数'!I466)</f>
        <v>N/A</v>
      </c>
      <c r="G465" s="22" t="str">
        <f>IF(INDEX(Veh_Marshal,0,4)="N/A","N/A",'输出-系统进路参数'!J466)</f>
        <v>N/A</v>
      </c>
      <c r="H465" s="22" t="str">
        <f>IF(INDEX(Veh_Marshal,0,4)="N/A","N/A",'输出-系统进路参数'!K466)</f>
        <v>N/A</v>
      </c>
      <c r="I465" s="22" t="str">
        <f>IF(INDEX(Veh_Marshal,0,4)="N/A","N/A",'输出-系统进路参数'!L466)</f>
        <v>N/A</v>
      </c>
      <c r="J465" s="22" t="str">
        <f>IF(INDEX(Veh_Marshal,0,4)="N/A","N/A",'输出-系统进路参数'!M466)</f>
        <v>N/A</v>
      </c>
      <c r="K465" s="22" t="str">
        <f>IF(INDEX(Veh_Marshal,0,4)="N/A","N/A",'输出-系统进路参数'!N466)</f>
        <v>N/A</v>
      </c>
      <c r="L465" s="22" t="str">
        <f>IF(INDEX(Veh_Marshal,0,4)="N/A","N/A",'输出-系统进路参数'!O466)</f>
        <v>N/A</v>
      </c>
      <c r="M465" s="22" t="str">
        <f>IF(INDEX(Veh_Marshal,0,4)="N/A","N/A",'输出-系统进路参数'!P466)</f>
        <v>N/A</v>
      </c>
      <c r="N465" s="22" t="str">
        <f>IF(INDEX(Veh_Marshal,0,4)="N/A","N/A",'输出-系统进路参数'!Q466)</f>
        <v>N/A</v>
      </c>
      <c r="O465" s="22" t="str">
        <f>IF(INDEX(Veh_Marshal,0,4)="N/A","N/A",'输出-系统进路参数'!R466)</f>
        <v>N/A</v>
      </c>
      <c r="P465" s="22" t="str">
        <f>IF(INDEX(Veh_Marshal,0,4)="N/A","N/A",'输出-系统进路参数'!S466)</f>
        <v>N/A</v>
      </c>
      <c r="Q465" s="22" t="str">
        <f>IF(INDEX(Veh_Marshal,0,4)="N/A","N/A",'输出-系统进路参数'!T466)</f>
        <v>N/A</v>
      </c>
      <c r="R465" s="22" t="str">
        <f>IF(INDEX(Veh_Marshal,0,4)="N/A","N/A",'输出-系统进路参数'!U466)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IF(INDEX(Veh_Marshal,0,4)="N/A","N/A",'输出-系统进路参数'!B467)</f>
        <v>N/A</v>
      </c>
      <c r="B466" s="22" t="str">
        <f>IF(INDEX(Veh_Marshal,0,4)="N/A","N/A",'输出-系统进路参数'!E467)</f>
        <v>N/A</v>
      </c>
      <c r="C466" s="22" t="str">
        <f>IF(INDEX(Veh_Marshal,0,4)="N/A","N/A",'输出-系统进路参数'!F467)</f>
        <v>N/A</v>
      </c>
      <c r="D466" s="22" t="str">
        <f>IF(INDEX(Veh_Marshal,0,4)="N/A","N/A",'输出-系统进路参数'!G467)</f>
        <v>N/A</v>
      </c>
      <c r="E466" s="22" t="str">
        <f>IF(INDEX(Veh_Marshal,0,4)="N/A","N/A",'输出-系统进路参数'!H467)</f>
        <v>N/A</v>
      </c>
      <c r="F466" s="22" t="str">
        <f>IF(INDEX(Veh_Marshal,0,4)="N/A","N/A",'输出-系统进路参数'!I467)</f>
        <v>N/A</v>
      </c>
      <c r="G466" s="22" t="str">
        <f>IF(INDEX(Veh_Marshal,0,4)="N/A","N/A",'输出-系统进路参数'!J467)</f>
        <v>N/A</v>
      </c>
      <c r="H466" s="22" t="str">
        <f>IF(INDEX(Veh_Marshal,0,4)="N/A","N/A",'输出-系统进路参数'!K467)</f>
        <v>N/A</v>
      </c>
      <c r="I466" s="22" t="str">
        <f>IF(INDEX(Veh_Marshal,0,4)="N/A","N/A",'输出-系统进路参数'!L467)</f>
        <v>N/A</v>
      </c>
      <c r="J466" s="22" t="str">
        <f>IF(INDEX(Veh_Marshal,0,4)="N/A","N/A",'输出-系统进路参数'!M467)</f>
        <v>N/A</v>
      </c>
      <c r="K466" s="22" t="str">
        <f>IF(INDEX(Veh_Marshal,0,4)="N/A","N/A",'输出-系统进路参数'!N467)</f>
        <v>N/A</v>
      </c>
      <c r="L466" s="22" t="str">
        <f>IF(INDEX(Veh_Marshal,0,4)="N/A","N/A",'输出-系统进路参数'!O467)</f>
        <v>N/A</v>
      </c>
      <c r="M466" s="22" t="str">
        <f>IF(INDEX(Veh_Marshal,0,4)="N/A","N/A",'输出-系统进路参数'!P467)</f>
        <v>N/A</v>
      </c>
      <c r="N466" s="22" t="str">
        <f>IF(INDEX(Veh_Marshal,0,4)="N/A","N/A",'输出-系统进路参数'!Q467)</f>
        <v>N/A</v>
      </c>
      <c r="O466" s="22" t="str">
        <f>IF(INDEX(Veh_Marshal,0,4)="N/A","N/A",'输出-系统进路参数'!R467)</f>
        <v>N/A</v>
      </c>
      <c r="P466" s="22" t="str">
        <f>IF(INDEX(Veh_Marshal,0,4)="N/A","N/A",'输出-系统进路参数'!S467)</f>
        <v>N/A</v>
      </c>
      <c r="Q466" s="22" t="str">
        <f>IF(INDEX(Veh_Marshal,0,4)="N/A","N/A",'输出-系统进路参数'!T467)</f>
        <v>N/A</v>
      </c>
      <c r="R466" s="22" t="str">
        <f>IF(INDEX(Veh_Marshal,0,4)="N/A","N/A",'输出-系统进路参数'!U467)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IF(INDEX(Veh_Marshal,0,4)="N/A","N/A",'输出-系统进路参数'!B468)</f>
        <v>N/A</v>
      </c>
      <c r="B467" s="22" t="str">
        <f>IF(INDEX(Veh_Marshal,0,4)="N/A","N/A",'输出-系统进路参数'!E468)</f>
        <v>N/A</v>
      </c>
      <c r="C467" s="22" t="str">
        <f>IF(INDEX(Veh_Marshal,0,4)="N/A","N/A",'输出-系统进路参数'!F468)</f>
        <v>N/A</v>
      </c>
      <c r="D467" s="22" t="str">
        <f>IF(INDEX(Veh_Marshal,0,4)="N/A","N/A",'输出-系统进路参数'!G468)</f>
        <v>N/A</v>
      </c>
      <c r="E467" s="22" t="str">
        <f>IF(INDEX(Veh_Marshal,0,4)="N/A","N/A",'输出-系统进路参数'!H468)</f>
        <v>N/A</v>
      </c>
      <c r="F467" s="22" t="str">
        <f>IF(INDEX(Veh_Marshal,0,4)="N/A","N/A",'输出-系统进路参数'!I468)</f>
        <v>N/A</v>
      </c>
      <c r="G467" s="22" t="str">
        <f>IF(INDEX(Veh_Marshal,0,4)="N/A","N/A",'输出-系统进路参数'!J468)</f>
        <v>N/A</v>
      </c>
      <c r="H467" s="22" t="str">
        <f>IF(INDEX(Veh_Marshal,0,4)="N/A","N/A",'输出-系统进路参数'!K468)</f>
        <v>N/A</v>
      </c>
      <c r="I467" s="22" t="str">
        <f>IF(INDEX(Veh_Marshal,0,4)="N/A","N/A",'输出-系统进路参数'!L468)</f>
        <v>N/A</v>
      </c>
      <c r="J467" s="22" t="str">
        <f>IF(INDEX(Veh_Marshal,0,4)="N/A","N/A",'输出-系统进路参数'!M468)</f>
        <v>N/A</v>
      </c>
      <c r="K467" s="22" t="str">
        <f>IF(INDEX(Veh_Marshal,0,4)="N/A","N/A",'输出-系统进路参数'!N468)</f>
        <v>N/A</v>
      </c>
      <c r="L467" s="22" t="str">
        <f>IF(INDEX(Veh_Marshal,0,4)="N/A","N/A",'输出-系统进路参数'!O468)</f>
        <v>N/A</v>
      </c>
      <c r="M467" s="22" t="str">
        <f>IF(INDEX(Veh_Marshal,0,4)="N/A","N/A",'输出-系统进路参数'!P468)</f>
        <v>N/A</v>
      </c>
      <c r="N467" s="22" t="str">
        <f>IF(INDEX(Veh_Marshal,0,4)="N/A","N/A",'输出-系统进路参数'!Q468)</f>
        <v>N/A</v>
      </c>
      <c r="O467" s="22" t="str">
        <f>IF(INDEX(Veh_Marshal,0,4)="N/A","N/A",'输出-系统进路参数'!R468)</f>
        <v>N/A</v>
      </c>
      <c r="P467" s="22" t="str">
        <f>IF(INDEX(Veh_Marshal,0,4)="N/A","N/A",'输出-系统进路参数'!S468)</f>
        <v>N/A</v>
      </c>
      <c r="Q467" s="22" t="str">
        <f>IF(INDEX(Veh_Marshal,0,4)="N/A","N/A",'输出-系统进路参数'!T468)</f>
        <v>N/A</v>
      </c>
      <c r="R467" s="22" t="str">
        <f>IF(INDEX(Veh_Marshal,0,4)="N/A","N/A",'输出-系统进路参数'!U468)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IF(INDEX(Veh_Marshal,0,4)="N/A","N/A",'输出-系统进路参数'!B469)</f>
        <v>N/A</v>
      </c>
      <c r="B468" s="22" t="str">
        <f>IF(INDEX(Veh_Marshal,0,4)="N/A","N/A",'输出-系统进路参数'!E469)</f>
        <v>N/A</v>
      </c>
      <c r="C468" s="22" t="str">
        <f>IF(INDEX(Veh_Marshal,0,4)="N/A","N/A",'输出-系统进路参数'!F469)</f>
        <v>N/A</v>
      </c>
      <c r="D468" s="22" t="str">
        <f>IF(INDEX(Veh_Marshal,0,4)="N/A","N/A",'输出-系统进路参数'!G469)</f>
        <v>N/A</v>
      </c>
      <c r="E468" s="22" t="str">
        <f>IF(INDEX(Veh_Marshal,0,4)="N/A","N/A",'输出-系统进路参数'!H469)</f>
        <v>N/A</v>
      </c>
      <c r="F468" s="22" t="str">
        <f>IF(INDEX(Veh_Marshal,0,4)="N/A","N/A",'输出-系统进路参数'!I469)</f>
        <v>N/A</v>
      </c>
      <c r="G468" s="22" t="str">
        <f>IF(INDEX(Veh_Marshal,0,4)="N/A","N/A",'输出-系统进路参数'!J469)</f>
        <v>N/A</v>
      </c>
      <c r="H468" s="22" t="str">
        <f>IF(INDEX(Veh_Marshal,0,4)="N/A","N/A",'输出-系统进路参数'!K469)</f>
        <v>N/A</v>
      </c>
      <c r="I468" s="22" t="str">
        <f>IF(INDEX(Veh_Marshal,0,4)="N/A","N/A",'输出-系统进路参数'!L469)</f>
        <v>N/A</v>
      </c>
      <c r="J468" s="22" t="str">
        <f>IF(INDEX(Veh_Marshal,0,4)="N/A","N/A",'输出-系统进路参数'!M469)</f>
        <v>N/A</v>
      </c>
      <c r="K468" s="22" t="str">
        <f>IF(INDEX(Veh_Marshal,0,4)="N/A","N/A",'输出-系统进路参数'!N469)</f>
        <v>N/A</v>
      </c>
      <c r="L468" s="22" t="str">
        <f>IF(INDEX(Veh_Marshal,0,4)="N/A","N/A",'输出-系统进路参数'!O469)</f>
        <v>N/A</v>
      </c>
      <c r="M468" s="22" t="str">
        <f>IF(INDEX(Veh_Marshal,0,4)="N/A","N/A",'输出-系统进路参数'!P469)</f>
        <v>N/A</v>
      </c>
      <c r="N468" s="22" t="str">
        <f>IF(INDEX(Veh_Marshal,0,4)="N/A","N/A",'输出-系统进路参数'!Q469)</f>
        <v>N/A</v>
      </c>
      <c r="O468" s="22" t="str">
        <f>IF(INDEX(Veh_Marshal,0,4)="N/A","N/A",'输出-系统进路参数'!R469)</f>
        <v>N/A</v>
      </c>
      <c r="P468" s="22" t="str">
        <f>IF(INDEX(Veh_Marshal,0,4)="N/A","N/A",'输出-系统进路参数'!S469)</f>
        <v>N/A</v>
      </c>
      <c r="Q468" s="22" t="str">
        <f>IF(INDEX(Veh_Marshal,0,4)="N/A","N/A",'输出-系统进路参数'!T469)</f>
        <v>N/A</v>
      </c>
      <c r="R468" s="22" t="str">
        <f>IF(INDEX(Veh_Marshal,0,4)="N/A","N/A",'输出-系统进路参数'!U469)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IF(INDEX(Veh_Marshal,0,4)="N/A","N/A",'输出-系统进路参数'!B470)</f>
        <v>N/A</v>
      </c>
      <c r="B469" s="22" t="str">
        <f>IF(INDEX(Veh_Marshal,0,4)="N/A","N/A",'输出-系统进路参数'!E470)</f>
        <v>N/A</v>
      </c>
      <c r="C469" s="22" t="str">
        <f>IF(INDEX(Veh_Marshal,0,4)="N/A","N/A",'输出-系统进路参数'!F470)</f>
        <v>N/A</v>
      </c>
      <c r="D469" s="22" t="str">
        <f>IF(INDEX(Veh_Marshal,0,4)="N/A","N/A",'输出-系统进路参数'!G470)</f>
        <v>N/A</v>
      </c>
      <c r="E469" s="22" t="str">
        <f>IF(INDEX(Veh_Marshal,0,4)="N/A","N/A",'输出-系统进路参数'!H470)</f>
        <v>N/A</v>
      </c>
      <c r="F469" s="22" t="str">
        <f>IF(INDEX(Veh_Marshal,0,4)="N/A","N/A",'输出-系统进路参数'!I470)</f>
        <v>N/A</v>
      </c>
      <c r="G469" s="22" t="str">
        <f>IF(INDEX(Veh_Marshal,0,4)="N/A","N/A",'输出-系统进路参数'!J470)</f>
        <v>N/A</v>
      </c>
      <c r="H469" s="22" t="str">
        <f>IF(INDEX(Veh_Marshal,0,4)="N/A","N/A",'输出-系统进路参数'!K470)</f>
        <v>N/A</v>
      </c>
      <c r="I469" s="22" t="str">
        <f>IF(INDEX(Veh_Marshal,0,4)="N/A","N/A",'输出-系统进路参数'!L470)</f>
        <v>N/A</v>
      </c>
      <c r="J469" s="22" t="str">
        <f>IF(INDEX(Veh_Marshal,0,4)="N/A","N/A",'输出-系统进路参数'!M470)</f>
        <v>N/A</v>
      </c>
      <c r="K469" s="22" t="str">
        <f>IF(INDEX(Veh_Marshal,0,4)="N/A","N/A",'输出-系统进路参数'!N470)</f>
        <v>N/A</v>
      </c>
      <c r="L469" s="22" t="str">
        <f>IF(INDEX(Veh_Marshal,0,4)="N/A","N/A",'输出-系统进路参数'!O470)</f>
        <v>N/A</v>
      </c>
      <c r="M469" s="22" t="str">
        <f>IF(INDEX(Veh_Marshal,0,4)="N/A","N/A",'输出-系统进路参数'!P470)</f>
        <v>N/A</v>
      </c>
      <c r="N469" s="22" t="str">
        <f>IF(INDEX(Veh_Marshal,0,4)="N/A","N/A",'输出-系统进路参数'!Q470)</f>
        <v>N/A</v>
      </c>
      <c r="O469" s="22" t="str">
        <f>IF(INDEX(Veh_Marshal,0,4)="N/A","N/A",'输出-系统进路参数'!R470)</f>
        <v>N/A</v>
      </c>
      <c r="P469" s="22" t="str">
        <f>IF(INDEX(Veh_Marshal,0,4)="N/A","N/A",'输出-系统进路参数'!S470)</f>
        <v>N/A</v>
      </c>
      <c r="Q469" s="22" t="str">
        <f>IF(INDEX(Veh_Marshal,0,4)="N/A","N/A",'输出-系统进路参数'!T470)</f>
        <v>N/A</v>
      </c>
      <c r="R469" s="22" t="str">
        <f>IF(INDEX(Veh_Marshal,0,4)="N/A","N/A",'输出-系统进路参数'!U470)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IF(INDEX(Veh_Marshal,0,4)="N/A","N/A",'输出-系统进路参数'!B471)</f>
        <v>N/A</v>
      </c>
      <c r="B470" s="22" t="str">
        <f>IF(INDEX(Veh_Marshal,0,4)="N/A","N/A",'输出-系统进路参数'!E471)</f>
        <v>N/A</v>
      </c>
      <c r="C470" s="22" t="str">
        <f>IF(INDEX(Veh_Marshal,0,4)="N/A","N/A",'输出-系统进路参数'!F471)</f>
        <v>N/A</v>
      </c>
      <c r="D470" s="22" t="str">
        <f>IF(INDEX(Veh_Marshal,0,4)="N/A","N/A",'输出-系统进路参数'!G471)</f>
        <v>N/A</v>
      </c>
      <c r="E470" s="22" t="str">
        <f>IF(INDEX(Veh_Marshal,0,4)="N/A","N/A",'输出-系统进路参数'!H471)</f>
        <v>N/A</v>
      </c>
      <c r="F470" s="22" t="str">
        <f>IF(INDEX(Veh_Marshal,0,4)="N/A","N/A",'输出-系统进路参数'!I471)</f>
        <v>N/A</v>
      </c>
      <c r="G470" s="22" t="str">
        <f>IF(INDEX(Veh_Marshal,0,4)="N/A","N/A",'输出-系统进路参数'!J471)</f>
        <v>N/A</v>
      </c>
      <c r="H470" s="22" t="str">
        <f>IF(INDEX(Veh_Marshal,0,4)="N/A","N/A",'输出-系统进路参数'!K471)</f>
        <v>N/A</v>
      </c>
      <c r="I470" s="22" t="str">
        <f>IF(INDEX(Veh_Marshal,0,4)="N/A","N/A",'输出-系统进路参数'!L471)</f>
        <v>N/A</v>
      </c>
      <c r="J470" s="22" t="str">
        <f>IF(INDEX(Veh_Marshal,0,4)="N/A","N/A",'输出-系统进路参数'!M471)</f>
        <v>N/A</v>
      </c>
      <c r="K470" s="22" t="str">
        <f>IF(INDEX(Veh_Marshal,0,4)="N/A","N/A",'输出-系统进路参数'!N471)</f>
        <v>N/A</v>
      </c>
      <c r="L470" s="22" t="str">
        <f>IF(INDEX(Veh_Marshal,0,4)="N/A","N/A",'输出-系统进路参数'!O471)</f>
        <v>N/A</v>
      </c>
      <c r="M470" s="22" t="str">
        <f>IF(INDEX(Veh_Marshal,0,4)="N/A","N/A",'输出-系统进路参数'!P471)</f>
        <v>N/A</v>
      </c>
      <c r="N470" s="22" t="str">
        <f>IF(INDEX(Veh_Marshal,0,4)="N/A","N/A",'输出-系统进路参数'!Q471)</f>
        <v>N/A</v>
      </c>
      <c r="O470" s="22" t="str">
        <f>IF(INDEX(Veh_Marshal,0,4)="N/A","N/A",'输出-系统进路参数'!R471)</f>
        <v>N/A</v>
      </c>
      <c r="P470" s="22" t="str">
        <f>IF(INDEX(Veh_Marshal,0,4)="N/A","N/A",'输出-系统进路参数'!S471)</f>
        <v>N/A</v>
      </c>
      <c r="Q470" s="22" t="str">
        <f>IF(INDEX(Veh_Marshal,0,4)="N/A","N/A",'输出-系统进路参数'!T471)</f>
        <v>N/A</v>
      </c>
      <c r="R470" s="22" t="str">
        <f>IF(INDEX(Veh_Marshal,0,4)="N/A","N/A",'输出-系统进路参数'!U471)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IF(INDEX(Veh_Marshal,0,4)="N/A","N/A",'输出-系统进路参数'!B472)</f>
        <v>N/A</v>
      </c>
      <c r="B471" s="22" t="str">
        <f>IF(INDEX(Veh_Marshal,0,4)="N/A","N/A",'输出-系统进路参数'!E472)</f>
        <v>N/A</v>
      </c>
      <c r="C471" s="22" t="str">
        <f>IF(INDEX(Veh_Marshal,0,4)="N/A","N/A",'输出-系统进路参数'!F472)</f>
        <v>N/A</v>
      </c>
      <c r="D471" s="22" t="str">
        <f>IF(INDEX(Veh_Marshal,0,4)="N/A","N/A",'输出-系统进路参数'!G472)</f>
        <v>N/A</v>
      </c>
      <c r="E471" s="22" t="str">
        <f>IF(INDEX(Veh_Marshal,0,4)="N/A","N/A",'输出-系统进路参数'!H472)</f>
        <v>N/A</v>
      </c>
      <c r="F471" s="22" t="str">
        <f>IF(INDEX(Veh_Marshal,0,4)="N/A","N/A",'输出-系统进路参数'!I472)</f>
        <v>N/A</v>
      </c>
      <c r="G471" s="22" t="str">
        <f>IF(INDEX(Veh_Marshal,0,4)="N/A","N/A",'输出-系统进路参数'!J472)</f>
        <v>N/A</v>
      </c>
      <c r="H471" s="22" t="str">
        <f>IF(INDEX(Veh_Marshal,0,4)="N/A","N/A",'输出-系统进路参数'!K472)</f>
        <v>N/A</v>
      </c>
      <c r="I471" s="22" t="str">
        <f>IF(INDEX(Veh_Marshal,0,4)="N/A","N/A",'输出-系统进路参数'!L472)</f>
        <v>N/A</v>
      </c>
      <c r="J471" s="22" t="str">
        <f>IF(INDEX(Veh_Marshal,0,4)="N/A","N/A",'输出-系统进路参数'!M472)</f>
        <v>N/A</v>
      </c>
      <c r="K471" s="22" t="str">
        <f>IF(INDEX(Veh_Marshal,0,4)="N/A","N/A",'输出-系统进路参数'!N472)</f>
        <v>N/A</v>
      </c>
      <c r="L471" s="22" t="str">
        <f>IF(INDEX(Veh_Marshal,0,4)="N/A","N/A",'输出-系统进路参数'!O472)</f>
        <v>N/A</v>
      </c>
      <c r="M471" s="22" t="str">
        <f>IF(INDEX(Veh_Marshal,0,4)="N/A","N/A",'输出-系统进路参数'!P472)</f>
        <v>N/A</v>
      </c>
      <c r="N471" s="22" t="str">
        <f>IF(INDEX(Veh_Marshal,0,4)="N/A","N/A",'输出-系统进路参数'!Q472)</f>
        <v>N/A</v>
      </c>
      <c r="O471" s="22" t="str">
        <f>IF(INDEX(Veh_Marshal,0,4)="N/A","N/A",'输出-系统进路参数'!R472)</f>
        <v>N/A</v>
      </c>
      <c r="P471" s="22" t="str">
        <f>IF(INDEX(Veh_Marshal,0,4)="N/A","N/A",'输出-系统进路参数'!S472)</f>
        <v>N/A</v>
      </c>
      <c r="Q471" s="22" t="str">
        <f>IF(INDEX(Veh_Marshal,0,4)="N/A","N/A",'输出-系统进路参数'!T472)</f>
        <v>N/A</v>
      </c>
      <c r="R471" s="22" t="str">
        <f>IF(INDEX(Veh_Marshal,0,4)="N/A","N/A",'输出-系统进路参数'!U472)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IF(INDEX(Veh_Marshal,0,4)="N/A","N/A",'输出-系统进路参数'!B473)</f>
        <v>N/A</v>
      </c>
      <c r="B472" s="22" t="str">
        <f>IF(INDEX(Veh_Marshal,0,4)="N/A","N/A",'输出-系统进路参数'!E473)</f>
        <v>N/A</v>
      </c>
      <c r="C472" s="22" t="str">
        <f>IF(INDEX(Veh_Marshal,0,4)="N/A","N/A",'输出-系统进路参数'!F473)</f>
        <v>N/A</v>
      </c>
      <c r="D472" s="22" t="str">
        <f>IF(INDEX(Veh_Marshal,0,4)="N/A","N/A",'输出-系统进路参数'!G473)</f>
        <v>N/A</v>
      </c>
      <c r="E472" s="22" t="str">
        <f>IF(INDEX(Veh_Marshal,0,4)="N/A","N/A",'输出-系统进路参数'!H473)</f>
        <v>N/A</v>
      </c>
      <c r="F472" s="22" t="str">
        <f>IF(INDEX(Veh_Marshal,0,4)="N/A","N/A",'输出-系统进路参数'!I473)</f>
        <v>N/A</v>
      </c>
      <c r="G472" s="22" t="str">
        <f>IF(INDEX(Veh_Marshal,0,4)="N/A","N/A",'输出-系统进路参数'!J473)</f>
        <v>N/A</v>
      </c>
      <c r="H472" s="22" t="str">
        <f>IF(INDEX(Veh_Marshal,0,4)="N/A","N/A",'输出-系统进路参数'!K473)</f>
        <v>N/A</v>
      </c>
      <c r="I472" s="22" t="str">
        <f>IF(INDEX(Veh_Marshal,0,4)="N/A","N/A",'输出-系统进路参数'!L473)</f>
        <v>N/A</v>
      </c>
      <c r="J472" s="22" t="str">
        <f>IF(INDEX(Veh_Marshal,0,4)="N/A","N/A",'输出-系统进路参数'!M473)</f>
        <v>N/A</v>
      </c>
      <c r="K472" s="22" t="str">
        <f>IF(INDEX(Veh_Marshal,0,4)="N/A","N/A",'输出-系统进路参数'!N473)</f>
        <v>N/A</v>
      </c>
      <c r="L472" s="22" t="str">
        <f>IF(INDEX(Veh_Marshal,0,4)="N/A","N/A",'输出-系统进路参数'!O473)</f>
        <v>N/A</v>
      </c>
      <c r="M472" s="22" t="str">
        <f>IF(INDEX(Veh_Marshal,0,4)="N/A","N/A",'输出-系统进路参数'!P473)</f>
        <v>N/A</v>
      </c>
      <c r="N472" s="22" t="str">
        <f>IF(INDEX(Veh_Marshal,0,4)="N/A","N/A",'输出-系统进路参数'!Q473)</f>
        <v>N/A</v>
      </c>
      <c r="O472" s="22" t="str">
        <f>IF(INDEX(Veh_Marshal,0,4)="N/A","N/A",'输出-系统进路参数'!R473)</f>
        <v>N/A</v>
      </c>
      <c r="P472" s="22" t="str">
        <f>IF(INDEX(Veh_Marshal,0,4)="N/A","N/A",'输出-系统进路参数'!S473)</f>
        <v>N/A</v>
      </c>
      <c r="Q472" s="22" t="str">
        <f>IF(INDEX(Veh_Marshal,0,4)="N/A","N/A",'输出-系统进路参数'!T473)</f>
        <v>N/A</v>
      </c>
      <c r="R472" s="22" t="str">
        <f>IF(INDEX(Veh_Marshal,0,4)="N/A","N/A",'输出-系统进路参数'!U473)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IF(INDEX(Veh_Marshal,0,4)="N/A","N/A",'输出-系统进路参数'!B474)</f>
        <v>N/A</v>
      </c>
      <c r="B473" s="22" t="str">
        <f>IF(INDEX(Veh_Marshal,0,4)="N/A","N/A",'输出-系统进路参数'!E474)</f>
        <v>N/A</v>
      </c>
      <c r="C473" s="22" t="str">
        <f>IF(INDEX(Veh_Marshal,0,4)="N/A","N/A",'输出-系统进路参数'!F474)</f>
        <v>N/A</v>
      </c>
      <c r="D473" s="22" t="str">
        <f>IF(INDEX(Veh_Marshal,0,4)="N/A","N/A",'输出-系统进路参数'!G474)</f>
        <v>N/A</v>
      </c>
      <c r="E473" s="22" t="str">
        <f>IF(INDEX(Veh_Marshal,0,4)="N/A","N/A",'输出-系统进路参数'!H474)</f>
        <v>N/A</v>
      </c>
      <c r="F473" s="22" t="str">
        <f>IF(INDEX(Veh_Marshal,0,4)="N/A","N/A",'输出-系统进路参数'!I474)</f>
        <v>N/A</v>
      </c>
      <c r="G473" s="22" t="str">
        <f>IF(INDEX(Veh_Marshal,0,4)="N/A","N/A",'输出-系统进路参数'!J474)</f>
        <v>N/A</v>
      </c>
      <c r="H473" s="22" t="str">
        <f>IF(INDEX(Veh_Marshal,0,4)="N/A","N/A",'输出-系统进路参数'!K474)</f>
        <v>N/A</v>
      </c>
      <c r="I473" s="22" t="str">
        <f>IF(INDEX(Veh_Marshal,0,4)="N/A","N/A",'输出-系统进路参数'!L474)</f>
        <v>N/A</v>
      </c>
      <c r="J473" s="22" t="str">
        <f>IF(INDEX(Veh_Marshal,0,4)="N/A","N/A",'输出-系统进路参数'!M474)</f>
        <v>N/A</v>
      </c>
      <c r="K473" s="22" t="str">
        <f>IF(INDEX(Veh_Marshal,0,4)="N/A","N/A",'输出-系统进路参数'!N474)</f>
        <v>N/A</v>
      </c>
      <c r="L473" s="22" t="str">
        <f>IF(INDEX(Veh_Marshal,0,4)="N/A","N/A",'输出-系统进路参数'!O474)</f>
        <v>N/A</v>
      </c>
      <c r="M473" s="22" t="str">
        <f>IF(INDEX(Veh_Marshal,0,4)="N/A","N/A",'输出-系统进路参数'!P474)</f>
        <v>N/A</v>
      </c>
      <c r="N473" s="22" t="str">
        <f>IF(INDEX(Veh_Marshal,0,4)="N/A","N/A",'输出-系统进路参数'!Q474)</f>
        <v>N/A</v>
      </c>
      <c r="O473" s="22" t="str">
        <f>IF(INDEX(Veh_Marshal,0,4)="N/A","N/A",'输出-系统进路参数'!R474)</f>
        <v>N/A</v>
      </c>
      <c r="P473" s="22" t="str">
        <f>IF(INDEX(Veh_Marshal,0,4)="N/A","N/A",'输出-系统进路参数'!S474)</f>
        <v>N/A</v>
      </c>
      <c r="Q473" s="22" t="str">
        <f>IF(INDEX(Veh_Marshal,0,4)="N/A","N/A",'输出-系统进路参数'!T474)</f>
        <v>N/A</v>
      </c>
      <c r="R473" s="22" t="str">
        <f>IF(INDEX(Veh_Marshal,0,4)="N/A","N/A",'输出-系统进路参数'!U474)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IF(INDEX(Veh_Marshal,0,4)="N/A","N/A",'输出-系统进路参数'!B475)</f>
        <v>N/A</v>
      </c>
      <c r="B474" s="22" t="str">
        <f>IF(INDEX(Veh_Marshal,0,4)="N/A","N/A",'输出-系统进路参数'!E475)</f>
        <v>N/A</v>
      </c>
      <c r="C474" s="22" t="str">
        <f>IF(INDEX(Veh_Marshal,0,4)="N/A","N/A",'输出-系统进路参数'!F475)</f>
        <v>N/A</v>
      </c>
      <c r="D474" s="22" t="str">
        <f>IF(INDEX(Veh_Marshal,0,4)="N/A","N/A",'输出-系统进路参数'!G475)</f>
        <v>N/A</v>
      </c>
      <c r="E474" s="22" t="str">
        <f>IF(INDEX(Veh_Marshal,0,4)="N/A","N/A",'输出-系统进路参数'!H475)</f>
        <v>N/A</v>
      </c>
      <c r="F474" s="22" t="str">
        <f>IF(INDEX(Veh_Marshal,0,4)="N/A","N/A",'输出-系统进路参数'!I475)</f>
        <v>N/A</v>
      </c>
      <c r="G474" s="22" t="str">
        <f>IF(INDEX(Veh_Marshal,0,4)="N/A","N/A",'输出-系统进路参数'!J475)</f>
        <v>N/A</v>
      </c>
      <c r="H474" s="22" t="str">
        <f>IF(INDEX(Veh_Marshal,0,4)="N/A","N/A",'输出-系统进路参数'!K475)</f>
        <v>N/A</v>
      </c>
      <c r="I474" s="22" t="str">
        <f>IF(INDEX(Veh_Marshal,0,4)="N/A","N/A",'输出-系统进路参数'!L475)</f>
        <v>N/A</v>
      </c>
      <c r="J474" s="22" t="str">
        <f>IF(INDEX(Veh_Marshal,0,4)="N/A","N/A",'输出-系统进路参数'!M475)</f>
        <v>N/A</v>
      </c>
      <c r="K474" s="22" t="str">
        <f>IF(INDEX(Veh_Marshal,0,4)="N/A","N/A",'输出-系统进路参数'!N475)</f>
        <v>N/A</v>
      </c>
      <c r="L474" s="22" t="str">
        <f>IF(INDEX(Veh_Marshal,0,4)="N/A","N/A",'输出-系统进路参数'!O475)</f>
        <v>N/A</v>
      </c>
      <c r="M474" s="22" t="str">
        <f>IF(INDEX(Veh_Marshal,0,4)="N/A","N/A",'输出-系统进路参数'!P475)</f>
        <v>N/A</v>
      </c>
      <c r="N474" s="22" t="str">
        <f>IF(INDEX(Veh_Marshal,0,4)="N/A","N/A",'输出-系统进路参数'!Q475)</f>
        <v>N/A</v>
      </c>
      <c r="O474" s="22" t="str">
        <f>IF(INDEX(Veh_Marshal,0,4)="N/A","N/A",'输出-系统进路参数'!R475)</f>
        <v>N/A</v>
      </c>
      <c r="P474" s="22" t="str">
        <f>IF(INDEX(Veh_Marshal,0,4)="N/A","N/A",'输出-系统进路参数'!S475)</f>
        <v>N/A</v>
      </c>
      <c r="Q474" s="22" t="str">
        <f>IF(INDEX(Veh_Marshal,0,4)="N/A","N/A",'输出-系统进路参数'!T475)</f>
        <v>N/A</v>
      </c>
      <c r="R474" s="22" t="str">
        <f>IF(INDEX(Veh_Marshal,0,4)="N/A","N/A",'输出-系统进路参数'!U475)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IF(INDEX(Veh_Marshal,0,4)="N/A","N/A",'输出-系统进路参数'!B476)</f>
        <v>N/A</v>
      </c>
      <c r="B475" s="22" t="str">
        <f>IF(INDEX(Veh_Marshal,0,4)="N/A","N/A",'输出-系统进路参数'!E476)</f>
        <v>N/A</v>
      </c>
      <c r="C475" s="22" t="str">
        <f>IF(INDEX(Veh_Marshal,0,4)="N/A","N/A",'输出-系统进路参数'!F476)</f>
        <v>N/A</v>
      </c>
      <c r="D475" s="22" t="str">
        <f>IF(INDEX(Veh_Marshal,0,4)="N/A","N/A",'输出-系统进路参数'!G476)</f>
        <v>N/A</v>
      </c>
      <c r="E475" s="22" t="str">
        <f>IF(INDEX(Veh_Marshal,0,4)="N/A","N/A",'输出-系统进路参数'!H476)</f>
        <v>N/A</v>
      </c>
      <c r="F475" s="22" t="str">
        <f>IF(INDEX(Veh_Marshal,0,4)="N/A","N/A",'输出-系统进路参数'!I476)</f>
        <v>N/A</v>
      </c>
      <c r="G475" s="22" t="str">
        <f>IF(INDEX(Veh_Marshal,0,4)="N/A","N/A",'输出-系统进路参数'!J476)</f>
        <v>N/A</v>
      </c>
      <c r="H475" s="22" t="str">
        <f>IF(INDEX(Veh_Marshal,0,4)="N/A","N/A",'输出-系统进路参数'!K476)</f>
        <v>N/A</v>
      </c>
      <c r="I475" s="22" t="str">
        <f>IF(INDEX(Veh_Marshal,0,4)="N/A","N/A",'输出-系统进路参数'!L476)</f>
        <v>N/A</v>
      </c>
      <c r="J475" s="22" t="str">
        <f>IF(INDEX(Veh_Marshal,0,4)="N/A","N/A",'输出-系统进路参数'!M476)</f>
        <v>N/A</v>
      </c>
      <c r="K475" s="22" t="str">
        <f>IF(INDEX(Veh_Marshal,0,4)="N/A","N/A",'输出-系统进路参数'!N476)</f>
        <v>N/A</v>
      </c>
      <c r="L475" s="22" t="str">
        <f>IF(INDEX(Veh_Marshal,0,4)="N/A","N/A",'输出-系统进路参数'!O476)</f>
        <v>N/A</v>
      </c>
      <c r="M475" s="22" t="str">
        <f>IF(INDEX(Veh_Marshal,0,4)="N/A","N/A",'输出-系统进路参数'!P476)</f>
        <v>N/A</v>
      </c>
      <c r="N475" s="22" t="str">
        <f>IF(INDEX(Veh_Marshal,0,4)="N/A","N/A",'输出-系统进路参数'!Q476)</f>
        <v>N/A</v>
      </c>
      <c r="O475" s="22" t="str">
        <f>IF(INDEX(Veh_Marshal,0,4)="N/A","N/A",'输出-系统进路参数'!R476)</f>
        <v>N/A</v>
      </c>
      <c r="P475" s="22" t="str">
        <f>IF(INDEX(Veh_Marshal,0,4)="N/A","N/A",'输出-系统进路参数'!S476)</f>
        <v>N/A</v>
      </c>
      <c r="Q475" s="22" t="str">
        <f>IF(INDEX(Veh_Marshal,0,4)="N/A","N/A",'输出-系统进路参数'!T476)</f>
        <v>N/A</v>
      </c>
      <c r="R475" s="22" t="str">
        <f>IF(INDEX(Veh_Marshal,0,4)="N/A","N/A",'输出-系统进路参数'!U476)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IF(INDEX(Veh_Marshal,0,4)="N/A","N/A",'输出-系统进路参数'!B477)</f>
        <v>N/A</v>
      </c>
      <c r="B476" s="22" t="str">
        <f>IF(INDEX(Veh_Marshal,0,4)="N/A","N/A",'输出-系统进路参数'!E477)</f>
        <v>N/A</v>
      </c>
      <c r="C476" s="22" t="str">
        <f>IF(INDEX(Veh_Marshal,0,4)="N/A","N/A",'输出-系统进路参数'!F477)</f>
        <v>N/A</v>
      </c>
      <c r="D476" s="22" t="str">
        <f>IF(INDEX(Veh_Marshal,0,4)="N/A","N/A",'输出-系统进路参数'!G477)</f>
        <v>N/A</v>
      </c>
      <c r="E476" s="22" t="str">
        <f>IF(INDEX(Veh_Marshal,0,4)="N/A","N/A",'输出-系统进路参数'!H477)</f>
        <v>N/A</v>
      </c>
      <c r="F476" s="22" t="str">
        <f>IF(INDEX(Veh_Marshal,0,4)="N/A","N/A",'输出-系统进路参数'!I477)</f>
        <v>N/A</v>
      </c>
      <c r="G476" s="22" t="str">
        <f>IF(INDEX(Veh_Marshal,0,4)="N/A","N/A",'输出-系统进路参数'!J477)</f>
        <v>N/A</v>
      </c>
      <c r="H476" s="22" t="str">
        <f>IF(INDEX(Veh_Marshal,0,4)="N/A","N/A",'输出-系统进路参数'!K477)</f>
        <v>N/A</v>
      </c>
      <c r="I476" s="22" t="str">
        <f>IF(INDEX(Veh_Marshal,0,4)="N/A","N/A",'输出-系统进路参数'!L477)</f>
        <v>N/A</v>
      </c>
      <c r="J476" s="22" t="str">
        <f>IF(INDEX(Veh_Marshal,0,4)="N/A","N/A",'输出-系统进路参数'!M477)</f>
        <v>N/A</v>
      </c>
      <c r="K476" s="22" t="str">
        <f>IF(INDEX(Veh_Marshal,0,4)="N/A","N/A",'输出-系统进路参数'!N477)</f>
        <v>N/A</v>
      </c>
      <c r="L476" s="22" t="str">
        <f>IF(INDEX(Veh_Marshal,0,4)="N/A","N/A",'输出-系统进路参数'!O477)</f>
        <v>N/A</v>
      </c>
      <c r="M476" s="22" t="str">
        <f>IF(INDEX(Veh_Marshal,0,4)="N/A","N/A",'输出-系统进路参数'!P477)</f>
        <v>N/A</v>
      </c>
      <c r="N476" s="22" t="str">
        <f>IF(INDEX(Veh_Marshal,0,4)="N/A","N/A",'输出-系统进路参数'!Q477)</f>
        <v>N/A</v>
      </c>
      <c r="O476" s="22" t="str">
        <f>IF(INDEX(Veh_Marshal,0,4)="N/A","N/A",'输出-系统进路参数'!R477)</f>
        <v>N/A</v>
      </c>
      <c r="P476" s="22" t="str">
        <f>IF(INDEX(Veh_Marshal,0,4)="N/A","N/A",'输出-系统进路参数'!S477)</f>
        <v>N/A</v>
      </c>
      <c r="Q476" s="22" t="str">
        <f>IF(INDEX(Veh_Marshal,0,4)="N/A","N/A",'输出-系统进路参数'!T477)</f>
        <v>N/A</v>
      </c>
      <c r="R476" s="22" t="str">
        <f>IF(INDEX(Veh_Marshal,0,4)="N/A","N/A",'输出-系统进路参数'!U477)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IF(INDEX(Veh_Marshal,0,4)="N/A","N/A",'输出-系统进路参数'!B478)</f>
        <v>N/A</v>
      </c>
      <c r="B477" s="22" t="str">
        <f>IF(INDEX(Veh_Marshal,0,4)="N/A","N/A",'输出-系统进路参数'!E478)</f>
        <v>N/A</v>
      </c>
      <c r="C477" s="22" t="str">
        <f>IF(INDEX(Veh_Marshal,0,4)="N/A","N/A",'输出-系统进路参数'!F478)</f>
        <v>N/A</v>
      </c>
      <c r="D477" s="22" t="str">
        <f>IF(INDEX(Veh_Marshal,0,4)="N/A","N/A",'输出-系统进路参数'!G478)</f>
        <v>N/A</v>
      </c>
      <c r="E477" s="22" t="str">
        <f>IF(INDEX(Veh_Marshal,0,4)="N/A","N/A",'输出-系统进路参数'!H478)</f>
        <v>N/A</v>
      </c>
      <c r="F477" s="22" t="str">
        <f>IF(INDEX(Veh_Marshal,0,4)="N/A","N/A",'输出-系统进路参数'!I478)</f>
        <v>N/A</v>
      </c>
      <c r="G477" s="22" t="str">
        <f>IF(INDEX(Veh_Marshal,0,4)="N/A","N/A",'输出-系统进路参数'!J478)</f>
        <v>N/A</v>
      </c>
      <c r="H477" s="22" t="str">
        <f>IF(INDEX(Veh_Marshal,0,4)="N/A","N/A",'输出-系统进路参数'!K478)</f>
        <v>N/A</v>
      </c>
      <c r="I477" s="22" t="str">
        <f>IF(INDEX(Veh_Marshal,0,4)="N/A","N/A",'输出-系统进路参数'!L478)</f>
        <v>N/A</v>
      </c>
      <c r="J477" s="22" t="str">
        <f>IF(INDEX(Veh_Marshal,0,4)="N/A","N/A",'输出-系统进路参数'!M478)</f>
        <v>N/A</v>
      </c>
      <c r="K477" s="22" t="str">
        <f>IF(INDEX(Veh_Marshal,0,4)="N/A","N/A",'输出-系统进路参数'!N478)</f>
        <v>N/A</v>
      </c>
      <c r="L477" s="22" t="str">
        <f>IF(INDEX(Veh_Marshal,0,4)="N/A","N/A",'输出-系统进路参数'!O478)</f>
        <v>N/A</v>
      </c>
      <c r="M477" s="22" t="str">
        <f>IF(INDEX(Veh_Marshal,0,4)="N/A","N/A",'输出-系统进路参数'!P478)</f>
        <v>N/A</v>
      </c>
      <c r="N477" s="22" t="str">
        <f>IF(INDEX(Veh_Marshal,0,4)="N/A","N/A",'输出-系统进路参数'!Q478)</f>
        <v>N/A</v>
      </c>
      <c r="O477" s="22" t="str">
        <f>IF(INDEX(Veh_Marshal,0,4)="N/A","N/A",'输出-系统进路参数'!R478)</f>
        <v>N/A</v>
      </c>
      <c r="P477" s="22" t="str">
        <f>IF(INDEX(Veh_Marshal,0,4)="N/A","N/A",'输出-系统进路参数'!S478)</f>
        <v>N/A</v>
      </c>
      <c r="Q477" s="22" t="str">
        <f>IF(INDEX(Veh_Marshal,0,4)="N/A","N/A",'输出-系统进路参数'!T478)</f>
        <v>N/A</v>
      </c>
      <c r="R477" s="22" t="str">
        <f>IF(INDEX(Veh_Marshal,0,4)="N/A","N/A",'输出-系统进路参数'!U478)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IF(INDEX(Veh_Marshal,0,4)="N/A","N/A",'输出-系统进路参数'!B479)</f>
        <v>N/A</v>
      </c>
      <c r="B478" s="22" t="str">
        <f>IF(INDEX(Veh_Marshal,0,4)="N/A","N/A",'输出-系统进路参数'!E479)</f>
        <v>N/A</v>
      </c>
      <c r="C478" s="22" t="str">
        <f>IF(INDEX(Veh_Marshal,0,4)="N/A","N/A",'输出-系统进路参数'!F479)</f>
        <v>N/A</v>
      </c>
      <c r="D478" s="22" t="str">
        <f>IF(INDEX(Veh_Marshal,0,4)="N/A","N/A",'输出-系统进路参数'!G479)</f>
        <v>N/A</v>
      </c>
      <c r="E478" s="22" t="str">
        <f>IF(INDEX(Veh_Marshal,0,4)="N/A","N/A",'输出-系统进路参数'!H479)</f>
        <v>N/A</v>
      </c>
      <c r="F478" s="22" t="str">
        <f>IF(INDEX(Veh_Marshal,0,4)="N/A","N/A",'输出-系统进路参数'!I479)</f>
        <v>N/A</v>
      </c>
      <c r="G478" s="22" t="str">
        <f>IF(INDEX(Veh_Marshal,0,4)="N/A","N/A",'输出-系统进路参数'!J479)</f>
        <v>N/A</v>
      </c>
      <c r="H478" s="22" t="str">
        <f>IF(INDEX(Veh_Marshal,0,4)="N/A","N/A",'输出-系统进路参数'!K479)</f>
        <v>N/A</v>
      </c>
      <c r="I478" s="22" t="str">
        <f>IF(INDEX(Veh_Marshal,0,4)="N/A","N/A",'输出-系统进路参数'!L479)</f>
        <v>N/A</v>
      </c>
      <c r="J478" s="22" t="str">
        <f>IF(INDEX(Veh_Marshal,0,4)="N/A","N/A",'输出-系统进路参数'!M479)</f>
        <v>N/A</v>
      </c>
      <c r="K478" s="22" t="str">
        <f>IF(INDEX(Veh_Marshal,0,4)="N/A","N/A",'输出-系统进路参数'!N479)</f>
        <v>N/A</v>
      </c>
      <c r="L478" s="22" t="str">
        <f>IF(INDEX(Veh_Marshal,0,4)="N/A","N/A",'输出-系统进路参数'!O479)</f>
        <v>N/A</v>
      </c>
      <c r="M478" s="22" t="str">
        <f>IF(INDEX(Veh_Marshal,0,4)="N/A","N/A",'输出-系统进路参数'!P479)</f>
        <v>N/A</v>
      </c>
      <c r="N478" s="22" t="str">
        <f>IF(INDEX(Veh_Marshal,0,4)="N/A","N/A",'输出-系统进路参数'!Q479)</f>
        <v>N/A</v>
      </c>
      <c r="O478" s="22" t="str">
        <f>IF(INDEX(Veh_Marshal,0,4)="N/A","N/A",'输出-系统进路参数'!R479)</f>
        <v>N/A</v>
      </c>
      <c r="P478" s="22" t="str">
        <f>IF(INDEX(Veh_Marshal,0,4)="N/A","N/A",'输出-系统进路参数'!S479)</f>
        <v>N/A</v>
      </c>
      <c r="Q478" s="22" t="str">
        <f>IF(INDEX(Veh_Marshal,0,4)="N/A","N/A",'输出-系统进路参数'!T479)</f>
        <v>N/A</v>
      </c>
      <c r="R478" s="22" t="str">
        <f>IF(INDEX(Veh_Marshal,0,4)="N/A","N/A",'输出-系统进路参数'!U479)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IF(INDEX(Veh_Marshal,0,4)="N/A","N/A",'输出-系统进路参数'!B480)</f>
        <v>N/A</v>
      </c>
      <c r="B479" s="22" t="str">
        <f>IF(INDEX(Veh_Marshal,0,4)="N/A","N/A",'输出-系统进路参数'!E480)</f>
        <v>N/A</v>
      </c>
      <c r="C479" s="22" t="str">
        <f>IF(INDEX(Veh_Marshal,0,4)="N/A","N/A",'输出-系统进路参数'!F480)</f>
        <v>N/A</v>
      </c>
      <c r="D479" s="22" t="str">
        <f>IF(INDEX(Veh_Marshal,0,4)="N/A","N/A",'输出-系统进路参数'!G480)</f>
        <v>N/A</v>
      </c>
      <c r="E479" s="22" t="str">
        <f>IF(INDEX(Veh_Marshal,0,4)="N/A","N/A",'输出-系统进路参数'!H480)</f>
        <v>N/A</v>
      </c>
      <c r="F479" s="22" t="str">
        <f>IF(INDEX(Veh_Marshal,0,4)="N/A","N/A",'输出-系统进路参数'!I480)</f>
        <v>N/A</v>
      </c>
      <c r="G479" s="22" t="str">
        <f>IF(INDEX(Veh_Marshal,0,4)="N/A","N/A",'输出-系统进路参数'!J480)</f>
        <v>N/A</v>
      </c>
      <c r="H479" s="22" t="str">
        <f>IF(INDEX(Veh_Marshal,0,4)="N/A","N/A",'输出-系统进路参数'!K480)</f>
        <v>N/A</v>
      </c>
      <c r="I479" s="22" t="str">
        <f>IF(INDEX(Veh_Marshal,0,4)="N/A","N/A",'输出-系统进路参数'!L480)</f>
        <v>N/A</v>
      </c>
      <c r="J479" s="22" t="str">
        <f>IF(INDEX(Veh_Marshal,0,4)="N/A","N/A",'输出-系统进路参数'!M480)</f>
        <v>N/A</v>
      </c>
      <c r="K479" s="22" t="str">
        <f>IF(INDEX(Veh_Marshal,0,4)="N/A","N/A",'输出-系统进路参数'!N480)</f>
        <v>N/A</v>
      </c>
      <c r="L479" s="22" t="str">
        <f>IF(INDEX(Veh_Marshal,0,4)="N/A","N/A",'输出-系统进路参数'!O480)</f>
        <v>N/A</v>
      </c>
      <c r="M479" s="22" t="str">
        <f>IF(INDEX(Veh_Marshal,0,4)="N/A","N/A",'输出-系统进路参数'!P480)</f>
        <v>N/A</v>
      </c>
      <c r="N479" s="22" t="str">
        <f>IF(INDEX(Veh_Marshal,0,4)="N/A","N/A",'输出-系统进路参数'!Q480)</f>
        <v>N/A</v>
      </c>
      <c r="O479" s="22" t="str">
        <f>IF(INDEX(Veh_Marshal,0,4)="N/A","N/A",'输出-系统进路参数'!R480)</f>
        <v>N/A</v>
      </c>
      <c r="P479" s="22" t="str">
        <f>IF(INDEX(Veh_Marshal,0,4)="N/A","N/A",'输出-系统进路参数'!S480)</f>
        <v>N/A</v>
      </c>
      <c r="Q479" s="22" t="str">
        <f>IF(INDEX(Veh_Marshal,0,4)="N/A","N/A",'输出-系统进路参数'!T480)</f>
        <v>N/A</v>
      </c>
      <c r="R479" s="22" t="str">
        <f>IF(INDEX(Veh_Marshal,0,4)="N/A","N/A",'输出-系统进路参数'!U480)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IF(INDEX(Veh_Marshal,0,4)="N/A","N/A",'输出-系统进路参数'!B481)</f>
        <v>N/A</v>
      </c>
      <c r="B480" s="22" t="str">
        <f>IF(INDEX(Veh_Marshal,0,4)="N/A","N/A",'输出-系统进路参数'!E481)</f>
        <v>N/A</v>
      </c>
      <c r="C480" s="22" t="str">
        <f>IF(INDEX(Veh_Marshal,0,4)="N/A","N/A",'输出-系统进路参数'!F481)</f>
        <v>N/A</v>
      </c>
      <c r="D480" s="22" t="str">
        <f>IF(INDEX(Veh_Marshal,0,4)="N/A","N/A",'输出-系统进路参数'!G481)</f>
        <v>N/A</v>
      </c>
      <c r="E480" s="22" t="str">
        <f>IF(INDEX(Veh_Marshal,0,4)="N/A","N/A",'输出-系统进路参数'!H481)</f>
        <v>N/A</v>
      </c>
      <c r="F480" s="22" t="str">
        <f>IF(INDEX(Veh_Marshal,0,4)="N/A","N/A",'输出-系统进路参数'!I481)</f>
        <v>N/A</v>
      </c>
      <c r="G480" s="22" t="str">
        <f>IF(INDEX(Veh_Marshal,0,4)="N/A","N/A",'输出-系统进路参数'!J481)</f>
        <v>N/A</v>
      </c>
      <c r="H480" s="22" t="str">
        <f>IF(INDEX(Veh_Marshal,0,4)="N/A","N/A",'输出-系统进路参数'!K481)</f>
        <v>N/A</v>
      </c>
      <c r="I480" s="22" t="str">
        <f>IF(INDEX(Veh_Marshal,0,4)="N/A","N/A",'输出-系统进路参数'!L481)</f>
        <v>N/A</v>
      </c>
      <c r="J480" s="22" t="str">
        <f>IF(INDEX(Veh_Marshal,0,4)="N/A","N/A",'输出-系统进路参数'!M481)</f>
        <v>N/A</v>
      </c>
      <c r="K480" s="22" t="str">
        <f>IF(INDEX(Veh_Marshal,0,4)="N/A","N/A",'输出-系统进路参数'!N481)</f>
        <v>N/A</v>
      </c>
      <c r="L480" s="22" t="str">
        <f>IF(INDEX(Veh_Marshal,0,4)="N/A","N/A",'输出-系统进路参数'!O481)</f>
        <v>N/A</v>
      </c>
      <c r="M480" s="22" t="str">
        <f>IF(INDEX(Veh_Marshal,0,4)="N/A","N/A",'输出-系统进路参数'!P481)</f>
        <v>N/A</v>
      </c>
      <c r="N480" s="22" t="str">
        <f>IF(INDEX(Veh_Marshal,0,4)="N/A","N/A",'输出-系统进路参数'!Q481)</f>
        <v>N/A</v>
      </c>
      <c r="O480" s="22" t="str">
        <f>IF(INDEX(Veh_Marshal,0,4)="N/A","N/A",'输出-系统进路参数'!R481)</f>
        <v>N/A</v>
      </c>
      <c r="P480" s="22" t="str">
        <f>IF(INDEX(Veh_Marshal,0,4)="N/A","N/A",'输出-系统进路参数'!S481)</f>
        <v>N/A</v>
      </c>
      <c r="Q480" s="22" t="str">
        <f>IF(INDEX(Veh_Marshal,0,4)="N/A","N/A",'输出-系统进路参数'!T481)</f>
        <v>N/A</v>
      </c>
      <c r="R480" s="22" t="str">
        <f>IF(INDEX(Veh_Marshal,0,4)="N/A","N/A",'输出-系统进路参数'!U481)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IF(INDEX(Veh_Marshal,0,4)="N/A","N/A",'输出-系统进路参数'!B482)</f>
        <v>N/A</v>
      </c>
      <c r="B481" s="22" t="str">
        <f>IF(INDEX(Veh_Marshal,0,4)="N/A","N/A",'输出-系统进路参数'!E482)</f>
        <v>N/A</v>
      </c>
      <c r="C481" s="22" t="str">
        <f>IF(INDEX(Veh_Marshal,0,4)="N/A","N/A",'输出-系统进路参数'!F482)</f>
        <v>N/A</v>
      </c>
      <c r="D481" s="22" t="str">
        <f>IF(INDEX(Veh_Marshal,0,4)="N/A","N/A",'输出-系统进路参数'!G482)</f>
        <v>N/A</v>
      </c>
      <c r="E481" s="22" t="str">
        <f>IF(INDEX(Veh_Marshal,0,4)="N/A","N/A",'输出-系统进路参数'!H482)</f>
        <v>N/A</v>
      </c>
      <c r="F481" s="22" t="str">
        <f>IF(INDEX(Veh_Marshal,0,4)="N/A","N/A",'输出-系统进路参数'!I482)</f>
        <v>N/A</v>
      </c>
      <c r="G481" s="22" t="str">
        <f>IF(INDEX(Veh_Marshal,0,4)="N/A","N/A",'输出-系统进路参数'!J482)</f>
        <v>N/A</v>
      </c>
      <c r="H481" s="22" t="str">
        <f>IF(INDEX(Veh_Marshal,0,4)="N/A","N/A",'输出-系统进路参数'!K482)</f>
        <v>N/A</v>
      </c>
      <c r="I481" s="22" t="str">
        <f>IF(INDEX(Veh_Marshal,0,4)="N/A","N/A",'输出-系统进路参数'!L482)</f>
        <v>N/A</v>
      </c>
      <c r="J481" s="22" t="str">
        <f>IF(INDEX(Veh_Marshal,0,4)="N/A","N/A",'输出-系统进路参数'!M482)</f>
        <v>N/A</v>
      </c>
      <c r="K481" s="22" t="str">
        <f>IF(INDEX(Veh_Marshal,0,4)="N/A","N/A",'输出-系统进路参数'!N482)</f>
        <v>N/A</v>
      </c>
      <c r="L481" s="22" t="str">
        <f>IF(INDEX(Veh_Marshal,0,4)="N/A","N/A",'输出-系统进路参数'!O482)</f>
        <v>N/A</v>
      </c>
      <c r="M481" s="22" t="str">
        <f>IF(INDEX(Veh_Marshal,0,4)="N/A","N/A",'输出-系统进路参数'!P482)</f>
        <v>N/A</v>
      </c>
      <c r="N481" s="22" t="str">
        <f>IF(INDEX(Veh_Marshal,0,4)="N/A","N/A",'输出-系统进路参数'!Q482)</f>
        <v>N/A</v>
      </c>
      <c r="O481" s="22" t="str">
        <f>IF(INDEX(Veh_Marshal,0,4)="N/A","N/A",'输出-系统进路参数'!R482)</f>
        <v>N/A</v>
      </c>
      <c r="P481" s="22" t="str">
        <f>IF(INDEX(Veh_Marshal,0,4)="N/A","N/A",'输出-系统进路参数'!S482)</f>
        <v>N/A</v>
      </c>
      <c r="Q481" s="22" t="str">
        <f>IF(INDEX(Veh_Marshal,0,4)="N/A","N/A",'输出-系统进路参数'!T482)</f>
        <v>N/A</v>
      </c>
      <c r="R481" s="22" t="str">
        <f>IF(INDEX(Veh_Marshal,0,4)="N/A","N/A",'输出-系统进路参数'!U482)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IF(INDEX(Veh_Marshal,0,4)="N/A","N/A",'输出-系统进路参数'!B483)</f>
        <v>N/A</v>
      </c>
      <c r="B482" s="22" t="str">
        <f>IF(INDEX(Veh_Marshal,0,4)="N/A","N/A",'输出-系统进路参数'!E483)</f>
        <v>N/A</v>
      </c>
      <c r="C482" s="22" t="str">
        <f>IF(INDEX(Veh_Marshal,0,4)="N/A","N/A",'输出-系统进路参数'!F483)</f>
        <v>N/A</v>
      </c>
      <c r="D482" s="22" t="str">
        <f>IF(INDEX(Veh_Marshal,0,4)="N/A","N/A",'输出-系统进路参数'!G483)</f>
        <v>N/A</v>
      </c>
      <c r="E482" s="22" t="str">
        <f>IF(INDEX(Veh_Marshal,0,4)="N/A","N/A",'输出-系统进路参数'!H483)</f>
        <v>N/A</v>
      </c>
      <c r="F482" s="22" t="str">
        <f>IF(INDEX(Veh_Marshal,0,4)="N/A","N/A",'输出-系统进路参数'!I483)</f>
        <v>N/A</v>
      </c>
      <c r="G482" s="22" t="str">
        <f>IF(INDEX(Veh_Marshal,0,4)="N/A","N/A",'输出-系统进路参数'!J483)</f>
        <v>N/A</v>
      </c>
      <c r="H482" s="22" t="str">
        <f>IF(INDEX(Veh_Marshal,0,4)="N/A","N/A",'输出-系统进路参数'!K483)</f>
        <v>N/A</v>
      </c>
      <c r="I482" s="22" t="str">
        <f>IF(INDEX(Veh_Marshal,0,4)="N/A","N/A",'输出-系统进路参数'!L483)</f>
        <v>N/A</v>
      </c>
      <c r="J482" s="22" t="str">
        <f>IF(INDEX(Veh_Marshal,0,4)="N/A","N/A",'输出-系统进路参数'!M483)</f>
        <v>N/A</v>
      </c>
      <c r="K482" s="22" t="str">
        <f>IF(INDEX(Veh_Marshal,0,4)="N/A","N/A",'输出-系统进路参数'!N483)</f>
        <v>N/A</v>
      </c>
      <c r="L482" s="22" t="str">
        <f>IF(INDEX(Veh_Marshal,0,4)="N/A","N/A",'输出-系统进路参数'!O483)</f>
        <v>N/A</v>
      </c>
      <c r="M482" s="22" t="str">
        <f>IF(INDEX(Veh_Marshal,0,4)="N/A","N/A",'输出-系统进路参数'!P483)</f>
        <v>N/A</v>
      </c>
      <c r="N482" s="22" t="str">
        <f>IF(INDEX(Veh_Marshal,0,4)="N/A","N/A",'输出-系统进路参数'!Q483)</f>
        <v>N/A</v>
      </c>
      <c r="O482" s="22" t="str">
        <f>IF(INDEX(Veh_Marshal,0,4)="N/A","N/A",'输出-系统进路参数'!R483)</f>
        <v>N/A</v>
      </c>
      <c r="P482" s="22" t="str">
        <f>IF(INDEX(Veh_Marshal,0,4)="N/A","N/A",'输出-系统进路参数'!S483)</f>
        <v>N/A</v>
      </c>
      <c r="Q482" s="22" t="str">
        <f>IF(INDEX(Veh_Marshal,0,4)="N/A","N/A",'输出-系统进路参数'!T483)</f>
        <v>N/A</v>
      </c>
      <c r="R482" s="22" t="str">
        <f>IF(INDEX(Veh_Marshal,0,4)="N/A","N/A",'输出-系统进路参数'!U483)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IF(INDEX(Veh_Marshal,0,4)="N/A","N/A",'输出-系统进路参数'!B484)</f>
        <v>N/A</v>
      </c>
      <c r="B483" s="22" t="str">
        <f>IF(INDEX(Veh_Marshal,0,4)="N/A","N/A",'输出-系统进路参数'!E484)</f>
        <v>N/A</v>
      </c>
      <c r="C483" s="22" t="str">
        <f>IF(INDEX(Veh_Marshal,0,4)="N/A","N/A",'输出-系统进路参数'!F484)</f>
        <v>N/A</v>
      </c>
      <c r="D483" s="22" t="str">
        <f>IF(INDEX(Veh_Marshal,0,4)="N/A","N/A",'输出-系统进路参数'!G484)</f>
        <v>N/A</v>
      </c>
      <c r="E483" s="22" t="str">
        <f>IF(INDEX(Veh_Marshal,0,4)="N/A","N/A",'输出-系统进路参数'!H484)</f>
        <v>N/A</v>
      </c>
      <c r="F483" s="22" t="str">
        <f>IF(INDEX(Veh_Marshal,0,4)="N/A","N/A",'输出-系统进路参数'!I484)</f>
        <v>N/A</v>
      </c>
      <c r="G483" s="22" t="str">
        <f>IF(INDEX(Veh_Marshal,0,4)="N/A","N/A",'输出-系统进路参数'!J484)</f>
        <v>N/A</v>
      </c>
      <c r="H483" s="22" t="str">
        <f>IF(INDEX(Veh_Marshal,0,4)="N/A","N/A",'输出-系统进路参数'!K484)</f>
        <v>N/A</v>
      </c>
      <c r="I483" s="22" t="str">
        <f>IF(INDEX(Veh_Marshal,0,4)="N/A","N/A",'输出-系统进路参数'!L484)</f>
        <v>N/A</v>
      </c>
      <c r="J483" s="22" t="str">
        <f>IF(INDEX(Veh_Marshal,0,4)="N/A","N/A",'输出-系统进路参数'!M484)</f>
        <v>N/A</v>
      </c>
      <c r="K483" s="22" t="str">
        <f>IF(INDEX(Veh_Marshal,0,4)="N/A","N/A",'输出-系统进路参数'!N484)</f>
        <v>N/A</v>
      </c>
      <c r="L483" s="22" t="str">
        <f>IF(INDEX(Veh_Marshal,0,4)="N/A","N/A",'输出-系统进路参数'!O484)</f>
        <v>N/A</v>
      </c>
      <c r="M483" s="22" t="str">
        <f>IF(INDEX(Veh_Marshal,0,4)="N/A","N/A",'输出-系统进路参数'!P484)</f>
        <v>N/A</v>
      </c>
      <c r="N483" s="22" t="str">
        <f>IF(INDEX(Veh_Marshal,0,4)="N/A","N/A",'输出-系统进路参数'!Q484)</f>
        <v>N/A</v>
      </c>
      <c r="O483" s="22" t="str">
        <f>IF(INDEX(Veh_Marshal,0,4)="N/A","N/A",'输出-系统进路参数'!R484)</f>
        <v>N/A</v>
      </c>
      <c r="P483" s="22" t="str">
        <f>IF(INDEX(Veh_Marshal,0,4)="N/A","N/A",'输出-系统进路参数'!S484)</f>
        <v>N/A</v>
      </c>
      <c r="Q483" s="22" t="str">
        <f>IF(INDEX(Veh_Marshal,0,4)="N/A","N/A",'输出-系统进路参数'!T484)</f>
        <v>N/A</v>
      </c>
      <c r="R483" s="22" t="str">
        <f>IF(INDEX(Veh_Marshal,0,4)="N/A","N/A",'输出-系统进路参数'!U484)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IF(INDEX(Veh_Marshal,0,4)="N/A","N/A",'输出-系统进路参数'!B485)</f>
        <v>N/A</v>
      </c>
      <c r="B484" s="22" t="str">
        <f>IF(INDEX(Veh_Marshal,0,4)="N/A","N/A",'输出-系统进路参数'!E485)</f>
        <v>N/A</v>
      </c>
      <c r="C484" s="22" t="str">
        <f>IF(INDEX(Veh_Marshal,0,4)="N/A","N/A",'输出-系统进路参数'!F485)</f>
        <v>N/A</v>
      </c>
      <c r="D484" s="22" t="str">
        <f>IF(INDEX(Veh_Marshal,0,4)="N/A","N/A",'输出-系统进路参数'!G485)</f>
        <v>N/A</v>
      </c>
      <c r="E484" s="22" t="str">
        <f>IF(INDEX(Veh_Marshal,0,4)="N/A","N/A",'输出-系统进路参数'!H485)</f>
        <v>N/A</v>
      </c>
      <c r="F484" s="22" t="str">
        <f>IF(INDEX(Veh_Marshal,0,4)="N/A","N/A",'输出-系统进路参数'!I485)</f>
        <v>N/A</v>
      </c>
      <c r="G484" s="22" t="str">
        <f>IF(INDEX(Veh_Marshal,0,4)="N/A","N/A",'输出-系统进路参数'!J485)</f>
        <v>N/A</v>
      </c>
      <c r="H484" s="22" t="str">
        <f>IF(INDEX(Veh_Marshal,0,4)="N/A","N/A",'输出-系统进路参数'!K485)</f>
        <v>N/A</v>
      </c>
      <c r="I484" s="22" t="str">
        <f>IF(INDEX(Veh_Marshal,0,4)="N/A","N/A",'输出-系统进路参数'!L485)</f>
        <v>N/A</v>
      </c>
      <c r="J484" s="22" t="str">
        <f>IF(INDEX(Veh_Marshal,0,4)="N/A","N/A",'输出-系统进路参数'!M485)</f>
        <v>N/A</v>
      </c>
      <c r="K484" s="22" t="str">
        <f>IF(INDEX(Veh_Marshal,0,4)="N/A","N/A",'输出-系统进路参数'!N485)</f>
        <v>N/A</v>
      </c>
      <c r="L484" s="22" t="str">
        <f>IF(INDEX(Veh_Marshal,0,4)="N/A","N/A",'输出-系统进路参数'!O485)</f>
        <v>N/A</v>
      </c>
      <c r="M484" s="22" t="str">
        <f>IF(INDEX(Veh_Marshal,0,4)="N/A","N/A",'输出-系统进路参数'!P485)</f>
        <v>N/A</v>
      </c>
      <c r="N484" s="22" t="str">
        <f>IF(INDEX(Veh_Marshal,0,4)="N/A","N/A",'输出-系统进路参数'!Q485)</f>
        <v>N/A</v>
      </c>
      <c r="O484" s="22" t="str">
        <f>IF(INDEX(Veh_Marshal,0,4)="N/A","N/A",'输出-系统进路参数'!R485)</f>
        <v>N/A</v>
      </c>
      <c r="P484" s="22" t="str">
        <f>IF(INDEX(Veh_Marshal,0,4)="N/A","N/A",'输出-系统进路参数'!S485)</f>
        <v>N/A</v>
      </c>
      <c r="Q484" s="22" t="str">
        <f>IF(INDEX(Veh_Marshal,0,4)="N/A","N/A",'输出-系统进路参数'!T485)</f>
        <v>N/A</v>
      </c>
      <c r="R484" s="22" t="str">
        <f>IF(INDEX(Veh_Marshal,0,4)="N/A","N/A",'输出-系统进路参数'!U485)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IF(INDEX(Veh_Marshal,0,4)="N/A","N/A",'输出-系统进路参数'!B486)</f>
        <v>N/A</v>
      </c>
      <c r="B485" s="22" t="str">
        <f>IF(INDEX(Veh_Marshal,0,4)="N/A","N/A",'输出-系统进路参数'!E486)</f>
        <v>N/A</v>
      </c>
      <c r="C485" s="22" t="str">
        <f>IF(INDEX(Veh_Marshal,0,4)="N/A","N/A",'输出-系统进路参数'!F486)</f>
        <v>N/A</v>
      </c>
      <c r="D485" s="22" t="str">
        <f>IF(INDEX(Veh_Marshal,0,4)="N/A","N/A",'输出-系统进路参数'!G486)</f>
        <v>N/A</v>
      </c>
      <c r="E485" s="22" t="str">
        <f>IF(INDEX(Veh_Marshal,0,4)="N/A","N/A",'输出-系统进路参数'!H486)</f>
        <v>N/A</v>
      </c>
      <c r="F485" s="22" t="str">
        <f>IF(INDEX(Veh_Marshal,0,4)="N/A","N/A",'输出-系统进路参数'!I486)</f>
        <v>N/A</v>
      </c>
      <c r="G485" s="22" t="str">
        <f>IF(INDEX(Veh_Marshal,0,4)="N/A","N/A",'输出-系统进路参数'!J486)</f>
        <v>N/A</v>
      </c>
      <c r="H485" s="22" t="str">
        <f>IF(INDEX(Veh_Marshal,0,4)="N/A","N/A",'输出-系统进路参数'!K486)</f>
        <v>N/A</v>
      </c>
      <c r="I485" s="22" t="str">
        <f>IF(INDEX(Veh_Marshal,0,4)="N/A","N/A",'输出-系统进路参数'!L486)</f>
        <v>N/A</v>
      </c>
      <c r="J485" s="22" t="str">
        <f>IF(INDEX(Veh_Marshal,0,4)="N/A","N/A",'输出-系统进路参数'!M486)</f>
        <v>N/A</v>
      </c>
      <c r="K485" s="22" t="str">
        <f>IF(INDEX(Veh_Marshal,0,4)="N/A","N/A",'输出-系统进路参数'!N486)</f>
        <v>N/A</v>
      </c>
      <c r="L485" s="22" t="str">
        <f>IF(INDEX(Veh_Marshal,0,4)="N/A","N/A",'输出-系统进路参数'!O486)</f>
        <v>N/A</v>
      </c>
      <c r="M485" s="22" t="str">
        <f>IF(INDEX(Veh_Marshal,0,4)="N/A","N/A",'输出-系统进路参数'!P486)</f>
        <v>N/A</v>
      </c>
      <c r="N485" s="22" t="str">
        <f>IF(INDEX(Veh_Marshal,0,4)="N/A","N/A",'输出-系统进路参数'!Q486)</f>
        <v>N/A</v>
      </c>
      <c r="O485" s="22" t="str">
        <f>IF(INDEX(Veh_Marshal,0,4)="N/A","N/A",'输出-系统进路参数'!R486)</f>
        <v>N/A</v>
      </c>
      <c r="P485" s="22" t="str">
        <f>IF(INDEX(Veh_Marshal,0,4)="N/A","N/A",'输出-系统进路参数'!S486)</f>
        <v>N/A</v>
      </c>
      <c r="Q485" s="22" t="str">
        <f>IF(INDEX(Veh_Marshal,0,4)="N/A","N/A",'输出-系统进路参数'!T486)</f>
        <v>N/A</v>
      </c>
      <c r="R485" s="22" t="str">
        <f>IF(INDEX(Veh_Marshal,0,4)="N/A","N/A",'输出-系统进路参数'!U486)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IF(INDEX(Veh_Marshal,0,4)="N/A","N/A",'输出-系统进路参数'!B487)</f>
        <v>N/A</v>
      </c>
      <c r="B486" s="22" t="str">
        <f>IF(INDEX(Veh_Marshal,0,4)="N/A","N/A",'输出-系统进路参数'!E487)</f>
        <v>N/A</v>
      </c>
      <c r="C486" s="22" t="str">
        <f>IF(INDEX(Veh_Marshal,0,4)="N/A","N/A",'输出-系统进路参数'!F487)</f>
        <v>N/A</v>
      </c>
      <c r="D486" s="22" t="str">
        <f>IF(INDEX(Veh_Marshal,0,4)="N/A","N/A",'输出-系统进路参数'!G487)</f>
        <v>N/A</v>
      </c>
      <c r="E486" s="22" t="str">
        <f>IF(INDEX(Veh_Marshal,0,4)="N/A","N/A",'输出-系统进路参数'!H487)</f>
        <v>N/A</v>
      </c>
      <c r="F486" s="22" t="str">
        <f>IF(INDEX(Veh_Marshal,0,4)="N/A","N/A",'输出-系统进路参数'!I487)</f>
        <v>N/A</v>
      </c>
      <c r="G486" s="22" t="str">
        <f>IF(INDEX(Veh_Marshal,0,4)="N/A","N/A",'输出-系统进路参数'!J487)</f>
        <v>N/A</v>
      </c>
      <c r="H486" s="22" t="str">
        <f>IF(INDEX(Veh_Marshal,0,4)="N/A","N/A",'输出-系统进路参数'!K487)</f>
        <v>N/A</v>
      </c>
      <c r="I486" s="22" t="str">
        <f>IF(INDEX(Veh_Marshal,0,4)="N/A","N/A",'输出-系统进路参数'!L487)</f>
        <v>N/A</v>
      </c>
      <c r="J486" s="22" t="str">
        <f>IF(INDEX(Veh_Marshal,0,4)="N/A","N/A",'输出-系统进路参数'!M487)</f>
        <v>N/A</v>
      </c>
      <c r="K486" s="22" t="str">
        <f>IF(INDEX(Veh_Marshal,0,4)="N/A","N/A",'输出-系统进路参数'!N487)</f>
        <v>N/A</v>
      </c>
      <c r="L486" s="22" t="str">
        <f>IF(INDEX(Veh_Marshal,0,4)="N/A","N/A",'输出-系统进路参数'!O487)</f>
        <v>N/A</v>
      </c>
      <c r="M486" s="22" t="str">
        <f>IF(INDEX(Veh_Marshal,0,4)="N/A","N/A",'输出-系统进路参数'!P487)</f>
        <v>N/A</v>
      </c>
      <c r="N486" s="22" t="str">
        <f>IF(INDEX(Veh_Marshal,0,4)="N/A","N/A",'输出-系统进路参数'!Q487)</f>
        <v>N/A</v>
      </c>
      <c r="O486" s="22" t="str">
        <f>IF(INDEX(Veh_Marshal,0,4)="N/A","N/A",'输出-系统进路参数'!R487)</f>
        <v>N/A</v>
      </c>
      <c r="P486" s="22" t="str">
        <f>IF(INDEX(Veh_Marshal,0,4)="N/A","N/A",'输出-系统进路参数'!S487)</f>
        <v>N/A</v>
      </c>
      <c r="Q486" s="22" t="str">
        <f>IF(INDEX(Veh_Marshal,0,4)="N/A","N/A",'输出-系统进路参数'!T487)</f>
        <v>N/A</v>
      </c>
      <c r="R486" s="22" t="str">
        <f>IF(INDEX(Veh_Marshal,0,4)="N/A","N/A",'输出-系统进路参数'!U487)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IF(INDEX(Veh_Marshal,0,4)="N/A","N/A",'输出-系统进路参数'!B488)</f>
        <v>N/A</v>
      </c>
      <c r="B487" s="22" t="str">
        <f>IF(INDEX(Veh_Marshal,0,4)="N/A","N/A",'输出-系统进路参数'!E488)</f>
        <v>N/A</v>
      </c>
      <c r="C487" s="22" t="str">
        <f>IF(INDEX(Veh_Marshal,0,4)="N/A","N/A",'输出-系统进路参数'!F488)</f>
        <v>N/A</v>
      </c>
      <c r="D487" s="22" t="str">
        <f>IF(INDEX(Veh_Marshal,0,4)="N/A","N/A",'输出-系统进路参数'!G488)</f>
        <v>N/A</v>
      </c>
      <c r="E487" s="22" t="str">
        <f>IF(INDEX(Veh_Marshal,0,4)="N/A","N/A",'输出-系统进路参数'!H488)</f>
        <v>N/A</v>
      </c>
      <c r="F487" s="22" t="str">
        <f>IF(INDEX(Veh_Marshal,0,4)="N/A","N/A",'输出-系统进路参数'!I488)</f>
        <v>N/A</v>
      </c>
      <c r="G487" s="22" t="str">
        <f>IF(INDEX(Veh_Marshal,0,4)="N/A","N/A",'输出-系统进路参数'!J488)</f>
        <v>N/A</v>
      </c>
      <c r="H487" s="22" t="str">
        <f>IF(INDEX(Veh_Marshal,0,4)="N/A","N/A",'输出-系统进路参数'!K488)</f>
        <v>N/A</v>
      </c>
      <c r="I487" s="22" t="str">
        <f>IF(INDEX(Veh_Marshal,0,4)="N/A","N/A",'输出-系统进路参数'!L488)</f>
        <v>N/A</v>
      </c>
      <c r="J487" s="22" t="str">
        <f>IF(INDEX(Veh_Marshal,0,4)="N/A","N/A",'输出-系统进路参数'!M488)</f>
        <v>N/A</v>
      </c>
      <c r="K487" s="22" t="str">
        <f>IF(INDEX(Veh_Marshal,0,4)="N/A","N/A",'输出-系统进路参数'!N488)</f>
        <v>N/A</v>
      </c>
      <c r="L487" s="22" t="str">
        <f>IF(INDEX(Veh_Marshal,0,4)="N/A","N/A",'输出-系统进路参数'!O488)</f>
        <v>N/A</v>
      </c>
      <c r="M487" s="22" t="str">
        <f>IF(INDEX(Veh_Marshal,0,4)="N/A","N/A",'输出-系统进路参数'!P488)</f>
        <v>N/A</v>
      </c>
      <c r="N487" s="22" t="str">
        <f>IF(INDEX(Veh_Marshal,0,4)="N/A","N/A",'输出-系统进路参数'!Q488)</f>
        <v>N/A</v>
      </c>
      <c r="O487" s="22" t="str">
        <f>IF(INDEX(Veh_Marshal,0,4)="N/A","N/A",'输出-系统进路参数'!R488)</f>
        <v>N/A</v>
      </c>
      <c r="P487" s="22" t="str">
        <f>IF(INDEX(Veh_Marshal,0,4)="N/A","N/A",'输出-系统进路参数'!S488)</f>
        <v>N/A</v>
      </c>
      <c r="Q487" s="22" t="str">
        <f>IF(INDEX(Veh_Marshal,0,4)="N/A","N/A",'输出-系统进路参数'!T488)</f>
        <v>N/A</v>
      </c>
      <c r="R487" s="22" t="str">
        <f>IF(INDEX(Veh_Marshal,0,4)="N/A","N/A",'输出-系统进路参数'!U488)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IF(INDEX(Veh_Marshal,0,4)="N/A","N/A",'输出-系统进路参数'!B489)</f>
        <v>N/A</v>
      </c>
      <c r="B488" s="22" t="str">
        <f>IF(INDEX(Veh_Marshal,0,4)="N/A","N/A",'输出-系统进路参数'!E489)</f>
        <v>N/A</v>
      </c>
      <c r="C488" s="22" t="str">
        <f>IF(INDEX(Veh_Marshal,0,4)="N/A","N/A",'输出-系统进路参数'!F489)</f>
        <v>N/A</v>
      </c>
      <c r="D488" s="22" t="str">
        <f>IF(INDEX(Veh_Marshal,0,4)="N/A","N/A",'输出-系统进路参数'!G489)</f>
        <v>N/A</v>
      </c>
      <c r="E488" s="22" t="str">
        <f>IF(INDEX(Veh_Marshal,0,4)="N/A","N/A",'输出-系统进路参数'!H489)</f>
        <v>N/A</v>
      </c>
      <c r="F488" s="22" t="str">
        <f>IF(INDEX(Veh_Marshal,0,4)="N/A","N/A",'输出-系统进路参数'!I489)</f>
        <v>N/A</v>
      </c>
      <c r="G488" s="22" t="str">
        <f>IF(INDEX(Veh_Marshal,0,4)="N/A","N/A",'输出-系统进路参数'!J489)</f>
        <v>N/A</v>
      </c>
      <c r="H488" s="22" t="str">
        <f>IF(INDEX(Veh_Marshal,0,4)="N/A","N/A",'输出-系统进路参数'!K489)</f>
        <v>N/A</v>
      </c>
      <c r="I488" s="22" t="str">
        <f>IF(INDEX(Veh_Marshal,0,4)="N/A","N/A",'输出-系统进路参数'!L489)</f>
        <v>N/A</v>
      </c>
      <c r="J488" s="22" t="str">
        <f>IF(INDEX(Veh_Marshal,0,4)="N/A","N/A",'输出-系统进路参数'!M489)</f>
        <v>N/A</v>
      </c>
      <c r="K488" s="22" t="str">
        <f>IF(INDEX(Veh_Marshal,0,4)="N/A","N/A",'输出-系统进路参数'!N489)</f>
        <v>N/A</v>
      </c>
      <c r="L488" s="22" t="str">
        <f>IF(INDEX(Veh_Marshal,0,4)="N/A","N/A",'输出-系统进路参数'!O489)</f>
        <v>N/A</v>
      </c>
      <c r="M488" s="22" t="str">
        <f>IF(INDEX(Veh_Marshal,0,4)="N/A","N/A",'输出-系统进路参数'!P489)</f>
        <v>N/A</v>
      </c>
      <c r="N488" s="22" t="str">
        <f>IF(INDEX(Veh_Marshal,0,4)="N/A","N/A",'输出-系统进路参数'!Q489)</f>
        <v>N/A</v>
      </c>
      <c r="O488" s="22" t="str">
        <f>IF(INDEX(Veh_Marshal,0,4)="N/A","N/A",'输出-系统进路参数'!R489)</f>
        <v>N/A</v>
      </c>
      <c r="P488" s="22" t="str">
        <f>IF(INDEX(Veh_Marshal,0,4)="N/A","N/A",'输出-系统进路参数'!S489)</f>
        <v>N/A</v>
      </c>
      <c r="Q488" s="22" t="str">
        <f>IF(INDEX(Veh_Marshal,0,4)="N/A","N/A",'输出-系统进路参数'!T489)</f>
        <v>N/A</v>
      </c>
      <c r="R488" s="22" t="str">
        <f>IF(INDEX(Veh_Marshal,0,4)="N/A","N/A",'输出-系统进路参数'!U489)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IF(INDEX(Veh_Marshal,0,4)="N/A","N/A",'输出-系统进路参数'!B490)</f>
        <v>N/A</v>
      </c>
      <c r="B489" s="22" t="str">
        <f>IF(INDEX(Veh_Marshal,0,4)="N/A","N/A",'输出-系统进路参数'!E490)</f>
        <v>N/A</v>
      </c>
      <c r="C489" s="22" t="str">
        <f>IF(INDEX(Veh_Marshal,0,4)="N/A","N/A",'输出-系统进路参数'!F490)</f>
        <v>N/A</v>
      </c>
      <c r="D489" s="22" t="str">
        <f>IF(INDEX(Veh_Marshal,0,4)="N/A","N/A",'输出-系统进路参数'!G490)</f>
        <v>N/A</v>
      </c>
      <c r="E489" s="22" t="str">
        <f>IF(INDEX(Veh_Marshal,0,4)="N/A","N/A",'输出-系统进路参数'!H490)</f>
        <v>N/A</v>
      </c>
      <c r="F489" s="22" t="str">
        <f>IF(INDEX(Veh_Marshal,0,4)="N/A","N/A",'输出-系统进路参数'!I490)</f>
        <v>N/A</v>
      </c>
      <c r="G489" s="22" t="str">
        <f>IF(INDEX(Veh_Marshal,0,4)="N/A","N/A",'输出-系统进路参数'!J490)</f>
        <v>N/A</v>
      </c>
      <c r="H489" s="22" t="str">
        <f>IF(INDEX(Veh_Marshal,0,4)="N/A","N/A",'输出-系统进路参数'!K490)</f>
        <v>N/A</v>
      </c>
      <c r="I489" s="22" t="str">
        <f>IF(INDEX(Veh_Marshal,0,4)="N/A","N/A",'输出-系统进路参数'!L490)</f>
        <v>N/A</v>
      </c>
      <c r="J489" s="22" t="str">
        <f>IF(INDEX(Veh_Marshal,0,4)="N/A","N/A",'输出-系统进路参数'!M490)</f>
        <v>N/A</v>
      </c>
      <c r="K489" s="22" t="str">
        <f>IF(INDEX(Veh_Marshal,0,4)="N/A","N/A",'输出-系统进路参数'!N490)</f>
        <v>N/A</v>
      </c>
      <c r="L489" s="22" t="str">
        <f>IF(INDEX(Veh_Marshal,0,4)="N/A","N/A",'输出-系统进路参数'!O490)</f>
        <v>N/A</v>
      </c>
      <c r="M489" s="22" t="str">
        <f>IF(INDEX(Veh_Marshal,0,4)="N/A","N/A",'输出-系统进路参数'!P490)</f>
        <v>N/A</v>
      </c>
      <c r="N489" s="22" t="str">
        <f>IF(INDEX(Veh_Marshal,0,4)="N/A","N/A",'输出-系统进路参数'!Q490)</f>
        <v>N/A</v>
      </c>
      <c r="O489" s="22" t="str">
        <f>IF(INDEX(Veh_Marshal,0,4)="N/A","N/A",'输出-系统进路参数'!R490)</f>
        <v>N/A</v>
      </c>
      <c r="P489" s="22" t="str">
        <f>IF(INDEX(Veh_Marshal,0,4)="N/A","N/A",'输出-系统进路参数'!S490)</f>
        <v>N/A</v>
      </c>
      <c r="Q489" s="22" t="str">
        <f>IF(INDEX(Veh_Marshal,0,4)="N/A","N/A",'输出-系统进路参数'!T490)</f>
        <v>N/A</v>
      </c>
      <c r="R489" s="22" t="str">
        <f>IF(INDEX(Veh_Marshal,0,4)="N/A","N/A",'输出-系统进路参数'!U490)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IF(INDEX(Veh_Marshal,0,4)="N/A","N/A",'输出-系统进路参数'!B491)</f>
        <v>N/A</v>
      </c>
      <c r="B490" s="22" t="str">
        <f>IF(INDEX(Veh_Marshal,0,4)="N/A","N/A",'输出-系统进路参数'!E491)</f>
        <v>N/A</v>
      </c>
      <c r="C490" s="22" t="str">
        <f>IF(INDEX(Veh_Marshal,0,4)="N/A","N/A",'输出-系统进路参数'!F491)</f>
        <v>N/A</v>
      </c>
      <c r="D490" s="22" t="str">
        <f>IF(INDEX(Veh_Marshal,0,4)="N/A","N/A",'输出-系统进路参数'!G491)</f>
        <v>N/A</v>
      </c>
      <c r="E490" s="22" t="str">
        <f>IF(INDEX(Veh_Marshal,0,4)="N/A","N/A",'输出-系统进路参数'!H491)</f>
        <v>N/A</v>
      </c>
      <c r="F490" s="22" t="str">
        <f>IF(INDEX(Veh_Marshal,0,4)="N/A","N/A",'输出-系统进路参数'!I491)</f>
        <v>N/A</v>
      </c>
      <c r="G490" s="22" t="str">
        <f>IF(INDEX(Veh_Marshal,0,4)="N/A","N/A",'输出-系统进路参数'!J491)</f>
        <v>N/A</v>
      </c>
      <c r="H490" s="22" t="str">
        <f>IF(INDEX(Veh_Marshal,0,4)="N/A","N/A",'输出-系统进路参数'!K491)</f>
        <v>N/A</v>
      </c>
      <c r="I490" s="22" t="str">
        <f>IF(INDEX(Veh_Marshal,0,4)="N/A","N/A",'输出-系统进路参数'!L491)</f>
        <v>N/A</v>
      </c>
      <c r="J490" s="22" t="str">
        <f>IF(INDEX(Veh_Marshal,0,4)="N/A","N/A",'输出-系统进路参数'!M491)</f>
        <v>N/A</v>
      </c>
      <c r="K490" s="22" t="str">
        <f>IF(INDEX(Veh_Marshal,0,4)="N/A","N/A",'输出-系统进路参数'!N491)</f>
        <v>N/A</v>
      </c>
      <c r="L490" s="22" t="str">
        <f>IF(INDEX(Veh_Marshal,0,4)="N/A","N/A",'输出-系统进路参数'!O491)</f>
        <v>N/A</v>
      </c>
      <c r="M490" s="22" t="str">
        <f>IF(INDEX(Veh_Marshal,0,4)="N/A","N/A",'输出-系统进路参数'!P491)</f>
        <v>N/A</v>
      </c>
      <c r="N490" s="22" t="str">
        <f>IF(INDEX(Veh_Marshal,0,4)="N/A","N/A",'输出-系统进路参数'!Q491)</f>
        <v>N/A</v>
      </c>
      <c r="O490" s="22" t="str">
        <f>IF(INDEX(Veh_Marshal,0,4)="N/A","N/A",'输出-系统进路参数'!R491)</f>
        <v>N/A</v>
      </c>
      <c r="P490" s="22" t="str">
        <f>IF(INDEX(Veh_Marshal,0,4)="N/A","N/A",'输出-系统进路参数'!S491)</f>
        <v>N/A</v>
      </c>
      <c r="Q490" s="22" t="str">
        <f>IF(INDEX(Veh_Marshal,0,4)="N/A","N/A",'输出-系统进路参数'!T491)</f>
        <v>N/A</v>
      </c>
      <c r="R490" s="22" t="str">
        <f>IF(INDEX(Veh_Marshal,0,4)="N/A","N/A",'输出-系统进路参数'!U491)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IF(INDEX(Veh_Marshal,0,4)="N/A","N/A",'输出-系统进路参数'!B492)</f>
        <v>N/A</v>
      </c>
      <c r="B491" s="22" t="str">
        <f>IF(INDEX(Veh_Marshal,0,4)="N/A","N/A",'输出-系统进路参数'!E492)</f>
        <v>N/A</v>
      </c>
      <c r="C491" s="22" t="str">
        <f>IF(INDEX(Veh_Marshal,0,4)="N/A","N/A",'输出-系统进路参数'!F492)</f>
        <v>N/A</v>
      </c>
      <c r="D491" s="22" t="str">
        <f>IF(INDEX(Veh_Marshal,0,4)="N/A","N/A",'输出-系统进路参数'!G492)</f>
        <v>N/A</v>
      </c>
      <c r="E491" s="22" t="str">
        <f>IF(INDEX(Veh_Marshal,0,4)="N/A","N/A",'输出-系统进路参数'!H492)</f>
        <v>N/A</v>
      </c>
      <c r="F491" s="22" t="str">
        <f>IF(INDEX(Veh_Marshal,0,4)="N/A","N/A",'输出-系统进路参数'!I492)</f>
        <v>N/A</v>
      </c>
      <c r="G491" s="22" t="str">
        <f>IF(INDEX(Veh_Marshal,0,4)="N/A","N/A",'输出-系统进路参数'!J492)</f>
        <v>N/A</v>
      </c>
      <c r="H491" s="22" t="str">
        <f>IF(INDEX(Veh_Marshal,0,4)="N/A","N/A",'输出-系统进路参数'!K492)</f>
        <v>N/A</v>
      </c>
      <c r="I491" s="22" t="str">
        <f>IF(INDEX(Veh_Marshal,0,4)="N/A","N/A",'输出-系统进路参数'!L492)</f>
        <v>N/A</v>
      </c>
      <c r="J491" s="22" t="str">
        <f>IF(INDEX(Veh_Marshal,0,4)="N/A","N/A",'输出-系统进路参数'!M492)</f>
        <v>N/A</v>
      </c>
      <c r="K491" s="22" t="str">
        <f>IF(INDEX(Veh_Marshal,0,4)="N/A","N/A",'输出-系统进路参数'!N492)</f>
        <v>N/A</v>
      </c>
      <c r="L491" s="22" t="str">
        <f>IF(INDEX(Veh_Marshal,0,4)="N/A","N/A",'输出-系统进路参数'!O492)</f>
        <v>N/A</v>
      </c>
      <c r="M491" s="22" t="str">
        <f>IF(INDEX(Veh_Marshal,0,4)="N/A","N/A",'输出-系统进路参数'!P492)</f>
        <v>N/A</v>
      </c>
      <c r="N491" s="22" t="str">
        <f>IF(INDEX(Veh_Marshal,0,4)="N/A","N/A",'输出-系统进路参数'!Q492)</f>
        <v>N/A</v>
      </c>
      <c r="O491" s="22" t="str">
        <f>IF(INDEX(Veh_Marshal,0,4)="N/A","N/A",'输出-系统进路参数'!R492)</f>
        <v>N/A</v>
      </c>
      <c r="P491" s="22" t="str">
        <f>IF(INDEX(Veh_Marshal,0,4)="N/A","N/A",'输出-系统进路参数'!S492)</f>
        <v>N/A</v>
      </c>
      <c r="Q491" s="22" t="str">
        <f>IF(INDEX(Veh_Marshal,0,4)="N/A","N/A",'输出-系统进路参数'!T492)</f>
        <v>N/A</v>
      </c>
      <c r="R491" s="22" t="str">
        <f>IF(INDEX(Veh_Marshal,0,4)="N/A","N/A",'输出-系统进路参数'!U492)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IF(INDEX(Veh_Marshal,0,4)="N/A","N/A",'输出-系统进路参数'!B493)</f>
        <v>N/A</v>
      </c>
      <c r="B492" s="22" t="str">
        <f>IF(INDEX(Veh_Marshal,0,4)="N/A","N/A",'输出-系统进路参数'!E493)</f>
        <v>N/A</v>
      </c>
      <c r="C492" s="22" t="str">
        <f>IF(INDEX(Veh_Marshal,0,4)="N/A","N/A",'输出-系统进路参数'!F493)</f>
        <v>N/A</v>
      </c>
      <c r="D492" s="22" t="str">
        <f>IF(INDEX(Veh_Marshal,0,4)="N/A","N/A",'输出-系统进路参数'!G493)</f>
        <v>N/A</v>
      </c>
      <c r="E492" s="22" t="str">
        <f>IF(INDEX(Veh_Marshal,0,4)="N/A","N/A",'输出-系统进路参数'!H493)</f>
        <v>N/A</v>
      </c>
      <c r="F492" s="22" t="str">
        <f>IF(INDEX(Veh_Marshal,0,4)="N/A","N/A",'输出-系统进路参数'!I493)</f>
        <v>N/A</v>
      </c>
      <c r="G492" s="22" t="str">
        <f>IF(INDEX(Veh_Marshal,0,4)="N/A","N/A",'输出-系统进路参数'!J493)</f>
        <v>N/A</v>
      </c>
      <c r="H492" s="22" t="str">
        <f>IF(INDEX(Veh_Marshal,0,4)="N/A","N/A",'输出-系统进路参数'!K493)</f>
        <v>N/A</v>
      </c>
      <c r="I492" s="22" t="str">
        <f>IF(INDEX(Veh_Marshal,0,4)="N/A","N/A",'输出-系统进路参数'!L493)</f>
        <v>N/A</v>
      </c>
      <c r="J492" s="22" t="str">
        <f>IF(INDEX(Veh_Marshal,0,4)="N/A","N/A",'输出-系统进路参数'!M493)</f>
        <v>N/A</v>
      </c>
      <c r="K492" s="22" t="str">
        <f>IF(INDEX(Veh_Marshal,0,4)="N/A","N/A",'输出-系统进路参数'!N493)</f>
        <v>N/A</v>
      </c>
      <c r="L492" s="22" t="str">
        <f>IF(INDEX(Veh_Marshal,0,4)="N/A","N/A",'输出-系统进路参数'!O493)</f>
        <v>N/A</v>
      </c>
      <c r="M492" s="22" t="str">
        <f>IF(INDEX(Veh_Marshal,0,4)="N/A","N/A",'输出-系统进路参数'!P493)</f>
        <v>N/A</v>
      </c>
      <c r="N492" s="22" t="str">
        <f>IF(INDEX(Veh_Marshal,0,4)="N/A","N/A",'输出-系统进路参数'!Q493)</f>
        <v>N/A</v>
      </c>
      <c r="O492" s="22" t="str">
        <f>IF(INDEX(Veh_Marshal,0,4)="N/A","N/A",'输出-系统进路参数'!R493)</f>
        <v>N/A</v>
      </c>
      <c r="P492" s="22" t="str">
        <f>IF(INDEX(Veh_Marshal,0,4)="N/A","N/A",'输出-系统进路参数'!S493)</f>
        <v>N/A</v>
      </c>
      <c r="Q492" s="22" t="str">
        <f>IF(INDEX(Veh_Marshal,0,4)="N/A","N/A",'输出-系统进路参数'!T493)</f>
        <v>N/A</v>
      </c>
      <c r="R492" s="22" t="str">
        <f>IF(INDEX(Veh_Marshal,0,4)="N/A","N/A",'输出-系统进路参数'!U493)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IF(INDEX(Veh_Marshal,0,4)="N/A","N/A",'输出-系统进路参数'!B494)</f>
        <v>N/A</v>
      </c>
      <c r="B493" s="22" t="str">
        <f>IF(INDEX(Veh_Marshal,0,4)="N/A","N/A",'输出-系统进路参数'!E494)</f>
        <v>N/A</v>
      </c>
      <c r="C493" s="22" t="str">
        <f>IF(INDEX(Veh_Marshal,0,4)="N/A","N/A",'输出-系统进路参数'!F494)</f>
        <v>N/A</v>
      </c>
      <c r="D493" s="22" t="str">
        <f>IF(INDEX(Veh_Marshal,0,4)="N/A","N/A",'输出-系统进路参数'!G494)</f>
        <v>N/A</v>
      </c>
      <c r="E493" s="22" t="str">
        <f>IF(INDEX(Veh_Marshal,0,4)="N/A","N/A",'输出-系统进路参数'!H494)</f>
        <v>N/A</v>
      </c>
      <c r="F493" s="22" t="str">
        <f>IF(INDEX(Veh_Marshal,0,4)="N/A","N/A",'输出-系统进路参数'!I494)</f>
        <v>N/A</v>
      </c>
      <c r="G493" s="22" t="str">
        <f>IF(INDEX(Veh_Marshal,0,4)="N/A","N/A",'输出-系统进路参数'!J494)</f>
        <v>N/A</v>
      </c>
      <c r="H493" s="22" t="str">
        <f>IF(INDEX(Veh_Marshal,0,4)="N/A","N/A",'输出-系统进路参数'!K494)</f>
        <v>N/A</v>
      </c>
      <c r="I493" s="22" t="str">
        <f>IF(INDEX(Veh_Marshal,0,4)="N/A","N/A",'输出-系统进路参数'!L494)</f>
        <v>N/A</v>
      </c>
      <c r="J493" s="22" t="str">
        <f>IF(INDEX(Veh_Marshal,0,4)="N/A","N/A",'输出-系统进路参数'!M494)</f>
        <v>N/A</v>
      </c>
      <c r="K493" s="22" t="str">
        <f>IF(INDEX(Veh_Marshal,0,4)="N/A","N/A",'输出-系统进路参数'!N494)</f>
        <v>N/A</v>
      </c>
      <c r="L493" s="22" t="str">
        <f>IF(INDEX(Veh_Marshal,0,4)="N/A","N/A",'输出-系统进路参数'!O494)</f>
        <v>N/A</v>
      </c>
      <c r="M493" s="22" t="str">
        <f>IF(INDEX(Veh_Marshal,0,4)="N/A","N/A",'输出-系统进路参数'!P494)</f>
        <v>N/A</v>
      </c>
      <c r="N493" s="22" t="str">
        <f>IF(INDEX(Veh_Marshal,0,4)="N/A","N/A",'输出-系统进路参数'!Q494)</f>
        <v>N/A</v>
      </c>
      <c r="O493" s="22" t="str">
        <f>IF(INDEX(Veh_Marshal,0,4)="N/A","N/A",'输出-系统进路参数'!R494)</f>
        <v>N/A</v>
      </c>
      <c r="P493" s="22" t="str">
        <f>IF(INDEX(Veh_Marshal,0,4)="N/A","N/A",'输出-系统进路参数'!S494)</f>
        <v>N/A</v>
      </c>
      <c r="Q493" s="22" t="str">
        <f>IF(INDEX(Veh_Marshal,0,4)="N/A","N/A",'输出-系统进路参数'!T494)</f>
        <v>N/A</v>
      </c>
      <c r="R493" s="22" t="str">
        <f>IF(INDEX(Veh_Marshal,0,4)="N/A","N/A",'输出-系统进路参数'!U494)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IF(INDEX(Veh_Marshal,0,4)="N/A","N/A",'输出-系统进路参数'!B495)</f>
        <v>N/A</v>
      </c>
      <c r="B494" s="22" t="str">
        <f>IF(INDEX(Veh_Marshal,0,4)="N/A","N/A",'输出-系统进路参数'!E495)</f>
        <v>N/A</v>
      </c>
      <c r="C494" s="22" t="str">
        <f>IF(INDEX(Veh_Marshal,0,4)="N/A","N/A",'输出-系统进路参数'!F495)</f>
        <v>N/A</v>
      </c>
      <c r="D494" s="22" t="str">
        <f>IF(INDEX(Veh_Marshal,0,4)="N/A","N/A",'输出-系统进路参数'!G495)</f>
        <v>N/A</v>
      </c>
      <c r="E494" s="22" t="str">
        <f>IF(INDEX(Veh_Marshal,0,4)="N/A","N/A",'输出-系统进路参数'!H495)</f>
        <v>N/A</v>
      </c>
      <c r="F494" s="22" t="str">
        <f>IF(INDEX(Veh_Marshal,0,4)="N/A","N/A",'输出-系统进路参数'!I495)</f>
        <v>N/A</v>
      </c>
      <c r="G494" s="22" t="str">
        <f>IF(INDEX(Veh_Marshal,0,4)="N/A","N/A",'输出-系统进路参数'!J495)</f>
        <v>N/A</v>
      </c>
      <c r="H494" s="22" t="str">
        <f>IF(INDEX(Veh_Marshal,0,4)="N/A","N/A",'输出-系统进路参数'!K495)</f>
        <v>N/A</v>
      </c>
      <c r="I494" s="22" t="str">
        <f>IF(INDEX(Veh_Marshal,0,4)="N/A","N/A",'输出-系统进路参数'!L495)</f>
        <v>N/A</v>
      </c>
      <c r="J494" s="22" t="str">
        <f>IF(INDEX(Veh_Marshal,0,4)="N/A","N/A",'输出-系统进路参数'!M495)</f>
        <v>N/A</v>
      </c>
      <c r="K494" s="22" t="str">
        <f>IF(INDEX(Veh_Marshal,0,4)="N/A","N/A",'输出-系统进路参数'!N495)</f>
        <v>N/A</v>
      </c>
      <c r="L494" s="22" t="str">
        <f>IF(INDEX(Veh_Marshal,0,4)="N/A","N/A",'输出-系统进路参数'!O495)</f>
        <v>N/A</v>
      </c>
      <c r="M494" s="22" t="str">
        <f>IF(INDEX(Veh_Marshal,0,4)="N/A","N/A",'输出-系统进路参数'!P495)</f>
        <v>N/A</v>
      </c>
      <c r="N494" s="22" t="str">
        <f>IF(INDEX(Veh_Marshal,0,4)="N/A","N/A",'输出-系统进路参数'!Q495)</f>
        <v>N/A</v>
      </c>
      <c r="O494" s="22" t="str">
        <f>IF(INDEX(Veh_Marshal,0,4)="N/A","N/A",'输出-系统进路参数'!R495)</f>
        <v>N/A</v>
      </c>
      <c r="P494" s="22" t="str">
        <f>IF(INDEX(Veh_Marshal,0,4)="N/A","N/A",'输出-系统进路参数'!S495)</f>
        <v>N/A</v>
      </c>
      <c r="Q494" s="22" t="str">
        <f>IF(INDEX(Veh_Marshal,0,4)="N/A","N/A",'输出-系统进路参数'!T495)</f>
        <v>N/A</v>
      </c>
      <c r="R494" s="22" t="str">
        <f>IF(INDEX(Veh_Marshal,0,4)="N/A","N/A",'输出-系统进路参数'!U495)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IF(INDEX(Veh_Marshal,0,4)="N/A","N/A",'输出-系统进路参数'!B496)</f>
        <v>N/A</v>
      </c>
      <c r="B495" s="22" t="str">
        <f>IF(INDEX(Veh_Marshal,0,4)="N/A","N/A",'输出-系统进路参数'!E496)</f>
        <v>N/A</v>
      </c>
      <c r="C495" s="22" t="str">
        <f>IF(INDEX(Veh_Marshal,0,4)="N/A","N/A",'输出-系统进路参数'!F496)</f>
        <v>N/A</v>
      </c>
      <c r="D495" s="22" t="str">
        <f>IF(INDEX(Veh_Marshal,0,4)="N/A","N/A",'输出-系统进路参数'!G496)</f>
        <v>N/A</v>
      </c>
      <c r="E495" s="22" t="str">
        <f>IF(INDEX(Veh_Marshal,0,4)="N/A","N/A",'输出-系统进路参数'!H496)</f>
        <v>N/A</v>
      </c>
      <c r="F495" s="22" t="str">
        <f>IF(INDEX(Veh_Marshal,0,4)="N/A","N/A",'输出-系统进路参数'!I496)</f>
        <v>N/A</v>
      </c>
      <c r="G495" s="22" t="str">
        <f>IF(INDEX(Veh_Marshal,0,4)="N/A","N/A",'输出-系统进路参数'!J496)</f>
        <v>N/A</v>
      </c>
      <c r="H495" s="22" t="str">
        <f>IF(INDEX(Veh_Marshal,0,4)="N/A","N/A",'输出-系统进路参数'!K496)</f>
        <v>N/A</v>
      </c>
      <c r="I495" s="22" t="str">
        <f>IF(INDEX(Veh_Marshal,0,4)="N/A","N/A",'输出-系统进路参数'!L496)</f>
        <v>N/A</v>
      </c>
      <c r="J495" s="22" t="str">
        <f>IF(INDEX(Veh_Marshal,0,4)="N/A","N/A",'输出-系统进路参数'!M496)</f>
        <v>N/A</v>
      </c>
      <c r="K495" s="22" t="str">
        <f>IF(INDEX(Veh_Marshal,0,4)="N/A","N/A",'输出-系统进路参数'!N496)</f>
        <v>N/A</v>
      </c>
      <c r="L495" s="22" t="str">
        <f>IF(INDEX(Veh_Marshal,0,4)="N/A","N/A",'输出-系统进路参数'!O496)</f>
        <v>N/A</v>
      </c>
      <c r="M495" s="22" t="str">
        <f>IF(INDEX(Veh_Marshal,0,4)="N/A","N/A",'输出-系统进路参数'!P496)</f>
        <v>N/A</v>
      </c>
      <c r="N495" s="22" t="str">
        <f>IF(INDEX(Veh_Marshal,0,4)="N/A","N/A",'输出-系统进路参数'!Q496)</f>
        <v>N/A</v>
      </c>
      <c r="O495" s="22" t="str">
        <f>IF(INDEX(Veh_Marshal,0,4)="N/A","N/A",'输出-系统进路参数'!R496)</f>
        <v>N/A</v>
      </c>
      <c r="P495" s="22" t="str">
        <f>IF(INDEX(Veh_Marshal,0,4)="N/A","N/A",'输出-系统进路参数'!S496)</f>
        <v>N/A</v>
      </c>
      <c r="Q495" s="22" t="str">
        <f>IF(INDEX(Veh_Marshal,0,4)="N/A","N/A",'输出-系统进路参数'!T496)</f>
        <v>N/A</v>
      </c>
      <c r="R495" s="22" t="str">
        <f>IF(INDEX(Veh_Marshal,0,4)="N/A","N/A",'输出-系统进路参数'!U496)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IF(INDEX(Veh_Marshal,0,4)="N/A","N/A",'输出-系统进路参数'!B497)</f>
        <v>N/A</v>
      </c>
      <c r="B496" s="22" t="str">
        <f>IF(INDEX(Veh_Marshal,0,4)="N/A","N/A",'输出-系统进路参数'!E497)</f>
        <v>N/A</v>
      </c>
      <c r="C496" s="22" t="str">
        <f>IF(INDEX(Veh_Marshal,0,4)="N/A","N/A",'输出-系统进路参数'!F497)</f>
        <v>N/A</v>
      </c>
      <c r="D496" s="22" t="str">
        <f>IF(INDEX(Veh_Marshal,0,4)="N/A","N/A",'输出-系统进路参数'!G497)</f>
        <v>N/A</v>
      </c>
      <c r="E496" s="22" t="str">
        <f>IF(INDEX(Veh_Marshal,0,4)="N/A","N/A",'输出-系统进路参数'!H497)</f>
        <v>N/A</v>
      </c>
      <c r="F496" s="22" t="str">
        <f>IF(INDEX(Veh_Marshal,0,4)="N/A","N/A",'输出-系统进路参数'!I497)</f>
        <v>N/A</v>
      </c>
      <c r="G496" s="22" t="str">
        <f>IF(INDEX(Veh_Marshal,0,4)="N/A","N/A",'输出-系统进路参数'!J497)</f>
        <v>N/A</v>
      </c>
      <c r="H496" s="22" t="str">
        <f>IF(INDEX(Veh_Marshal,0,4)="N/A","N/A",'输出-系统进路参数'!K497)</f>
        <v>N/A</v>
      </c>
      <c r="I496" s="22" t="str">
        <f>IF(INDEX(Veh_Marshal,0,4)="N/A","N/A",'输出-系统进路参数'!L497)</f>
        <v>N/A</v>
      </c>
      <c r="J496" s="22" t="str">
        <f>IF(INDEX(Veh_Marshal,0,4)="N/A","N/A",'输出-系统进路参数'!M497)</f>
        <v>N/A</v>
      </c>
      <c r="K496" s="22" t="str">
        <f>IF(INDEX(Veh_Marshal,0,4)="N/A","N/A",'输出-系统进路参数'!N497)</f>
        <v>N/A</v>
      </c>
      <c r="L496" s="22" t="str">
        <f>IF(INDEX(Veh_Marshal,0,4)="N/A","N/A",'输出-系统进路参数'!O497)</f>
        <v>N/A</v>
      </c>
      <c r="M496" s="22" t="str">
        <f>IF(INDEX(Veh_Marshal,0,4)="N/A","N/A",'输出-系统进路参数'!P497)</f>
        <v>N/A</v>
      </c>
      <c r="N496" s="22" t="str">
        <f>IF(INDEX(Veh_Marshal,0,4)="N/A","N/A",'输出-系统进路参数'!Q497)</f>
        <v>N/A</v>
      </c>
      <c r="O496" s="22" t="str">
        <f>IF(INDEX(Veh_Marshal,0,4)="N/A","N/A",'输出-系统进路参数'!R497)</f>
        <v>N/A</v>
      </c>
      <c r="P496" s="22" t="str">
        <f>IF(INDEX(Veh_Marshal,0,4)="N/A","N/A",'输出-系统进路参数'!S497)</f>
        <v>N/A</v>
      </c>
      <c r="Q496" s="22" t="str">
        <f>IF(INDEX(Veh_Marshal,0,4)="N/A","N/A",'输出-系统进路参数'!T497)</f>
        <v>N/A</v>
      </c>
      <c r="R496" s="22" t="str">
        <f>IF(INDEX(Veh_Marshal,0,4)="N/A","N/A",'输出-系统进路参数'!U497)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IF(INDEX(Veh_Marshal,0,4)="N/A","N/A",'输出-系统进路参数'!B498)</f>
        <v>N/A</v>
      </c>
      <c r="B497" s="22" t="str">
        <f>IF(INDEX(Veh_Marshal,0,4)="N/A","N/A",'输出-系统进路参数'!E498)</f>
        <v>N/A</v>
      </c>
      <c r="C497" s="22" t="str">
        <f>IF(INDEX(Veh_Marshal,0,4)="N/A","N/A",'输出-系统进路参数'!F498)</f>
        <v>N/A</v>
      </c>
      <c r="D497" s="22" t="str">
        <f>IF(INDEX(Veh_Marshal,0,4)="N/A","N/A",'输出-系统进路参数'!G498)</f>
        <v>N/A</v>
      </c>
      <c r="E497" s="22" t="str">
        <f>IF(INDEX(Veh_Marshal,0,4)="N/A","N/A",'输出-系统进路参数'!H498)</f>
        <v>N/A</v>
      </c>
      <c r="F497" s="22" t="str">
        <f>IF(INDEX(Veh_Marshal,0,4)="N/A","N/A",'输出-系统进路参数'!I498)</f>
        <v>N/A</v>
      </c>
      <c r="G497" s="22" t="str">
        <f>IF(INDEX(Veh_Marshal,0,4)="N/A","N/A",'输出-系统进路参数'!J498)</f>
        <v>N/A</v>
      </c>
      <c r="H497" s="22" t="str">
        <f>IF(INDEX(Veh_Marshal,0,4)="N/A","N/A",'输出-系统进路参数'!K498)</f>
        <v>N/A</v>
      </c>
      <c r="I497" s="22" t="str">
        <f>IF(INDEX(Veh_Marshal,0,4)="N/A","N/A",'输出-系统进路参数'!L498)</f>
        <v>N/A</v>
      </c>
      <c r="J497" s="22" t="str">
        <f>IF(INDEX(Veh_Marshal,0,4)="N/A","N/A",'输出-系统进路参数'!M498)</f>
        <v>N/A</v>
      </c>
      <c r="K497" s="22" t="str">
        <f>IF(INDEX(Veh_Marshal,0,4)="N/A","N/A",'输出-系统进路参数'!N498)</f>
        <v>N/A</v>
      </c>
      <c r="L497" s="22" t="str">
        <f>IF(INDEX(Veh_Marshal,0,4)="N/A","N/A",'输出-系统进路参数'!O498)</f>
        <v>N/A</v>
      </c>
      <c r="M497" s="22" t="str">
        <f>IF(INDEX(Veh_Marshal,0,4)="N/A","N/A",'输出-系统进路参数'!P498)</f>
        <v>N/A</v>
      </c>
      <c r="N497" s="22" t="str">
        <f>IF(INDEX(Veh_Marshal,0,4)="N/A","N/A",'输出-系统进路参数'!Q498)</f>
        <v>N/A</v>
      </c>
      <c r="O497" s="22" t="str">
        <f>IF(INDEX(Veh_Marshal,0,4)="N/A","N/A",'输出-系统进路参数'!R498)</f>
        <v>N/A</v>
      </c>
      <c r="P497" s="22" t="str">
        <f>IF(INDEX(Veh_Marshal,0,4)="N/A","N/A",'输出-系统进路参数'!S498)</f>
        <v>N/A</v>
      </c>
      <c r="Q497" s="22" t="str">
        <f>IF(INDEX(Veh_Marshal,0,4)="N/A","N/A",'输出-系统进路参数'!T498)</f>
        <v>N/A</v>
      </c>
      <c r="R497" s="22" t="str">
        <f>IF(INDEX(Veh_Marshal,0,4)="N/A","N/A",'输出-系统进路参数'!U498)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IF(INDEX(Veh_Marshal,0,4)="N/A","N/A",'输出-系统进路参数'!B499)</f>
        <v>N/A</v>
      </c>
      <c r="B498" s="22" t="str">
        <f>IF(INDEX(Veh_Marshal,0,4)="N/A","N/A",'输出-系统进路参数'!E499)</f>
        <v>N/A</v>
      </c>
      <c r="C498" s="22" t="str">
        <f>IF(INDEX(Veh_Marshal,0,4)="N/A","N/A",'输出-系统进路参数'!F499)</f>
        <v>N/A</v>
      </c>
      <c r="D498" s="22" t="str">
        <f>IF(INDEX(Veh_Marshal,0,4)="N/A","N/A",'输出-系统进路参数'!G499)</f>
        <v>N/A</v>
      </c>
      <c r="E498" s="22" t="str">
        <f>IF(INDEX(Veh_Marshal,0,4)="N/A","N/A",'输出-系统进路参数'!H499)</f>
        <v>N/A</v>
      </c>
      <c r="F498" s="22" t="str">
        <f>IF(INDEX(Veh_Marshal,0,4)="N/A","N/A",'输出-系统进路参数'!I499)</f>
        <v>N/A</v>
      </c>
      <c r="G498" s="22" t="str">
        <f>IF(INDEX(Veh_Marshal,0,4)="N/A","N/A",'输出-系统进路参数'!J499)</f>
        <v>N/A</v>
      </c>
      <c r="H498" s="22" t="str">
        <f>IF(INDEX(Veh_Marshal,0,4)="N/A","N/A",'输出-系统进路参数'!K499)</f>
        <v>N/A</v>
      </c>
      <c r="I498" s="22" t="str">
        <f>IF(INDEX(Veh_Marshal,0,4)="N/A","N/A",'输出-系统进路参数'!L499)</f>
        <v>N/A</v>
      </c>
      <c r="J498" s="22" t="str">
        <f>IF(INDEX(Veh_Marshal,0,4)="N/A","N/A",'输出-系统进路参数'!M499)</f>
        <v>N/A</v>
      </c>
      <c r="K498" s="22" t="str">
        <f>IF(INDEX(Veh_Marshal,0,4)="N/A","N/A",'输出-系统进路参数'!N499)</f>
        <v>N/A</v>
      </c>
      <c r="L498" s="22" t="str">
        <f>IF(INDEX(Veh_Marshal,0,4)="N/A","N/A",'输出-系统进路参数'!O499)</f>
        <v>N/A</v>
      </c>
      <c r="M498" s="22" t="str">
        <f>IF(INDEX(Veh_Marshal,0,4)="N/A","N/A",'输出-系统进路参数'!P499)</f>
        <v>N/A</v>
      </c>
      <c r="N498" s="22" t="str">
        <f>IF(INDEX(Veh_Marshal,0,4)="N/A","N/A",'输出-系统进路参数'!Q499)</f>
        <v>N/A</v>
      </c>
      <c r="O498" s="22" t="str">
        <f>IF(INDEX(Veh_Marshal,0,4)="N/A","N/A",'输出-系统进路参数'!R499)</f>
        <v>N/A</v>
      </c>
      <c r="P498" s="22" t="str">
        <f>IF(INDEX(Veh_Marshal,0,4)="N/A","N/A",'输出-系统进路参数'!S499)</f>
        <v>N/A</v>
      </c>
      <c r="Q498" s="22" t="str">
        <f>IF(INDEX(Veh_Marshal,0,4)="N/A","N/A",'输出-系统进路参数'!T499)</f>
        <v>N/A</v>
      </c>
      <c r="R498" s="22" t="str">
        <f>IF(INDEX(Veh_Marshal,0,4)="N/A","N/A",'输出-系统进路参数'!U499)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IF(INDEX(Veh_Marshal,0,4)="N/A","N/A",'输出-系统进路参数'!B500)</f>
        <v>N/A</v>
      </c>
      <c r="B499" s="22" t="str">
        <f>IF(INDEX(Veh_Marshal,0,4)="N/A","N/A",'输出-系统进路参数'!E500)</f>
        <v>N/A</v>
      </c>
      <c r="C499" s="22" t="str">
        <f>IF(INDEX(Veh_Marshal,0,4)="N/A","N/A",'输出-系统进路参数'!F500)</f>
        <v>N/A</v>
      </c>
      <c r="D499" s="22" t="str">
        <f>IF(INDEX(Veh_Marshal,0,4)="N/A","N/A",'输出-系统进路参数'!G500)</f>
        <v>N/A</v>
      </c>
      <c r="E499" s="22" t="str">
        <f>IF(INDEX(Veh_Marshal,0,4)="N/A","N/A",'输出-系统进路参数'!H500)</f>
        <v>N/A</v>
      </c>
      <c r="F499" s="22" t="str">
        <f>IF(INDEX(Veh_Marshal,0,4)="N/A","N/A",'输出-系统进路参数'!I500)</f>
        <v>N/A</v>
      </c>
      <c r="G499" s="22" t="str">
        <f>IF(INDEX(Veh_Marshal,0,4)="N/A","N/A",'输出-系统进路参数'!J500)</f>
        <v>N/A</v>
      </c>
      <c r="H499" s="22" t="str">
        <f>IF(INDEX(Veh_Marshal,0,4)="N/A","N/A",'输出-系统进路参数'!K500)</f>
        <v>N/A</v>
      </c>
      <c r="I499" s="22" t="str">
        <f>IF(INDEX(Veh_Marshal,0,4)="N/A","N/A",'输出-系统进路参数'!L500)</f>
        <v>N/A</v>
      </c>
      <c r="J499" s="22" t="str">
        <f>IF(INDEX(Veh_Marshal,0,4)="N/A","N/A",'输出-系统进路参数'!M500)</f>
        <v>N/A</v>
      </c>
      <c r="K499" s="22" t="str">
        <f>IF(INDEX(Veh_Marshal,0,4)="N/A","N/A",'输出-系统进路参数'!N500)</f>
        <v>N/A</v>
      </c>
      <c r="L499" s="22" t="str">
        <f>IF(INDEX(Veh_Marshal,0,4)="N/A","N/A",'输出-系统进路参数'!O500)</f>
        <v>N/A</v>
      </c>
      <c r="M499" s="22" t="str">
        <f>IF(INDEX(Veh_Marshal,0,4)="N/A","N/A",'输出-系统进路参数'!P500)</f>
        <v>N/A</v>
      </c>
      <c r="N499" s="22" t="str">
        <f>IF(INDEX(Veh_Marshal,0,4)="N/A","N/A",'输出-系统进路参数'!Q500)</f>
        <v>N/A</v>
      </c>
      <c r="O499" s="22" t="str">
        <f>IF(INDEX(Veh_Marshal,0,4)="N/A","N/A",'输出-系统进路参数'!R500)</f>
        <v>N/A</v>
      </c>
      <c r="P499" s="22" t="str">
        <f>IF(INDEX(Veh_Marshal,0,4)="N/A","N/A",'输出-系统进路参数'!S500)</f>
        <v>N/A</v>
      </c>
      <c r="Q499" s="22" t="str">
        <f>IF(INDEX(Veh_Marshal,0,4)="N/A","N/A",'输出-系统进路参数'!T500)</f>
        <v>N/A</v>
      </c>
      <c r="R499" s="22" t="str">
        <f>IF(INDEX(Veh_Marshal,0,4)="N/A","N/A",'输出-系统进路参数'!U500)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IF(INDEX(Veh_Marshal,0,4)="N/A","N/A",'输出-系统进路参数'!B501)</f>
        <v>N/A</v>
      </c>
      <c r="B500" s="22" t="str">
        <f>IF(INDEX(Veh_Marshal,0,4)="N/A","N/A",'输出-系统进路参数'!E501)</f>
        <v>N/A</v>
      </c>
      <c r="C500" s="22" t="str">
        <f>IF(INDEX(Veh_Marshal,0,4)="N/A","N/A",'输出-系统进路参数'!F501)</f>
        <v>N/A</v>
      </c>
      <c r="D500" s="22" t="str">
        <f>IF(INDEX(Veh_Marshal,0,4)="N/A","N/A",'输出-系统进路参数'!G501)</f>
        <v>N/A</v>
      </c>
      <c r="E500" s="22" t="str">
        <f>IF(INDEX(Veh_Marshal,0,4)="N/A","N/A",'输出-系统进路参数'!H501)</f>
        <v>N/A</v>
      </c>
      <c r="F500" s="22" t="str">
        <f>IF(INDEX(Veh_Marshal,0,4)="N/A","N/A",'输出-系统进路参数'!I501)</f>
        <v>N/A</v>
      </c>
      <c r="G500" s="22" t="str">
        <f>IF(INDEX(Veh_Marshal,0,4)="N/A","N/A",'输出-系统进路参数'!J501)</f>
        <v>N/A</v>
      </c>
      <c r="H500" s="22" t="str">
        <f>IF(INDEX(Veh_Marshal,0,4)="N/A","N/A",'输出-系统进路参数'!K501)</f>
        <v>N/A</v>
      </c>
      <c r="I500" s="22" t="str">
        <f>IF(INDEX(Veh_Marshal,0,4)="N/A","N/A",'输出-系统进路参数'!L501)</f>
        <v>N/A</v>
      </c>
      <c r="J500" s="22" t="str">
        <f>IF(INDEX(Veh_Marshal,0,4)="N/A","N/A",'输出-系统进路参数'!M501)</f>
        <v>N/A</v>
      </c>
      <c r="K500" s="22" t="str">
        <f>IF(INDEX(Veh_Marshal,0,4)="N/A","N/A",'输出-系统进路参数'!N501)</f>
        <v>N/A</v>
      </c>
      <c r="L500" s="22" t="str">
        <f>IF(INDEX(Veh_Marshal,0,4)="N/A","N/A",'输出-系统进路参数'!O501)</f>
        <v>N/A</v>
      </c>
      <c r="M500" s="22" t="str">
        <f>IF(INDEX(Veh_Marshal,0,4)="N/A","N/A",'输出-系统进路参数'!P501)</f>
        <v>N/A</v>
      </c>
      <c r="N500" s="22" t="str">
        <f>IF(INDEX(Veh_Marshal,0,4)="N/A","N/A",'输出-系统进路参数'!Q501)</f>
        <v>N/A</v>
      </c>
      <c r="O500" s="22" t="str">
        <f>IF(INDEX(Veh_Marshal,0,4)="N/A","N/A",'输出-系统进路参数'!R501)</f>
        <v>N/A</v>
      </c>
      <c r="P500" s="22" t="str">
        <f>IF(INDEX(Veh_Marshal,0,4)="N/A","N/A",'输出-系统进路参数'!S501)</f>
        <v>N/A</v>
      </c>
      <c r="Q500" s="22" t="str">
        <f>IF(INDEX(Veh_Marshal,0,4)="N/A","N/A",'输出-系统进路参数'!T501)</f>
        <v>N/A</v>
      </c>
      <c r="R500" s="22" t="str">
        <f>IF(INDEX(Veh_Marshal,0,4)="N/A","N/A",'输出-系统进路参数'!U501)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IF(INDEX(Veh_Marshal,0,4)="N/A","N/A",'输出-系统进路参数'!B502)</f>
        <v>N/A</v>
      </c>
      <c r="B501" s="22" t="str">
        <f>IF(INDEX(Veh_Marshal,0,4)="N/A","N/A",'输出-系统进路参数'!E502)</f>
        <v>N/A</v>
      </c>
      <c r="C501" s="22" t="str">
        <f>IF(INDEX(Veh_Marshal,0,4)="N/A","N/A",'输出-系统进路参数'!F502)</f>
        <v>N/A</v>
      </c>
      <c r="D501" s="22" t="str">
        <f>IF(INDEX(Veh_Marshal,0,4)="N/A","N/A",'输出-系统进路参数'!G502)</f>
        <v>N/A</v>
      </c>
      <c r="E501" s="22" t="str">
        <f>IF(INDEX(Veh_Marshal,0,4)="N/A","N/A",'输出-系统进路参数'!H502)</f>
        <v>N/A</v>
      </c>
      <c r="F501" s="22" t="str">
        <f>IF(INDEX(Veh_Marshal,0,4)="N/A","N/A",'输出-系统进路参数'!I502)</f>
        <v>N/A</v>
      </c>
      <c r="G501" s="22" t="str">
        <f>IF(INDEX(Veh_Marshal,0,4)="N/A","N/A",'输出-系统进路参数'!J502)</f>
        <v>N/A</v>
      </c>
      <c r="H501" s="22" t="str">
        <f>IF(INDEX(Veh_Marshal,0,4)="N/A","N/A",'输出-系统进路参数'!K502)</f>
        <v>N/A</v>
      </c>
      <c r="I501" s="22" t="str">
        <f>IF(INDEX(Veh_Marshal,0,4)="N/A","N/A",'输出-系统进路参数'!L502)</f>
        <v>N/A</v>
      </c>
      <c r="J501" s="22" t="str">
        <f>IF(INDEX(Veh_Marshal,0,4)="N/A","N/A",'输出-系统进路参数'!M502)</f>
        <v>N/A</v>
      </c>
      <c r="K501" s="22" t="str">
        <f>IF(INDEX(Veh_Marshal,0,4)="N/A","N/A",'输出-系统进路参数'!N502)</f>
        <v>N/A</v>
      </c>
      <c r="L501" s="22" t="str">
        <f>IF(INDEX(Veh_Marshal,0,4)="N/A","N/A",'输出-系统进路参数'!O502)</f>
        <v>N/A</v>
      </c>
      <c r="M501" s="22" t="str">
        <f>IF(INDEX(Veh_Marshal,0,4)="N/A","N/A",'输出-系统进路参数'!P502)</f>
        <v>N/A</v>
      </c>
      <c r="N501" s="22" t="str">
        <f>IF(INDEX(Veh_Marshal,0,4)="N/A","N/A",'输出-系统进路参数'!Q502)</f>
        <v>N/A</v>
      </c>
      <c r="O501" s="22" t="str">
        <f>IF(INDEX(Veh_Marshal,0,4)="N/A","N/A",'输出-系统进路参数'!R502)</f>
        <v>N/A</v>
      </c>
      <c r="P501" s="22" t="str">
        <f>IF(INDEX(Veh_Marshal,0,4)="N/A","N/A",'输出-系统进路参数'!S502)</f>
        <v>N/A</v>
      </c>
      <c r="Q501" s="22" t="str">
        <f>IF(INDEX(Veh_Marshal,0,4)="N/A","N/A",'输出-系统进路参数'!T502)</f>
        <v>N/A</v>
      </c>
      <c r="R501" s="22" t="str">
        <f>IF(INDEX(Veh_Marshal,0,4)="N/A","N/A",'输出-系统进路参数'!U502)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IF(INDEX(Veh_Marshal,0,4)="N/A","N/A",'输出-系统进路参数'!B503)</f>
        <v>N/A</v>
      </c>
      <c r="B502" s="22" t="str">
        <f>IF(INDEX(Veh_Marshal,0,4)="N/A","N/A",'输出-系统进路参数'!E503)</f>
        <v>N/A</v>
      </c>
      <c r="C502" s="22" t="str">
        <f>IF(INDEX(Veh_Marshal,0,4)="N/A","N/A",'输出-系统进路参数'!F503)</f>
        <v>N/A</v>
      </c>
      <c r="D502" s="22" t="str">
        <f>IF(INDEX(Veh_Marshal,0,4)="N/A","N/A",'输出-系统进路参数'!G503)</f>
        <v>N/A</v>
      </c>
      <c r="E502" s="22" t="str">
        <f>IF(INDEX(Veh_Marshal,0,4)="N/A","N/A",'输出-系统进路参数'!H503)</f>
        <v>N/A</v>
      </c>
      <c r="F502" s="22" t="str">
        <f>IF(INDEX(Veh_Marshal,0,4)="N/A","N/A",'输出-系统进路参数'!I503)</f>
        <v>N/A</v>
      </c>
      <c r="G502" s="22" t="str">
        <f>IF(INDEX(Veh_Marshal,0,4)="N/A","N/A",'输出-系统进路参数'!J503)</f>
        <v>N/A</v>
      </c>
      <c r="H502" s="22" t="str">
        <f>IF(INDEX(Veh_Marshal,0,4)="N/A","N/A",'输出-系统进路参数'!K503)</f>
        <v>N/A</v>
      </c>
      <c r="I502" s="22" t="str">
        <f>IF(INDEX(Veh_Marshal,0,4)="N/A","N/A",'输出-系统进路参数'!L503)</f>
        <v>N/A</v>
      </c>
      <c r="J502" s="22" t="str">
        <f>IF(INDEX(Veh_Marshal,0,4)="N/A","N/A",'输出-系统进路参数'!M503)</f>
        <v>N/A</v>
      </c>
      <c r="K502" s="22" t="str">
        <f>IF(INDEX(Veh_Marshal,0,4)="N/A","N/A",'输出-系统进路参数'!N503)</f>
        <v>N/A</v>
      </c>
      <c r="L502" s="22" t="str">
        <f>IF(INDEX(Veh_Marshal,0,4)="N/A","N/A",'输出-系统进路参数'!O503)</f>
        <v>N/A</v>
      </c>
      <c r="M502" s="22" t="str">
        <f>IF(INDEX(Veh_Marshal,0,4)="N/A","N/A",'输出-系统进路参数'!P503)</f>
        <v>N/A</v>
      </c>
      <c r="N502" s="22" t="str">
        <f>IF(INDEX(Veh_Marshal,0,4)="N/A","N/A",'输出-系统进路参数'!Q503)</f>
        <v>N/A</v>
      </c>
      <c r="O502" s="22" t="str">
        <f>IF(INDEX(Veh_Marshal,0,4)="N/A","N/A",'输出-系统进路参数'!R503)</f>
        <v>N/A</v>
      </c>
      <c r="P502" s="22" t="str">
        <f>IF(INDEX(Veh_Marshal,0,4)="N/A","N/A",'输出-系统进路参数'!S503)</f>
        <v>N/A</v>
      </c>
      <c r="Q502" s="22" t="str">
        <f>IF(INDEX(Veh_Marshal,0,4)="N/A","N/A",'输出-系统进路参数'!T503)</f>
        <v>N/A</v>
      </c>
      <c r="R502" s="22" t="str">
        <f>IF(INDEX(Veh_Marshal,0,4)="N/A","N/A",'输出-系统进路参数'!U503)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IF(INDEX(Veh_Marshal,0,4)="N/A","N/A",'输出-系统进路参数'!B504)</f>
        <v>N/A</v>
      </c>
      <c r="B503" s="22" t="str">
        <f>IF(INDEX(Veh_Marshal,0,4)="N/A","N/A",'输出-系统进路参数'!E504)</f>
        <v>N/A</v>
      </c>
      <c r="C503" s="22" t="str">
        <f>IF(INDEX(Veh_Marshal,0,4)="N/A","N/A",'输出-系统进路参数'!F504)</f>
        <v>N/A</v>
      </c>
      <c r="D503" s="22" t="str">
        <f>IF(INDEX(Veh_Marshal,0,4)="N/A","N/A",'输出-系统进路参数'!G504)</f>
        <v>N/A</v>
      </c>
      <c r="E503" s="22" t="str">
        <f>IF(INDEX(Veh_Marshal,0,4)="N/A","N/A",'输出-系统进路参数'!H504)</f>
        <v>N/A</v>
      </c>
      <c r="F503" s="22" t="str">
        <f>IF(INDEX(Veh_Marshal,0,4)="N/A","N/A",'输出-系统进路参数'!I504)</f>
        <v>N/A</v>
      </c>
      <c r="G503" s="22" t="str">
        <f>IF(INDEX(Veh_Marshal,0,4)="N/A","N/A",'输出-系统进路参数'!J504)</f>
        <v>N/A</v>
      </c>
      <c r="H503" s="22" t="str">
        <f>IF(INDEX(Veh_Marshal,0,4)="N/A","N/A",'输出-系统进路参数'!K504)</f>
        <v>N/A</v>
      </c>
      <c r="I503" s="22" t="str">
        <f>IF(INDEX(Veh_Marshal,0,4)="N/A","N/A",'输出-系统进路参数'!L504)</f>
        <v>N/A</v>
      </c>
      <c r="J503" s="22" t="str">
        <f>IF(INDEX(Veh_Marshal,0,4)="N/A","N/A",'输出-系统进路参数'!M504)</f>
        <v>N/A</v>
      </c>
      <c r="K503" s="22" t="str">
        <f>IF(INDEX(Veh_Marshal,0,4)="N/A","N/A",'输出-系统进路参数'!N504)</f>
        <v>N/A</v>
      </c>
      <c r="L503" s="22" t="str">
        <f>IF(INDEX(Veh_Marshal,0,4)="N/A","N/A",'输出-系统进路参数'!O504)</f>
        <v>N/A</v>
      </c>
      <c r="M503" s="22" t="str">
        <f>IF(INDEX(Veh_Marshal,0,4)="N/A","N/A",'输出-系统进路参数'!P504)</f>
        <v>N/A</v>
      </c>
      <c r="N503" s="22" t="str">
        <f>IF(INDEX(Veh_Marshal,0,4)="N/A","N/A",'输出-系统进路参数'!Q504)</f>
        <v>N/A</v>
      </c>
      <c r="O503" s="22" t="str">
        <f>IF(INDEX(Veh_Marshal,0,4)="N/A","N/A",'输出-系统进路参数'!R504)</f>
        <v>N/A</v>
      </c>
      <c r="P503" s="22" t="str">
        <f>IF(INDEX(Veh_Marshal,0,4)="N/A","N/A",'输出-系统进路参数'!S504)</f>
        <v>N/A</v>
      </c>
      <c r="Q503" s="22" t="str">
        <f>IF(INDEX(Veh_Marshal,0,4)="N/A","N/A",'输出-系统进路参数'!T504)</f>
        <v>N/A</v>
      </c>
      <c r="R503" s="22" t="str">
        <f>IF(INDEX(Veh_Marshal,0,4)="N/A","N/A",'输出-系统进路参数'!U504)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IF(INDEX(Veh_Marshal,0,4)="N/A","N/A",'输出-系统进路参数'!B505)</f>
        <v>N/A</v>
      </c>
      <c r="B504" s="22" t="str">
        <f>IF(INDEX(Veh_Marshal,0,4)="N/A","N/A",'输出-系统进路参数'!E505)</f>
        <v>N/A</v>
      </c>
      <c r="C504" s="22" t="str">
        <f>IF(INDEX(Veh_Marshal,0,4)="N/A","N/A",'输出-系统进路参数'!F505)</f>
        <v>N/A</v>
      </c>
      <c r="D504" s="22" t="str">
        <f>IF(INDEX(Veh_Marshal,0,4)="N/A","N/A",'输出-系统进路参数'!G505)</f>
        <v>N/A</v>
      </c>
      <c r="E504" s="22" t="str">
        <f>IF(INDEX(Veh_Marshal,0,4)="N/A","N/A",'输出-系统进路参数'!H505)</f>
        <v>N/A</v>
      </c>
      <c r="F504" s="22" t="str">
        <f>IF(INDEX(Veh_Marshal,0,4)="N/A","N/A",'输出-系统进路参数'!I505)</f>
        <v>N/A</v>
      </c>
      <c r="G504" s="22" t="str">
        <f>IF(INDEX(Veh_Marshal,0,4)="N/A","N/A",'输出-系统进路参数'!J505)</f>
        <v>N/A</v>
      </c>
      <c r="H504" s="22" t="str">
        <f>IF(INDEX(Veh_Marshal,0,4)="N/A","N/A",'输出-系统进路参数'!K505)</f>
        <v>N/A</v>
      </c>
      <c r="I504" s="22" t="str">
        <f>IF(INDEX(Veh_Marshal,0,4)="N/A","N/A",'输出-系统进路参数'!L505)</f>
        <v>N/A</v>
      </c>
      <c r="J504" s="22" t="str">
        <f>IF(INDEX(Veh_Marshal,0,4)="N/A","N/A",'输出-系统进路参数'!M505)</f>
        <v>N/A</v>
      </c>
      <c r="K504" s="22" t="str">
        <f>IF(INDEX(Veh_Marshal,0,4)="N/A","N/A",'输出-系统进路参数'!N505)</f>
        <v>N/A</v>
      </c>
      <c r="L504" s="22" t="str">
        <f>IF(INDEX(Veh_Marshal,0,4)="N/A","N/A",'输出-系统进路参数'!O505)</f>
        <v>N/A</v>
      </c>
      <c r="M504" s="22" t="str">
        <f>IF(INDEX(Veh_Marshal,0,4)="N/A","N/A",'输出-系统进路参数'!P505)</f>
        <v>N/A</v>
      </c>
      <c r="N504" s="22" t="str">
        <f>IF(INDEX(Veh_Marshal,0,4)="N/A","N/A",'输出-系统进路参数'!Q505)</f>
        <v>N/A</v>
      </c>
      <c r="O504" s="22" t="str">
        <f>IF(INDEX(Veh_Marshal,0,4)="N/A","N/A",'输出-系统进路参数'!R505)</f>
        <v>N/A</v>
      </c>
      <c r="P504" s="22" t="str">
        <f>IF(INDEX(Veh_Marshal,0,4)="N/A","N/A",'输出-系统进路参数'!S505)</f>
        <v>N/A</v>
      </c>
      <c r="Q504" s="22" t="str">
        <f>IF(INDEX(Veh_Marshal,0,4)="N/A","N/A",'输出-系统进路参数'!T505)</f>
        <v>N/A</v>
      </c>
      <c r="R504" s="22" t="str">
        <f>IF(INDEX(Veh_Marshal,0,4)="N/A","N/A",'输出-系统进路参数'!U505)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IF(INDEX(Veh_Marshal,0,4)="N/A","N/A",'输出-系统进路参数'!B506)</f>
        <v>N/A</v>
      </c>
      <c r="B505" s="22" t="str">
        <f>IF(INDEX(Veh_Marshal,0,4)="N/A","N/A",'输出-系统进路参数'!E506)</f>
        <v>N/A</v>
      </c>
      <c r="C505" s="22" t="str">
        <f>IF(INDEX(Veh_Marshal,0,4)="N/A","N/A",'输出-系统进路参数'!F506)</f>
        <v>N/A</v>
      </c>
      <c r="D505" s="22" t="str">
        <f>IF(INDEX(Veh_Marshal,0,4)="N/A","N/A",'输出-系统进路参数'!G506)</f>
        <v>N/A</v>
      </c>
      <c r="E505" s="22" t="str">
        <f>IF(INDEX(Veh_Marshal,0,4)="N/A","N/A",'输出-系统进路参数'!H506)</f>
        <v>N/A</v>
      </c>
      <c r="F505" s="22" t="str">
        <f>IF(INDEX(Veh_Marshal,0,4)="N/A","N/A",'输出-系统进路参数'!I506)</f>
        <v>N/A</v>
      </c>
      <c r="G505" s="22" t="str">
        <f>IF(INDEX(Veh_Marshal,0,4)="N/A","N/A",'输出-系统进路参数'!J506)</f>
        <v>N/A</v>
      </c>
      <c r="H505" s="22" t="str">
        <f>IF(INDEX(Veh_Marshal,0,4)="N/A","N/A",'输出-系统进路参数'!K506)</f>
        <v>N/A</v>
      </c>
      <c r="I505" s="22" t="str">
        <f>IF(INDEX(Veh_Marshal,0,4)="N/A","N/A",'输出-系统进路参数'!L506)</f>
        <v>N/A</v>
      </c>
      <c r="J505" s="22" t="str">
        <f>IF(INDEX(Veh_Marshal,0,4)="N/A","N/A",'输出-系统进路参数'!M506)</f>
        <v>N/A</v>
      </c>
      <c r="K505" s="22" t="str">
        <f>IF(INDEX(Veh_Marshal,0,4)="N/A","N/A",'输出-系统进路参数'!N506)</f>
        <v>N/A</v>
      </c>
      <c r="L505" s="22" t="str">
        <f>IF(INDEX(Veh_Marshal,0,4)="N/A","N/A",'输出-系统进路参数'!O506)</f>
        <v>N/A</v>
      </c>
      <c r="M505" s="22" t="str">
        <f>IF(INDEX(Veh_Marshal,0,4)="N/A","N/A",'输出-系统进路参数'!P506)</f>
        <v>N/A</v>
      </c>
      <c r="N505" s="22" t="str">
        <f>IF(INDEX(Veh_Marshal,0,4)="N/A","N/A",'输出-系统进路参数'!Q506)</f>
        <v>N/A</v>
      </c>
      <c r="O505" s="22" t="str">
        <f>IF(INDEX(Veh_Marshal,0,4)="N/A","N/A",'输出-系统进路参数'!R506)</f>
        <v>N/A</v>
      </c>
      <c r="P505" s="22" t="str">
        <f>IF(INDEX(Veh_Marshal,0,4)="N/A","N/A",'输出-系统进路参数'!S506)</f>
        <v>N/A</v>
      </c>
      <c r="Q505" s="22" t="str">
        <f>IF(INDEX(Veh_Marshal,0,4)="N/A","N/A",'输出-系统进路参数'!T506)</f>
        <v>N/A</v>
      </c>
      <c r="R505" s="22" t="str">
        <f>IF(INDEX(Veh_Marshal,0,4)="N/A","N/A",'输出-系统进路参数'!U506)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IF(INDEX(Veh_Marshal,0,4)="N/A","N/A",'输出-系统进路参数'!B507)</f>
        <v>N/A</v>
      </c>
      <c r="B506" s="22" t="str">
        <f>IF(INDEX(Veh_Marshal,0,4)="N/A","N/A",'输出-系统进路参数'!E507)</f>
        <v>N/A</v>
      </c>
      <c r="C506" s="22" t="str">
        <f>IF(INDEX(Veh_Marshal,0,4)="N/A","N/A",'输出-系统进路参数'!F507)</f>
        <v>N/A</v>
      </c>
      <c r="D506" s="22" t="str">
        <f>IF(INDEX(Veh_Marshal,0,4)="N/A","N/A",'输出-系统进路参数'!G507)</f>
        <v>N/A</v>
      </c>
      <c r="E506" s="22" t="str">
        <f>IF(INDEX(Veh_Marshal,0,4)="N/A","N/A",'输出-系统进路参数'!H507)</f>
        <v>N/A</v>
      </c>
      <c r="F506" s="22" t="str">
        <f>IF(INDEX(Veh_Marshal,0,4)="N/A","N/A",'输出-系统进路参数'!I507)</f>
        <v>N/A</v>
      </c>
      <c r="G506" s="22" t="str">
        <f>IF(INDEX(Veh_Marshal,0,4)="N/A","N/A",'输出-系统进路参数'!J507)</f>
        <v>N/A</v>
      </c>
      <c r="H506" s="22" t="str">
        <f>IF(INDEX(Veh_Marshal,0,4)="N/A","N/A",'输出-系统进路参数'!K507)</f>
        <v>N/A</v>
      </c>
      <c r="I506" s="22" t="str">
        <f>IF(INDEX(Veh_Marshal,0,4)="N/A","N/A",'输出-系统进路参数'!L507)</f>
        <v>N/A</v>
      </c>
      <c r="J506" s="22" t="str">
        <f>IF(INDEX(Veh_Marshal,0,4)="N/A","N/A",'输出-系统进路参数'!M507)</f>
        <v>N/A</v>
      </c>
      <c r="K506" s="22" t="str">
        <f>IF(INDEX(Veh_Marshal,0,4)="N/A","N/A",'输出-系统进路参数'!N507)</f>
        <v>N/A</v>
      </c>
      <c r="L506" s="22" t="str">
        <f>IF(INDEX(Veh_Marshal,0,4)="N/A","N/A",'输出-系统进路参数'!O507)</f>
        <v>N/A</v>
      </c>
      <c r="M506" s="22" t="str">
        <f>IF(INDEX(Veh_Marshal,0,4)="N/A","N/A",'输出-系统进路参数'!P507)</f>
        <v>N/A</v>
      </c>
      <c r="N506" s="22" t="str">
        <f>IF(INDEX(Veh_Marshal,0,4)="N/A","N/A",'输出-系统进路参数'!Q507)</f>
        <v>N/A</v>
      </c>
      <c r="O506" s="22" t="str">
        <f>IF(INDEX(Veh_Marshal,0,4)="N/A","N/A",'输出-系统进路参数'!R507)</f>
        <v>N/A</v>
      </c>
      <c r="P506" s="22" t="str">
        <f>IF(INDEX(Veh_Marshal,0,4)="N/A","N/A",'输出-系统进路参数'!S507)</f>
        <v>N/A</v>
      </c>
      <c r="Q506" s="22" t="str">
        <f>IF(INDEX(Veh_Marshal,0,4)="N/A","N/A",'输出-系统进路参数'!T507)</f>
        <v>N/A</v>
      </c>
      <c r="R506" s="22" t="str">
        <f>IF(INDEX(Veh_Marshal,0,4)="N/A","N/A",'输出-系统进路参数'!U507)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IF(INDEX(Veh_Marshal,0,4)="N/A","N/A",'输出-系统进路参数'!B508)</f>
        <v>N/A</v>
      </c>
      <c r="B507" s="22" t="str">
        <f>IF(INDEX(Veh_Marshal,0,4)="N/A","N/A",'输出-系统进路参数'!E508)</f>
        <v>N/A</v>
      </c>
      <c r="C507" s="22" t="str">
        <f>IF(INDEX(Veh_Marshal,0,4)="N/A","N/A",'输出-系统进路参数'!F508)</f>
        <v>N/A</v>
      </c>
      <c r="D507" s="22" t="str">
        <f>IF(INDEX(Veh_Marshal,0,4)="N/A","N/A",'输出-系统进路参数'!G508)</f>
        <v>N/A</v>
      </c>
      <c r="E507" s="22" t="str">
        <f>IF(INDEX(Veh_Marshal,0,4)="N/A","N/A",'输出-系统进路参数'!H508)</f>
        <v>N/A</v>
      </c>
      <c r="F507" s="22" t="str">
        <f>IF(INDEX(Veh_Marshal,0,4)="N/A","N/A",'输出-系统进路参数'!I508)</f>
        <v>N/A</v>
      </c>
      <c r="G507" s="22" t="str">
        <f>IF(INDEX(Veh_Marshal,0,4)="N/A","N/A",'输出-系统进路参数'!J508)</f>
        <v>N/A</v>
      </c>
      <c r="H507" s="22" t="str">
        <f>IF(INDEX(Veh_Marshal,0,4)="N/A","N/A",'输出-系统进路参数'!K508)</f>
        <v>N/A</v>
      </c>
      <c r="I507" s="22" t="str">
        <f>IF(INDEX(Veh_Marshal,0,4)="N/A","N/A",'输出-系统进路参数'!L508)</f>
        <v>N/A</v>
      </c>
      <c r="J507" s="22" t="str">
        <f>IF(INDEX(Veh_Marshal,0,4)="N/A","N/A",'输出-系统进路参数'!M508)</f>
        <v>N/A</v>
      </c>
      <c r="K507" s="22" t="str">
        <f>IF(INDEX(Veh_Marshal,0,4)="N/A","N/A",'输出-系统进路参数'!N508)</f>
        <v>N/A</v>
      </c>
      <c r="L507" s="22" t="str">
        <f>IF(INDEX(Veh_Marshal,0,4)="N/A","N/A",'输出-系统进路参数'!O508)</f>
        <v>N/A</v>
      </c>
      <c r="M507" s="22" t="str">
        <f>IF(INDEX(Veh_Marshal,0,4)="N/A","N/A",'输出-系统进路参数'!P508)</f>
        <v>N/A</v>
      </c>
      <c r="N507" s="22" t="str">
        <f>IF(INDEX(Veh_Marshal,0,4)="N/A","N/A",'输出-系统进路参数'!Q508)</f>
        <v>N/A</v>
      </c>
      <c r="O507" s="22" t="str">
        <f>IF(INDEX(Veh_Marshal,0,4)="N/A","N/A",'输出-系统进路参数'!R508)</f>
        <v>N/A</v>
      </c>
      <c r="P507" s="22" t="str">
        <f>IF(INDEX(Veh_Marshal,0,4)="N/A","N/A",'输出-系统进路参数'!S508)</f>
        <v>N/A</v>
      </c>
      <c r="Q507" s="22" t="str">
        <f>IF(INDEX(Veh_Marshal,0,4)="N/A","N/A",'输出-系统进路参数'!T508)</f>
        <v>N/A</v>
      </c>
      <c r="R507" s="22" t="str">
        <f>IF(INDEX(Veh_Marshal,0,4)="N/A","N/A",'输出-系统进路参数'!U508)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IF(INDEX(Veh_Marshal,0,4)="N/A","N/A",'输出-系统进路参数'!B509)</f>
        <v>N/A</v>
      </c>
      <c r="B508" s="22" t="str">
        <f>IF(INDEX(Veh_Marshal,0,4)="N/A","N/A",'输出-系统进路参数'!E509)</f>
        <v>N/A</v>
      </c>
      <c r="C508" s="22" t="str">
        <f>IF(INDEX(Veh_Marshal,0,4)="N/A","N/A",'输出-系统进路参数'!F509)</f>
        <v>N/A</v>
      </c>
      <c r="D508" s="22" t="str">
        <f>IF(INDEX(Veh_Marshal,0,4)="N/A","N/A",'输出-系统进路参数'!G509)</f>
        <v>N/A</v>
      </c>
      <c r="E508" s="22" t="str">
        <f>IF(INDEX(Veh_Marshal,0,4)="N/A","N/A",'输出-系统进路参数'!H509)</f>
        <v>N/A</v>
      </c>
      <c r="F508" s="22" t="str">
        <f>IF(INDEX(Veh_Marshal,0,4)="N/A","N/A",'输出-系统进路参数'!I509)</f>
        <v>N/A</v>
      </c>
      <c r="G508" s="22" t="str">
        <f>IF(INDEX(Veh_Marshal,0,4)="N/A","N/A",'输出-系统进路参数'!J509)</f>
        <v>N/A</v>
      </c>
      <c r="H508" s="22" t="str">
        <f>IF(INDEX(Veh_Marshal,0,4)="N/A","N/A",'输出-系统进路参数'!K509)</f>
        <v>N/A</v>
      </c>
      <c r="I508" s="22" t="str">
        <f>IF(INDEX(Veh_Marshal,0,4)="N/A","N/A",'输出-系统进路参数'!L509)</f>
        <v>N/A</v>
      </c>
      <c r="J508" s="22" t="str">
        <f>IF(INDEX(Veh_Marshal,0,4)="N/A","N/A",'输出-系统进路参数'!M509)</f>
        <v>N/A</v>
      </c>
      <c r="K508" s="22" t="str">
        <f>IF(INDEX(Veh_Marshal,0,4)="N/A","N/A",'输出-系统进路参数'!N509)</f>
        <v>N/A</v>
      </c>
      <c r="L508" s="22" t="str">
        <f>IF(INDEX(Veh_Marshal,0,4)="N/A","N/A",'输出-系统进路参数'!O509)</f>
        <v>N/A</v>
      </c>
      <c r="M508" s="22" t="str">
        <f>IF(INDEX(Veh_Marshal,0,4)="N/A","N/A",'输出-系统进路参数'!P509)</f>
        <v>N/A</v>
      </c>
      <c r="N508" s="22" t="str">
        <f>IF(INDEX(Veh_Marshal,0,4)="N/A","N/A",'输出-系统进路参数'!Q509)</f>
        <v>N/A</v>
      </c>
      <c r="O508" s="22" t="str">
        <f>IF(INDEX(Veh_Marshal,0,4)="N/A","N/A",'输出-系统进路参数'!R509)</f>
        <v>N/A</v>
      </c>
      <c r="P508" s="22" t="str">
        <f>IF(INDEX(Veh_Marshal,0,4)="N/A","N/A",'输出-系统进路参数'!S509)</f>
        <v>N/A</v>
      </c>
      <c r="Q508" s="22" t="str">
        <f>IF(INDEX(Veh_Marshal,0,4)="N/A","N/A",'输出-系统进路参数'!T509)</f>
        <v>N/A</v>
      </c>
      <c r="R508" s="22" t="str">
        <f>IF(INDEX(Veh_Marshal,0,4)="N/A","N/A",'输出-系统进路参数'!U509)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IF(INDEX(Veh_Marshal,0,4)="N/A","N/A",'输出-系统进路参数'!B510)</f>
        <v>N/A</v>
      </c>
      <c r="B509" s="22" t="str">
        <f>IF(INDEX(Veh_Marshal,0,4)="N/A","N/A",'输出-系统进路参数'!E510)</f>
        <v>N/A</v>
      </c>
      <c r="C509" s="22" t="str">
        <f>IF(INDEX(Veh_Marshal,0,4)="N/A","N/A",'输出-系统进路参数'!F510)</f>
        <v>N/A</v>
      </c>
      <c r="D509" s="22" t="str">
        <f>IF(INDEX(Veh_Marshal,0,4)="N/A","N/A",'输出-系统进路参数'!G510)</f>
        <v>N/A</v>
      </c>
      <c r="E509" s="22" t="str">
        <f>IF(INDEX(Veh_Marshal,0,4)="N/A","N/A",'输出-系统进路参数'!H510)</f>
        <v>N/A</v>
      </c>
      <c r="F509" s="22" t="str">
        <f>IF(INDEX(Veh_Marshal,0,4)="N/A","N/A",'输出-系统进路参数'!I510)</f>
        <v>N/A</v>
      </c>
      <c r="G509" s="22" t="str">
        <f>IF(INDEX(Veh_Marshal,0,4)="N/A","N/A",'输出-系统进路参数'!J510)</f>
        <v>N/A</v>
      </c>
      <c r="H509" s="22" t="str">
        <f>IF(INDEX(Veh_Marshal,0,4)="N/A","N/A",'输出-系统进路参数'!K510)</f>
        <v>N/A</v>
      </c>
      <c r="I509" s="22" t="str">
        <f>IF(INDEX(Veh_Marshal,0,4)="N/A","N/A",'输出-系统进路参数'!L510)</f>
        <v>N/A</v>
      </c>
      <c r="J509" s="22" t="str">
        <f>IF(INDEX(Veh_Marshal,0,4)="N/A","N/A",'输出-系统进路参数'!M510)</f>
        <v>N/A</v>
      </c>
      <c r="K509" s="22" t="str">
        <f>IF(INDEX(Veh_Marshal,0,4)="N/A","N/A",'输出-系统进路参数'!N510)</f>
        <v>N/A</v>
      </c>
      <c r="L509" s="22" t="str">
        <f>IF(INDEX(Veh_Marshal,0,4)="N/A","N/A",'输出-系统进路参数'!O510)</f>
        <v>N/A</v>
      </c>
      <c r="M509" s="22" t="str">
        <f>IF(INDEX(Veh_Marshal,0,4)="N/A","N/A",'输出-系统进路参数'!P510)</f>
        <v>N/A</v>
      </c>
      <c r="N509" s="22" t="str">
        <f>IF(INDEX(Veh_Marshal,0,4)="N/A","N/A",'输出-系统进路参数'!Q510)</f>
        <v>N/A</v>
      </c>
      <c r="O509" s="22" t="str">
        <f>IF(INDEX(Veh_Marshal,0,4)="N/A","N/A",'输出-系统进路参数'!R510)</f>
        <v>N/A</v>
      </c>
      <c r="P509" s="22" t="str">
        <f>IF(INDEX(Veh_Marshal,0,4)="N/A","N/A",'输出-系统进路参数'!S510)</f>
        <v>N/A</v>
      </c>
      <c r="Q509" s="22" t="str">
        <f>IF(INDEX(Veh_Marshal,0,4)="N/A","N/A",'输出-系统进路参数'!T510)</f>
        <v>N/A</v>
      </c>
      <c r="R509" s="22" t="str">
        <f>IF(INDEX(Veh_Marshal,0,4)="N/A","N/A",'输出-系统进路参数'!U510)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IF(INDEX(Veh_Marshal,0,4)="N/A","N/A",'输出-系统进路参数'!B511)</f>
        <v>N/A</v>
      </c>
      <c r="B510" s="22" t="str">
        <f>IF(INDEX(Veh_Marshal,0,4)="N/A","N/A",'输出-系统进路参数'!E511)</f>
        <v>N/A</v>
      </c>
      <c r="C510" s="22" t="str">
        <f>IF(INDEX(Veh_Marshal,0,4)="N/A","N/A",'输出-系统进路参数'!F511)</f>
        <v>N/A</v>
      </c>
      <c r="D510" s="22" t="str">
        <f>IF(INDEX(Veh_Marshal,0,4)="N/A","N/A",'输出-系统进路参数'!G511)</f>
        <v>N/A</v>
      </c>
      <c r="E510" s="22" t="str">
        <f>IF(INDEX(Veh_Marshal,0,4)="N/A","N/A",'输出-系统进路参数'!H511)</f>
        <v>N/A</v>
      </c>
      <c r="F510" s="22" t="str">
        <f>IF(INDEX(Veh_Marshal,0,4)="N/A","N/A",'输出-系统进路参数'!I511)</f>
        <v>N/A</v>
      </c>
      <c r="G510" s="22" t="str">
        <f>IF(INDEX(Veh_Marshal,0,4)="N/A","N/A",'输出-系统进路参数'!J511)</f>
        <v>N/A</v>
      </c>
      <c r="H510" s="22" t="str">
        <f>IF(INDEX(Veh_Marshal,0,4)="N/A","N/A",'输出-系统进路参数'!K511)</f>
        <v>N/A</v>
      </c>
      <c r="I510" s="22" t="str">
        <f>IF(INDEX(Veh_Marshal,0,4)="N/A","N/A",'输出-系统进路参数'!L511)</f>
        <v>N/A</v>
      </c>
      <c r="J510" s="22" t="str">
        <f>IF(INDEX(Veh_Marshal,0,4)="N/A","N/A",'输出-系统进路参数'!M511)</f>
        <v>N/A</v>
      </c>
      <c r="K510" s="22" t="str">
        <f>IF(INDEX(Veh_Marshal,0,4)="N/A","N/A",'输出-系统进路参数'!N511)</f>
        <v>N/A</v>
      </c>
      <c r="L510" s="22" t="str">
        <f>IF(INDEX(Veh_Marshal,0,4)="N/A","N/A",'输出-系统进路参数'!O511)</f>
        <v>N/A</v>
      </c>
      <c r="M510" s="22" t="str">
        <f>IF(INDEX(Veh_Marshal,0,4)="N/A","N/A",'输出-系统进路参数'!P511)</f>
        <v>N/A</v>
      </c>
      <c r="N510" s="22" t="str">
        <f>IF(INDEX(Veh_Marshal,0,4)="N/A","N/A",'输出-系统进路参数'!Q511)</f>
        <v>N/A</v>
      </c>
      <c r="O510" s="22" t="str">
        <f>IF(INDEX(Veh_Marshal,0,4)="N/A","N/A",'输出-系统进路参数'!R511)</f>
        <v>N/A</v>
      </c>
      <c r="P510" s="22" t="str">
        <f>IF(INDEX(Veh_Marshal,0,4)="N/A","N/A",'输出-系统进路参数'!S511)</f>
        <v>N/A</v>
      </c>
      <c r="Q510" s="22" t="str">
        <f>IF(INDEX(Veh_Marshal,0,4)="N/A","N/A",'输出-系统进路参数'!T511)</f>
        <v>N/A</v>
      </c>
      <c r="R510" s="22" t="str">
        <f>IF(INDEX(Veh_Marshal,0,4)="N/A","N/A",'输出-系统进路参数'!U511)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IF(INDEX(Veh_Marshal,0,4)="N/A","N/A",'输出-系统进路参数'!B512)</f>
        <v>N/A</v>
      </c>
      <c r="B511" s="22" t="str">
        <f>IF(INDEX(Veh_Marshal,0,4)="N/A","N/A",'输出-系统进路参数'!E512)</f>
        <v>N/A</v>
      </c>
      <c r="C511" s="22" t="str">
        <f>IF(INDEX(Veh_Marshal,0,4)="N/A","N/A",'输出-系统进路参数'!F512)</f>
        <v>N/A</v>
      </c>
      <c r="D511" s="22" t="str">
        <f>IF(INDEX(Veh_Marshal,0,4)="N/A","N/A",'输出-系统进路参数'!G512)</f>
        <v>N/A</v>
      </c>
      <c r="E511" s="22" t="str">
        <f>IF(INDEX(Veh_Marshal,0,4)="N/A","N/A",'输出-系统进路参数'!H512)</f>
        <v>N/A</v>
      </c>
      <c r="F511" s="22" t="str">
        <f>IF(INDEX(Veh_Marshal,0,4)="N/A","N/A",'输出-系统进路参数'!I512)</f>
        <v>N/A</v>
      </c>
      <c r="G511" s="22" t="str">
        <f>IF(INDEX(Veh_Marshal,0,4)="N/A","N/A",'输出-系统进路参数'!J512)</f>
        <v>N/A</v>
      </c>
      <c r="H511" s="22" t="str">
        <f>IF(INDEX(Veh_Marshal,0,4)="N/A","N/A",'输出-系统进路参数'!K512)</f>
        <v>N/A</v>
      </c>
      <c r="I511" s="22" t="str">
        <f>IF(INDEX(Veh_Marshal,0,4)="N/A","N/A",'输出-系统进路参数'!L512)</f>
        <v>N/A</v>
      </c>
      <c r="J511" s="22" t="str">
        <f>IF(INDEX(Veh_Marshal,0,4)="N/A","N/A",'输出-系统进路参数'!M512)</f>
        <v>N/A</v>
      </c>
      <c r="K511" s="22" t="str">
        <f>IF(INDEX(Veh_Marshal,0,4)="N/A","N/A",'输出-系统进路参数'!N512)</f>
        <v>N/A</v>
      </c>
      <c r="L511" s="22" t="str">
        <f>IF(INDEX(Veh_Marshal,0,4)="N/A","N/A",'输出-系统进路参数'!O512)</f>
        <v>N/A</v>
      </c>
      <c r="M511" s="22" t="str">
        <f>IF(INDEX(Veh_Marshal,0,4)="N/A","N/A",'输出-系统进路参数'!P512)</f>
        <v>N/A</v>
      </c>
      <c r="N511" s="22" t="str">
        <f>IF(INDEX(Veh_Marshal,0,4)="N/A","N/A",'输出-系统进路参数'!Q512)</f>
        <v>N/A</v>
      </c>
      <c r="O511" s="22" t="str">
        <f>IF(INDEX(Veh_Marshal,0,4)="N/A","N/A",'输出-系统进路参数'!R512)</f>
        <v>N/A</v>
      </c>
      <c r="P511" s="22" t="str">
        <f>IF(INDEX(Veh_Marshal,0,4)="N/A","N/A",'输出-系统进路参数'!S512)</f>
        <v>N/A</v>
      </c>
      <c r="Q511" s="22" t="str">
        <f>IF(INDEX(Veh_Marshal,0,4)="N/A","N/A",'输出-系统进路参数'!T512)</f>
        <v>N/A</v>
      </c>
      <c r="R511" s="22" t="str">
        <f>IF(INDEX(Veh_Marshal,0,4)="N/A","N/A",'输出-系统进路参数'!U512)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IF(INDEX(Veh_Marshal,0,4)="N/A","N/A",'输出-系统进路参数'!B513)</f>
        <v>N/A</v>
      </c>
      <c r="B512" s="22" t="str">
        <f>IF(INDEX(Veh_Marshal,0,4)="N/A","N/A",'输出-系统进路参数'!E513)</f>
        <v>N/A</v>
      </c>
      <c r="C512" s="22" t="str">
        <f>IF(INDEX(Veh_Marshal,0,4)="N/A","N/A",'输出-系统进路参数'!F513)</f>
        <v>N/A</v>
      </c>
      <c r="D512" s="22" t="str">
        <f>IF(INDEX(Veh_Marshal,0,4)="N/A","N/A",'输出-系统进路参数'!G513)</f>
        <v>N/A</v>
      </c>
      <c r="E512" s="22" t="str">
        <f>IF(INDEX(Veh_Marshal,0,4)="N/A","N/A",'输出-系统进路参数'!H513)</f>
        <v>N/A</v>
      </c>
      <c r="F512" s="22" t="str">
        <f>IF(INDEX(Veh_Marshal,0,4)="N/A","N/A",'输出-系统进路参数'!I513)</f>
        <v>N/A</v>
      </c>
      <c r="G512" s="22" t="str">
        <f>IF(INDEX(Veh_Marshal,0,4)="N/A","N/A",'输出-系统进路参数'!J513)</f>
        <v>N/A</v>
      </c>
      <c r="H512" s="22" t="str">
        <f>IF(INDEX(Veh_Marshal,0,4)="N/A","N/A",'输出-系统进路参数'!K513)</f>
        <v>N/A</v>
      </c>
      <c r="I512" s="22" t="str">
        <f>IF(INDEX(Veh_Marshal,0,4)="N/A","N/A",'输出-系统进路参数'!L513)</f>
        <v>N/A</v>
      </c>
      <c r="J512" s="22" t="str">
        <f>IF(INDEX(Veh_Marshal,0,4)="N/A","N/A",'输出-系统进路参数'!M513)</f>
        <v>N/A</v>
      </c>
      <c r="K512" s="22" t="str">
        <f>IF(INDEX(Veh_Marshal,0,4)="N/A","N/A",'输出-系统进路参数'!N513)</f>
        <v>N/A</v>
      </c>
      <c r="L512" s="22" t="str">
        <f>IF(INDEX(Veh_Marshal,0,4)="N/A","N/A",'输出-系统进路参数'!O513)</f>
        <v>N/A</v>
      </c>
      <c r="M512" s="22" t="str">
        <f>IF(INDEX(Veh_Marshal,0,4)="N/A","N/A",'输出-系统进路参数'!P513)</f>
        <v>N/A</v>
      </c>
      <c r="N512" s="22" t="str">
        <f>IF(INDEX(Veh_Marshal,0,4)="N/A","N/A",'输出-系统进路参数'!Q513)</f>
        <v>N/A</v>
      </c>
      <c r="O512" s="22" t="str">
        <f>IF(INDEX(Veh_Marshal,0,4)="N/A","N/A",'输出-系统进路参数'!R513)</f>
        <v>N/A</v>
      </c>
      <c r="P512" s="22" t="str">
        <f>IF(INDEX(Veh_Marshal,0,4)="N/A","N/A",'输出-系统进路参数'!S513)</f>
        <v>N/A</v>
      </c>
      <c r="Q512" s="22" t="str">
        <f>IF(INDEX(Veh_Marshal,0,4)="N/A","N/A",'输出-系统进路参数'!T513)</f>
        <v>N/A</v>
      </c>
      <c r="R512" s="22" t="str">
        <f>IF(INDEX(Veh_Marshal,0,4)="N/A","N/A",'输出-系统进路参数'!U513)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IF(INDEX(Veh_Marshal,0,4)="N/A","N/A",'输出-系统进路参数'!B514)</f>
        <v>N/A</v>
      </c>
      <c r="B513" s="22" t="str">
        <f>IF(INDEX(Veh_Marshal,0,4)="N/A","N/A",'输出-系统进路参数'!E514)</f>
        <v>N/A</v>
      </c>
      <c r="C513" s="22" t="str">
        <f>IF(INDEX(Veh_Marshal,0,4)="N/A","N/A",'输出-系统进路参数'!F514)</f>
        <v>N/A</v>
      </c>
      <c r="D513" s="22" t="str">
        <f>IF(INDEX(Veh_Marshal,0,4)="N/A","N/A",'输出-系统进路参数'!G514)</f>
        <v>N/A</v>
      </c>
      <c r="E513" s="22" t="str">
        <f>IF(INDEX(Veh_Marshal,0,4)="N/A","N/A",'输出-系统进路参数'!H514)</f>
        <v>N/A</v>
      </c>
      <c r="F513" s="22" t="str">
        <f>IF(INDEX(Veh_Marshal,0,4)="N/A","N/A",'输出-系统进路参数'!I514)</f>
        <v>N/A</v>
      </c>
      <c r="G513" s="22" t="str">
        <f>IF(INDEX(Veh_Marshal,0,4)="N/A","N/A",'输出-系统进路参数'!J514)</f>
        <v>N/A</v>
      </c>
      <c r="H513" s="22" t="str">
        <f>IF(INDEX(Veh_Marshal,0,4)="N/A","N/A",'输出-系统进路参数'!K514)</f>
        <v>N/A</v>
      </c>
      <c r="I513" s="22" t="str">
        <f>IF(INDEX(Veh_Marshal,0,4)="N/A","N/A",'输出-系统进路参数'!L514)</f>
        <v>N/A</v>
      </c>
      <c r="J513" s="22" t="str">
        <f>IF(INDEX(Veh_Marshal,0,4)="N/A","N/A",'输出-系统进路参数'!M514)</f>
        <v>N/A</v>
      </c>
      <c r="K513" s="22" t="str">
        <f>IF(INDEX(Veh_Marshal,0,4)="N/A","N/A",'输出-系统进路参数'!N514)</f>
        <v>N/A</v>
      </c>
      <c r="L513" s="22" t="str">
        <f>IF(INDEX(Veh_Marshal,0,4)="N/A","N/A",'输出-系统进路参数'!O514)</f>
        <v>N/A</v>
      </c>
      <c r="M513" s="22" t="str">
        <f>IF(INDEX(Veh_Marshal,0,4)="N/A","N/A",'输出-系统进路参数'!P514)</f>
        <v>N/A</v>
      </c>
      <c r="N513" s="22" t="str">
        <f>IF(INDEX(Veh_Marshal,0,4)="N/A","N/A",'输出-系统进路参数'!Q514)</f>
        <v>N/A</v>
      </c>
      <c r="O513" s="22" t="str">
        <f>IF(INDEX(Veh_Marshal,0,4)="N/A","N/A",'输出-系统进路参数'!R514)</f>
        <v>N/A</v>
      </c>
      <c r="P513" s="22" t="str">
        <f>IF(INDEX(Veh_Marshal,0,4)="N/A","N/A",'输出-系统进路参数'!S514)</f>
        <v>N/A</v>
      </c>
      <c r="Q513" s="22" t="str">
        <f>IF(INDEX(Veh_Marshal,0,4)="N/A","N/A",'输出-系统进路参数'!T514)</f>
        <v>N/A</v>
      </c>
      <c r="R513" s="22" t="str">
        <f>IF(INDEX(Veh_Marshal,0,4)="N/A","N/A",'输出-系统进路参数'!U514)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IF(INDEX(Veh_Marshal,0,4)="N/A","N/A",'输出-系统进路参数'!B515)</f>
        <v>N/A</v>
      </c>
      <c r="B514" s="22" t="str">
        <f>IF(INDEX(Veh_Marshal,0,4)="N/A","N/A",'输出-系统进路参数'!E515)</f>
        <v>N/A</v>
      </c>
      <c r="C514" s="22" t="str">
        <f>IF(INDEX(Veh_Marshal,0,4)="N/A","N/A",'输出-系统进路参数'!F515)</f>
        <v>N/A</v>
      </c>
      <c r="D514" s="22" t="str">
        <f>IF(INDEX(Veh_Marshal,0,4)="N/A","N/A",'输出-系统进路参数'!G515)</f>
        <v>N/A</v>
      </c>
      <c r="E514" s="22" t="str">
        <f>IF(INDEX(Veh_Marshal,0,4)="N/A","N/A",'输出-系统进路参数'!H515)</f>
        <v>N/A</v>
      </c>
      <c r="F514" s="22" t="str">
        <f>IF(INDEX(Veh_Marshal,0,4)="N/A","N/A",'输出-系统进路参数'!I515)</f>
        <v>N/A</v>
      </c>
      <c r="G514" s="22" t="str">
        <f>IF(INDEX(Veh_Marshal,0,4)="N/A","N/A",'输出-系统进路参数'!J515)</f>
        <v>N/A</v>
      </c>
      <c r="H514" s="22" t="str">
        <f>IF(INDEX(Veh_Marshal,0,4)="N/A","N/A",'输出-系统进路参数'!K515)</f>
        <v>N/A</v>
      </c>
      <c r="I514" s="22" t="str">
        <f>IF(INDEX(Veh_Marshal,0,4)="N/A","N/A",'输出-系统进路参数'!L515)</f>
        <v>N/A</v>
      </c>
      <c r="J514" s="22" t="str">
        <f>IF(INDEX(Veh_Marshal,0,4)="N/A","N/A",'输出-系统进路参数'!M515)</f>
        <v>N/A</v>
      </c>
      <c r="K514" s="22" t="str">
        <f>IF(INDEX(Veh_Marshal,0,4)="N/A","N/A",'输出-系统进路参数'!N515)</f>
        <v>N/A</v>
      </c>
      <c r="L514" s="22" t="str">
        <f>IF(INDEX(Veh_Marshal,0,4)="N/A","N/A",'输出-系统进路参数'!O515)</f>
        <v>N/A</v>
      </c>
      <c r="M514" s="22" t="str">
        <f>IF(INDEX(Veh_Marshal,0,4)="N/A","N/A",'输出-系统进路参数'!P515)</f>
        <v>N/A</v>
      </c>
      <c r="N514" s="22" t="str">
        <f>IF(INDEX(Veh_Marshal,0,4)="N/A","N/A",'输出-系统进路参数'!Q515)</f>
        <v>N/A</v>
      </c>
      <c r="O514" s="22" t="str">
        <f>IF(INDEX(Veh_Marshal,0,4)="N/A","N/A",'输出-系统进路参数'!R515)</f>
        <v>N/A</v>
      </c>
      <c r="P514" s="22" t="str">
        <f>IF(INDEX(Veh_Marshal,0,4)="N/A","N/A",'输出-系统进路参数'!S515)</f>
        <v>N/A</v>
      </c>
      <c r="Q514" s="22" t="str">
        <f>IF(INDEX(Veh_Marshal,0,4)="N/A","N/A",'输出-系统进路参数'!T515)</f>
        <v>N/A</v>
      </c>
      <c r="R514" s="22" t="str">
        <f>IF(INDEX(Veh_Marshal,0,4)="N/A","N/A",'输出-系统进路参数'!U515)</f>
        <v>N/A</v>
      </c>
      <c r="S514" s="42" t="str">
        <f t="shared" ref="S514:S577" si="88">IF($A514="N/A","N/A",IF($F514="N/A",CEILING($C514/3.6*(CFG_T_EB_OUT+CFG_T_EB_SETUP)/1000+($C514/3.6)^2/(INDEX(Veh_Gebr,0,4)+$E514/1000*9.8)/2,0.001),$F514))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+Conf_SafeMarginDist+Proj_Sig2AxleDist+INDEX(Veh_Hook2Roller,0,4))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+$C514/3.6/(INDEX(Veh_Gebr,0,4)+$E514/1000*9.8)*1000
+Equ_AxleClearDelay+Conf_VibInTime_CBI)/1000,
10),$V514))</f>
        <v>N/A</v>
      </c>
      <c r="Y514" s="30" t="str">
        <f t="shared" ref="Y514:Y577" si="94">IF($A514="N/A","N/A",
IF($M514="N/A","N/A",
IF($Q514="N/A","N/A",
CEILING(SQRT(2*($O514-INDEX(Veh_Length,0,4)+INDEX(Veh_Hook2Roller,0,4)-Proj_Sp2AxleDist)/(INDEX(Veh_NormDec,0,4)+$P514/1000*9.8))*1000*2,5000)/1000)))</f>
        <v>N/A</v>
      </c>
      <c r="Z514" s="30" t="str">
        <f t="shared" ref="Z514:Z577" si="95">IF($A514="N/A","N/A",
IF($M514="N/A","N/A",
IF($Q514="N/A","N/A",
CEILING(($Y514*1000+CFG_T_EB_OUT+CFG_T_EB_SETUP
+((SQRT((2*INDEX(Veh_Gebr,0,4)*(INDEX(Veh_MaxAcc,0,4)-$P514/1000*9.8)*CFG_T_EB_SETUP/1000)^2
       +4*(INDEX(Veh_Gebr,0,4)+INDEX(Veh_MaxAcc,0,4))*(INDEX(Veh_MaxAcc,0,4)-$P514/1000*9.8)*(INDEX(Veh_Gebr,0,4)*$P514/1000*9.8*(CFG_T_EB_SETUP/1000)^2
           +2*(INDEX(Veh_Gebr,0,4)+$P514/1000*9.8)*($O514-INDEX(Veh_Length,0,4)+INDEX(Veh_Hook2Roller,0,4))))
    -2*INDEX(Veh_Gebr,0,4)*(INDEX(Veh_MaxAcc,0,4)-$P514/1000*9.8)*CFG_T_EB_SETUP/1000)
  /2/(INDEX(Veh_MaxAcc,0,4)+INDEX(Veh_Gebr,0,4))-$P514/1000*9.8*CFG_T_EB_SETUP/1000)/(INDEX(Veh_Gebr,0,4)+$P514/1000*9.8)*1000
+Equ_AxleClearDelay+Conf_VibInTime_CBI)/1000,
10)
)))</f>
        <v>N/A</v>
      </c>
      <c r="AA514" s="30" t="str">
        <f t="shared" ref="AA514:AA577" si="96">IF($A514="N/A","N/A",
IF($Q514="N/A","N/A",
FLOOR((Proj_RmMaxForwSpd/3.6-ATO速度_EB速度余量/3.6)*1000/INDEX(Veh_NormDec,0,4)
+(Proj_RmMaxForwSpd/3.6-ATO速度_EB速度余量/3.6)*1000/INDEX(Veh_MaxAcc,0,4)
+($B514-(Proj_RmMaxForwSpd/3.6-ATO速度_EB速度余量/3.6)^2/(2*INDEX(Veh_NormDec,0,4))-(Proj_RmMaxForwSpd/3.6-ATO速度_EB速度余量/3.6)^2/(2*INDEX(Veh_MaxAcc,0,4)))/(Proj_RmMaxForwSpd/3.6-ATO速度_EB速度余量/3.6)*1000
+$N514*1000,5000)/1000))</f>
        <v>N/A</v>
      </c>
      <c r="AB514" s="30" t="str">
        <f t="shared" ref="AB514:AB577" si="97">IF($A514="N/A","N/A",
IF($Q514="N/A","N/A",
CEILING(($AA514*1000+CFG_T_EB_OUT+CFG_T_EB_SETUP
+$D514/3.6/(INDEX(Veh_Gebr,0,4)+$G514/1000*9.8)*1000
+Equ_AxleClearDelay+Conf_VibInTime_CBI)/1000,
10)
))</f>
        <v>N/A</v>
      </c>
      <c r="AC514" s="30" t="str">
        <f t="shared" ref="AC514:AC577" si="98">IF($A514="N/A","N/A",
CEILING(司机反应时间*1000
+INDEX(Veh_FsbTracCutDelay,0,4)+INDEX(Veh_FsbSetDelay,0,4)+INDEX(Veh_FsbCoastTime,0,4)
+Proj_RmMaxForwSpd/3.6/(INDEX(Veh_Fsbr,0,4)-Proj_MaxLineGrad*9.8/1000)*1000
+Equ_AxleClearDelay
+Conf_VibInTime_CBI,
10000)/1000)</f>
        <v>N/A</v>
      </c>
    </row>
    <row r="515" spans="1:29">
      <c r="A515" s="22" t="str">
        <f>IF(INDEX(Veh_Marshal,0,4)="N/A","N/A",'输出-系统进路参数'!B516)</f>
        <v>N/A</v>
      </c>
      <c r="B515" s="22" t="str">
        <f>IF(INDEX(Veh_Marshal,0,4)="N/A","N/A",'输出-系统进路参数'!E516)</f>
        <v>N/A</v>
      </c>
      <c r="C515" s="22" t="str">
        <f>IF(INDEX(Veh_Marshal,0,4)="N/A","N/A",'输出-系统进路参数'!F516)</f>
        <v>N/A</v>
      </c>
      <c r="D515" s="22" t="str">
        <f>IF(INDEX(Veh_Marshal,0,4)="N/A","N/A",'输出-系统进路参数'!G516)</f>
        <v>N/A</v>
      </c>
      <c r="E515" s="22" t="str">
        <f>IF(INDEX(Veh_Marshal,0,4)="N/A","N/A",'输出-系统进路参数'!H516)</f>
        <v>N/A</v>
      </c>
      <c r="F515" s="22" t="str">
        <f>IF(INDEX(Veh_Marshal,0,4)="N/A","N/A",'输出-系统进路参数'!I516)</f>
        <v>N/A</v>
      </c>
      <c r="G515" s="22" t="str">
        <f>IF(INDEX(Veh_Marshal,0,4)="N/A","N/A",'输出-系统进路参数'!J516)</f>
        <v>N/A</v>
      </c>
      <c r="H515" s="22" t="str">
        <f>IF(INDEX(Veh_Marshal,0,4)="N/A","N/A",'输出-系统进路参数'!K516)</f>
        <v>N/A</v>
      </c>
      <c r="I515" s="22" t="str">
        <f>IF(INDEX(Veh_Marshal,0,4)="N/A","N/A",'输出-系统进路参数'!L516)</f>
        <v>N/A</v>
      </c>
      <c r="J515" s="22" t="str">
        <f>IF(INDEX(Veh_Marshal,0,4)="N/A","N/A",'输出-系统进路参数'!M516)</f>
        <v>N/A</v>
      </c>
      <c r="K515" s="22" t="str">
        <f>IF(INDEX(Veh_Marshal,0,4)="N/A","N/A",'输出-系统进路参数'!N516)</f>
        <v>N/A</v>
      </c>
      <c r="L515" s="22" t="str">
        <f>IF(INDEX(Veh_Marshal,0,4)="N/A","N/A",'输出-系统进路参数'!O516)</f>
        <v>N/A</v>
      </c>
      <c r="M515" s="22" t="str">
        <f>IF(INDEX(Veh_Marshal,0,4)="N/A","N/A",'输出-系统进路参数'!P516)</f>
        <v>N/A</v>
      </c>
      <c r="N515" s="22" t="str">
        <f>IF(INDEX(Veh_Marshal,0,4)="N/A","N/A",'输出-系统进路参数'!Q516)</f>
        <v>N/A</v>
      </c>
      <c r="O515" s="22" t="str">
        <f>IF(INDEX(Veh_Marshal,0,4)="N/A","N/A",'输出-系统进路参数'!R516)</f>
        <v>N/A</v>
      </c>
      <c r="P515" s="22" t="str">
        <f>IF(INDEX(Veh_Marshal,0,4)="N/A","N/A",'输出-系统进路参数'!S516)</f>
        <v>N/A</v>
      </c>
      <c r="Q515" s="22" t="str">
        <f>IF(INDEX(Veh_Marshal,0,4)="N/A","N/A",'输出-系统进路参数'!T516)</f>
        <v>N/A</v>
      </c>
      <c r="R515" s="22" t="str">
        <f>IF(INDEX(Veh_Marshal,0,4)="N/A","N/A",'输出-系统进路参数'!U516)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IF(INDEX(Veh_Marshal,0,4)="N/A","N/A",'输出-系统进路参数'!B517)</f>
        <v>N/A</v>
      </c>
      <c r="B516" s="22" t="str">
        <f>IF(INDEX(Veh_Marshal,0,4)="N/A","N/A",'输出-系统进路参数'!E517)</f>
        <v>N/A</v>
      </c>
      <c r="C516" s="22" t="str">
        <f>IF(INDEX(Veh_Marshal,0,4)="N/A","N/A",'输出-系统进路参数'!F517)</f>
        <v>N/A</v>
      </c>
      <c r="D516" s="22" t="str">
        <f>IF(INDEX(Veh_Marshal,0,4)="N/A","N/A",'输出-系统进路参数'!G517)</f>
        <v>N/A</v>
      </c>
      <c r="E516" s="22" t="str">
        <f>IF(INDEX(Veh_Marshal,0,4)="N/A","N/A",'输出-系统进路参数'!H517)</f>
        <v>N/A</v>
      </c>
      <c r="F516" s="22" t="str">
        <f>IF(INDEX(Veh_Marshal,0,4)="N/A","N/A",'输出-系统进路参数'!I517)</f>
        <v>N/A</v>
      </c>
      <c r="G516" s="22" t="str">
        <f>IF(INDEX(Veh_Marshal,0,4)="N/A","N/A",'输出-系统进路参数'!J517)</f>
        <v>N/A</v>
      </c>
      <c r="H516" s="22" t="str">
        <f>IF(INDEX(Veh_Marshal,0,4)="N/A","N/A",'输出-系统进路参数'!K517)</f>
        <v>N/A</v>
      </c>
      <c r="I516" s="22" t="str">
        <f>IF(INDEX(Veh_Marshal,0,4)="N/A","N/A",'输出-系统进路参数'!L517)</f>
        <v>N/A</v>
      </c>
      <c r="J516" s="22" t="str">
        <f>IF(INDEX(Veh_Marshal,0,4)="N/A","N/A",'输出-系统进路参数'!M517)</f>
        <v>N/A</v>
      </c>
      <c r="K516" s="22" t="str">
        <f>IF(INDEX(Veh_Marshal,0,4)="N/A","N/A",'输出-系统进路参数'!N517)</f>
        <v>N/A</v>
      </c>
      <c r="L516" s="22" t="str">
        <f>IF(INDEX(Veh_Marshal,0,4)="N/A","N/A",'输出-系统进路参数'!O517)</f>
        <v>N/A</v>
      </c>
      <c r="M516" s="22" t="str">
        <f>IF(INDEX(Veh_Marshal,0,4)="N/A","N/A",'输出-系统进路参数'!P517)</f>
        <v>N/A</v>
      </c>
      <c r="N516" s="22" t="str">
        <f>IF(INDEX(Veh_Marshal,0,4)="N/A","N/A",'输出-系统进路参数'!Q517)</f>
        <v>N/A</v>
      </c>
      <c r="O516" s="22" t="str">
        <f>IF(INDEX(Veh_Marshal,0,4)="N/A","N/A",'输出-系统进路参数'!R517)</f>
        <v>N/A</v>
      </c>
      <c r="P516" s="22" t="str">
        <f>IF(INDEX(Veh_Marshal,0,4)="N/A","N/A",'输出-系统进路参数'!S517)</f>
        <v>N/A</v>
      </c>
      <c r="Q516" s="22" t="str">
        <f>IF(INDEX(Veh_Marshal,0,4)="N/A","N/A",'输出-系统进路参数'!T517)</f>
        <v>N/A</v>
      </c>
      <c r="R516" s="22" t="str">
        <f>IF(INDEX(Veh_Marshal,0,4)="N/A","N/A",'输出-系统进路参数'!U517)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IF(INDEX(Veh_Marshal,0,4)="N/A","N/A",'输出-系统进路参数'!B518)</f>
        <v>N/A</v>
      </c>
      <c r="B517" s="22" t="str">
        <f>IF(INDEX(Veh_Marshal,0,4)="N/A","N/A",'输出-系统进路参数'!E518)</f>
        <v>N/A</v>
      </c>
      <c r="C517" s="22" t="str">
        <f>IF(INDEX(Veh_Marshal,0,4)="N/A","N/A",'输出-系统进路参数'!F518)</f>
        <v>N/A</v>
      </c>
      <c r="D517" s="22" t="str">
        <f>IF(INDEX(Veh_Marshal,0,4)="N/A","N/A",'输出-系统进路参数'!G518)</f>
        <v>N/A</v>
      </c>
      <c r="E517" s="22" t="str">
        <f>IF(INDEX(Veh_Marshal,0,4)="N/A","N/A",'输出-系统进路参数'!H518)</f>
        <v>N/A</v>
      </c>
      <c r="F517" s="22" t="str">
        <f>IF(INDEX(Veh_Marshal,0,4)="N/A","N/A",'输出-系统进路参数'!I518)</f>
        <v>N/A</v>
      </c>
      <c r="G517" s="22" t="str">
        <f>IF(INDEX(Veh_Marshal,0,4)="N/A","N/A",'输出-系统进路参数'!J518)</f>
        <v>N/A</v>
      </c>
      <c r="H517" s="22" t="str">
        <f>IF(INDEX(Veh_Marshal,0,4)="N/A","N/A",'输出-系统进路参数'!K518)</f>
        <v>N/A</v>
      </c>
      <c r="I517" s="22" t="str">
        <f>IF(INDEX(Veh_Marshal,0,4)="N/A","N/A",'输出-系统进路参数'!L518)</f>
        <v>N/A</v>
      </c>
      <c r="J517" s="22" t="str">
        <f>IF(INDEX(Veh_Marshal,0,4)="N/A","N/A",'输出-系统进路参数'!M518)</f>
        <v>N/A</v>
      </c>
      <c r="K517" s="22" t="str">
        <f>IF(INDEX(Veh_Marshal,0,4)="N/A","N/A",'输出-系统进路参数'!N518)</f>
        <v>N/A</v>
      </c>
      <c r="L517" s="22" t="str">
        <f>IF(INDEX(Veh_Marshal,0,4)="N/A","N/A",'输出-系统进路参数'!O518)</f>
        <v>N/A</v>
      </c>
      <c r="M517" s="22" t="str">
        <f>IF(INDEX(Veh_Marshal,0,4)="N/A","N/A",'输出-系统进路参数'!P518)</f>
        <v>N/A</v>
      </c>
      <c r="N517" s="22" t="str">
        <f>IF(INDEX(Veh_Marshal,0,4)="N/A","N/A",'输出-系统进路参数'!Q518)</f>
        <v>N/A</v>
      </c>
      <c r="O517" s="22" t="str">
        <f>IF(INDEX(Veh_Marshal,0,4)="N/A","N/A",'输出-系统进路参数'!R518)</f>
        <v>N/A</v>
      </c>
      <c r="P517" s="22" t="str">
        <f>IF(INDEX(Veh_Marshal,0,4)="N/A","N/A",'输出-系统进路参数'!S518)</f>
        <v>N/A</v>
      </c>
      <c r="Q517" s="22" t="str">
        <f>IF(INDEX(Veh_Marshal,0,4)="N/A","N/A",'输出-系统进路参数'!T518)</f>
        <v>N/A</v>
      </c>
      <c r="R517" s="22" t="str">
        <f>IF(INDEX(Veh_Marshal,0,4)="N/A","N/A",'输出-系统进路参数'!U518)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IF(INDEX(Veh_Marshal,0,4)="N/A","N/A",'输出-系统进路参数'!B519)</f>
        <v>N/A</v>
      </c>
      <c r="B518" s="22" t="str">
        <f>IF(INDEX(Veh_Marshal,0,4)="N/A","N/A",'输出-系统进路参数'!E519)</f>
        <v>N/A</v>
      </c>
      <c r="C518" s="22" t="str">
        <f>IF(INDEX(Veh_Marshal,0,4)="N/A","N/A",'输出-系统进路参数'!F519)</f>
        <v>N/A</v>
      </c>
      <c r="D518" s="22" t="str">
        <f>IF(INDEX(Veh_Marshal,0,4)="N/A","N/A",'输出-系统进路参数'!G519)</f>
        <v>N/A</v>
      </c>
      <c r="E518" s="22" t="str">
        <f>IF(INDEX(Veh_Marshal,0,4)="N/A","N/A",'输出-系统进路参数'!H519)</f>
        <v>N/A</v>
      </c>
      <c r="F518" s="22" t="str">
        <f>IF(INDEX(Veh_Marshal,0,4)="N/A","N/A",'输出-系统进路参数'!I519)</f>
        <v>N/A</v>
      </c>
      <c r="G518" s="22" t="str">
        <f>IF(INDEX(Veh_Marshal,0,4)="N/A","N/A",'输出-系统进路参数'!J519)</f>
        <v>N/A</v>
      </c>
      <c r="H518" s="22" t="str">
        <f>IF(INDEX(Veh_Marshal,0,4)="N/A","N/A",'输出-系统进路参数'!K519)</f>
        <v>N/A</v>
      </c>
      <c r="I518" s="22" t="str">
        <f>IF(INDEX(Veh_Marshal,0,4)="N/A","N/A",'输出-系统进路参数'!L519)</f>
        <v>N/A</v>
      </c>
      <c r="J518" s="22" t="str">
        <f>IF(INDEX(Veh_Marshal,0,4)="N/A","N/A",'输出-系统进路参数'!M519)</f>
        <v>N/A</v>
      </c>
      <c r="K518" s="22" t="str">
        <f>IF(INDEX(Veh_Marshal,0,4)="N/A","N/A",'输出-系统进路参数'!N519)</f>
        <v>N/A</v>
      </c>
      <c r="L518" s="22" t="str">
        <f>IF(INDEX(Veh_Marshal,0,4)="N/A","N/A",'输出-系统进路参数'!O519)</f>
        <v>N/A</v>
      </c>
      <c r="M518" s="22" t="str">
        <f>IF(INDEX(Veh_Marshal,0,4)="N/A","N/A",'输出-系统进路参数'!P519)</f>
        <v>N/A</v>
      </c>
      <c r="N518" s="22" t="str">
        <f>IF(INDEX(Veh_Marshal,0,4)="N/A","N/A",'输出-系统进路参数'!Q519)</f>
        <v>N/A</v>
      </c>
      <c r="O518" s="22" t="str">
        <f>IF(INDEX(Veh_Marshal,0,4)="N/A","N/A",'输出-系统进路参数'!R519)</f>
        <v>N/A</v>
      </c>
      <c r="P518" s="22" t="str">
        <f>IF(INDEX(Veh_Marshal,0,4)="N/A","N/A",'输出-系统进路参数'!S519)</f>
        <v>N/A</v>
      </c>
      <c r="Q518" s="22" t="str">
        <f>IF(INDEX(Veh_Marshal,0,4)="N/A","N/A",'输出-系统进路参数'!T519)</f>
        <v>N/A</v>
      </c>
      <c r="R518" s="22" t="str">
        <f>IF(INDEX(Veh_Marshal,0,4)="N/A","N/A",'输出-系统进路参数'!U519)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IF(INDEX(Veh_Marshal,0,4)="N/A","N/A",'输出-系统进路参数'!B520)</f>
        <v>N/A</v>
      </c>
      <c r="B519" s="22" t="str">
        <f>IF(INDEX(Veh_Marshal,0,4)="N/A","N/A",'输出-系统进路参数'!E520)</f>
        <v>N/A</v>
      </c>
      <c r="C519" s="22" t="str">
        <f>IF(INDEX(Veh_Marshal,0,4)="N/A","N/A",'输出-系统进路参数'!F520)</f>
        <v>N/A</v>
      </c>
      <c r="D519" s="22" t="str">
        <f>IF(INDEX(Veh_Marshal,0,4)="N/A","N/A",'输出-系统进路参数'!G520)</f>
        <v>N/A</v>
      </c>
      <c r="E519" s="22" t="str">
        <f>IF(INDEX(Veh_Marshal,0,4)="N/A","N/A",'输出-系统进路参数'!H520)</f>
        <v>N/A</v>
      </c>
      <c r="F519" s="22" t="str">
        <f>IF(INDEX(Veh_Marshal,0,4)="N/A","N/A",'输出-系统进路参数'!I520)</f>
        <v>N/A</v>
      </c>
      <c r="G519" s="22" t="str">
        <f>IF(INDEX(Veh_Marshal,0,4)="N/A","N/A",'输出-系统进路参数'!J520)</f>
        <v>N/A</v>
      </c>
      <c r="H519" s="22" t="str">
        <f>IF(INDEX(Veh_Marshal,0,4)="N/A","N/A",'输出-系统进路参数'!K520)</f>
        <v>N/A</v>
      </c>
      <c r="I519" s="22" t="str">
        <f>IF(INDEX(Veh_Marshal,0,4)="N/A","N/A",'输出-系统进路参数'!L520)</f>
        <v>N/A</v>
      </c>
      <c r="J519" s="22" t="str">
        <f>IF(INDEX(Veh_Marshal,0,4)="N/A","N/A",'输出-系统进路参数'!M520)</f>
        <v>N/A</v>
      </c>
      <c r="K519" s="22" t="str">
        <f>IF(INDEX(Veh_Marshal,0,4)="N/A","N/A",'输出-系统进路参数'!N520)</f>
        <v>N/A</v>
      </c>
      <c r="L519" s="22" t="str">
        <f>IF(INDEX(Veh_Marshal,0,4)="N/A","N/A",'输出-系统进路参数'!O520)</f>
        <v>N/A</v>
      </c>
      <c r="M519" s="22" t="str">
        <f>IF(INDEX(Veh_Marshal,0,4)="N/A","N/A",'输出-系统进路参数'!P520)</f>
        <v>N/A</v>
      </c>
      <c r="N519" s="22" t="str">
        <f>IF(INDEX(Veh_Marshal,0,4)="N/A","N/A",'输出-系统进路参数'!Q520)</f>
        <v>N/A</v>
      </c>
      <c r="O519" s="22" t="str">
        <f>IF(INDEX(Veh_Marshal,0,4)="N/A","N/A",'输出-系统进路参数'!R520)</f>
        <v>N/A</v>
      </c>
      <c r="P519" s="22" t="str">
        <f>IF(INDEX(Veh_Marshal,0,4)="N/A","N/A",'输出-系统进路参数'!S520)</f>
        <v>N/A</v>
      </c>
      <c r="Q519" s="22" t="str">
        <f>IF(INDEX(Veh_Marshal,0,4)="N/A","N/A",'输出-系统进路参数'!T520)</f>
        <v>N/A</v>
      </c>
      <c r="R519" s="22" t="str">
        <f>IF(INDEX(Veh_Marshal,0,4)="N/A","N/A",'输出-系统进路参数'!U520)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IF(INDEX(Veh_Marshal,0,4)="N/A","N/A",'输出-系统进路参数'!B521)</f>
        <v>N/A</v>
      </c>
      <c r="B520" s="22" t="str">
        <f>IF(INDEX(Veh_Marshal,0,4)="N/A","N/A",'输出-系统进路参数'!E521)</f>
        <v>N/A</v>
      </c>
      <c r="C520" s="22" t="str">
        <f>IF(INDEX(Veh_Marshal,0,4)="N/A","N/A",'输出-系统进路参数'!F521)</f>
        <v>N/A</v>
      </c>
      <c r="D520" s="22" t="str">
        <f>IF(INDEX(Veh_Marshal,0,4)="N/A","N/A",'输出-系统进路参数'!G521)</f>
        <v>N/A</v>
      </c>
      <c r="E520" s="22" t="str">
        <f>IF(INDEX(Veh_Marshal,0,4)="N/A","N/A",'输出-系统进路参数'!H521)</f>
        <v>N/A</v>
      </c>
      <c r="F520" s="22" t="str">
        <f>IF(INDEX(Veh_Marshal,0,4)="N/A","N/A",'输出-系统进路参数'!I521)</f>
        <v>N/A</v>
      </c>
      <c r="G520" s="22" t="str">
        <f>IF(INDEX(Veh_Marshal,0,4)="N/A","N/A",'输出-系统进路参数'!J521)</f>
        <v>N/A</v>
      </c>
      <c r="H520" s="22" t="str">
        <f>IF(INDEX(Veh_Marshal,0,4)="N/A","N/A",'输出-系统进路参数'!K521)</f>
        <v>N/A</v>
      </c>
      <c r="I520" s="22" t="str">
        <f>IF(INDEX(Veh_Marshal,0,4)="N/A","N/A",'输出-系统进路参数'!L521)</f>
        <v>N/A</v>
      </c>
      <c r="J520" s="22" t="str">
        <f>IF(INDEX(Veh_Marshal,0,4)="N/A","N/A",'输出-系统进路参数'!M521)</f>
        <v>N/A</v>
      </c>
      <c r="K520" s="22" t="str">
        <f>IF(INDEX(Veh_Marshal,0,4)="N/A","N/A",'输出-系统进路参数'!N521)</f>
        <v>N/A</v>
      </c>
      <c r="L520" s="22" t="str">
        <f>IF(INDEX(Veh_Marshal,0,4)="N/A","N/A",'输出-系统进路参数'!O521)</f>
        <v>N/A</v>
      </c>
      <c r="M520" s="22" t="str">
        <f>IF(INDEX(Veh_Marshal,0,4)="N/A","N/A",'输出-系统进路参数'!P521)</f>
        <v>N/A</v>
      </c>
      <c r="N520" s="22" t="str">
        <f>IF(INDEX(Veh_Marshal,0,4)="N/A","N/A",'输出-系统进路参数'!Q521)</f>
        <v>N/A</v>
      </c>
      <c r="O520" s="22" t="str">
        <f>IF(INDEX(Veh_Marshal,0,4)="N/A","N/A",'输出-系统进路参数'!R521)</f>
        <v>N/A</v>
      </c>
      <c r="P520" s="22" t="str">
        <f>IF(INDEX(Veh_Marshal,0,4)="N/A","N/A",'输出-系统进路参数'!S521)</f>
        <v>N/A</v>
      </c>
      <c r="Q520" s="22" t="str">
        <f>IF(INDEX(Veh_Marshal,0,4)="N/A","N/A",'输出-系统进路参数'!T521)</f>
        <v>N/A</v>
      </c>
      <c r="R520" s="22" t="str">
        <f>IF(INDEX(Veh_Marshal,0,4)="N/A","N/A",'输出-系统进路参数'!U521)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IF(INDEX(Veh_Marshal,0,4)="N/A","N/A",'输出-系统进路参数'!B522)</f>
        <v>N/A</v>
      </c>
      <c r="B521" s="22" t="str">
        <f>IF(INDEX(Veh_Marshal,0,4)="N/A","N/A",'输出-系统进路参数'!E522)</f>
        <v>N/A</v>
      </c>
      <c r="C521" s="22" t="str">
        <f>IF(INDEX(Veh_Marshal,0,4)="N/A","N/A",'输出-系统进路参数'!F522)</f>
        <v>N/A</v>
      </c>
      <c r="D521" s="22" t="str">
        <f>IF(INDEX(Veh_Marshal,0,4)="N/A","N/A",'输出-系统进路参数'!G522)</f>
        <v>N/A</v>
      </c>
      <c r="E521" s="22" t="str">
        <f>IF(INDEX(Veh_Marshal,0,4)="N/A","N/A",'输出-系统进路参数'!H522)</f>
        <v>N/A</v>
      </c>
      <c r="F521" s="22" t="str">
        <f>IF(INDEX(Veh_Marshal,0,4)="N/A","N/A",'输出-系统进路参数'!I522)</f>
        <v>N/A</v>
      </c>
      <c r="G521" s="22" t="str">
        <f>IF(INDEX(Veh_Marshal,0,4)="N/A","N/A",'输出-系统进路参数'!J522)</f>
        <v>N/A</v>
      </c>
      <c r="H521" s="22" t="str">
        <f>IF(INDEX(Veh_Marshal,0,4)="N/A","N/A",'输出-系统进路参数'!K522)</f>
        <v>N/A</v>
      </c>
      <c r="I521" s="22" t="str">
        <f>IF(INDEX(Veh_Marshal,0,4)="N/A","N/A",'输出-系统进路参数'!L522)</f>
        <v>N/A</v>
      </c>
      <c r="J521" s="22" t="str">
        <f>IF(INDEX(Veh_Marshal,0,4)="N/A","N/A",'输出-系统进路参数'!M522)</f>
        <v>N/A</v>
      </c>
      <c r="K521" s="22" t="str">
        <f>IF(INDEX(Veh_Marshal,0,4)="N/A","N/A",'输出-系统进路参数'!N522)</f>
        <v>N/A</v>
      </c>
      <c r="L521" s="22" t="str">
        <f>IF(INDEX(Veh_Marshal,0,4)="N/A","N/A",'输出-系统进路参数'!O522)</f>
        <v>N/A</v>
      </c>
      <c r="M521" s="22" t="str">
        <f>IF(INDEX(Veh_Marshal,0,4)="N/A","N/A",'输出-系统进路参数'!P522)</f>
        <v>N/A</v>
      </c>
      <c r="N521" s="22" t="str">
        <f>IF(INDEX(Veh_Marshal,0,4)="N/A","N/A",'输出-系统进路参数'!Q522)</f>
        <v>N/A</v>
      </c>
      <c r="O521" s="22" t="str">
        <f>IF(INDEX(Veh_Marshal,0,4)="N/A","N/A",'输出-系统进路参数'!R522)</f>
        <v>N/A</v>
      </c>
      <c r="P521" s="22" t="str">
        <f>IF(INDEX(Veh_Marshal,0,4)="N/A","N/A",'输出-系统进路参数'!S522)</f>
        <v>N/A</v>
      </c>
      <c r="Q521" s="22" t="str">
        <f>IF(INDEX(Veh_Marshal,0,4)="N/A","N/A",'输出-系统进路参数'!T522)</f>
        <v>N/A</v>
      </c>
      <c r="R521" s="22" t="str">
        <f>IF(INDEX(Veh_Marshal,0,4)="N/A","N/A",'输出-系统进路参数'!U522)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IF(INDEX(Veh_Marshal,0,4)="N/A","N/A",'输出-系统进路参数'!B523)</f>
        <v>N/A</v>
      </c>
      <c r="B522" s="22" t="str">
        <f>IF(INDEX(Veh_Marshal,0,4)="N/A","N/A",'输出-系统进路参数'!E523)</f>
        <v>N/A</v>
      </c>
      <c r="C522" s="22" t="str">
        <f>IF(INDEX(Veh_Marshal,0,4)="N/A","N/A",'输出-系统进路参数'!F523)</f>
        <v>N/A</v>
      </c>
      <c r="D522" s="22" t="str">
        <f>IF(INDEX(Veh_Marshal,0,4)="N/A","N/A",'输出-系统进路参数'!G523)</f>
        <v>N/A</v>
      </c>
      <c r="E522" s="22" t="str">
        <f>IF(INDEX(Veh_Marshal,0,4)="N/A","N/A",'输出-系统进路参数'!H523)</f>
        <v>N/A</v>
      </c>
      <c r="F522" s="22" t="str">
        <f>IF(INDEX(Veh_Marshal,0,4)="N/A","N/A",'输出-系统进路参数'!I523)</f>
        <v>N/A</v>
      </c>
      <c r="G522" s="22" t="str">
        <f>IF(INDEX(Veh_Marshal,0,4)="N/A","N/A",'输出-系统进路参数'!J523)</f>
        <v>N/A</v>
      </c>
      <c r="H522" s="22" t="str">
        <f>IF(INDEX(Veh_Marshal,0,4)="N/A","N/A",'输出-系统进路参数'!K523)</f>
        <v>N/A</v>
      </c>
      <c r="I522" s="22" t="str">
        <f>IF(INDEX(Veh_Marshal,0,4)="N/A","N/A",'输出-系统进路参数'!L523)</f>
        <v>N/A</v>
      </c>
      <c r="J522" s="22" t="str">
        <f>IF(INDEX(Veh_Marshal,0,4)="N/A","N/A",'输出-系统进路参数'!M523)</f>
        <v>N/A</v>
      </c>
      <c r="K522" s="22" t="str">
        <f>IF(INDEX(Veh_Marshal,0,4)="N/A","N/A",'输出-系统进路参数'!N523)</f>
        <v>N/A</v>
      </c>
      <c r="L522" s="22" t="str">
        <f>IF(INDEX(Veh_Marshal,0,4)="N/A","N/A",'输出-系统进路参数'!O523)</f>
        <v>N/A</v>
      </c>
      <c r="M522" s="22" t="str">
        <f>IF(INDEX(Veh_Marshal,0,4)="N/A","N/A",'输出-系统进路参数'!P523)</f>
        <v>N/A</v>
      </c>
      <c r="N522" s="22" t="str">
        <f>IF(INDEX(Veh_Marshal,0,4)="N/A","N/A",'输出-系统进路参数'!Q523)</f>
        <v>N/A</v>
      </c>
      <c r="O522" s="22" t="str">
        <f>IF(INDEX(Veh_Marshal,0,4)="N/A","N/A",'输出-系统进路参数'!R523)</f>
        <v>N/A</v>
      </c>
      <c r="P522" s="22" t="str">
        <f>IF(INDEX(Veh_Marshal,0,4)="N/A","N/A",'输出-系统进路参数'!S523)</f>
        <v>N/A</v>
      </c>
      <c r="Q522" s="22" t="str">
        <f>IF(INDEX(Veh_Marshal,0,4)="N/A","N/A",'输出-系统进路参数'!T523)</f>
        <v>N/A</v>
      </c>
      <c r="R522" s="22" t="str">
        <f>IF(INDEX(Veh_Marshal,0,4)="N/A","N/A",'输出-系统进路参数'!U523)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IF(INDEX(Veh_Marshal,0,4)="N/A","N/A",'输出-系统进路参数'!B524)</f>
        <v>N/A</v>
      </c>
      <c r="B523" s="22" t="str">
        <f>IF(INDEX(Veh_Marshal,0,4)="N/A","N/A",'输出-系统进路参数'!E524)</f>
        <v>N/A</v>
      </c>
      <c r="C523" s="22" t="str">
        <f>IF(INDEX(Veh_Marshal,0,4)="N/A","N/A",'输出-系统进路参数'!F524)</f>
        <v>N/A</v>
      </c>
      <c r="D523" s="22" t="str">
        <f>IF(INDEX(Veh_Marshal,0,4)="N/A","N/A",'输出-系统进路参数'!G524)</f>
        <v>N/A</v>
      </c>
      <c r="E523" s="22" t="str">
        <f>IF(INDEX(Veh_Marshal,0,4)="N/A","N/A",'输出-系统进路参数'!H524)</f>
        <v>N/A</v>
      </c>
      <c r="F523" s="22" t="str">
        <f>IF(INDEX(Veh_Marshal,0,4)="N/A","N/A",'输出-系统进路参数'!I524)</f>
        <v>N/A</v>
      </c>
      <c r="G523" s="22" t="str">
        <f>IF(INDEX(Veh_Marshal,0,4)="N/A","N/A",'输出-系统进路参数'!J524)</f>
        <v>N/A</v>
      </c>
      <c r="H523" s="22" t="str">
        <f>IF(INDEX(Veh_Marshal,0,4)="N/A","N/A",'输出-系统进路参数'!K524)</f>
        <v>N/A</v>
      </c>
      <c r="I523" s="22" t="str">
        <f>IF(INDEX(Veh_Marshal,0,4)="N/A","N/A",'输出-系统进路参数'!L524)</f>
        <v>N/A</v>
      </c>
      <c r="J523" s="22" t="str">
        <f>IF(INDEX(Veh_Marshal,0,4)="N/A","N/A",'输出-系统进路参数'!M524)</f>
        <v>N/A</v>
      </c>
      <c r="K523" s="22" t="str">
        <f>IF(INDEX(Veh_Marshal,0,4)="N/A","N/A",'输出-系统进路参数'!N524)</f>
        <v>N/A</v>
      </c>
      <c r="L523" s="22" t="str">
        <f>IF(INDEX(Veh_Marshal,0,4)="N/A","N/A",'输出-系统进路参数'!O524)</f>
        <v>N/A</v>
      </c>
      <c r="M523" s="22" t="str">
        <f>IF(INDEX(Veh_Marshal,0,4)="N/A","N/A",'输出-系统进路参数'!P524)</f>
        <v>N/A</v>
      </c>
      <c r="N523" s="22" t="str">
        <f>IF(INDEX(Veh_Marshal,0,4)="N/A","N/A",'输出-系统进路参数'!Q524)</f>
        <v>N/A</v>
      </c>
      <c r="O523" s="22" t="str">
        <f>IF(INDEX(Veh_Marshal,0,4)="N/A","N/A",'输出-系统进路参数'!R524)</f>
        <v>N/A</v>
      </c>
      <c r="P523" s="22" t="str">
        <f>IF(INDEX(Veh_Marshal,0,4)="N/A","N/A",'输出-系统进路参数'!S524)</f>
        <v>N/A</v>
      </c>
      <c r="Q523" s="22" t="str">
        <f>IF(INDEX(Veh_Marshal,0,4)="N/A","N/A",'输出-系统进路参数'!T524)</f>
        <v>N/A</v>
      </c>
      <c r="R523" s="22" t="str">
        <f>IF(INDEX(Veh_Marshal,0,4)="N/A","N/A",'输出-系统进路参数'!U524)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IF(INDEX(Veh_Marshal,0,4)="N/A","N/A",'输出-系统进路参数'!B525)</f>
        <v>N/A</v>
      </c>
      <c r="B524" s="22" t="str">
        <f>IF(INDEX(Veh_Marshal,0,4)="N/A","N/A",'输出-系统进路参数'!E525)</f>
        <v>N/A</v>
      </c>
      <c r="C524" s="22" t="str">
        <f>IF(INDEX(Veh_Marshal,0,4)="N/A","N/A",'输出-系统进路参数'!F525)</f>
        <v>N/A</v>
      </c>
      <c r="D524" s="22" t="str">
        <f>IF(INDEX(Veh_Marshal,0,4)="N/A","N/A",'输出-系统进路参数'!G525)</f>
        <v>N/A</v>
      </c>
      <c r="E524" s="22" t="str">
        <f>IF(INDEX(Veh_Marshal,0,4)="N/A","N/A",'输出-系统进路参数'!H525)</f>
        <v>N/A</v>
      </c>
      <c r="F524" s="22" t="str">
        <f>IF(INDEX(Veh_Marshal,0,4)="N/A","N/A",'输出-系统进路参数'!I525)</f>
        <v>N/A</v>
      </c>
      <c r="G524" s="22" t="str">
        <f>IF(INDEX(Veh_Marshal,0,4)="N/A","N/A",'输出-系统进路参数'!J525)</f>
        <v>N/A</v>
      </c>
      <c r="H524" s="22" t="str">
        <f>IF(INDEX(Veh_Marshal,0,4)="N/A","N/A",'输出-系统进路参数'!K525)</f>
        <v>N/A</v>
      </c>
      <c r="I524" s="22" t="str">
        <f>IF(INDEX(Veh_Marshal,0,4)="N/A","N/A",'输出-系统进路参数'!L525)</f>
        <v>N/A</v>
      </c>
      <c r="J524" s="22" t="str">
        <f>IF(INDEX(Veh_Marshal,0,4)="N/A","N/A",'输出-系统进路参数'!M525)</f>
        <v>N/A</v>
      </c>
      <c r="K524" s="22" t="str">
        <f>IF(INDEX(Veh_Marshal,0,4)="N/A","N/A",'输出-系统进路参数'!N525)</f>
        <v>N/A</v>
      </c>
      <c r="L524" s="22" t="str">
        <f>IF(INDEX(Veh_Marshal,0,4)="N/A","N/A",'输出-系统进路参数'!O525)</f>
        <v>N/A</v>
      </c>
      <c r="M524" s="22" t="str">
        <f>IF(INDEX(Veh_Marshal,0,4)="N/A","N/A",'输出-系统进路参数'!P525)</f>
        <v>N/A</v>
      </c>
      <c r="N524" s="22" t="str">
        <f>IF(INDEX(Veh_Marshal,0,4)="N/A","N/A",'输出-系统进路参数'!Q525)</f>
        <v>N/A</v>
      </c>
      <c r="O524" s="22" t="str">
        <f>IF(INDEX(Veh_Marshal,0,4)="N/A","N/A",'输出-系统进路参数'!R525)</f>
        <v>N/A</v>
      </c>
      <c r="P524" s="22" t="str">
        <f>IF(INDEX(Veh_Marshal,0,4)="N/A","N/A",'输出-系统进路参数'!S525)</f>
        <v>N/A</v>
      </c>
      <c r="Q524" s="22" t="str">
        <f>IF(INDEX(Veh_Marshal,0,4)="N/A","N/A",'输出-系统进路参数'!T525)</f>
        <v>N/A</v>
      </c>
      <c r="R524" s="22" t="str">
        <f>IF(INDEX(Veh_Marshal,0,4)="N/A","N/A",'输出-系统进路参数'!U525)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IF(INDEX(Veh_Marshal,0,4)="N/A","N/A",'输出-系统进路参数'!B526)</f>
        <v>N/A</v>
      </c>
      <c r="B525" s="22" t="str">
        <f>IF(INDEX(Veh_Marshal,0,4)="N/A","N/A",'输出-系统进路参数'!E526)</f>
        <v>N/A</v>
      </c>
      <c r="C525" s="22" t="str">
        <f>IF(INDEX(Veh_Marshal,0,4)="N/A","N/A",'输出-系统进路参数'!F526)</f>
        <v>N/A</v>
      </c>
      <c r="D525" s="22" t="str">
        <f>IF(INDEX(Veh_Marshal,0,4)="N/A","N/A",'输出-系统进路参数'!G526)</f>
        <v>N/A</v>
      </c>
      <c r="E525" s="22" t="str">
        <f>IF(INDEX(Veh_Marshal,0,4)="N/A","N/A",'输出-系统进路参数'!H526)</f>
        <v>N/A</v>
      </c>
      <c r="F525" s="22" t="str">
        <f>IF(INDEX(Veh_Marshal,0,4)="N/A","N/A",'输出-系统进路参数'!I526)</f>
        <v>N/A</v>
      </c>
      <c r="G525" s="22" t="str">
        <f>IF(INDEX(Veh_Marshal,0,4)="N/A","N/A",'输出-系统进路参数'!J526)</f>
        <v>N/A</v>
      </c>
      <c r="H525" s="22" t="str">
        <f>IF(INDEX(Veh_Marshal,0,4)="N/A","N/A",'输出-系统进路参数'!K526)</f>
        <v>N/A</v>
      </c>
      <c r="I525" s="22" t="str">
        <f>IF(INDEX(Veh_Marshal,0,4)="N/A","N/A",'输出-系统进路参数'!L526)</f>
        <v>N/A</v>
      </c>
      <c r="J525" s="22" t="str">
        <f>IF(INDEX(Veh_Marshal,0,4)="N/A","N/A",'输出-系统进路参数'!M526)</f>
        <v>N/A</v>
      </c>
      <c r="K525" s="22" t="str">
        <f>IF(INDEX(Veh_Marshal,0,4)="N/A","N/A",'输出-系统进路参数'!N526)</f>
        <v>N/A</v>
      </c>
      <c r="L525" s="22" t="str">
        <f>IF(INDEX(Veh_Marshal,0,4)="N/A","N/A",'输出-系统进路参数'!O526)</f>
        <v>N/A</v>
      </c>
      <c r="M525" s="22" t="str">
        <f>IF(INDEX(Veh_Marshal,0,4)="N/A","N/A",'输出-系统进路参数'!P526)</f>
        <v>N/A</v>
      </c>
      <c r="N525" s="22" t="str">
        <f>IF(INDEX(Veh_Marshal,0,4)="N/A","N/A",'输出-系统进路参数'!Q526)</f>
        <v>N/A</v>
      </c>
      <c r="O525" s="22" t="str">
        <f>IF(INDEX(Veh_Marshal,0,4)="N/A","N/A",'输出-系统进路参数'!R526)</f>
        <v>N/A</v>
      </c>
      <c r="P525" s="22" t="str">
        <f>IF(INDEX(Veh_Marshal,0,4)="N/A","N/A",'输出-系统进路参数'!S526)</f>
        <v>N/A</v>
      </c>
      <c r="Q525" s="22" t="str">
        <f>IF(INDEX(Veh_Marshal,0,4)="N/A","N/A",'输出-系统进路参数'!T526)</f>
        <v>N/A</v>
      </c>
      <c r="R525" s="22" t="str">
        <f>IF(INDEX(Veh_Marshal,0,4)="N/A","N/A",'输出-系统进路参数'!U526)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IF(INDEX(Veh_Marshal,0,4)="N/A","N/A",'输出-系统进路参数'!B527)</f>
        <v>N/A</v>
      </c>
      <c r="B526" s="22" t="str">
        <f>IF(INDEX(Veh_Marshal,0,4)="N/A","N/A",'输出-系统进路参数'!E527)</f>
        <v>N/A</v>
      </c>
      <c r="C526" s="22" t="str">
        <f>IF(INDEX(Veh_Marshal,0,4)="N/A","N/A",'输出-系统进路参数'!F527)</f>
        <v>N/A</v>
      </c>
      <c r="D526" s="22" t="str">
        <f>IF(INDEX(Veh_Marshal,0,4)="N/A","N/A",'输出-系统进路参数'!G527)</f>
        <v>N/A</v>
      </c>
      <c r="E526" s="22" t="str">
        <f>IF(INDEX(Veh_Marshal,0,4)="N/A","N/A",'输出-系统进路参数'!H527)</f>
        <v>N/A</v>
      </c>
      <c r="F526" s="22" t="str">
        <f>IF(INDEX(Veh_Marshal,0,4)="N/A","N/A",'输出-系统进路参数'!I527)</f>
        <v>N/A</v>
      </c>
      <c r="G526" s="22" t="str">
        <f>IF(INDEX(Veh_Marshal,0,4)="N/A","N/A",'输出-系统进路参数'!J527)</f>
        <v>N/A</v>
      </c>
      <c r="H526" s="22" t="str">
        <f>IF(INDEX(Veh_Marshal,0,4)="N/A","N/A",'输出-系统进路参数'!K527)</f>
        <v>N/A</v>
      </c>
      <c r="I526" s="22" t="str">
        <f>IF(INDEX(Veh_Marshal,0,4)="N/A","N/A",'输出-系统进路参数'!L527)</f>
        <v>N/A</v>
      </c>
      <c r="J526" s="22" t="str">
        <f>IF(INDEX(Veh_Marshal,0,4)="N/A","N/A",'输出-系统进路参数'!M527)</f>
        <v>N/A</v>
      </c>
      <c r="K526" s="22" t="str">
        <f>IF(INDEX(Veh_Marshal,0,4)="N/A","N/A",'输出-系统进路参数'!N527)</f>
        <v>N/A</v>
      </c>
      <c r="L526" s="22" t="str">
        <f>IF(INDEX(Veh_Marshal,0,4)="N/A","N/A",'输出-系统进路参数'!O527)</f>
        <v>N/A</v>
      </c>
      <c r="M526" s="22" t="str">
        <f>IF(INDEX(Veh_Marshal,0,4)="N/A","N/A",'输出-系统进路参数'!P527)</f>
        <v>N/A</v>
      </c>
      <c r="N526" s="22" t="str">
        <f>IF(INDEX(Veh_Marshal,0,4)="N/A","N/A",'输出-系统进路参数'!Q527)</f>
        <v>N/A</v>
      </c>
      <c r="O526" s="22" t="str">
        <f>IF(INDEX(Veh_Marshal,0,4)="N/A","N/A",'输出-系统进路参数'!R527)</f>
        <v>N/A</v>
      </c>
      <c r="P526" s="22" t="str">
        <f>IF(INDEX(Veh_Marshal,0,4)="N/A","N/A",'输出-系统进路参数'!S527)</f>
        <v>N/A</v>
      </c>
      <c r="Q526" s="22" t="str">
        <f>IF(INDEX(Veh_Marshal,0,4)="N/A","N/A",'输出-系统进路参数'!T527)</f>
        <v>N/A</v>
      </c>
      <c r="R526" s="22" t="str">
        <f>IF(INDEX(Veh_Marshal,0,4)="N/A","N/A",'输出-系统进路参数'!U527)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IF(INDEX(Veh_Marshal,0,4)="N/A","N/A",'输出-系统进路参数'!B528)</f>
        <v>N/A</v>
      </c>
      <c r="B527" s="22" t="str">
        <f>IF(INDEX(Veh_Marshal,0,4)="N/A","N/A",'输出-系统进路参数'!E528)</f>
        <v>N/A</v>
      </c>
      <c r="C527" s="22" t="str">
        <f>IF(INDEX(Veh_Marshal,0,4)="N/A","N/A",'输出-系统进路参数'!F528)</f>
        <v>N/A</v>
      </c>
      <c r="D527" s="22" t="str">
        <f>IF(INDEX(Veh_Marshal,0,4)="N/A","N/A",'输出-系统进路参数'!G528)</f>
        <v>N/A</v>
      </c>
      <c r="E527" s="22" t="str">
        <f>IF(INDEX(Veh_Marshal,0,4)="N/A","N/A",'输出-系统进路参数'!H528)</f>
        <v>N/A</v>
      </c>
      <c r="F527" s="22" t="str">
        <f>IF(INDEX(Veh_Marshal,0,4)="N/A","N/A",'输出-系统进路参数'!I528)</f>
        <v>N/A</v>
      </c>
      <c r="G527" s="22" t="str">
        <f>IF(INDEX(Veh_Marshal,0,4)="N/A","N/A",'输出-系统进路参数'!J528)</f>
        <v>N/A</v>
      </c>
      <c r="H527" s="22" t="str">
        <f>IF(INDEX(Veh_Marshal,0,4)="N/A","N/A",'输出-系统进路参数'!K528)</f>
        <v>N/A</v>
      </c>
      <c r="I527" s="22" t="str">
        <f>IF(INDEX(Veh_Marshal,0,4)="N/A","N/A",'输出-系统进路参数'!L528)</f>
        <v>N/A</v>
      </c>
      <c r="J527" s="22" t="str">
        <f>IF(INDEX(Veh_Marshal,0,4)="N/A","N/A",'输出-系统进路参数'!M528)</f>
        <v>N/A</v>
      </c>
      <c r="K527" s="22" t="str">
        <f>IF(INDEX(Veh_Marshal,0,4)="N/A","N/A",'输出-系统进路参数'!N528)</f>
        <v>N/A</v>
      </c>
      <c r="L527" s="22" t="str">
        <f>IF(INDEX(Veh_Marshal,0,4)="N/A","N/A",'输出-系统进路参数'!O528)</f>
        <v>N/A</v>
      </c>
      <c r="M527" s="22" t="str">
        <f>IF(INDEX(Veh_Marshal,0,4)="N/A","N/A",'输出-系统进路参数'!P528)</f>
        <v>N/A</v>
      </c>
      <c r="N527" s="22" t="str">
        <f>IF(INDEX(Veh_Marshal,0,4)="N/A","N/A",'输出-系统进路参数'!Q528)</f>
        <v>N/A</v>
      </c>
      <c r="O527" s="22" t="str">
        <f>IF(INDEX(Veh_Marshal,0,4)="N/A","N/A",'输出-系统进路参数'!R528)</f>
        <v>N/A</v>
      </c>
      <c r="P527" s="22" t="str">
        <f>IF(INDEX(Veh_Marshal,0,4)="N/A","N/A",'输出-系统进路参数'!S528)</f>
        <v>N/A</v>
      </c>
      <c r="Q527" s="22" t="str">
        <f>IF(INDEX(Veh_Marshal,0,4)="N/A","N/A",'输出-系统进路参数'!T528)</f>
        <v>N/A</v>
      </c>
      <c r="R527" s="22" t="str">
        <f>IF(INDEX(Veh_Marshal,0,4)="N/A","N/A",'输出-系统进路参数'!U528)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IF(INDEX(Veh_Marshal,0,4)="N/A","N/A",'输出-系统进路参数'!B529)</f>
        <v>N/A</v>
      </c>
      <c r="B528" s="22" t="str">
        <f>IF(INDEX(Veh_Marshal,0,4)="N/A","N/A",'输出-系统进路参数'!E529)</f>
        <v>N/A</v>
      </c>
      <c r="C528" s="22" t="str">
        <f>IF(INDEX(Veh_Marshal,0,4)="N/A","N/A",'输出-系统进路参数'!F529)</f>
        <v>N/A</v>
      </c>
      <c r="D528" s="22" t="str">
        <f>IF(INDEX(Veh_Marshal,0,4)="N/A","N/A",'输出-系统进路参数'!G529)</f>
        <v>N/A</v>
      </c>
      <c r="E528" s="22" t="str">
        <f>IF(INDEX(Veh_Marshal,0,4)="N/A","N/A",'输出-系统进路参数'!H529)</f>
        <v>N/A</v>
      </c>
      <c r="F528" s="22" t="str">
        <f>IF(INDEX(Veh_Marshal,0,4)="N/A","N/A",'输出-系统进路参数'!I529)</f>
        <v>N/A</v>
      </c>
      <c r="G528" s="22" t="str">
        <f>IF(INDEX(Veh_Marshal,0,4)="N/A","N/A",'输出-系统进路参数'!J529)</f>
        <v>N/A</v>
      </c>
      <c r="H528" s="22" t="str">
        <f>IF(INDEX(Veh_Marshal,0,4)="N/A","N/A",'输出-系统进路参数'!K529)</f>
        <v>N/A</v>
      </c>
      <c r="I528" s="22" t="str">
        <f>IF(INDEX(Veh_Marshal,0,4)="N/A","N/A",'输出-系统进路参数'!L529)</f>
        <v>N/A</v>
      </c>
      <c r="J528" s="22" t="str">
        <f>IF(INDEX(Veh_Marshal,0,4)="N/A","N/A",'输出-系统进路参数'!M529)</f>
        <v>N/A</v>
      </c>
      <c r="K528" s="22" t="str">
        <f>IF(INDEX(Veh_Marshal,0,4)="N/A","N/A",'输出-系统进路参数'!N529)</f>
        <v>N/A</v>
      </c>
      <c r="L528" s="22" t="str">
        <f>IF(INDEX(Veh_Marshal,0,4)="N/A","N/A",'输出-系统进路参数'!O529)</f>
        <v>N/A</v>
      </c>
      <c r="M528" s="22" t="str">
        <f>IF(INDEX(Veh_Marshal,0,4)="N/A","N/A",'输出-系统进路参数'!P529)</f>
        <v>N/A</v>
      </c>
      <c r="N528" s="22" t="str">
        <f>IF(INDEX(Veh_Marshal,0,4)="N/A","N/A",'输出-系统进路参数'!Q529)</f>
        <v>N/A</v>
      </c>
      <c r="O528" s="22" t="str">
        <f>IF(INDEX(Veh_Marshal,0,4)="N/A","N/A",'输出-系统进路参数'!R529)</f>
        <v>N/A</v>
      </c>
      <c r="P528" s="22" t="str">
        <f>IF(INDEX(Veh_Marshal,0,4)="N/A","N/A",'输出-系统进路参数'!S529)</f>
        <v>N/A</v>
      </c>
      <c r="Q528" s="22" t="str">
        <f>IF(INDEX(Veh_Marshal,0,4)="N/A","N/A",'输出-系统进路参数'!T529)</f>
        <v>N/A</v>
      </c>
      <c r="R528" s="22" t="str">
        <f>IF(INDEX(Veh_Marshal,0,4)="N/A","N/A",'输出-系统进路参数'!U529)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IF(INDEX(Veh_Marshal,0,4)="N/A","N/A",'输出-系统进路参数'!B530)</f>
        <v>N/A</v>
      </c>
      <c r="B529" s="22" t="str">
        <f>IF(INDEX(Veh_Marshal,0,4)="N/A","N/A",'输出-系统进路参数'!E530)</f>
        <v>N/A</v>
      </c>
      <c r="C529" s="22" t="str">
        <f>IF(INDEX(Veh_Marshal,0,4)="N/A","N/A",'输出-系统进路参数'!F530)</f>
        <v>N/A</v>
      </c>
      <c r="D529" s="22" t="str">
        <f>IF(INDEX(Veh_Marshal,0,4)="N/A","N/A",'输出-系统进路参数'!G530)</f>
        <v>N/A</v>
      </c>
      <c r="E529" s="22" t="str">
        <f>IF(INDEX(Veh_Marshal,0,4)="N/A","N/A",'输出-系统进路参数'!H530)</f>
        <v>N/A</v>
      </c>
      <c r="F529" s="22" t="str">
        <f>IF(INDEX(Veh_Marshal,0,4)="N/A","N/A",'输出-系统进路参数'!I530)</f>
        <v>N/A</v>
      </c>
      <c r="G529" s="22" t="str">
        <f>IF(INDEX(Veh_Marshal,0,4)="N/A","N/A",'输出-系统进路参数'!J530)</f>
        <v>N/A</v>
      </c>
      <c r="H529" s="22" t="str">
        <f>IF(INDEX(Veh_Marshal,0,4)="N/A","N/A",'输出-系统进路参数'!K530)</f>
        <v>N/A</v>
      </c>
      <c r="I529" s="22" t="str">
        <f>IF(INDEX(Veh_Marshal,0,4)="N/A","N/A",'输出-系统进路参数'!L530)</f>
        <v>N/A</v>
      </c>
      <c r="J529" s="22" t="str">
        <f>IF(INDEX(Veh_Marshal,0,4)="N/A","N/A",'输出-系统进路参数'!M530)</f>
        <v>N/A</v>
      </c>
      <c r="K529" s="22" t="str">
        <f>IF(INDEX(Veh_Marshal,0,4)="N/A","N/A",'输出-系统进路参数'!N530)</f>
        <v>N/A</v>
      </c>
      <c r="L529" s="22" t="str">
        <f>IF(INDEX(Veh_Marshal,0,4)="N/A","N/A",'输出-系统进路参数'!O530)</f>
        <v>N/A</v>
      </c>
      <c r="M529" s="22" t="str">
        <f>IF(INDEX(Veh_Marshal,0,4)="N/A","N/A",'输出-系统进路参数'!P530)</f>
        <v>N/A</v>
      </c>
      <c r="N529" s="22" t="str">
        <f>IF(INDEX(Veh_Marshal,0,4)="N/A","N/A",'输出-系统进路参数'!Q530)</f>
        <v>N/A</v>
      </c>
      <c r="O529" s="22" t="str">
        <f>IF(INDEX(Veh_Marshal,0,4)="N/A","N/A",'输出-系统进路参数'!R530)</f>
        <v>N/A</v>
      </c>
      <c r="P529" s="22" t="str">
        <f>IF(INDEX(Veh_Marshal,0,4)="N/A","N/A",'输出-系统进路参数'!S530)</f>
        <v>N/A</v>
      </c>
      <c r="Q529" s="22" t="str">
        <f>IF(INDEX(Veh_Marshal,0,4)="N/A","N/A",'输出-系统进路参数'!T530)</f>
        <v>N/A</v>
      </c>
      <c r="R529" s="22" t="str">
        <f>IF(INDEX(Veh_Marshal,0,4)="N/A","N/A",'输出-系统进路参数'!U530)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IF(INDEX(Veh_Marshal,0,4)="N/A","N/A",'输出-系统进路参数'!B531)</f>
        <v>N/A</v>
      </c>
      <c r="B530" s="22" t="str">
        <f>IF(INDEX(Veh_Marshal,0,4)="N/A","N/A",'输出-系统进路参数'!E531)</f>
        <v>N/A</v>
      </c>
      <c r="C530" s="22" t="str">
        <f>IF(INDEX(Veh_Marshal,0,4)="N/A","N/A",'输出-系统进路参数'!F531)</f>
        <v>N/A</v>
      </c>
      <c r="D530" s="22" t="str">
        <f>IF(INDEX(Veh_Marshal,0,4)="N/A","N/A",'输出-系统进路参数'!G531)</f>
        <v>N/A</v>
      </c>
      <c r="E530" s="22" t="str">
        <f>IF(INDEX(Veh_Marshal,0,4)="N/A","N/A",'输出-系统进路参数'!H531)</f>
        <v>N/A</v>
      </c>
      <c r="F530" s="22" t="str">
        <f>IF(INDEX(Veh_Marshal,0,4)="N/A","N/A",'输出-系统进路参数'!I531)</f>
        <v>N/A</v>
      </c>
      <c r="G530" s="22" t="str">
        <f>IF(INDEX(Veh_Marshal,0,4)="N/A","N/A",'输出-系统进路参数'!J531)</f>
        <v>N/A</v>
      </c>
      <c r="H530" s="22" t="str">
        <f>IF(INDEX(Veh_Marshal,0,4)="N/A","N/A",'输出-系统进路参数'!K531)</f>
        <v>N/A</v>
      </c>
      <c r="I530" s="22" t="str">
        <f>IF(INDEX(Veh_Marshal,0,4)="N/A","N/A",'输出-系统进路参数'!L531)</f>
        <v>N/A</v>
      </c>
      <c r="J530" s="22" t="str">
        <f>IF(INDEX(Veh_Marshal,0,4)="N/A","N/A",'输出-系统进路参数'!M531)</f>
        <v>N/A</v>
      </c>
      <c r="K530" s="22" t="str">
        <f>IF(INDEX(Veh_Marshal,0,4)="N/A","N/A",'输出-系统进路参数'!N531)</f>
        <v>N/A</v>
      </c>
      <c r="L530" s="22" t="str">
        <f>IF(INDEX(Veh_Marshal,0,4)="N/A","N/A",'输出-系统进路参数'!O531)</f>
        <v>N/A</v>
      </c>
      <c r="M530" s="22" t="str">
        <f>IF(INDEX(Veh_Marshal,0,4)="N/A","N/A",'输出-系统进路参数'!P531)</f>
        <v>N/A</v>
      </c>
      <c r="N530" s="22" t="str">
        <f>IF(INDEX(Veh_Marshal,0,4)="N/A","N/A",'输出-系统进路参数'!Q531)</f>
        <v>N/A</v>
      </c>
      <c r="O530" s="22" t="str">
        <f>IF(INDEX(Veh_Marshal,0,4)="N/A","N/A",'输出-系统进路参数'!R531)</f>
        <v>N/A</v>
      </c>
      <c r="P530" s="22" t="str">
        <f>IF(INDEX(Veh_Marshal,0,4)="N/A","N/A",'输出-系统进路参数'!S531)</f>
        <v>N/A</v>
      </c>
      <c r="Q530" s="22" t="str">
        <f>IF(INDEX(Veh_Marshal,0,4)="N/A","N/A",'输出-系统进路参数'!T531)</f>
        <v>N/A</v>
      </c>
      <c r="R530" s="22" t="str">
        <f>IF(INDEX(Veh_Marshal,0,4)="N/A","N/A",'输出-系统进路参数'!U531)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IF(INDEX(Veh_Marshal,0,4)="N/A","N/A",'输出-系统进路参数'!B532)</f>
        <v>N/A</v>
      </c>
      <c r="B531" s="22" t="str">
        <f>IF(INDEX(Veh_Marshal,0,4)="N/A","N/A",'输出-系统进路参数'!E532)</f>
        <v>N/A</v>
      </c>
      <c r="C531" s="22" t="str">
        <f>IF(INDEX(Veh_Marshal,0,4)="N/A","N/A",'输出-系统进路参数'!F532)</f>
        <v>N/A</v>
      </c>
      <c r="D531" s="22" t="str">
        <f>IF(INDEX(Veh_Marshal,0,4)="N/A","N/A",'输出-系统进路参数'!G532)</f>
        <v>N/A</v>
      </c>
      <c r="E531" s="22" t="str">
        <f>IF(INDEX(Veh_Marshal,0,4)="N/A","N/A",'输出-系统进路参数'!H532)</f>
        <v>N/A</v>
      </c>
      <c r="F531" s="22" t="str">
        <f>IF(INDEX(Veh_Marshal,0,4)="N/A","N/A",'输出-系统进路参数'!I532)</f>
        <v>N/A</v>
      </c>
      <c r="G531" s="22" t="str">
        <f>IF(INDEX(Veh_Marshal,0,4)="N/A","N/A",'输出-系统进路参数'!J532)</f>
        <v>N/A</v>
      </c>
      <c r="H531" s="22" t="str">
        <f>IF(INDEX(Veh_Marshal,0,4)="N/A","N/A",'输出-系统进路参数'!K532)</f>
        <v>N/A</v>
      </c>
      <c r="I531" s="22" t="str">
        <f>IF(INDEX(Veh_Marshal,0,4)="N/A","N/A",'输出-系统进路参数'!L532)</f>
        <v>N/A</v>
      </c>
      <c r="J531" s="22" t="str">
        <f>IF(INDEX(Veh_Marshal,0,4)="N/A","N/A",'输出-系统进路参数'!M532)</f>
        <v>N/A</v>
      </c>
      <c r="K531" s="22" t="str">
        <f>IF(INDEX(Veh_Marshal,0,4)="N/A","N/A",'输出-系统进路参数'!N532)</f>
        <v>N/A</v>
      </c>
      <c r="L531" s="22" t="str">
        <f>IF(INDEX(Veh_Marshal,0,4)="N/A","N/A",'输出-系统进路参数'!O532)</f>
        <v>N/A</v>
      </c>
      <c r="M531" s="22" t="str">
        <f>IF(INDEX(Veh_Marshal,0,4)="N/A","N/A",'输出-系统进路参数'!P532)</f>
        <v>N/A</v>
      </c>
      <c r="N531" s="22" t="str">
        <f>IF(INDEX(Veh_Marshal,0,4)="N/A","N/A",'输出-系统进路参数'!Q532)</f>
        <v>N/A</v>
      </c>
      <c r="O531" s="22" t="str">
        <f>IF(INDEX(Veh_Marshal,0,4)="N/A","N/A",'输出-系统进路参数'!R532)</f>
        <v>N/A</v>
      </c>
      <c r="P531" s="22" t="str">
        <f>IF(INDEX(Veh_Marshal,0,4)="N/A","N/A",'输出-系统进路参数'!S532)</f>
        <v>N/A</v>
      </c>
      <c r="Q531" s="22" t="str">
        <f>IF(INDEX(Veh_Marshal,0,4)="N/A","N/A",'输出-系统进路参数'!T532)</f>
        <v>N/A</v>
      </c>
      <c r="R531" s="22" t="str">
        <f>IF(INDEX(Veh_Marshal,0,4)="N/A","N/A",'输出-系统进路参数'!U532)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IF(INDEX(Veh_Marshal,0,4)="N/A","N/A",'输出-系统进路参数'!B533)</f>
        <v>N/A</v>
      </c>
      <c r="B532" s="22" t="str">
        <f>IF(INDEX(Veh_Marshal,0,4)="N/A","N/A",'输出-系统进路参数'!E533)</f>
        <v>N/A</v>
      </c>
      <c r="C532" s="22" t="str">
        <f>IF(INDEX(Veh_Marshal,0,4)="N/A","N/A",'输出-系统进路参数'!F533)</f>
        <v>N/A</v>
      </c>
      <c r="D532" s="22" t="str">
        <f>IF(INDEX(Veh_Marshal,0,4)="N/A","N/A",'输出-系统进路参数'!G533)</f>
        <v>N/A</v>
      </c>
      <c r="E532" s="22" t="str">
        <f>IF(INDEX(Veh_Marshal,0,4)="N/A","N/A",'输出-系统进路参数'!H533)</f>
        <v>N/A</v>
      </c>
      <c r="F532" s="22" t="str">
        <f>IF(INDEX(Veh_Marshal,0,4)="N/A","N/A",'输出-系统进路参数'!I533)</f>
        <v>N/A</v>
      </c>
      <c r="G532" s="22" t="str">
        <f>IF(INDEX(Veh_Marshal,0,4)="N/A","N/A",'输出-系统进路参数'!J533)</f>
        <v>N/A</v>
      </c>
      <c r="H532" s="22" t="str">
        <f>IF(INDEX(Veh_Marshal,0,4)="N/A","N/A",'输出-系统进路参数'!K533)</f>
        <v>N/A</v>
      </c>
      <c r="I532" s="22" t="str">
        <f>IF(INDEX(Veh_Marshal,0,4)="N/A","N/A",'输出-系统进路参数'!L533)</f>
        <v>N/A</v>
      </c>
      <c r="J532" s="22" t="str">
        <f>IF(INDEX(Veh_Marshal,0,4)="N/A","N/A",'输出-系统进路参数'!M533)</f>
        <v>N/A</v>
      </c>
      <c r="K532" s="22" t="str">
        <f>IF(INDEX(Veh_Marshal,0,4)="N/A","N/A",'输出-系统进路参数'!N533)</f>
        <v>N/A</v>
      </c>
      <c r="L532" s="22" t="str">
        <f>IF(INDEX(Veh_Marshal,0,4)="N/A","N/A",'输出-系统进路参数'!O533)</f>
        <v>N/A</v>
      </c>
      <c r="M532" s="22" t="str">
        <f>IF(INDEX(Veh_Marshal,0,4)="N/A","N/A",'输出-系统进路参数'!P533)</f>
        <v>N/A</v>
      </c>
      <c r="N532" s="22" t="str">
        <f>IF(INDEX(Veh_Marshal,0,4)="N/A","N/A",'输出-系统进路参数'!Q533)</f>
        <v>N/A</v>
      </c>
      <c r="O532" s="22" t="str">
        <f>IF(INDEX(Veh_Marshal,0,4)="N/A","N/A",'输出-系统进路参数'!R533)</f>
        <v>N/A</v>
      </c>
      <c r="P532" s="22" t="str">
        <f>IF(INDEX(Veh_Marshal,0,4)="N/A","N/A",'输出-系统进路参数'!S533)</f>
        <v>N/A</v>
      </c>
      <c r="Q532" s="22" t="str">
        <f>IF(INDEX(Veh_Marshal,0,4)="N/A","N/A",'输出-系统进路参数'!T533)</f>
        <v>N/A</v>
      </c>
      <c r="R532" s="22" t="str">
        <f>IF(INDEX(Veh_Marshal,0,4)="N/A","N/A",'输出-系统进路参数'!U533)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IF(INDEX(Veh_Marshal,0,4)="N/A","N/A",'输出-系统进路参数'!B534)</f>
        <v>N/A</v>
      </c>
      <c r="B533" s="22" t="str">
        <f>IF(INDEX(Veh_Marshal,0,4)="N/A","N/A",'输出-系统进路参数'!E534)</f>
        <v>N/A</v>
      </c>
      <c r="C533" s="22" t="str">
        <f>IF(INDEX(Veh_Marshal,0,4)="N/A","N/A",'输出-系统进路参数'!F534)</f>
        <v>N/A</v>
      </c>
      <c r="D533" s="22" t="str">
        <f>IF(INDEX(Veh_Marshal,0,4)="N/A","N/A",'输出-系统进路参数'!G534)</f>
        <v>N/A</v>
      </c>
      <c r="E533" s="22" t="str">
        <f>IF(INDEX(Veh_Marshal,0,4)="N/A","N/A",'输出-系统进路参数'!H534)</f>
        <v>N/A</v>
      </c>
      <c r="F533" s="22" t="str">
        <f>IF(INDEX(Veh_Marshal,0,4)="N/A","N/A",'输出-系统进路参数'!I534)</f>
        <v>N/A</v>
      </c>
      <c r="G533" s="22" t="str">
        <f>IF(INDEX(Veh_Marshal,0,4)="N/A","N/A",'输出-系统进路参数'!J534)</f>
        <v>N/A</v>
      </c>
      <c r="H533" s="22" t="str">
        <f>IF(INDEX(Veh_Marshal,0,4)="N/A","N/A",'输出-系统进路参数'!K534)</f>
        <v>N/A</v>
      </c>
      <c r="I533" s="22" t="str">
        <f>IF(INDEX(Veh_Marshal,0,4)="N/A","N/A",'输出-系统进路参数'!L534)</f>
        <v>N/A</v>
      </c>
      <c r="J533" s="22" t="str">
        <f>IF(INDEX(Veh_Marshal,0,4)="N/A","N/A",'输出-系统进路参数'!M534)</f>
        <v>N/A</v>
      </c>
      <c r="K533" s="22" t="str">
        <f>IF(INDEX(Veh_Marshal,0,4)="N/A","N/A",'输出-系统进路参数'!N534)</f>
        <v>N/A</v>
      </c>
      <c r="L533" s="22" t="str">
        <f>IF(INDEX(Veh_Marshal,0,4)="N/A","N/A",'输出-系统进路参数'!O534)</f>
        <v>N/A</v>
      </c>
      <c r="M533" s="22" t="str">
        <f>IF(INDEX(Veh_Marshal,0,4)="N/A","N/A",'输出-系统进路参数'!P534)</f>
        <v>N/A</v>
      </c>
      <c r="N533" s="22" t="str">
        <f>IF(INDEX(Veh_Marshal,0,4)="N/A","N/A",'输出-系统进路参数'!Q534)</f>
        <v>N/A</v>
      </c>
      <c r="O533" s="22" t="str">
        <f>IF(INDEX(Veh_Marshal,0,4)="N/A","N/A",'输出-系统进路参数'!R534)</f>
        <v>N/A</v>
      </c>
      <c r="P533" s="22" t="str">
        <f>IF(INDEX(Veh_Marshal,0,4)="N/A","N/A",'输出-系统进路参数'!S534)</f>
        <v>N/A</v>
      </c>
      <c r="Q533" s="22" t="str">
        <f>IF(INDEX(Veh_Marshal,0,4)="N/A","N/A",'输出-系统进路参数'!T534)</f>
        <v>N/A</v>
      </c>
      <c r="R533" s="22" t="str">
        <f>IF(INDEX(Veh_Marshal,0,4)="N/A","N/A",'输出-系统进路参数'!U534)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IF(INDEX(Veh_Marshal,0,4)="N/A","N/A",'输出-系统进路参数'!B535)</f>
        <v>N/A</v>
      </c>
      <c r="B534" s="22" t="str">
        <f>IF(INDEX(Veh_Marshal,0,4)="N/A","N/A",'输出-系统进路参数'!E535)</f>
        <v>N/A</v>
      </c>
      <c r="C534" s="22" t="str">
        <f>IF(INDEX(Veh_Marshal,0,4)="N/A","N/A",'输出-系统进路参数'!F535)</f>
        <v>N/A</v>
      </c>
      <c r="D534" s="22" t="str">
        <f>IF(INDEX(Veh_Marshal,0,4)="N/A","N/A",'输出-系统进路参数'!G535)</f>
        <v>N/A</v>
      </c>
      <c r="E534" s="22" t="str">
        <f>IF(INDEX(Veh_Marshal,0,4)="N/A","N/A",'输出-系统进路参数'!H535)</f>
        <v>N/A</v>
      </c>
      <c r="F534" s="22" t="str">
        <f>IF(INDEX(Veh_Marshal,0,4)="N/A","N/A",'输出-系统进路参数'!I535)</f>
        <v>N/A</v>
      </c>
      <c r="G534" s="22" t="str">
        <f>IF(INDEX(Veh_Marshal,0,4)="N/A","N/A",'输出-系统进路参数'!J535)</f>
        <v>N/A</v>
      </c>
      <c r="H534" s="22" t="str">
        <f>IF(INDEX(Veh_Marshal,0,4)="N/A","N/A",'输出-系统进路参数'!K535)</f>
        <v>N/A</v>
      </c>
      <c r="I534" s="22" t="str">
        <f>IF(INDEX(Veh_Marshal,0,4)="N/A","N/A",'输出-系统进路参数'!L535)</f>
        <v>N/A</v>
      </c>
      <c r="J534" s="22" t="str">
        <f>IF(INDEX(Veh_Marshal,0,4)="N/A","N/A",'输出-系统进路参数'!M535)</f>
        <v>N/A</v>
      </c>
      <c r="K534" s="22" t="str">
        <f>IF(INDEX(Veh_Marshal,0,4)="N/A","N/A",'输出-系统进路参数'!N535)</f>
        <v>N/A</v>
      </c>
      <c r="L534" s="22" t="str">
        <f>IF(INDEX(Veh_Marshal,0,4)="N/A","N/A",'输出-系统进路参数'!O535)</f>
        <v>N/A</v>
      </c>
      <c r="M534" s="22" t="str">
        <f>IF(INDEX(Veh_Marshal,0,4)="N/A","N/A",'输出-系统进路参数'!P535)</f>
        <v>N/A</v>
      </c>
      <c r="N534" s="22" t="str">
        <f>IF(INDEX(Veh_Marshal,0,4)="N/A","N/A",'输出-系统进路参数'!Q535)</f>
        <v>N/A</v>
      </c>
      <c r="O534" s="22" t="str">
        <f>IF(INDEX(Veh_Marshal,0,4)="N/A","N/A",'输出-系统进路参数'!R535)</f>
        <v>N/A</v>
      </c>
      <c r="P534" s="22" t="str">
        <f>IF(INDEX(Veh_Marshal,0,4)="N/A","N/A",'输出-系统进路参数'!S535)</f>
        <v>N/A</v>
      </c>
      <c r="Q534" s="22" t="str">
        <f>IF(INDEX(Veh_Marshal,0,4)="N/A","N/A",'输出-系统进路参数'!T535)</f>
        <v>N/A</v>
      </c>
      <c r="R534" s="22" t="str">
        <f>IF(INDEX(Veh_Marshal,0,4)="N/A","N/A",'输出-系统进路参数'!U535)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IF(INDEX(Veh_Marshal,0,4)="N/A","N/A",'输出-系统进路参数'!B536)</f>
        <v>N/A</v>
      </c>
      <c r="B535" s="22" t="str">
        <f>IF(INDEX(Veh_Marshal,0,4)="N/A","N/A",'输出-系统进路参数'!E536)</f>
        <v>N/A</v>
      </c>
      <c r="C535" s="22" t="str">
        <f>IF(INDEX(Veh_Marshal,0,4)="N/A","N/A",'输出-系统进路参数'!F536)</f>
        <v>N/A</v>
      </c>
      <c r="D535" s="22" t="str">
        <f>IF(INDEX(Veh_Marshal,0,4)="N/A","N/A",'输出-系统进路参数'!G536)</f>
        <v>N/A</v>
      </c>
      <c r="E535" s="22" t="str">
        <f>IF(INDEX(Veh_Marshal,0,4)="N/A","N/A",'输出-系统进路参数'!H536)</f>
        <v>N/A</v>
      </c>
      <c r="F535" s="22" t="str">
        <f>IF(INDEX(Veh_Marshal,0,4)="N/A","N/A",'输出-系统进路参数'!I536)</f>
        <v>N/A</v>
      </c>
      <c r="G535" s="22" t="str">
        <f>IF(INDEX(Veh_Marshal,0,4)="N/A","N/A",'输出-系统进路参数'!J536)</f>
        <v>N/A</v>
      </c>
      <c r="H535" s="22" t="str">
        <f>IF(INDEX(Veh_Marshal,0,4)="N/A","N/A",'输出-系统进路参数'!K536)</f>
        <v>N/A</v>
      </c>
      <c r="I535" s="22" t="str">
        <f>IF(INDEX(Veh_Marshal,0,4)="N/A","N/A",'输出-系统进路参数'!L536)</f>
        <v>N/A</v>
      </c>
      <c r="J535" s="22" t="str">
        <f>IF(INDEX(Veh_Marshal,0,4)="N/A","N/A",'输出-系统进路参数'!M536)</f>
        <v>N/A</v>
      </c>
      <c r="K535" s="22" t="str">
        <f>IF(INDEX(Veh_Marshal,0,4)="N/A","N/A",'输出-系统进路参数'!N536)</f>
        <v>N/A</v>
      </c>
      <c r="L535" s="22" t="str">
        <f>IF(INDEX(Veh_Marshal,0,4)="N/A","N/A",'输出-系统进路参数'!O536)</f>
        <v>N/A</v>
      </c>
      <c r="M535" s="22" t="str">
        <f>IF(INDEX(Veh_Marshal,0,4)="N/A","N/A",'输出-系统进路参数'!P536)</f>
        <v>N/A</v>
      </c>
      <c r="N535" s="22" t="str">
        <f>IF(INDEX(Veh_Marshal,0,4)="N/A","N/A",'输出-系统进路参数'!Q536)</f>
        <v>N/A</v>
      </c>
      <c r="O535" s="22" t="str">
        <f>IF(INDEX(Veh_Marshal,0,4)="N/A","N/A",'输出-系统进路参数'!R536)</f>
        <v>N/A</v>
      </c>
      <c r="P535" s="22" t="str">
        <f>IF(INDEX(Veh_Marshal,0,4)="N/A","N/A",'输出-系统进路参数'!S536)</f>
        <v>N/A</v>
      </c>
      <c r="Q535" s="22" t="str">
        <f>IF(INDEX(Veh_Marshal,0,4)="N/A","N/A",'输出-系统进路参数'!T536)</f>
        <v>N/A</v>
      </c>
      <c r="R535" s="22" t="str">
        <f>IF(INDEX(Veh_Marshal,0,4)="N/A","N/A",'输出-系统进路参数'!U536)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IF(INDEX(Veh_Marshal,0,4)="N/A","N/A",'输出-系统进路参数'!B537)</f>
        <v>N/A</v>
      </c>
      <c r="B536" s="22" t="str">
        <f>IF(INDEX(Veh_Marshal,0,4)="N/A","N/A",'输出-系统进路参数'!E537)</f>
        <v>N/A</v>
      </c>
      <c r="C536" s="22" t="str">
        <f>IF(INDEX(Veh_Marshal,0,4)="N/A","N/A",'输出-系统进路参数'!F537)</f>
        <v>N/A</v>
      </c>
      <c r="D536" s="22" t="str">
        <f>IF(INDEX(Veh_Marshal,0,4)="N/A","N/A",'输出-系统进路参数'!G537)</f>
        <v>N/A</v>
      </c>
      <c r="E536" s="22" t="str">
        <f>IF(INDEX(Veh_Marshal,0,4)="N/A","N/A",'输出-系统进路参数'!H537)</f>
        <v>N/A</v>
      </c>
      <c r="F536" s="22" t="str">
        <f>IF(INDEX(Veh_Marshal,0,4)="N/A","N/A",'输出-系统进路参数'!I537)</f>
        <v>N/A</v>
      </c>
      <c r="G536" s="22" t="str">
        <f>IF(INDEX(Veh_Marshal,0,4)="N/A","N/A",'输出-系统进路参数'!J537)</f>
        <v>N/A</v>
      </c>
      <c r="H536" s="22" t="str">
        <f>IF(INDEX(Veh_Marshal,0,4)="N/A","N/A",'输出-系统进路参数'!K537)</f>
        <v>N/A</v>
      </c>
      <c r="I536" s="22" t="str">
        <f>IF(INDEX(Veh_Marshal,0,4)="N/A","N/A",'输出-系统进路参数'!L537)</f>
        <v>N/A</v>
      </c>
      <c r="J536" s="22" t="str">
        <f>IF(INDEX(Veh_Marshal,0,4)="N/A","N/A",'输出-系统进路参数'!M537)</f>
        <v>N/A</v>
      </c>
      <c r="K536" s="22" t="str">
        <f>IF(INDEX(Veh_Marshal,0,4)="N/A","N/A",'输出-系统进路参数'!N537)</f>
        <v>N/A</v>
      </c>
      <c r="L536" s="22" t="str">
        <f>IF(INDEX(Veh_Marshal,0,4)="N/A","N/A",'输出-系统进路参数'!O537)</f>
        <v>N/A</v>
      </c>
      <c r="M536" s="22" t="str">
        <f>IF(INDEX(Veh_Marshal,0,4)="N/A","N/A",'输出-系统进路参数'!P537)</f>
        <v>N/A</v>
      </c>
      <c r="N536" s="22" t="str">
        <f>IF(INDEX(Veh_Marshal,0,4)="N/A","N/A",'输出-系统进路参数'!Q537)</f>
        <v>N/A</v>
      </c>
      <c r="O536" s="22" t="str">
        <f>IF(INDEX(Veh_Marshal,0,4)="N/A","N/A",'输出-系统进路参数'!R537)</f>
        <v>N/A</v>
      </c>
      <c r="P536" s="22" t="str">
        <f>IF(INDEX(Veh_Marshal,0,4)="N/A","N/A",'输出-系统进路参数'!S537)</f>
        <v>N/A</v>
      </c>
      <c r="Q536" s="22" t="str">
        <f>IF(INDEX(Veh_Marshal,0,4)="N/A","N/A",'输出-系统进路参数'!T537)</f>
        <v>N/A</v>
      </c>
      <c r="R536" s="22" t="str">
        <f>IF(INDEX(Veh_Marshal,0,4)="N/A","N/A",'输出-系统进路参数'!U537)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IF(INDEX(Veh_Marshal,0,4)="N/A","N/A",'输出-系统进路参数'!B538)</f>
        <v>N/A</v>
      </c>
      <c r="B537" s="22" t="str">
        <f>IF(INDEX(Veh_Marshal,0,4)="N/A","N/A",'输出-系统进路参数'!E538)</f>
        <v>N/A</v>
      </c>
      <c r="C537" s="22" t="str">
        <f>IF(INDEX(Veh_Marshal,0,4)="N/A","N/A",'输出-系统进路参数'!F538)</f>
        <v>N/A</v>
      </c>
      <c r="D537" s="22" t="str">
        <f>IF(INDEX(Veh_Marshal,0,4)="N/A","N/A",'输出-系统进路参数'!G538)</f>
        <v>N/A</v>
      </c>
      <c r="E537" s="22" t="str">
        <f>IF(INDEX(Veh_Marshal,0,4)="N/A","N/A",'输出-系统进路参数'!H538)</f>
        <v>N/A</v>
      </c>
      <c r="F537" s="22" t="str">
        <f>IF(INDEX(Veh_Marshal,0,4)="N/A","N/A",'输出-系统进路参数'!I538)</f>
        <v>N/A</v>
      </c>
      <c r="G537" s="22" t="str">
        <f>IF(INDEX(Veh_Marshal,0,4)="N/A","N/A",'输出-系统进路参数'!J538)</f>
        <v>N/A</v>
      </c>
      <c r="H537" s="22" t="str">
        <f>IF(INDEX(Veh_Marshal,0,4)="N/A","N/A",'输出-系统进路参数'!K538)</f>
        <v>N/A</v>
      </c>
      <c r="I537" s="22" t="str">
        <f>IF(INDEX(Veh_Marshal,0,4)="N/A","N/A",'输出-系统进路参数'!L538)</f>
        <v>N/A</v>
      </c>
      <c r="J537" s="22" t="str">
        <f>IF(INDEX(Veh_Marshal,0,4)="N/A","N/A",'输出-系统进路参数'!M538)</f>
        <v>N/A</v>
      </c>
      <c r="K537" s="22" t="str">
        <f>IF(INDEX(Veh_Marshal,0,4)="N/A","N/A",'输出-系统进路参数'!N538)</f>
        <v>N/A</v>
      </c>
      <c r="L537" s="22" t="str">
        <f>IF(INDEX(Veh_Marshal,0,4)="N/A","N/A",'输出-系统进路参数'!O538)</f>
        <v>N/A</v>
      </c>
      <c r="M537" s="22" t="str">
        <f>IF(INDEX(Veh_Marshal,0,4)="N/A","N/A",'输出-系统进路参数'!P538)</f>
        <v>N/A</v>
      </c>
      <c r="N537" s="22" t="str">
        <f>IF(INDEX(Veh_Marshal,0,4)="N/A","N/A",'输出-系统进路参数'!Q538)</f>
        <v>N/A</v>
      </c>
      <c r="O537" s="22" t="str">
        <f>IF(INDEX(Veh_Marshal,0,4)="N/A","N/A",'输出-系统进路参数'!R538)</f>
        <v>N/A</v>
      </c>
      <c r="P537" s="22" t="str">
        <f>IF(INDEX(Veh_Marshal,0,4)="N/A","N/A",'输出-系统进路参数'!S538)</f>
        <v>N/A</v>
      </c>
      <c r="Q537" s="22" t="str">
        <f>IF(INDEX(Veh_Marshal,0,4)="N/A","N/A",'输出-系统进路参数'!T538)</f>
        <v>N/A</v>
      </c>
      <c r="R537" s="22" t="str">
        <f>IF(INDEX(Veh_Marshal,0,4)="N/A","N/A",'输出-系统进路参数'!U538)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IF(INDEX(Veh_Marshal,0,4)="N/A","N/A",'输出-系统进路参数'!B539)</f>
        <v>N/A</v>
      </c>
      <c r="B538" s="22" t="str">
        <f>IF(INDEX(Veh_Marshal,0,4)="N/A","N/A",'输出-系统进路参数'!E539)</f>
        <v>N/A</v>
      </c>
      <c r="C538" s="22" t="str">
        <f>IF(INDEX(Veh_Marshal,0,4)="N/A","N/A",'输出-系统进路参数'!F539)</f>
        <v>N/A</v>
      </c>
      <c r="D538" s="22" t="str">
        <f>IF(INDEX(Veh_Marshal,0,4)="N/A","N/A",'输出-系统进路参数'!G539)</f>
        <v>N/A</v>
      </c>
      <c r="E538" s="22" t="str">
        <f>IF(INDEX(Veh_Marshal,0,4)="N/A","N/A",'输出-系统进路参数'!H539)</f>
        <v>N/A</v>
      </c>
      <c r="F538" s="22" t="str">
        <f>IF(INDEX(Veh_Marshal,0,4)="N/A","N/A",'输出-系统进路参数'!I539)</f>
        <v>N/A</v>
      </c>
      <c r="G538" s="22" t="str">
        <f>IF(INDEX(Veh_Marshal,0,4)="N/A","N/A",'输出-系统进路参数'!J539)</f>
        <v>N/A</v>
      </c>
      <c r="H538" s="22" t="str">
        <f>IF(INDEX(Veh_Marshal,0,4)="N/A","N/A",'输出-系统进路参数'!K539)</f>
        <v>N/A</v>
      </c>
      <c r="I538" s="22" t="str">
        <f>IF(INDEX(Veh_Marshal,0,4)="N/A","N/A",'输出-系统进路参数'!L539)</f>
        <v>N/A</v>
      </c>
      <c r="J538" s="22" t="str">
        <f>IF(INDEX(Veh_Marshal,0,4)="N/A","N/A",'输出-系统进路参数'!M539)</f>
        <v>N/A</v>
      </c>
      <c r="K538" s="22" t="str">
        <f>IF(INDEX(Veh_Marshal,0,4)="N/A","N/A",'输出-系统进路参数'!N539)</f>
        <v>N/A</v>
      </c>
      <c r="L538" s="22" t="str">
        <f>IF(INDEX(Veh_Marshal,0,4)="N/A","N/A",'输出-系统进路参数'!O539)</f>
        <v>N/A</v>
      </c>
      <c r="M538" s="22" t="str">
        <f>IF(INDEX(Veh_Marshal,0,4)="N/A","N/A",'输出-系统进路参数'!P539)</f>
        <v>N/A</v>
      </c>
      <c r="N538" s="22" t="str">
        <f>IF(INDEX(Veh_Marshal,0,4)="N/A","N/A",'输出-系统进路参数'!Q539)</f>
        <v>N/A</v>
      </c>
      <c r="O538" s="22" t="str">
        <f>IF(INDEX(Veh_Marshal,0,4)="N/A","N/A",'输出-系统进路参数'!R539)</f>
        <v>N/A</v>
      </c>
      <c r="P538" s="22" t="str">
        <f>IF(INDEX(Veh_Marshal,0,4)="N/A","N/A",'输出-系统进路参数'!S539)</f>
        <v>N/A</v>
      </c>
      <c r="Q538" s="22" t="str">
        <f>IF(INDEX(Veh_Marshal,0,4)="N/A","N/A",'输出-系统进路参数'!T539)</f>
        <v>N/A</v>
      </c>
      <c r="R538" s="22" t="str">
        <f>IF(INDEX(Veh_Marshal,0,4)="N/A","N/A",'输出-系统进路参数'!U539)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IF(INDEX(Veh_Marshal,0,4)="N/A","N/A",'输出-系统进路参数'!B540)</f>
        <v>N/A</v>
      </c>
      <c r="B539" s="22" t="str">
        <f>IF(INDEX(Veh_Marshal,0,4)="N/A","N/A",'输出-系统进路参数'!E540)</f>
        <v>N/A</v>
      </c>
      <c r="C539" s="22" t="str">
        <f>IF(INDEX(Veh_Marshal,0,4)="N/A","N/A",'输出-系统进路参数'!F540)</f>
        <v>N/A</v>
      </c>
      <c r="D539" s="22" t="str">
        <f>IF(INDEX(Veh_Marshal,0,4)="N/A","N/A",'输出-系统进路参数'!G540)</f>
        <v>N/A</v>
      </c>
      <c r="E539" s="22" t="str">
        <f>IF(INDEX(Veh_Marshal,0,4)="N/A","N/A",'输出-系统进路参数'!H540)</f>
        <v>N/A</v>
      </c>
      <c r="F539" s="22" t="str">
        <f>IF(INDEX(Veh_Marshal,0,4)="N/A","N/A",'输出-系统进路参数'!I540)</f>
        <v>N/A</v>
      </c>
      <c r="G539" s="22" t="str">
        <f>IF(INDEX(Veh_Marshal,0,4)="N/A","N/A",'输出-系统进路参数'!J540)</f>
        <v>N/A</v>
      </c>
      <c r="H539" s="22" t="str">
        <f>IF(INDEX(Veh_Marshal,0,4)="N/A","N/A",'输出-系统进路参数'!K540)</f>
        <v>N/A</v>
      </c>
      <c r="I539" s="22" t="str">
        <f>IF(INDEX(Veh_Marshal,0,4)="N/A","N/A",'输出-系统进路参数'!L540)</f>
        <v>N/A</v>
      </c>
      <c r="J539" s="22" t="str">
        <f>IF(INDEX(Veh_Marshal,0,4)="N/A","N/A",'输出-系统进路参数'!M540)</f>
        <v>N/A</v>
      </c>
      <c r="K539" s="22" t="str">
        <f>IF(INDEX(Veh_Marshal,0,4)="N/A","N/A",'输出-系统进路参数'!N540)</f>
        <v>N/A</v>
      </c>
      <c r="L539" s="22" t="str">
        <f>IF(INDEX(Veh_Marshal,0,4)="N/A","N/A",'输出-系统进路参数'!O540)</f>
        <v>N/A</v>
      </c>
      <c r="M539" s="22" t="str">
        <f>IF(INDEX(Veh_Marshal,0,4)="N/A","N/A",'输出-系统进路参数'!P540)</f>
        <v>N/A</v>
      </c>
      <c r="N539" s="22" t="str">
        <f>IF(INDEX(Veh_Marshal,0,4)="N/A","N/A",'输出-系统进路参数'!Q540)</f>
        <v>N/A</v>
      </c>
      <c r="O539" s="22" t="str">
        <f>IF(INDEX(Veh_Marshal,0,4)="N/A","N/A",'输出-系统进路参数'!R540)</f>
        <v>N/A</v>
      </c>
      <c r="P539" s="22" t="str">
        <f>IF(INDEX(Veh_Marshal,0,4)="N/A","N/A",'输出-系统进路参数'!S540)</f>
        <v>N/A</v>
      </c>
      <c r="Q539" s="22" t="str">
        <f>IF(INDEX(Veh_Marshal,0,4)="N/A","N/A",'输出-系统进路参数'!T540)</f>
        <v>N/A</v>
      </c>
      <c r="R539" s="22" t="str">
        <f>IF(INDEX(Veh_Marshal,0,4)="N/A","N/A",'输出-系统进路参数'!U540)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IF(INDEX(Veh_Marshal,0,4)="N/A","N/A",'输出-系统进路参数'!B541)</f>
        <v>N/A</v>
      </c>
      <c r="B540" s="22" t="str">
        <f>IF(INDEX(Veh_Marshal,0,4)="N/A","N/A",'输出-系统进路参数'!E541)</f>
        <v>N/A</v>
      </c>
      <c r="C540" s="22" t="str">
        <f>IF(INDEX(Veh_Marshal,0,4)="N/A","N/A",'输出-系统进路参数'!F541)</f>
        <v>N/A</v>
      </c>
      <c r="D540" s="22" t="str">
        <f>IF(INDEX(Veh_Marshal,0,4)="N/A","N/A",'输出-系统进路参数'!G541)</f>
        <v>N/A</v>
      </c>
      <c r="E540" s="22" t="str">
        <f>IF(INDEX(Veh_Marshal,0,4)="N/A","N/A",'输出-系统进路参数'!H541)</f>
        <v>N/A</v>
      </c>
      <c r="F540" s="22" t="str">
        <f>IF(INDEX(Veh_Marshal,0,4)="N/A","N/A",'输出-系统进路参数'!I541)</f>
        <v>N/A</v>
      </c>
      <c r="G540" s="22" t="str">
        <f>IF(INDEX(Veh_Marshal,0,4)="N/A","N/A",'输出-系统进路参数'!J541)</f>
        <v>N/A</v>
      </c>
      <c r="H540" s="22" t="str">
        <f>IF(INDEX(Veh_Marshal,0,4)="N/A","N/A",'输出-系统进路参数'!K541)</f>
        <v>N/A</v>
      </c>
      <c r="I540" s="22" t="str">
        <f>IF(INDEX(Veh_Marshal,0,4)="N/A","N/A",'输出-系统进路参数'!L541)</f>
        <v>N/A</v>
      </c>
      <c r="J540" s="22" t="str">
        <f>IF(INDEX(Veh_Marshal,0,4)="N/A","N/A",'输出-系统进路参数'!M541)</f>
        <v>N/A</v>
      </c>
      <c r="K540" s="22" t="str">
        <f>IF(INDEX(Veh_Marshal,0,4)="N/A","N/A",'输出-系统进路参数'!N541)</f>
        <v>N/A</v>
      </c>
      <c r="L540" s="22" t="str">
        <f>IF(INDEX(Veh_Marshal,0,4)="N/A","N/A",'输出-系统进路参数'!O541)</f>
        <v>N/A</v>
      </c>
      <c r="M540" s="22" t="str">
        <f>IF(INDEX(Veh_Marshal,0,4)="N/A","N/A",'输出-系统进路参数'!P541)</f>
        <v>N/A</v>
      </c>
      <c r="N540" s="22" t="str">
        <f>IF(INDEX(Veh_Marshal,0,4)="N/A","N/A",'输出-系统进路参数'!Q541)</f>
        <v>N/A</v>
      </c>
      <c r="O540" s="22" t="str">
        <f>IF(INDEX(Veh_Marshal,0,4)="N/A","N/A",'输出-系统进路参数'!R541)</f>
        <v>N/A</v>
      </c>
      <c r="P540" s="22" t="str">
        <f>IF(INDEX(Veh_Marshal,0,4)="N/A","N/A",'输出-系统进路参数'!S541)</f>
        <v>N/A</v>
      </c>
      <c r="Q540" s="22" t="str">
        <f>IF(INDEX(Veh_Marshal,0,4)="N/A","N/A",'输出-系统进路参数'!T541)</f>
        <v>N/A</v>
      </c>
      <c r="R540" s="22" t="str">
        <f>IF(INDEX(Veh_Marshal,0,4)="N/A","N/A",'输出-系统进路参数'!U541)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IF(INDEX(Veh_Marshal,0,4)="N/A","N/A",'输出-系统进路参数'!B542)</f>
        <v>N/A</v>
      </c>
      <c r="B541" s="22" t="str">
        <f>IF(INDEX(Veh_Marshal,0,4)="N/A","N/A",'输出-系统进路参数'!E542)</f>
        <v>N/A</v>
      </c>
      <c r="C541" s="22" t="str">
        <f>IF(INDEX(Veh_Marshal,0,4)="N/A","N/A",'输出-系统进路参数'!F542)</f>
        <v>N/A</v>
      </c>
      <c r="D541" s="22" t="str">
        <f>IF(INDEX(Veh_Marshal,0,4)="N/A","N/A",'输出-系统进路参数'!G542)</f>
        <v>N/A</v>
      </c>
      <c r="E541" s="22" t="str">
        <f>IF(INDEX(Veh_Marshal,0,4)="N/A","N/A",'输出-系统进路参数'!H542)</f>
        <v>N/A</v>
      </c>
      <c r="F541" s="22" t="str">
        <f>IF(INDEX(Veh_Marshal,0,4)="N/A","N/A",'输出-系统进路参数'!I542)</f>
        <v>N/A</v>
      </c>
      <c r="G541" s="22" t="str">
        <f>IF(INDEX(Veh_Marshal,0,4)="N/A","N/A",'输出-系统进路参数'!J542)</f>
        <v>N/A</v>
      </c>
      <c r="H541" s="22" t="str">
        <f>IF(INDEX(Veh_Marshal,0,4)="N/A","N/A",'输出-系统进路参数'!K542)</f>
        <v>N/A</v>
      </c>
      <c r="I541" s="22" t="str">
        <f>IF(INDEX(Veh_Marshal,0,4)="N/A","N/A",'输出-系统进路参数'!L542)</f>
        <v>N/A</v>
      </c>
      <c r="J541" s="22" t="str">
        <f>IF(INDEX(Veh_Marshal,0,4)="N/A","N/A",'输出-系统进路参数'!M542)</f>
        <v>N/A</v>
      </c>
      <c r="K541" s="22" t="str">
        <f>IF(INDEX(Veh_Marshal,0,4)="N/A","N/A",'输出-系统进路参数'!N542)</f>
        <v>N/A</v>
      </c>
      <c r="L541" s="22" t="str">
        <f>IF(INDEX(Veh_Marshal,0,4)="N/A","N/A",'输出-系统进路参数'!O542)</f>
        <v>N/A</v>
      </c>
      <c r="M541" s="22" t="str">
        <f>IF(INDEX(Veh_Marshal,0,4)="N/A","N/A",'输出-系统进路参数'!P542)</f>
        <v>N/A</v>
      </c>
      <c r="N541" s="22" t="str">
        <f>IF(INDEX(Veh_Marshal,0,4)="N/A","N/A",'输出-系统进路参数'!Q542)</f>
        <v>N/A</v>
      </c>
      <c r="O541" s="22" t="str">
        <f>IF(INDEX(Veh_Marshal,0,4)="N/A","N/A",'输出-系统进路参数'!R542)</f>
        <v>N/A</v>
      </c>
      <c r="P541" s="22" t="str">
        <f>IF(INDEX(Veh_Marshal,0,4)="N/A","N/A",'输出-系统进路参数'!S542)</f>
        <v>N/A</v>
      </c>
      <c r="Q541" s="22" t="str">
        <f>IF(INDEX(Veh_Marshal,0,4)="N/A","N/A",'输出-系统进路参数'!T542)</f>
        <v>N/A</v>
      </c>
      <c r="R541" s="22" t="str">
        <f>IF(INDEX(Veh_Marshal,0,4)="N/A","N/A",'输出-系统进路参数'!U542)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IF(INDEX(Veh_Marshal,0,4)="N/A","N/A",'输出-系统进路参数'!B543)</f>
        <v>N/A</v>
      </c>
      <c r="B542" s="22" t="str">
        <f>IF(INDEX(Veh_Marshal,0,4)="N/A","N/A",'输出-系统进路参数'!E543)</f>
        <v>N/A</v>
      </c>
      <c r="C542" s="22" t="str">
        <f>IF(INDEX(Veh_Marshal,0,4)="N/A","N/A",'输出-系统进路参数'!F543)</f>
        <v>N/A</v>
      </c>
      <c r="D542" s="22" t="str">
        <f>IF(INDEX(Veh_Marshal,0,4)="N/A","N/A",'输出-系统进路参数'!G543)</f>
        <v>N/A</v>
      </c>
      <c r="E542" s="22" t="str">
        <f>IF(INDEX(Veh_Marshal,0,4)="N/A","N/A",'输出-系统进路参数'!H543)</f>
        <v>N/A</v>
      </c>
      <c r="F542" s="22" t="str">
        <f>IF(INDEX(Veh_Marshal,0,4)="N/A","N/A",'输出-系统进路参数'!I543)</f>
        <v>N/A</v>
      </c>
      <c r="G542" s="22" t="str">
        <f>IF(INDEX(Veh_Marshal,0,4)="N/A","N/A",'输出-系统进路参数'!J543)</f>
        <v>N/A</v>
      </c>
      <c r="H542" s="22" t="str">
        <f>IF(INDEX(Veh_Marshal,0,4)="N/A","N/A",'输出-系统进路参数'!K543)</f>
        <v>N/A</v>
      </c>
      <c r="I542" s="22" t="str">
        <f>IF(INDEX(Veh_Marshal,0,4)="N/A","N/A",'输出-系统进路参数'!L543)</f>
        <v>N/A</v>
      </c>
      <c r="J542" s="22" t="str">
        <f>IF(INDEX(Veh_Marshal,0,4)="N/A","N/A",'输出-系统进路参数'!M543)</f>
        <v>N/A</v>
      </c>
      <c r="K542" s="22" t="str">
        <f>IF(INDEX(Veh_Marshal,0,4)="N/A","N/A",'输出-系统进路参数'!N543)</f>
        <v>N/A</v>
      </c>
      <c r="L542" s="22" t="str">
        <f>IF(INDEX(Veh_Marshal,0,4)="N/A","N/A",'输出-系统进路参数'!O543)</f>
        <v>N/A</v>
      </c>
      <c r="M542" s="22" t="str">
        <f>IF(INDEX(Veh_Marshal,0,4)="N/A","N/A",'输出-系统进路参数'!P543)</f>
        <v>N/A</v>
      </c>
      <c r="N542" s="22" t="str">
        <f>IF(INDEX(Veh_Marshal,0,4)="N/A","N/A",'输出-系统进路参数'!Q543)</f>
        <v>N/A</v>
      </c>
      <c r="O542" s="22" t="str">
        <f>IF(INDEX(Veh_Marshal,0,4)="N/A","N/A",'输出-系统进路参数'!R543)</f>
        <v>N/A</v>
      </c>
      <c r="P542" s="22" t="str">
        <f>IF(INDEX(Veh_Marshal,0,4)="N/A","N/A",'输出-系统进路参数'!S543)</f>
        <v>N/A</v>
      </c>
      <c r="Q542" s="22" t="str">
        <f>IF(INDEX(Veh_Marshal,0,4)="N/A","N/A",'输出-系统进路参数'!T543)</f>
        <v>N/A</v>
      </c>
      <c r="R542" s="22" t="str">
        <f>IF(INDEX(Veh_Marshal,0,4)="N/A","N/A",'输出-系统进路参数'!U543)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IF(INDEX(Veh_Marshal,0,4)="N/A","N/A",'输出-系统进路参数'!B544)</f>
        <v>N/A</v>
      </c>
      <c r="B543" s="22" t="str">
        <f>IF(INDEX(Veh_Marshal,0,4)="N/A","N/A",'输出-系统进路参数'!E544)</f>
        <v>N/A</v>
      </c>
      <c r="C543" s="22" t="str">
        <f>IF(INDEX(Veh_Marshal,0,4)="N/A","N/A",'输出-系统进路参数'!F544)</f>
        <v>N/A</v>
      </c>
      <c r="D543" s="22" t="str">
        <f>IF(INDEX(Veh_Marshal,0,4)="N/A","N/A",'输出-系统进路参数'!G544)</f>
        <v>N/A</v>
      </c>
      <c r="E543" s="22" t="str">
        <f>IF(INDEX(Veh_Marshal,0,4)="N/A","N/A",'输出-系统进路参数'!H544)</f>
        <v>N/A</v>
      </c>
      <c r="F543" s="22" t="str">
        <f>IF(INDEX(Veh_Marshal,0,4)="N/A","N/A",'输出-系统进路参数'!I544)</f>
        <v>N/A</v>
      </c>
      <c r="G543" s="22" t="str">
        <f>IF(INDEX(Veh_Marshal,0,4)="N/A","N/A",'输出-系统进路参数'!J544)</f>
        <v>N/A</v>
      </c>
      <c r="H543" s="22" t="str">
        <f>IF(INDEX(Veh_Marshal,0,4)="N/A","N/A",'输出-系统进路参数'!K544)</f>
        <v>N/A</v>
      </c>
      <c r="I543" s="22" t="str">
        <f>IF(INDEX(Veh_Marshal,0,4)="N/A","N/A",'输出-系统进路参数'!L544)</f>
        <v>N/A</v>
      </c>
      <c r="J543" s="22" t="str">
        <f>IF(INDEX(Veh_Marshal,0,4)="N/A","N/A",'输出-系统进路参数'!M544)</f>
        <v>N/A</v>
      </c>
      <c r="K543" s="22" t="str">
        <f>IF(INDEX(Veh_Marshal,0,4)="N/A","N/A",'输出-系统进路参数'!N544)</f>
        <v>N/A</v>
      </c>
      <c r="L543" s="22" t="str">
        <f>IF(INDEX(Veh_Marshal,0,4)="N/A","N/A",'输出-系统进路参数'!O544)</f>
        <v>N/A</v>
      </c>
      <c r="M543" s="22" t="str">
        <f>IF(INDEX(Veh_Marshal,0,4)="N/A","N/A",'输出-系统进路参数'!P544)</f>
        <v>N/A</v>
      </c>
      <c r="N543" s="22" t="str">
        <f>IF(INDEX(Veh_Marshal,0,4)="N/A","N/A",'输出-系统进路参数'!Q544)</f>
        <v>N/A</v>
      </c>
      <c r="O543" s="22" t="str">
        <f>IF(INDEX(Veh_Marshal,0,4)="N/A","N/A",'输出-系统进路参数'!R544)</f>
        <v>N/A</v>
      </c>
      <c r="P543" s="22" t="str">
        <f>IF(INDEX(Veh_Marshal,0,4)="N/A","N/A",'输出-系统进路参数'!S544)</f>
        <v>N/A</v>
      </c>
      <c r="Q543" s="22" t="str">
        <f>IF(INDEX(Veh_Marshal,0,4)="N/A","N/A",'输出-系统进路参数'!T544)</f>
        <v>N/A</v>
      </c>
      <c r="R543" s="22" t="str">
        <f>IF(INDEX(Veh_Marshal,0,4)="N/A","N/A",'输出-系统进路参数'!U544)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IF(INDEX(Veh_Marshal,0,4)="N/A","N/A",'输出-系统进路参数'!B545)</f>
        <v>N/A</v>
      </c>
      <c r="B544" s="22" t="str">
        <f>IF(INDEX(Veh_Marshal,0,4)="N/A","N/A",'输出-系统进路参数'!E545)</f>
        <v>N/A</v>
      </c>
      <c r="C544" s="22" t="str">
        <f>IF(INDEX(Veh_Marshal,0,4)="N/A","N/A",'输出-系统进路参数'!F545)</f>
        <v>N/A</v>
      </c>
      <c r="D544" s="22" t="str">
        <f>IF(INDEX(Veh_Marshal,0,4)="N/A","N/A",'输出-系统进路参数'!G545)</f>
        <v>N/A</v>
      </c>
      <c r="E544" s="22" t="str">
        <f>IF(INDEX(Veh_Marshal,0,4)="N/A","N/A",'输出-系统进路参数'!H545)</f>
        <v>N/A</v>
      </c>
      <c r="F544" s="22" t="str">
        <f>IF(INDEX(Veh_Marshal,0,4)="N/A","N/A",'输出-系统进路参数'!I545)</f>
        <v>N/A</v>
      </c>
      <c r="G544" s="22" t="str">
        <f>IF(INDEX(Veh_Marshal,0,4)="N/A","N/A",'输出-系统进路参数'!J545)</f>
        <v>N/A</v>
      </c>
      <c r="H544" s="22" t="str">
        <f>IF(INDEX(Veh_Marshal,0,4)="N/A","N/A",'输出-系统进路参数'!K545)</f>
        <v>N/A</v>
      </c>
      <c r="I544" s="22" t="str">
        <f>IF(INDEX(Veh_Marshal,0,4)="N/A","N/A",'输出-系统进路参数'!L545)</f>
        <v>N/A</v>
      </c>
      <c r="J544" s="22" t="str">
        <f>IF(INDEX(Veh_Marshal,0,4)="N/A","N/A",'输出-系统进路参数'!M545)</f>
        <v>N/A</v>
      </c>
      <c r="K544" s="22" t="str">
        <f>IF(INDEX(Veh_Marshal,0,4)="N/A","N/A",'输出-系统进路参数'!N545)</f>
        <v>N/A</v>
      </c>
      <c r="L544" s="22" t="str">
        <f>IF(INDEX(Veh_Marshal,0,4)="N/A","N/A",'输出-系统进路参数'!O545)</f>
        <v>N/A</v>
      </c>
      <c r="M544" s="22" t="str">
        <f>IF(INDEX(Veh_Marshal,0,4)="N/A","N/A",'输出-系统进路参数'!P545)</f>
        <v>N/A</v>
      </c>
      <c r="N544" s="22" t="str">
        <f>IF(INDEX(Veh_Marshal,0,4)="N/A","N/A",'输出-系统进路参数'!Q545)</f>
        <v>N/A</v>
      </c>
      <c r="O544" s="22" t="str">
        <f>IF(INDEX(Veh_Marshal,0,4)="N/A","N/A",'输出-系统进路参数'!R545)</f>
        <v>N/A</v>
      </c>
      <c r="P544" s="22" t="str">
        <f>IF(INDEX(Veh_Marshal,0,4)="N/A","N/A",'输出-系统进路参数'!S545)</f>
        <v>N/A</v>
      </c>
      <c r="Q544" s="22" t="str">
        <f>IF(INDEX(Veh_Marshal,0,4)="N/A","N/A",'输出-系统进路参数'!T545)</f>
        <v>N/A</v>
      </c>
      <c r="R544" s="22" t="str">
        <f>IF(INDEX(Veh_Marshal,0,4)="N/A","N/A",'输出-系统进路参数'!U545)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IF(INDEX(Veh_Marshal,0,4)="N/A","N/A",'输出-系统进路参数'!B546)</f>
        <v>N/A</v>
      </c>
      <c r="B545" s="22" t="str">
        <f>IF(INDEX(Veh_Marshal,0,4)="N/A","N/A",'输出-系统进路参数'!E546)</f>
        <v>N/A</v>
      </c>
      <c r="C545" s="22" t="str">
        <f>IF(INDEX(Veh_Marshal,0,4)="N/A","N/A",'输出-系统进路参数'!F546)</f>
        <v>N/A</v>
      </c>
      <c r="D545" s="22" t="str">
        <f>IF(INDEX(Veh_Marshal,0,4)="N/A","N/A",'输出-系统进路参数'!G546)</f>
        <v>N/A</v>
      </c>
      <c r="E545" s="22" t="str">
        <f>IF(INDEX(Veh_Marshal,0,4)="N/A","N/A",'输出-系统进路参数'!H546)</f>
        <v>N/A</v>
      </c>
      <c r="F545" s="22" t="str">
        <f>IF(INDEX(Veh_Marshal,0,4)="N/A","N/A",'输出-系统进路参数'!I546)</f>
        <v>N/A</v>
      </c>
      <c r="G545" s="22" t="str">
        <f>IF(INDEX(Veh_Marshal,0,4)="N/A","N/A",'输出-系统进路参数'!J546)</f>
        <v>N/A</v>
      </c>
      <c r="H545" s="22" t="str">
        <f>IF(INDEX(Veh_Marshal,0,4)="N/A","N/A",'输出-系统进路参数'!K546)</f>
        <v>N/A</v>
      </c>
      <c r="I545" s="22" t="str">
        <f>IF(INDEX(Veh_Marshal,0,4)="N/A","N/A",'输出-系统进路参数'!L546)</f>
        <v>N/A</v>
      </c>
      <c r="J545" s="22" t="str">
        <f>IF(INDEX(Veh_Marshal,0,4)="N/A","N/A",'输出-系统进路参数'!M546)</f>
        <v>N/A</v>
      </c>
      <c r="K545" s="22" t="str">
        <f>IF(INDEX(Veh_Marshal,0,4)="N/A","N/A",'输出-系统进路参数'!N546)</f>
        <v>N/A</v>
      </c>
      <c r="L545" s="22" t="str">
        <f>IF(INDEX(Veh_Marshal,0,4)="N/A","N/A",'输出-系统进路参数'!O546)</f>
        <v>N/A</v>
      </c>
      <c r="M545" s="22" t="str">
        <f>IF(INDEX(Veh_Marshal,0,4)="N/A","N/A",'输出-系统进路参数'!P546)</f>
        <v>N/A</v>
      </c>
      <c r="N545" s="22" t="str">
        <f>IF(INDEX(Veh_Marshal,0,4)="N/A","N/A",'输出-系统进路参数'!Q546)</f>
        <v>N/A</v>
      </c>
      <c r="O545" s="22" t="str">
        <f>IF(INDEX(Veh_Marshal,0,4)="N/A","N/A",'输出-系统进路参数'!R546)</f>
        <v>N/A</v>
      </c>
      <c r="P545" s="22" t="str">
        <f>IF(INDEX(Veh_Marshal,0,4)="N/A","N/A",'输出-系统进路参数'!S546)</f>
        <v>N/A</v>
      </c>
      <c r="Q545" s="22" t="str">
        <f>IF(INDEX(Veh_Marshal,0,4)="N/A","N/A",'输出-系统进路参数'!T546)</f>
        <v>N/A</v>
      </c>
      <c r="R545" s="22" t="str">
        <f>IF(INDEX(Veh_Marshal,0,4)="N/A","N/A",'输出-系统进路参数'!U546)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IF(INDEX(Veh_Marshal,0,4)="N/A","N/A",'输出-系统进路参数'!B547)</f>
        <v>N/A</v>
      </c>
      <c r="B546" s="22" t="str">
        <f>IF(INDEX(Veh_Marshal,0,4)="N/A","N/A",'输出-系统进路参数'!E547)</f>
        <v>N/A</v>
      </c>
      <c r="C546" s="22" t="str">
        <f>IF(INDEX(Veh_Marshal,0,4)="N/A","N/A",'输出-系统进路参数'!F547)</f>
        <v>N/A</v>
      </c>
      <c r="D546" s="22" t="str">
        <f>IF(INDEX(Veh_Marshal,0,4)="N/A","N/A",'输出-系统进路参数'!G547)</f>
        <v>N/A</v>
      </c>
      <c r="E546" s="22" t="str">
        <f>IF(INDEX(Veh_Marshal,0,4)="N/A","N/A",'输出-系统进路参数'!H547)</f>
        <v>N/A</v>
      </c>
      <c r="F546" s="22" t="str">
        <f>IF(INDEX(Veh_Marshal,0,4)="N/A","N/A",'输出-系统进路参数'!I547)</f>
        <v>N/A</v>
      </c>
      <c r="G546" s="22" t="str">
        <f>IF(INDEX(Veh_Marshal,0,4)="N/A","N/A",'输出-系统进路参数'!J547)</f>
        <v>N/A</v>
      </c>
      <c r="H546" s="22" t="str">
        <f>IF(INDEX(Veh_Marshal,0,4)="N/A","N/A",'输出-系统进路参数'!K547)</f>
        <v>N/A</v>
      </c>
      <c r="I546" s="22" t="str">
        <f>IF(INDEX(Veh_Marshal,0,4)="N/A","N/A",'输出-系统进路参数'!L547)</f>
        <v>N/A</v>
      </c>
      <c r="J546" s="22" t="str">
        <f>IF(INDEX(Veh_Marshal,0,4)="N/A","N/A",'输出-系统进路参数'!M547)</f>
        <v>N/A</v>
      </c>
      <c r="K546" s="22" t="str">
        <f>IF(INDEX(Veh_Marshal,0,4)="N/A","N/A",'输出-系统进路参数'!N547)</f>
        <v>N/A</v>
      </c>
      <c r="L546" s="22" t="str">
        <f>IF(INDEX(Veh_Marshal,0,4)="N/A","N/A",'输出-系统进路参数'!O547)</f>
        <v>N/A</v>
      </c>
      <c r="M546" s="22" t="str">
        <f>IF(INDEX(Veh_Marshal,0,4)="N/A","N/A",'输出-系统进路参数'!P547)</f>
        <v>N/A</v>
      </c>
      <c r="N546" s="22" t="str">
        <f>IF(INDEX(Veh_Marshal,0,4)="N/A","N/A",'输出-系统进路参数'!Q547)</f>
        <v>N/A</v>
      </c>
      <c r="O546" s="22" t="str">
        <f>IF(INDEX(Veh_Marshal,0,4)="N/A","N/A",'输出-系统进路参数'!R547)</f>
        <v>N/A</v>
      </c>
      <c r="P546" s="22" t="str">
        <f>IF(INDEX(Veh_Marshal,0,4)="N/A","N/A",'输出-系统进路参数'!S547)</f>
        <v>N/A</v>
      </c>
      <c r="Q546" s="22" t="str">
        <f>IF(INDEX(Veh_Marshal,0,4)="N/A","N/A",'输出-系统进路参数'!T547)</f>
        <v>N/A</v>
      </c>
      <c r="R546" s="22" t="str">
        <f>IF(INDEX(Veh_Marshal,0,4)="N/A","N/A",'输出-系统进路参数'!U547)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IF(INDEX(Veh_Marshal,0,4)="N/A","N/A",'输出-系统进路参数'!B548)</f>
        <v>N/A</v>
      </c>
      <c r="B547" s="22" t="str">
        <f>IF(INDEX(Veh_Marshal,0,4)="N/A","N/A",'输出-系统进路参数'!E548)</f>
        <v>N/A</v>
      </c>
      <c r="C547" s="22" t="str">
        <f>IF(INDEX(Veh_Marshal,0,4)="N/A","N/A",'输出-系统进路参数'!F548)</f>
        <v>N/A</v>
      </c>
      <c r="D547" s="22" t="str">
        <f>IF(INDEX(Veh_Marshal,0,4)="N/A","N/A",'输出-系统进路参数'!G548)</f>
        <v>N/A</v>
      </c>
      <c r="E547" s="22" t="str">
        <f>IF(INDEX(Veh_Marshal,0,4)="N/A","N/A",'输出-系统进路参数'!H548)</f>
        <v>N/A</v>
      </c>
      <c r="F547" s="22" t="str">
        <f>IF(INDEX(Veh_Marshal,0,4)="N/A","N/A",'输出-系统进路参数'!I548)</f>
        <v>N/A</v>
      </c>
      <c r="G547" s="22" t="str">
        <f>IF(INDEX(Veh_Marshal,0,4)="N/A","N/A",'输出-系统进路参数'!J548)</f>
        <v>N/A</v>
      </c>
      <c r="H547" s="22" t="str">
        <f>IF(INDEX(Veh_Marshal,0,4)="N/A","N/A",'输出-系统进路参数'!K548)</f>
        <v>N/A</v>
      </c>
      <c r="I547" s="22" t="str">
        <f>IF(INDEX(Veh_Marshal,0,4)="N/A","N/A",'输出-系统进路参数'!L548)</f>
        <v>N/A</v>
      </c>
      <c r="J547" s="22" t="str">
        <f>IF(INDEX(Veh_Marshal,0,4)="N/A","N/A",'输出-系统进路参数'!M548)</f>
        <v>N/A</v>
      </c>
      <c r="K547" s="22" t="str">
        <f>IF(INDEX(Veh_Marshal,0,4)="N/A","N/A",'输出-系统进路参数'!N548)</f>
        <v>N/A</v>
      </c>
      <c r="L547" s="22" t="str">
        <f>IF(INDEX(Veh_Marshal,0,4)="N/A","N/A",'输出-系统进路参数'!O548)</f>
        <v>N/A</v>
      </c>
      <c r="M547" s="22" t="str">
        <f>IF(INDEX(Veh_Marshal,0,4)="N/A","N/A",'输出-系统进路参数'!P548)</f>
        <v>N/A</v>
      </c>
      <c r="N547" s="22" t="str">
        <f>IF(INDEX(Veh_Marshal,0,4)="N/A","N/A",'输出-系统进路参数'!Q548)</f>
        <v>N/A</v>
      </c>
      <c r="O547" s="22" t="str">
        <f>IF(INDEX(Veh_Marshal,0,4)="N/A","N/A",'输出-系统进路参数'!R548)</f>
        <v>N/A</v>
      </c>
      <c r="P547" s="22" t="str">
        <f>IF(INDEX(Veh_Marshal,0,4)="N/A","N/A",'输出-系统进路参数'!S548)</f>
        <v>N/A</v>
      </c>
      <c r="Q547" s="22" t="str">
        <f>IF(INDEX(Veh_Marshal,0,4)="N/A","N/A",'输出-系统进路参数'!T548)</f>
        <v>N/A</v>
      </c>
      <c r="R547" s="22" t="str">
        <f>IF(INDEX(Veh_Marshal,0,4)="N/A","N/A",'输出-系统进路参数'!U548)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IF(INDEX(Veh_Marshal,0,4)="N/A","N/A",'输出-系统进路参数'!B549)</f>
        <v>N/A</v>
      </c>
      <c r="B548" s="22" t="str">
        <f>IF(INDEX(Veh_Marshal,0,4)="N/A","N/A",'输出-系统进路参数'!E549)</f>
        <v>N/A</v>
      </c>
      <c r="C548" s="22" t="str">
        <f>IF(INDEX(Veh_Marshal,0,4)="N/A","N/A",'输出-系统进路参数'!F549)</f>
        <v>N/A</v>
      </c>
      <c r="D548" s="22" t="str">
        <f>IF(INDEX(Veh_Marshal,0,4)="N/A","N/A",'输出-系统进路参数'!G549)</f>
        <v>N/A</v>
      </c>
      <c r="E548" s="22" t="str">
        <f>IF(INDEX(Veh_Marshal,0,4)="N/A","N/A",'输出-系统进路参数'!H549)</f>
        <v>N/A</v>
      </c>
      <c r="F548" s="22" t="str">
        <f>IF(INDEX(Veh_Marshal,0,4)="N/A","N/A",'输出-系统进路参数'!I549)</f>
        <v>N/A</v>
      </c>
      <c r="G548" s="22" t="str">
        <f>IF(INDEX(Veh_Marshal,0,4)="N/A","N/A",'输出-系统进路参数'!J549)</f>
        <v>N/A</v>
      </c>
      <c r="H548" s="22" t="str">
        <f>IF(INDEX(Veh_Marshal,0,4)="N/A","N/A",'输出-系统进路参数'!K549)</f>
        <v>N/A</v>
      </c>
      <c r="I548" s="22" t="str">
        <f>IF(INDEX(Veh_Marshal,0,4)="N/A","N/A",'输出-系统进路参数'!L549)</f>
        <v>N/A</v>
      </c>
      <c r="J548" s="22" t="str">
        <f>IF(INDEX(Veh_Marshal,0,4)="N/A","N/A",'输出-系统进路参数'!M549)</f>
        <v>N/A</v>
      </c>
      <c r="K548" s="22" t="str">
        <f>IF(INDEX(Veh_Marshal,0,4)="N/A","N/A",'输出-系统进路参数'!N549)</f>
        <v>N/A</v>
      </c>
      <c r="L548" s="22" t="str">
        <f>IF(INDEX(Veh_Marshal,0,4)="N/A","N/A",'输出-系统进路参数'!O549)</f>
        <v>N/A</v>
      </c>
      <c r="M548" s="22" t="str">
        <f>IF(INDEX(Veh_Marshal,0,4)="N/A","N/A",'输出-系统进路参数'!P549)</f>
        <v>N/A</v>
      </c>
      <c r="N548" s="22" t="str">
        <f>IF(INDEX(Veh_Marshal,0,4)="N/A","N/A",'输出-系统进路参数'!Q549)</f>
        <v>N/A</v>
      </c>
      <c r="O548" s="22" t="str">
        <f>IF(INDEX(Veh_Marshal,0,4)="N/A","N/A",'输出-系统进路参数'!R549)</f>
        <v>N/A</v>
      </c>
      <c r="P548" s="22" t="str">
        <f>IF(INDEX(Veh_Marshal,0,4)="N/A","N/A",'输出-系统进路参数'!S549)</f>
        <v>N/A</v>
      </c>
      <c r="Q548" s="22" t="str">
        <f>IF(INDEX(Veh_Marshal,0,4)="N/A","N/A",'输出-系统进路参数'!T549)</f>
        <v>N/A</v>
      </c>
      <c r="R548" s="22" t="str">
        <f>IF(INDEX(Veh_Marshal,0,4)="N/A","N/A",'输出-系统进路参数'!U549)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IF(INDEX(Veh_Marshal,0,4)="N/A","N/A",'输出-系统进路参数'!B550)</f>
        <v>N/A</v>
      </c>
      <c r="B549" s="22" t="str">
        <f>IF(INDEX(Veh_Marshal,0,4)="N/A","N/A",'输出-系统进路参数'!E550)</f>
        <v>N/A</v>
      </c>
      <c r="C549" s="22" t="str">
        <f>IF(INDEX(Veh_Marshal,0,4)="N/A","N/A",'输出-系统进路参数'!F550)</f>
        <v>N/A</v>
      </c>
      <c r="D549" s="22" t="str">
        <f>IF(INDEX(Veh_Marshal,0,4)="N/A","N/A",'输出-系统进路参数'!G550)</f>
        <v>N/A</v>
      </c>
      <c r="E549" s="22" t="str">
        <f>IF(INDEX(Veh_Marshal,0,4)="N/A","N/A",'输出-系统进路参数'!H550)</f>
        <v>N/A</v>
      </c>
      <c r="F549" s="22" t="str">
        <f>IF(INDEX(Veh_Marshal,0,4)="N/A","N/A",'输出-系统进路参数'!I550)</f>
        <v>N/A</v>
      </c>
      <c r="G549" s="22" t="str">
        <f>IF(INDEX(Veh_Marshal,0,4)="N/A","N/A",'输出-系统进路参数'!J550)</f>
        <v>N/A</v>
      </c>
      <c r="H549" s="22" t="str">
        <f>IF(INDEX(Veh_Marshal,0,4)="N/A","N/A",'输出-系统进路参数'!K550)</f>
        <v>N/A</v>
      </c>
      <c r="I549" s="22" t="str">
        <f>IF(INDEX(Veh_Marshal,0,4)="N/A","N/A",'输出-系统进路参数'!L550)</f>
        <v>N/A</v>
      </c>
      <c r="J549" s="22" t="str">
        <f>IF(INDEX(Veh_Marshal,0,4)="N/A","N/A",'输出-系统进路参数'!M550)</f>
        <v>N/A</v>
      </c>
      <c r="K549" s="22" t="str">
        <f>IF(INDEX(Veh_Marshal,0,4)="N/A","N/A",'输出-系统进路参数'!N550)</f>
        <v>N/A</v>
      </c>
      <c r="L549" s="22" t="str">
        <f>IF(INDEX(Veh_Marshal,0,4)="N/A","N/A",'输出-系统进路参数'!O550)</f>
        <v>N/A</v>
      </c>
      <c r="M549" s="22" t="str">
        <f>IF(INDEX(Veh_Marshal,0,4)="N/A","N/A",'输出-系统进路参数'!P550)</f>
        <v>N/A</v>
      </c>
      <c r="N549" s="22" t="str">
        <f>IF(INDEX(Veh_Marshal,0,4)="N/A","N/A",'输出-系统进路参数'!Q550)</f>
        <v>N/A</v>
      </c>
      <c r="O549" s="22" t="str">
        <f>IF(INDEX(Veh_Marshal,0,4)="N/A","N/A",'输出-系统进路参数'!R550)</f>
        <v>N/A</v>
      </c>
      <c r="P549" s="22" t="str">
        <f>IF(INDEX(Veh_Marshal,0,4)="N/A","N/A",'输出-系统进路参数'!S550)</f>
        <v>N/A</v>
      </c>
      <c r="Q549" s="22" t="str">
        <f>IF(INDEX(Veh_Marshal,0,4)="N/A","N/A",'输出-系统进路参数'!T550)</f>
        <v>N/A</v>
      </c>
      <c r="R549" s="22" t="str">
        <f>IF(INDEX(Veh_Marshal,0,4)="N/A","N/A",'输出-系统进路参数'!U550)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IF(INDEX(Veh_Marshal,0,4)="N/A","N/A",'输出-系统进路参数'!B551)</f>
        <v>N/A</v>
      </c>
      <c r="B550" s="22" t="str">
        <f>IF(INDEX(Veh_Marshal,0,4)="N/A","N/A",'输出-系统进路参数'!E551)</f>
        <v>N/A</v>
      </c>
      <c r="C550" s="22" t="str">
        <f>IF(INDEX(Veh_Marshal,0,4)="N/A","N/A",'输出-系统进路参数'!F551)</f>
        <v>N/A</v>
      </c>
      <c r="D550" s="22" t="str">
        <f>IF(INDEX(Veh_Marshal,0,4)="N/A","N/A",'输出-系统进路参数'!G551)</f>
        <v>N/A</v>
      </c>
      <c r="E550" s="22" t="str">
        <f>IF(INDEX(Veh_Marshal,0,4)="N/A","N/A",'输出-系统进路参数'!H551)</f>
        <v>N/A</v>
      </c>
      <c r="F550" s="22" t="str">
        <f>IF(INDEX(Veh_Marshal,0,4)="N/A","N/A",'输出-系统进路参数'!I551)</f>
        <v>N/A</v>
      </c>
      <c r="G550" s="22" t="str">
        <f>IF(INDEX(Veh_Marshal,0,4)="N/A","N/A",'输出-系统进路参数'!J551)</f>
        <v>N/A</v>
      </c>
      <c r="H550" s="22" t="str">
        <f>IF(INDEX(Veh_Marshal,0,4)="N/A","N/A",'输出-系统进路参数'!K551)</f>
        <v>N/A</v>
      </c>
      <c r="I550" s="22" t="str">
        <f>IF(INDEX(Veh_Marshal,0,4)="N/A","N/A",'输出-系统进路参数'!L551)</f>
        <v>N/A</v>
      </c>
      <c r="J550" s="22" t="str">
        <f>IF(INDEX(Veh_Marshal,0,4)="N/A","N/A",'输出-系统进路参数'!M551)</f>
        <v>N/A</v>
      </c>
      <c r="K550" s="22" t="str">
        <f>IF(INDEX(Veh_Marshal,0,4)="N/A","N/A",'输出-系统进路参数'!N551)</f>
        <v>N/A</v>
      </c>
      <c r="L550" s="22" t="str">
        <f>IF(INDEX(Veh_Marshal,0,4)="N/A","N/A",'输出-系统进路参数'!O551)</f>
        <v>N/A</v>
      </c>
      <c r="M550" s="22" t="str">
        <f>IF(INDEX(Veh_Marshal,0,4)="N/A","N/A",'输出-系统进路参数'!P551)</f>
        <v>N/A</v>
      </c>
      <c r="N550" s="22" t="str">
        <f>IF(INDEX(Veh_Marshal,0,4)="N/A","N/A",'输出-系统进路参数'!Q551)</f>
        <v>N/A</v>
      </c>
      <c r="O550" s="22" t="str">
        <f>IF(INDEX(Veh_Marshal,0,4)="N/A","N/A",'输出-系统进路参数'!R551)</f>
        <v>N/A</v>
      </c>
      <c r="P550" s="22" t="str">
        <f>IF(INDEX(Veh_Marshal,0,4)="N/A","N/A",'输出-系统进路参数'!S551)</f>
        <v>N/A</v>
      </c>
      <c r="Q550" s="22" t="str">
        <f>IF(INDEX(Veh_Marshal,0,4)="N/A","N/A",'输出-系统进路参数'!T551)</f>
        <v>N/A</v>
      </c>
      <c r="R550" s="22" t="str">
        <f>IF(INDEX(Veh_Marshal,0,4)="N/A","N/A",'输出-系统进路参数'!U551)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IF(INDEX(Veh_Marshal,0,4)="N/A","N/A",'输出-系统进路参数'!B552)</f>
        <v>N/A</v>
      </c>
      <c r="B551" s="22" t="str">
        <f>IF(INDEX(Veh_Marshal,0,4)="N/A","N/A",'输出-系统进路参数'!E552)</f>
        <v>N/A</v>
      </c>
      <c r="C551" s="22" t="str">
        <f>IF(INDEX(Veh_Marshal,0,4)="N/A","N/A",'输出-系统进路参数'!F552)</f>
        <v>N/A</v>
      </c>
      <c r="D551" s="22" t="str">
        <f>IF(INDEX(Veh_Marshal,0,4)="N/A","N/A",'输出-系统进路参数'!G552)</f>
        <v>N/A</v>
      </c>
      <c r="E551" s="22" t="str">
        <f>IF(INDEX(Veh_Marshal,0,4)="N/A","N/A",'输出-系统进路参数'!H552)</f>
        <v>N/A</v>
      </c>
      <c r="F551" s="22" t="str">
        <f>IF(INDEX(Veh_Marshal,0,4)="N/A","N/A",'输出-系统进路参数'!I552)</f>
        <v>N/A</v>
      </c>
      <c r="G551" s="22" t="str">
        <f>IF(INDEX(Veh_Marshal,0,4)="N/A","N/A",'输出-系统进路参数'!J552)</f>
        <v>N/A</v>
      </c>
      <c r="H551" s="22" t="str">
        <f>IF(INDEX(Veh_Marshal,0,4)="N/A","N/A",'输出-系统进路参数'!K552)</f>
        <v>N/A</v>
      </c>
      <c r="I551" s="22" t="str">
        <f>IF(INDEX(Veh_Marshal,0,4)="N/A","N/A",'输出-系统进路参数'!L552)</f>
        <v>N/A</v>
      </c>
      <c r="J551" s="22" t="str">
        <f>IF(INDEX(Veh_Marshal,0,4)="N/A","N/A",'输出-系统进路参数'!M552)</f>
        <v>N/A</v>
      </c>
      <c r="K551" s="22" t="str">
        <f>IF(INDEX(Veh_Marshal,0,4)="N/A","N/A",'输出-系统进路参数'!N552)</f>
        <v>N/A</v>
      </c>
      <c r="L551" s="22" t="str">
        <f>IF(INDEX(Veh_Marshal,0,4)="N/A","N/A",'输出-系统进路参数'!O552)</f>
        <v>N/A</v>
      </c>
      <c r="M551" s="22" t="str">
        <f>IF(INDEX(Veh_Marshal,0,4)="N/A","N/A",'输出-系统进路参数'!P552)</f>
        <v>N/A</v>
      </c>
      <c r="N551" s="22" t="str">
        <f>IF(INDEX(Veh_Marshal,0,4)="N/A","N/A",'输出-系统进路参数'!Q552)</f>
        <v>N/A</v>
      </c>
      <c r="O551" s="22" t="str">
        <f>IF(INDEX(Veh_Marshal,0,4)="N/A","N/A",'输出-系统进路参数'!R552)</f>
        <v>N/A</v>
      </c>
      <c r="P551" s="22" t="str">
        <f>IF(INDEX(Veh_Marshal,0,4)="N/A","N/A",'输出-系统进路参数'!S552)</f>
        <v>N/A</v>
      </c>
      <c r="Q551" s="22" t="str">
        <f>IF(INDEX(Veh_Marshal,0,4)="N/A","N/A",'输出-系统进路参数'!T552)</f>
        <v>N/A</v>
      </c>
      <c r="R551" s="22" t="str">
        <f>IF(INDEX(Veh_Marshal,0,4)="N/A","N/A",'输出-系统进路参数'!U552)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IF(INDEX(Veh_Marshal,0,4)="N/A","N/A",'输出-系统进路参数'!B553)</f>
        <v>N/A</v>
      </c>
      <c r="B552" s="22" t="str">
        <f>IF(INDEX(Veh_Marshal,0,4)="N/A","N/A",'输出-系统进路参数'!E553)</f>
        <v>N/A</v>
      </c>
      <c r="C552" s="22" t="str">
        <f>IF(INDEX(Veh_Marshal,0,4)="N/A","N/A",'输出-系统进路参数'!F553)</f>
        <v>N/A</v>
      </c>
      <c r="D552" s="22" t="str">
        <f>IF(INDEX(Veh_Marshal,0,4)="N/A","N/A",'输出-系统进路参数'!G553)</f>
        <v>N/A</v>
      </c>
      <c r="E552" s="22" t="str">
        <f>IF(INDEX(Veh_Marshal,0,4)="N/A","N/A",'输出-系统进路参数'!H553)</f>
        <v>N/A</v>
      </c>
      <c r="F552" s="22" t="str">
        <f>IF(INDEX(Veh_Marshal,0,4)="N/A","N/A",'输出-系统进路参数'!I553)</f>
        <v>N/A</v>
      </c>
      <c r="G552" s="22" t="str">
        <f>IF(INDEX(Veh_Marshal,0,4)="N/A","N/A",'输出-系统进路参数'!J553)</f>
        <v>N/A</v>
      </c>
      <c r="H552" s="22" t="str">
        <f>IF(INDEX(Veh_Marshal,0,4)="N/A","N/A",'输出-系统进路参数'!K553)</f>
        <v>N/A</v>
      </c>
      <c r="I552" s="22" t="str">
        <f>IF(INDEX(Veh_Marshal,0,4)="N/A","N/A",'输出-系统进路参数'!L553)</f>
        <v>N/A</v>
      </c>
      <c r="J552" s="22" t="str">
        <f>IF(INDEX(Veh_Marshal,0,4)="N/A","N/A",'输出-系统进路参数'!M553)</f>
        <v>N/A</v>
      </c>
      <c r="K552" s="22" t="str">
        <f>IF(INDEX(Veh_Marshal,0,4)="N/A","N/A",'输出-系统进路参数'!N553)</f>
        <v>N/A</v>
      </c>
      <c r="L552" s="22" t="str">
        <f>IF(INDEX(Veh_Marshal,0,4)="N/A","N/A",'输出-系统进路参数'!O553)</f>
        <v>N/A</v>
      </c>
      <c r="M552" s="22" t="str">
        <f>IF(INDEX(Veh_Marshal,0,4)="N/A","N/A",'输出-系统进路参数'!P553)</f>
        <v>N/A</v>
      </c>
      <c r="N552" s="22" t="str">
        <f>IF(INDEX(Veh_Marshal,0,4)="N/A","N/A",'输出-系统进路参数'!Q553)</f>
        <v>N/A</v>
      </c>
      <c r="O552" s="22" t="str">
        <f>IF(INDEX(Veh_Marshal,0,4)="N/A","N/A",'输出-系统进路参数'!R553)</f>
        <v>N/A</v>
      </c>
      <c r="P552" s="22" t="str">
        <f>IF(INDEX(Veh_Marshal,0,4)="N/A","N/A",'输出-系统进路参数'!S553)</f>
        <v>N/A</v>
      </c>
      <c r="Q552" s="22" t="str">
        <f>IF(INDEX(Veh_Marshal,0,4)="N/A","N/A",'输出-系统进路参数'!T553)</f>
        <v>N/A</v>
      </c>
      <c r="R552" s="22" t="str">
        <f>IF(INDEX(Veh_Marshal,0,4)="N/A","N/A",'输出-系统进路参数'!U553)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IF(INDEX(Veh_Marshal,0,4)="N/A","N/A",'输出-系统进路参数'!B554)</f>
        <v>N/A</v>
      </c>
      <c r="B553" s="22" t="str">
        <f>IF(INDEX(Veh_Marshal,0,4)="N/A","N/A",'输出-系统进路参数'!E554)</f>
        <v>N/A</v>
      </c>
      <c r="C553" s="22" t="str">
        <f>IF(INDEX(Veh_Marshal,0,4)="N/A","N/A",'输出-系统进路参数'!F554)</f>
        <v>N/A</v>
      </c>
      <c r="D553" s="22" t="str">
        <f>IF(INDEX(Veh_Marshal,0,4)="N/A","N/A",'输出-系统进路参数'!G554)</f>
        <v>N/A</v>
      </c>
      <c r="E553" s="22" t="str">
        <f>IF(INDEX(Veh_Marshal,0,4)="N/A","N/A",'输出-系统进路参数'!H554)</f>
        <v>N/A</v>
      </c>
      <c r="F553" s="22" t="str">
        <f>IF(INDEX(Veh_Marshal,0,4)="N/A","N/A",'输出-系统进路参数'!I554)</f>
        <v>N/A</v>
      </c>
      <c r="G553" s="22" t="str">
        <f>IF(INDEX(Veh_Marshal,0,4)="N/A","N/A",'输出-系统进路参数'!J554)</f>
        <v>N/A</v>
      </c>
      <c r="H553" s="22" t="str">
        <f>IF(INDEX(Veh_Marshal,0,4)="N/A","N/A",'输出-系统进路参数'!K554)</f>
        <v>N/A</v>
      </c>
      <c r="I553" s="22" t="str">
        <f>IF(INDEX(Veh_Marshal,0,4)="N/A","N/A",'输出-系统进路参数'!L554)</f>
        <v>N/A</v>
      </c>
      <c r="J553" s="22" t="str">
        <f>IF(INDEX(Veh_Marshal,0,4)="N/A","N/A",'输出-系统进路参数'!M554)</f>
        <v>N/A</v>
      </c>
      <c r="K553" s="22" t="str">
        <f>IF(INDEX(Veh_Marshal,0,4)="N/A","N/A",'输出-系统进路参数'!N554)</f>
        <v>N/A</v>
      </c>
      <c r="L553" s="22" t="str">
        <f>IF(INDEX(Veh_Marshal,0,4)="N/A","N/A",'输出-系统进路参数'!O554)</f>
        <v>N/A</v>
      </c>
      <c r="M553" s="22" t="str">
        <f>IF(INDEX(Veh_Marshal,0,4)="N/A","N/A",'输出-系统进路参数'!P554)</f>
        <v>N/A</v>
      </c>
      <c r="N553" s="22" t="str">
        <f>IF(INDEX(Veh_Marshal,0,4)="N/A","N/A",'输出-系统进路参数'!Q554)</f>
        <v>N/A</v>
      </c>
      <c r="O553" s="22" t="str">
        <f>IF(INDEX(Veh_Marshal,0,4)="N/A","N/A",'输出-系统进路参数'!R554)</f>
        <v>N/A</v>
      </c>
      <c r="P553" s="22" t="str">
        <f>IF(INDEX(Veh_Marshal,0,4)="N/A","N/A",'输出-系统进路参数'!S554)</f>
        <v>N/A</v>
      </c>
      <c r="Q553" s="22" t="str">
        <f>IF(INDEX(Veh_Marshal,0,4)="N/A","N/A",'输出-系统进路参数'!T554)</f>
        <v>N/A</v>
      </c>
      <c r="R553" s="22" t="str">
        <f>IF(INDEX(Veh_Marshal,0,4)="N/A","N/A",'输出-系统进路参数'!U554)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IF(INDEX(Veh_Marshal,0,4)="N/A","N/A",'输出-系统进路参数'!B555)</f>
        <v>N/A</v>
      </c>
      <c r="B554" s="22" t="str">
        <f>IF(INDEX(Veh_Marshal,0,4)="N/A","N/A",'输出-系统进路参数'!E555)</f>
        <v>N/A</v>
      </c>
      <c r="C554" s="22" t="str">
        <f>IF(INDEX(Veh_Marshal,0,4)="N/A","N/A",'输出-系统进路参数'!F555)</f>
        <v>N/A</v>
      </c>
      <c r="D554" s="22" t="str">
        <f>IF(INDEX(Veh_Marshal,0,4)="N/A","N/A",'输出-系统进路参数'!G555)</f>
        <v>N/A</v>
      </c>
      <c r="E554" s="22" t="str">
        <f>IF(INDEX(Veh_Marshal,0,4)="N/A","N/A",'输出-系统进路参数'!H555)</f>
        <v>N/A</v>
      </c>
      <c r="F554" s="22" t="str">
        <f>IF(INDEX(Veh_Marshal,0,4)="N/A","N/A",'输出-系统进路参数'!I555)</f>
        <v>N/A</v>
      </c>
      <c r="G554" s="22" t="str">
        <f>IF(INDEX(Veh_Marshal,0,4)="N/A","N/A",'输出-系统进路参数'!J555)</f>
        <v>N/A</v>
      </c>
      <c r="H554" s="22" t="str">
        <f>IF(INDEX(Veh_Marshal,0,4)="N/A","N/A",'输出-系统进路参数'!K555)</f>
        <v>N/A</v>
      </c>
      <c r="I554" s="22" t="str">
        <f>IF(INDEX(Veh_Marshal,0,4)="N/A","N/A",'输出-系统进路参数'!L555)</f>
        <v>N/A</v>
      </c>
      <c r="J554" s="22" t="str">
        <f>IF(INDEX(Veh_Marshal,0,4)="N/A","N/A",'输出-系统进路参数'!M555)</f>
        <v>N/A</v>
      </c>
      <c r="K554" s="22" t="str">
        <f>IF(INDEX(Veh_Marshal,0,4)="N/A","N/A",'输出-系统进路参数'!N555)</f>
        <v>N/A</v>
      </c>
      <c r="L554" s="22" t="str">
        <f>IF(INDEX(Veh_Marshal,0,4)="N/A","N/A",'输出-系统进路参数'!O555)</f>
        <v>N/A</v>
      </c>
      <c r="M554" s="22" t="str">
        <f>IF(INDEX(Veh_Marshal,0,4)="N/A","N/A",'输出-系统进路参数'!P555)</f>
        <v>N/A</v>
      </c>
      <c r="N554" s="22" t="str">
        <f>IF(INDEX(Veh_Marshal,0,4)="N/A","N/A",'输出-系统进路参数'!Q555)</f>
        <v>N/A</v>
      </c>
      <c r="O554" s="22" t="str">
        <f>IF(INDEX(Veh_Marshal,0,4)="N/A","N/A",'输出-系统进路参数'!R555)</f>
        <v>N/A</v>
      </c>
      <c r="P554" s="22" t="str">
        <f>IF(INDEX(Veh_Marshal,0,4)="N/A","N/A",'输出-系统进路参数'!S555)</f>
        <v>N/A</v>
      </c>
      <c r="Q554" s="22" t="str">
        <f>IF(INDEX(Veh_Marshal,0,4)="N/A","N/A",'输出-系统进路参数'!T555)</f>
        <v>N/A</v>
      </c>
      <c r="R554" s="22" t="str">
        <f>IF(INDEX(Veh_Marshal,0,4)="N/A","N/A",'输出-系统进路参数'!U555)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IF(INDEX(Veh_Marshal,0,4)="N/A","N/A",'输出-系统进路参数'!B556)</f>
        <v>N/A</v>
      </c>
      <c r="B555" s="22" t="str">
        <f>IF(INDEX(Veh_Marshal,0,4)="N/A","N/A",'输出-系统进路参数'!E556)</f>
        <v>N/A</v>
      </c>
      <c r="C555" s="22" t="str">
        <f>IF(INDEX(Veh_Marshal,0,4)="N/A","N/A",'输出-系统进路参数'!F556)</f>
        <v>N/A</v>
      </c>
      <c r="D555" s="22" t="str">
        <f>IF(INDEX(Veh_Marshal,0,4)="N/A","N/A",'输出-系统进路参数'!G556)</f>
        <v>N/A</v>
      </c>
      <c r="E555" s="22" t="str">
        <f>IF(INDEX(Veh_Marshal,0,4)="N/A","N/A",'输出-系统进路参数'!H556)</f>
        <v>N/A</v>
      </c>
      <c r="F555" s="22" t="str">
        <f>IF(INDEX(Veh_Marshal,0,4)="N/A","N/A",'输出-系统进路参数'!I556)</f>
        <v>N/A</v>
      </c>
      <c r="G555" s="22" t="str">
        <f>IF(INDEX(Veh_Marshal,0,4)="N/A","N/A",'输出-系统进路参数'!J556)</f>
        <v>N/A</v>
      </c>
      <c r="H555" s="22" t="str">
        <f>IF(INDEX(Veh_Marshal,0,4)="N/A","N/A",'输出-系统进路参数'!K556)</f>
        <v>N/A</v>
      </c>
      <c r="I555" s="22" t="str">
        <f>IF(INDEX(Veh_Marshal,0,4)="N/A","N/A",'输出-系统进路参数'!L556)</f>
        <v>N/A</v>
      </c>
      <c r="J555" s="22" t="str">
        <f>IF(INDEX(Veh_Marshal,0,4)="N/A","N/A",'输出-系统进路参数'!M556)</f>
        <v>N/A</v>
      </c>
      <c r="K555" s="22" t="str">
        <f>IF(INDEX(Veh_Marshal,0,4)="N/A","N/A",'输出-系统进路参数'!N556)</f>
        <v>N/A</v>
      </c>
      <c r="L555" s="22" t="str">
        <f>IF(INDEX(Veh_Marshal,0,4)="N/A","N/A",'输出-系统进路参数'!O556)</f>
        <v>N/A</v>
      </c>
      <c r="M555" s="22" t="str">
        <f>IF(INDEX(Veh_Marshal,0,4)="N/A","N/A",'输出-系统进路参数'!P556)</f>
        <v>N/A</v>
      </c>
      <c r="N555" s="22" t="str">
        <f>IF(INDEX(Veh_Marshal,0,4)="N/A","N/A",'输出-系统进路参数'!Q556)</f>
        <v>N/A</v>
      </c>
      <c r="O555" s="22" t="str">
        <f>IF(INDEX(Veh_Marshal,0,4)="N/A","N/A",'输出-系统进路参数'!R556)</f>
        <v>N/A</v>
      </c>
      <c r="P555" s="22" t="str">
        <f>IF(INDEX(Veh_Marshal,0,4)="N/A","N/A",'输出-系统进路参数'!S556)</f>
        <v>N/A</v>
      </c>
      <c r="Q555" s="22" t="str">
        <f>IF(INDEX(Veh_Marshal,0,4)="N/A","N/A",'输出-系统进路参数'!T556)</f>
        <v>N/A</v>
      </c>
      <c r="R555" s="22" t="str">
        <f>IF(INDEX(Veh_Marshal,0,4)="N/A","N/A",'输出-系统进路参数'!U556)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IF(INDEX(Veh_Marshal,0,4)="N/A","N/A",'输出-系统进路参数'!B557)</f>
        <v>N/A</v>
      </c>
      <c r="B556" s="22" t="str">
        <f>IF(INDEX(Veh_Marshal,0,4)="N/A","N/A",'输出-系统进路参数'!E557)</f>
        <v>N/A</v>
      </c>
      <c r="C556" s="22" t="str">
        <f>IF(INDEX(Veh_Marshal,0,4)="N/A","N/A",'输出-系统进路参数'!F557)</f>
        <v>N/A</v>
      </c>
      <c r="D556" s="22" t="str">
        <f>IF(INDEX(Veh_Marshal,0,4)="N/A","N/A",'输出-系统进路参数'!G557)</f>
        <v>N/A</v>
      </c>
      <c r="E556" s="22" t="str">
        <f>IF(INDEX(Veh_Marshal,0,4)="N/A","N/A",'输出-系统进路参数'!H557)</f>
        <v>N/A</v>
      </c>
      <c r="F556" s="22" t="str">
        <f>IF(INDEX(Veh_Marshal,0,4)="N/A","N/A",'输出-系统进路参数'!I557)</f>
        <v>N/A</v>
      </c>
      <c r="G556" s="22" t="str">
        <f>IF(INDEX(Veh_Marshal,0,4)="N/A","N/A",'输出-系统进路参数'!J557)</f>
        <v>N/A</v>
      </c>
      <c r="H556" s="22" t="str">
        <f>IF(INDEX(Veh_Marshal,0,4)="N/A","N/A",'输出-系统进路参数'!K557)</f>
        <v>N/A</v>
      </c>
      <c r="I556" s="22" t="str">
        <f>IF(INDEX(Veh_Marshal,0,4)="N/A","N/A",'输出-系统进路参数'!L557)</f>
        <v>N/A</v>
      </c>
      <c r="J556" s="22" t="str">
        <f>IF(INDEX(Veh_Marshal,0,4)="N/A","N/A",'输出-系统进路参数'!M557)</f>
        <v>N/A</v>
      </c>
      <c r="K556" s="22" t="str">
        <f>IF(INDEX(Veh_Marshal,0,4)="N/A","N/A",'输出-系统进路参数'!N557)</f>
        <v>N/A</v>
      </c>
      <c r="L556" s="22" t="str">
        <f>IF(INDEX(Veh_Marshal,0,4)="N/A","N/A",'输出-系统进路参数'!O557)</f>
        <v>N/A</v>
      </c>
      <c r="M556" s="22" t="str">
        <f>IF(INDEX(Veh_Marshal,0,4)="N/A","N/A",'输出-系统进路参数'!P557)</f>
        <v>N/A</v>
      </c>
      <c r="N556" s="22" t="str">
        <f>IF(INDEX(Veh_Marshal,0,4)="N/A","N/A",'输出-系统进路参数'!Q557)</f>
        <v>N/A</v>
      </c>
      <c r="O556" s="22" t="str">
        <f>IF(INDEX(Veh_Marshal,0,4)="N/A","N/A",'输出-系统进路参数'!R557)</f>
        <v>N/A</v>
      </c>
      <c r="P556" s="22" t="str">
        <f>IF(INDEX(Veh_Marshal,0,4)="N/A","N/A",'输出-系统进路参数'!S557)</f>
        <v>N/A</v>
      </c>
      <c r="Q556" s="22" t="str">
        <f>IF(INDEX(Veh_Marshal,0,4)="N/A","N/A",'输出-系统进路参数'!T557)</f>
        <v>N/A</v>
      </c>
      <c r="R556" s="22" t="str">
        <f>IF(INDEX(Veh_Marshal,0,4)="N/A","N/A",'输出-系统进路参数'!U557)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IF(INDEX(Veh_Marshal,0,4)="N/A","N/A",'输出-系统进路参数'!B558)</f>
        <v>N/A</v>
      </c>
      <c r="B557" s="22" t="str">
        <f>IF(INDEX(Veh_Marshal,0,4)="N/A","N/A",'输出-系统进路参数'!E558)</f>
        <v>N/A</v>
      </c>
      <c r="C557" s="22" t="str">
        <f>IF(INDEX(Veh_Marshal,0,4)="N/A","N/A",'输出-系统进路参数'!F558)</f>
        <v>N/A</v>
      </c>
      <c r="D557" s="22" t="str">
        <f>IF(INDEX(Veh_Marshal,0,4)="N/A","N/A",'输出-系统进路参数'!G558)</f>
        <v>N/A</v>
      </c>
      <c r="E557" s="22" t="str">
        <f>IF(INDEX(Veh_Marshal,0,4)="N/A","N/A",'输出-系统进路参数'!H558)</f>
        <v>N/A</v>
      </c>
      <c r="F557" s="22" t="str">
        <f>IF(INDEX(Veh_Marshal,0,4)="N/A","N/A",'输出-系统进路参数'!I558)</f>
        <v>N/A</v>
      </c>
      <c r="G557" s="22" t="str">
        <f>IF(INDEX(Veh_Marshal,0,4)="N/A","N/A",'输出-系统进路参数'!J558)</f>
        <v>N/A</v>
      </c>
      <c r="H557" s="22" t="str">
        <f>IF(INDEX(Veh_Marshal,0,4)="N/A","N/A",'输出-系统进路参数'!K558)</f>
        <v>N/A</v>
      </c>
      <c r="I557" s="22" t="str">
        <f>IF(INDEX(Veh_Marshal,0,4)="N/A","N/A",'输出-系统进路参数'!L558)</f>
        <v>N/A</v>
      </c>
      <c r="J557" s="22" t="str">
        <f>IF(INDEX(Veh_Marshal,0,4)="N/A","N/A",'输出-系统进路参数'!M558)</f>
        <v>N/A</v>
      </c>
      <c r="K557" s="22" t="str">
        <f>IF(INDEX(Veh_Marshal,0,4)="N/A","N/A",'输出-系统进路参数'!N558)</f>
        <v>N/A</v>
      </c>
      <c r="L557" s="22" t="str">
        <f>IF(INDEX(Veh_Marshal,0,4)="N/A","N/A",'输出-系统进路参数'!O558)</f>
        <v>N/A</v>
      </c>
      <c r="M557" s="22" t="str">
        <f>IF(INDEX(Veh_Marshal,0,4)="N/A","N/A",'输出-系统进路参数'!P558)</f>
        <v>N/A</v>
      </c>
      <c r="N557" s="22" t="str">
        <f>IF(INDEX(Veh_Marshal,0,4)="N/A","N/A",'输出-系统进路参数'!Q558)</f>
        <v>N/A</v>
      </c>
      <c r="O557" s="22" t="str">
        <f>IF(INDEX(Veh_Marshal,0,4)="N/A","N/A",'输出-系统进路参数'!R558)</f>
        <v>N/A</v>
      </c>
      <c r="P557" s="22" t="str">
        <f>IF(INDEX(Veh_Marshal,0,4)="N/A","N/A",'输出-系统进路参数'!S558)</f>
        <v>N/A</v>
      </c>
      <c r="Q557" s="22" t="str">
        <f>IF(INDEX(Veh_Marshal,0,4)="N/A","N/A",'输出-系统进路参数'!T558)</f>
        <v>N/A</v>
      </c>
      <c r="R557" s="22" t="str">
        <f>IF(INDEX(Veh_Marshal,0,4)="N/A","N/A",'输出-系统进路参数'!U558)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IF(INDEX(Veh_Marshal,0,4)="N/A","N/A",'输出-系统进路参数'!B559)</f>
        <v>N/A</v>
      </c>
      <c r="B558" s="22" t="str">
        <f>IF(INDEX(Veh_Marshal,0,4)="N/A","N/A",'输出-系统进路参数'!E559)</f>
        <v>N/A</v>
      </c>
      <c r="C558" s="22" t="str">
        <f>IF(INDEX(Veh_Marshal,0,4)="N/A","N/A",'输出-系统进路参数'!F559)</f>
        <v>N/A</v>
      </c>
      <c r="D558" s="22" t="str">
        <f>IF(INDEX(Veh_Marshal,0,4)="N/A","N/A",'输出-系统进路参数'!G559)</f>
        <v>N/A</v>
      </c>
      <c r="E558" s="22" t="str">
        <f>IF(INDEX(Veh_Marshal,0,4)="N/A","N/A",'输出-系统进路参数'!H559)</f>
        <v>N/A</v>
      </c>
      <c r="F558" s="22" t="str">
        <f>IF(INDEX(Veh_Marshal,0,4)="N/A","N/A",'输出-系统进路参数'!I559)</f>
        <v>N/A</v>
      </c>
      <c r="G558" s="22" t="str">
        <f>IF(INDEX(Veh_Marshal,0,4)="N/A","N/A",'输出-系统进路参数'!J559)</f>
        <v>N/A</v>
      </c>
      <c r="H558" s="22" t="str">
        <f>IF(INDEX(Veh_Marshal,0,4)="N/A","N/A",'输出-系统进路参数'!K559)</f>
        <v>N/A</v>
      </c>
      <c r="I558" s="22" t="str">
        <f>IF(INDEX(Veh_Marshal,0,4)="N/A","N/A",'输出-系统进路参数'!L559)</f>
        <v>N/A</v>
      </c>
      <c r="J558" s="22" t="str">
        <f>IF(INDEX(Veh_Marshal,0,4)="N/A","N/A",'输出-系统进路参数'!M559)</f>
        <v>N/A</v>
      </c>
      <c r="K558" s="22" t="str">
        <f>IF(INDEX(Veh_Marshal,0,4)="N/A","N/A",'输出-系统进路参数'!N559)</f>
        <v>N/A</v>
      </c>
      <c r="L558" s="22" t="str">
        <f>IF(INDEX(Veh_Marshal,0,4)="N/A","N/A",'输出-系统进路参数'!O559)</f>
        <v>N/A</v>
      </c>
      <c r="M558" s="22" t="str">
        <f>IF(INDEX(Veh_Marshal,0,4)="N/A","N/A",'输出-系统进路参数'!P559)</f>
        <v>N/A</v>
      </c>
      <c r="N558" s="22" t="str">
        <f>IF(INDEX(Veh_Marshal,0,4)="N/A","N/A",'输出-系统进路参数'!Q559)</f>
        <v>N/A</v>
      </c>
      <c r="O558" s="22" t="str">
        <f>IF(INDEX(Veh_Marshal,0,4)="N/A","N/A",'输出-系统进路参数'!R559)</f>
        <v>N/A</v>
      </c>
      <c r="P558" s="22" t="str">
        <f>IF(INDEX(Veh_Marshal,0,4)="N/A","N/A",'输出-系统进路参数'!S559)</f>
        <v>N/A</v>
      </c>
      <c r="Q558" s="22" t="str">
        <f>IF(INDEX(Veh_Marshal,0,4)="N/A","N/A",'输出-系统进路参数'!T559)</f>
        <v>N/A</v>
      </c>
      <c r="R558" s="22" t="str">
        <f>IF(INDEX(Veh_Marshal,0,4)="N/A","N/A",'输出-系统进路参数'!U559)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IF(INDEX(Veh_Marshal,0,4)="N/A","N/A",'输出-系统进路参数'!B560)</f>
        <v>N/A</v>
      </c>
      <c r="B559" s="22" t="str">
        <f>IF(INDEX(Veh_Marshal,0,4)="N/A","N/A",'输出-系统进路参数'!E560)</f>
        <v>N/A</v>
      </c>
      <c r="C559" s="22" t="str">
        <f>IF(INDEX(Veh_Marshal,0,4)="N/A","N/A",'输出-系统进路参数'!F560)</f>
        <v>N/A</v>
      </c>
      <c r="D559" s="22" t="str">
        <f>IF(INDEX(Veh_Marshal,0,4)="N/A","N/A",'输出-系统进路参数'!G560)</f>
        <v>N/A</v>
      </c>
      <c r="E559" s="22" t="str">
        <f>IF(INDEX(Veh_Marshal,0,4)="N/A","N/A",'输出-系统进路参数'!H560)</f>
        <v>N/A</v>
      </c>
      <c r="F559" s="22" t="str">
        <f>IF(INDEX(Veh_Marshal,0,4)="N/A","N/A",'输出-系统进路参数'!I560)</f>
        <v>N/A</v>
      </c>
      <c r="G559" s="22" t="str">
        <f>IF(INDEX(Veh_Marshal,0,4)="N/A","N/A",'输出-系统进路参数'!J560)</f>
        <v>N/A</v>
      </c>
      <c r="H559" s="22" t="str">
        <f>IF(INDEX(Veh_Marshal,0,4)="N/A","N/A",'输出-系统进路参数'!K560)</f>
        <v>N/A</v>
      </c>
      <c r="I559" s="22" t="str">
        <f>IF(INDEX(Veh_Marshal,0,4)="N/A","N/A",'输出-系统进路参数'!L560)</f>
        <v>N/A</v>
      </c>
      <c r="J559" s="22" t="str">
        <f>IF(INDEX(Veh_Marshal,0,4)="N/A","N/A",'输出-系统进路参数'!M560)</f>
        <v>N/A</v>
      </c>
      <c r="K559" s="22" t="str">
        <f>IF(INDEX(Veh_Marshal,0,4)="N/A","N/A",'输出-系统进路参数'!N560)</f>
        <v>N/A</v>
      </c>
      <c r="L559" s="22" t="str">
        <f>IF(INDEX(Veh_Marshal,0,4)="N/A","N/A",'输出-系统进路参数'!O560)</f>
        <v>N/A</v>
      </c>
      <c r="M559" s="22" t="str">
        <f>IF(INDEX(Veh_Marshal,0,4)="N/A","N/A",'输出-系统进路参数'!P560)</f>
        <v>N/A</v>
      </c>
      <c r="N559" s="22" t="str">
        <f>IF(INDEX(Veh_Marshal,0,4)="N/A","N/A",'输出-系统进路参数'!Q560)</f>
        <v>N/A</v>
      </c>
      <c r="O559" s="22" t="str">
        <f>IF(INDEX(Veh_Marshal,0,4)="N/A","N/A",'输出-系统进路参数'!R560)</f>
        <v>N/A</v>
      </c>
      <c r="P559" s="22" t="str">
        <f>IF(INDEX(Veh_Marshal,0,4)="N/A","N/A",'输出-系统进路参数'!S560)</f>
        <v>N/A</v>
      </c>
      <c r="Q559" s="22" t="str">
        <f>IF(INDEX(Veh_Marshal,0,4)="N/A","N/A",'输出-系统进路参数'!T560)</f>
        <v>N/A</v>
      </c>
      <c r="R559" s="22" t="str">
        <f>IF(INDEX(Veh_Marshal,0,4)="N/A","N/A",'输出-系统进路参数'!U560)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IF(INDEX(Veh_Marshal,0,4)="N/A","N/A",'输出-系统进路参数'!B561)</f>
        <v>N/A</v>
      </c>
      <c r="B560" s="22" t="str">
        <f>IF(INDEX(Veh_Marshal,0,4)="N/A","N/A",'输出-系统进路参数'!E561)</f>
        <v>N/A</v>
      </c>
      <c r="C560" s="22" t="str">
        <f>IF(INDEX(Veh_Marshal,0,4)="N/A","N/A",'输出-系统进路参数'!F561)</f>
        <v>N/A</v>
      </c>
      <c r="D560" s="22" t="str">
        <f>IF(INDEX(Veh_Marshal,0,4)="N/A","N/A",'输出-系统进路参数'!G561)</f>
        <v>N/A</v>
      </c>
      <c r="E560" s="22" t="str">
        <f>IF(INDEX(Veh_Marshal,0,4)="N/A","N/A",'输出-系统进路参数'!H561)</f>
        <v>N/A</v>
      </c>
      <c r="F560" s="22" t="str">
        <f>IF(INDEX(Veh_Marshal,0,4)="N/A","N/A",'输出-系统进路参数'!I561)</f>
        <v>N/A</v>
      </c>
      <c r="G560" s="22" t="str">
        <f>IF(INDEX(Veh_Marshal,0,4)="N/A","N/A",'输出-系统进路参数'!J561)</f>
        <v>N/A</v>
      </c>
      <c r="H560" s="22" t="str">
        <f>IF(INDEX(Veh_Marshal,0,4)="N/A","N/A",'输出-系统进路参数'!K561)</f>
        <v>N/A</v>
      </c>
      <c r="I560" s="22" t="str">
        <f>IF(INDEX(Veh_Marshal,0,4)="N/A","N/A",'输出-系统进路参数'!L561)</f>
        <v>N/A</v>
      </c>
      <c r="J560" s="22" t="str">
        <f>IF(INDEX(Veh_Marshal,0,4)="N/A","N/A",'输出-系统进路参数'!M561)</f>
        <v>N/A</v>
      </c>
      <c r="K560" s="22" t="str">
        <f>IF(INDEX(Veh_Marshal,0,4)="N/A","N/A",'输出-系统进路参数'!N561)</f>
        <v>N/A</v>
      </c>
      <c r="L560" s="22" t="str">
        <f>IF(INDEX(Veh_Marshal,0,4)="N/A","N/A",'输出-系统进路参数'!O561)</f>
        <v>N/A</v>
      </c>
      <c r="M560" s="22" t="str">
        <f>IF(INDEX(Veh_Marshal,0,4)="N/A","N/A",'输出-系统进路参数'!P561)</f>
        <v>N/A</v>
      </c>
      <c r="N560" s="22" t="str">
        <f>IF(INDEX(Veh_Marshal,0,4)="N/A","N/A",'输出-系统进路参数'!Q561)</f>
        <v>N/A</v>
      </c>
      <c r="O560" s="22" t="str">
        <f>IF(INDEX(Veh_Marshal,0,4)="N/A","N/A",'输出-系统进路参数'!R561)</f>
        <v>N/A</v>
      </c>
      <c r="P560" s="22" t="str">
        <f>IF(INDEX(Veh_Marshal,0,4)="N/A","N/A",'输出-系统进路参数'!S561)</f>
        <v>N/A</v>
      </c>
      <c r="Q560" s="22" t="str">
        <f>IF(INDEX(Veh_Marshal,0,4)="N/A","N/A",'输出-系统进路参数'!T561)</f>
        <v>N/A</v>
      </c>
      <c r="R560" s="22" t="str">
        <f>IF(INDEX(Veh_Marshal,0,4)="N/A","N/A",'输出-系统进路参数'!U561)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IF(INDEX(Veh_Marshal,0,4)="N/A","N/A",'输出-系统进路参数'!B562)</f>
        <v>N/A</v>
      </c>
      <c r="B561" s="22" t="str">
        <f>IF(INDEX(Veh_Marshal,0,4)="N/A","N/A",'输出-系统进路参数'!E562)</f>
        <v>N/A</v>
      </c>
      <c r="C561" s="22" t="str">
        <f>IF(INDEX(Veh_Marshal,0,4)="N/A","N/A",'输出-系统进路参数'!F562)</f>
        <v>N/A</v>
      </c>
      <c r="D561" s="22" t="str">
        <f>IF(INDEX(Veh_Marshal,0,4)="N/A","N/A",'输出-系统进路参数'!G562)</f>
        <v>N/A</v>
      </c>
      <c r="E561" s="22" t="str">
        <f>IF(INDEX(Veh_Marshal,0,4)="N/A","N/A",'输出-系统进路参数'!H562)</f>
        <v>N/A</v>
      </c>
      <c r="F561" s="22" t="str">
        <f>IF(INDEX(Veh_Marshal,0,4)="N/A","N/A",'输出-系统进路参数'!I562)</f>
        <v>N/A</v>
      </c>
      <c r="G561" s="22" t="str">
        <f>IF(INDEX(Veh_Marshal,0,4)="N/A","N/A",'输出-系统进路参数'!J562)</f>
        <v>N/A</v>
      </c>
      <c r="H561" s="22" t="str">
        <f>IF(INDEX(Veh_Marshal,0,4)="N/A","N/A",'输出-系统进路参数'!K562)</f>
        <v>N/A</v>
      </c>
      <c r="I561" s="22" t="str">
        <f>IF(INDEX(Veh_Marshal,0,4)="N/A","N/A",'输出-系统进路参数'!L562)</f>
        <v>N/A</v>
      </c>
      <c r="J561" s="22" t="str">
        <f>IF(INDEX(Veh_Marshal,0,4)="N/A","N/A",'输出-系统进路参数'!M562)</f>
        <v>N/A</v>
      </c>
      <c r="K561" s="22" t="str">
        <f>IF(INDEX(Veh_Marshal,0,4)="N/A","N/A",'输出-系统进路参数'!N562)</f>
        <v>N/A</v>
      </c>
      <c r="L561" s="22" t="str">
        <f>IF(INDEX(Veh_Marshal,0,4)="N/A","N/A",'输出-系统进路参数'!O562)</f>
        <v>N/A</v>
      </c>
      <c r="M561" s="22" t="str">
        <f>IF(INDEX(Veh_Marshal,0,4)="N/A","N/A",'输出-系统进路参数'!P562)</f>
        <v>N/A</v>
      </c>
      <c r="N561" s="22" t="str">
        <f>IF(INDEX(Veh_Marshal,0,4)="N/A","N/A",'输出-系统进路参数'!Q562)</f>
        <v>N/A</v>
      </c>
      <c r="O561" s="22" t="str">
        <f>IF(INDEX(Veh_Marshal,0,4)="N/A","N/A",'输出-系统进路参数'!R562)</f>
        <v>N/A</v>
      </c>
      <c r="P561" s="22" t="str">
        <f>IF(INDEX(Veh_Marshal,0,4)="N/A","N/A",'输出-系统进路参数'!S562)</f>
        <v>N/A</v>
      </c>
      <c r="Q561" s="22" t="str">
        <f>IF(INDEX(Veh_Marshal,0,4)="N/A","N/A",'输出-系统进路参数'!T562)</f>
        <v>N/A</v>
      </c>
      <c r="R561" s="22" t="str">
        <f>IF(INDEX(Veh_Marshal,0,4)="N/A","N/A",'输出-系统进路参数'!U562)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IF(INDEX(Veh_Marshal,0,4)="N/A","N/A",'输出-系统进路参数'!B563)</f>
        <v>N/A</v>
      </c>
      <c r="B562" s="22" t="str">
        <f>IF(INDEX(Veh_Marshal,0,4)="N/A","N/A",'输出-系统进路参数'!E563)</f>
        <v>N/A</v>
      </c>
      <c r="C562" s="22" t="str">
        <f>IF(INDEX(Veh_Marshal,0,4)="N/A","N/A",'输出-系统进路参数'!F563)</f>
        <v>N/A</v>
      </c>
      <c r="D562" s="22" t="str">
        <f>IF(INDEX(Veh_Marshal,0,4)="N/A","N/A",'输出-系统进路参数'!G563)</f>
        <v>N/A</v>
      </c>
      <c r="E562" s="22" t="str">
        <f>IF(INDEX(Veh_Marshal,0,4)="N/A","N/A",'输出-系统进路参数'!H563)</f>
        <v>N/A</v>
      </c>
      <c r="F562" s="22" t="str">
        <f>IF(INDEX(Veh_Marshal,0,4)="N/A","N/A",'输出-系统进路参数'!I563)</f>
        <v>N/A</v>
      </c>
      <c r="G562" s="22" t="str">
        <f>IF(INDEX(Veh_Marshal,0,4)="N/A","N/A",'输出-系统进路参数'!J563)</f>
        <v>N/A</v>
      </c>
      <c r="H562" s="22" t="str">
        <f>IF(INDEX(Veh_Marshal,0,4)="N/A","N/A",'输出-系统进路参数'!K563)</f>
        <v>N/A</v>
      </c>
      <c r="I562" s="22" t="str">
        <f>IF(INDEX(Veh_Marshal,0,4)="N/A","N/A",'输出-系统进路参数'!L563)</f>
        <v>N/A</v>
      </c>
      <c r="J562" s="22" t="str">
        <f>IF(INDEX(Veh_Marshal,0,4)="N/A","N/A",'输出-系统进路参数'!M563)</f>
        <v>N/A</v>
      </c>
      <c r="K562" s="22" t="str">
        <f>IF(INDEX(Veh_Marshal,0,4)="N/A","N/A",'输出-系统进路参数'!N563)</f>
        <v>N/A</v>
      </c>
      <c r="L562" s="22" t="str">
        <f>IF(INDEX(Veh_Marshal,0,4)="N/A","N/A",'输出-系统进路参数'!O563)</f>
        <v>N/A</v>
      </c>
      <c r="M562" s="22" t="str">
        <f>IF(INDEX(Veh_Marshal,0,4)="N/A","N/A",'输出-系统进路参数'!P563)</f>
        <v>N/A</v>
      </c>
      <c r="N562" s="22" t="str">
        <f>IF(INDEX(Veh_Marshal,0,4)="N/A","N/A",'输出-系统进路参数'!Q563)</f>
        <v>N/A</v>
      </c>
      <c r="O562" s="22" t="str">
        <f>IF(INDEX(Veh_Marshal,0,4)="N/A","N/A",'输出-系统进路参数'!R563)</f>
        <v>N/A</v>
      </c>
      <c r="P562" s="22" t="str">
        <f>IF(INDEX(Veh_Marshal,0,4)="N/A","N/A",'输出-系统进路参数'!S563)</f>
        <v>N/A</v>
      </c>
      <c r="Q562" s="22" t="str">
        <f>IF(INDEX(Veh_Marshal,0,4)="N/A","N/A",'输出-系统进路参数'!T563)</f>
        <v>N/A</v>
      </c>
      <c r="R562" s="22" t="str">
        <f>IF(INDEX(Veh_Marshal,0,4)="N/A","N/A",'输出-系统进路参数'!U563)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IF(INDEX(Veh_Marshal,0,4)="N/A","N/A",'输出-系统进路参数'!B564)</f>
        <v>N/A</v>
      </c>
      <c r="B563" s="22" t="str">
        <f>IF(INDEX(Veh_Marshal,0,4)="N/A","N/A",'输出-系统进路参数'!E564)</f>
        <v>N/A</v>
      </c>
      <c r="C563" s="22" t="str">
        <f>IF(INDEX(Veh_Marshal,0,4)="N/A","N/A",'输出-系统进路参数'!F564)</f>
        <v>N/A</v>
      </c>
      <c r="D563" s="22" t="str">
        <f>IF(INDEX(Veh_Marshal,0,4)="N/A","N/A",'输出-系统进路参数'!G564)</f>
        <v>N/A</v>
      </c>
      <c r="E563" s="22" t="str">
        <f>IF(INDEX(Veh_Marshal,0,4)="N/A","N/A",'输出-系统进路参数'!H564)</f>
        <v>N/A</v>
      </c>
      <c r="F563" s="22" t="str">
        <f>IF(INDEX(Veh_Marshal,0,4)="N/A","N/A",'输出-系统进路参数'!I564)</f>
        <v>N/A</v>
      </c>
      <c r="G563" s="22" t="str">
        <f>IF(INDEX(Veh_Marshal,0,4)="N/A","N/A",'输出-系统进路参数'!J564)</f>
        <v>N/A</v>
      </c>
      <c r="H563" s="22" t="str">
        <f>IF(INDEX(Veh_Marshal,0,4)="N/A","N/A",'输出-系统进路参数'!K564)</f>
        <v>N/A</v>
      </c>
      <c r="I563" s="22" t="str">
        <f>IF(INDEX(Veh_Marshal,0,4)="N/A","N/A",'输出-系统进路参数'!L564)</f>
        <v>N/A</v>
      </c>
      <c r="J563" s="22" t="str">
        <f>IF(INDEX(Veh_Marshal,0,4)="N/A","N/A",'输出-系统进路参数'!M564)</f>
        <v>N/A</v>
      </c>
      <c r="K563" s="22" t="str">
        <f>IF(INDEX(Veh_Marshal,0,4)="N/A","N/A",'输出-系统进路参数'!N564)</f>
        <v>N/A</v>
      </c>
      <c r="L563" s="22" t="str">
        <f>IF(INDEX(Veh_Marshal,0,4)="N/A","N/A",'输出-系统进路参数'!O564)</f>
        <v>N/A</v>
      </c>
      <c r="M563" s="22" t="str">
        <f>IF(INDEX(Veh_Marshal,0,4)="N/A","N/A",'输出-系统进路参数'!P564)</f>
        <v>N/A</v>
      </c>
      <c r="N563" s="22" t="str">
        <f>IF(INDEX(Veh_Marshal,0,4)="N/A","N/A",'输出-系统进路参数'!Q564)</f>
        <v>N/A</v>
      </c>
      <c r="O563" s="22" t="str">
        <f>IF(INDEX(Veh_Marshal,0,4)="N/A","N/A",'输出-系统进路参数'!R564)</f>
        <v>N/A</v>
      </c>
      <c r="P563" s="22" t="str">
        <f>IF(INDEX(Veh_Marshal,0,4)="N/A","N/A",'输出-系统进路参数'!S564)</f>
        <v>N/A</v>
      </c>
      <c r="Q563" s="22" t="str">
        <f>IF(INDEX(Veh_Marshal,0,4)="N/A","N/A",'输出-系统进路参数'!T564)</f>
        <v>N/A</v>
      </c>
      <c r="R563" s="22" t="str">
        <f>IF(INDEX(Veh_Marshal,0,4)="N/A","N/A",'输出-系统进路参数'!U564)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IF(INDEX(Veh_Marshal,0,4)="N/A","N/A",'输出-系统进路参数'!B565)</f>
        <v>N/A</v>
      </c>
      <c r="B564" s="22" t="str">
        <f>IF(INDEX(Veh_Marshal,0,4)="N/A","N/A",'输出-系统进路参数'!E565)</f>
        <v>N/A</v>
      </c>
      <c r="C564" s="22" t="str">
        <f>IF(INDEX(Veh_Marshal,0,4)="N/A","N/A",'输出-系统进路参数'!F565)</f>
        <v>N/A</v>
      </c>
      <c r="D564" s="22" t="str">
        <f>IF(INDEX(Veh_Marshal,0,4)="N/A","N/A",'输出-系统进路参数'!G565)</f>
        <v>N/A</v>
      </c>
      <c r="E564" s="22" t="str">
        <f>IF(INDEX(Veh_Marshal,0,4)="N/A","N/A",'输出-系统进路参数'!H565)</f>
        <v>N/A</v>
      </c>
      <c r="F564" s="22" t="str">
        <f>IF(INDEX(Veh_Marshal,0,4)="N/A","N/A",'输出-系统进路参数'!I565)</f>
        <v>N/A</v>
      </c>
      <c r="G564" s="22" t="str">
        <f>IF(INDEX(Veh_Marshal,0,4)="N/A","N/A",'输出-系统进路参数'!J565)</f>
        <v>N/A</v>
      </c>
      <c r="H564" s="22" t="str">
        <f>IF(INDEX(Veh_Marshal,0,4)="N/A","N/A",'输出-系统进路参数'!K565)</f>
        <v>N/A</v>
      </c>
      <c r="I564" s="22" t="str">
        <f>IF(INDEX(Veh_Marshal,0,4)="N/A","N/A",'输出-系统进路参数'!L565)</f>
        <v>N/A</v>
      </c>
      <c r="J564" s="22" t="str">
        <f>IF(INDEX(Veh_Marshal,0,4)="N/A","N/A",'输出-系统进路参数'!M565)</f>
        <v>N/A</v>
      </c>
      <c r="K564" s="22" t="str">
        <f>IF(INDEX(Veh_Marshal,0,4)="N/A","N/A",'输出-系统进路参数'!N565)</f>
        <v>N/A</v>
      </c>
      <c r="L564" s="22" t="str">
        <f>IF(INDEX(Veh_Marshal,0,4)="N/A","N/A",'输出-系统进路参数'!O565)</f>
        <v>N/A</v>
      </c>
      <c r="M564" s="22" t="str">
        <f>IF(INDEX(Veh_Marshal,0,4)="N/A","N/A",'输出-系统进路参数'!P565)</f>
        <v>N/A</v>
      </c>
      <c r="N564" s="22" t="str">
        <f>IF(INDEX(Veh_Marshal,0,4)="N/A","N/A",'输出-系统进路参数'!Q565)</f>
        <v>N/A</v>
      </c>
      <c r="O564" s="22" t="str">
        <f>IF(INDEX(Veh_Marshal,0,4)="N/A","N/A",'输出-系统进路参数'!R565)</f>
        <v>N/A</v>
      </c>
      <c r="P564" s="22" t="str">
        <f>IF(INDEX(Veh_Marshal,0,4)="N/A","N/A",'输出-系统进路参数'!S565)</f>
        <v>N/A</v>
      </c>
      <c r="Q564" s="22" t="str">
        <f>IF(INDEX(Veh_Marshal,0,4)="N/A","N/A",'输出-系统进路参数'!T565)</f>
        <v>N/A</v>
      </c>
      <c r="R564" s="22" t="str">
        <f>IF(INDEX(Veh_Marshal,0,4)="N/A","N/A",'输出-系统进路参数'!U565)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IF(INDEX(Veh_Marshal,0,4)="N/A","N/A",'输出-系统进路参数'!B566)</f>
        <v>N/A</v>
      </c>
      <c r="B565" s="22" t="str">
        <f>IF(INDEX(Veh_Marshal,0,4)="N/A","N/A",'输出-系统进路参数'!E566)</f>
        <v>N/A</v>
      </c>
      <c r="C565" s="22" t="str">
        <f>IF(INDEX(Veh_Marshal,0,4)="N/A","N/A",'输出-系统进路参数'!F566)</f>
        <v>N/A</v>
      </c>
      <c r="D565" s="22" t="str">
        <f>IF(INDEX(Veh_Marshal,0,4)="N/A","N/A",'输出-系统进路参数'!G566)</f>
        <v>N/A</v>
      </c>
      <c r="E565" s="22" t="str">
        <f>IF(INDEX(Veh_Marshal,0,4)="N/A","N/A",'输出-系统进路参数'!H566)</f>
        <v>N/A</v>
      </c>
      <c r="F565" s="22" t="str">
        <f>IF(INDEX(Veh_Marshal,0,4)="N/A","N/A",'输出-系统进路参数'!I566)</f>
        <v>N/A</v>
      </c>
      <c r="G565" s="22" t="str">
        <f>IF(INDEX(Veh_Marshal,0,4)="N/A","N/A",'输出-系统进路参数'!J566)</f>
        <v>N/A</v>
      </c>
      <c r="H565" s="22" t="str">
        <f>IF(INDEX(Veh_Marshal,0,4)="N/A","N/A",'输出-系统进路参数'!K566)</f>
        <v>N/A</v>
      </c>
      <c r="I565" s="22" t="str">
        <f>IF(INDEX(Veh_Marshal,0,4)="N/A","N/A",'输出-系统进路参数'!L566)</f>
        <v>N/A</v>
      </c>
      <c r="J565" s="22" t="str">
        <f>IF(INDEX(Veh_Marshal,0,4)="N/A","N/A",'输出-系统进路参数'!M566)</f>
        <v>N/A</v>
      </c>
      <c r="K565" s="22" t="str">
        <f>IF(INDEX(Veh_Marshal,0,4)="N/A","N/A",'输出-系统进路参数'!N566)</f>
        <v>N/A</v>
      </c>
      <c r="L565" s="22" t="str">
        <f>IF(INDEX(Veh_Marshal,0,4)="N/A","N/A",'输出-系统进路参数'!O566)</f>
        <v>N/A</v>
      </c>
      <c r="M565" s="22" t="str">
        <f>IF(INDEX(Veh_Marshal,0,4)="N/A","N/A",'输出-系统进路参数'!P566)</f>
        <v>N/A</v>
      </c>
      <c r="N565" s="22" t="str">
        <f>IF(INDEX(Veh_Marshal,0,4)="N/A","N/A",'输出-系统进路参数'!Q566)</f>
        <v>N/A</v>
      </c>
      <c r="O565" s="22" t="str">
        <f>IF(INDEX(Veh_Marshal,0,4)="N/A","N/A",'输出-系统进路参数'!R566)</f>
        <v>N/A</v>
      </c>
      <c r="P565" s="22" t="str">
        <f>IF(INDEX(Veh_Marshal,0,4)="N/A","N/A",'输出-系统进路参数'!S566)</f>
        <v>N/A</v>
      </c>
      <c r="Q565" s="22" t="str">
        <f>IF(INDEX(Veh_Marshal,0,4)="N/A","N/A",'输出-系统进路参数'!T566)</f>
        <v>N/A</v>
      </c>
      <c r="R565" s="22" t="str">
        <f>IF(INDEX(Veh_Marshal,0,4)="N/A","N/A",'输出-系统进路参数'!U566)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IF(INDEX(Veh_Marshal,0,4)="N/A","N/A",'输出-系统进路参数'!B567)</f>
        <v>N/A</v>
      </c>
      <c r="B566" s="22" t="str">
        <f>IF(INDEX(Veh_Marshal,0,4)="N/A","N/A",'输出-系统进路参数'!E567)</f>
        <v>N/A</v>
      </c>
      <c r="C566" s="22" t="str">
        <f>IF(INDEX(Veh_Marshal,0,4)="N/A","N/A",'输出-系统进路参数'!F567)</f>
        <v>N/A</v>
      </c>
      <c r="D566" s="22" t="str">
        <f>IF(INDEX(Veh_Marshal,0,4)="N/A","N/A",'输出-系统进路参数'!G567)</f>
        <v>N/A</v>
      </c>
      <c r="E566" s="22" t="str">
        <f>IF(INDEX(Veh_Marshal,0,4)="N/A","N/A",'输出-系统进路参数'!H567)</f>
        <v>N/A</v>
      </c>
      <c r="F566" s="22" t="str">
        <f>IF(INDEX(Veh_Marshal,0,4)="N/A","N/A",'输出-系统进路参数'!I567)</f>
        <v>N/A</v>
      </c>
      <c r="G566" s="22" t="str">
        <f>IF(INDEX(Veh_Marshal,0,4)="N/A","N/A",'输出-系统进路参数'!J567)</f>
        <v>N/A</v>
      </c>
      <c r="H566" s="22" t="str">
        <f>IF(INDEX(Veh_Marshal,0,4)="N/A","N/A",'输出-系统进路参数'!K567)</f>
        <v>N/A</v>
      </c>
      <c r="I566" s="22" t="str">
        <f>IF(INDEX(Veh_Marshal,0,4)="N/A","N/A",'输出-系统进路参数'!L567)</f>
        <v>N/A</v>
      </c>
      <c r="J566" s="22" t="str">
        <f>IF(INDEX(Veh_Marshal,0,4)="N/A","N/A",'输出-系统进路参数'!M567)</f>
        <v>N/A</v>
      </c>
      <c r="K566" s="22" t="str">
        <f>IF(INDEX(Veh_Marshal,0,4)="N/A","N/A",'输出-系统进路参数'!N567)</f>
        <v>N/A</v>
      </c>
      <c r="L566" s="22" t="str">
        <f>IF(INDEX(Veh_Marshal,0,4)="N/A","N/A",'输出-系统进路参数'!O567)</f>
        <v>N/A</v>
      </c>
      <c r="M566" s="22" t="str">
        <f>IF(INDEX(Veh_Marshal,0,4)="N/A","N/A",'输出-系统进路参数'!P567)</f>
        <v>N/A</v>
      </c>
      <c r="N566" s="22" t="str">
        <f>IF(INDEX(Veh_Marshal,0,4)="N/A","N/A",'输出-系统进路参数'!Q567)</f>
        <v>N/A</v>
      </c>
      <c r="O566" s="22" t="str">
        <f>IF(INDEX(Veh_Marshal,0,4)="N/A","N/A",'输出-系统进路参数'!R567)</f>
        <v>N/A</v>
      </c>
      <c r="P566" s="22" t="str">
        <f>IF(INDEX(Veh_Marshal,0,4)="N/A","N/A",'输出-系统进路参数'!S567)</f>
        <v>N/A</v>
      </c>
      <c r="Q566" s="22" t="str">
        <f>IF(INDEX(Veh_Marshal,0,4)="N/A","N/A",'输出-系统进路参数'!T567)</f>
        <v>N/A</v>
      </c>
      <c r="R566" s="22" t="str">
        <f>IF(INDEX(Veh_Marshal,0,4)="N/A","N/A",'输出-系统进路参数'!U567)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IF(INDEX(Veh_Marshal,0,4)="N/A","N/A",'输出-系统进路参数'!B568)</f>
        <v>N/A</v>
      </c>
      <c r="B567" s="22" t="str">
        <f>IF(INDEX(Veh_Marshal,0,4)="N/A","N/A",'输出-系统进路参数'!E568)</f>
        <v>N/A</v>
      </c>
      <c r="C567" s="22" t="str">
        <f>IF(INDEX(Veh_Marshal,0,4)="N/A","N/A",'输出-系统进路参数'!F568)</f>
        <v>N/A</v>
      </c>
      <c r="D567" s="22" t="str">
        <f>IF(INDEX(Veh_Marshal,0,4)="N/A","N/A",'输出-系统进路参数'!G568)</f>
        <v>N/A</v>
      </c>
      <c r="E567" s="22" t="str">
        <f>IF(INDEX(Veh_Marshal,0,4)="N/A","N/A",'输出-系统进路参数'!H568)</f>
        <v>N/A</v>
      </c>
      <c r="F567" s="22" t="str">
        <f>IF(INDEX(Veh_Marshal,0,4)="N/A","N/A",'输出-系统进路参数'!I568)</f>
        <v>N/A</v>
      </c>
      <c r="G567" s="22" t="str">
        <f>IF(INDEX(Veh_Marshal,0,4)="N/A","N/A",'输出-系统进路参数'!J568)</f>
        <v>N/A</v>
      </c>
      <c r="H567" s="22" t="str">
        <f>IF(INDEX(Veh_Marshal,0,4)="N/A","N/A",'输出-系统进路参数'!K568)</f>
        <v>N/A</v>
      </c>
      <c r="I567" s="22" t="str">
        <f>IF(INDEX(Veh_Marshal,0,4)="N/A","N/A",'输出-系统进路参数'!L568)</f>
        <v>N/A</v>
      </c>
      <c r="J567" s="22" t="str">
        <f>IF(INDEX(Veh_Marshal,0,4)="N/A","N/A",'输出-系统进路参数'!M568)</f>
        <v>N/A</v>
      </c>
      <c r="K567" s="22" t="str">
        <f>IF(INDEX(Veh_Marshal,0,4)="N/A","N/A",'输出-系统进路参数'!N568)</f>
        <v>N/A</v>
      </c>
      <c r="L567" s="22" t="str">
        <f>IF(INDEX(Veh_Marshal,0,4)="N/A","N/A",'输出-系统进路参数'!O568)</f>
        <v>N/A</v>
      </c>
      <c r="M567" s="22" t="str">
        <f>IF(INDEX(Veh_Marshal,0,4)="N/A","N/A",'输出-系统进路参数'!P568)</f>
        <v>N/A</v>
      </c>
      <c r="N567" s="22" t="str">
        <f>IF(INDEX(Veh_Marshal,0,4)="N/A","N/A",'输出-系统进路参数'!Q568)</f>
        <v>N/A</v>
      </c>
      <c r="O567" s="22" t="str">
        <f>IF(INDEX(Veh_Marshal,0,4)="N/A","N/A",'输出-系统进路参数'!R568)</f>
        <v>N/A</v>
      </c>
      <c r="P567" s="22" t="str">
        <f>IF(INDEX(Veh_Marshal,0,4)="N/A","N/A",'输出-系统进路参数'!S568)</f>
        <v>N/A</v>
      </c>
      <c r="Q567" s="22" t="str">
        <f>IF(INDEX(Veh_Marshal,0,4)="N/A","N/A",'输出-系统进路参数'!T568)</f>
        <v>N/A</v>
      </c>
      <c r="R567" s="22" t="str">
        <f>IF(INDEX(Veh_Marshal,0,4)="N/A","N/A",'输出-系统进路参数'!U568)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IF(INDEX(Veh_Marshal,0,4)="N/A","N/A",'输出-系统进路参数'!B569)</f>
        <v>N/A</v>
      </c>
      <c r="B568" s="22" t="str">
        <f>IF(INDEX(Veh_Marshal,0,4)="N/A","N/A",'输出-系统进路参数'!E569)</f>
        <v>N/A</v>
      </c>
      <c r="C568" s="22" t="str">
        <f>IF(INDEX(Veh_Marshal,0,4)="N/A","N/A",'输出-系统进路参数'!F569)</f>
        <v>N/A</v>
      </c>
      <c r="D568" s="22" t="str">
        <f>IF(INDEX(Veh_Marshal,0,4)="N/A","N/A",'输出-系统进路参数'!G569)</f>
        <v>N/A</v>
      </c>
      <c r="E568" s="22" t="str">
        <f>IF(INDEX(Veh_Marshal,0,4)="N/A","N/A",'输出-系统进路参数'!H569)</f>
        <v>N/A</v>
      </c>
      <c r="F568" s="22" t="str">
        <f>IF(INDEX(Veh_Marshal,0,4)="N/A","N/A",'输出-系统进路参数'!I569)</f>
        <v>N/A</v>
      </c>
      <c r="G568" s="22" t="str">
        <f>IF(INDEX(Veh_Marshal,0,4)="N/A","N/A",'输出-系统进路参数'!J569)</f>
        <v>N/A</v>
      </c>
      <c r="H568" s="22" t="str">
        <f>IF(INDEX(Veh_Marshal,0,4)="N/A","N/A",'输出-系统进路参数'!K569)</f>
        <v>N/A</v>
      </c>
      <c r="I568" s="22" t="str">
        <f>IF(INDEX(Veh_Marshal,0,4)="N/A","N/A",'输出-系统进路参数'!L569)</f>
        <v>N/A</v>
      </c>
      <c r="J568" s="22" t="str">
        <f>IF(INDEX(Veh_Marshal,0,4)="N/A","N/A",'输出-系统进路参数'!M569)</f>
        <v>N/A</v>
      </c>
      <c r="K568" s="22" t="str">
        <f>IF(INDEX(Veh_Marshal,0,4)="N/A","N/A",'输出-系统进路参数'!N569)</f>
        <v>N/A</v>
      </c>
      <c r="L568" s="22" t="str">
        <f>IF(INDEX(Veh_Marshal,0,4)="N/A","N/A",'输出-系统进路参数'!O569)</f>
        <v>N/A</v>
      </c>
      <c r="M568" s="22" t="str">
        <f>IF(INDEX(Veh_Marshal,0,4)="N/A","N/A",'输出-系统进路参数'!P569)</f>
        <v>N/A</v>
      </c>
      <c r="N568" s="22" t="str">
        <f>IF(INDEX(Veh_Marshal,0,4)="N/A","N/A",'输出-系统进路参数'!Q569)</f>
        <v>N/A</v>
      </c>
      <c r="O568" s="22" t="str">
        <f>IF(INDEX(Veh_Marshal,0,4)="N/A","N/A",'输出-系统进路参数'!R569)</f>
        <v>N/A</v>
      </c>
      <c r="P568" s="22" t="str">
        <f>IF(INDEX(Veh_Marshal,0,4)="N/A","N/A",'输出-系统进路参数'!S569)</f>
        <v>N/A</v>
      </c>
      <c r="Q568" s="22" t="str">
        <f>IF(INDEX(Veh_Marshal,0,4)="N/A","N/A",'输出-系统进路参数'!T569)</f>
        <v>N/A</v>
      </c>
      <c r="R568" s="22" t="str">
        <f>IF(INDEX(Veh_Marshal,0,4)="N/A","N/A",'输出-系统进路参数'!U569)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IF(INDEX(Veh_Marshal,0,4)="N/A","N/A",'输出-系统进路参数'!B570)</f>
        <v>N/A</v>
      </c>
      <c r="B569" s="22" t="str">
        <f>IF(INDEX(Veh_Marshal,0,4)="N/A","N/A",'输出-系统进路参数'!E570)</f>
        <v>N/A</v>
      </c>
      <c r="C569" s="22" t="str">
        <f>IF(INDEX(Veh_Marshal,0,4)="N/A","N/A",'输出-系统进路参数'!F570)</f>
        <v>N/A</v>
      </c>
      <c r="D569" s="22" t="str">
        <f>IF(INDEX(Veh_Marshal,0,4)="N/A","N/A",'输出-系统进路参数'!G570)</f>
        <v>N/A</v>
      </c>
      <c r="E569" s="22" t="str">
        <f>IF(INDEX(Veh_Marshal,0,4)="N/A","N/A",'输出-系统进路参数'!H570)</f>
        <v>N/A</v>
      </c>
      <c r="F569" s="22" t="str">
        <f>IF(INDEX(Veh_Marshal,0,4)="N/A","N/A",'输出-系统进路参数'!I570)</f>
        <v>N/A</v>
      </c>
      <c r="G569" s="22" t="str">
        <f>IF(INDEX(Veh_Marshal,0,4)="N/A","N/A",'输出-系统进路参数'!J570)</f>
        <v>N/A</v>
      </c>
      <c r="H569" s="22" t="str">
        <f>IF(INDEX(Veh_Marshal,0,4)="N/A","N/A",'输出-系统进路参数'!K570)</f>
        <v>N/A</v>
      </c>
      <c r="I569" s="22" t="str">
        <f>IF(INDEX(Veh_Marshal,0,4)="N/A","N/A",'输出-系统进路参数'!L570)</f>
        <v>N/A</v>
      </c>
      <c r="J569" s="22" t="str">
        <f>IF(INDEX(Veh_Marshal,0,4)="N/A","N/A",'输出-系统进路参数'!M570)</f>
        <v>N/A</v>
      </c>
      <c r="K569" s="22" t="str">
        <f>IF(INDEX(Veh_Marshal,0,4)="N/A","N/A",'输出-系统进路参数'!N570)</f>
        <v>N/A</v>
      </c>
      <c r="L569" s="22" t="str">
        <f>IF(INDEX(Veh_Marshal,0,4)="N/A","N/A",'输出-系统进路参数'!O570)</f>
        <v>N/A</v>
      </c>
      <c r="M569" s="22" t="str">
        <f>IF(INDEX(Veh_Marshal,0,4)="N/A","N/A",'输出-系统进路参数'!P570)</f>
        <v>N/A</v>
      </c>
      <c r="N569" s="22" t="str">
        <f>IF(INDEX(Veh_Marshal,0,4)="N/A","N/A",'输出-系统进路参数'!Q570)</f>
        <v>N/A</v>
      </c>
      <c r="O569" s="22" t="str">
        <f>IF(INDEX(Veh_Marshal,0,4)="N/A","N/A",'输出-系统进路参数'!R570)</f>
        <v>N/A</v>
      </c>
      <c r="P569" s="22" t="str">
        <f>IF(INDEX(Veh_Marshal,0,4)="N/A","N/A",'输出-系统进路参数'!S570)</f>
        <v>N/A</v>
      </c>
      <c r="Q569" s="22" t="str">
        <f>IF(INDEX(Veh_Marshal,0,4)="N/A","N/A",'输出-系统进路参数'!T570)</f>
        <v>N/A</v>
      </c>
      <c r="R569" s="22" t="str">
        <f>IF(INDEX(Veh_Marshal,0,4)="N/A","N/A",'输出-系统进路参数'!U570)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IF(INDEX(Veh_Marshal,0,4)="N/A","N/A",'输出-系统进路参数'!B571)</f>
        <v>N/A</v>
      </c>
      <c r="B570" s="22" t="str">
        <f>IF(INDEX(Veh_Marshal,0,4)="N/A","N/A",'输出-系统进路参数'!E571)</f>
        <v>N/A</v>
      </c>
      <c r="C570" s="22" t="str">
        <f>IF(INDEX(Veh_Marshal,0,4)="N/A","N/A",'输出-系统进路参数'!F571)</f>
        <v>N/A</v>
      </c>
      <c r="D570" s="22" t="str">
        <f>IF(INDEX(Veh_Marshal,0,4)="N/A","N/A",'输出-系统进路参数'!G571)</f>
        <v>N/A</v>
      </c>
      <c r="E570" s="22" t="str">
        <f>IF(INDEX(Veh_Marshal,0,4)="N/A","N/A",'输出-系统进路参数'!H571)</f>
        <v>N/A</v>
      </c>
      <c r="F570" s="22" t="str">
        <f>IF(INDEX(Veh_Marshal,0,4)="N/A","N/A",'输出-系统进路参数'!I571)</f>
        <v>N/A</v>
      </c>
      <c r="G570" s="22" t="str">
        <f>IF(INDEX(Veh_Marshal,0,4)="N/A","N/A",'输出-系统进路参数'!J571)</f>
        <v>N/A</v>
      </c>
      <c r="H570" s="22" t="str">
        <f>IF(INDEX(Veh_Marshal,0,4)="N/A","N/A",'输出-系统进路参数'!K571)</f>
        <v>N/A</v>
      </c>
      <c r="I570" s="22" t="str">
        <f>IF(INDEX(Veh_Marshal,0,4)="N/A","N/A",'输出-系统进路参数'!L571)</f>
        <v>N/A</v>
      </c>
      <c r="J570" s="22" t="str">
        <f>IF(INDEX(Veh_Marshal,0,4)="N/A","N/A",'输出-系统进路参数'!M571)</f>
        <v>N/A</v>
      </c>
      <c r="K570" s="22" t="str">
        <f>IF(INDEX(Veh_Marshal,0,4)="N/A","N/A",'输出-系统进路参数'!N571)</f>
        <v>N/A</v>
      </c>
      <c r="L570" s="22" t="str">
        <f>IF(INDEX(Veh_Marshal,0,4)="N/A","N/A",'输出-系统进路参数'!O571)</f>
        <v>N/A</v>
      </c>
      <c r="M570" s="22" t="str">
        <f>IF(INDEX(Veh_Marshal,0,4)="N/A","N/A",'输出-系统进路参数'!P571)</f>
        <v>N/A</v>
      </c>
      <c r="N570" s="22" t="str">
        <f>IF(INDEX(Veh_Marshal,0,4)="N/A","N/A",'输出-系统进路参数'!Q571)</f>
        <v>N/A</v>
      </c>
      <c r="O570" s="22" t="str">
        <f>IF(INDEX(Veh_Marshal,0,4)="N/A","N/A",'输出-系统进路参数'!R571)</f>
        <v>N/A</v>
      </c>
      <c r="P570" s="22" t="str">
        <f>IF(INDEX(Veh_Marshal,0,4)="N/A","N/A",'输出-系统进路参数'!S571)</f>
        <v>N/A</v>
      </c>
      <c r="Q570" s="22" t="str">
        <f>IF(INDEX(Veh_Marshal,0,4)="N/A","N/A",'输出-系统进路参数'!T571)</f>
        <v>N/A</v>
      </c>
      <c r="R570" s="22" t="str">
        <f>IF(INDEX(Veh_Marshal,0,4)="N/A","N/A",'输出-系统进路参数'!U571)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IF(INDEX(Veh_Marshal,0,4)="N/A","N/A",'输出-系统进路参数'!B572)</f>
        <v>N/A</v>
      </c>
      <c r="B571" s="22" t="str">
        <f>IF(INDEX(Veh_Marshal,0,4)="N/A","N/A",'输出-系统进路参数'!E572)</f>
        <v>N/A</v>
      </c>
      <c r="C571" s="22" t="str">
        <f>IF(INDEX(Veh_Marshal,0,4)="N/A","N/A",'输出-系统进路参数'!F572)</f>
        <v>N/A</v>
      </c>
      <c r="D571" s="22" t="str">
        <f>IF(INDEX(Veh_Marshal,0,4)="N/A","N/A",'输出-系统进路参数'!G572)</f>
        <v>N/A</v>
      </c>
      <c r="E571" s="22" t="str">
        <f>IF(INDEX(Veh_Marshal,0,4)="N/A","N/A",'输出-系统进路参数'!H572)</f>
        <v>N/A</v>
      </c>
      <c r="F571" s="22" t="str">
        <f>IF(INDEX(Veh_Marshal,0,4)="N/A","N/A",'输出-系统进路参数'!I572)</f>
        <v>N/A</v>
      </c>
      <c r="G571" s="22" t="str">
        <f>IF(INDEX(Veh_Marshal,0,4)="N/A","N/A",'输出-系统进路参数'!J572)</f>
        <v>N/A</v>
      </c>
      <c r="H571" s="22" t="str">
        <f>IF(INDEX(Veh_Marshal,0,4)="N/A","N/A",'输出-系统进路参数'!K572)</f>
        <v>N/A</v>
      </c>
      <c r="I571" s="22" t="str">
        <f>IF(INDEX(Veh_Marshal,0,4)="N/A","N/A",'输出-系统进路参数'!L572)</f>
        <v>N/A</v>
      </c>
      <c r="J571" s="22" t="str">
        <f>IF(INDEX(Veh_Marshal,0,4)="N/A","N/A",'输出-系统进路参数'!M572)</f>
        <v>N/A</v>
      </c>
      <c r="K571" s="22" t="str">
        <f>IF(INDEX(Veh_Marshal,0,4)="N/A","N/A",'输出-系统进路参数'!N572)</f>
        <v>N/A</v>
      </c>
      <c r="L571" s="22" t="str">
        <f>IF(INDEX(Veh_Marshal,0,4)="N/A","N/A",'输出-系统进路参数'!O572)</f>
        <v>N/A</v>
      </c>
      <c r="M571" s="22" t="str">
        <f>IF(INDEX(Veh_Marshal,0,4)="N/A","N/A",'输出-系统进路参数'!P572)</f>
        <v>N/A</v>
      </c>
      <c r="N571" s="22" t="str">
        <f>IF(INDEX(Veh_Marshal,0,4)="N/A","N/A",'输出-系统进路参数'!Q572)</f>
        <v>N/A</v>
      </c>
      <c r="O571" s="22" t="str">
        <f>IF(INDEX(Veh_Marshal,0,4)="N/A","N/A",'输出-系统进路参数'!R572)</f>
        <v>N/A</v>
      </c>
      <c r="P571" s="22" t="str">
        <f>IF(INDEX(Veh_Marshal,0,4)="N/A","N/A",'输出-系统进路参数'!S572)</f>
        <v>N/A</v>
      </c>
      <c r="Q571" s="22" t="str">
        <f>IF(INDEX(Veh_Marshal,0,4)="N/A","N/A",'输出-系统进路参数'!T572)</f>
        <v>N/A</v>
      </c>
      <c r="R571" s="22" t="str">
        <f>IF(INDEX(Veh_Marshal,0,4)="N/A","N/A",'输出-系统进路参数'!U572)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IF(INDEX(Veh_Marshal,0,4)="N/A","N/A",'输出-系统进路参数'!B573)</f>
        <v>N/A</v>
      </c>
      <c r="B572" s="22" t="str">
        <f>IF(INDEX(Veh_Marshal,0,4)="N/A","N/A",'输出-系统进路参数'!E573)</f>
        <v>N/A</v>
      </c>
      <c r="C572" s="22" t="str">
        <f>IF(INDEX(Veh_Marshal,0,4)="N/A","N/A",'输出-系统进路参数'!F573)</f>
        <v>N/A</v>
      </c>
      <c r="D572" s="22" t="str">
        <f>IF(INDEX(Veh_Marshal,0,4)="N/A","N/A",'输出-系统进路参数'!G573)</f>
        <v>N/A</v>
      </c>
      <c r="E572" s="22" t="str">
        <f>IF(INDEX(Veh_Marshal,0,4)="N/A","N/A",'输出-系统进路参数'!H573)</f>
        <v>N/A</v>
      </c>
      <c r="F572" s="22" t="str">
        <f>IF(INDEX(Veh_Marshal,0,4)="N/A","N/A",'输出-系统进路参数'!I573)</f>
        <v>N/A</v>
      </c>
      <c r="G572" s="22" t="str">
        <f>IF(INDEX(Veh_Marshal,0,4)="N/A","N/A",'输出-系统进路参数'!J573)</f>
        <v>N/A</v>
      </c>
      <c r="H572" s="22" t="str">
        <f>IF(INDEX(Veh_Marshal,0,4)="N/A","N/A",'输出-系统进路参数'!K573)</f>
        <v>N/A</v>
      </c>
      <c r="I572" s="22" t="str">
        <f>IF(INDEX(Veh_Marshal,0,4)="N/A","N/A",'输出-系统进路参数'!L573)</f>
        <v>N/A</v>
      </c>
      <c r="J572" s="22" t="str">
        <f>IF(INDEX(Veh_Marshal,0,4)="N/A","N/A",'输出-系统进路参数'!M573)</f>
        <v>N/A</v>
      </c>
      <c r="K572" s="22" t="str">
        <f>IF(INDEX(Veh_Marshal,0,4)="N/A","N/A",'输出-系统进路参数'!N573)</f>
        <v>N/A</v>
      </c>
      <c r="L572" s="22" t="str">
        <f>IF(INDEX(Veh_Marshal,0,4)="N/A","N/A",'输出-系统进路参数'!O573)</f>
        <v>N/A</v>
      </c>
      <c r="M572" s="22" t="str">
        <f>IF(INDEX(Veh_Marshal,0,4)="N/A","N/A",'输出-系统进路参数'!P573)</f>
        <v>N/A</v>
      </c>
      <c r="N572" s="22" t="str">
        <f>IF(INDEX(Veh_Marshal,0,4)="N/A","N/A",'输出-系统进路参数'!Q573)</f>
        <v>N/A</v>
      </c>
      <c r="O572" s="22" t="str">
        <f>IF(INDEX(Veh_Marshal,0,4)="N/A","N/A",'输出-系统进路参数'!R573)</f>
        <v>N/A</v>
      </c>
      <c r="P572" s="22" t="str">
        <f>IF(INDEX(Veh_Marshal,0,4)="N/A","N/A",'输出-系统进路参数'!S573)</f>
        <v>N/A</v>
      </c>
      <c r="Q572" s="22" t="str">
        <f>IF(INDEX(Veh_Marshal,0,4)="N/A","N/A",'输出-系统进路参数'!T573)</f>
        <v>N/A</v>
      </c>
      <c r="R572" s="22" t="str">
        <f>IF(INDEX(Veh_Marshal,0,4)="N/A","N/A",'输出-系统进路参数'!U573)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IF(INDEX(Veh_Marshal,0,4)="N/A","N/A",'输出-系统进路参数'!B574)</f>
        <v>N/A</v>
      </c>
      <c r="B573" s="22" t="str">
        <f>IF(INDEX(Veh_Marshal,0,4)="N/A","N/A",'输出-系统进路参数'!E574)</f>
        <v>N/A</v>
      </c>
      <c r="C573" s="22" t="str">
        <f>IF(INDEX(Veh_Marshal,0,4)="N/A","N/A",'输出-系统进路参数'!F574)</f>
        <v>N/A</v>
      </c>
      <c r="D573" s="22" t="str">
        <f>IF(INDEX(Veh_Marshal,0,4)="N/A","N/A",'输出-系统进路参数'!G574)</f>
        <v>N/A</v>
      </c>
      <c r="E573" s="22" t="str">
        <f>IF(INDEX(Veh_Marshal,0,4)="N/A","N/A",'输出-系统进路参数'!H574)</f>
        <v>N/A</v>
      </c>
      <c r="F573" s="22" t="str">
        <f>IF(INDEX(Veh_Marshal,0,4)="N/A","N/A",'输出-系统进路参数'!I574)</f>
        <v>N/A</v>
      </c>
      <c r="G573" s="22" t="str">
        <f>IF(INDEX(Veh_Marshal,0,4)="N/A","N/A",'输出-系统进路参数'!J574)</f>
        <v>N/A</v>
      </c>
      <c r="H573" s="22" t="str">
        <f>IF(INDEX(Veh_Marshal,0,4)="N/A","N/A",'输出-系统进路参数'!K574)</f>
        <v>N/A</v>
      </c>
      <c r="I573" s="22" t="str">
        <f>IF(INDEX(Veh_Marshal,0,4)="N/A","N/A",'输出-系统进路参数'!L574)</f>
        <v>N/A</v>
      </c>
      <c r="J573" s="22" t="str">
        <f>IF(INDEX(Veh_Marshal,0,4)="N/A","N/A",'输出-系统进路参数'!M574)</f>
        <v>N/A</v>
      </c>
      <c r="K573" s="22" t="str">
        <f>IF(INDEX(Veh_Marshal,0,4)="N/A","N/A",'输出-系统进路参数'!N574)</f>
        <v>N/A</v>
      </c>
      <c r="L573" s="22" t="str">
        <f>IF(INDEX(Veh_Marshal,0,4)="N/A","N/A",'输出-系统进路参数'!O574)</f>
        <v>N/A</v>
      </c>
      <c r="M573" s="22" t="str">
        <f>IF(INDEX(Veh_Marshal,0,4)="N/A","N/A",'输出-系统进路参数'!P574)</f>
        <v>N/A</v>
      </c>
      <c r="N573" s="22" t="str">
        <f>IF(INDEX(Veh_Marshal,0,4)="N/A","N/A",'输出-系统进路参数'!Q574)</f>
        <v>N/A</v>
      </c>
      <c r="O573" s="22" t="str">
        <f>IF(INDEX(Veh_Marshal,0,4)="N/A","N/A",'输出-系统进路参数'!R574)</f>
        <v>N/A</v>
      </c>
      <c r="P573" s="22" t="str">
        <f>IF(INDEX(Veh_Marshal,0,4)="N/A","N/A",'输出-系统进路参数'!S574)</f>
        <v>N/A</v>
      </c>
      <c r="Q573" s="22" t="str">
        <f>IF(INDEX(Veh_Marshal,0,4)="N/A","N/A",'输出-系统进路参数'!T574)</f>
        <v>N/A</v>
      </c>
      <c r="R573" s="22" t="str">
        <f>IF(INDEX(Veh_Marshal,0,4)="N/A","N/A",'输出-系统进路参数'!U574)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IF(INDEX(Veh_Marshal,0,4)="N/A","N/A",'输出-系统进路参数'!B575)</f>
        <v>N/A</v>
      </c>
      <c r="B574" s="22" t="str">
        <f>IF(INDEX(Veh_Marshal,0,4)="N/A","N/A",'输出-系统进路参数'!E575)</f>
        <v>N/A</v>
      </c>
      <c r="C574" s="22" t="str">
        <f>IF(INDEX(Veh_Marshal,0,4)="N/A","N/A",'输出-系统进路参数'!F575)</f>
        <v>N/A</v>
      </c>
      <c r="D574" s="22" t="str">
        <f>IF(INDEX(Veh_Marshal,0,4)="N/A","N/A",'输出-系统进路参数'!G575)</f>
        <v>N/A</v>
      </c>
      <c r="E574" s="22" t="str">
        <f>IF(INDEX(Veh_Marshal,0,4)="N/A","N/A",'输出-系统进路参数'!H575)</f>
        <v>N/A</v>
      </c>
      <c r="F574" s="22" t="str">
        <f>IF(INDEX(Veh_Marshal,0,4)="N/A","N/A",'输出-系统进路参数'!I575)</f>
        <v>N/A</v>
      </c>
      <c r="G574" s="22" t="str">
        <f>IF(INDEX(Veh_Marshal,0,4)="N/A","N/A",'输出-系统进路参数'!J575)</f>
        <v>N/A</v>
      </c>
      <c r="H574" s="22" t="str">
        <f>IF(INDEX(Veh_Marshal,0,4)="N/A","N/A",'输出-系统进路参数'!K575)</f>
        <v>N/A</v>
      </c>
      <c r="I574" s="22" t="str">
        <f>IF(INDEX(Veh_Marshal,0,4)="N/A","N/A",'输出-系统进路参数'!L575)</f>
        <v>N/A</v>
      </c>
      <c r="J574" s="22" t="str">
        <f>IF(INDEX(Veh_Marshal,0,4)="N/A","N/A",'输出-系统进路参数'!M575)</f>
        <v>N/A</v>
      </c>
      <c r="K574" s="22" t="str">
        <f>IF(INDEX(Veh_Marshal,0,4)="N/A","N/A",'输出-系统进路参数'!N575)</f>
        <v>N/A</v>
      </c>
      <c r="L574" s="22" t="str">
        <f>IF(INDEX(Veh_Marshal,0,4)="N/A","N/A",'输出-系统进路参数'!O575)</f>
        <v>N/A</v>
      </c>
      <c r="M574" s="22" t="str">
        <f>IF(INDEX(Veh_Marshal,0,4)="N/A","N/A",'输出-系统进路参数'!P575)</f>
        <v>N/A</v>
      </c>
      <c r="N574" s="22" t="str">
        <f>IF(INDEX(Veh_Marshal,0,4)="N/A","N/A",'输出-系统进路参数'!Q575)</f>
        <v>N/A</v>
      </c>
      <c r="O574" s="22" t="str">
        <f>IF(INDEX(Veh_Marshal,0,4)="N/A","N/A",'输出-系统进路参数'!R575)</f>
        <v>N/A</v>
      </c>
      <c r="P574" s="22" t="str">
        <f>IF(INDEX(Veh_Marshal,0,4)="N/A","N/A",'输出-系统进路参数'!S575)</f>
        <v>N/A</v>
      </c>
      <c r="Q574" s="22" t="str">
        <f>IF(INDEX(Veh_Marshal,0,4)="N/A","N/A",'输出-系统进路参数'!T575)</f>
        <v>N/A</v>
      </c>
      <c r="R574" s="22" t="str">
        <f>IF(INDEX(Veh_Marshal,0,4)="N/A","N/A",'输出-系统进路参数'!U575)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IF(INDEX(Veh_Marshal,0,4)="N/A","N/A",'输出-系统进路参数'!B576)</f>
        <v>N/A</v>
      </c>
      <c r="B575" s="22" t="str">
        <f>IF(INDEX(Veh_Marshal,0,4)="N/A","N/A",'输出-系统进路参数'!E576)</f>
        <v>N/A</v>
      </c>
      <c r="C575" s="22" t="str">
        <f>IF(INDEX(Veh_Marshal,0,4)="N/A","N/A",'输出-系统进路参数'!F576)</f>
        <v>N/A</v>
      </c>
      <c r="D575" s="22" t="str">
        <f>IF(INDEX(Veh_Marshal,0,4)="N/A","N/A",'输出-系统进路参数'!G576)</f>
        <v>N/A</v>
      </c>
      <c r="E575" s="22" t="str">
        <f>IF(INDEX(Veh_Marshal,0,4)="N/A","N/A",'输出-系统进路参数'!H576)</f>
        <v>N/A</v>
      </c>
      <c r="F575" s="22" t="str">
        <f>IF(INDEX(Veh_Marshal,0,4)="N/A","N/A",'输出-系统进路参数'!I576)</f>
        <v>N/A</v>
      </c>
      <c r="G575" s="22" t="str">
        <f>IF(INDEX(Veh_Marshal,0,4)="N/A","N/A",'输出-系统进路参数'!J576)</f>
        <v>N/A</v>
      </c>
      <c r="H575" s="22" t="str">
        <f>IF(INDEX(Veh_Marshal,0,4)="N/A","N/A",'输出-系统进路参数'!K576)</f>
        <v>N/A</v>
      </c>
      <c r="I575" s="22" t="str">
        <f>IF(INDEX(Veh_Marshal,0,4)="N/A","N/A",'输出-系统进路参数'!L576)</f>
        <v>N/A</v>
      </c>
      <c r="J575" s="22" t="str">
        <f>IF(INDEX(Veh_Marshal,0,4)="N/A","N/A",'输出-系统进路参数'!M576)</f>
        <v>N/A</v>
      </c>
      <c r="K575" s="22" t="str">
        <f>IF(INDEX(Veh_Marshal,0,4)="N/A","N/A",'输出-系统进路参数'!N576)</f>
        <v>N/A</v>
      </c>
      <c r="L575" s="22" t="str">
        <f>IF(INDEX(Veh_Marshal,0,4)="N/A","N/A",'输出-系统进路参数'!O576)</f>
        <v>N/A</v>
      </c>
      <c r="M575" s="22" t="str">
        <f>IF(INDEX(Veh_Marshal,0,4)="N/A","N/A",'输出-系统进路参数'!P576)</f>
        <v>N/A</v>
      </c>
      <c r="N575" s="22" t="str">
        <f>IF(INDEX(Veh_Marshal,0,4)="N/A","N/A",'输出-系统进路参数'!Q576)</f>
        <v>N/A</v>
      </c>
      <c r="O575" s="22" t="str">
        <f>IF(INDEX(Veh_Marshal,0,4)="N/A","N/A",'输出-系统进路参数'!R576)</f>
        <v>N/A</v>
      </c>
      <c r="P575" s="22" t="str">
        <f>IF(INDEX(Veh_Marshal,0,4)="N/A","N/A",'输出-系统进路参数'!S576)</f>
        <v>N/A</v>
      </c>
      <c r="Q575" s="22" t="str">
        <f>IF(INDEX(Veh_Marshal,0,4)="N/A","N/A",'输出-系统进路参数'!T576)</f>
        <v>N/A</v>
      </c>
      <c r="R575" s="22" t="str">
        <f>IF(INDEX(Veh_Marshal,0,4)="N/A","N/A",'输出-系统进路参数'!U576)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IF(INDEX(Veh_Marshal,0,4)="N/A","N/A",'输出-系统进路参数'!B577)</f>
        <v>N/A</v>
      </c>
      <c r="B576" s="22" t="str">
        <f>IF(INDEX(Veh_Marshal,0,4)="N/A","N/A",'输出-系统进路参数'!E577)</f>
        <v>N/A</v>
      </c>
      <c r="C576" s="22" t="str">
        <f>IF(INDEX(Veh_Marshal,0,4)="N/A","N/A",'输出-系统进路参数'!F577)</f>
        <v>N/A</v>
      </c>
      <c r="D576" s="22" t="str">
        <f>IF(INDEX(Veh_Marshal,0,4)="N/A","N/A",'输出-系统进路参数'!G577)</f>
        <v>N/A</v>
      </c>
      <c r="E576" s="22" t="str">
        <f>IF(INDEX(Veh_Marshal,0,4)="N/A","N/A",'输出-系统进路参数'!H577)</f>
        <v>N/A</v>
      </c>
      <c r="F576" s="22" t="str">
        <f>IF(INDEX(Veh_Marshal,0,4)="N/A","N/A",'输出-系统进路参数'!I577)</f>
        <v>N/A</v>
      </c>
      <c r="G576" s="22" t="str">
        <f>IF(INDEX(Veh_Marshal,0,4)="N/A","N/A",'输出-系统进路参数'!J577)</f>
        <v>N/A</v>
      </c>
      <c r="H576" s="22" t="str">
        <f>IF(INDEX(Veh_Marshal,0,4)="N/A","N/A",'输出-系统进路参数'!K577)</f>
        <v>N/A</v>
      </c>
      <c r="I576" s="22" t="str">
        <f>IF(INDEX(Veh_Marshal,0,4)="N/A","N/A",'输出-系统进路参数'!L577)</f>
        <v>N/A</v>
      </c>
      <c r="J576" s="22" t="str">
        <f>IF(INDEX(Veh_Marshal,0,4)="N/A","N/A",'输出-系统进路参数'!M577)</f>
        <v>N/A</v>
      </c>
      <c r="K576" s="22" t="str">
        <f>IF(INDEX(Veh_Marshal,0,4)="N/A","N/A",'输出-系统进路参数'!N577)</f>
        <v>N/A</v>
      </c>
      <c r="L576" s="22" t="str">
        <f>IF(INDEX(Veh_Marshal,0,4)="N/A","N/A",'输出-系统进路参数'!O577)</f>
        <v>N/A</v>
      </c>
      <c r="M576" s="22" t="str">
        <f>IF(INDEX(Veh_Marshal,0,4)="N/A","N/A",'输出-系统进路参数'!P577)</f>
        <v>N/A</v>
      </c>
      <c r="N576" s="22" t="str">
        <f>IF(INDEX(Veh_Marshal,0,4)="N/A","N/A",'输出-系统进路参数'!Q577)</f>
        <v>N/A</v>
      </c>
      <c r="O576" s="22" t="str">
        <f>IF(INDEX(Veh_Marshal,0,4)="N/A","N/A",'输出-系统进路参数'!R577)</f>
        <v>N/A</v>
      </c>
      <c r="P576" s="22" t="str">
        <f>IF(INDEX(Veh_Marshal,0,4)="N/A","N/A",'输出-系统进路参数'!S577)</f>
        <v>N/A</v>
      </c>
      <c r="Q576" s="22" t="str">
        <f>IF(INDEX(Veh_Marshal,0,4)="N/A","N/A",'输出-系统进路参数'!T577)</f>
        <v>N/A</v>
      </c>
      <c r="R576" s="22" t="str">
        <f>IF(INDEX(Veh_Marshal,0,4)="N/A","N/A",'输出-系统进路参数'!U577)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IF(INDEX(Veh_Marshal,0,4)="N/A","N/A",'输出-系统进路参数'!B578)</f>
        <v>N/A</v>
      </c>
      <c r="B577" s="22" t="str">
        <f>IF(INDEX(Veh_Marshal,0,4)="N/A","N/A",'输出-系统进路参数'!E578)</f>
        <v>N/A</v>
      </c>
      <c r="C577" s="22" t="str">
        <f>IF(INDEX(Veh_Marshal,0,4)="N/A","N/A",'输出-系统进路参数'!F578)</f>
        <v>N/A</v>
      </c>
      <c r="D577" s="22" t="str">
        <f>IF(INDEX(Veh_Marshal,0,4)="N/A","N/A",'输出-系统进路参数'!G578)</f>
        <v>N/A</v>
      </c>
      <c r="E577" s="22" t="str">
        <f>IF(INDEX(Veh_Marshal,0,4)="N/A","N/A",'输出-系统进路参数'!H578)</f>
        <v>N/A</v>
      </c>
      <c r="F577" s="22" t="str">
        <f>IF(INDEX(Veh_Marshal,0,4)="N/A","N/A",'输出-系统进路参数'!I578)</f>
        <v>N/A</v>
      </c>
      <c r="G577" s="22" t="str">
        <f>IF(INDEX(Veh_Marshal,0,4)="N/A","N/A",'输出-系统进路参数'!J578)</f>
        <v>N/A</v>
      </c>
      <c r="H577" s="22" t="str">
        <f>IF(INDEX(Veh_Marshal,0,4)="N/A","N/A",'输出-系统进路参数'!K578)</f>
        <v>N/A</v>
      </c>
      <c r="I577" s="22" t="str">
        <f>IF(INDEX(Veh_Marshal,0,4)="N/A","N/A",'输出-系统进路参数'!L578)</f>
        <v>N/A</v>
      </c>
      <c r="J577" s="22" t="str">
        <f>IF(INDEX(Veh_Marshal,0,4)="N/A","N/A",'输出-系统进路参数'!M578)</f>
        <v>N/A</v>
      </c>
      <c r="K577" s="22" t="str">
        <f>IF(INDEX(Veh_Marshal,0,4)="N/A","N/A",'输出-系统进路参数'!N578)</f>
        <v>N/A</v>
      </c>
      <c r="L577" s="22" t="str">
        <f>IF(INDEX(Veh_Marshal,0,4)="N/A","N/A",'输出-系统进路参数'!O578)</f>
        <v>N/A</v>
      </c>
      <c r="M577" s="22" t="str">
        <f>IF(INDEX(Veh_Marshal,0,4)="N/A","N/A",'输出-系统进路参数'!P578)</f>
        <v>N/A</v>
      </c>
      <c r="N577" s="22" t="str">
        <f>IF(INDEX(Veh_Marshal,0,4)="N/A","N/A",'输出-系统进路参数'!Q578)</f>
        <v>N/A</v>
      </c>
      <c r="O577" s="22" t="str">
        <f>IF(INDEX(Veh_Marshal,0,4)="N/A","N/A",'输出-系统进路参数'!R578)</f>
        <v>N/A</v>
      </c>
      <c r="P577" s="22" t="str">
        <f>IF(INDEX(Veh_Marshal,0,4)="N/A","N/A",'输出-系统进路参数'!S578)</f>
        <v>N/A</v>
      </c>
      <c r="Q577" s="22" t="str">
        <f>IF(INDEX(Veh_Marshal,0,4)="N/A","N/A",'输出-系统进路参数'!T578)</f>
        <v>N/A</v>
      </c>
      <c r="R577" s="22" t="str">
        <f>IF(INDEX(Veh_Marshal,0,4)="N/A","N/A",'输出-系统进路参数'!U578)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IF(INDEX(Veh_Marshal,0,4)="N/A","N/A",'输出-系统进路参数'!B579)</f>
        <v>N/A</v>
      </c>
      <c r="B578" s="22" t="str">
        <f>IF(INDEX(Veh_Marshal,0,4)="N/A","N/A",'输出-系统进路参数'!E579)</f>
        <v>N/A</v>
      </c>
      <c r="C578" s="22" t="str">
        <f>IF(INDEX(Veh_Marshal,0,4)="N/A","N/A",'输出-系统进路参数'!F579)</f>
        <v>N/A</v>
      </c>
      <c r="D578" s="22" t="str">
        <f>IF(INDEX(Veh_Marshal,0,4)="N/A","N/A",'输出-系统进路参数'!G579)</f>
        <v>N/A</v>
      </c>
      <c r="E578" s="22" t="str">
        <f>IF(INDEX(Veh_Marshal,0,4)="N/A","N/A",'输出-系统进路参数'!H579)</f>
        <v>N/A</v>
      </c>
      <c r="F578" s="22" t="str">
        <f>IF(INDEX(Veh_Marshal,0,4)="N/A","N/A",'输出-系统进路参数'!I579)</f>
        <v>N/A</v>
      </c>
      <c r="G578" s="22" t="str">
        <f>IF(INDEX(Veh_Marshal,0,4)="N/A","N/A",'输出-系统进路参数'!J579)</f>
        <v>N/A</v>
      </c>
      <c r="H578" s="22" t="str">
        <f>IF(INDEX(Veh_Marshal,0,4)="N/A","N/A",'输出-系统进路参数'!K579)</f>
        <v>N/A</v>
      </c>
      <c r="I578" s="22" t="str">
        <f>IF(INDEX(Veh_Marshal,0,4)="N/A","N/A",'输出-系统进路参数'!L579)</f>
        <v>N/A</v>
      </c>
      <c r="J578" s="22" t="str">
        <f>IF(INDEX(Veh_Marshal,0,4)="N/A","N/A",'输出-系统进路参数'!M579)</f>
        <v>N/A</v>
      </c>
      <c r="K578" s="22" t="str">
        <f>IF(INDEX(Veh_Marshal,0,4)="N/A","N/A",'输出-系统进路参数'!N579)</f>
        <v>N/A</v>
      </c>
      <c r="L578" s="22" t="str">
        <f>IF(INDEX(Veh_Marshal,0,4)="N/A","N/A",'输出-系统进路参数'!O579)</f>
        <v>N/A</v>
      </c>
      <c r="M578" s="22" t="str">
        <f>IF(INDEX(Veh_Marshal,0,4)="N/A","N/A",'输出-系统进路参数'!P579)</f>
        <v>N/A</v>
      </c>
      <c r="N578" s="22" t="str">
        <f>IF(INDEX(Veh_Marshal,0,4)="N/A","N/A",'输出-系统进路参数'!Q579)</f>
        <v>N/A</v>
      </c>
      <c r="O578" s="22" t="str">
        <f>IF(INDEX(Veh_Marshal,0,4)="N/A","N/A",'输出-系统进路参数'!R579)</f>
        <v>N/A</v>
      </c>
      <c r="P578" s="22" t="str">
        <f>IF(INDEX(Veh_Marshal,0,4)="N/A","N/A",'输出-系统进路参数'!S579)</f>
        <v>N/A</v>
      </c>
      <c r="Q578" s="22" t="str">
        <f>IF(INDEX(Veh_Marshal,0,4)="N/A","N/A",'输出-系统进路参数'!T579)</f>
        <v>N/A</v>
      </c>
      <c r="R578" s="22" t="str">
        <f>IF(INDEX(Veh_Marshal,0,4)="N/A","N/A",'输出-系统进路参数'!U579)</f>
        <v>N/A</v>
      </c>
      <c r="S578" s="42" t="str">
        <f t="shared" ref="S578:S601" si="99">IF($A578="N/A","N/A",IF($F578="N/A",CEILING($C578/3.6*(CFG_T_EB_OUT+CFG_T_EB_SETUP)/1000+($C578/3.6)^2/(INDEX(Veh_Gebr,0,4)+$E578/1000*9.8)/2,0.001),$F578))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+Conf_SafeMarginDist+Proj_Sig2AxleDist+INDEX(Veh_Hook2Roller,0,4))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+$C578/3.6/(INDEX(Veh_Gebr,0,4)+$E578/1000*9.8)*1000
+Equ_AxleClearDelay+Conf_VibInTime_CBI)/1000,
10),$V578))</f>
        <v>N/A</v>
      </c>
      <c r="Y578" s="30" t="str">
        <f t="shared" ref="Y578:Y601" si="105">IF($A578="N/A","N/A",
IF($M578="N/A","N/A",
IF($Q578="N/A","N/A",
CEILING(SQRT(2*($O578-INDEX(Veh_Length,0,4)+INDEX(Veh_Hook2Roller,0,4)-Proj_Sp2AxleDist)/(INDEX(Veh_NormDec,0,4)+$P578/1000*9.8))*1000*2,5000)/1000)))</f>
        <v>N/A</v>
      </c>
      <c r="Z578" s="30" t="str">
        <f t="shared" ref="Z578:Z601" si="106">IF($A578="N/A","N/A",
IF($M578="N/A","N/A",
IF($Q578="N/A","N/A",
CEILING(($Y578*1000+CFG_T_EB_OUT+CFG_T_EB_SETUP
+((SQRT((2*INDEX(Veh_Gebr,0,4)*(INDEX(Veh_MaxAcc,0,4)-$P578/1000*9.8)*CFG_T_EB_SETUP/1000)^2
       +4*(INDEX(Veh_Gebr,0,4)+INDEX(Veh_MaxAcc,0,4))*(INDEX(Veh_MaxAcc,0,4)-$P578/1000*9.8)*(INDEX(Veh_Gebr,0,4)*$P578/1000*9.8*(CFG_T_EB_SETUP/1000)^2
           +2*(INDEX(Veh_Gebr,0,4)+$P578/1000*9.8)*($O578-INDEX(Veh_Length,0,4)+INDEX(Veh_Hook2Roller,0,4))))
    -2*INDEX(Veh_Gebr,0,4)*(INDEX(Veh_MaxAcc,0,4)-$P578/1000*9.8)*CFG_T_EB_SETUP/1000)
  /2/(INDEX(Veh_MaxAcc,0,4)+INDEX(Veh_Gebr,0,4))-$P578/1000*9.8*CFG_T_EB_SETUP/1000)/(INDEX(Veh_Gebr,0,4)+$P578/1000*9.8)*1000
+Equ_AxleClearDelay+Conf_VibInTime_CBI)/1000,
10)
)))</f>
        <v>N/A</v>
      </c>
      <c r="AA578" s="30" t="str">
        <f t="shared" ref="AA578:AA601" si="107">IF($A578="N/A","N/A",
IF($Q578="N/A","N/A",
FLOOR((Proj_RmMaxForwSpd/3.6-ATO速度_EB速度余量/3.6)*1000/INDEX(Veh_NormDec,0,4)
+(Proj_RmMaxForwSpd/3.6-ATO速度_EB速度余量/3.6)*1000/INDEX(Veh_MaxAcc,0,4)
+($B578-(Proj_RmMaxForwSpd/3.6-ATO速度_EB速度余量/3.6)^2/(2*INDEX(Veh_NormDec,0,4))-(Proj_RmMaxForwSpd/3.6-ATO速度_EB速度余量/3.6)^2/(2*INDEX(Veh_MaxAcc,0,4)))/(Proj_RmMaxForwSpd/3.6-ATO速度_EB速度余量/3.6)*1000
+$N578*1000,5000)/1000))</f>
        <v>N/A</v>
      </c>
      <c r="AB578" s="30" t="str">
        <f t="shared" ref="AB578:AB601" si="108">IF($A578="N/A","N/A",
IF($Q578="N/A","N/A",
CEILING(($AA578*1000+CFG_T_EB_OUT+CFG_T_EB_SETUP
+$D578/3.6/(INDEX(Veh_Gebr,0,4)+$G578/1000*9.8)*1000
+Equ_AxleClearDelay+Conf_VibInTime_CBI)/1000,
10)
))</f>
        <v>N/A</v>
      </c>
      <c r="AC578" s="30" t="str">
        <f t="shared" ref="AC578:AC601" si="109">IF($A578="N/A","N/A",
CEILING(司机反应时间*1000
+INDEX(Veh_FsbTracCutDelay,0,4)+INDEX(Veh_FsbSetDelay,0,4)+INDEX(Veh_FsbCoastTime,0,4)
+Proj_RmMaxForwSpd/3.6/(INDEX(Veh_Fsbr,0,4)-Proj_MaxLineGrad*9.8/1000)*1000
+Equ_AxleClearDelay
+Conf_VibInTime_CBI,
10000)/1000)</f>
        <v>N/A</v>
      </c>
    </row>
    <row r="579" spans="1:29">
      <c r="A579" s="22" t="str">
        <f>IF(INDEX(Veh_Marshal,0,4)="N/A","N/A",'输出-系统进路参数'!B580)</f>
        <v>N/A</v>
      </c>
      <c r="B579" s="22" t="str">
        <f>IF(INDEX(Veh_Marshal,0,4)="N/A","N/A",'输出-系统进路参数'!E580)</f>
        <v>N/A</v>
      </c>
      <c r="C579" s="22" t="str">
        <f>IF(INDEX(Veh_Marshal,0,4)="N/A","N/A",'输出-系统进路参数'!F580)</f>
        <v>N/A</v>
      </c>
      <c r="D579" s="22" t="str">
        <f>IF(INDEX(Veh_Marshal,0,4)="N/A","N/A",'输出-系统进路参数'!G580)</f>
        <v>N/A</v>
      </c>
      <c r="E579" s="22" t="str">
        <f>IF(INDEX(Veh_Marshal,0,4)="N/A","N/A",'输出-系统进路参数'!H580)</f>
        <v>N/A</v>
      </c>
      <c r="F579" s="22" t="str">
        <f>IF(INDEX(Veh_Marshal,0,4)="N/A","N/A",'输出-系统进路参数'!I580)</f>
        <v>N/A</v>
      </c>
      <c r="G579" s="22" t="str">
        <f>IF(INDEX(Veh_Marshal,0,4)="N/A","N/A",'输出-系统进路参数'!J580)</f>
        <v>N/A</v>
      </c>
      <c r="H579" s="22" t="str">
        <f>IF(INDEX(Veh_Marshal,0,4)="N/A","N/A",'输出-系统进路参数'!K580)</f>
        <v>N/A</v>
      </c>
      <c r="I579" s="22" t="str">
        <f>IF(INDEX(Veh_Marshal,0,4)="N/A","N/A",'输出-系统进路参数'!L580)</f>
        <v>N/A</v>
      </c>
      <c r="J579" s="22" t="str">
        <f>IF(INDEX(Veh_Marshal,0,4)="N/A","N/A",'输出-系统进路参数'!M580)</f>
        <v>N/A</v>
      </c>
      <c r="K579" s="22" t="str">
        <f>IF(INDEX(Veh_Marshal,0,4)="N/A","N/A",'输出-系统进路参数'!N580)</f>
        <v>N/A</v>
      </c>
      <c r="L579" s="22" t="str">
        <f>IF(INDEX(Veh_Marshal,0,4)="N/A","N/A",'输出-系统进路参数'!O580)</f>
        <v>N/A</v>
      </c>
      <c r="M579" s="22" t="str">
        <f>IF(INDEX(Veh_Marshal,0,4)="N/A","N/A",'输出-系统进路参数'!P580)</f>
        <v>N/A</v>
      </c>
      <c r="N579" s="22" t="str">
        <f>IF(INDEX(Veh_Marshal,0,4)="N/A","N/A",'输出-系统进路参数'!Q580)</f>
        <v>N/A</v>
      </c>
      <c r="O579" s="22" t="str">
        <f>IF(INDEX(Veh_Marshal,0,4)="N/A","N/A",'输出-系统进路参数'!R580)</f>
        <v>N/A</v>
      </c>
      <c r="P579" s="22" t="str">
        <f>IF(INDEX(Veh_Marshal,0,4)="N/A","N/A",'输出-系统进路参数'!S580)</f>
        <v>N/A</v>
      </c>
      <c r="Q579" s="22" t="str">
        <f>IF(INDEX(Veh_Marshal,0,4)="N/A","N/A",'输出-系统进路参数'!T580)</f>
        <v>N/A</v>
      </c>
      <c r="R579" s="22" t="str">
        <f>IF(INDEX(Veh_Marshal,0,4)="N/A","N/A",'输出-系统进路参数'!U580)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IF(INDEX(Veh_Marshal,0,4)="N/A","N/A",'输出-系统进路参数'!B581)</f>
        <v>N/A</v>
      </c>
      <c r="B580" s="22" t="str">
        <f>IF(INDEX(Veh_Marshal,0,4)="N/A","N/A",'输出-系统进路参数'!E581)</f>
        <v>N/A</v>
      </c>
      <c r="C580" s="22" t="str">
        <f>IF(INDEX(Veh_Marshal,0,4)="N/A","N/A",'输出-系统进路参数'!F581)</f>
        <v>N/A</v>
      </c>
      <c r="D580" s="22" t="str">
        <f>IF(INDEX(Veh_Marshal,0,4)="N/A","N/A",'输出-系统进路参数'!G581)</f>
        <v>N/A</v>
      </c>
      <c r="E580" s="22" t="str">
        <f>IF(INDEX(Veh_Marshal,0,4)="N/A","N/A",'输出-系统进路参数'!H581)</f>
        <v>N/A</v>
      </c>
      <c r="F580" s="22" t="str">
        <f>IF(INDEX(Veh_Marshal,0,4)="N/A","N/A",'输出-系统进路参数'!I581)</f>
        <v>N/A</v>
      </c>
      <c r="G580" s="22" t="str">
        <f>IF(INDEX(Veh_Marshal,0,4)="N/A","N/A",'输出-系统进路参数'!J581)</f>
        <v>N/A</v>
      </c>
      <c r="H580" s="22" t="str">
        <f>IF(INDEX(Veh_Marshal,0,4)="N/A","N/A",'输出-系统进路参数'!K581)</f>
        <v>N/A</v>
      </c>
      <c r="I580" s="22" t="str">
        <f>IF(INDEX(Veh_Marshal,0,4)="N/A","N/A",'输出-系统进路参数'!L581)</f>
        <v>N/A</v>
      </c>
      <c r="J580" s="22" t="str">
        <f>IF(INDEX(Veh_Marshal,0,4)="N/A","N/A",'输出-系统进路参数'!M581)</f>
        <v>N/A</v>
      </c>
      <c r="K580" s="22" t="str">
        <f>IF(INDEX(Veh_Marshal,0,4)="N/A","N/A",'输出-系统进路参数'!N581)</f>
        <v>N/A</v>
      </c>
      <c r="L580" s="22" t="str">
        <f>IF(INDEX(Veh_Marshal,0,4)="N/A","N/A",'输出-系统进路参数'!O581)</f>
        <v>N/A</v>
      </c>
      <c r="M580" s="22" t="str">
        <f>IF(INDEX(Veh_Marshal,0,4)="N/A","N/A",'输出-系统进路参数'!P581)</f>
        <v>N/A</v>
      </c>
      <c r="N580" s="22" t="str">
        <f>IF(INDEX(Veh_Marshal,0,4)="N/A","N/A",'输出-系统进路参数'!Q581)</f>
        <v>N/A</v>
      </c>
      <c r="O580" s="22" t="str">
        <f>IF(INDEX(Veh_Marshal,0,4)="N/A","N/A",'输出-系统进路参数'!R581)</f>
        <v>N/A</v>
      </c>
      <c r="P580" s="22" t="str">
        <f>IF(INDEX(Veh_Marshal,0,4)="N/A","N/A",'输出-系统进路参数'!S581)</f>
        <v>N/A</v>
      </c>
      <c r="Q580" s="22" t="str">
        <f>IF(INDEX(Veh_Marshal,0,4)="N/A","N/A",'输出-系统进路参数'!T581)</f>
        <v>N/A</v>
      </c>
      <c r="R580" s="22" t="str">
        <f>IF(INDEX(Veh_Marshal,0,4)="N/A","N/A",'输出-系统进路参数'!U581)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IF(INDEX(Veh_Marshal,0,4)="N/A","N/A",'输出-系统进路参数'!B582)</f>
        <v>N/A</v>
      </c>
      <c r="B581" s="22" t="str">
        <f>IF(INDEX(Veh_Marshal,0,4)="N/A","N/A",'输出-系统进路参数'!E582)</f>
        <v>N/A</v>
      </c>
      <c r="C581" s="22" t="str">
        <f>IF(INDEX(Veh_Marshal,0,4)="N/A","N/A",'输出-系统进路参数'!F582)</f>
        <v>N/A</v>
      </c>
      <c r="D581" s="22" t="str">
        <f>IF(INDEX(Veh_Marshal,0,4)="N/A","N/A",'输出-系统进路参数'!G582)</f>
        <v>N/A</v>
      </c>
      <c r="E581" s="22" t="str">
        <f>IF(INDEX(Veh_Marshal,0,4)="N/A","N/A",'输出-系统进路参数'!H582)</f>
        <v>N/A</v>
      </c>
      <c r="F581" s="22" t="str">
        <f>IF(INDEX(Veh_Marshal,0,4)="N/A","N/A",'输出-系统进路参数'!I582)</f>
        <v>N/A</v>
      </c>
      <c r="G581" s="22" t="str">
        <f>IF(INDEX(Veh_Marshal,0,4)="N/A","N/A",'输出-系统进路参数'!J582)</f>
        <v>N/A</v>
      </c>
      <c r="H581" s="22" t="str">
        <f>IF(INDEX(Veh_Marshal,0,4)="N/A","N/A",'输出-系统进路参数'!K582)</f>
        <v>N/A</v>
      </c>
      <c r="I581" s="22" t="str">
        <f>IF(INDEX(Veh_Marshal,0,4)="N/A","N/A",'输出-系统进路参数'!L582)</f>
        <v>N/A</v>
      </c>
      <c r="J581" s="22" t="str">
        <f>IF(INDEX(Veh_Marshal,0,4)="N/A","N/A",'输出-系统进路参数'!M582)</f>
        <v>N/A</v>
      </c>
      <c r="K581" s="22" t="str">
        <f>IF(INDEX(Veh_Marshal,0,4)="N/A","N/A",'输出-系统进路参数'!N582)</f>
        <v>N/A</v>
      </c>
      <c r="L581" s="22" t="str">
        <f>IF(INDEX(Veh_Marshal,0,4)="N/A","N/A",'输出-系统进路参数'!O582)</f>
        <v>N/A</v>
      </c>
      <c r="M581" s="22" t="str">
        <f>IF(INDEX(Veh_Marshal,0,4)="N/A","N/A",'输出-系统进路参数'!P582)</f>
        <v>N/A</v>
      </c>
      <c r="N581" s="22" t="str">
        <f>IF(INDEX(Veh_Marshal,0,4)="N/A","N/A",'输出-系统进路参数'!Q582)</f>
        <v>N/A</v>
      </c>
      <c r="O581" s="22" t="str">
        <f>IF(INDEX(Veh_Marshal,0,4)="N/A","N/A",'输出-系统进路参数'!R582)</f>
        <v>N/A</v>
      </c>
      <c r="P581" s="22" t="str">
        <f>IF(INDEX(Veh_Marshal,0,4)="N/A","N/A",'输出-系统进路参数'!S582)</f>
        <v>N/A</v>
      </c>
      <c r="Q581" s="22" t="str">
        <f>IF(INDEX(Veh_Marshal,0,4)="N/A","N/A",'输出-系统进路参数'!T582)</f>
        <v>N/A</v>
      </c>
      <c r="R581" s="22" t="str">
        <f>IF(INDEX(Veh_Marshal,0,4)="N/A","N/A",'输出-系统进路参数'!U582)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IF(INDEX(Veh_Marshal,0,4)="N/A","N/A",'输出-系统进路参数'!B583)</f>
        <v>N/A</v>
      </c>
      <c r="B582" s="22" t="str">
        <f>IF(INDEX(Veh_Marshal,0,4)="N/A","N/A",'输出-系统进路参数'!E583)</f>
        <v>N/A</v>
      </c>
      <c r="C582" s="22" t="str">
        <f>IF(INDEX(Veh_Marshal,0,4)="N/A","N/A",'输出-系统进路参数'!F583)</f>
        <v>N/A</v>
      </c>
      <c r="D582" s="22" t="str">
        <f>IF(INDEX(Veh_Marshal,0,4)="N/A","N/A",'输出-系统进路参数'!G583)</f>
        <v>N/A</v>
      </c>
      <c r="E582" s="22" t="str">
        <f>IF(INDEX(Veh_Marshal,0,4)="N/A","N/A",'输出-系统进路参数'!H583)</f>
        <v>N/A</v>
      </c>
      <c r="F582" s="22" t="str">
        <f>IF(INDEX(Veh_Marshal,0,4)="N/A","N/A",'输出-系统进路参数'!I583)</f>
        <v>N/A</v>
      </c>
      <c r="G582" s="22" t="str">
        <f>IF(INDEX(Veh_Marshal,0,4)="N/A","N/A",'输出-系统进路参数'!J583)</f>
        <v>N/A</v>
      </c>
      <c r="H582" s="22" t="str">
        <f>IF(INDEX(Veh_Marshal,0,4)="N/A","N/A",'输出-系统进路参数'!K583)</f>
        <v>N/A</v>
      </c>
      <c r="I582" s="22" t="str">
        <f>IF(INDEX(Veh_Marshal,0,4)="N/A","N/A",'输出-系统进路参数'!L583)</f>
        <v>N/A</v>
      </c>
      <c r="J582" s="22" t="str">
        <f>IF(INDEX(Veh_Marshal,0,4)="N/A","N/A",'输出-系统进路参数'!M583)</f>
        <v>N/A</v>
      </c>
      <c r="K582" s="22" t="str">
        <f>IF(INDEX(Veh_Marshal,0,4)="N/A","N/A",'输出-系统进路参数'!N583)</f>
        <v>N/A</v>
      </c>
      <c r="L582" s="22" t="str">
        <f>IF(INDEX(Veh_Marshal,0,4)="N/A","N/A",'输出-系统进路参数'!O583)</f>
        <v>N/A</v>
      </c>
      <c r="M582" s="22" t="str">
        <f>IF(INDEX(Veh_Marshal,0,4)="N/A","N/A",'输出-系统进路参数'!P583)</f>
        <v>N/A</v>
      </c>
      <c r="N582" s="22" t="str">
        <f>IF(INDEX(Veh_Marshal,0,4)="N/A","N/A",'输出-系统进路参数'!Q583)</f>
        <v>N/A</v>
      </c>
      <c r="O582" s="22" t="str">
        <f>IF(INDEX(Veh_Marshal,0,4)="N/A","N/A",'输出-系统进路参数'!R583)</f>
        <v>N/A</v>
      </c>
      <c r="P582" s="22" t="str">
        <f>IF(INDEX(Veh_Marshal,0,4)="N/A","N/A",'输出-系统进路参数'!S583)</f>
        <v>N/A</v>
      </c>
      <c r="Q582" s="22" t="str">
        <f>IF(INDEX(Veh_Marshal,0,4)="N/A","N/A",'输出-系统进路参数'!T583)</f>
        <v>N/A</v>
      </c>
      <c r="R582" s="22" t="str">
        <f>IF(INDEX(Veh_Marshal,0,4)="N/A","N/A",'输出-系统进路参数'!U583)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IF(INDEX(Veh_Marshal,0,4)="N/A","N/A",'输出-系统进路参数'!B584)</f>
        <v>N/A</v>
      </c>
      <c r="B583" s="22" t="str">
        <f>IF(INDEX(Veh_Marshal,0,4)="N/A","N/A",'输出-系统进路参数'!E584)</f>
        <v>N/A</v>
      </c>
      <c r="C583" s="22" t="str">
        <f>IF(INDEX(Veh_Marshal,0,4)="N/A","N/A",'输出-系统进路参数'!F584)</f>
        <v>N/A</v>
      </c>
      <c r="D583" s="22" t="str">
        <f>IF(INDEX(Veh_Marshal,0,4)="N/A","N/A",'输出-系统进路参数'!G584)</f>
        <v>N/A</v>
      </c>
      <c r="E583" s="22" t="str">
        <f>IF(INDEX(Veh_Marshal,0,4)="N/A","N/A",'输出-系统进路参数'!H584)</f>
        <v>N/A</v>
      </c>
      <c r="F583" s="22" t="str">
        <f>IF(INDEX(Veh_Marshal,0,4)="N/A","N/A",'输出-系统进路参数'!I584)</f>
        <v>N/A</v>
      </c>
      <c r="G583" s="22" t="str">
        <f>IF(INDEX(Veh_Marshal,0,4)="N/A","N/A",'输出-系统进路参数'!J584)</f>
        <v>N/A</v>
      </c>
      <c r="H583" s="22" t="str">
        <f>IF(INDEX(Veh_Marshal,0,4)="N/A","N/A",'输出-系统进路参数'!K584)</f>
        <v>N/A</v>
      </c>
      <c r="I583" s="22" t="str">
        <f>IF(INDEX(Veh_Marshal,0,4)="N/A","N/A",'输出-系统进路参数'!L584)</f>
        <v>N/A</v>
      </c>
      <c r="J583" s="22" t="str">
        <f>IF(INDEX(Veh_Marshal,0,4)="N/A","N/A",'输出-系统进路参数'!M584)</f>
        <v>N/A</v>
      </c>
      <c r="K583" s="22" t="str">
        <f>IF(INDEX(Veh_Marshal,0,4)="N/A","N/A",'输出-系统进路参数'!N584)</f>
        <v>N/A</v>
      </c>
      <c r="L583" s="22" t="str">
        <f>IF(INDEX(Veh_Marshal,0,4)="N/A","N/A",'输出-系统进路参数'!O584)</f>
        <v>N/A</v>
      </c>
      <c r="M583" s="22" t="str">
        <f>IF(INDEX(Veh_Marshal,0,4)="N/A","N/A",'输出-系统进路参数'!P584)</f>
        <v>N/A</v>
      </c>
      <c r="N583" s="22" t="str">
        <f>IF(INDEX(Veh_Marshal,0,4)="N/A","N/A",'输出-系统进路参数'!Q584)</f>
        <v>N/A</v>
      </c>
      <c r="O583" s="22" t="str">
        <f>IF(INDEX(Veh_Marshal,0,4)="N/A","N/A",'输出-系统进路参数'!R584)</f>
        <v>N/A</v>
      </c>
      <c r="P583" s="22" t="str">
        <f>IF(INDEX(Veh_Marshal,0,4)="N/A","N/A",'输出-系统进路参数'!S584)</f>
        <v>N/A</v>
      </c>
      <c r="Q583" s="22" t="str">
        <f>IF(INDEX(Veh_Marshal,0,4)="N/A","N/A",'输出-系统进路参数'!T584)</f>
        <v>N/A</v>
      </c>
      <c r="R583" s="22" t="str">
        <f>IF(INDEX(Veh_Marshal,0,4)="N/A","N/A",'输出-系统进路参数'!U584)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IF(INDEX(Veh_Marshal,0,4)="N/A","N/A",'输出-系统进路参数'!B585)</f>
        <v>N/A</v>
      </c>
      <c r="B584" s="22" t="str">
        <f>IF(INDEX(Veh_Marshal,0,4)="N/A","N/A",'输出-系统进路参数'!E585)</f>
        <v>N/A</v>
      </c>
      <c r="C584" s="22" t="str">
        <f>IF(INDEX(Veh_Marshal,0,4)="N/A","N/A",'输出-系统进路参数'!F585)</f>
        <v>N/A</v>
      </c>
      <c r="D584" s="22" t="str">
        <f>IF(INDEX(Veh_Marshal,0,4)="N/A","N/A",'输出-系统进路参数'!G585)</f>
        <v>N/A</v>
      </c>
      <c r="E584" s="22" t="str">
        <f>IF(INDEX(Veh_Marshal,0,4)="N/A","N/A",'输出-系统进路参数'!H585)</f>
        <v>N/A</v>
      </c>
      <c r="F584" s="22" t="str">
        <f>IF(INDEX(Veh_Marshal,0,4)="N/A","N/A",'输出-系统进路参数'!I585)</f>
        <v>N/A</v>
      </c>
      <c r="G584" s="22" t="str">
        <f>IF(INDEX(Veh_Marshal,0,4)="N/A","N/A",'输出-系统进路参数'!J585)</f>
        <v>N/A</v>
      </c>
      <c r="H584" s="22" t="str">
        <f>IF(INDEX(Veh_Marshal,0,4)="N/A","N/A",'输出-系统进路参数'!K585)</f>
        <v>N/A</v>
      </c>
      <c r="I584" s="22" t="str">
        <f>IF(INDEX(Veh_Marshal,0,4)="N/A","N/A",'输出-系统进路参数'!L585)</f>
        <v>N/A</v>
      </c>
      <c r="J584" s="22" t="str">
        <f>IF(INDEX(Veh_Marshal,0,4)="N/A","N/A",'输出-系统进路参数'!M585)</f>
        <v>N/A</v>
      </c>
      <c r="K584" s="22" t="str">
        <f>IF(INDEX(Veh_Marshal,0,4)="N/A","N/A",'输出-系统进路参数'!N585)</f>
        <v>N/A</v>
      </c>
      <c r="L584" s="22" t="str">
        <f>IF(INDEX(Veh_Marshal,0,4)="N/A","N/A",'输出-系统进路参数'!O585)</f>
        <v>N/A</v>
      </c>
      <c r="M584" s="22" t="str">
        <f>IF(INDEX(Veh_Marshal,0,4)="N/A","N/A",'输出-系统进路参数'!P585)</f>
        <v>N/A</v>
      </c>
      <c r="N584" s="22" t="str">
        <f>IF(INDEX(Veh_Marshal,0,4)="N/A","N/A",'输出-系统进路参数'!Q585)</f>
        <v>N/A</v>
      </c>
      <c r="O584" s="22" t="str">
        <f>IF(INDEX(Veh_Marshal,0,4)="N/A","N/A",'输出-系统进路参数'!R585)</f>
        <v>N/A</v>
      </c>
      <c r="P584" s="22" t="str">
        <f>IF(INDEX(Veh_Marshal,0,4)="N/A","N/A",'输出-系统进路参数'!S585)</f>
        <v>N/A</v>
      </c>
      <c r="Q584" s="22" t="str">
        <f>IF(INDEX(Veh_Marshal,0,4)="N/A","N/A",'输出-系统进路参数'!T585)</f>
        <v>N/A</v>
      </c>
      <c r="R584" s="22" t="str">
        <f>IF(INDEX(Veh_Marshal,0,4)="N/A","N/A",'输出-系统进路参数'!U585)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IF(INDEX(Veh_Marshal,0,4)="N/A","N/A",'输出-系统进路参数'!B586)</f>
        <v>N/A</v>
      </c>
      <c r="B585" s="22" t="str">
        <f>IF(INDEX(Veh_Marshal,0,4)="N/A","N/A",'输出-系统进路参数'!E586)</f>
        <v>N/A</v>
      </c>
      <c r="C585" s="22" t="str">
        <f>IF(INDEX(Veh_Marshal,0,4)="N/A","N/A",'输出-系统进路参数'!F586)</f>
        <v>N/A</v>
      </c>
      <c r="D585" s="22" t="str">
        <f>IF(INDEX(Veh_Marshal,0,4)="N/A","N/A",'输出-系统进路参数'!G586)</f>
        <v>N/A</v>
      </c>
      <c r="E585" s="22" t="str">
        <f>IF(INDEX(Veh_Marshal,0,4)="N/A","N/A",'输出-系统进路参数'!H586)</f>
        <v>N/A</v>
      </c>
      <c r="F585" s="22" t="str">
        <f>IF(INDEX(Veh_Marshal,0,4)="N/A","N/A",'输出-系统进路参数'!I586)</f>
        <v>N/A</v>
      </c>
      <c r="G585" s="22" t="str">
        <f>IF(INDEX(Veh_Marshal,0,4)="N/A","N/A",'输出-系统进路参数'!J586)</f>
        <v>N/A</v>
      </c>
      <c r="H585" s="22" t="str">
        <f>IF(INDEX(Veh_Marshal,0,4)="N/A","N/A",'输出-系统进路参数'!K586)</f>
        <v>N/A</v>
      </c>
      <c r="I585" s="22" t="str">
        <f>IF(INDEX(Veh_Marshal,0,4)="N/A","N/A",'输出-系统进路参数'!L586)</f>
        <v>N/A</v>
      </c>
      <c r="J585" s="22" t="str">
        <f>IF(INDEX(Veh_Marshal,0,4)="N/A","N/A",'输出-系统进路参数'!M586)</f>
        <v>N/A</v>
      </c>
      <c r="K585" s="22" t="str">
        <f>IF(INDEX(Veh_Marshal,0,4)="N/A","N/A",'输出-系统进路参数'!N586)</f>
        <v>N/A</v>
      </c>
      <c r="L585" s="22" t="str">
        <f>IF(INDEX(Veh_Marshal,0,4)="N/A","N/A",'输出-系统进路参数'!O586)</f>
        <v>N/A</v>
      </c>
      <c r="M585" s="22" t="str">
        <f>IF(INDEX(Veh_Marshal,0,4)="N/A","N/A",'输出-系统进路参数'!P586)</f>
        <v>N/A</v>
      </c>
      <c r="N585" s="22" t="str">
        <f>IF(INDEX(Veh_Marshal,0,4)="N/A","N/A",'输出-系统进路参数'!Q586)</f>
        <v>N/A</v>
      </c>
      <c r="O585" s="22" t="str">
        <f>IF(INDEX(Veh_Marshal,0,4)="N/A","N/A",'输出-系统进路参数'!R586)</f>
        <v>N/A</v>
      </c>
      <c r="P585" s="22" t="str">
        <f>IF(INDEX(Veh_Marshal,0,4)="N/A","N/A",'输出-系统进路参数'!S586)</f>
        <v>N/A</v>
      </c>
      <c r="Q585" s="22" t="str">
        <f>IF(INDEX(Veh_Marshal,0,4)="N/A","N/A",'输出-系统进路参数'!T586)</f>
        <v>N/A</v>
      </c>
      <c r="R585" s="22" t="str">
        <f>IF(INDEX(Veh_Marshal,0,4)="N/A","N/A",'输出-系统进路参数'!U586)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IF(INDEX(Veh_Marshal,0,4)="N/A","N/A",'输出-系统进路参数'!B587)</f>
        <v>N/A</v>
      </c>
      <c r="B586" s="22" t="str">
        <f>IF(INDEX(Veh_Marshal,0,4)="N/A","N/A",'输出-系统进路参数'!E587)</f>
        <v>N/A</v>
      </c>
      <c r="C586" s="22" t="str">
        <f>IF(INDEX(Veh_Marshal,0,4)="N/A","N/A",'输出-系统进路参数'!F587)</f>
        <v>N/A</v>
      </c>
      <c r="D586" s="22" t="str">
        <f>IF(INDEX(Veh_Marshal,0,4)="N/A","N/A",'输出-系统进路参数'!G587)</f>
        <v>N/A</v>
      </c>
      <c r="E586" s="22" t="str">
        <f>IF(INDEX(Veh_Marshal,0,4)="N/A","N/A",'输出-系统进路参数'!H587)</f>
        <v>N/A</v>
      </c>
      <c r="F586" s="22" t="str">
        <f>IF(INDEX(Veh_Marshal,0,4)="N/A","N/A",'输出-系统进路参数'!I587)</f>
        <v>N/A</v>
      </c>
      <c r="G586" s="22" t="str">
        <f>IF(INDEX(Veh_Marshal,0,4)="N/A","N/A",'输出-系统进路参数'!J587)</f>
        <v>N/A</v>
      </c>
      <c r="H586" s="22" t="str">
        <f>IF(INDEX(Veh_Marshal,0,4)="N/A","N/A",'输出-系统进路参数'!K587)</f>
        <v>N/A</v>
      </c>
      <c r="I586" s="22" t="str">
        <f>IF(INDEX(Veh_Marshal,0,4)="N/A","N/A",'输出-系统进路参数'!L587)</f>
        <v>N/A</v>
      </c>
      <c r="J586" s="22" t="str">
        <f>IF(INDEX(Veh_Marshal,0,4)="N/A","N/A",'输出-系统进路参数'!M587)</f>
        <v>N/A</v>
      </c>
      <c r="K586" s="22" t="str">
        <f>IF(INDEX(Veh_Marshal,0,4)="N/A","N/A",'输出-系统进路参数'!N587)</f>
        <v>N/A</v>
      </c>
      <c r="L586" s="22" t="str">
        <f>IF(INDEX(Veh_Marshal,0,4)="N/A","N/A",'输出-系统进路参数'!O587)</f>
        <v>N/A</v>
      </c>
      <c r="M586" s="22" t="str">
        <f>IF(INDEX(Veh_Marshal,0,4)="N/A","N/A",'输出-系统进路参数'!P587)</f>
        <v>N/A</v>
      </c>
      <c r="N586" s="22" t="str">
        <f>IF(INDEX(Veh_Marshal,0,4)="N/A","N/A",'输出-系统进路参数'!Q587)</f>
        <v>N/A</v>
      </c>
      <c r="O586" s="22" t="str">
        <f>IF(INDEX(Veh_Marshal,0,4)="N/A","N/A",'输出-系统进路参数'!R587)</f>
        <v>N/A</v>
      </c>
      <c r="P586" s="22" t="str">
        <f>IF(INDEX(Veh_Marshal,0,4)="N/A","N/A",'输出-系统进路参数'!S587)</f>
        <v>N/A</v>
      </c>
      <c r="Q586" s="22" t="str">
        <f>IF(INDEX(Veh_Marshal,0,4)="N/A","N/A",'输出-系统进路参数'!T587)</f>
        <v>N/A</v>
      </c>
      <c r="R586" s="22" t="str">
        <f>IF(INDEX(Veh_Marshal,0,4)="N/A","N/A",'输出-系统进路参数'!U587)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IF(INDEX(Veh_Marshal,0,4)="N/A","N/A",'输出-系统进路参数'!B588)</f>
        <v>N/A</v>
      </c>
      <c r="B587" s="22" t="str">
        <f>IF(INDEX(Veh_Marshal,0,4)="N/A","N/A",'输出-系统进路参数'!E588)</f>
        <v>N/A</v>
      </c>
      <c r="C587" s="22" t="str">
        <f>IF(INDEX(Veh_Marshal,0,4)="N/A","N/A",'输出-系统进路参数'!F588)</f>
        <v>N/A</v>
      </c>
      <c r="D587" s="22" t="str">
        <f>IF(INDEX(Veh_Marshal,0,4)="N/A","N/A",'输出-系统进路参数'!G588)</f>
        <v>N/A</v>
      </c>
      <c r="E587" s="22" t="str">
        <f>IF(INDEX(Veh_Marshal,0,4)="N/A","N/A",'输出-系统进路参数'!H588)</f>
        <v>N/A</v>
      </c>
      <c r="F587" s="22" t="str">
        <f>IF(INDEX(Veh_Marshal,0,4)="N/A","N/A",'输出-系统进路参数'!I588)</f>
        <v>N/A</v>
      </c>
      <c r="G587" s="22" t="str">
        <f>IF(INDEX(Veh_Marshal,0,4)="N/A","N/A",'输出-系统进路参数'!J588)</f>
        <v>N/A</v>
      </c>
      <c r="H587" s="22" t="str">
        <f>IF(INDEX(Veh_Marshal,0,4)="N/A","N/A",'输出-系统进路参数'!K588)</f>
        <v>N/A</v>
      </c>
      <c r="I587" s="22" t="str">
        <f>IF(INDEX(Veh_Marshal,0,4)="N/A","N/A",'输出-系统进路参数'!L588)</f>
        <v>N/A</v>
      </c>
      <c r="J587" s="22" t="str">
        <f>IF(INDEX(Veh_Marshal,0,4)="N/A","N/A",'输出-系统进路参数'!M588)</f>
        <v>N/A</v>
      </c>
      <c r="K587" s="22" t="str">
        <f>IF(INDEX(Veh_Marshal,0,4)="N/A","N/A",'输出-系统进路参数'!N588)</f>
        <v>N/A</v>
      </c>
      <c r="L587" s="22" t="str">
        <f>IF(INDEX(Veh_Marshal,0,4)="N/A","N/A",'输出-系统进路参数'!O588)</f>
        <v>N/A</v>
      </c>
      <c r="M587" s="22" t="str">
        <f>IF(INDEX(Veh_Marshal,0,4)="N/A","N/A",'输出-系统进路参数'!P588)</f>
        <v>N/A</v>
      </c>
      <c r="N587" s="22" t="str">
        <f>IF(INDEX(Veh_Marshal,0,4)="N/A","N/A",'输出-系统进路参数'!Q588)</f>
        <v>N/A</v>
      </c>
      <c r="O587" s="22" t="str">
        <f>IF(INDEX(Veh_Marshal,0,4)="N/A","N/A",'输出-系统进路参数'!R588)</f>
        <v>N/A</v>
      </c>
      <c r="P587" s="22" t="str">
        <f>IF(INDEX(Veh_Marshal,0,4)="N/A","N/A",'输出-系统进路参数'!S588)</f>
        <v>N/A</v>
      </c>
      <c r="Q587" s="22" t="str">
        <f>IF(INDEX(Veh_Marshal,0,4)="N/A","N/A",'输出-系统进路参数'!T588)</f>
        <v>N/A</v>
      </c>
      <c r="R587" s="22" t="str">
        <f>IF(INDEX(Veh_Marshal,0,4)="N/A","N/A",'输出-系统进路参数'!U588)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IF(INDEX(Veh_Marshal,0,4)="N/A","N/A",'输出-系统进路参数'!B589)</f>
        <v>N/A</v>
      </c>
      <c r="B588" s="22" t="str">
        <f>IF(INDEX(Veh_Marshal,0,4)="N/A","N/A",'输出-系统进路参数'!E589)</f>
        <v>N/A</v>
      </c>
      <c r="C588" s="22" t="str">
        <f>IF(INDEX(Veh_Marshal,0,4)="N/A","N/A",'输出-系统进路参数'!F589)</f>
        <v>N/A</v>
      </c>
      <c r="D588" s="22" t="str">
        <f>IF(INDEX(Veh_Marshal,0,4)="N/A","N/A",'输出-系统进路参数'!G589)</f>
        <v>N/A</v>
      </c>
      <c r="E588" s="22" t="str">
        <f>IF(INDEX(Veh_Marshal,0,4)="N/A","N/A",'输出-系统进路参数'!H589)</f>
        <v>N/A</v>
      </c>
      <c r="F588" s="22" t="str">
        <f>IF(INDEX(Veh_Marshal,0,4)="N/A","N/A",'输出-系统进路参数'!I589)</f>
        <v>N/A</v>
      </c>
      <c r="G588" s="22" t="str">
        <f>IF(INDEX(Veh_Marshal,0,4)="N/A","N/A",'输出-系统进路参数'!J589)</f>
        <v>N/A</v>
      </c>
      <c r="H588" s="22" t="str">
        <f>IF(INDEX(Veh_Marshal,0,4)="N/A","N/A",'输出-系统进路参数'!K589)</f>
        <v>N/A</v>
      </c>
      <c r="I588" s="22" t="str">
        <f>IF(INDEX(Veh_Marshal,0,4)="N/A","N/A",'输出-系统进路参数'!L589)</f>
        <v>N/A</v>
      </c>
      <c r="J588" s="22" t="str">
        <f>IF(INDEX(Veh_Marshal,0,4)="N/A","N/A",'输出-系统进路参数'!M589)</f>
        <v>N/A</v>
      </c>
      <c r="K588" s="22" t="str">
        <f>IF(INDEX(Veh_Marshal,0,4)="N/A","N/A",'输出-系统进路参数'!N589)</f>
        <v>N/A</v>
      </c>
      <c r="L588" s="22" t="str">
        <f>IF(INDEX(Veh_Marshal,0,4)="N/A","N/A",'输出-系统进路参数'!O589)</f>
        <v>N/A</v>
      </c>
      <c r="M588" s="22" t="str">
        <f>IF(INDEX(Veh_Marshal,0,4)="N/A","N/A",'输出-系统进路参数'!P589)</f>
        <v>N/A</v>
      </c>
      <c r="N588" s="22" t="str">
        <f>IF(INDEX(Veh_Marshal,0,4)="N/A","N/A",'输出-系统进路参数'!Q589)</f>
        <v>N/A</v>
      </c>
      <c r="O588" s="22" t="str">
        <f>IF(INDEX(Veh_Marshal,0,4)="N/A","N/A",'输出-系统进路参数'!R589)</f>
        <v>N/A</v>
      </c>
      <c r="P588" s="22" t="str">
        <f>IF(INDEX(Veh_Marshal,0,4)="N/A","N/A",'输出-系统进路参数'!S589)</f>
        <v>N/A</v>
      </c>
      <c r="Q588" s="22" t="str">
        <f>IF(INDEX(Veh_Marshal,0,4)="N/A","N/A",'输出-系统进路参数'!T589)</f>
        <v>N/A</v>
      </c>
      <c r="R588" s="22" t="str">
        <f>IF(INDEX(Veh_Marshal,0,4)="N/A","N/A",'输出-系统进路参数'!U589)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IF(INDEX(Veh_Marshal,0,4)="N/A","N/A",'输出-系统进路参数'!B590)</f>
        <v>N/A</v>
      </c>
      <c r="B589" s="22" t="str">
        <f>IF(INDEX(Veh_Marshal,0,4)="N/A","N/A",'输出-系统进路参数'!E590)</f>
        <v>N/A</v>
      </c>
      <c r="C589" s="22" t="str">
        <f>IF(INDEX(Veh_Marshal,0,4)="N/A","N/A",'输出-系统进路参数'!F590)</f>
        <v>N/A</v>
      </c>
      <c r="D589" s="22" t="str">
        <f>IF(INDEX(Veh_Marshal,0,4)="N/A","N/A",'输出-系统进路参数'!G590)</f>
        <v>N/A</v>
      </c>
      <c r="E589" s="22" t="str">
        <f>IF(INDEX(Veh_Marshal,0,4)="N/A","N/A",'输出-系统进路参数'!H590)</f>
        <v>N/A</v>
      </c>
      <c r="F589" s="22" t="str">
        <f>IF(INDEX(Veh_Marshal,0,4)="N/A","N/A",'输出-系统进路参数'!I590)</f>
        <v>N/A</v>
      </c>
      <c r="G589" s="22" t="str">
        <f>IF(INDEX(Veh_Marshal,0,4)="N/A","N/A",'输出-系统进路参数'!J590)</f>
        <v>N/A</v>
      </c>
      <c r="H589" s="22" t="str">
        <f>IF(INDEX(Veh_Marshal,0,4)="N/A","N/A",'输出-系统进路参数'!K590)</f>
        <v>N/A</v>
      </c>
      <c r="I589" s="22" t="str">
        <f>IF(INDEX(Veh_Marshal,0,4)="N/A","N/A",'输出-系统进路参数'!L590)</f>
        <v>N/A</v>
      </c>
      <c r="J589" s="22" t="str">
        <f>IF(INDEX(Veh_Marshal,0,4)="N/A","N/A",'输出-系统进路参数'!M590)</f>
        <v>N/A</v>
      </c>
      <c r="K589" s="22" t="str">
        <f>IF(INDEX(Veh_Marshal,0,4)="N/A","N/A",'输出-系统进路参数'!N590)</f>
        <v>N/A</v>
      </c>
      <c r="L589" s="22" t="str">
        <f>IF(INDEX(Veh_Marshal,0,4)="N/A","N/A",'输出-系统进路参数'!O590)</f>
        <v>N/A</v>
      </c>
      <c r="M589" s="22" t="str">
        <f>IF(INDEX(Veh_Marshal,0,4)="N/A","N/A",'输出-系统进路参数'!P590)</f>
        <v>N/A</v>
      </c>
      <c r="N589" s="22" t="str">
        <f>IF(INDEX(Veh_Marshal,0,4)="N/A","N/A",'输出-系统进路参数'!Q590)</f>
        <v>N/A</v>
      </c>
      <c r="O589" s="22" t="str">
        <f>IF(INDEX(Veh_Marshal,0,4)="N/A","N/A",'输出-系统进路参数'!R590)</f>
        <v>N/A</v>
      </c>
      <c r="P589" s="22" t="str">
        <f>IF(INDEX(Veh_Marshal,0,4)="N/A","N/A",'输出-系统进路参数'!S590)</f>
        <v>N/A</v>
      </c>
      <c r="Q589" s="22" t="str">
        <f>IF(INDEX(Veh_Marshal,0,4)="N/A","N/A",'输出-系统进路参数'!T590)</f>
        <v>N/A</v>
      </c>
      <c r="R589" s="22" t="str">
        <f>IF(INDEX(Veh_Marshal,0,4)="N/A","N/A",'输出-系统进路参数'!U590)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IF(INDEX(Veh_Marshal,0,4)="N/A","N/A",'输出-系统进路参数'!B591)</f>
        <v>N/A</v>
      </c>
      <c r="B590" s="22" t="str">
        <f>IF(INDEX(Veh_Marshal,0,4)="N/A","N/A",'输出-系统进路参数'!E591)</f>
        <v>N/A</v>
      </c>
      <c r="C590" s="22" t="str">
        <f>IF(INDEX(Veh_Marshal,0,4)="N/A","N/A",'输出-系统进路参数'!F591)</f>
        <v>N/A</v>
      </c>
      <c r="D590" s="22" t="str">
        <f>IF(INDEX(Veh_Marshal,0,4)="N/A","N/A",'输出-系统进路参数'!G591)</f>
        <v>N/A</v>
      </c>
      <c r="E590" s="22" t="str">
        <f>IF(INDEX(Veh_Marshal,0,4)="N/A","N/A",'输出-系统进路参数'!H591)</f>
        <v>N/A</v>
      </c>
      <c r="F590" s="22" t="str">
        <f>IF(INDEX(Veh_Marshal,0,4)="N/A","N/A",'输出-系统进路参数'!I591)</f>
        <v>N/A</v>
      </c>
      <c r="G590" s="22" t="str">
        <f>IF(INDEX(Veh_Marshal,0,4)="N/A","N/A",'输出-系统进路参数'!J591)</f>
        <v>N/A</v>
      </c>
      <c r="H590" s="22" t="str">
        <f>IF(INDEX(Veh_Marshal,0,4)="N/A","N/A",'输出-系统进路参数'!K591)</f>
        <v>N/A</v>
      </c>
      <c r="I590" s="22" t="str">
        <f>IF(INDEX(Veh_Marshal,0,4)="N/A","N/A",'输出-系统进路参数'!L591)</f>
        <v>N/A</v>
      </c>
      <c r="J590" s="22" t="str">
        <f>IF(INDEX(Veh_Marshal,0,4)="N/A","N/A",'输出-系统进路参数'!M591)</f>
        <v>N/A</v>
      </c>
      <c r="K590" s="22" t="str">
        <f>IF(INDEX(Veh_Marshal,0,4)="N/A","N/A",'输出-系统进路参数'!N591)</f>
        <v>N/A</v>
      </c>
      <c r="L590" s="22" t="str">
        <f>IF(INDEX(Veh_Marshal,0,4)="N/A","N/A",'输出-系统进路参数'!O591)</f>
        <v>N/A</v>
      </c>
      <c r="M590" s="22" t="str">
        <f>IF(INDEX(Veh_Marshal,0,4)="N/A","N/A",'输出-系统进路参数'!P591)</f>
        <v>N/A</v>
      </c>
      <c r="N590" s="22" t="str">
        <f>IF(INDEX(Veh_Marshal,0,4)="N/A","N/A",'输出-系统进路参数'!Q591)</f>
        <v>N/A</v>
      </c>
      <c r="O590" s="22" t="str">
        <f>IF(INDEX(Veh_Marshal,0,4)="N/A","N/A",'输出-系统进路参数'!R591)</f>
        <v>N/A</v>
      </c>
      <c r="P590" s="22" t="str">
        <f>IF(INDEX(Veh_Marshal,0,4)="N/A","N/A",'输出-系统进路参数'!S591)</f>
        <v>N/A</v>
      </c>
      <c r="Q590" s="22" t="str">
        <f>IF(INDEX(Veh_Marshal,0,4)="N/A","N/A",'输出-系统进路参数'!T591)</f>
        <v>N/A</v>
      </c>
      <c r="R590" s="22" t="str">
        <f>IF(INDEX(Veh_Marshal,0,4)="N/A","N/A",'输出-系统进路参数'!U591)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IF(INDEX(Veh_Marshal,0,4)="N/A","N/A",'输出-系统进路参数'!B592)</f>
        <v>N/A</v>
      </c>
      <c r="B591" s="22" t="str">
        <f>IF(INDEX(Veh_Marshal,0,4)="N/A","N/A",'输出-系统进路参数'!E592)</f>
        <v>N/A</v>
      </c>
      <c r="C591" s="22" t="str">
        <f>IF(INDEX(Veh_Marshal,0,4)="N/A","N/A",'输出-系统进路参数'!F592)</f>
        <v>N/A</v>
      </c>
      <c r="D591" s="22" t="str">
        <f>IF(INDEX(Veh_Marshal,0,4)="N/A","N/A",'输出-系统进路参数'!G592)</f>
        <v>N/A</v>
      </c>
      <c r="E591" s="22" t="str">
        <f>IF(INDEX(Veh_Marshal,0,4)="N/A","N/A",'输出-系统进路参数'!H592)</f>
        <v>N/A</v>
      </c>
      <c r="F591" s="22" t="str">
        <f>IF(INDEX(Veh_Marshal,0,4)="N/A","N/A",'输出-系统进路参数'!I592)</f>
        <v>N/A</v>
      </c>
      <c r="G591" s="22" t="str">
        <f>IF(INDEX(Veh_Marshal,0,4)="N/A","N/A",'输出-系统进路参数'!J592)</f>
        <v>N/A</v>
      </c>
      <c r="H591" s="22" t="str">
        <f>IF(INDEX(Veh_Marshal,0,4)="N/A","N/A",'输出-系统进路参数'!K592)</f>
        <v>N/A</v>
      </c>
      <c r="I591" s="22" t="str">
        <f>IF(INDEX(Veh_Marshal,0,4)="N/A","N/A",'输出-系统进路参数'!L592)</f>
        <v>N/A</v>
      </c>
      <c r="J591" s="22" t="str">
        <f>IF(INDEX(Veh_Marshal,0,4)="N/A","N/A",'输出-系统进路参数'!M592)</f>
        <v>N/A</v>
      </c>
      <c r="K591" s="22" t="str">
        <f>IF(INDEX(Veh_Marshal,0,4)="N/A","N/A",'输出-系统进路参数'!N592)</f>
        <v>N/A</v>
      </c>
      <c r="L591" s="22" t="str">
        <f>IF(INDEX(Veh_Marshal,0,4)="N/A","N/A",'输出-系统进路参数'!O592)</f>
        <v>N/A</v>
      </c>
      <c r="M591" s="22" t="str">
        <f>IF(INDEX(Veh_Marshal,0,4)="N/A","N/A",'输出-系统进路参数'!P592)</f>
        <v>N/A</v>
      </c>
      <c r="N591" s="22" t="str">
        <f>IF(INDEX(Veh_Marshal,0,4)="N/A","N/A",'输出-系统进路参数'!Q592)</f>
        <v>N/A</v>
      </c>
      <c r="O591" s="22" t="str">
        <f>IF(INDEX(Veh_Marshal,0,4)="N/A","N/A",'输出-系统进路参数'!R592)</f>
        <v>N/A</v>
      </c>
      <c r="P591" s="22" t="str">
        <f>IF(INDEX(Veh_Marshal,0,4)="N/A","N/A",'输出-系统进路参数'!S592)</f>
        <v>N/A</v>
      </c>
      <c r="Q591" s="22" t="str">
        <f>IF(INDEX(Veh_Marshal,0,4)="N/A","N/A",'输出-系统进路参数'!T592)</f>
        <v>N/A</v>
      </c>
      <c r="R591" s="22" t="str">
        <f>IF(INDEX(Veh_Marshal,0,4)="N/A","N/A",'输出-系统进路参数'!U592)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IF(INDEX(Veh_Marshal,0,4)="N/A","N/A",'输出-系统进路参数'!B593)</f>
        <v>N/A</v>
      </c>
      <c r="B592" s="22" t="str">
        <f>IF(INDEX(Veh_Marshal,0,4)="N/A","N/A",'输出-系统进路参数'!E593)</f>
        <v>N/A</v>
      </c>
      <c r="C592" s="22" t="str">
        <f>IF(INDEX(Veh_Marshal,0,4)="N/A","N/A",'输出-系统进路参数'!F593)</f>
        <v>N/A</v>
      </c>
      <c r="D592" s="22" t="str">
        <f>IF(INDEX(Veh_Marshal,0,4)="N/A","N/A",'输出-系统进路参数'!G593)</f>
        <v>N/A</v>
      </c>
      <c r="E592" s="22" t="str">
        <f>IF(INDEX(Veh_Marshal,0,4)="N/A","N/A",'输出-系统进路参数'!H593)</f>
        <v>N/A</v>
      </c>
      <c r="F592" s="22" t="str">
        <f>IF(INDEX(Veh_Marshal,0,4)="N/A","N/A",'输出-系统进路参数'!I593)</f>
        <v>N/A</v>
      </c>
      <c r="G592" s="22" t="str">
        <f>IF(INDEX(Veh_Marshal,0,4)="N/A","N/A",'输出-系统进路参数'!J593)</f>
        <v>N/A</v>
      </c>
      <c r="H592" s="22" t="str">
        <f>IF(INDEX(Veh_Marshal,0,4)="N/A","N/A",'输出-系统进路参数'!K593)</f>
        <v>N/A</v>
      </c>
      <c r="I592" s="22" t="str">
        <f>IF(INDEX(Veh_Marshal,0,4)="N/A","N/A",'输出-系统进路参数'!L593)</f>
        <v>N/A</v>
      </c>
      <c r="J592" s="22" t="str">
        <f>IF(INDEX(Veh_Marshal,0,4)="N/A","N/A",'输出-系统进路参数'!M593)</f>
        <v>N/A</v>
      </c>
      <c r="K592" s="22" t="str">
        <f>IF(INDEX(Veh_Marshal,0,4)="N/A","N/A",'输出-系统进路参数'!N593)</f>
        <v>N/A</v>
      </c>
      <c r="L592" s="22" t="str">
        <f>IF(INDEX(Veh_Marshal,0,4)="N/A","N/A",'输出-系统进路参数'!O593)</f>
        <v>N/A</v>
      </c>
      <c r="M592" s="22" t="str">
        <f>IF(INDEX(Veh_Marshal,0,4)="N/A","N/A",'输出-系统进路参数'!P593)</f>
        <v>N/A</v>
      </c>
      <c r="N592" s="22" t="str">
        <f>IF(INDEX(Veh_Marshal,0,4)="N/A","N/A",'输出-系统进路参数'!Q593)</f>
        <v>N/A</v>
      </c>
      <c r="O592" s="22" t="str">
        <f>IF(INDEX(Veh_Marshal,0,4)="N/A","N/A",'输出-系统进路参数'!R593)</f>
        <v>N/A</v>
      </c>
      <c r="P592" s="22" t="str">
        <f>IF(INDEX(Veh_Marshal,0,4)="N/A","N/A",'输出-系统进路参数'!S593)</f>
        <v>N/A</v>
      </c>
      <c r="Q592" s="22" t="str">
        <f>IF(INDEX(Veh_Marshal,0,4)="N/A","N/A",'输出-系统进路参数'!T593)</f>
        <v>N/A</v>
      </c>
      <c r="R592" s="22" t="str">
        <f>IF(INDEX(Veh_Marshal,0,4)="N/A","N/A",'输出-系统进路参数'!U593)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IF(INDEX(Veh_Marshal,0,4)="N/A","N/A",'输出-系统进路参数'!B594)</f>
        <v>N/A</v>
      </c>
      <c r="B593" s="22" t="str">
        <f>IF(INDEX(Veh_Marshal,0,4)="N/A","N/A",'输出-系统进路参数'!E594)</f>
        <v>N/A</v>
      </c>
      <c r="C593" s="22" t="str">
        <f>IF(INDEX(Veh_Marshal,0,4)="N/A","N/A",'输出-系统进路参数'!F594)</f>
        <v>N/A</v>
      </c>
      <c r="D593" s="22" t="str">
        <f>IF(INDEX(Veh_Marshal,0,4)="N/A","N/A",'输出-系统进路参数'!G594)</f>
        <v>N/A</v>
      </c>
      <c r="E593" s="22" t="str">
        <f>IF(INDEX(Veh_Marshal,0,4)="N/A","N/A",'输出-系统进路参数'!H594)</f>
        <v>N/A</v>
      </c>
      <c r="F593" s="22" t="str">
        <f>IF(INDEX(Veh_Marshal,0,4)="N/A","N/A",'输出-系统进路参数'!I594)</f>
        <v>N/A</v>
      </c>
      <c r="G593" s="22" t="str">
        <f>IF(INDEX(Veh_Marshal,0,4)="N/A","N/A",'输出-系统进路参数'!J594)</f>
        <v>N/A</v>
      </c>
      <c r="H593" s="22" t="str">
        <f>IF(INDEX(Veh_Marshal,0,4)="N/A","N/A",'输出-系统进路参数'!K594)</f>
        <v>N/A</v>
      </c>
      <c r="I593" s="22" t="str">
        <f>IF(INDEX(Veh_Marshal,0,4)="N/A","N/A",'输出-系统进路参数'!L594)</f>
        <v>N/A</v>
      </c>
      <c r="J593" s="22" t="str">
        <f>IF(INDEX(Veh_Marshal,0,4)="N/A","N/A",'输出-系统进路参数'!M594)</f>
        <v>N/A</v>
      </c>
      <c r="K593" s="22" t="str">
        <f>IF(INDEX(Veh_Marshal,0,4)="N/A","N/A",'输出-系统进路参数'!N594)</f>
        <v>N/A</v>
      </c>
      <c r="L593" s="22" t="str">
        <f>IF(INDEX(Veh_Marshal,0,4)="N/A","N/A",'输出-系统进路参数'!O594)</f>
        <v>N/A</v>
      </c>
      <c r="M593" s="22" t="str">
        <f>IF(INDEX(Veh_Marshal,0,4)="N/A","N/A",'输出-系统进路参数'!P594)</f>
        <v>N/A</v>
      </c>
      <c r="N593" s="22" t="str">
        <f>IF(INDEX(Veh_Marshal,0,4)="N/A","N/A",'输出-系统进路参数'!Q594)</f>
        <v>N/A</v>
      </c>
      <c r="O593" s="22" t="str">
        <f>IF(INDEX(Veh_Marshal,0,4)="N/A","N/A",'输出-系统进路参数'!R594)</f>
        <v>N/A</v>
      </c>
      <c r="P593" s="22" t="str">
        <f>IF(INDEX(Veh_Marshal,0,4)="N/A","N/A",'输出-系统进路参数'!S594)</f>
        <v>N/A</v>
      </c>
      <c r="Q593" s="22" t="str">
        <f>IF(INDEX(Veh_Marshal,0,4)="N/A","N/A",'输出-系统进路参数'!T594)</f>
        <v>N/A</v>
      </c>
      <c r="R593" s="22" t="str">
        <f>IF(INDEX(Veh_Marshal,0,4)="N/A","N/A",'输出-系统进路参数'!U594)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IF(INDEX(Veh_Marshal,0,4)="N/A","N/A",'输出-系统进路参数'!B595)</f>
        <v>N/A</v>
      </c>
      <c r="B594" s="22" t="str">
        <f>IF(INDEX(Veh_Marshal,0,4)="N/A","N/A",'输出-系统进路参数'!E595)</f>
        <v>N/A</v>
      </c>
      <c r="C594" s="22" t="str">
        <f>IF(INDEX(Veh_Marshal,0,4)="N/A","N/A",'输出-系统进路参数'!F595)</f>
        <v>N/A</v>
      </c>
      <c r="D594" s="22" t="str">
        <f>IF(INDEX(Veh_Marshal,0,4)="N/A","N/A",'输出-系统进路参数'!G595)</f>
        <v>N/A</v>
      </c>
      <c r="E594" s="22" t="str">
        <f>IF(INDEX(Veh_Marshal,0,4)="N/A","N/A",'输出-系统进路参数'!H595)</f>
        <v>N/A</v>
      </c>
      <c r="F594" s="22" t="str">
        <f>IF(INDEX(Veh_Marshal,0,4)="N/A","N/A",'输出-系统进路参数'!I595)</f>
        <v>N/A</v>
      </c>
      <c r="G594" s="22" t="str">
        <f>IF(INDEX(Veh_Marshal,0,4)="N/A","N/A",'输出-系统进路参数'!J595)</f>
        <v>N/A</v>
      </c>
      <c r="H594" s="22" t="str">
        <f>IF(INDEX(Veh_Marshal,0,4)="N/A","N/A",'输出-系统进路参数'!K595)</f>
        <v>N/A</v>
      </c>
      <c r="I594" s="22" t="str">
        <f>IF(INDEX(Veh_Marshal,0,4)="N/A","N/A",'输出-系统进路参数'!L595)</f>
        <v>N/A</v>
      </c>
      <c r="J594" s="22" t="str">
        <f>IF(INDEX(Veh_Marshal,0,4)="N/A","N/A",'输出-系统进路参数'!M595)</f>
        <v>N/A</v>
      </c>
      <c r="K594" s="22" t="str">
        <f>IF(INDEX(Veh_Marshal,0,4)="N/A","N/A",'输出-系统进路参数'!N595)</f>
        <v>N/A</v>
      </c>
      <c r="L594" s="22" t="str">
        <f>IF(INDEX(Veh_Marshal,0,4)="N/A","N/A",'输出-系统进路参数'!O595)</f>
        <v>N/A</v>
      </c>
      <c r="M594" s="22" t="str">
        <f>IF(INDEX(Veh_Marshal,0,4)="N/A","N/A",'输出-系统进路参数'!P595)</f>
        <v>N/A</v>
      </c>
      <c r="N594" s="22" t="str">
        <f>IF(INDEX(Veh_Marshal,0,4)="N/A","N/A",'输出-系统进路参数'!Q595)</f>
        <v>N/A</v>
      </c>
      <c r="O594" s="22" t="str">
        <f>IF(INDEX(Veh_Marshal,0,4)="N/A","N/A",'输出-系统进路参数'!R595)</f>
        <v>N/A</v>
      </c>
      <c r="P594" s="22" t="str">
        <f>IF(INDEX(Veh_Marshal,0,4)="N/A","N/A",'输出-系统进路参数'!S595)</f>
        <v>N/A</v>
      </c>
      <c r="Q594" s="22" t="str">
        <f>IF(INDEX(Veh_Marshal,0,4)="N/A","N/A",'输出-系统进路参数'!T595)</f>
        <v>N/A</v>
      </c>
      <c r="R594" s="22" t="str">
        <f>IF(INDEX(Veh_Marshal,0,4)="N/A","N/A",'输出-系统进路参数'!U595)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IF(INDEX(Veh_Marshal,0,4)="N/A","N/A",'输出-系统进路参数'!B596)</f>
        <v>N/A</v>
      </c>
      <c r="B595" s="22" t="str">
        <f>IF(INDEX(Veh_Marshal,0,4)="N/A","N/A",'输出-系统进路参数'!E596)</f>
        <v>N/A</v>
      </c>
      <c r="C595" s="22" t="str">
        <f>IF(INDEX(Veh_Marshal,0,4)="N/A","N/A",'输出-系统进路参数'!F596)</f>
        <v>N/A</v>
      </c>
      <c r="D595" s="22" t="str">
        <f>IF(INDEX(Veh_Marshal,0,4)="N/A","N/A",'输出-系统进路参数'!G596)</f>
        <v>N/A</v>
      </c>
      <c r="E595" s="22" t="str">
        <f>IF(INDEX(Veh_Marshal,0,4)="N/A","N/A",'输出-系统进路参数'!H596)</f>
        <v>N/A</v>
      </c>
      <c r="F595" s="22" t="str">
        <f>IF(INDEX(Veh_Marshal,0,4)="N/A","N/A",'输出-系统进路参数'!I596)</f>
        <v>N/A</v>
      </c>
      <c r="G595" s="22" t="str">
        <f>IF(INDEX(Veh_Marshal,0,4)="N/A","N/A",'输出-系统进路参数'!J596)</f>
        <v>N/A</v>
      </c>
      <c r="H595" s="22" t="str">
        <f>IF(INDEX(Veh_Marshal,0,4)="N/A","N/A",'输出-系统进路参数'!K596)</f>
        <v>N/A</v>
      </c>
      <c r="I595" s="22" t="str">
        <f>IF(INDEX(Veh_Marshal,0,4)="N/A","N/A",'输出-系统进路参数'!L596)</f>
        <v>N/A</v>
      </c>
      <c r="J595" s="22" t="str">
        <f>IF(INDEX(Veh_Marshal,0,4)="N/A","N/A",'输出-系统进路参数'!M596)</f>
        <v>N/A</v>
      </c>
      <c r="K595" s="22" t="str">
        <f>IF(INDEX(Veh_Marshal,0,4)="N/A","N/A",'输出-系统进路参数'!N596)</f>
        <v>N/A</v>
      </c>
      <c r="L595" s="22" t="str">
        <f>IF(INDEX(Veh_Marshal,0,4)="N/A","N/A",'输出-系统进路参数'!O596)</f>
        <v>N/A</v>
      </c>
      <c r="M595" s="22" t="str">
        <f>IF(INDEX(Veh_Marshal,0,4)="N/A","N/A",'输出-系统进路参数'!P596)</f>
        <v>N/A</v>
      </c>
      <c r="N595" s="22" t="str">
        <f>IF(INDEX(Veh_Marshal,0,4)="N/A","N/A",'输出-系统进路参数'!Q596)</f>
        <v>N/A</v>
      </c>
      <c r="O595" s="22" t="str">
        <f>IF(INDEX(Veh_Marshal,0,4)="N/A","N/A",'输出-系统进路参数'!R596)</f>
        <v>N/A</v>
      </c>
      <c r="P595" s="22" t="str">
        <f>IF(INDEX(Veh_Marshal,0,4)="N/A","N/A",'输出-系统进路参数'!S596)</f>
        <v>N/A</v>
      </c>
      <c r="Q595" s="22" t="str">
        <f>IF(INDEX(Veh_Marshal,0,4)="N/A","N/A",'输出-系统进路参数'!T596)</f>
        <v>N/A</v>
      </c>
      <c r="R595" s="22" t="str">
        <f>IF(INDEX(Veh_Marshal,0,4)="N/A","N/A",'输出-系统进路参数'!U596)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IF(INDEX(Veh_Marshal,0,4)="N/A","N/A",'输出-系统进路参数'!B597)</f>
        <v>N/A</v>
      </c>
      <c r="B596" s="22" t="str">
        <f>IF(INDEX(Veh_Marshal,0,4)="N/A","N/A",'输出-系统进路参数'!E597)</f>
        <v>N/A</v>
      </c>
      <c r="C596" s="22" t="str">
        <f>IF(INDEX(Veh_Marshal,0,4)="N/A","N/A",'输出-系统进路参数'!F597)</f>
        <v>N/A</v>
      </c>
      <c r="D596" s="22" t="str">
        <f>IF(INDEX(Veh_Marshal,0,4)="N/A","N/A",'输出-系统进路参数'!G597)</f>
        <v>N/A</v>
      </c>
      <c r="E596" s="22" t="str">
        <f>IF(INDEX(Veh_Marshal,0,4)="N/A","N/A",'输出-系统进路参数'!H597)</f>
        <v>N/A</v>
      </c>
      <c r="F596" s="22" t="str">
        <f>IF(INDEX(Veh_Marshal,0,4)="N/A","N/A",'输出-系统进路参数'!I597)</f>
        <v>N/A</v>
      </c>
      <c r="G596" s="22" t="str">
        <f>IF(INDEX(Veh_Marshal,0,4)="N/A","N/A",'输出-系统进路参数'!J597)</f>
        <v>N/A</v>
      </c>
      <c r="H596" s="22" t="str">
        <f>IF(INDEX(Veh_Marshal,0,4)="N/A","N/A",'输出-系统进路参数'!K597)</f>
        <v>N/A</v>
      </c>
      <c r="I596" s="22" t="str">
        <f>IF(INDEX(Veh_Marshal,0,4)="N/A","N/A",'输出-系统进路参数'!L597)</f>
        <v>N/A</v>
      </c>
      <c r="J596" s="22" t="str">
        <f>IF(INDEX(Veh_Marshal,0,4)="N/A","N/A",'输出-系统进路参数'!M597)</f>
        <v>N/A</v>
      </c>
      <c r="K596" s="22" t="str">
        <f>IF(INDEX(Veh_Marshal,0,4)="N/A","N/A",'输出-系统进路参数'!N597)</f>
        <v>N/A</v>
      </c>
      <c r="L596" s="22" t="str">
        <f>IF(INDEX(Veh_Marshal,0,4)="N/A","N/A",'输出-系统进路参数'!O597)</f>
        <v>N/A</v>
      </c>
      <c r="M596" s="22" t="str">
        <f>IF(INDEX(Veh_Marshal,0,4)="N/A","N/A",'输出-系统进路参数'!P597)</f>
        <v>N/A</v>
      </c>
      <c r="N596" s="22" t="str">
        <f>IF(INDEX(Veh_Marshal,0,4)="N/A","N/A",'输出-系统进路参数'!Q597)</f>
        <v>N/A</v>
      </c>
      <c r="O596" s="22" t="str">
        <f>IF(INDEX(Veh_Marshal,0,4)="N/A","N/A",'输出-系统进路参数'!R597)</f>
        <v>N/A</v>
      </c>
      <c r="P596" s="22" t="str">
        <f>IF(INDEX(Veh_Marshal,0,4)="N/A","N/A",'输出-系统进路参数'!S597)</f>
        <v>N/A</v>
      </c>
      <c r="Q596" s="22" t="str">
        <f>IF(INDEX(Veh_Marshal,0,4)="N/A","N/A",'输出-系统进路参数'!T597)</f>
        <v>N/A</v>
      </c>
      <c r="R596" s="22" t="str">
        <f>IF(INDEX(Veh_Marshal,0,4)="N/A","N/A",'输出-系统进路参数'!U597)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IF(INDEX(Veh_Marshal,0,4)="N/A","N/A",'输出-系统进路参数'!B598)</f>
        <v>N/A</v>
      </c>
      <c r="B597" s="22" t="str">
        <f>IF(INDEX(Veh_Marshal,0,4)="N/A","N/A",'输出-系统进路参数'!E598)</f>
        <v>N/A</v>
      </c>
      <c r="C597" s="22" t="str">
        <f>IF(INDEX(Veh_Marshal,0,4)="N/A","N/A",'输出-系统进路参数'!F598)</f>
        <v>N/A</v>
      </c>
      <c r="D597" s="22" t="str">
        <f>IF(INDEX(Veh_Marshal,0,4)="N/A","N/A",'输出-系统进路参数'!G598)</f>
        <v>N/A</v>
      </c>
      <c r="E597" s="22" t="str">
        <f>IF(INDEX(Veh_Marshal,0,4)="N/A","N/A",'输出-系统进路参数'!H598)</f>
        <v>N/A</v>
      </c>
      <c r="F597" s="22" t="str">
        <f>IF(INDEX(Veh_Marshal,0,4)="N/A","N/A",'输出-系统进路参数'!I598)</f>
        <v>N/A</v>
      </c>
      <c r="G597" s="22" t="str">
        <f>IF(INDEX(Veh_Marshal,0,4)="N/A","N/A",'输出-系统进路参数'!J598)</f>
        <v>N/A</v>
      </c>
      <c r="H597" s="22" t="str">
        <f>IF(INDEX(Veh_Marshal,0,4)="N/A","N/A",'输出-系统进路参数'!K598)</f>
        <v>N/A</v>
      </c>
      <c r="I597" s="22" t="str">
        <f>IF(INDEX(Veh_Marshal,0,4)="N/A","N/A",'输出-系统进路参数'!L598)</f>
        <v>N/A</v>
      </c>
      <c r="J597" s="22" t="str">
        <f>IF(INDEX(Veh_Marshal,0,4)="N/A","N/A",'输出-系统进路参数'!M598)</f>
        <v>N/A</v>
      </c>
      <c r="K597" s="22" t="str">
        <f>IF(INDEX(Veh_Marshal,0,4)="N/A","N/A",'输出-系统进路参数'!N598)</f>
        <v>N/A</v>
      </c>
      <c r="L597" s="22" t="str">
        <f>IF(INDEX(Veh_Marshal,0,4)="N/A","N/A",'输出-系统进路参数'!O598)</f>
        <v>N/A</v>
      </c>
      <c r="M597" s="22" t="str">
        <f>IF(INDEX(Veh_Marshal,0,4)="N/A","N/A",'输出-系统进路参数'!P598)</f>
        <v>N/A</v>
      </c>
      <c r="N597" s="22" t="str">
        <f>IF(INDEX(Veh_Marshal,0,4)="N/A","N/A",'输出-系统进路参数'!Q598)</f>
        <v>N/A</v>
      </c>
      <c r="O597" s="22" t="str">
        <f>IF(INDEX(Veh_Marshal,0,4)="N/A","N/A",'输出-系统进路参数'!R598)</f>
        <v>N/A</v>
      </c>
      <c r="P597" s="22" t="str">
        <f>IF(INDEX(Veh_Marshal,0,4)="N/A","N/A",'输出-系统进路参数'!S598)</f>
        <v>N/A</v>
      </c>
      <c r="Q597" s="22" t="str">
        <f>IF(INDEX(Veh_Marshal,0,4)="N/A","N/A",'输出-系统进路参数'!T598)</f>
        <v>N/A</v>
      </c>
      <c r="R597" s="22" t="str">
        <f>IF(INDEX(Veh_Marshal,0,4)="N/A","N/A",'输出-系统进路参数'!U598)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IF(INDEX(Veh_Marshal,0,4)="N/A","N/A",'输出-系统进路参数'!B599)</f>
        <v>N/A</v>
      </c>
      <c r="B598" s="22" t="str">
        <f>IF(INDEX(Veh_Marshal,0,4)="N/A","N/A",'输出-系统进路参数'!E599)</f>
        <v>N/A</v>
      </c>
      <c r="C598" s="22" t="str">
        <f>IF(INDEX(Veh_Marshal,0,4)="N/A","N/A",'输出-系统进路参数'!F599)</f>
        <v>N/A</v>
      </c>
      <c r="D598" s="22" t="str">
        <f>IF(INDEX(Veh_Marshal,0,4)="N/A","N/A",'输出-系统进路参数'!G599)</f>
        <v>N/A</v>
      </c>
      <c r="E598" s="22" t="str">
        <f>IF(INDEX(Veh_Marshal,0,4)="N/A","N/A",'输出-系统进路参数'!H599)</f>
        <v>N/A</v>
      </c>
      <c r="F598" s="22" t="str">
        <f>IF(INDEX(Veh_Marshal,0,4)="N/A","N/A",'输出-系统进路参数'!I599)</f>
        <v>N/A</v>
      </c>
      <c r="G598" s="22" t="str">
        <f>IF(INDEX(Veh_Marshal,0,4)="N/A","N/A",'输出-系统进路参数'!J599)</f>
        <v>N/A</v>
      </c>
      <c r="H598" s="22" t="str">
        <f>IF(INDEX(Veh_Marshal,0,4)="N/A","N/A",'输出-系统进路参数'!K599)</f>
        <v>N/A</v>
      </c>
      <c r="I598" s="22" t="str">
        <f>IF(INDEX(Veh_Marshal,0,4)="N/A","N/A",'输出-系统进路参数'!L599)</f>
        <v>N/A</v>
      </c>
      <c r="J598" s="22" t="str">
        <f>IF(INDEX(Veh_Marshal,0,4)="N/A","N/A",'输出-系统进路参数'!M599)</f>
        <v>N/A</v>
      </c>
      <c r="K598" s="22" t="str">
        <f>IF(INDEX(Veh_Marshal,0,4)="N/A","N/A",'输出-系统进路参数'!N599)</f>
        <v>N/A</v>
      </c>
      <c r="L598" s="22" t="str">
        <f>IF(INDEX(Veh_Marshal,0,4)="N/A","N/A",'输出-系统进路参数'!O599)</f>
        <v>N/A</v>
      </c>
      <c r="M598" s="22" t="str">
        <f>IF(INDEX(Veh_Marshal,0,4)="N/A","N/A",'输出-系统进路参数'!P599)</f>
        <v>N/A</v>
      </c>
      <c r="N598" s="22" t="str">
        <f>IF(INDEX(Veh_Marshal,0,4)="N/A","N/A",'输出-系统进路参数'!Q599)</f>
        <v>N/A</v>
      </c>
      <c r="O598" s="22" t="str">
        <f>IF(INDEX(Veh_Marshal,0,4)="N/A","N/A",'输出-系统进路参数'!R599)</f>
        <v>N/A</v>
      </c>
      <c r="P598" s="22" t="str">
        <f>IF(INDEX(Veh_Marshal,0,4)="N/A","N/A",'输出-系统进路参数'!S599)</f>
        <v>N/A</v>
      </c>
      <c r="Q598" s="22" t="str">
        <f>IF(INDEX(Veh_Marshal,0,4)="N/A","N/A",'输出-系统进路参数'!T599)</f>
        <v>N/A</v>
      </c>
      <c r="R598" s="22" t="str">
        <f>IF(INDEX(Veh_Marshal,0,4)="N/A","N/A",'输出-系统进路参数'!U599)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IF(INDEX(Veh_Marshal,0,4)="N/A","N/A",'输出-系统进路参数'!B600)</f>
        <v>N/A</v>
      </c>
      <c r="B599" s="22" t="str">
        <f>IF(INDEX(Veh_Marshal,0,4)="N/A","N/A",'输出-系统进路参数'!E600)</f>
        <v>N/A</v>
      </c>
      <c r="C599" s="22" t="str">
        <f>IF(INDEX(Veh_Marshal,0,4)="N/A","N/A",'输出-系统进路参数'!F600)</f>
        <v>N/A</v>
      </c>
      <c r="D599" s="22" t="str">
        <f>IF(INDEX(Veh_Marshal,0,4)="N/A","N/A",'输出-系统进路参数'!G600)</f>
        <v>N/A</v>
      </c>
      <c r="E599" s="22" t="str">
        <f>IF(INDEX(Veh_Marshal,0,4)="N/A","N/A",'输出-系统进路参数'!H600)</f>
        <v>N/A</v>
      </c>
      <c r="F599" s="22" t="str">
        <f>IF(INDEX(Veh_Marshal,0,4)="N/A","N/A",'输出-系统进路参数'!I600)</f>
        <v>N/A</v>
      </c>
      <c r="G599" s="22" t="str">
        <f>IF(INDEX(Veh_Marshal,0,4)="N/A","N/A",'输出-系统进路参数'!J600)</f>
        <v>N/A</v>
      </c>
      <c r="H599" s="22" t="str">
        <f>IF(INDEX(Veh_Marshal,0,4)="N/A","N/A",'输出-系统进路参数'!K600)</f>
        <v>N/A</v>
      </c>
      <c r="I599" s="22" t="str">
        <f>IF(INDEX(Veh_Marshal,0,4)="N/A","N/A",'输出-系统进路参数'!L600)</f>
        <v>N/A</v>
      </c>
      <c r="J599" s="22" t="str">
        <f>IF(INDEX(Veh_Marshal,0,4)="N/A","N/A",'输出-系统进路参数'!M600)</f>
        <v>N/A</v>
      </c>
      <c r="K599" s="22" t="str">
        <f>IF(INDEX(Veh_Marshal,0,4)="N/A","N/A",'输出-系统进路参数'!N600)</f>
        <v>N/A</v>
      </c>
      <c r="L599" s="22" t="str">
        <f>IF(INDEX(Veh_Marshal,0,4)="N/A","N/A",'输出-系统进路参数'!O600)</f>
        <v>N/A</v>
      </c>
      <c r="M599" s="22" t="str">
        <f>IF(INDEX(Veh_Marshal,0,4)="N/A","N/A",'输出-系统进路参数'!P600)</f>
        <v>N/A</v>
      </c>
      <c r="N599" s="22" t="str">
        <f>IF(INDEX(Veh_Marshal,0,4)="N/A","N/A",'输出-系统进路参数'!Q600)</f>
        <v>N/A</v>
      </c>
      <c r="O599" s="22" t="str">
        <f>IF(INDEX(Veh_Marshal,0,4)="N/A","N/A",'输出-系统进路参数'!R600)</f>
        <v>N/A</v>
      </c>
      <c r="P599" s="22" t="str">
        <f>IF(INDEX(Veh_Marshal,0,4)="N/A","N/A",'输出-系统进路参数'!S600)</f>
        <v>N/A</v>
      </c>
      <c r="Q599" s="22" t="str">
        <f>IF(INDEX(Veh_Marshal,0,4)="N/A","N/A",'输出-系统进路参数'!T600)</f>
        <v>N/A</v>
      </c>
      <c r="R599" s="22" t="str">
        <f>IF(INDEX(Veh_Marshal,0,4)="N/A","N/A",'输出-系统进路参数'!U600)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IF(INDEX(Veh_Marshal,0,4)="N/A","N/A",'输出-系统进路参数'!B601)</f>
        <v>N/A</v>
      </c>
      <c r="B600" s="22" t="str">
        <f>IF(INDEX(Veh_Marshal,0,4)="N/A","N/A",'输出-系统进路参数'!E601)</f>
        <v>N/A</v>
      </c>
      <c r="C600" s="22" t="str">
        <f>IF(INDEX(Veh_Marshal,0,4)="N/A","N/A",'输出-系统进路参数'!F601)</f>
        <v>N/A</v>
      </c>
      <c r="D600" s="22" t="str">
        <f>IF(INDEX(Veh_Marshal,0,4)="N/A","N/A",'输出-系统进路参数'!G601)</f>
        <v>N/A</v>
      </c>
      <c r="E600" s="22" t="str">
        <f>IF(INDEX(Veh_Marshal,0,4)="N/A","N/A",'输出-系统进路参数'!H601)</f>
        <v>N/A</v>
      </c>
      <c r="F600" s="22" t="str">
        <f>IF(INDEX(Veh_Marshal,0,4)="N/A","N/A",'输出-系统进路参数'!I601)</f>
        <v>N/A</v>
      </c>
      <c r="G600" s="22" t="str">
        <f>IF(INDEX(Veh_Marshal,0,4)="N/A","N/A",'输出-系统进路参数'!J601)</f>
        <v>N/A</v>
      </c>
      <c r="H600" s="22" t="str">
        <f>IF(INDEX(Veh_Marshal,0,4)="N/A","N/A",'输出-系统进路参数'!K601)</f>
        <v>N/A</v>
      </c>
      <c r="I600" s="22" t="str">
        <f>IF(INDEX(Veh_Marshal,0,4)="N/A","N/A",'输出-系统进路参数'!L601)</f>
        <v>N/A</v>
      </c>
      <c r="J600" s="22" t="str">
        <f>IF(INDEX(Veh_Marshal,0,4)="N/A","N/A",'输出-系统进路参数'!M601)</f>
        <v>N/A</v>
      </c>
      <c r="K600" s="22" t="str">
        <f>IF(INDEX(Veh_Marshal,0,4)="N/A","N/A",'输出-系统进路参数'!N601)</f>
        <v>N/A</v>
      </c>
      <c r="L600" s="22" t="str">
        <f>IF(INDEX(Veh_Marshal,0,4)="N/A","N/A",'输出-系统进路参数'!O601)</f>
        <v>N/A</v>
      </c>
      <c r="M600" s="22" t="str">
        <f>IF(INDEX(Veh_Marshal,0,4)="N/A","N/A",'输出-系统进路参数'!P601)</f>
        <v>N/A</v>
      </c>
      <c r="N600" s="22" t="str">
        <f>IF(INDEX(Veh_Marshal,0,4)="N/A","N/A",'输出-系统进路参数'!Q601)</f>
        <v>N/A</v>
      </c>
      <c r="O600" s="22" t="str">
        <f>IF(INDEX(Veh_Marshal,0,4)="N/A","N/A",'输出-系统进路参数'!R601)</f>
        <v>N/A</v>
      </c>
      <c r="P600" s="22" t="str">
        <f>IF(INDEX(Veh_Marshal,0,4)="N/A","N/A",'输出-系统进路参数'!S601)</f>
        <v>N/A</v>
      </c>
      <c r="Q600" s="22" t="str">
        <f>IF(INDEX(Veh_Marshal,0,4)="N/A","N/A",'输出-系统进路参数'!T601)</f>
        <v>N/A</v>
      </c>
      <c r="R600" s="22" t="str">
        <f>IF(INDEX(Veh_Marshal,0,4)="N/A","N/A",'输出-系统进路参数'!U601)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IF(INDEX(Veh_Marshal,0,4)="N/A","N/A",'输出-系统进路参数'!B602)</f>
        <v>N/A</v>
      </c>
      <c r="B601" s="22" t="str">
        <f>IF(INDEX(Veh_Marshal,0,4)="N/A","N/A",'输出-系统进路参数'!E602)</f>
        <v>N/A</v>
      </c>
      <c r="C601" s="22" t="str">
        <f>IF(INDEX(Veh_Marshal,0,4)="N/A","N/A",'输出-系统进路参数'!F602)</f>
        <v>N/A</v>
      </c>
      <c r="D601" s="22" t="str">
        <f>IF(INDEX(Veh_Marshal,0,4)="N/A","N/A",'输出-系统进路参数'!G602)</f>
        <v>N/A</v>
      </c>
      <c r="E601" s="22" t="str">
        <f>IF(INDEX(Veh_Marshal,0,4)="N/A","N/A",'输出-系统进路参数'!H602)</f>
        <v>N/A</v>
      </c>
      <c r="F601" s="22" t="str">
        <f>IF(INDEX(Veh_Marshal,0,4)="N/A","N/A",'输出-系统进路参数'!I602)</f>
        <v>N/A</v>
      </c>
      <c r="G601" s="22" t="str">
        <f>IF(INDEX(Veh_Marshal,0,4)="N/A","N/A",'输出-系统进路参数'!J602)</f>
        <v>N/A</v>
      </c>
      <c r="H601" s="22" t="str">
        <f>IF(INDEX(Veh_Marshal,0,4)="N/A","N/A",'输出-系统进路参数'!K602)</f>
        <v>N/A</v>
      </c>
      <c r="I601" s="22" t="str">
        <f>IF(INDEX(Veh_Marshal,0,4)="N/A","N/A",'输出-系统进路参数'!L602)</f>
        <v>N/A</v>
      </c>
      <c r="J601" s="22" t="str">
        <f>IF(INDEX(Veh_Marshal,0,4)="N/A","N/A",'输出-系统进路参数'!M602)</f>
        <v>N/A</v>
      </c>
      <c r="K601" s="22" t="str">
        <f>IF(INDEX(Veh_Marshal,0,4)="N/A","N/A",'输出-系统进路参数'!N602)</f>
        <v>N/A</v>
      </c>
      <c r="L601" s="22" t="str">
        <f>IF(INDEX(Veh_Marshal,0,4)="N/A","N/A",'输出-系统进路参数'!O602)</f>
        <v>N/A</v>
      </c>
      <c r="M601" s="22" t="str">
        <f>IF(INDEX(Veh_Marshal,0,4)="N/A","N/A",'输出-系统进路参数'!P602)</f>
        <v>N/A</v>
      </c>
      <c r="N601" s="22" t="str">
        <f>IF(INDEX(Veh_Marshal,0,4)="N/A","N/A",'输出-系统进路参数'!Q602)</f>
        <v>N/A</v>
      </c>
      <c r="O601" s="22" t="str">
        <f>IF(INDEX(Veh_Marshal,0,4)="N/A","N/A",'输出-系统进路参数'!R602)</f>
        <v>N/A</v>
      </c>
      <c r="P601" s="22" t="str">
        <f>IF(INDEX(Veh_Marshal,0,4)="N/A","N/A",'输出-系统进路参数'!S602)</f>
        <v>N/A</v>
      </c>
      <c r="Q601" s="22" t="str">
        <f>IF(INDEX(Veh_Marshal,0,4)="N/A","N/A",'输出-系统进路参数'!T602)</f>
        <v>N/A</v>
      </c>
      <c r="R601" s="22" t="str">
        <f>IF(INDEX(Veh_Marshal,0,4)="N/A","N/A",'输出-系统进路参数'!U602)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W2:AC601 S2:T601">
    <cfRule type="cellIs" dxfId="7" priority="4" operator="equal">
      <formula>"N/A"</formula>
    </cfRule>
  </conditionalFormatting>
  <conditionalFormatting sqref="W2:AC601 S2:T601">
    <cfRule type="cellIs" dxfId="6" priority="3" operator="equal">
      <formula>"N/A"</formula>
    </cfRule>
  </conditionalFormatting>
  <conditionalFormatting sqref="U2:V601">
    <cfRule type="cellIs" dxfId="5" priority="2" operator="equal">
      <formula>"N/A"</formula>
    </cfRule>
  </conditionalFormatting>
  <conditionalFormatting sqref="U2:V601">
    <cfRule type="cellIs" dxfId="4" priority="1" operator="equal">
      <formula>"N/A"</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AD17" sqref="AD17"/>
    </sheetView>
  </sheetViews>
  <sheetFormatPr defaultRowHeight="13.5"/>
  <cols>
    <col min="1" max="1" width="11.625" bestFit="1" customWidth="1"/>
    <col min="3" max="3" width="12.25" bestFit="1" customWidth="1"/>
    <col min="5" max="5" width="20" customWidth="1"/>
    <col min="8" max="8" width="12.625" bestFit="1" customWidth="1"/>
    <col min="19" max="19" width="12.25" bestFit="1" customWidth="1"/>
    <col min="20" max="20" width="9" style="18"/>
    <col min="21" max="21" width="12.5" bestFit="1" customWidth="1"/>
    <col min="22" max="22" width="12.125" bestFit="1" customWidth="1"/>
    <col min="23" max="23" width="13" bestFit="1" customWidth="1"/>
    <col min="24" max="24" width="12.125" bestFit="1" customWidth="1"/>
    <col min="25" max="25" width="12.5" bestFit="1" customWidth="1"/>
    <col min="26" max="26" width="12.25" bestFit="1" customWidth="1"/>
    <col min="27" max="28" width="12.5" bestFit="1" customWidth="1"/>
    <col min="29" max="29" width="12.5" style="46" bestFit="1" customWidth="1"/>
  </cols>
  <sheetData>
    <row r="1" spans="1:29" ht="75.75">
      <c r="A1" s="21" t="s">
        <v>62</v>
      </c>
      <c r="B1" s="21" t="s">
        <v>504</v>
      </c>
      <c r="C1" s="21" t="s">
        <v>501</v>
      </c>
      <c r="D1" s="21" t="s">
        <v>191</v>
      </c>
      <c r="E1" s="21" t="s">
        <v>502</v>
      </c>
      <c r="F1" s="21" t="s">
        <v>503</v>
      </c>
      <c r="G1" s="21" t="s">
        <v>123</v>
      </c>
      <c r="H1" s="54" t="s">
        <v>189</v>
      </c>
      <c r="I1" s="21" t="s">
        <v>507</v>
      </c>
      <c r="J1" s="21" t="s">
        <v>497</v>
      </c>
      <c r="K1" s="55" t="s">
        <v>506</v>
      </c>
      <c r="L1" s="21" t="s">
        <v>237</v>
      </c>
      <c r="M1" s="21" t="s">
        <v>65</v>
      </c>
      <c r="N1" s="21" t="s">
        <v>508</v>
      </c>
      <c r="O1" s="21" t="s">
        <v>66</v>
      </c>
      <c r="P1" s="21" t="s">
        <v>236</v>
      </c>
      <c r="Q1" s="21" t="s">
        <v>67</v>
      </c>
      <c r="R1" s="21" t="s">
        <v>148</v>
      </c>
      <c r="S1" s="21" t="s">
        <v>505</v>
      </c>
      <c r="T1" s="21" t="s">
        <v>151</v>
      </c>
      <c r="U1" s="21" t="s">
        <v>183</v>
      </c>
      <c r="V1" s="21" t="s">
        <v>368</v>
      </c>
      <c r="W1" s="21" t="s">
        <v>188</v>
      </c>
      <c r="X1" s="21" t="s">
        <v>367</v>
      </c>
      <c r="Y1" s="21" t="s">
        <v>194</v>
      </c>
      <c r="Z1" s="21" t="s">
        <v>370</v>
      </c>
      <c r="AA1" s="21" t="s">
        <v>244</v>
      </c>
      <c r="AB1" s="21" t="s">
        <v>372</v>
      </c>
      <c r="AC1" s="21" t="s">
        <v>374</v>
      </c>
    </row>
    <row r="2" spans="1:29">
      <c r="A2" s="22" t="str">
        <f>IF(INDEX(Veh_Marshal,0,5)="N/A","N/A",'输出-系统进路参数'!B3)</f>
        <v>N/A</v>
      </c>
      <c r="B2" s="22" t="str">
        <f>IF(INDEX(Veh_Marshal,0,5)="N/A","N/A",'输出-系统进路参数'!E3)</f>
        <v>N/A</v>
      </c>
      <c r="C2" s="22" t="str">
        <f>IF(INDEX(Veh_Marshal,0,5)="N/A","N/A",'输出-系统进路参数'!F3)</f>
        <v>N/A</v>
      </c>
      <c r="D2" s="22" t="str">
        <f>IF(INDEX(Veh_Marshal,0,5)="N/A","N/A",'输出-系统进路参数'!G3)</f>
        <v>N/A</v>
      </c>
      <c r="E2" s="22" t="str">
        <f>IF(INDEX(Veh_Marshal,0,5)="N/A","N/A",'输出-系统进路参数'!H3)</f>
        <v>N/A</v>
      </c>
      <c r="F2" s="22" t="str">
        <f>IF(INDEX(Veh_Marshal,0,5)="N/A","N/A",'输出-系统进路参数'!I3)</f>
        <v>N/A</v>
      </c>
      <c r="G2" s="22" t="str">
        <f>IF(INDEX(Veh_Marshal,0,5)="N/A","N/A",'输出-系统进路参数'!J3)</f>
        <v>N/A</v>
      </c>
      <c r="H2" s="22" t="str">
        <f>IF(INDEX(Veh_Marshal,0,5)="N/A","N/A",'输出-系统进路参数'!K3)</f>
        <v>N/A</v>
      </c>
      <c r="I2" s="22" t="str">
        <f>IF(INDEX(Veh_Marshal,0,5)="N/A","N/A",'输出-系统进路参数'!L3)</f>
        <v>N/A</v>
      </c>
      <c r="J2" s="22" t="str">
        <f>IF(INDEX(Veh_Marshal,0,5)="N/A","N/A",'输出-系统进路参数'!M3)</f>
        <v>N/A</v>
      </c>
      <c r="K2" s="22" t="str">
        <f>IF(INDEX(Veh_Marshal,0,5)="N/A","N/A",'输出-系统进路参数'!N3)</f>
        <v>N/A</v>
      </c>
      <c r="L2" s="22" t="str">
        <f>IF(INDEX(Veh_Marshal,0,5)="N/A","N/A",'输出-系统进路参数'!O3)</f>
        <v>N/A</v>
      </c>
      <c r="M2" s="22" t="str">
        <f>IF(INDEX(Veh_Marshal,0,5)="N/A","N/A",'输出-系统进路参数'!P3)</f>
        <v>N/A</v>
      </c>
      <c r="N2" s="22" t="str">
        <f>IF(INDEX(Veh_Marshal,0,5)="N/A","N/A",'输出-系统进路参数'!Q3)</f>
        <v>N/A</v>
      </c>
      <c r="O2" s="22" t="str">
        <f>IF(INDEX(Veh_Marshal,0,5)="N/A","N/A",'输出-系统进路参数'!R3)</f>
        <v>N/A</v>
      </c>
      <c r="P2" s="22" t="str">
        <f>IF(INDEX(Veh_Marshal,0,5)="N/A","N/A",'输出-系统进路参数'!S3)</f>
        <v>N/A</v>
      </c>
      <c r="Q2" s="22" t="str">
        <f>IF(INDEX(Veh_Marshal,0,5)="N/A","N/A",'输出-系统进路参数'!T3)</f>
        <v>N/A</v>
      </c>
      <c r="R2" s="22" t="str">
        <f>IF(INDEX(Veh_Marshal,0,5)="N/A","N/A",'输出-系统进路参数'!U3)</f>
        <v>N/A</v>
      </c>
      <c r="S2" s="42" t="str">
        <f t="shared" ref="S2:S65" si="0">IF($A2="N/A","N/A",IF($F2="N/A",CEILING($C2/3.6*(CFG_T_EB_OUT+CFG_T_EB_SETUP)/1000+($C2/3.6)^2/(INDEX(Veh_Gebr,0,5)+$E2/1000*9.8)/2,0.001),$F2))</f>
        <v>N/A</v>
      </c>
      <c r="T2" s="51" t="str">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+Conf_SafeMarginDist+Proj_Sig2AxleDist+INDEX(Veh_Hook2Roller,0,5))
+CFG_ERR_MAX_LOC/2000,1))</f>
        <v>N/A</v>
      </c>
      <c r="U2" s="51" t="str">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N/A</v>
      </c>
      <c r="V2" s="52" t="str">
        <f t="shared" ref="V2:V65" si="3">IF($A2="N/A","N/A",
CEILING(IF($H2="N/A",纯联锁DMC时间_s,
MAX($U2,CFG_T_CBI_ALIVE_TO_ZC/1000+CFG_T_ZC_ALIVE_TO_CC/1000)+CFG_T_EB_OUT/1000+CFG_T_EB_SETUP/1000+$C2/3.6/(INDEX(Veh_Gebr,0,1)+$E2/1000*9.8)
+(Equ_AxleClearDelay+Conf_VibInTime_CBI)/1000),
10))</f>
        <v>N/A</v>
      </c>
      <c r="W2" s="52" t="str">
        <f t="shared" ref="W2:W65" si="4">IF($A2="N/A","N/A",
IF($H2="Type_Beacon",CEILING($L2/(IF(VALUE(Proj_RmMaxForwSpd)&lt;VALUE(Conf_ReleaseSpd),Proj_RmMaxForwSpd,Conf_ReleaseSpd)/3.6-ATO速度_EB速度余量/3.6),10),$U2))</f>
        <v>N/A</v>
      </c>
      <c r="X2" s="29" t="str">
        <f t="shared" ref="X2:X65" si="5">IF($A2="N/A","N/A",
IF($H2="Type_Beacon",
CEILING(($W2*1000+CFG_T_EB_OUT+CFG_T_EB_SETUP
+$C2/3.6/(INDEX(Veh_Gebr,0,5)+$E2/1000*9.8)*1000
+Equ_AxleClearDelay+Conf_VibInTime_CBI)/1000,
10),$V2))</f>
        <v>N/A</v>
      </c>
      <c r="Y2" s="30" t="str">
        <f t="shared" ref="Y2:Y65" si="6">IF($A2="N/A","N/A",
IF($M2="N/A","N/A",
IF($Q2="N/A","N/A",
CEILING(SQRT(2*($O2-INDEX(Veh_Length,0,5)+INDEX(Veh_Hook2Roller,0,5)-Proj_Sp2AxleDist)/(INDEX(Veh_NormDec,0,5)+$P2/1000*9.8))*1000*2,5000)/1000)))</f>
        <v>N/A</v>
      </c>
      <c r="Z2" s="30" t="str">
        <f t="shared" ref="Z2:Z65" si="7">IF($A2="N/A","N/A",
IF($M2="N/A","N/A",
IF($Q2="N/A","N/A",
CEILING(($Y2*1000+CFG_T_EB_OUT+CFG_T_EB_SETUP
+((SQRT((2*INDEX(Veh_Gebr,0,5)*(INDEX(Veh_MaxAcc,0,5)-$P2/1000*9.8)*CFG_T_EB_SETUP/1000)^2
       +4*(INDEX(Veh_Gebr,0,5)+INDEX(Veh_MaxAcc,0,5))*(INDEX(Veh_MaxAcc,0,5)-$P2/1000*9.8)*(INDEX(Veh_Gebr,0,5)*$P2/1000*9.8*(CFG_T_EB_SETUP/1000)^2
           +2*(INDEX(Veh_Gebr,0,5)+$P2/1000*9.8)*($O2-INDEX(Veh_Length,0,5)+INDEX(Veh_Hook2Roller,0,5))))
    -2*INDEX(Veh_Gebr,0,5)*(INDEX(Veh_MaxAcc,0,5)-$P2/1000*9.8)*CFG_T_EB_SETUP/1000)
  /2/(INDEX(Veh_MaxAcc,0,5)+INDEX(Veh_Gebr,0,5))-$P2/1000*9.8*CFG_T_EB_SETUP/1000)/(INDEX(Veh_Gebr,0,5)+$P2/1000*9.8)*1000
+Equ_AxleClearDelay+Conf_VibInTime_CBI)/1000,
10)
)))</f>
        <v>N/A</v>
      </c>
      <c r="AA2" s="30" t="str">
        <f t="shared" ref="AA2:AA65" si="8">IF($A2="N/A","N/A",
IF($Q2="N/A","N/A",
FLOOR((Proj_RmMaxForwSpd/3.6-ATO速度_EB速度余量/3.6)*1000/INDEX(Veh_NormDec,0,5)
+(Proj_RmMaxForwSpd/3.6-ATO速度_EB速度余量/3.6)*1000/INDEX(Veh_MaxAcc,0,5)
+($B2-(Proj_RmMaxForwSpd/3.6-ATO速度_EB速度余量/3.6)^2/(2*INDEX(Veh_NormDec,0,5))-(Proj_RmMaxForwSpd/3.6-ATO速度_EB速度余量/3.6)^2/(2*INDEX(Veh_MaxAcc,0,5)))/(Proj_RmMaxForwSpd/3.6-ATO速度_EB速度余量/3.6)*1000
+$N2*1000,5000)/1000))</f>
        <v>N/A</v>
      </c>
      <c r="AB2" s="30" t="str">
        <f t="shared" ref="AB2:AB65" si="9">IF($A2="N/A","N/A",
IF($Q2="N/A","N/A",
CEILING(($AA2*1000+CFG_T_EB_OUT+CFG_T_EB_SETUP
+$D2/3.6/(INDEX(Veh_Gebr,0,5)+$G2/1000*9.8)*1000
+Equ_AxleClearDelay+Conf_VibInTime_CBI)/1000,
10)
))</f>
        <v>N/A</v>
      </c>
      <c r="AC2" s="30" t="str">
        <f t="shared" ref="AC2:AC65" si="10">IF($A2="N/A","N/A",
CEILING(司机反应时间*1000
+INDEX(Veh_FsbTracCutDelay,0,5)+INDEX(Veh_FsbSetDelay,0,5)+INDEX(Veh_FsbCoastTime,0,5)
+Proj_RmMaxForwSpd/3.6/(INDEX(Veh_Fsbr,0,5)-Proj_MaxLineGrad*9.8/1000)*1000
+Equ_AxleClearDelay
+Conf_VibInTime_CBI,
10000)/1000)</f>
        <v>N/A</v>
      </c>
    </row>
    <row r="3" spans="1:29">
      <c r="A3" s="22" t="str">
        <f>IF(INDEX(Veh_Marshal,0,5)="N/A","N/A",'输出-系统进路参数'!B4)</f>
        <v>N/A</v>
      </c>
      <c r="B3" s="22" t="str">
        <f>IF(INDEX(Veh_Marshal,0,5)="N/A","N/A",'输出-系统进路参数'!E4)</f>
        <v>N/A</v>
      </c>
      <c r="C3" s="22" t="str">
        <f>IF(INDEX(Veh_Marshal,0,5)="N/A","N/A",'输出-系统进路参数'!F4)</f>
        <v>N/A</v>
      </c>
      <c r="D3" s="22" t="str">
        <f>IF(INDEX(Veh_Marshal,0,5)="N/A","N/A",'输出-系统进路参数'!G4)</f>
        <v>N/A</v>
      </c>
      <c r="E3" s="22" t="str">
        <f>IF(INDEX(Veh_Marshal,0,5)="N/A","N/A",'输出-系统进路参数'!H4)</f>
        <v>N/A</v>
      </c>
      <c r="F3" s="22" t="str">
        <f>IF(INDEX(Veh_Marshal,0,5)="N/A","N/A",'输出-系统进路参数'!I4)</f>
        <v>N/A</v>
      </c>
      <c r="G3" s="22" t="str">
        <f>IF(INDEX(Veh_Marshal,0,5)="N/A","N/A",'输出-系统进路参数'!J4)</f>
        <v>N/A</v>
      </c>
      <c r="H3" s="22" t="str">
        <f>IF(INDEX(Veh_Marshal,0,5)="N/A","N/A",'输出-系统进路参数'!K4)</f>
        <v>N/A</v>
      </c>
      <c r="I3" s="22" t="str">
        <f>IF(INDEX(Veh_Marshal,0,5)="N/A","N/A",'输出-系统进路参数'!L4)</f>
        <v>N/A</v>
      </c>
      <c r="J3" s="22" t="str">
        <f>IF(INDEX(Veh_Marshal,0,5)="N/A","N/A",'输出-系统进路参数'!M4)</f>
        <v>N/A</v>
      </c>
      <c r="K3" s="22" t="str">
        <f>IF(INDEX(Veh_Marshal,0,5)="N/A","N/A",'输出-系统进路参数'!N4)</f>
        <v>N/A</v>
      </c>
      <c r="L3" s="22" t="str">
        <f>IF(INDEX(Veh_Marshal,0,5)="N/A","N/A",'输出-系统进路参数'!O4)</f>
        <v>N/A</v>
      </c>
      <c r="M3" s="22" t="str">
        <f>IF(INDEX(Veh_Marshal,0,5)="N/A","N/A",'输出-系统进路参数'!P4)</f>
        <v>N/A</v>
      </c>
      <c r="N3" s="22" t="str">
        <f>IF(INDEX(Veh_Marshal,0,5)="N/A","N/A",'输出-系统进路参数'!Q4)</f>
        <v>N/A</v>
      </c>
      <c r="O3" s="22" t="str">
        <f>IF(INDEX(Veh_Marshal,0,5)="N/A","N/A",'输出-系统进路参数'!R4)</f>
        <v>N/A</v>
      </c>
      <c r="P3" s="22" t="str">
        <f>IF(INDEX(Veh_Marshal,0,5)="N/A","N/A",'输出-系统进路参数'!S4)</f>
        <v>N/A</v>
      </c>
      <c r="Q3" s="22" t="str">
        <f>IF(INDEX(Veh_Marshal,0,5)="N/A","N/A",'输出-系统进路参数'!T4)</f>
        <v>N/A</v>
      </c>
      <c r="R3" s="22" t="str">
        <f>IF(INDEX(Veh_Marshal,0,5)="N/A","N/A",'输出-系统进路参数'!U4)</f>
        <v>N/A</v>
      </c>
      <c r="S3" s="42" t="str">
        <f t="shared" si="0"/>
        <v>N/A</v>
      </c>
      <c r="T3" s="51" t="str">
        <f t="shared" si="1"/>
        <v>N/A</v>
      </c>
      <c r="U3" s="51" t="str">
        <f t="shared" si="2"/>
        <v>N/A</v>
      </c>
      <c r="V3" s="52" t="str">
        <f t="shared" si="3"/>
        <v>N/A</v>
      </c>
      <c r="W3" s="52" t="str">
        <f t="shared" si="4"/>
        <v>N/A</v>
      </c>
      <c r="X3" s="52" t="str">
        <f t="shared" si="5"/>
        <v>N/A</v>
      </c>
      <c r="Y3" s="30" t="str">
        <f t="shared" si="6"/>
        <v>N/A</v>
      </c>
      <c r="Z3" s="30" t="str">
        <f t="shared" si="7"/>
        <v>N/A</v>
      </c>
      <c r="AA3" s="30" t="str">
        <f t="shared" si="8"/>
        <v>N/A</v>
      </c>
      <c r="AB3" s="30" t="str">
        <f t="shared" si="9"/>
        <v>N/A</v>
      </c>
      <c r="AC3" s="30" t="str">
        <f t="shared" si="10"/>
        <v>N/A</v>
      </c>
    </row>
    <row r="4" spans="1:29">
      <c r="A4" s="22" t="str">
        <f>IF(INDEX(Veh_Marshal,0,5)="N/A","N/A",'输出-系统进路参数'!B5)</f>
        <v>N/A</v>
      </c>
      <c r="B4" s="22" t="str">
        <f>IF(INDEX(Veh_Marshal,0,5)="N/A","N/A",'输出-系统进路参数'!E5)</f>
        <v>N/A</v>
      </c>
      <c r="C4" s="22" t="str">
        <f>IF(INDEX(Veh_Marshal,0,5)="N/A","N/A",'输出-系统进路参数'!F5)</f>
        <v>N/A</v>
      </c>
      <c r="D4" s="22" t="str">
        <f>IF(INDEX(Veh_Marshal,0,5)="N/A","N/A",'输出-系统进路参数'!G5)</f>
        <v>N/A</v>
      </c>
      <c r="E4" s="22" t="str">
        <f>IF(INDEX(Veh_Marshal,0,5)="N/A","N/A",'输出-系统进路参数'!H5)</f>
        <v>N/A</v>
      </c>
      <c r="F4" s="22" t="str">
        <f>IF(INDEX(Veh_Marshal,0,5)="N/A","N/A",'输出-系统进路参数'!I5)</f>
        <v>N/A</v>
      </c>
      <c r="G4" s="22" t="str">
        <f>IF(INDEX(Veh_Marshal,0,5)="N/A","N/A",'输出-系统进路参数'!J5)</f>
        <v>N/A</v>
      </c>
      <c r="H4" s="22" t="str">
        <f>IF(INDEX(Veh_Marshal,0,5)="N/A","N/A",'输出-系统进路参数'!K5)</f>
        <v>N/A</v>
      </c>
      <c r="I4" s="22" t="str">
        <f>IF(INDEX(Veh_Marshal,0,5)="N/A","N/A",'输出-系统进路参数'!L5)</f>
        <v>N/A</v>
      </c>
      <c r="J4" s="22" t="str">
        <f>IF(INDEX(Veh_Marshal,0,5)="N/A","N/A",'输出-系统进路参数'!M5)</f>
        <v>N/A</v>
      </c>
      <c r="K4" s="22" t="str">
        <f>IF(INDEX(Veh_Marshal,0,5)="N/A","N/A",'输出-系统进路参数'!N5)</f>
        <v>N/A</v>
      </c>
      <c r="L4" s="22" t="str">
        <f>IF(INDEX(Veh_Marshal,0,5)="N/A","N/A",'输出-系统进路参数'!O5)</f>
        <v>N/A</v>
      </c>
      <c r="M4" s="22" t="str">
        <f>IF(INDEX(Veh_Marshal,0,5)="N/A","N/A",'输出-系统进路参数'!P5)</f>
        <v>N/A</v>
      </c>
      <c r="N4" s="22" t="str">
        <f>IF(INDEX(Veh_Marshal,0,5)="N/A","N/A",'输出-系统进路参数'!Q5)</f>
        <v>N/A</v>
      </c>
      <c r="O4" s="22" t="str">
        <f>IF(INDEX(Veh_Marshal,0,5)="N/A","N/A",'输出-系统进路参数'!R5)</f>
        <v>N/A</v>
      </c>
      <c r="P4" s="22" t="str">
        <f>IF(INDEX(Veh_Marshal,0,5)="N/A","N/A",'输出-系统进路参数'!S5)</f>
        <v>N/A</v>
      </c>
      <c r="Q4" s="22" t="str">
        <f>IF(INDEX(Veh_Marshal,0,5)="N/A","N/A",'输出-系统进路参数'!T5)</f>
        <v>N/A</v>
      </c>
      <c r="R4" s="22" t="str">
        <f>IF(INDEX(Veh_Marshal,0,5)="N/A","N/A",'输出-系统进路参数'!U5)</f>
        <v>N/A</v>
      </c>
      <c r="S4" s="42" t="str">
        <f t="shared" si="0"/>
        <v>N/A</v>
      </c>
      <c r="T4" s="51" t="str">
        <f t="shared" si="1"/>
        <v>N/A</v>
      </c>
      <c r="U4" s="51" t="str">
        <f t="shared" si="2"/>
        <v>N/A</v>
      </c>
      <c r="V4" s="52" t="str">
        <f t="shared" si="3"/>
        <v>N/A</v>
      </c>
      <c r="W4" s="52" t="str">
        <f t="shared" si="4"/>
        <v>N/A</v>
      </c>
      <c r="X4" s="52" t="str">
        <f t="shared" si="5"/>
        <v>N/A</v>
      </c>
      <c r="Y4" s="30" t="str">
        <f t="shared" si="6"/>
        <v>N/A</v>
      </c>
      <c r="Z4" s="30" t="str">
        <f t="shared" si="7"/>
        <v>N/A</v>
      </c>
      <c r="AA4" s="30" t="str">
        <f t="shared" si="8"/>
        <v>N/A</v>
      </c>
      <c r="AB4" s="30" t="str">
        <f t="shared" si="9"/>
        <v>N/A</v>
      </c>
      <c r="AC4" s="30" t="str">
        <f t="shared" si="10"/>
        <v>N/A</v>
      </c>
    </row>
    <row r="5" spans="1:29">
      <c r="A5" s="22" t="str">
        <f>IF(INDEX(Veh_Marshal,0,5)="N/A","N/A",'输出-系统进路参数'!B6)</f>
        <v>N/A</v>
      </c>
      <c r="B5" s="22" t="str">
        <f>IF(INDEX(Veh_Marshal,0,5)="N/A","N/A",'输出-系统进路参数'!E6)</f>
        <v>N/A</v>
      </c>
      <c r="C5" s="22" t="str">
        <f>IF(INDEX(Veh_Marshal,0,5)="N/A","N/A",'输出-系统进路参数'!F6)</f>
        <v>N/A</v>
      </c>
      <c r="D5" s="22" t="str">
        <f>IF(INDEX(Veh_Marshal,0,5)="N/A","N/A",'输出-系统进路参数'!G6)</f>
        <v>N/A</v>
      </c>
      <c r="E5" s="22" t="str">
        <f>IF(INDEX(Veh_Marshal,0,5)="N/A","N/A",'输出-系统进路参数'!H6)</f>
        <v>N/A</v>
      </c>
      <c r="F5" s="22" t="str">
        <f>IF(INDEX(Veh_Marshal,0,5)="N/A","N/A",'输出-系统进路参数'!I6)</f>
        <v>N/A</v>
      </c>
      <c r="G5" s="22" t="str">
        <f>IF(INDEX(Veh_Marshal,0,5)="N/A","N/A",'输出-系统进路参数'!J6)</f>
        <v>N/A</v>
      </c>
      <c r="H5" s="22" t="str">
        <f>IF(INDEX(Veh_Marshal,0,5)="N/A","N/A",'输出-系统进路参数'!K6)</f>
        <v>N/A</v>
      </c>
      <c r="I5" s="22" t="str">
        <f>IF(INDEX(Veh_Marshal,0,5)="N/A","N/A",'输出-系统进路参数'!L6)</f>
        <v>N/A</v>
      </c>
      <c r="J5" s="22" t="str">
        <f>IF(INDEX(Veh_Marshal,0,5)="N/A","N/A",'输出-系统进路参数'!M6)</f>
        <v>N/A</v>
      </c>
      <c r="K5" s="22" t="str">
        <f>IF(INDEX(Veh_Marshal,0,5)="N/A","N/A",'输出-系统进路参数'!N6)</f>
        <v>N/A</v>
      </c>
      <c r="L5" s="22" t="str">
        <f>IF(INDEX(Veh_Marshal,0,5)="N/A","N/A",'输出-系统进路参数'!O6)</f>
        <v>N/A</v>
      </c>
      <c r="M5" s="22" t="str">
        <f>IF(INDEX(Veh_Marshal,0,5)="N/A","N/A",'输出-系统进路参数'!P6)</f>
        <v>N/A</v>
      </c>
      <c r="N5" s="22" t="str">
        <f>IF(INDEX(Veh_Marshal,0,5)="N/A","N/A",'输出-系统进路参数'!Q6)</f>
        <v>N/A</v>
      </c>
      <c r="O5" s="22" t="str">
        <f>IF(INDEX(Veh_Marshal,0,5)="N/A","N/A",'输出-系统进路参数'!R6)</f>
        <v>N/A</v>
      </c>
      <c r="P5" s="22" t="str">
        <f>IF(INDEX(Veh_Marshal,0,5)="N/A","N/A",'输出-系统进路参数'!S6)</f>
        <v>N/A</v>
      </c>
      <c r="Q5" s="22" t="str">
        <f>IF(INDEX(Veh_Marshal,0,5)="N/A","N/A",'输出-系统进路参数'!T6)</f>
        <v>N/A</v>
      </c>
      <c r="R5" s="22" t="str">
        <f>IF(INDEX(Veh_Marshal,0,5)="N/A","N/A",'输出-系统进路参数'!U6)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IF(INDEX(Veh_Marshal,0,5)="N/A","N/A",'输出-系统进路参数'!B7)</f>
        <v>N/A</v>
      </c>
      <c r="B6" s="22" t="str">
        <f>IF(INDEX(Veh_Marshal,0,5)="N/A","N/A",'输出-系统进路参数'!E7)</f>
        <v>N/A</v>
      </c>
      <c r="C6" s="22" t="str">
        <f>IF(INDEX(Veh_Marshal,0,5)="N/A","N/A",'输出-系统进路参数'!F7)</f>
        <v>N/A</v>
      </c>
      <c r="D6" s="22" t="str">
        <f>IF(INDEX(Veh_Marshal,0,5)="N/A","N/A",'输出-系统进路参数'!G7)</f>
        <v>N/A</v>
      </c>
      <c r="E6" s="22" t="str">
        <f>IF(INDEX(Veh_Marshal,0,5)="N/A","N/A",'输出-系统进路参数'!H7)</f>
        <v>N/A</v>
      </c>
      <c r="F6" s="22" t="str">
        <f>IF(INDEX(Veh_Marshal,0,5)="N/A","N/A",'输出-系统进路参数'!I7)</f>
        <v>N/A</v>
      </c>
      <c r="G6" s="22" t="str">
        <f>IF(INDEX(Veh_Marshal,0,5)="N/A","N/A",'输出-系统进路参数'!J7)</f>
        <v>N/A</v>
      </c>
      <c r="H6" s="22" t="str">
        <f>IF(INDEX(Veh_Marshal,0,5)="N/A","N/A",'输出-系统进路参数'!K7)</f>
        <v>N/A</v>
      </c>
      <c r="I6" s="22" t="str">
        <f>IF(INDEX(Veh_Marshal,0,5)="N/A","N/A",'输出-系统进路参数'!L7)</f>
        <v>N/A</v>
      </c>
      <c r="J6" s="22" t="str">
        <f>IF(INDEX(Veh_Marshal,0,5)="N/A","N/A",'输出-系统进路参数'!M7)</f>
        <v>N/A</v>
      </c>
      <c r="K6" s="22" t="str">
        <f>IF(INDEX(Veh_Marshal,0,5)="N/A","N/A",'输出-系统进路参数'!N7)</f>
        <v>N/A</v>
      </c>
      <c r="L6" s="22" t="str">
        <f>IF(INDEX(Veh_Marshal,0,5)="N/A","N/A",'输出-系统进路参数'!O7)</f>
        <v>N/A</v>
      </c>
      <c r="M6" s="22" t="str">
        <f>IF(INDEX(Veh_Marshal,0,5)="N/A","N/A",'输出-系统进路参数'!P7)</f>
        <v>N/A</v>
      </c>
      <c r="N6" s="22" t="str">
        <f>IF(INDEX(Veh_Marshal,0,5)="N/A","N/A",'输出-系统进路参数'!Q7)</f>
        <v>N/A</v>
      </c>
      <c r="O6" s="22" t="str">
        <f>IF(INDEX(Veh_Marshal,0,5)="N/A","N/A",'输出-系统进路参数'!R7)</f>
        <v>N/A</v>
      </c>
      <c r="P6" s="22" t="str">
        <f>IF(INDEX(Veh_Marshal,0,5)="N/A","N/A",'输出-系统进路参数'!S7)</f>
        <v>N/A</v>
      </c>
      <c r="Q6" s="22" t="str">
        <f>IF(INDEX(Veh_Marshal,0,5)="N/A","N/A",'输出-系统进路参数'!T7)</f>
        <v>N/A</v>
      </c>
      <c r="R6" s="22" t="str">
        <f>IF(INDEX(Veh_Marshal,0,5)="N/A","N/A",'输出-系统进路参数'!U7)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IF(INDEX(Veh_Marshal,0,5)="N/A","N/A",'输出-系统进路参数'!B8)</f>
        <v>N/A</v>
      </c>
      <c r="B7" s="22" t="str">
        <f>IF(INDEX(Veh_Marshal,0,5)="N/A","N/A",'输出-系统进路参数'!E8)</f>
        <v>N/A</v>
      </c>
      <c r="C7" s="22" t="str">
        <f>IF(INDEX(Veh_Marshal,0,5)="N/A","N/A",'输出-系统进路参数'!F8)</f>
        <v>N/A</v>
      </c>
      <c r="D7" s="22" t="str">
        <f>IF(INDEX(Veh_Marshal,0,5)="N/A","N/A",'输出-系统进路参数'!G8)</f>
        <v>N/A</v>
      </c>
      <c r="E7" s="22" t="str">
        <f>IF(INDEX(Veh_Marshal,0,5)="N/A","N/A",'输出-系统进路参数'!H8)</f>
        <v>N/A</v>
      </c>
      <c r="F7" s="22" t="str">
        <f>IF(INDEX(Veh_Marshal,0,5)="N/A","N/A",'输出-系统进路参数'!I8)</f>
        <v>N/A</v>
      </c>
      <c r="G7" s="22" t="str">
        <f>IF(INDEX(Veh_Marshal,0,5)="N/A","N/A",'输出-系统进路参数'!J8)</f>
        <v>N/A</v>
      </c>
      <c r="H7" s="22" t="str">
        <f>IF(INDEX(Veh_Marshal,0,5)="N/A","N/A",'输出-系统进路参数'!K8)</f>
        <v>N/A</v>
      </c>
      <c r="I7" s="22" t="str">
        <f>IF(INDEX(Veh_Marshal,0,5)="N/A","N/A",'输出-系统进路参数'!L8)</f>
        <v>N/A</v>
      </c>
      <c r="J7" s="22" t="str">
        <f>IF(INDEX(Veh_Marshal,0,5)="N/A","N/A",'输出-系统进路参数'!M8)</f>
        <v>N/A</v>
      </c>
      <c r="K7" s="22" t="str">
        <f>IF(INDEX(Veh_Marshal,0,5)="N/A","N/A",'输出-系统进路参数'!N8)</f>
        <v>N/A</v>
      </c>
      <c r="L7" s="22" t="str">
        <f>IF(INDEX(Veh_Marshal,0,5)="N/A","N/A",'输出-系统进路参数'!O8)</f>
        <v>N/A</v>
      </c>
      <c r="M7" s="22" t="str">
        <f>IF(INDEX(Veh_Marshal,0,5)="N/A","N/A",'输出-系统进路参数'!P8)</f>
        <v>N/A</v>
      </c>
      <c r="N7" s="22" t="str">
        <f>IF(INDEX(Veh_Marshal,0,5)="N/A","N/A",'输出-系统进路参数'!Q8)</f>
        <v>N/A</v>
      </c>
      <c r="O7" s="22" t="str">
        <f>IF(INDEX(Veh_Marshal,0,5)="N/A","N/A",'输出-系统进路参数'!R8)</f>
        <v>N/A</v>
      </c>
      <c r="P7" s="22" t="str">
        <f>IF(INDEX(Veh_Marshal,0,5)="N/A","N/A",'输出-系统进路参数'!S8)</f>
        <v>N/A</v>
      </c>
      <c r="Q7" s="22" t="str">
        <f>IF(INDEX(Veh_Marshal,0,5)="N/A","N/A",'输出-系统进路参数'!T8)</f>
        <v>N/A</v>
      </c>
      <c r="R7" s="22" t="str">
        <f>IF(INDEX(Veh_Marshal,0,5)="N/A","N/A",'输出-系统进路参数'!U8)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IF(INDEX(Veh_Marshal,0,5)="N/A","N/A",'输出-系统进路参数'!B9)</f>
        <v>N/A</v>
      </c>
      <c r="B8" s="22" t="str">
        <f>IF(INDEX(Veh_Marshal,0,5)="N/A","N/A",'输出-系统进路参数'!E9)</f>
        <v>N/A</v>
      </c>
      <c r="C8" s="22" t="str">
        <f>IF(INDEX(Veh_Marshal,0,5)="N/A","N/A",'输出-系统进路参数'!F9)</f>
        <v>N/A</v>
      </c>
      <c r="D8" s="22" t="str">
        <f>IF(INDEX(Veh_Marshal,0,5)="N/A","N/A",'输出-系统进路参数'!G9)</f>
        <v>N/A</v>
      </c>
      <c r="E8" s="22" t="str">
        <f>IF(INDEX(Veh_Marshal,0,5)="N/A","N/A",'输出-系统进路参数'!H9)</f>
        <v>N/A</v>
      </c>
      <c r="F8" s="22" t="str">
        <f>IF(INDEX(Veh_Marshal,0,5)="N/A","N/A",'输出-系统进路参数'!I9)</f>
        <v>N/A</v>
      </c>
      <c r="G8" s="22" t="str">
        <f>IF(INDEX(Veh_Marshal,0,5)="N/A","N/A",'输出-系统进路参数'!J9)</f>
        <v>N/A</v>
      </c>
      <c r="H8" s="22" t="str">
        <f>IF(INDEX(Veh_Marshal,0,5)="N/A","N/A",'输出-系统进路参数'!K9)</f>
        <v>N/A</v>
      </c>
      <c r="I8" s="22" t="str">
        <f>IF(INDEX(Veh_Marshal,0,5)="N/A","N/A",'输出-系统进路参数'!L9)</f>
        <v>N/A</v>
      </c>
      <c r="J8" s="22" t="str">
        <f>IF(INDEX(Veh_Marshal,0,5)="N/A","N/A",'输出-系统进路参数'!M9)</f>
        <v>N/A</v>
      </c>
      <c r="K8" s="22" t="str">
        <f>IF(INDEX(Veh_Marshal,0,5)="N/A","N/A",'输出-系统进路参数'!N9)</f>
        <v>N/A</v>
      </c>
      <c r="L8" s="22" t="str">
        <f>IF(INDEX(Veh_Marshal,0,5)="N/A","N/A",'输出-系统进路参数'!O9)</f>
        <v>N/A</v>
      </c>
      <c r="M8" s="22" t="str">
        <f>IF(INDEX(Veh_Marshal,0,5)="N/A","N/A",'输出-系统进路参数'!P9)</f>
        <v>N/A</v>
      </c>
      <c r="N8" s="22" t="str">
        <f>IF(INDEX(Veh_Marshal,0,5)="N/A","N/A",'输出-系统进路参数'!Q9)</f>
        <v>N/A</v>
      </c>
      <c r="O8" s="22" t="str">
        <f>IF(INDEX(Veh_Marshal,0,5)="N/A","N/A",'输出-系统进路参数'!R9)</f>
        <v>N/A</v>
      </c>
      <c r="P8" s="22" t="str">
        <f>IF(INDEX(Veh_Marshal,0,5)="N/A","N/A",'输出-系统进路参数'!S9)</f>
        <v>N/A</v>
      </c>
      <c r="Q8" s="22" t="str">
        <f>IF(INDEX(Veh_Marshal,0,5)="N/A","N/A",'输出-系统进路参数'!T9)</f>
        <v>N/A</v>
      </c>
      <c r="R8" s="22" t="str">
        <f>IF(INDEX(Veh_Marshal,0,5)="N/A","N/A",'输出-系统进路参数'!U9)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IF(INDEX(Veh_Marshal,0,5)="N/A","N/A",'输出-系统进路参数'!B10)</f>
        <v>N/A</v>
      </c>
      <c r="B9" s="22" t="str">
        <f>IF(INDEX(Veh_Marshal,0,5)="N/A","N/A",'输出-系统进路参数'!E10)</f>
        <v>N/A</v>
      </c>
      <c r="C9" s="22" t="str">
        <f>IF(INDEX(Veh_Marshal,0,5)="N/A","N/A",'输出-系统进路参数'!F10)</f>
        <v>N/A</v>
      </c>
      <c r="D9" s="22" t="str">
        <f>IF(INDEX(Veh_Marshal,0,5)="N/A","N/A",'输出-系统进路参数'!G10)</f>
        <v>N/A</v>
      </c>
      <c r="E9" s="22" t="str">
        <f>IF(INDEX(Veh_Marshal,0,5)="N/A","N/A",'输出-系统进路参数'!H10)</f>
        <v>N/A</v>
      </c>
      <c r="F9" s="22" t="str">
        <f>IF(INDEX(Veh_Marshal,0,5)="N/A","N/A",'输出-系统进路参数'!I10)</f>
        <v>N/A</v>
      </c>
      <c r="G9" s="22" t="str">
        <f>IF(INDEX(Veh_Marshal,0,5)="N/A","N/A",'输出-系统进路参数'!J10)</f>
        <v>N/A</v>
      </c>
      <c r="H9" s="22" t="str">
        <f>IF(INDEX(Veh_Marshal,0,5)="N/A","N/A",'输出-系统进路参数'!K10)</f>
        <v>N/A</v>
      </c>
      <c r="I9" s="22" t="str">
        <f>IF(INDEX(Veh_Marshal,0,5)="N/A","N/A",'输出-系统进路参数'!L10)</f>
        <v>N/A</v>
      </c>
      <c r="J9" s="22" t="str">
        <f>IF(INDEX(Veh_Marshal,0,5)="N/A","N/A",'输出-系统进路参数'!M10)</f>
        <v>N/A</v>
      </c>
      <c r="K9" s="22" t="str">
        <f>IF(INDEX(Veh_Marshal,0,5)="N/A","N/A",'输出-系统进路参数'!N10)</f>
        <v>N/A</v>
      </c>
      <c r="L9" s="22" t="str">
        <f>IF(INDEX(Veh_Marshal,0,5)="N/A","N/A",'输出-系统进路参数'!O10)</f>
        <v>N/A</v>
      </c>
      <c r="M9" s="22" t="str">
        <f>IF(INDEX(Veh_Marshal,0,5)="N/A","N/A",'输出-系统进路参数'!P10)</f>
        <v>N/A</v>
      </c>
      <c r="N9" s="22" t="str">
        <f>IF(INDEX(Veh_Marshal,0,5)="N/A","N/A",'输出-系统进路参数'!Q10)</f>
        <v>N/A</v>
      </c>
      <c r="O9" s="22" t="str">
        <f>IF(INDEX(Veh_Marshal,0,5)="N/A","N/A",'输出-系统进路参数'!R10)</f>
        <v>N/A</v>
      </c>
      <c r="P9" s="22" t="str">
        <f>IF(INDEX(Veh_Marshal,0,5)="N/A","N/A",'输出-系统进路参数'!S10)</f>
        <v>N/A</v>
      </c>
      <c r="Q9" s="22" t="str">
        <f>IF(INDEX(Veh_Marshal,0,5)="N/A","N/A",'输出-系统进路参数'!T10)</f>
        <v>N/A</v>
      </c>
      <c r="R9" s="22" t="str">
        <f>IF(INDEX(Veh_Marshal,0,5)="N/A","N/A",'输出-系统进路参数'!U10)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IF(INDEX(Veh_Marshal,0,5)="N/A","N/A",'输出-系统进路参数'!B11)</f>
        <v>N/A</v>
      </c>
      <c r="B10" s="22" t="str">
        <f>IF(INDEX(Veh_Marshal,0,5)="N/A","N/A",'输出-系统进路参数'!E11)</f>
        <v>N/A</v>
      </c>
      <c r="C10" s="22" t="str">
        <f>IF(INDEX(Veh_Marshal,0,5)="N/A","N/A",'输出-系统进路参数'!F11)</f>
        <v>N/A</v>
      </c>
      <c r="D10" s="22" t="str">
        <f>IF(INDEX(Veh_Marshal,0,5)="N/A","N/A",'输出-系统进路参数'!G11)</f>
        <v>N/A</v>
      </c>
      <c r="E10" s="22" t="str">
        <f>IF(INDEX(Veh_Marshal,0,5)="N/A","N/A",'输出-系统进路参数'!H11)</f>
        <v>N/A</v>
      </c>
      <c r="F10" s="22" t="str">
        <f>IF(INDEX(Veh_Marshal,0,5)="N/A","N/A",'输出-系统进路参数'!I11)</f>
        <v>N/A</v>
      </c>
      <c r="G10" s="22" t="str">
        <f>IF(INDEX(Veh_Marshal,0,5)="N/A","N/A",'输出-系统进路参数'!J11)</f>
        <v>N/A</v>
      </c>
      <c r="H10" s="22" t="str">
        <f>IF(INDEX(Veh_Marshal,0,5)="N/A","N/A",'输出-系统进路参数'!K11)</f>
        <v>N/A</v>
      </c>
      <c r="I10" s="22" t="str">
        <f>IF(INDEX(Veh_Marshal,0,5)="N/A","N/A",'输出-系统进路参数'!L11)</f>
        <v>N/A</v>
      </c>
      <c r="J10" s="22" t="str">
        <f>IF(INDEX(Veh_Marshal,0,5)="N/A","N/A",'输出-系统进路参数'!M11)</f>
        <v>N/A</v>
      </c>
      <c r="K10" s="22" t="str">
        <f>IF(INDEX(Veh_Marshal,0,5)="N/A","N/A",'输出-系统进路参数'!N11)</f>
        <v>N/A</v>
      </c>
      <c r="L10" s="22" t="str">
        <f>IF(INDEX(Veh_Marshal,0,5)="N/A","N/A",'输出-系统进路参数'!O11)</f>
        <v>N/A</v>
      </c>
      <c r="M10" s="22" t="str">
        <f>IF(INDEX(Veh_Marshal,0,5)="N/A","N/A",'输出-系统进路参数'!P11)</f>
        <v>N/A</v>
      </c>
      <c r="N10" s="22" t="str">
        <f>IF(INDEX(Veh_Marshal,0,5)="N/A","N/A",'输出-系统进路参数'!Q11)</f>
        <v>N/A</v>
      </c>
      <c r="O10" s="22" t="str">
        <f>IF(INDEX(Veh_Marshal,0,5)="N/A","N/A",'输出-系统进路参数'!R11)</f>
        <v>N/A</v>
      </c>
      <c r="P10" s="22" t="str">
        <f>IF(INDEX(Veh_Marshal,0,5)="N/A","N/A",'输出-系统进路参数'!S11)</f>
        <v>N/A</v>
      </c>
      <c r="Q10" s="22" t="str">
        <f>IF(INDEX(Veh_Marshal,0,5)="N/A","N/A",'输出-系统进路参数'!T11)</f>
        <v>N/A</v>
      </c>
      <c r="R10" s="22" t="str">
        <f>IF(INDEX(Veh_Marshal,0,5)="N/A","N/A",'输出-系统进路参数'!U11)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IF(INDEX(Veh_Marshal,0,5)="N/A","N/A",'输出-系统进路参数'!B12)</f>
        <v>N/A</v>
      </c>
      <c r="B11" s="22" t="str">
        <f>IF(INDEX(Veh_Marshal,0,5)="N/A","N/A",'输出-系统进路参数'!E12)</f>
        <v>N/A</v>
      </c>
      <c r="C11" s="22" t="str">
        <f>IF(INDEX(Veh_Marshal,0,5)="N/A","N/A",'输出-系统进路参数'!F12)</f>
        <v>N/A</v>
      </c>
      <c r="D11" s="22" t="str">
        <f>IF(INDEX(Veh_Marshal,0,5)="N/A","N/A",'输出-系统进路参数'!G12)</f>
        <v>N/A</v>
      </c>
      <c r="E11" s="22" t="str">
        <f>IF(INDEX(Veh_Marshal,0,5)="N/A","N/A",'输出-系统进路参数'!H12)</f>
        <v>N/A</v>
      </c>
      <c r="F11" s="22" t="str">
        <f>IF(INDEX(Veh_Marshal,0,5)="N/A","N/A",'输出-系统进路参数'!I12)</f>
        <v>N/A</v>
      </c>
      <c r="G11" s="22" t="str">
        <f>IF(INDEX(Veh_Marshal,0,5)="N/A","N/A",'输出-系统进路参数'!J12)</f>
        <v>N/A</v>
      </c>
      <c r="H11" s="22" t="str">
        <f>IF(INDEX(Veh_Marshal,0,5)="N/A","N/A",'输出-系统进路参数'!K12)</f>
        <v>N/A</v>
      </c>
      <c r="I11" s="22" t="str">
        <f>IF(INDEX(Veh_Marshal,0,5)="N/A","N/A",'输出-系统进路参数'!L12)</f>
        <v>N/A</v>
      </c>
      <c r="J11" s="22" t="str">
        <f>IF(INDEX(Veh_Marshal,0,5)="N/A","N/A",'输出-系统进路参数'!M12)</f>
        <v>N/A</v>
      </c>
      <c r="K11" s="22" t="str">
        <f>IF(INDEX(Veh_Marshal,0,5)="N/A","N/A",'输出-系统进路参数'!N12)</f>
        <v>N/A</v>
      </c>
      <c r="L11" s="22" t="str">
        <f>IF(INDEX(Veh_Marshal,0,5)="N/A","N/A",'输出-系统进路参数'!O12)</f>
        <v>N/A</v>
      </c>
      <c r="M11" s="22" t="str">
        <f>IF(INDEX(Veh_Marshal,0,5)="N/A","N/A",'输出-系统进路参数'!P12)</f>
        <v>N/A</v>
      </c>
      <c r="N11" s="22" t="str">
        <f>IF(INDEX(Veh_Marshal,0,5)="N/A","N/A",'输出-系统进路参数'!Q12)</f>
        <v>N/A</v>
      </c>
      <c r="O11" s="22" t="str">
        <f>IF(INDEX(Veh_Marshal,0,5)="N/A","N/A",'输出-系统进路参数'!R12)</f>
        <v>N/A</v>
      </c>
      <c r="P11" s="22" t="str">
        <f>IF(INDEX(Veh_Marshal,0,5)="N/A","N/A",'输出-系统进路参数'!S12)</f>
        <v>N/A</v>
      </c>
      <c r="Q11" s="22" t="str">
        <f>IF(INDEX(Veh_Marshal,0,5)="N/A","N/A",'输出-系统进路参数'!T12)</f>
        <v>N/A</v>
      </c>
      <c r="R11" s="22" t="str">
        <f>IF(INDEX(Veh_Marshal,0,5)="N/A","N/A",'输出-系统进路参数'!U12)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IF(INDEX(Veh_Marshal,0,5)="N/A","N/A",'输出-系统进路参数'!B13)</f>
        <v>N/A</v>
      </c>
      <c r="B12" s="22" t="str">
        <f>IF(INDEX(Veh_Marshal,0,5)="N/A","N/A",'输出-系统进路参数'!E13)</f>
        <v>N/A</v>
      </c>
      <c r="C12" s="22" t="str">
        <f>IF(INDEX(Veh_Marshal,0,5)="N/A","N/A",'输出-系统进路参数'!F13)</f>
        <v>N/A</v>
      </c>
      <c r="D12" s="22" t="str">
        <f>IF(INDEX(Veh_Marshal,0,5)="N/A","N/A",'输出-系统进路参数'!G13)</f>
        <v>N/A</v>
      </c>
      <c r="E12" s="22" t="str">
        <f>IF(INDEX(Veh_Marshal,0,5)="N/A","N/A",'输出-系统进路参数'!H13)</f>
        <v>N/A</v>
      </c>
      <c r="F12" s="22" t="str">
        <f>IF(INDEX(Veh_Marshal,0,5)="N/A","N/A",'输出-系统进路参数'!I13)</f>
        <v>N/A</v>
      </c>
      <c r="G12" s="22" t="str">
        <f>IF(INDEX(Veh_Marshal,0,5)="N/A","N/A",'输出-系统进路参数'!J13)</f>
        <v>N/A</v>
      </c>
      <c r="H12" s="22" t="str">
        <f>IF(INDEX(Veh_Marshal,0,5)="N/A","N/A",'输出-系统进路参数'!K13)</f>
        <v>N/A</v>
      </c>
      <c r="I12" s="22" t="str">
        <f>IF(INDEX(Veh_Marshal,0,5)="N/A","N/A",'输出-系统进路参数'!L13)</f>
        <v>N/A</v>
      </c>
      <c r="J12" s="22" t="str">
        <f>IF(INDEX(Veh_Marshal,0,5)="N/A","N/A",'输出-系统进路参数'!M13)</f>
        <v>N/A</v>
      </c>
      <c r="K12" s="22" t="str">
        <f>IF(INDEX(Veh_Marshal,0,5)="N/A","N/A",'输出-系统进路参数'!N13)</f>
        <v>N/A</v>
      </c>
      <c r="L12" s="22" t="str">
        <f>IF(INDEX(Veh_Marshal,0,5)="N/A","N/A",'输出-系统进路参数'!O13)</f>
        <v>N/A</v>
      </c>
      <c r="M12" s="22" t="str">
        <f>IF(INDEX(Veh_Marshal,0,5)="N/A","N/A",'输出-系统进路参数'!P13)</f>
        <v>N/A</v>
      </c>
      <c r="N12" s="22" t="str">
        <f>IF(INDEX(Veh_Marshal,0,5)="N/A","N/A",'输出-系统进路参数'!Q13)</f>
        <v>N/A</v>
      </c>
      <c r="O12" s="22" t="str">
        <f>IF(INDEX(Veh_Marshal,0,5)="N/A","N/A",'输出-系统进路参数'!R13)</f>
        <v>N/A</v>
      </c>
      <c r="P12" s="22" t="str">
        <f>IF(INDEX(Veh_Marshal,0,5)="N/A","N/A",'输出-系统进路参数'!S13)</f>
        <v>N/A</v>
      </c>
      <c r="Q12" s="22" t="str">
        <f>IF(INDEX(Veh_Marshal,0,5)="N/A","N/A",'输出-系统进路参数'!T13)</f>
        <v>N/A</v>
      </c>
      <c r="R12" s="22" t="str">
        <f>IF(INDEX(Veh_Marshal,0,5)="N/A","N/A",'输出-系统进路参数'!U13)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IF(INDEX(Veh_Marshal,0,5)="N/A","N/A",'输出-系统进路参数'!B14)</f>
        <v>N/A</v>
      </c>
      <c r="B13" s="22" t="str">
        <f>IF(INDEX(Veh_Marshal,0,5)="N/A","N/A",'输出-系统进路参数'!E14)</f>
        <v>N/A</v>
      </c>
      <c r="C13" s="22" t="str">
        <f>IF(INDEX(Veh_Marshal,0,5)="N/A","N/A",'输出-系统进路参数'!F14)</f>
        <v>N/A</v>
      </c>
      <c r="D13" s="22" t="str">
        <f>IF(INDEX(Veh_Marshal,0,5)="N/A","N/A",'输出-系统进路参数'!G14)</f>
        <v>N/A</v>
      </c>
      <c r="E13" s="22" t="str">
        <f>IF(INDEX(Veh_Marshal,0,5)="N/A","N/A",'输出-系统进路参数'!H14)</f>
        <v>N/A</v>
      </c>
      <c r="F13" s="22" t="str">
        <f>IF(INDEX(Veh_Marshal,0,5)="N/A","N/A",'输出-系统进路参数'!I14)</f>
        <v>N/A</v>
      </c>
      <c r="G13" s="22" t="str">
        <f>IF(INDEX(Veh_Marshal,0,5)="N/A","N/A",'输出-系统进路参数'!J14)</f>
        <v>N/A</v>
      </c>
      <c r="H13" s="22" t="str">
        <f>IF(INDEX(Veh_Marshal,0,5)="N/A","N/A",'输出-系统进路参数'!K14)</f>
        <v>N/A</v>
      </c>
      <c r="I13" s="22" t="str">
        <f>IF(INDEX(Veh_Marshal,0,5)="N/A","N/A",'输出-系统进路参数'!L14)</f>
        <v>N/A</v>
      </c>
      <c r="J13" s="22" t="str">
        <f>IF(INDEX(Veh_Marshal,0,5)="N/A","N/A",'输出-系统进路参数'!M14)</f>
        <v>N/A</v>
      </c>
      <c r="K13" s="22" t="str">
        <f>IF(INDEX(Veh_Marshal,0,5)="N/A","N/A",'输出-系统进路参数'!N14)</f>
        <v>N/A</v>
      </c>
      <c r="L13" s="22" t="str">
        <f>IF(INDEX(Veh_Marshal,0,5)="N/A","N/A",'输出-系统进路参数'!O14)</f>
        <v>N/A</v>
      </c>
      <c r="M13" s="22" t="str">
        <f>IF(INDEX(Veh_Marshal,0,5)="N/A","N/A",'输出-系统进路参数'!P14)</f>
        <v>N/A</v>
      </c>
      <c r="N13" s="22" t="str">
        <f>IF(INDEX(Veh_Marshal,0,5)="N/A","N/A",'输出-系统进路参数'!Q14)</f>
        <v>N/A</v>
      </c>
      <c r="O13" s="22" t="str">
        <f>IF(INDEX(Veh_Marshal,0,5)="N/A","N/A",'输出-系统进路参数'!R14)</f>
        <v>N/A</v>
      </c>
      <c r="P13" s="22" t="str">
        <f>IF(INDEX(Veh_Marshal,0,5)="N/A","N/A",'输出-系统进路参数'!S14)</f>
        <v>N/A</v>
      </c>
      <c r="Q13" s="22" t="str">
        <f>IF(INDEX(Veh_Marshal,0,5)="N/A","N/A",'输出-系统进路参数'!T14)</f>
        <v>N/A</v>
      </c>
      <c r="R13" s="22" t="str">
        <f>IF(INDEX(Veh_Marshal,0,5)="N/A","N/A",'输出-系统进路参数'!U14)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IF(INDEX(Veh_Marshal,0,5)="N/A","N/A",'输出-系统进路参数'!B15)</f>
        <v>N/A</v>
      </c>
      <c r="B14" s="22" t="str">
        <f>IF(INDEX(Veh_Marshal,0,5)="N/A","N/A",'输出-系统进路参数'!E15)</f>
        <v>N/A</v>
      </c>
      <c r="C14" s="22" t="str">
        <f>IF(INDEX(Veh_Marshal,0,5)="N/A","N/A",'输出-系统进路参数'!F15)</f>
        <v>N/A</v>
      </c>
      <c r="D14" s="22" t="str">
        <f>IF(INDEX(Veh_Marshal,0,5)="N/A","N/A",'输出-系统进路参数'!G15)</f>
        <v>N/A</v>
      </c>
      <c r="E14" s="22" t="str">
        <f>IF(INDEX(Veh_Marshal,0,5)="N/A","N/A",'输出-系统进路参数'!H15)</f>
        <v>N/A</v>
      </c>
      <c r="F14" s="22" t="str">
        <f>IF(INDEX(Veh_Marshal,0,5)="N/A","N/A",'输出-系统进路参数'!I15)</f>
        <v>N/A</v>
      </c>
      <c r="G14" s="22" t="str">
        <f>IF(INDEX(Veh_Marshal,0,5)="N/A","N/A",'输出-系统进路参数'!J15)</f>
        <v>N/A</v>
      </c>
      <c r="H14" s="22" t="str">
        <f>IF(INDEX(Veh_Marshal,0,5)="N/A","N/A",'输出-系统进路参数'!K15)</f>
        <v>N/A</v>
      </c>
      <c r="I14" s="22" t="str">
        <f>IF(INDEX(Veh_Marshal,0,5)="N/A","N/A",'输出-系统进路参数'!L15)</f>
        <v>N/A</v>
      </c>
      <c r="J14" s="22" t="str">
        <f>IF(INDEX(Veh_Marshal,0,5)="N/A","N/A",'输出-系统进路参数'!M15)</f>
        <v>N/A</v>
      </c>
      <c r="K14" s="22" t="str">
        <f>IF(INDEX(Veh_Marshal,0,5)="N/A","N/A",'输出-系统进路参数'!N15)</f>
        <v>N/A</v>
      </c>
      <c r="L14" s="22" t="str">
        <f>IF(INDEX(Veh_Marshal,0,5)="N/A","N/A",'输出-系统进路参数'!O15)</f>
        <v>N/A</v>
      </c>
      <c r="M14" s="22" t="str">
        <f>IF(INDEX(Veh_Marshal,0,5)="N/A","N/A",'输出-系统进路参数'!P15)</f>
        <v>N/A</v>
      </c>
      <c r="N14" s="22" t="str">
        <f>IF(INDEX(Veh_Marshal,0,5)="N/A","N/A",'输出-系统进路参数'!Q15)</f>
        <v>N/A</v>
      </c>
      <c r="O14" s="22" t="str">
        <f>IF(INDEX(Veh_Marshal,0,5)="N/A","N/A",'输出-系统进路参数'!R15)</f>
        <v>N/A</v>
      </c>
      <c r="P14" s="22" t="str">
        <f>IF(INDEX(Veh_Marshal,0,5)="N/A","N/A",'输出-系统进路参数'!S15)</f>
        <v>N/A</v>
      </c>
      <c r="Q14" s="22" t="str">
        <f>IF(INDEX(Veh_Marshal,0,5)="N/A","N/A",'输出-系统进路参数'!T15)</f>
        <v>N/A</v>
      </c>
      <c r="R14" s="22" t="str">
        <f>IF(INDEX(Veh_Marshal,0,5)="N/A","N/A",'输出-系统进路参数'!U15)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IF(INDEX(Veh_Marshal,0,5)="N/A","N/A",'输出-系统进路参数'!B16)</f>
        <v>N/A</v>
      </c>
      <c r="B15" s="22" t="str">
        <f>IF(INDEX(Veh_Marshal,0,5)="N/A","N/A",'输出-系统进路参数'!E16)</f>
        <v>N/A</v>
      </c>
      <c r="C15" s="22" t="str">
        <f>IF(INDEX(Veh_Marshal,0,5)="N/A","N/A",'输出-系统进路参数'!F16)</f>
        <v>N/A</v>
      </c>
      <c r="D15" s="22" t="str">
        <f>IF(INDEX(Veh_Marshal,0,5)="N/A","N/A",'输出-系统进路参数'!G16)</f>
        <v>N/A</v>
      </c>
      <c r="E15" s="22" t="str">
        <f>IF(INDEX(Veh_Marshal,0,5)="N/A","N/A",'输出-系统进路参数'!H16)</f>
        <v>N/A</v>
      </c>
      <c r="F15" s="22" t="str">
        <f>IF(INDEX(Veh_Marshal,0,5)="N/A","N/A",'输出-系统进路参数'!I16)</f>
        <v>N/A</v>
      </c>
      <c r="G15" s="22" t="str">
        <f>IF(INDEX(Veh_Marshal,0,5)="N/A","N/A",'输出-系统进路参数'!J16)</f>
        <v>N/A</v>
      </c>
      <c r="H15" s="22" t="str">
        <f>IF(INDEX(Veh_Marshal,0,5)="N/A","N/A",'输出-系统进路参数'!K16)</f>
        <v>N/A</v>
      </c>
      <c r="I15" s="22" t="str">
        <f>IF(INDEX(Veh_Marshal,0,5)="N/A","N/A",'输出-系统进路参数'!L16)</f>
        <v>N/A</v>
      </c>
      <c r="J15" s="22" t="str">
        <f>IF(INDEX(Veh_Marshal,0,5)="N/A","N/A",'输出-系统进路参数'!M16)</f>
        <v>N/A</v>
      </c>
      <c r="K15" s="22" t="str">
        <f>IF(INDEX(Veh_Marshal,0,5)="N/A","N/A",'输出-系统进路参数'!N16)</f>
        <v>N/A</v>
      </c>
      <c r="L15" s="22" t="str">
        <f>IF(INDEX(Veh_Marshal,0,5)="N/A","N/A",'输出-系统进路参数'!O16)</f>
        <v>N/A</v>
      </c>
      <c r="M15" s="22" t="str">
        <f>IF(INDEX(Veh_Marshal,0,5)="N/A","N/A",'输出-系统进路参数'!P16)</f>
        <v>N/A</v>
      </c>
      <c r="N15" s="22" t="str">
        <f>IF(INDEX(Veh_Marshal,0,5)="N/A","N/A",'输出-系统进路参数'!Q16)</f>
        <v>N/A</v>
      </c>
      <c r="O15" s="22" t="str">
        <f>IF(INDEX(Veh_Marshal,0,5)="N/A","N/A",'输出-系统进路参数'!R16)</f>
        <v>N/A</v>
      </c>
      <c r="P15" s="22" t="str">
        <f>IF(INDEX(Veh_Marshal,0,5)="N/A","N/A",'输出-系统进路参数'!S16)</f>
        <v>N/A</v>
      </c>
      <c r="Q15" s="22" t="str">
        <f>IF(INDEX(Veh_Marshal,0,5)="N/A","N/A",'输出-系统进路参数'!T16)</f>
        <v>N/A</v>
      </c>
      <c r="R15" s="22" t="str">
        <f>IF(INDEX(Veh_Marshal,0,5)="N/A","N/A",'输出-系统进路参数'!U16)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IF(INDEX(Veh_Marshal,0,5)="N/A","N/A",'输出-系统进路参数'!B17)</f>
        <v>N/A</v>
      </c>
      <c r="B16" s="22" t="str">
        <f>IF(INDEX(Veh_Marshal,0,5)="N/A","N/A",'输出-系统进路参数'!E17)</f>
        <v>N/A</v>
      </c>
      <c r="C16" s="22" t="str">
        <f>IF(INDEX(Veh_Marshal,0,5)="N/A","N/A",'输出-系统进路参数'!F17)</f>
        <v>N/A</v>
      </c>
      <c r="D16" s="22" t="str">
        <f>IF(INDEX(Veh_Marshal,0,5)="N/A","N/A",'输出-系统进路参数'!G17)</f>
        <v>N/A</v>
      </c>
      <c r="E16" s="22" t="str">
        <f>IF(INDEX(Veh_Marshal,0,5)="N/A","N/A",'输出-系统进路参数'!H17)</f>
        <v>N/A</v>
      </c>
      <c r="F16" s="22" t="str">
        <f>IF(INDEX(Veh_Marshal,0,5)="N/A","N/A",'输出-系统进路参数'!I17)</f>
        <v>N/A</v>
      </c>
      <c r="G16" s="22" t="str">
        <f>IF(INDEX(Veh_Marshal,0,5)="N/A","N/A",'输出-系统进路参数'!J17)</f>
        <v>N/A</v>
      </c>
      <c r="H16" s="22" t="str">
        <f>IF(INDEX(Veh_Marshal,0,5)="N/A","N/A",'输出-系统进路参数'!K17)</f>
        <v>N/A</v>
      </c>
      <c r="I16" s="22" t="str">
        <f>IF(INDEX(Veh_Marshal,0,5)="N/A","N/A",'输出-系统进路参数'!L17)</f>
        <v>N/A</v>
      </c>
      <c r="J16" s="22" t="str">
        <f>IF(INDEX(Veh_Marshal,0,5)="N/A","N/A",'输出-系统进路参数'!M17)</f>
        <v>N/A</v>
      </c>
      <c r="K16" s="22" t="str">
        <f>IF(INDEX(Veh_Marshal,0,5)="N/A","N/A",'输出-系统进路参数'!N17)</f>
        <v>N/A</v>
      </c>
      <c r="L16" s="22" t="str">
        <f>IF(INDEX(Veh_Marshal,0,5)="N/A","N/A",'输出-系统进路参数'!O17)</f>
        <v>N/A</v>
      </c>
      <c r="M16" s="22" t="str">
        <f>IF(INDEX(Veh_Marshal,0,5)="N/A","N/A",'输出-系统进路参数'!P17)</f>
        <v>N/A</v>
      </c>
      <c r="N16" s="22" t="str">
        <f>IF(INDEX(Veh_Marshal,0,5)="N/A","N/A",'输出-系统进路参数'!Q17)</f>
        <v>N/A</v>
      </c>
      <c r="O16" s="22" t="str">
        <f>IF(INDEX(Veh_Marshal,0,5)="N/A","N/A",'输出-系统进路参数'!R17)</f>
        <v>N/A</v>
      </c>
      <c r="P16" s="22" t="str">
        <f>IF(INDEX(Veh_Marshal,0,5)="N/A","N/A",'输出-系统进路参数'!S17)</f>
        <v>N/A</v>
      </c>
      <c r="Q16" s="22" t="str">
        <f>IF(INDEX(Veh_Marshal,0,5)="N/A","N/A",'输出-系统进路参数'!T17)</f>
        <v>N/A</v>
      </c>
      <c r="R16" s="22" t="str">
        <f>IF(INDEX(Veh_Marshal,0,5)="N/A","N/A",'输出-系统进路参数'!U17)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IF(INDEX(Veh_Marshal,0,5)="N/A","N/A",'输出-系统进路参数'!B18)</f>
        <v>N/A</v>
      </c>
      <c r="B17" s="22" t="str">
        <f>IF(INDEX(Veh_Marshal,0,5)="N/A","N/A",'输出-系统进路参数'!E18)</f>
        <v>N/A</v>
      </c>
      <c r="C17" s="22" t="str">
        <f>IF(INDEX(Veh_Marshal,0,5)="N/A","N/A",'输出-系统进路参数'!F18)</f>
        <v>N/A</v>
      </c>
      <c r="D17" s="22" t="str">
        <f>IF(INDEX(Veh_Marshal,0,5)="N/A","N/A",'输出-系统进路参数'!G18)</f>
        <v>N/A</v>
      </c>
      <c r="E17" s="22" t="str">
        <f>IF(INDEX(Veh_Marshal,0,5)="N/A","N/A",'输出-系统进路参数'!H18)</f>
        <v>N/A</v>
      </c>
      <c r="F17" s="22" t="str">
        <f>IF(INDEX(Veh_Marshal,0,5)="N/A","N/A",'输出-系统进路参数'!I18)</f>
        <v>N/A</v>
      </c>
      <c r="G17" s="22" t="str">
        <f>IF(INDEX(Veh_Marshal,0,5)="N/A","N/A",'输出-系统进路参数'!J18)</f>
        <v>N/A</v>
      </c>
      <c r="H17" s="22" t="str">
        <f>IF(INDEX(Veh_Marshal,0,5)="N/A","N/A",'输出-系统进路参数'!K18)</f>
        <v>N/A</v>
      </c>
      <c r="I17" s="22" t="str">
        <f>IF(INDEX(Veh_Marshal,0,5)="N/A","N/A",'输出-系统进路参数'!L18)</f>
        <v>N/A</v>
      </c>
      <c r="J17" s="22" t="str">
        <f>IF(INDEX(Veh_Marshal,0,5)="N/A","N/A",'输出-系统进路参数'!M18)</f>
        <v>N/A</v>
      </c>
      <c r="K17" s="22" t="str">
        <f>IF(INDEX(Veh_Marshal,0,5)="N/A","N/A",'输出-系统进路参数'!N18)</f>
        <v>N/A</v>
      </c>
      <c r="L17" s="22" t="str">
        <f>IF(INDEX(Veh_Marshal,0,5)="N/A","N/A",'输出-系统进路参数'!O18)</f>
        <v>N/A</v>
      </c>
      <c r="M17" s="22" t="str">
        <f>IF(INDEX(Veh_Marshal,0,5)="N/A","N/A",'输出-系统进路参数'!P18)</f>
        <v>N/A</v>
      </c>
      <c r="N17" s="22" t="str">
        <f>IF(INDEX(Veh_Marshal,0,5)="N/A","N/A",'输出-系统进路参数'!Q18)</f>
        <v>N/A</v>
      </c>
      <c r="O17" s="22" t="str">
        <f>IF(INDEX(Veh_Marshal,0,5)="N/A","N/A",'输出-系统进路参数'!R18)</f>
        <v>N/A</v>
      </c>
      <c r="P17" s="22" t="str">
        <f>IF(INDEX(Veh_Marshal,0,5)="N/A","N/A",'输出-系统进路参数'!S18)</f>
        <v>N/A</v>
      </c>
      <c r="Q17" s="22" t="str">
        <f>IF(INDEX(Veh_Marshal,0,5)="N/A","N/A",'输出-系统进路参数'!T18)</f>
        <v>N/A</v>
      </c>
      <c r="R17" s="22" t="str">
        <f>IF(INDEX(Veh_Marshal,0,5)="N/A","N/A",'输出-系统进路参数'!U18)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IF(INDEX(Veh_Marshal,0,5)="N/A","N/A",'输出-系统进路参数'!B19)</f>
        <v>N/A</v>
      </c>
      <c r="B18" s="22" t="str">
        <f>IF(INDEX(Veh_Marshal,0,5)="N/A","N/A",'输出-系统进路参数'!E19)</f>
        <v>N/A</v>
      </c>
      <c r="C18" s="22" t="str">
        <f>IF(INDEX(Veh_Marshal,0,5)="N/A","N/A",'输出-系统进路参数'!F19)</f>
        <v>N/A</v>
      </c>
      <c r="D18" s="22" t="str">
        <f>IF(INDEX(Veh_Marshal,0,5)="N/A","N/A",'输出-系统进路参数'!G19)</f>
        <v>N/A</v>
      </c>
      <c r="E18" s="22" t="str">
        <f>IF(INDEX(Veh_Marshal,0,5)="N/A","N/A",'输出-系统进路参数'!H19)</f>
        <v>N/A</v>
      </c>
      <c r="F18" s="22" t="str">
        <f>IF(INDEX(Veh_Marshal,0,5)="N/A","N/A",'输出-系统进路参数'!I19)</f>
        <v>N/A</v>
      </c>
      <c r="G18" s="22" t="str">
        <f>IF(INDEX(Veh_Marshal,0,5)="N/A","N/A",'输出-系统进路参数'!J19)</f>
        <v>N/A</v>
      </c>
      <c r="H18" s="22" t="str">
        <f>IF(INDEX(Veh_Marshal,0,5)="N/A","N/A",'输出-系统进路参数'!K19)</f>
        <v>N/A</v>
      </c>
      <c r="I18" s="22" t="str">
        <f>IF(INDEX(Veh_Marshal,0,5)="N/A","N/A",'输出-系统进路参数'!L19)</f>
        <v>N/A</v>
      </c>
      <c r="J18" s="22" t="str">
        <f>IF(INDEX(Veh_Marshal,0,5)="N/A","N/A",'输出-系统进路参数'!M19)</f>
        <v>N/A</v>
      </c>
      <c r="K18" s="22" t="str">
        <f>IF(INDEX(Veh_Marshal,0,5)="N/A","N/A",'输出-系统进路参数'!N19)</f>
        <v>N/A</v>
      </c>
      <c r="L18" s="22" t="str">
        <f>IF(INDEX(Veh_Marshal,0,5)="N/A","N/A",'输出-系统进路参数'!O19)</f>
        <v>N/A</v>
      </c>
      <c r="M18" s="22" t="str">
        <f>IF(INDEX(Veh_Marshal,0,5)="N/A","N/A",'输出-系统进路参数'!P19)</f>
        <v>N/A</v>
      </c>
      <c r="N18" s="22" t="str">
        <f>IF(INDEX(Veh_Marshal,0,5)="N/A","N/A",'输出-系统进路参数'!Q19)</f>
        <v>N/A</v>
      </c>
      <c r="O18" s="22" t="str">
        <f>IF(INDEX(Veh_Marshal,0,5)="N/A","N/A",'输出-系统进路参数'!R19)</f>
        <v>N/A</v>
      </c>
      <c r="P18" s="22" t="str">
        <f>IF(INDEX(Veh_Marshal,0,5)="N/A","N/A",'输出-系统进路参数'!S19)</f>
        <v>N/A</v>
      </c>
      <c r="Q18" s="22" t="str">
        <f>IF(INDEX(Veh_Marshal,0,5)="N/A","N/A",'输出-系统进路参数'!T19)</f>
        <v>N/A</v>
      </c>
      <c r="R18" s="22" t="str">
        <f>IF(INDEX(Veh_Marshal,0,5)="N/A","N/A",'输出-系统进路参数'!U19)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IF(INDEX(Veh_Marshal,0,5)="N/A","N/A",'输出-系统进路参数'!B20)</f>
        <v>N/A</v>
      </c>
      <c r="B19" s="22" t="str">
        <f>IF(INDEX(Veh_Marshal,0,5)="N/A","N/A",'输出-系统进路参数'!E20)</f>
        <v>N/A</v>
      </c>
      <c r="C19" s="22" t="str">
        <f>IF(INDEX(Veh_Marshal,0,5)="N/A","N/A",'输出-系统进路参数'!F20)</f>
        <v>N/A</v>
      </c>
      <c r="D19" s="22" t="str">
        <f>IF(INDEX(Veh_Marshal,0,5)="N/A","N/A",'输出-系统进路参数'!G20)</f>
        <v>N/A</v>
      </c>
      <c r="E19" s="22" t="str">
        <f>IF(INDEX(Veh_Marshal,0,5)="N/A","N/A",'输出-系统进路参数'!H20)</f>
        <v>N/A</v>
      </c>
      <c r="F19" s="22" t="str">
        <f>IF(INDEX(Veh_Marshal,0,5)="N/A","N/A",'输出-系统进路参数'!I20)</f>
        <v>N/A</v>
      </c>
      <c r="G19" s="22" t="str">
        <f>IF(INDEX(Veh_Marshal,0,5)="N/A","N/A",'输出-系统进路参数'!J20)</f>
        <v>N/A</v>
      </c>
      <c r="H19" s="22" t="str">
        <f>IF(INDEX(Veh_Marshal,0,5)="N/A","N/A",'输出-系统进路参数'!K20)</f>
        <v>N/A</v>
      </c>
      <c r="I19" s="22" t="str">
        <f>IF(INDEX(Veh_Marshal,0,5)="N/A","N/A",'输出-系统进路参数'!L20)</f>
        <v>N/A</v>
      </c>
      <c r="J19" s="22" t="str">
        <f>IF(INDEX(Veh_Marshal,0,5)="N/A","N/A",'输出-系统进路参数'!M20)</f>
        <v>N/A</v>
      </c>
      <c r="K19" s="22" t="str">
        <f>IF(INDEX(Veh_Marshal,0,5)="N/A","N/A",'输出-系统进路参数'!N20)</f>
        <v>N/A</v>
      </c>
      <c r="L19" s="22" t="str">
        <f>IF(INDEX(Veh_Marshal,0,5)="N/A","N/A",'输出-系统进路参数'!O20)</f>
        <v>N/A</v>
      </c>
      <c r="M19" s="22" t="str">
        <f>IF(INDEX(Veh_Marshal,0,5)="N/A","N/A",'输出-系统进路参数'!P20)</f>
        <v>N/A</v>
      </c>
      <c r="N19" s="22" t="str">
        <f>IF(INDEX(Veh_Marshal,0,5)="N/A","N/A",'输出-系统进路参数'!Q20)</f>
        <v>N/A</v>
      </c>
      <c r="O19" s="22" t="str">
        <f>IF(INDEX(Veh_Marshal,0,5)="N/A","N/A",'输出-系统进路参数'!R20)</f>
        <v>N/A</v>
      </c>
      <c r="P19" s="22" t="str">
        <f>IF(INDEX(Veh_Marshal,0,5)="N/A","N/A",'输出-系统进路参数'!S20)</f>
        <v>N/A</v>
      </c>
      <c r="Q19" s="22" t="str">
        <f>IF(INDEX(Veh_Marshal,0,5)="N/A","N/A",'输出-系统进路参数'!T20)</f>
        <v>N/A</v>
      </c>
      <c r="R19" s="22" t="str">
        <f>IF(INDEX(Veh_Marshal,0,5)="N/A","N/A",'输出-系统进路参数'!U20)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IF(INDEX(Veh_Marshal,0,5)="N/A","N/A",'输出-系统进路参数'!B21)</f>
        <v>N/A</v>
      </c>
      <c r="B20" s="22" t="str">
        <f>IF(INDEX(Veh_Marshal,0,5)="N/A","N/A",'输出-系统进路参数'!E21)</f>
        <v>N/A</v>
      </c>
      <c r="C20" s="22" t="str">
        <f>IF(INDEX(Veh_Marshal,0,5)="N/A","N/A",'输出-系统进路参数'!F21)</f>
        <v>N/A</v>
      </c>
      <c r="D20" s="22" t="str">
        <f>IF(INDEX(Veh_Marshal,0,5)="N/A","N/A",'输出-系统进路参数'!G21)</f>
        <v>N/A</v>
      </c>
      <c r="E20" s="22" t="str">
        <f>IF(INDEX(Veh_Marshal,0,5)="N/A","N/A",'输出-系统进路参数'!H21)</f>
        <v>N/A</v>
      </c>
      <c r="F20" s="22" t="str">
        <f>IF(INDEX(Veh_Marshal,0,5)="N/A","N/A",'输出-系统进路参数'!I21)</f>
        <v>N/A</v>
      </c>
      <c r="G20" s="22" t="str">
        <f>IF(INDEX(Veh_Marshal,0,5)="N/A","N/A",'输出-系统进路参数'!J21)</f>
        <v>N/A</v>
      </c>
      <c r="H20" s="22" t="str">
        <f>IF(INDEX(Veh_Marshal,0,5)="N/A","N/A",'输出-系统进路参数'!K21)</f>
        <v>N/A</v>
      </c>
      <c r="I20" s="22" t="str">
        <f>IF(INDEX(Veh_Marshal,0,5)="N/A","N/A",'输出-系统进路参数'!L21)</f>
        <v>N/A</v>
      </c>
      <c r="J20" s="22" t="str">
        <f>IF(INDEX(Veh_Marshal,0,5)="N/A","N/A",'输出-系统进路参数'!M21)</f>
        <v>N/A</v>
      </c>
      <c r="K20" s="22" t="str">
        <f>IF(INDEX(Veh_Marshal,0,5)="N/A","N/A",'输出-系统进路参数'!N21)</f>
        <v>N/A</v>
      </c>
      <c r="L20" s="22" t="str">
        <f>IF(INDEX(Veh_Marshal,0,5)="N/A","N/A",'输出-系统进路参数'!O21)</f>
        <v>N/A</v>
      </c>
      <c r="M20" s="22" t="str">
        <f>IF(INDEX(Veh_Marshal,0,5)="N/A","N/A",'输出-系统进路参数'!P21)</f>
        <v>N/A</v>
      </c>
      <c r="N20" s="22" t="str">
        <f>IF(INDEX(Veh_Marshal,0,5)="N/A","N/A",'输出-系统进路参数'!Q21)</f>
        <v>N/A</v>
      </c>
      <c r="O20" s="22" t="str">
        <f>IF(INDEX(Veh_Marshal,0,5)="N/A","N/A",'输出-系统进路参数'!R21)</f>
        <v>N/A</v>
      </c>
      <c r="P20" s="22" t="str">
        <f>IF(INDEX(Veh_Marshal,0,5)="N/A","N/A",'输出-系统进路参数'!S21)</f>
        <v>N/A</v>
      </c>
      <c r="Q20" s="22" t="str">
        <f>IF(INDEX(Veh_Marshal,0,5)="N/A","N/A",'输出-系统进路参数'!T21)</f>
        <v>N/A</v>
      </c>
      <c r="R20" s="22" t="str">
        <f>IF(INDEX(Veh_Marshal,0,5)="N/A","N/A",'输出-系统进路参数'!U21)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IF(INDEX(Veh_Marshal,0,5)="N/A","N/A",'输出-系统进路参数'!B22)</f>
        <v>N/A</v>
      </c>
      <c r="B21" s="22" t="str">
        <f>IF(INDEX(Veh_Marshal,0,5)="N/A","N/A",'输出-系统进路参数'!E22)</f>
        <v>N/A</v>
      </c>
      <c r="C21" s="22" t="str">
        <f>IF(INDEX(Veh_Marshal,0,5)="N/A","N/A",'输出-系统进路参数'!F22)</f>
        <v>N/A</v>
      </c>
      <c r="D21" s="22" t="str">
        <f>IF(INDEX(Veh_Marshal,0,5)="N/A","N/A",'输出-系统进路参数'!G22)</f>
        <v>N/A</v>
      </c>
      <c r="E21" s="22" t="str">
        <f>IF(INDEX(Veh_Marshal,0,5)="N/A","N/A",'输出-系统进路参数'!H22)</f>
        <v>N/A</v>
      </c>
      <c r="F21" s="22" t="str">
        <f>IF(INDEX(Veh_Marshal,0,5)="N/A","N/A",'输出-系统进路参数'!I22)</f>
        <v>N/A</v>
      </c>
      <c r="G21" s="22" t="str">
        <f>IF(INDEX(Veh_Marshal,0,5)="N/A","N/A",'输出-系统进路参数'!J22)</f>
        <v>N/A</v>
      </c>
      <c r="H21" s="22" t="str">
        <f>IF(INDEX(Veh_Marshal,0,5)="N/A","N/A",'输出-系统进路参数'!K22)</f>
        <v>N/A</v>
      </c>
      <c r="I21" s="22" t="str">
        <f>IF(INDEX(Veh_Marshal,0,5)="N/A","N/A",'输出-系统进路参数'!L22)</f>
        <v>N/A</v>
      </c>
      <c r="J21" s="22" t="str">
        <f>IF(INDEX(Veh_Marshal,0,5)="N/A","N/A",'输出-系统进路参数'!M22)</f>
        <v>N/A</v>
      </c>
      <c r="K21" s="22" t="str">
        <f>IF(INDEX(Veh_Marshal,0,5)="N/A","N/A",'输出-系统进路参数'!N22)</f>
        <v>N/A</v>
      </c>
      <c r="L21" s="22" t="str">
        <f>IF(INDEX(Veh_Marshal,0,5)="N/A","N/A",'输出-系统进路参数'!O22)</f>
        <v>N/A</v>
      </c>
      <c r="M21" s="22" t="str">
        <f>IF(INDEX(Veh_Marshal,0,5)="N/A","N/A",'输出-系统进路参数'!P22)</f>
        <v>N/A</v>
      </c>
      <c r="N21" s="22" t="str">
        <f>IF(INDEX(Veh_Marshal,0,5)="N/A","N/A",'输出-系统进路参数'!Q22)</f>
        <v>N/A</v>
      </c>
      <c r="O21" s="22" t="str">
        <f>IF(INDEX(Veh_Marshal,0,5)="N/A","N/A",'输出-系统进路参数'!R22)</f>
        <v>N/A</v>
      </c>
      <c r="P21" s="22" t="str">
        <f>IF(INDEX(Veh_Marshal,0,5)="N/A","N/A",'输出-系统进路参数'!S22)</f>
        <v>N/A</v>
      </c>
      <c r="Q21" s="22" t="str">
        <f>IF(INDEX(Veh_Marshal,0,5)="N/A","N/A",'输出-系统进路参数'!T22)</f>
        <v>N/A</v>
      </c>
      <c r="R21" s="22" t="str">
        <f>IF(INDEX(Veh_Marshal,0,5)="N/A","N/A",'输出-系统进路参数'!U22)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IF(INDEX(Veh_Marshal,0,5)="N/A","N/A",'输出-系统进路参数'!B23)</f>
        <v>N/A</v>
      </c>
      <c r="B22" s="22" t="str">
        <f>IF(INDEX(Veh_Marshal,0,5)="N/A","N/A",'输出-系统进路参数'!E23)</f>
        <v>N/A</v>
      </c>
      <c r="C22" s="22" t="str">
        <f>IF(INDEX(Veh_Marshal,0,5)="N/A","N/A",'输出-系统进路参数'!F23)</f>
        <v>N/A</v>
      </c>
      <c r="D22" s="22" t="str">
        <f>IF(INDEX(Veh_Marshal,0,5)="N/A","N/A",'输出-系统进路参数'!G23)</f>
        <v>N/A</v>
      </c>
      <c r="E22" s="22" t="str">
        <f>IF(INDEX(Veh_Marshal,0,5)="N/A","N/A",'输出-系统进路参数'!H23)</f>
        <v>N/A</v>
      </c>
      <c r="F22" s="22" t="str">
        <f>IF(INDEX(Veh_Marshal,0,5)="N/A","N/A",'输出-系统进路参数'!I23)</f>
        <v>N/A</v>
      </c>
      <c r="G22" s="22" t="str">
        <f>IF(INDEX(Veh_Marshal,0,5)="N/A","N/A",'输出-系统进路参数'!J23)</f>
        <v>N/A</v>
      </c>
      <c r="H22" s="22" t="str">
        <f>IF(INDEX(Veh_Marshal,0,5)="N/A","N/A",'输出-系统进路参数'!K23)</f>
        <v>N/A</v>
      </c>
      <c r="I22" s="22" t="str">
        <f>IF(INDEX(Veh_Marshal,0,5)="N/A","N/A",'输出-系统进路参数'!L23)</f>
        <v>N/A</v>
      </c>
      <c r="J22" s="22" t="str">
        <f>IF(INDEX(Veh_Marshal,0,5)="N/A","N/A",'输出-系统进路参数'!M23)</f>
        <v>N/A</v>
      </c>
      <c r="K22" s="22" t="str">
        <f>IF(INDEX(Veh_Marshal,0,5)="N/A","N/A",'输出-系统进路参数'!N23)</f>
        <v>N/A</v>
      </c>
      <c r="L22" s="22" t="str">
        <f>IF(INDEX(Veh_Marshal,0,5)="N/A","N/A",'输出-系统进路参数'!O23)</f>
        <v>N/A</v>
      </c>
      <c r="M22" s="22" t="str">
        <f>IF(INDEX(Veh_Marshal,0,5)="N/A","N/A",'输出-系统进路参数'!P23)</f>
        <v>N/A</v>
      </c>
      <c r="N22" s="22" t="str">
        <f>IF(INDEX(Veh_Marshal,0,5)="N/A","N/A",'输出-系统进路参数'!Q23)</f>
        <v>N/A</v>
      </c>
      <c r="O22" s="22" t="str">
        <f>IF(INDEX(Veh_Marshal,0,5)="N/A","N/A",'输出-系统进路参数'!R23)</f>
        <v>N/A</v>
      </c>
      <c r="P22" s="22" t="str">
        <f>IF(INDEX(Veh_Marshal,0,5)="N/A","N/A",'输出-系统进路参数'!S23)</f>
        <v>N/A</v>
      </c>
      <c r="Q22" s="22" t="str">
        <f>IF(INDEX(Veh_Marshal,0,5)="N/A","N/A",'输出-系统进路参数'!T23)</f>
        <v>N/A</v>
      </c>
      <c r="R22" s="22" t="str">
        <f>IF(INDEX(Veh_Marshal,0,5)="N/A","N/A",'输出-系统进路参数'!U23)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IF(INDEX(Veh_Marshal,0,5)="N/A","N/A",'输出-系统进路参数'!B24)</f>
        <v>N/A</v>
      </c>
      <c r="B23" s="22" t="str">
        <f>IF(INDEX(Veh_Marshal,0,5)="N/A","N/A",'输出-系统进路参数'!E24)</f>
        <v>N/A</v>
      </c>
      <c r="C23" s="22" t="str">
        <f>IF(INDEX(Veh_Marshal,0,5)="N/A","N/A",'输出-系统进路参数'!F24)</f>
        <v>N/A</v>
      </c>
      <c r="D23" s="22" t="str">
        <f>IF(INDEX(Veh_Marshal,0,5)="N/A","N/A",'输出-系统进路参数'!G24)</f>
        <v>N/A</v>
      </c>
      <c r="E23" s="22" t="str">
        <f>IF(INDEX(Veh_Marshal,0,5)="N/A","N/A",'输出-系统进路参数'!H24)</f>
        <v>N/A</v>
      </c>
      <c r="F23" s="22" t="str">
        <f>IF(INDEX(Veh_Marshal,0,5)="N/A","N/A",'输出-系统进路参数'!I24)</f>
        <v>N/A</v>
      </c>
      <c r="G23" s="22" t="str">
        <f>IF(INDEX(Veh_Marshal,0,5)="N/A","N/A",'输出-系统进路参数'!J24)</f>
        <v>N/A</v>
      </c>
      <c r="H23" s="22" t="str">
        <f>IF(INDEX(Veh_Marshal,0,5)="N/A","N/A",'输出-系统进路参数'!K24)</f>
        <v>N/A</v>
      </c>
      <c r="I23" s="22" t="str">
        <f>IF(INDEX(Veh_Marshal,0,5)="N/A","N/A",'输出-系统进路参数'!L24)</f>
        <v>N/A</v>
      </c>
      <c r="J23" s="22" t="str">
        <f>IF(INDEX(Veh_Marshal,0,5)="N/A","N/A",'输出-系统进路参数'!M24)</f>
        <v>N/A</v>
      </c>
      <c r="K23" s="22" t="str">
        <f>IF(INDEX(Veh_Marshal,0,5)="N/A","N/A",'输出-系统进路参数'!N24)</f>
        <v>N/A</v>
      </c>
      <c r="L23" s="22" t="str">
        <f>IF(INDEX(Veh_Marshal,0,5)="N/A","N/A",'输出-系统进路参数'!O24)</f>
        <v>N/A</v>
      </c>
      <c r="M23" s="22" t="str">
        <f>IF(INDEX(Veh_Marshal,0,5)="N/A","N/A",'输出-系统进路参数'!P24)</f>
        <v>N/A</v>
      </c>
      <c r="N23" s="22" t="str">
        <f>IF(INDEX(Veh_Marshal,0,5)="N/A","N/A",'输出-系统进路参数'!Q24)</f>
        <v>N/A</v>
      </c>
      <c r="O23" s="22" t="str">
        <f>IF(INDEX(Veh_Marshal,0,5)="N/A","N/A",'输出-系统进路参数'!R24)</f>
        <v>N/A</v>
      </c>
      <c r="P23" s="22" t="str">
        <f>IF(INDEX(Veh_Marshal,0,5)="N/A","N/A",'输出-系统进路参数'!S24)</f>
        <v>N/A</v>
      </c>
      <c r="Q23" s="22" t="str">
        <f>IF(INDEX(Veh_Marshal,0,5)="N/A","N/A",'输出-系统进路参数'!T24)</f>
        <v>N/A</v>
      </c>
      <c r="R23" s="22" t="str">
        <f>IF(INDEX(Veh_Marshal,0,5)="N/A","N/A",'输出-系统进路参数'!U24)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IF(INDEX(Veh_Marshal,0,5)="N/A","N/A",'输出-系统进路参数'!B25)</f>
        <v>N/A</v>
      </c>
      <c r="B24" s="22" t="str">
        <f>IF(INDEX(Veh_Marshal,0,5)="N/A","N/A",'输出-系统进路参数'!E25)</f>
        <v>N/A</v>
      </c>
      <c r="C24" s="22" t="str">
        <f>IF(INDEX(Veh_Marshal,0,5)="N/A","N/A",'输出-系统进路参数'!F25)</f>
        <v>N/A</v>
      </c>
      <c r="D24" s="22" t="str">
        <f>IF(INDEX(Veh_Marshal,0,5)="N/A","N/A",'输出-系统进路参数'!G25)</f>
        <v>N/A</v>
      </c>
      <c r="E24" s="22" t="str">
        <f>IF(INDEX(Veh_Marshal,0,5)="N/A","N/A",'输出-系统进路参数'!H25)</f>
        <v>N/A</v>
      </c>
      <c r="F24" s="22" t="str">
        <f>IF(INDEX(Veh_Marshal,0,5)="N/A","N/A",'输出-系统进路参数'!I25)</f>
        <v>N/A</v>
      </c>
      <c r="G24" s="22" t="str">
        <f>IF(INDEX(Veh_Marshal,0,5)="N/A","N/A",'输出-系统进路参数'!J25)</f>
        <v>N/A</v>
      </c>
      <c r="H24" s="22" t="str">
        <f>IF(INDEX(Veh_Marshal,0,5)="N/A","N/A",'输出-系统进路参数'!K25)</f>
        <v>N/A</v>
      </c>
      <c r="I24" s="22" t="str">
        <f>IF(INDEX(Veh_Marshal,0,5)="N/A","N/A",'输出-系统进路参数'!L25)</f>
        <v>N/A</v>
      </c>
      <c r="J24" s="22" t="str">
        <f>IF(INDEX(Veh_Marshal,0,5)="N/A","N/A",'输出-系统进路参数'!M25)</f>
        <v>N/A</v>
      </c>
      <c r="K24" s="22" t="str">
        <f>IF(INDEX(Veh_Marshal,0,5)="N/A","N/A",'输出-系统进路参数'!N25)</f>
        <v>N/A</v>
      </c>
      <c r="L24" s="22" t="str">
        <f>IF(INDEX(Veh_Marshal,0,5)="N/A","N/A",'输出-系统进路参数'!O25)</f>
        <v>N/A</v>
      </c>
      <c r="M24" s="22" t="str">
        <f>IF(INDEX(Veh_Marshal,0,5)="N/A","N/A",'输出-系统进路参数'!P25)</f>
        <v>N/A</v>
      </c>
      <c r="N24" s="22" t="str">
        <f>IF(INDEX(Veh_Marshal,0,5)="N/A","N/A",'输出-系统进路参数'!Q25)</f>
        <v>N/A</v>
      </c>
      <c r="O24" s="22" t="str">
        <f>IF(INDEX(Veh_Marshal,0,5)="N/A","N/A",'输出-系统进路参数'!R25)</f>
        <v>N/A</v>
      </c>
      <c r="P24" s="22" t="str">
        <f>IF(INDEX(Veh_Marshal,0,5)="N/A","N/A",'输出-系统进路参数'!S25)</f>
        <v>N/A</v>
      </c>
      <c r="Q24" s="22" t="str">
        <f>IF(INDEX(Veh_Marshal,0,5)="N/A","N/A",'输出-系统进路参数'!T25)</f>
        <v>N/A</v>
      </c>
      <c r="R24" s="22" t="str">
        <f>IF(INDEX(Veh_Marshal,0,5)="N/A","N/A",'输出-系统进路参数'!U25)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IF(INDEX(Veh_Marshal,0,5)="N/A","N/A",'输出-系统进路参数'!B26)</f>
        <v>N/A</v>
      </c>
      <c r="B25" s="22" t="str">
        <f>IF(INDEX(Veh_Marshal,0,5)="N/A","N/A",'输出-系统进路参数'!E26)</f>
        <v>N/A</v>
      </c>
      <c r="C25" s="22" t="str">
        <f>IF(INDEX(Veh_Marshal,0,5)="N/A","N/A",'输出-系统进路参数'!F26)</f>
        <v>N/A</v>
      </c>
      <c r="D25" s="22" t="str">
        <f>IF(INDEX(Veh_Marshal,0,5)="N/A","N/A",'输出-系统进路参数'!G26)</f>
        <v>N/A</v>
      </c>
      <c r="E25" s="22" t="str">
        <f>IF(INDEX(Veh_Marshal,0,5)="N/A","N/A",'输出-系统进路参数'!H26)</f>
        <v>N/A</v>
      </c>
      <c r="F25" s="22" t="str">
        <f>IF(INDEX(Veh_Marshal,0,5)="N/A","N/A",'输出-系统进路参数'!I26)</f>
        <v>N/A</v>
      </c>
      <c r="G25" s="22" t="str">
        <f>IF(INDEX(Veh_Marshal,0,5)="N/A","N/A",'输出-系统进路参数'!J26)</f>
        <v>N/A</v>
      </c>
      <c r="H25" s="22" t="str">
        <f>IF(INDEX(Veh_Marshal,0,5)="N/A","N/A",'输出-系统进路参数'!K26)</f>
        <v>N/A</v>
      </c>
      <c r="I25" s="22" t="str">
        <f>IF(INDEX(Veh_Marshal,0,5)="N/A","N/A",'输出-系统进路参数'!L26)</f>
        <v>N/A</v>
      </c>
      <c r="J25" s="22" t="str">
        <f>IF(INDEX(Veh_Marshal,0,5)="N/A","N/A",'输出-系统进路参数'!M26)</f>
        <v>N/A</v>
      </c>
      <c r="K25" s="22" t="str">
        <f>IF(INDEX(Veh_Marshal,0,5)="N/A","N/A",'输出-系统进路参数'!N26)</f>
        <v>N/A</v>
      </c>
      <c r="L25" s="22" t="str">
        <f>IF(INDEX(Veh_Marshal,0,5)="N/A","N/A",'输出-系统进路参数'!O26)</f>
        <v>N/A</v>
      </c>
      <c r="M25" s="22" t="str">
        <f>IF(INDEX(Veh_Marshal,0,5)="N/A","N/A",'输出-系统进路参数'!P26)</f>
        <v>N/A</v>
      </c>
      <c r="N25" s="22" t="str">
        <f>IF(INDEX(Veh_Marshal,0,5)="N/A","N/A",'输出-系统进路参数'!Q26)</f>
        <v>N/A</v>
      </c>
      <c r="O25" s="22" t="str">
        <f>IF(INDEX(Veh_Marshal,0,5)="N/A","N/A",'输出-系统进路参数'!R26)</f>
        <v>N/A</v>
      </c>
      <c r="P25" s="22" t="str">
        <f>IF(INDEX(Veh_Marshal,0,5)="N/A","N/A",'输出-系统进路参数'!S26)</f>
        <v>N/A</v>
      </c>
      <c r="Q25" s="22" t="str">
        <f>IF(INDEX(Veh_Marshal,0,5)="N/A","N/A",'输出-系统进路参数'!T26)</f>
        <v>N/A</v>
      </c>
      <c r="R25" s="22" t="str">
        <f>IF(INDEX(Veh_Marshal,0,5)="N/A","N/A",'输出-系统进路参数'!U26)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IF(INDEX(Veh_Marshal,0,5)="N/A","N/A",'输出-系统进路参数'!B27)</f>
        <v>N/A</v>
      </c>
      <c r="B26" s="22" t="str">
        <f>IF(INDEX(Veh_Marshal,0,5)="N/A","N/A",'输出-系统进路参数'!E27)</f>
        <v>N/A</v>
      </c>
      <c r="C26" s="22" t="str">
        <f>IF(INDEX(Veh_Marshal,0,5)="N/A","N/A",'输出-系统进路参数'!F27)</f>
        <v>N/A</v>
      </c>
      <c r="D26" s="22" t="str">
        <f>IF(INDEX(Veh_Marshal,0,5)="N/A","N/A",'输出-系统进路参数'!G27)</f>
        <v>N/A</v>
      </c>
      <c r="E26" s="22" t="str">
        <f>IF(INDEX(Veh_Marshal,0,5)="N/A","N/A",'输出-系统进路参数'!H27)</f>
        <v>N/A</v>
      </c>
      <c r="F26" s="22" t="str">
        <f>IF(INDEX(Veh_Marshal,0,5)="N/A","N/A",'输出-系统进路参数'!I27)</f>
        <v>N/A</v>
      </c>
      <c r="G26" s="22" t="str">
        <f>IF(INDEX(Veh_Marshal,0,5)="N/A","N/A",'输出-系统进路参数'!J27)</f>
        <v>N/A</v>
      </c>
      <c r="H26" s="22" t="str">
        <f>IF(INDEX(Veh_Marshal,0,5)="N/A","N/A",'输出-系统进路参数'!K27)</f>
        <v>N/A</v>
      </c>
      <c r="I26" s="22" t="str">
        <f>IF(INDEX(Veh_Marshal,0,5)="N/A","N/A",'输出-系统进路参数'!L27)</f>
        <v>N/A</v>
      </c>
      <c r="J26" s="22" t="str">
        <f>IF(INDEX(Veh_Marshal,0,5)="N/A","N/A",'输出-系统进路参数'!M27)</f>
        <v>N/A</v>
      </c>
      <c r="K26" s="22" t="str">
        <f>IF(INDEX(Veh_Marshal,0,5)="N/A","N/A",'输出-系统进路参数'!N27)</f>
        <v>N/A</v>
      </c>
      <c r="L26" s="22" t="str">
        <f>IF(INDEX(Veh_Marshal,0,5)="N/A","N/A",'输出-系统进路参数'!O27)</f>
        <v>N/A</v>
      </c>
      <c r="M26" s="22" t="str">
        <f>IF(INDEX(Veh_Marshal,0,5)="N/A","N/A",'输出-系统进路参数'!P27)</f>
        <v>N/A</v>
      </c>
      <c r="N26" s="22" t="str">
        <f>IF(INDEX(Veh_Marshal,0,5)="N/A","N/A",'输出-系统进路参数'!Q27)</f>
        <v>N/A</v>
      </c>
      <c r="O26" s="22" t="str">
        <f>IF(INDEX(Veh_Marshal,0,5)="N/A","N/A",'输出-系统进路参数'!R27)</f>
        <v>N/A</v>
      </c>
      <c r="P26" s="22" t="str">
        <f>IF(INDEX(Veh_Marshal,0,5)="N/A","N/A",'输出-系统进路参数'!S27)</f>
        <v>N/A</v>
      </c>
      <c r="Q26" s="22" t="str">
        <f>IF(INDEX(Veh_Marshal,0,5)="N/A","N/A",'输出-系统进路参数'!T27)</f>
        <v>N/A</v>
      </c>
      <c r="R26" s="22" t="str">
        <f>IF(INDEX(Veh_Marshal,0,5)="N/A","N/A",'输出-系统进路参数'!U27)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IF(INDEX(Veh_Marshal,0,5)="N/A","N/A",'输出-系统进路参数'!B28)</f>
        <v>N/A</v>
      </c>
      <c r="B27" s="22" t="str">
        <f>IF(INDEX(Veh_Marshal,0,5)="N/A","N/A",'输出-系统进路参数'!E28)</f>
        <v>N/A</v>
      </c>
      <c r="C27" s="22" t="str">
        <f>IF(INDEX(Veh_Marshal,0,5)="N/A","N/A",'输出-系统进路参数'!F28)</f>
        <v>N/A</v>
      </c>
      <c r="D27" s="22" t="str">
        <f>IF(INDEX(Veh_Marshal,0,5)="N/A","N/A",'输出-系统进路参数'!G28)</f>
        <v>N/A</v>
      </c>
      <c r="E27" s="22" t="str">
        <f>IF(INDEX(Veh_Marshal,0,5)="N/A","N/A",'输出-系统进路参数'!H28)</f>
        <v>N/A</v>
      </c>
      <c r="F27" s="22" t="str">
        <f>IF(INDEX(Veh_Marshal,0,5)="N/A","N/A",'输出-系统进路参数'!I28)</f>
        <v>N/A</v>
      </c>
      <c r="G27" s="22" t="str">
        <f>IF(INDEX(Veh_Marshal,0,5)="N/A","N/A",'输出-系统进路参数'!J28)</f>
        <v>N/A</v>
      </c>
      <c r="H27" s="22" t="str">
        <f>IF(INDEX(Veh_Marshal,0,5)="N/A","N/A",'输出-系统进路参数'!K28)</f>
        <v>N/A</v>
      </c>
      <c r="I27" s="22" t="str">
        <f>IF(INDEX(Veh_Marshal,0,5)="N/A","N/A",'输出-系统进路参数'!L28)</f>
        <v>N/A</v>
      </c>
      <c r="J27" s="22" t="str">
        <f>IF(INDEX(Veh_Marshal,0,5)="N/A","N/A",'输出-系统进路参数'!M28)</f>
        <v>N/A</v>
      </c>
      <c r="K27" s="22" t="str">
        <f>IF(INDEX(Veh_Marshal,0,5)="N/A","N/A",'输出-系统进路参数'!N28)</f>
        <v>N/A</v>
      </c>
      <c r="L27" s="22" t="str">
        <f>IF(INDEX(Veh_Marshal,0,5)="N/A","N/A",'输出-系统进路参数'!O28)</f>
        <v>N/A</v>
      </c>
      <c r="M27" s="22" t="str">
        <f>IF(INDEX(Veh_Marshal,0,5)="N/A","N/A",'输出-系统进路参数'!P28)</f>
        <v>N/A</v>
      </c>
      <c r="N27" s="22" t="str">
        <f>IF(INDEX(Veh_Marshal,0,5)="N/A","N/A",'输出-系统进路参数'!Q28)</f>
        <v>N/A</v>
      </c>
      <c r="O27" s="22" t="str">
        <f>IF(INDEX(Veh_Marshal,0,5)="N/A","N/A",'输出-系统进路参数'!R28)</f>
        <v>N/A</v>
      </c>
      <c r="P27" s="22" t="str">
        <f>IF(INDEX(Veh_Marshal,0,5)="N/A","N/A",'输出-系统进路参数'!S28)</f>
        <v>N/A</v>
      </c>
      <c r="Q27" s="22" t="str">
        <f>IF(INDEX(Veh_Marshal,0,5)="N/A","N/A",'输出-系统进路参数'!T28)</f>
        <v>N/A</v>
      </c>
      <c r="R27" s="22" t="str">
        <f>IF(INDEX(Veh_Marshal,0,5)="N/A","N/A",'输出-系统进路参数'!U28)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IF(INDEX(Veh_Marshal,0,5)="N/A","N/A",'输出-系统进路参数'!B29)</f>
        <v>N/A</v>
      </c>
      <c r="B28" s="22" t="str">
        <f>IF(INDEX(Veh_Marshal,0,5)="N/A","N/A",'输出-系统进路参数'!E29)</f>
        <v>N/A</v>
      </c>
      <c r="C28" s="22" t="str">
        <f>IF(INDEX(Veh_Marshal,0,5)="N/A","N/A",'输出-系统进路参数'!F29)</f>
        <v>N/A</v>
      </c>
      <c r="D28" s="22" t="str">
        <f>IF(INDEX(Veh_Marshal,0,5)="N/A","N/A",'输出-系统进路参数'!G29)</f>
        <v>N/A</v>
      </c>
      <c r="E28" s="22" t="str">
        <f>IF(INDEX(Veh_Marshal,0,5)="N/A","N/A",'输出-系统进路参数'!H29)</f>
        <v>N/A</v>
      </c>
      <c r="F28" s="22" t="str">
        <f>IF(INDEX(Veh_Marshal,0,5)="N/A","N/A",'输出-系统进路参数'!I29)</f>
        <v>N/A</v>
      </c>
      <c r="G28" s="22" t="str">
        <f>IF(INDEX(Veh_Marshal,0,5)="N/A","N/A",'输出-系统进路参数'!J29)</f>
        <v>N/A</v>
      </c>
      <c r="H28" s="22" t="str">
        <f>IF(INDEX(Veh_Marshal,0,5)="N/A","N/A",'输出-系统进路参数'!K29)</f>
        <v>N/A</v>
      </c>
      <c r="I28" s="22" t="str">
        <f>IF(INDEX(Veh_Marshal,0,5)="N/A","N/A",'输出-系统进路参数'!L29)</f>
        <v>N/A</v>
      </c>
      <c r="J28" s="22" t="str">
        <f>IF(INDEX(Veh_Marshal,0,5)="N/A","N/A",'输出-系统进路参数'!M29)</f>
        <v>N/A</v>
      </c>
      <c r="K28" s="22" t="str">
        <f>IF(INDEX(Veh_Marshal,0,5)="N/A","N/A",'输出-系统进路参数'!N29)</f>
        <v>N/A</v>
      </c>
      <c r="L28" s="22" t="str">
        <f>IF(INDEX(Veh_Marshal,0,5)="N/A","N/A",'输出-系统进路参数'!O29)</f>
        <v>N/A</v>
      </c>
      <c r="M28" s="22" t="str">
        <f>IF(INDEX(Veh_Marshal,0,5)="N/A","N/A",'输出-系统进路参数'!P29)</f>
        <v>N/A</v>
      </c>
      <c r="N28" s="22" t="str">
        <f>IF(INDEX(Veh_Marshal,0,5)="N/A","N/A",'输出-系统进路参数'!Q29)</f>
        <v>N/A</v>
      </c>
      <c r="O28" s="22" t="str">
        <f>IF(INDEX(Veh_Marshal,0,5)="N/A","N/A",'输出-系统进路参数'!R29)</f>
        <v>N/A</v>
      </c>
      <c r="P28" s="22" t="str">
        <f>IF(INDEX(Veh_Marshal,0,5)="N/A","N/A",'输出-系统进路参数'!S29)</f>
        <v>N/A</v>
      </c>
      <c r="Q28" s="22" t="str">
        <f>IF(INDEX(Veh_Marshal,0,5)="N/A","N/A",'输出-系统进路参数'!T29)</f>
        <v>N/A</v>
      </c>
      <c r="R28" s="22" t="str">
        <f>IF(INDEX(Veh_Marshal,0,5)="N/A","N/A",'输出-系统进路参数'!U29)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IF(INDEX(Veh_Marshal,0,5)="N/A","N/A",'输出-系统进路参数'!B30)</f>
        <v>N/A</v>
      </c>
      <c r="B29" s="22" t="str">
        <f>IF(INDEX(Veh_Marshal,0,5)="N/A","N/A",'输出-系统进路参数'!E30)</f>
        <v>N/A</v>
      </c>
      <c r="C29" s="22" t="str">
        <f>IF(INDEX(Veh_Marshal,0,5)="N/A","N/A",'输出-系统进路参数'!F30)</f>
        <v>N/A</v>
      </c>
      <c r="D29" s="22" t="str">
        <f>IF(INDEX(Veh_Marshal,0,5)="N/A","N/A",'输出-系统进路参数'!G30)</f>
        <v>N/A</v>
      </c>
      <c r="E29" s="22" t="str">
        <f>IF(INDEX(Veh_Marshal,0,5)="N/A","N/A",'输出-系统进路参数'!H30)</f>
        <v>N/A</v>
      </c>
      <c r="F29" s="22" t="str">
        <f>IF(INDEX(Veh_Marshal,0,5)="N/A","N/A",'输出-系统进路参数'!I30)</f>
        <v>N/A</v>
      </c>
      <c r="G29" s="22" t="str">
        <f>IF(INDEX(Veh_Marshal,0,5)="N/A","N/A",'输出-系统进路参数'!J30)</f>
        <v>N/A</v>
      </c>
      <c r="H29" s="22" t="str">
        <f>IF(INDEX(Veh_Marshal,0,5)="N/A","N/A",'输出-系统进路参数'!K30)</f>
        <v>N/A</v>
      </c>
      <c r="I29" s="22" t="str">
        <f>IF(INDEX(Veh_Marshal,0,5)="N/A","N/A",'输出-系统进路参数'!L30)</f>
        <v>N/A</v>
      </c>
      <c r="J29" s="22" t="str">
        <f>IF(INDEX(Veh_Marshal,0,5)="N/A","N/A",'输出-系统进路参数'!M30)</f>
        <v>N/A</v>
      </c>
      <c r="K29" s="22" t="str">
        <f>IF(INDEX(Veh_Marshal,0,5)="N/A","N/A",'输出-系统进路参数'!N30)</f>
        <v>N/A</v>
      </c>
      <c r="L29" s="22" t="str">
        <f>IF(INDEX(Veh_Marshal,0,5)="N/A","N/A",'输出-系统进路参数'!O30)</f>
        <v>N/A</v>
      </c>
      <c r="M29" s="22" t="str">
        <f>IF(INDEX(Veh_Marshal,0,5)="N/A","N/A",'输出-系统进路参数'!P30)</f>
        <v>N/A</v>
      </c>
      <c r="N29" s="22" t="str">
        <f>IF(INDEX(Veh_Marshal,0,5)="N/A","N/A",'输出-系统进路参数'!Q30)</f>
        <v>N/A</v>
      </c>
      <c r="O29" s="22" t="str">
        <f>IF(INDEX(Veh_Marshal,0,5)="N/A","N/A",'输出-系统进路参数'!R30)</f>
        <v>N/A</v>
      </c>
      <c r="P29" s="22" t="str">
        <f>IF(INDEX(Veh_Marshal,0,5)="N/A","N/A",'输出-系统进路参数'!S30)</f>
        <v>N/A</v>
      </c>
      <c r="Q29" s="22" t="str">
        <f>IF(INDEX(Veh_Marshal,0,5)="N/A","N/A",'输出-系统进路参数'!T30)</f>
        <v>N/A</v>
      </c>
      <c r="R29" s="22" t="str">
        <f>IF(INDEX(Veh_Marshal,0,5)="N/A","N/A",'输出-系统进路参数'!U30)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IF(INDEX(Veh_Marshal,0,5)="N/A","N/A",'输出-系统进路参数'!B31)</f>
        <v>N/A</v>
      </c>
      <c r="B30" s="22" t="str">
        <f>IF(INDEX(Veh_Marshal,0,5)="N/A","N/A",'输出-系统进路参数'!E31)</f>
        <v>N/A</v>
      </c>
      <c r="C30" s="22" t="str">
        <f>IF(INDEX(Veh_Marshal,0,5)="N/A","N/A",'输出-系统进路参数'!F31)</f>
        <v>N/A</v>
      </c>
      <c r="D30" s="22" t="str">
        <f>IF(INDEX(Veh_Marshal,0,5)="N/A","N/A",'输出-系统进路参数'!G31)</f>
        <v>N/A</v>
      </c>
      <c r="E30" s="22" t="str">
        <f>IF(INDEX(Veh_Marshal,0,5)="N/A","N/A",'输出-系统进路参数'!H31)</f>
        <v>N/A</v>
      </c>
      <c r="F30" s="22" t="str">
        <f>IF(INDEX(Veh_Marshal,0,5)="N/A","N/A",'输出-系统进路参数'!I31)</f>
        <v>N/A</v>
      </c>
      <c r="G30" s="22" t="str">
        <f>IF(INDEX(Veh_Marshal,0,5)="N/A","N/A",'输出-系统进路参数'!J31)</f>
        <v>N/A</v>
      </c>
      <c r="H30" s="22" t="str">
        <f>IF(INDEX(Veh_Marshal,0,5)="N/A","N/A",'输出-系统进路参数'!K31)</f>
        <v>N/A</v>
      </c>
      <c r="I30" s="22" t="str">
        <f>IF(INDEX(Veh_Marshal,0,5)="N/A","N/A",'输出-系统进路参数'!L31)</f>
        <v>N/A</v>
      </c>
      <c r="J30" s="22" t="str">
        <f>IF(INDEX(Veh_Marshal,0,5)="N/A","N/A",'输出-系统进路参数'!M31)</f>
        <v>N/A</v>
      </c>
      <c r="K30" s="22" t="str">
        <f>IF(INDEX(Veh_Marshal,0,5)="N/A","N/A",'输出-系统进路参数'!N31)</f>
        <v>N/A</v>
      </c>
      <c r="L30" s="22" t="str">
        <f>IF(INDEX(Veh_Marshal,0,5)="N/A","N/A",'输出-系统进路参数'!O31)</f>
        <v>N/A</v>
      </c>
      <c r="M30" s="22" t="str">
        <f>IF(INDEX(Veh_Marshal,0,5)="N/A","N/A",'输出-系统进路参数'!P31)</f>
        <v>N/A</v>
      </c>
      <c r="N30" s="22" t="str">
        <f>IF(INDEX(Veh_Marshal,0,5)="N/A","N/A",'输出-系统进路参数'!Q31)</f>
        <v>N/A</v>
      </c>
      <c r="O30" s="22" t="str">
        <f>IF(INDEX(Veh_Marshal,0,5)="N/A","N/A",'输出-系统进路参数'!R31)</f>
        <v>N/A</v>
      </c>
      <c r="P30" s="22" t="str">
        <f>IF(INDEX(Veh_Marshal,0,5)="N/A","N/A",'输出-系统进路参数'!S31)</f>
        <v>N/A</v>
      </c>
      <c r="Q30" s="22" t="str">
        <f>IF(INDEX(Veh_Marshal,0,5)="N/A","N/A",'输出-系统进路参数'!T31)</f>
        <v>N/A</v>
      </c>
      <c r="R30" s="22" t="str">
        <f>IF(INDEX(Veh_Marshal,0,5)="N/A","N/A",'输出-系统进路参数'!U31)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IF(INDEX(Veh_Marshal,0,5)="N/A","N/A",'输出-系统进路参数'!B32)</f>
        <v>N/A</v>
      </c>
      <c r="B31" s="22" t="str">
        <f>IF(INDEX(Veh_Marshal,0,5)="N/A","N/A",'输出-系统进路参数'!E32)</f>
        <v>N/A</v>
      </c>
      <c r="C31" s="22" t="str">
        <f>IF(INDEX(Veh_Marshal,0,5)="N/A","N/A",'输出-系统进路参数'!F32)</f>
        <v>N/A</v>
      </c>
      <c r="D31" s="22" t="str">
        <f>IF(INDEX(Veh_Marshal,0,5)="N/A","N/A",'输出-系统进路参数'!G32)</f>
        <v>N/A</v>
      </c>
      <c r="E31" s="22" t="str">
        <f>IF(INDEX(Veh_Marshal,0,5)="N/A","N/A",'输出-系统进路参数'!H32)</f>
        <v>N/A</v>
      </c>
      <c r="F31" s="22" t="str">
        <f>IF(INDEX(Veh_Marshal,0,5)="N/A","N/A",'输出-系统进路参数'!I32)</f>
        <v>N/A</v>
      </c>
      <c r="G31" s="22" t="str">
        <f>IF(INDEX(Veh_Marshal,0,5)="N/A","N/A",'输出-系统进路参数'!J32)</f>
        <v>N/A</v>
      </c>
      <c r="H31" s="22" t="str">
        <f>IF(INDEX(Veh_Marshal,0,5)="N/A","N/A",'输出-系统进路参数'!K32)</f>
        <v>N/A</v>
      </c>
      <c r="I31" s="22" t="str">
        <f>IF(INDEX(Veh_Marshal,0,5)="N/A","N/A",'输出-系统进路参数'!L32)</f>
        <v>N/A</v>
      </c>
      <c r="J31" s="22" t="str">
        <f>IF(INDEX(Veh_Marshal,0,5)="N/A","N/A",'输出-系统进路参数'!M32)</f>
        <v>N/A</v>
      </c>
      <c r="K31" s="22" t="str">
        <f>IF(INDEX(Veh_Marshal,0,5)="N/A","N/A",'输出-系统进路参数'!N32)</f>
        <v>N/A</v>
      </c>
      <c r="L31" s="22" t="str">
        <f>IF(INDEX(Veh_Marshal,0,5)="N/A","N/A",'输出-系统进路参数'!O32)</f>
        <v>N/A</v>
      </c>
      <c r="M31" s="22" t="str">
        <f>IF(INDEX(Veh_Marshal,0,5)="N/A","N/A",'输出-系统进路参数'!P32)</f>
        <v>N/A</v>
      </c>
      <c r="N31" s="22" t="str">
        <f>IF(INDEX(Veh_Marshal,0,5)="N/A","N/A",'输出-系统进路参数'!Q32)</f>
        <v>N/A</v>
      </c>
      <c r="O31" s="22" t="str">
        <f>IF(INDEX(Veh_Marshal,0,5)="N/A","N/A",'输出-系统进路参数'!R32)</f>
        <v>N/A</v>
      </c>
      <c r="P31" s="22" t="str">
        <f>IF(INDEX(Veh_Marshal,0,5)="N/A","N/A",'输出-系统进路参数'!S32)</f>
        <v>N/A</v>
      </c>
      <c r="Q31" s="22" t="str">
        <f>IF(INDEX(Veh_Marshal,0,5)="N/A","N/A",'输出-系统进路参数'!T32)</f>
        <v>N/A</v>
      </c>
      <c r="R31" s="22" t="str">
        <f>IF(INDEX(Veh_Marshal,0,5)="N/A","N/A",'输出-系统进路参数'!U32)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IF(INDEX(Veh_Marshal,0,5)="N/A","N/A",'输出-系统进路参数'!B33)</f>
        <v>N/A</v>
      </c>
      <c r="B32" s="22" t="str">
        <f>IF(INDEX(Veh_Marshal,0,5)="N/A","N/A",'输出-系统进路参数'!E33)</f>
        <v>N/A</v>
      </c>
      <c r="C32" s="22" t="str">
        <f>IF(INDEX(Veh_Marshal,0,5)="N/A","N/A",'输出-系统进路参数'!F33)</f>
        <v>N/A</v>
      </c>
      <c r="D32" s="22" t="str">
        <f>IF(INDEX(Veh_Marshal,0,5)="N/A","N/A",'输出-系统进路参数'!G33)</f>
        <v>N/A</v>
      </c>
      <c r="E32" s="22" t="str">
        <f>IF(INDEX(Veh_Marshal,0,5)="N/A","N/A",'输出-系统进路参数'!H33)</f>
        <v>N/A</v>
      </c>
      <c r="F32" s="22" t="str">
        <f>IF(INDEX(Veh_Marshal,0,5)="N/A","N/A",'输出-系统进路参数'!I33)</f>
        <v>N/A</v>
      </c>
      <c r="G32" s="22" t="str">
        <f>IF(INDEX(Veh_Marshal,0,5)="N/A","N/A",'输出-系统进路参数'!J33)</f>
        <v>N/A</v>
      </c>
      <c r="H32" s="22" t="str">
        <f>IF(INDEX(Veh_Marshal,0,5)="N/A","N/A",'输出-系统进路参数'!K33)</f>
        <v>N/A</v>
      </c>
      <c r="I32" s="22" t="str">
        <f>IF(INDEX(Veh_Marshal,0,5)="N/A","N/A",'输出-系统进路参数'!L33)</f>
        <v>N/A</v>
      </c>
      <c r="J32" s="22" t="str">
        <f>IF(INDEX(Veh_Marshal,0,5)="N/A","N/A",'输出-系统进路参数'!M33)</f>
        <v>N/A</v>
      </c>
      <c r="K32" s="22" t="str">
        <f>IF(INDEX(Veh_Marshal,0,5)="N/A","N/A",'输出-系统进路参数'!N33)</f>
        <v>N/A</v>
      </c>
      <c r="L32" s="22" t="str">
        <f>IF(INDEX(Veh_Marshal,0,5)="N/A","N/A",'输出-系统进路参数'!O33)</f>
        <v>N/A</v>
      </c>
      <c r="M32" s="22" t="str">
        <f>IF(INDEX(Veh_Marshal,0,5)="N/A","N/A",'输出-系统进路参数'!P33)</f>
        <v>N/A</v>
      </c>
      <c r="N32" s="22" t="str">
        <f>IF(INDEX(Veh_Marshal,0,5)="N/A","N/A",'输出-系统进路参数'!Q33)</f>
        <v>N/A</v>
      </c>
      <c r="O32" s="22" t="str">
        <f>IF(INDEX(Veh_Marshal,0,5)="N/A","N/A",'输出-系统进路参数'!R33)</f>
        <v>N/A</v>
      </c>
      <c r="P32" s="22" t="str">
        <f>IF(INDEX(Veh_Marshal,0,5)="N/A","N/A",'输出-系统进路参数'!S33)</f>
        <v>N/A</v>
      </c>
      <c r="Q32" s="22" t="str">
        <f>IF(INDEX(Veh_Marshal,0,5)="N/A","N/A",'输出-系统进路参数'!T33)</f>
        <v>N/A</v>
      </c>
      <c r="R32" s="22" t="str">
        <f>IF(INDEX(Veh_Marshal,0,5)="N/A","N/A",'输出-系统进路参数'!U33)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IF(INDEX(Veh_Marshal,0,5)="N/A","N/A",'输出-系统进路参数'!B34)</f>
        <v>N/A</v>
      </c>
      <c r="B33" s="22" t="str">
        <f>IF(INDEX(Veh_Marshal,0,5)="N/A","N/A",'输出-系统进路参数'!E34)</f>
        <v>N/A</v>
      </c>
      <c r="C33" s="22" t="str">
        <f>IF(INDEX(Veh_Marshal,0,5)="N/A","N/A",'输出-系统进路参数'!F34)</f>
        <v>N/A</v>
      </c>
      <c r="D33" s="22" t="str">
        <f>IF(INDEX(Veh_Marshal,0,5)="N/A","N/A",'输出-系统进路参数'!G34)</f>
        <v>N/A</v>
      </c>
      <c r="E33" s="22" t="str">
        <f>IF(INDEX(Veh_Marshal,0,5)="N/A","N/A",'输出-系统进路参数'!H34)</f>
        <v>N/A</v>
      </c>
      <c r="F33" s="22" t="str">
        <f>IF(INDEX(Veh_Marshal,0,5)="N/A","N/A",'输出-系统进路参数'!I34)</f>
        <v>N/A</v>
      </c>
      <c r="G33" s="22" t="str">
        <f>IF(INDEX(Veh_Marshal,0,5)="N/A","N/A",'输出-系统进路参数'!J34)</f>
        <v>N/A</v>
      </c>
      <c r="H33" s="22" t="str">
        <f>IF(INDEX(Veh_Marshal,0,5)="N/A","N/A",'输出-系统进路参数'!K34)</f>
        <v>N/A</v>
      </c>
      <c r="I33" s="22" t="str">
        <f>IF(INDEX(Veh_Marshal,0,5)="N/A","N/A",'输出-系统进路参数'!L34)</f>
        <v>N/A</v>
      </c>
      <c r="J33" s="22" t="str">
        <f>IF(INDEX(Veh_Marshal,0,5)="N/A","N/A",'输出-系统进路参数'!M34)</f>
        <v>N/A</v>
      </c>
      <c r="K33" s="22" t="str">
        <f>IF(INDEX(Veh_Marshal,0,5)="N/A","N/A",'输出-系统进路参数'!N34)</f>
        <v>N/A</v>
      </c>
      <c r="L33" s="22" t="str">
        <f>IF(INDEX(Veh_Marshal,0,5)="N/A","N/A",'输出-系统进路参数'!O34)</f>
        <v>N/A</v>
      </c>
      <c r="M33" s="22" t="str">
        <f>IF(INDEX(Veh_Marshal,0,5)="N/A","N/A",'输出-系统进路参数'!P34)</f>
        <v>N/A</v>
      </c>
      <c r="N33" s="22" t="str">
        <f>IF(INDEX(Veh_Marshal,0,5)="N/A","N/A",'输出-系统进路参数'!Q34)</f>
        <v>N/A</v>
      </c>
      <c r="O33" s="22" t="str">
        <f>IF(INDEX(Veh_Marshal,0,5)="N/A","N/A",'输出-系统进路参数'!R34)</f>
        <v>N/A</v>
      </c>
      <c r="P33" s="22" t="str">
        <f>IF(INDEX(Veh_Marshal,0,5)="N/A","N/A",'输出-系统进路参数'!S34)</f>
        <v>N/A</v>
      </c>
      <c r="Q33" s="22" t="str">
        <f>IF(INDEX(Veh_Marshal,0,5)="N/A","N/A",'输出-系统进路参数'!T34)</f>
        <v>N/A</v>
      </c>
      <c r="R33" s="22" t="str">
        <f>IF(INDEX(Veh_Marshal,0,5)="N/A","N/A",'输出-系统进路参数'!U34)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IF(INDEX(Veh_Marshal,0,5)="N/A","N/A",'输出-系统进路参数'!B35)</f>
        <v>N/A</v>
      </c>
      <c r="B34" s="22" t="str">
        <f>IF(INDEX(Veh_Marshal,0,5)="N/A","N/A",'输出-系统进路参数'!E35)</f>
        <v>N/A</v>
      </c>
      <c r="C34" s="22" t="str">
        <f>IF(INDEX(Veh_Marshal,0,5)="N/A","N/A",'输出-系统进路参数'!F35)</f>
        <v>N/A</v>
      </c>
      <c r="D34" s="22" t="str">
        <f>IF(INDEX(Veh_Marshal,0,5)="N/A","N/A",'输出-系统进路参数'!G35)</f>
        <v>N/A</v>
      </c>
      <c r="E34" s="22" t="str">
        <f>IF(INDEX(Veh_Marshal,0,5)="N/A","N/A",'输出-系统进路参数'!H35)</f>
        <v>N/A</v>
      </c>
      <c r="F34" s="22" t="str">
        <f>IF(INDEX(Veh_Marshal,0,5)="N/A","N/A",'输出-系统进路参数'!I35)</f>
        <v>N/A</v>
      </c>
      <c r="G34" s="22" t="str">
        <f>IF(INDEX(Veh_Marshal,0,5)="N/A","N/A",'输出-系统进路参数'!J35)</f>
        <v>N/A</v>
      </c>
      <c r="H34" s="22" t="str">
        <f>IF(INDEX(Veh_Marshal,0,5)="N/A","N/A",'输出-系统进路参数'!K35)</f>
        <v>N/A</v>
      </c>
      <c r="I34" s="22" t="str">
        <f>IF(INDEX(Veh_Marshal,0,5)="N/A","N/A",'输出-系统进路参数'!L35)</f>
        <v>N/A</v>
      </c>
      <c r="J34" s="22" t="str">
        <f>IF(INDEX(Veh_Marshal,0,5)="N/A","N/A",'输出-系统进路参数'!M35)</f>
        <v>N/A</v>
      </c>
      <c r="K34" s="22" t="str">
        <f>IF(INDEX(Veh_Marshal,0,5)="N/A","N/A",'输出-系统进路参数'!N35)</f>
        <v>N/A</v>
      </c>
      <c r="L34" s="22" t="str">
        <f>IF(INDEX(Veh_Marshal,0,5)="N/A","N/A",'输出-系统进路参数'!O35)</f>
        <v>N/A</v>
      </c>
      <c r="M34" s="22" t="str">
        <f>IF(INDEX(Veh_Marshal,0,5)="N/A","N/A",'输出-系统进路参数'!P35)</f>
        <v>N/A</v>
      </c>
      <c r="N34" s="22" t="str">
        <f>IF(INDEX(Veh_Marshal,0,5)="N/A","N/A",'输出-系统进路参数'!Q35)</f>
        <v>N/A</v>
      </c>
      <c r="O34" s="22" t="str">
        <f>IF(INDEX(Veh_Marshal,0,5)="N/A","N/A",'输出-系统进路参数'!R35)</f>
        <v>N/A</v>
      </c>
      <c r="P34" s="22" t="str">
        <f>IF(INDEX(Veh_Marshal,0,5)="N/A","N/A",'输出-系统进路参数'!S35)</f>
        <v>N/A</v>
      </c>
      <c r="Q34" s="22" t="str">
        <f>IF(INDEX(Veh_Marshal,0,5)="N/A","N/A",'输出-系统进路参数'!T35)</f>
        <v>N/A</v>
      </c>
      <c r="R34" s="22" t="str">
        <f>IF(INDEX(Veh_Marshal,0,5)="N/A","N/A",'输出-系统进路参数'!U35)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IF(INDEX(Veh_Marshal,0,5)="N/A","N/A",'输出-系统进路参数'!B36)</f>
        <v>N/A</v>
      </c>
      <c r="B35" s="22" t="str">
        <f>IF(INDEX(Veh_Marshal,0,5)="N/A","N/A",'输出-系统进路参数'!E36)</f>
        <v>N/A</v>
      </c>
      <c r="C35" s="22" t="str">
        <f>IF(INDEX(Veh_Marshal,0,5)="N/A","N/A",'输出-系统进路参数'!F36)</f>
        <v>N/A</v>
      </c>
      <c r="D35" s="22" t="str">
        <f>IF(INDEX(Veh_Marshal,0,5)="N/A","N/A",'输出-系统进路参数'!G36)</f>
        <v>N/A</v>
      </c>
      <c r="E35" s="22" t="str">
        <f>IF(INDEX(Veh_Marshal,0,5)="N/A","N/A",'输出-系统进路参数'!H36)</f>
        <v>N/A</v>
      </c>
      <c r="F35" s="22" t="str">
        <f>IF(INDEX(Veh_Marshal,0,5)="N/A","N/A",'输出-系统进路参数'!I36)</f>
        <v>N/A</v>
      </c>
      <c r="G35" s="22" t="str">
        <f>IF(INDEX(Veh_Marshal,0,5)="N/A","N/A",'输出-系统进路参数'!J36)</f>
        <v>N/A</v>
      </c>
      <c r="H35" s="22" t="str">
        <f>IF(INDEX(Veh_Marshal,0,5)="N/A","N/A",'输出-系统进路参数'!K36)</f>
        <v>N/A</v>
      </c>
      <c r="I35" s="22" t="str">
        <f>IF(INDEX(Veh_Marshal,0,5)="N/A","N/A",'输出-系统进路参数'!L36)</f>
        <v>N/A</v>
      </c>
      <c r="J35" s="22" t="str">
        <f>IF(INDEX(Veh_Marshal,0,5)="N/A","N/A",'输出-系统进路参数'!M36)</f>
        <v>N/A</v>
      </c>
      <c r="K35" s="22" t="str">
        <f>IF(INDEX(Veh_Marshal,0,5)="N/A","N/A",'输出-系统进路参数'!N36)</f>
        <v>N/A</v>
      </c>
      <c r="L35" s="22" t="str">
        <f>IF(INDEX(Veh_Marshal,0,5)="N/A","N/A",'输出-系统进路参数'!O36)</f>
        <v>N/A</v>
      </c>
      <c r="M35" s="22" t="str">
        <f>IF(INDEX(Veh_Marshal,0,5)="N/A","N/A",'输出-系统进路参数'!P36)</f>
        <v>N/A</v>
      </c>
      <c r="N35" s="22" t="str">
        <f>IF(INDEX(Veh_Marshal,0,5)="N/A","N/A",'输出-系统进路参数'!Q36)</f>
        <v>N/A</v>
      </c>
      <c r="O35" s="22" t="str">
        <f>IF(INDEX(Veh_Marshal,0,5)="N/A","N/A",'输出-系统进路参数'!R36)</f>
        <v>N/A</v>
      </c>
      <c r="P35" s="22" t="str">
        <f>IF(INDEX(Veh_Marshal,0,5)="N/A","N/A",'输出-系统进路参数'!S36)</f>
        <v>N/A</v>
      </c>
      <c r="Q35" s="22" t="str">
        <f>IF(INDEX(Veh_Marshal,0,5)="N/A","N/A",'输出-系统进路参数'!T36)</f>
        <v>N/A</v>
      </c>
      <c r="R35" s="22" t="str">
        <f>IF(INDEX(Veh_Marshal,0,5)="N/A","N/A",'输出-系统进路参数'!U36)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IF(INDEX(Veh_Marshal,0,5)="N/A","N/A",'输出-系统进路参数'!B37)</f>
        <v>N/A</v>
      </c>
      <c r="B36" s="22" t="str">
        <f>IF(INDEX(Veh_Marshal,0,5)="N/A","N/A",'输出-系统进路参数'!E37)</f>
        <v>N/A</v>
      </c>
      <c r="C36" s="22" t="str">
        <f>IF(INDEX(Veh_Marshal,0,5)="N/A","N/A",'输出-系统进路参数'!F37)</f>
        <v>N/A</v>
      </c>
      <c r="D36" s="22" t="str">
        <f>IF(INDEX(Veh_Marshal,0,5)="N/A","N/A",'输出-系统进路参数'!G37)</f>
        <v>N/A</v>
      </c>
      <c r="E36" s="22" t="str">
        <f>IF(INDEX(Veh_Marshal,0,5)="N/A","N/A",'输出-系统进路参数'!H37)</f>
        <v>N/A</v>
      </c>
      <c r="F36" s="22" t="str">
        <f>IF(INDEX(Veh_Marshal,0,5)="N/A","N/A",'输出-系统进路参数'!I37)</f>
        <v>N/A</v>
      </c>
      <c r="G36" s="22" t="str">
        <f>IF(INDEX(Veh_Marshal,0,5)="N/A","N/A",'输出-系统进路参数'!J37)</f>
        <v>N/A</v>
      </c>
      <c r="H36" s="22" t="str">
        <f>IF(INDEX(Veh_Marshal,0,5)="N/A","N/A",'输出-系统进路参数'!K37)</f>
        <v>N/A</v>
      </c>
      <c r="I36" s="22" t="str">
        <f>IF(INDEX(Veh_Marshal,0,5)="N/A","N/A",'输出-系统进路参数'!L37)</f>
        <v>N/A</v>
      </c>
      <c r="J36" s="22" t="str">
        <f>IF(INDEX(Veh_Marshal,0,5)="N/A","N/A",'输出-系统进路参数'!M37)</f>
        <v>N/A</v>
      </c>
      <c r="K36" s="22" t="str">
        <f>IF(INDEX(Veh_Marshal,0,5)="N/A","N/A",'输出-系统进路参数'!N37)</f>
        <v>N/A</v>
      </c>
      <c r="L36" s="22" t="str">
        <f>IF(INDEX(Veh_Marshal,0,5)="N/A","N/A",'输出-系统进路参数'!O37)</f>
        <v>N/A</v>
      </c>
      <c r="M36" s="22" t="str">
        <f>IF(INDEX(Veh_Marshal,0,5)="N/A","N/A",'输出-系统进路参数'!P37)</f>
        <v>N/A</v>
      </c>
      <c r="N36" s="22" t="str">
        <f>IF(INDEX(Veh_Marshal,0,5)="N/A","N/A",'输出-系统进路参数'!Q37)</f>
        <v>N/A</v>
      </c>
      <c r="O36" s="22" t="str">
        <f>IF(INDEX(Veh_Marshal,0,5)="N/A","N/A",'输出-系统进路参数'!R37)</f>
        <v>N/A</v>
      </c>
      <c r="P36" s="22" t="str">
        <f>IF(INDEX(Veh_Marshal,0,5)="N/A","N/A",'输出-系统进路参数'!S37)</f>
        <v>N/A</v>
      </c>
      <c r="Q36" s="22" t="str">
        <f>IF(INDEX(Veh_Marshal,0,5)="N/A","N/A",'输出-系统进路参数'!T37)</f>
        <v>N/A</v>
      </c>
      <c r="R36" s="22" t="str">
        <f>IF(INDEX(Veh_Marshal,0,5)="N/A","N/A",'输出-系统进路参数'!U37)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IF(INDEX(Veh_Marshal,0,5)="N/A","N/A",'输出-系统进路参数'!B38)</f>
        <v>N/A</v>
      </c>
      <c r="B37" s="22" t="str">
        <f>IF(INDEX(Veh_Marshal,0,5)="N/A","N/A",'输出-系统进路参数'!E38)</f>
        <v>N/A</v>
      </c>
      <c r="C37" s="22" t="str">
        <f>IF(INDEX(Veh_Marshal,0,5)="N/A","N/A",'输出-系统进路参数'!F38)</f>
        <v>N/A</v>
      </c>
      <c r="D37" s="22" t="str">
        <f>IF(INDEX(Veh_Marshal,0,5)="N/A","N/A",'输出-系统进路参数'!G38)</f>
        <v>N/A</v>
      </c>
      <c r="E37" s="22" t="str">
        <f>IF(INDEX(Veh_Marshal,0,5)="N/A","N/A",'输出-系统进路参数'!H38)</f>
        <v>N/A</v>
      </c>
      <c r="F37" s="22" t="str">
        <f>IF(INDEX(Veh_Marshal,0,5)="N/A","N/A",'输出-系统进路参数'!I38)</f>
        <v>N/A</v>
      </c>
      <c r="G37" s="22" t="str">
        <f>IF(INDEX(Veh_Marshal,0,5)="N/A","N/A",'输出-系统进路参数'!J38)</f>
        <v>N/A</v>
      </c>
      <c r="H37" s="22" t="str">
        <f>IF(INDEX(Veh_Marshal,0,5)="N/A","N/A",'输出-系统进路参数'!K38)</f>
        <v>N/A</v>
      </c>
      <c r="I37" s="22" t="str">
        <f>IF(INDEX(Veh_Marshal,0,5)="N/A","N/A",'输出-系统进路参数'!L38)</f>
        <v>N/A</v>
      </c>
      <c r="J37" s="22" t="str">
        <f>IF(INDEX(Veh_Marshal,0,5)="N/A","N/A",'输出-系统进路参数'!M38)</f>
        <v>N/A</v>
      </c>
      <c r="K37" s="22" t="str">
        <f>IF(INDEX(Veh_Marshal,0,5)="N/A","N/A",'输出-系统进路参数'!N38)</f>
        <v>N/A</v>
      </c>
      <c r="L37" s="22" t="str">
        <f>IF(INDEX(Veh_Marshal,0,5)="N/A","N/A",'输出-系统进路参数'!O38)</f>
        <v>N/A</v>
      </c>
      <c r="M37" s="22" t="str">
        <f>IF(INDEX(Veh_Marshal,0,5)="N/A","N/A",'输出-系统进路参数'!P38)</f>
        <v>N/A</v>
      </c>
      <c r="N37" s="22" t="str">
        <f>IF(INDEX(Veh_Marshal,0,5)="N/A","N/A",'输出-系统进路参数'!Q38)</f>
        <v>N/A</v>
      </c>
      <c r="O37" s="22" t="str">
        <f>IF(INDEX(Veh_Marshal,0,5)="N/A","N/A",'输出-系统进路参数'!R38)</f>
        <v>N/A</v>
      </c>
      <c r="P37" s="22" t="str">
        <f>IF(INDEX(Veh_Marshal,0,5)="N/A","N/A",'输出-系统进路参数'!S38)</f>
        <v>N/A</v>
      </c>
      <c r="Q37" s="22" t="str">
        <f>IF(INDEX(Veh_Marshal,0,5)="N/A","N/A",'输出-系统进路参数'!T38)</f>
        <v>N/A</v>
      </c>
      <c r="R37" s="22" t="str">
        <f>IF(INDEX(Veh_Marshal,0,5)="N/A","N/A",'输出-系统进路参数'!U38)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IF(INDEX(Veh_Marshal,0,5)="N/A","N/A",'输出-系统进路参数'!B39)</f>
        <v>N/A</v>
      </c>
      <c r="B38" s="22" t="str">
        <f>IF(INDEX(Veh_Marshal,0,5)="N/A","N/A",'输出-系统进路参数'!E39)</f>
        <v>N/A</v>
      </c>
      <c r="C38" s="22" t="str">
        <f>IF(INDEX(Veh_Marshal,0,5)="N/A","N/A",'输出-系统进路参数'!F39)</f>
        <v>N/A</v>
      </c>
      <c r="D38" s="22" t="str">
        <f>IF(INDEX(Veh_Marshal,0,5)="N/A","N/A",'输出-系统进路参数'!G39)</f>
        <v>N/A</v>
      </c>
      <c r="E38" s="22" t="str">
        <f>IF(INDEX(Veh_Marshal,0,5)="N/A","N/A",'输出-系统进路参数'!H39)</f>
        <v>N/A</v>
      </c>
      <c r="F38" s="22" t="str">
        <f>IF(INDEX(Veh_Marshal,0,5)="N/A","N/A",'输出-系统进路参数'!I39)</f>
        <v>N/A</v>
      </c>
      <c r="G38" s="22" t="str">
        <f>IF(INDEX(Veh_Marshal,0,5)="N/A","N/A",'输出-系统进路参数'!J39)</f>
        <v>N/A</v>
      </c>
      <c r="H38" s="22" t="str">
        <f>IF(INDEX(Veh_Marshal,0,5)="N/A","N/A",'输出-系统进路参数'!K39)</f>
        <v>N/A</v>
      </c>
      <c r="I38" s="22" t="str">
        <f>IF(INDEX(Veh_Marshal,0,5)="N/A","N/A",'输出-系统进路参数'!L39)</f>
        <v>N/A</v>
      </c>
      <c r="J38" s="22" t="str">
        <f>IF(INDEX(Veh_Marshal,0,5)="N/A","N/A",'输出-系统进路参数'!M39)</f>
        <v>N/A</v>
      </c>
      <c r="K38" s="22" t="str">
        <f>IF(INDEX(Veh_Marshal,0,5)="N/A","N/A",'输出-系统进路参数'!N39)</f>
        <v>N/A</v>
      </c>
      <c r="L38" s="22" t="str">
        <f>IF(INDEX(Veh_Marshal,0,5)="N/A","N/A",'输出-系统进路参数'!O39)</f>
        <v>N/A</v>
      </c>
      <c r="M38" s="22" t="str">
        <f>IF(INDEX(Veh_Marshal,0,5)="N/A","N/A",'输出-系统进路参数'!P39)</f>
        <v>N/A</v>
      </c>
      <c r="N38" s="22" t="str">
        <f>IF(INDEX(Veh_Marshal,0,5)="N/A","N/A",'输出-系统进路参数'!Q39)</f>
        <v>N/A</v>
      </c>
      <c r="O38" s="22" t="str">
        <f>IF(INDEX(Veh_Marshal,0,5)="N/A","N/A",'输出-系统进路参数'!R39)</f>
        <v>N/A</v>
      </c>
      <c r="P38" s="22" t="str">
        <f>IF(INDEX(Veh_Marshal,0,5)="N/A","N/A",'输出-系统进路参数'!S39)</f>
        <v>N/A</v>
      </c>
      <c r="Q38" s="22" t="str">
        <f>IF(INDEX(Veh_Marshal,0,5)="N/A","N/A",'输出-系统进路参数'!T39)</f>
        <v>N/A</v>
      </c>
      <c r="R38" s="22" t="str">
        <f>IF(INDEX(Veh_Marshal,0,5)="N/A","N/A",'输出-系统进路参数'!U39)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IF(INDEX(Veh_Marshal,0,5)="N/A","N/A",'输出-系统进路参数'!B40)</f>
        <v>N/A</v>
      </c>
      <c r="B39" s="22" t="str">
        <f>IF(INDEX(Veh_Marshal,0,5)="N/A","N/A",'输出-系统进路参数'!E40)</f>
        <v>N/A</v>
      </c>
      <c r="C39" s="22" t="str">
        <f>IF(INDEX(Veh_Marshal,0,5)="N/A","N/A",'输出-系统进路参数'!F40)</f>
        <v>N/A</v>
      </c>
      <c r="D39" s="22" t="str">
        <f>IF(INDEX(Veh_Marshal,0,5)="N/A","N/A",'输出-系统进路参数'!G40)</f>
        <v>N/A</v>
      </c>
      <c r="E39" s="22" t="str">
        <f>IF(INDEX(Veh_Marshal,0,5)="N/A","N/A",'输出-系统进路参数'!H40)</f>
        <v>N/A</v>
      </c>
      <c r="F39" s="22" t="str">
        <f>IF(INDEX(Veh_Marshal,0,5)="N/A","N/A",'输出-系统进路参数'!I40)</f>
        <v>N/A</v>
      </c>
      <c r="G39" s="22" t="str">
        <f>IF(INDEX(Veh_Marshal,0,5)="N/A","N/A",'输出-系统进路参数'!J40)</f>
        <v>N/A</v>
      </c>
      <c r="H39" s="22" t="str">
        <f>IF(INDEX(Veh_Marshal,0,5)="N/A","N/A",'输出-系统进路参数'!K40)</f>
        <v>N/A</v>
      </c>
      <c r="I39" s="22" t="str">
        <f>IF(INDEX(Veh_Marshal,0,5)="N/A","N/A",'输出-系统进路参数'!L40)</f>
        <v>N/A</v>
      </c>
      <c r="J39" s="22" t="str">
        <f>IF(INDEX(Veh_Marshal,0,5)="N/A","N/A",'输出-系统进路参数'!M40)</f>
        <v>N/A</v>
      </c>
      <c r="K39" s="22" t="str">
        <f>IF(INDEX(Veh_Marshal,0,5)="N/A","N/A",'输出-系统进路参数'!N40)</f>
        <v>N/A</v>
      </c>
      <c r="L39" s="22" t="str">
        <f>IF(INDEX(Veh_Marshal,0,5)="N/A","N/A",'输出-系统进路参数'!O40)</f>
        <v>N/A</v>
      </c>
      <c r="M39" s="22" t="str">
        <f>IF(INDEX(Veh_Marshal,0,5)="N/A","N/A",'输出-系统进路参数'!P40)</f>
        <v>N/A</v>
      </c>
      <c r="N39" s="22" t="str">
        <f>IF(INDEX(Veh_Marshal,0,5)="N/A","N/A",'输出-系统进路参数'!Q40)</f>
        <v>N/A</v>
      </c>
      <c r="O39" s="22" t="str">
        <f>IF(INDEX(Veh_Marshal,0,5)="N/A","N/A",'输出-系统进路参数'!R40)</f>
        <v>N/A</v>
      </c>
      <c r="P39" s="22" t="str">
        <f>IF(INDEX(Veh_Marshal,0,5)="N/A","N/A",'输出-系统进路参数'!S40)</f>
        <v>N/A</v>
      </c>
      <c r="Q39" s="22" t="str">
        <f>IF(INDEX(Veh_Marshal,0,5)="N/A","N/A",'输出-系统进路参数'!T40)</f>
        <v>N/A</v>
      </c>
      <c r="R39" s="22" t="str">
        <f>IF(INDEX(Veh_Marshal,0,5)="N/A","N/A",'输出-系统进路参数'!U40)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IF(INDEX(Veh_Marshal,0,5)="N/A","N/A",'输出-系统进路参数'!B41)</f>
        <v>N/A</v>
      </c>
      <c r="B40" s="22" t="str">
        <f>IF(INDEX(Veh_Marshal,0,5)="N/A","N/A",'输出-系统进路参数'!E41)</f>
        <v>N/A</v>
      </c>
      <c r="C40" s="22" t="str">
        <f>IF(INDEX(Veh_Marshal,0,5)="N/A","N/A",'输出-系统进路参数'!F41)</f>
        <v>N/A</v>
      </c>
      <c r="D40" s="22" t="str">
        <f>IF(INDEX(Veh_Marshal,0,5)="N/A","N/A",'输出-系统进路参数'!G41)</f>
        <v>N/A</v>
      </c>
      <c r="E40" s="22" t="str">
        <f>IF(INDEX(Veh_Marshal,0,5)="N/A","N/A",'输出-系统进路参数'!H41)</f>
        <v>N/A</v>
      </c>
      <c r="F40" s="22" t="str">
        <f>IF(INDEX(Veh_Marshal,0,5)="N/A","N/A",'输出-系统进路参数'!I41)</f>
        <v>N/A</v>
      </c>
      <c r="G40" s="22" t="str">
        <f>IF(INDEX(Veh_Marshal,0,5)="N/A","N/A",'输出-系统进路参数'!J41)</f>
        <v>N/A</v>
      </c>
      <c r="H40" s="22" t="str">
        <f>IF(INDEX(Veh_Marshal,0,5)="N/A","N/A",'输出-系统进路参数'!K41)</f>
        <v>N/A</v>
      </c>
      <c r="I40" s="22" t="str">
        <f>IF(INDEX(Veh_Marshal,0,5)="N/A","N/A",'输出-系统进路参数'!L41)</f>
        <v>N/A</v>
      </c>
      <c r="J40" s="22" t="str">
        <f>IF(INDEX(Veh_Marshal,0,5)="N/A","N/A",'输出-系统进路参数'!M41)</f>
        <v>N/A</v>
      </c>
      <c r="K40" s="22" t="str">
        <f>IF(INDEX(Veh_Marshal,0,5)="N/A","N/A",'输出-系统进路参数'!N41)</f>
        <v>N/A</v>
      </c>
      <c r="L40" s="22" t="str">
        <f>IF(INDEX(Veh_Marshal,0,5)="N/A","N/A",'输出-系统进路参数'!O41)</f>
        <v>N/A</v>
      </c>
      <c r="M40" s="22" t="str">
        <f>IF(INDEX(Veh_Marshal,0,5)="N/A","N/A",'输出-系统进路参数'!P41)</f>
        <v>N/A</v>
      </c>
      <c r="N40" s="22" t="str">
        <f>IF(INDEX(Veh_Marshal,0,5)="N/A","N/A",'输出-系统进路参数'!Q41)</f>
        <v>N/A</v>
      </c>
      <c r="O40" s="22" t="str">
        <f>IF(INDEX(Veh_Marshal,0,5)="N/A","N/A",'输出-系统进路参数'!R41)</f>
        <v>N/A</v>
      </c>
      <c r="P40" s="22" t="str">
        <f>IF(INDEX(Veh_Marshal,0,5)="N/A","N/A",'输出-系统进路参数'!S41)</f>
        <v>N/A</v>
      </c>
      <c r="Q40" s="22" t="str">
        <f>IF(INDEX(Veh_Marshal,0,5)="N/A","N/A",'输出-系统进路参数'!T41)</f>
        <v>N/A</v>
      </c>
      <c r="R40" s="22" t="str">
        <f>IF(INDEX(Veh_Marshal,0,5)="N/A","N/A",'输出-系统进路参数'!U41)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IF(INDEX(Veh_Marshal,0,5)="N/A","N/A",'输出-系统进路参数'!B42)</f>
        <v>N/A</v>
      </c>
      <c r="B41" s="22" t="str">
        <f>IF(INDEX(Veh_Marshal,0,5)="N/A","N/A",'输出-系统进路参数'!E42)</f>
        <v>N/A</v>
      </c>
      <c r="C41" s="22" t="str">
        <f>IF(INDEX(Veh_Marshal,0,5)="N/A","N/A",'输出-系统进路参数'!F42)</f>
        <v>N/A</v>
      </c>
      <c r="D41" s="22" t="str">
        <f>IF(INDEX(Veh_Marshal,0,5)="N/A","N/A",'输出-系统进路参数'!G42)</f>
        <v>N/A</v>
      </c>
      <c r="E41" s="22" t="str">
        <f>IF(INDEX(Veh_Marshal,0,5)="N/A","N/A",'输出-系统进路参数'!H42)</f>
        <v>N/A</v>
      </c>
      <c r="F41" s="22" t="str">
        <f>IF(INDEX(Veh_Marshal,0,5)="N/A","N/A",'输出-系统进路参数'!I42)</f>
        <v>N/A</v>
      </c>
      <c r="G41" s="22" t="str">
        <f>IF(INDEX(Veh_Marshal,0,5)="N/A","N/A",'输出-系统进路参数'!J42)</f>
        <v>N/A</v>
      </c>
      <c r="H41" s="22" t="str">
        <f>IF(INDEX(Veh_Marshal,0,5)="N/A","N/A",'输出-系统进路参数'!K42)</f>
        <v>N/A</v>
      </c>
      <c r="I41" s="22" t="str">
        <f>IF(INDEX(Veh_Marshal,0,5)="N/A","N/A",'输出-系统进路参数'!L42)</f>
        <v>N/A</v>
      </c>
      <c r="J41" s="22" t="str">
        <f>IF(INDEX(Veh_Marshal,0,5)="N/A","N/A",'输出-系统进路参数'!M42)</f>
        <v>N/A</v>
      </c>
      <c r="K41" s="22" t="str">
        <f>IF(INDEX(Veh_Marshal,0,5)="N/A","N/A",'输出-系统进路参数'!N42)</f>
        <v>N/A</v>
      </c>
      <c r="L41" s="22" t="str">
        <f>IF(INDEX(Veh_Marshal,0,5)="N/A","N/A",'输出-系统进路参数'!O42)</f>
        <v>N/A</v>
      </c>
      <c r="M41" s="22" t="str">
        <f>IF(INDEX(Veh_Marshal,0,5)="N/A","N/A",'输出-系统进路参数'!P42)</f>
        <v>N/A</v>
      </c>
      <c r="N41" s="22" t="str">
        <f>IF(INDEX(Veh_Marshal,0,5)="N/A","N/A",'输出-系统进路参数'!Q42)</f>
        <v>N/A</v>
      </c>
      <c r="O41" s="22" t="str">
        <f>IF(INDEX(Veh_Marshal,0,5)="N/A","N/A",'输出-系统进路参数'!R42)</f>
        <v>N/A</v>
      </c>
      <c r="P41" s="22" t="str">
        <f>IF(INDEX(Veh_Marshal,0,5)="N/A","N/A",'输出-系统进路参数'!S42)</f>
        <v>N/A</v>
      </c>
      <c r="Q41" s="22" t="str">
        <f>IF(INDEX(Veh_Marshal,0,5)="N/A","N/A",'输出-系统进路参数'!T42)</f>
        <v>N/A</v>
      </c>
      <c r="R41" s="22" t="str">
        <f>IF(INDEX(Veh_Marshal,0,5)="N/A","N/A",'输出-系统进路参数'!U42)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IF(INDEX(Veh_Marshal,0,5)="N/A","N/A",'输出-系统进路参数'!B43)</f>
        <v>N/A</v>
      </c>
      <c r="B42" s="22" t="str">
        <f>IF(INDEX(Veh_Marshal,0,5)="N/A","N/A",'输出-系统进路参数'!E43)</f>
        <v>N/A</v>
      </c>
      <c r="C42" s="22" t="str">
        <f>IF(INDEX(Veh_Marshal,0,5)="N/A","N/A",'输出-系统进路参数'!F43)</f>
        <v>N/A</v>
      </c>
      <c r="D42" s="22" t="str">
        <f>IF(INDEX(Veh_Marshal,0,5)="N/A","N/A",'输出-系统进路参数'!G43)</f>
        <v>N/A</v>
      </c>
      <c r="E42" s="22" t="str">
        <f>IF(INDEX(Veh_Marshal,0,5)="N/A","N/A",'输出-系统进路参数'!H43)</f>
        <v>N/A</v>
      </c>
      <c r="F42" s="22" t="str">
        <f>IF(INDEX(Veh_Marshal,0,5)="N/A","N/A",'输出-系统进路参数'!I43)</f>
        <v>N/A</v>
      </c>
      <c r="G42" s="22" t="str">
        <f>IF(INDEX(Veh_Marshal,0,5)="N/A","N/A",'输出-系统进路参数'!J43)</f>
        <v>N/A</v>
      </c>
      <c r="H42" s="22" t="str">
        <f>IF(INDEX(Veh_Marshal,0,5)="N/A","N/A",'输出-系统进路参数'!K43)</f>
        <v>N/A</v>
      </c>
      <c r="I42" s="22" t="str">
        <f>IF(INDEX(Veh_Marshal,0,5)="N/A","N/A",'输出-系统进路参数'!L43)</f>
        <v>N/A</v>
      </c>
      <c r="J42" s="22" t="str">
        <f>IF(INDEX(Veh_Marshal,0,5)="N/A","N/A",'输出-系统进路参数'!M43)</f>
        <v>N/A</v>
      </c>
      <c r="K42" s="22" t="str">
        <f>IF(INDEX(Veh_Marshal,0,5)="N/A","N/A",'输出-系统进路参数'!N43)</f>
        <v>N/A</v>
      </c>
      <c r="L42" s="22" t="str">
        <f>IF(INDEX(Veh_Marshal,0,5)="N/A","N/A",'输出-系统进路参数'!O43)</f>
        <v>N/A</v>
      </c>
      <c r="M42" s="22" t="str">
        <f>IF(INDEX(Veh_Marshal,0,5)="N/A","N/A",'输出-系统进路参数'!P43)</f>
        <v>N/A</v>
      </c>
      <c r="N42" s="22" t="str">
        <f>IF(INDEX(Veh_Marshal,0,5)="N/A","N/A",'输出-系统进路参数'!Q43)</f>
        <v>N/A</v>
      </c>
      <c r="O42" s="22" t="str">
        <f>IF(INDEX(Veh_Marshal,0,5)="N/A","N/A",'输出-系统进路参数'!R43)</f>
        <v>N/A</v>
      </c>
      <c r="P42" s="22" t="str">
        <f>IF(INDEX(Veh_Marshal,0,5)="N/A","N/A",'输出-系统进路参数'!S43)</f>
        <v>N/A</v>
      </c>
      <c r="Q42" s="22" t="str">
        <f>IF(INDEX(Veh_Marshal,0,5)="N/A","N/A",'输出-系统进路参数'!T43)</f>
        <v>N/A</v>
      </c>
      <c r="R42" s="22" t="str">
        <f>IF(INDEX(Veh_Marshal,0,5)="N/A","N/A",'输出-系统进路参数'!U43)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IF(INDEX(Veh_Marshal,0,5)="N/A","N/A",'输出-系统进路参数'!B44)</f>
        <v>N/A</v>
      </c>
      <c r="B43" s="22" t="str">
        <f>IF(INDEX(Veh_Marshal,0,5)="N/A","N/A",'输出-系统进路参数'!E44)</f>
        <v>N/A</v>
      </c>
      <c r="C43" s="22" t="str">
        <f>IF(INDEX(Veh_Marshal,0,5)="N/A","N/A",'输出-系统进路参数'!F44)</f>
        <v>N/A</v>
      </c>
      <c r="D43" s="22" t="str">
        <f>IF(INDEX(Veh_Marshal,0,5)="N/A","N/A",'输出-系统进路参数'!G44)</f>
        <v>N/A</v>
      </c>
      <c r="E43" s="22" t="str">
        <f>IF(INDEX(Veh_Marshal,0,5)="N/A","N/A",'输出-系统进路参数'!H44)</f>
        <v>N/A</v>
      </c>
      <c r="F43" s="22" t="str">
        <f>IF(INDEX(Veh_Marshal,0,5)="N/A","N/A",'输出-系统进路参数'!I44)</f>
        <v>N/A</v>
      </c>
      <c r="G43" s="22" t="str">
        <f>IF(INDEX(Veh_Marshal,0,5)="N/A","N/A",'输出-系统进路参数'!J44)</f>
        <v>N/A</v>
      </c>
      <c r="H43" s="22" t="str">
        <f>IF(INDEX(Veh_Marshal,0,5)="N/A","N/A",'输出-系统进路参数'!K44)</f>
        <v>N/A</v>
      </c>
      <c r="I43" s="22" t="str">
        <f>IF(INDEX(Veh_Marshal,0,5)="N/A","N/A",'输出-系统进路参数'!L44)</f>
        <v>N/A</v>
      </c>
      <c r="J43" s="22" t="str">
        <f>IF(INDEX(Veh_Marshal,0,5)="N/A","N/A",'输出-系统进路参数'!M44)</f>
        <v>N/A</v>
      </c>
      <c r="K43" s="22" t="str">
        <f>IF(INDEX(Veh_Marshal,0,5)="N/A","N/A",'输出-系统进路参数'!N44)</f>
        <v>N/A</v>
      </c>
      <c r="L43" s="22" t="str">
        <f>IF(INDEX(Veh_Marshal,0,5)="N/A","N/A",'输出-系统进路参数'!O44)</f>
        <v>N/A</v>
      </c>
      <c r="M43" s="22" t="str">
        <f>IF(INDEX(Veh_Marshal,0,5)="N/A","N/A",'输出-系统进路参数'!P44)</f>
        <v>N/A</v>
      </c>
      <c r="N43" s="22" t="str">
        <f>IF(INDEX(Veh_Marshal,0,5)="N/A","N/A",'输出-系统进路参数'!Q44)</f>
        <v>N/A</v>
      </c>
      <c r="O43" s="22" t="str">
        <f>IF(INDEX(Veh_Marshal,0,5)="N/A","N/A",'输出-系统进路参数'!R44)</f>
        <v>N/A</v>
      </c>
      <c r="P43" s="22" t="str">
        <f>IF(INDEX(Veh_Marshal,0,5)="N/A","N/A",'输出-系统进路参数'!S44)</f>
        <v>N/A</v>
      </c>
      <c r="Q43" s="22" t="str">
        <f>IF(INDEX(Veh_Marshal,0,5)="N/A","N/A",'输出-系统进路参数'!T44)</f>
        <v>N/A</v>
      </c>
      <c r="R43" s="22" t="str">
        <f>IF(INDEX(Veh_Marshal,0,5)="N/A","N/A",'输出-系统进路参数'!U44)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IF(INDEX(Veh_Marshal,0,5)="N/A","N/A",'输出-系统进路参数'!B45)</f>
        <v>N/A</v>
      </c>
      <c r="B44" s="22" t="str">
        <f>IF(INDEX(Veh_Marshal,0,5)="N/A","N/A",'输出-系统进路参数'!E45)</f>
        <v>N/A</v>
      </c>
      <c r="C44" s="22" t="str">
        <f>IF(INDEX(Veh_Marshal,0,5)="N/A","N/A",'输出-系统进路参数'!F45)</f>
        <v>N/A</v>
      </c>
      <c r="D44" s="22" t="str">
        <f>IF(INDEX(Veh_Marshal,0,5)="N/A","N/A",'输出-系统进路参数'!G45)</f>
        <v>N/A</v>
      </c>
      <c r="E44" s="22" t="str">
        <f>IF(INDEX(Veh_Marshal,0,5)="N/A","N/A",'输出-系统进路参数'!H45)</f>
        <v>N/A</v>
      </c>
      <c r="F44" s="22" t="str">
        <f>IF(INDEX(Veh_Marshal,0,5)="N/A","N/A",'输出-系统进路参数'!I45)</f>
        <v>N/A</v>
      </c>
      <c r="G44" s="22" t="str">
        <f>IF(INDEX(Veh_Marshal,0,5)="N/A","N/A",'输出-系统进路参数'!J45)</f>
        <v>N/A</v>
      </c>
      <c r="H44" s="22" t="str">
        <f>IF(INDEX(Veh_Marshal,0,5)="N/A","N/A",'输出-系统进路参数'!K45)</f>
        <v>N/A</v>
      </c>
      <c r="I44" s="22" t="str">
        <f>IF(INDEX(Veh_Marshal,0,5)="N/A","N/A",'输出-系统进路参数'!L45)</f>
        <v>N/A</v>
      </c>
      <c r="J44" s="22" t="str">
        <f>IF(INDEX(Veh_Marshal,0,5)="N/A","N/A",'输出-系统进路参数'!M45)</f>
        <v>N/A</v>
      </c>
      <c r="K44" s="22" t="str">
        <f>IF(INDEX(Veh_Marshal,0,5)="N/A","N/A",'输出-系统进路参数'!N45)</f>
        <v>N/A</v>
      </c>
      <c r="L44" s="22" t="str">
        <f>IF(INDEX(Veh_Marshal,0,5)="N/A","N/A",'输出-系统进路参数'!O45)</f>
        <v>N/A</v>
      </c>
      <c r="M44" s="22" t="str">
        <f>IF(INDEX(Veh_Marshal,0,5)="N/A","N/A",'输出-系统进路参数'!P45)</f>
        <v>N/A</v>
      </c>
      <c r="N44" s="22" t="str">
        <f>IF(INDEX(Veh_Marshal,0,5)="N/A","N/A",'输出-系统进路参数'!Q45)</f>
        <v>N/A</v>
      </c>
      <c r="O44" s="22" t="str">
        <f>IF(INDEX(Veh_Marshal,0,5)="N/A","N/A",'输出-系统进路参数'!R45)</f>
        <v>N/A</v>
      </c>
      <c r="P44" s="22" t="str">
        <f>IF(INDEX(Veh_Marshal,0,5)="N/A","N/A",'输出-系统进路参数'!S45)</f>
        <v>N/A</v>
      </c>
      <c r="Q44" s="22" t="str">
        <f>IF(INDEX(Veh_Marshal,0,5)="N/A","N/A",'输出-系统进路参数'!T45)</f>
        <v>N/A</v>
      </c>
      <c r="R44" s="22" t="str">
        <f>IF(INDEX(Veh_Marshal,0,5)="N/A","N/A",'输出-系统进路参数'!U45)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IF(INDEX(Veh_Marshal,0,5)="N/A","N/A",'输出-系统进路参数'!B46)</f>
        <v>N/A</v>
      </c>
      <c r="B45" s="22" t="str">
        <f>IF(INDEX(Veh_Marshal,0,5)="N/A","N/A",'输出-系统进路参数'!E46)</f>
        <v>N/A</v>
      </c>
      <c r="C45" s="22" t="str">
        <f>IF(INDEX(Veh_Marshal,0,5)="N/A","N/A",'输出-系统进路参数'!F46)</f>
        <v>N/A</v>
      </c>
      <c r="D45" s="22" t="str">
        <f>IF(INDEX(Veh_Marshal,0,5)="N/A","N/A",'输出-系统进路参数'!G46)</f>
        <v>N/A</v>
      </c>
      <c r="E45" s="22" t="str">
        <f>IF(INDEX(Veh_Marshal,0,5)="N/A","N/A",'输出-系统进路参数'!H46)</f>
        <v>N/A</v>
      </c>
      <c r="F45" s="22" t="str">
        <f>IF(INDEX(Veh_Marshal,0,5)="N/A","N/A",'输出-系统进路参数'!I46)</f>
        <v>N/A</v>
      </c>
      <c r="G45" s="22" t="str">
        <f>IF(INDEX(Veh_Marshal,0,5)="N/A","N/A",'输出-系统进路参数'!J46)</f>
        <v>N/A</v>
      </c>
      <c r="H45" s="22" t="str">
        <f>IF(INDEX(Veh_Marshal,0,5)="N/A","N/A",'输出-系统进路参数'!K46)</f>
        <v>N/A</v>
      </c>
      <c r="I45" s="22" t="str">
        <f>IF(INDEX(Veh_Marshal,0,5)="N/A","N/A",'输出-系统进路参数'!L46)</f>
        <v>N/A</v>
      </c>
      <c r="J45" s="22" t="str">
        <f>IF(INDEX(Veh_Marshal,0,5)="N/A","N/A",'输出-系统进路参数'!M46)</f>
        <v>N/A</v>
      </c>
      <c r="K45" s="22" t="str">
        <f>IF(INDEX(Veh_Marshal,0,5)="N/A","N/A",'输出-系统进路参数'!N46)</f>
        <v>N/A</v>
      </c>
      <c r="L45" s="22" t="str">
        <f>IF(INDEX(Veh_Marshal,0,5)="N/A","N/A",'输出-系统进路参数'!O46)</f>
        <v>N/A</v>
      </c>
      <c r="M45" s="22" t="str">
        <f>IF(INDEX(Veh_Marshal,0,5)="N/A","N/A",'输出-系统进路参数'!P46)</f>
        <v>N/A</v>
      </c>
      <c r="N45" s="22" t="str">
        <f>IF(INDEX(Veh_Marshal,0,5)="N/A","N/A",'输出-系统进路参数'!Q46)</f>
        <v>N/A</v>
      </c>
      <c r="O45" s="22" t="str">
        <f>IF(INDEX(Veh_Marshal,0,5)="N/A","N/A",'输出-系统进路参数'!R46)</f>
        <v>N/A</v>
      </c>
      <c r="P45" s="22" t="str">
        <f>IF(INDEX(Veh_Marshal,0,5)="N/A","N/A",'输出-系统进路参数'!S46)</f>
        <v>N/A</v>
      </c>
      <c r="Q45" s="22" t="str">
        <f>IF(INDEX(Veh_Marshal,0,5)="N/A","N/A",'输出-系统进路参数'!T46)</f>
        <v>N/A</v>
      </c>
      <c r="R45" s="22" t="str">
        <f>IF(INDEX(Veh_Marshal,0,5)="N/A","N/A",'输出-系统进路参数'!U46)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IF(INDEX(Veh_Marshal,0,5)="N/A","N/A",'输出-系统进路参数'!B47)</f>
        <v>N/A</v>
      </c>
      <c r="B46" s="22" t="str">
        <f>IF(INDEX(Veh_Marshal,0,5)="N/A","N/A",'输出-系统进路参数'!E47)</f>
        <v>N/A</v>
      </c>
      <c r="C46" s="22" t="str">
        <f>IF(INDEX(Veh_Marshal,0,5)="N/A","N/A",'输出-系统进路参数'!F47)</f>
        <v>N/A</v>
      </c>
      <c r="D46" s="22" t="str">
        <f>IF(INDEX(Veh_Marshal,0,5)="N/A","N/A",'输出-系统进路参数'!G47)</f>
        <v>N/A</v>
      </c>
      <c r="E46" s="22" t="str">
        <f>IF(INDEX(Veh_Marshal,0,5)="N/A","N/A",'输出-系统进路参数'!H47)</f>
        <v>N/A</v>
      </c>
      <c r="F46" s="22" t="str">
        <f>IF(INDEX(Veh_Marshal,0,5)="N/A","N/A",'输出-系统进路参数'!I47)</f>
        <v>N/A</v>
      </c>
      <c r="G46" s="22" t="str">
        <f>IF(INDEX(Veh_Marshal,0,5)="N/A","N/A",'输出-系统进路参数'!J47)</f>
        <v>N/A</v>
      </c>
      <c r="H46" s="22" t="str">
        <f>IF(INDEX(Veh_Marshal,0,5)="N/A","N/A",'输出-系统进路参数'!K47)</f>
        <v>N/A</v>
      </c>
      <c r="I46" s="22" t="str">
        <f>IF(INDEX(Veh_Marshal,0,5)="N/A","N/A",'输出-系统进路参数'!L47)</f>
        <v>N/A</v>
      </c>
      <c r="J46" s="22" t="str">
        <f>IF(INDEX(Veh_Marshal,0,5)="N/A","N/A",'输出-系统进路参数'!M47)</f>
        <v>N/A</v>
      </c>
      <c r="K46" s="22" t="str">
        <f>IF(INDEX(Veh_Marshal,0,5)="N/A","N/A",'输出-系统进路参数'!N47)</f>
        <v>N/A</v>
      </c>
      <c r="L46" s="22" t="str">
        <f>IF(INDEX(Veh_Marshal,0,5)="N/A","N/A",'输出-系统进路参数'!O47)</f>
        <v>N/A</v>
      </c>
      <c r="M46" s="22" t="str">
        <f>IF(INDEX(Veh_Marshal,0,5)="N/A","N/A",'输出-系统进路参数'!P47)</f>
        <v>N/A</v>
      </c>
      <c r="N46" s="22" t="str">
        <f>IF(INDEX(Veh_Marshal,0,5)="N/A","N/A",'输出-系统进路参数'!Q47)</f>
        <v>N/A</v>
      </c>
      <c r="O46" s="22" t="str">
        <f>IF(INDEX(Veh_Marshal,0,5)="N/A","N/A",'输出-系统进路参数'!R47)</f>
        <v>N/A</v>
      </c>
      <c r="P46" s="22" t="str">
        <f>IF(INDEX(Veh_Marshal,0,5)="N/A","N/A",'输出-系统进路参数'!S47)</f>
        <v>N/A</v>
      </c>
      <c r="Q46" s="22" t="str">
        <f>IF(INDEX(Veh_Marshal,0,5)="N/A","N/A",'输出-系统进路参数'!T47)</f>
        <v>N/A</v>
      </c>
      <c r="R46" s="22" t="str">
        <f>IF(INDEX(Veh_Marshal,0,5)="N/A","N/A",'输出-系统进路参数'!U47)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IF(INDEX(Veh_Marshal,0,5)="N/A","N/A",'输出-系统进路参数'!B48)</f>
        <v>N/A</v>
      </c>
      <c r="B47" s="22" t="str">
        <f>IF(INDEX(Veh_Marshal,0,5)="N/A","N/A",'输出-系统进路参数'!E48)</f>
        <v>N/A</v>
      </c>
      <c r="C47" s="22" t="str">
        <f>IF(INDEX(Veh_Marshal,0,5)="N/A","N/A",'输出-系统进路参数'!F48)</f>
        <v>N/A</v>
      </c>
      <c r="D47" s="22" t="str">
        <f>IF(INDEX(Veh_Marshal,0,5)="N/A","N/A",'输出-系统进路参数'!G48)</f>
        <v>N/A</v>
      </c>
      <c r="E47" s="22" t="str">
        <f>IF(INDEX(Veh_Marshal,0,5)="N/A","N/A",'输出-系统进路参数'!H48)</f>
        <v>N/A</v>
      </c>
      <c r="F47" s="22" t="str">
        <f>IF(INDEX(Veh_Marshal,0,5)="N/A","N/A",'输出-系统进路参数'!I48)</f>
        <v>N/A</v>
      </c>
      <c r="G47" s="22" t="str">
        <f>IF(INDEX(Veh_Marshal,0,5)="N/A","N/A",'输出-系统进路参数'!J48)</f>
        <v>N/A</v>
      </c>
      <c r="H47" s="22" t="str">
        <f>IF(INDEX(Veh_Marshal,0,5)="N/A","N/A",'输出-系统进路参数'!K48)</f>
        <v>N/A</v>
      </c>
      <c r="I47" s="22" t="str">
        <f>IF(INDEX(Veh_Marshal,0,5)="N/A","N/A",'输出-系统进路参数'!L48)</f>
        <v>N/A</v>
      </c>
      <c r="J47" s="22" t="str">
        <f>IF(INDEX(Veh_Marshal,0,5)="N/A","N/A",'输出-系统进路参数'!M48)</f>
        <v>N/A</v>
      </c>
      <c r="K47" s="22" t="str">
        <f>IF(INDEX(Veh_Marshal,0,5)="N/A","N/A",'输出-系统进路参数'!N48)</f>
        <v>N/A</v>
      </c>
      <c r="L47" s="22" t="str">
        <f>IF(INDEX(Veh_Marshal,0,5)="N/A","N/A",'输出-系统进路参数'!O48)</f>
        <v>N/A</v>
      </c>
      <c r="M47" s="22" t="str">
        <f>IF(INDEX(Veh_Marshal,0,5)="N/A","N/A",'输出-系统进路参数'!P48)</f>
        <v>N/A</v>
      </c>
      <c r="N47" s="22" t="str">
        <f>IF(INDEX(Veh_Marshal,0,5)="N/A","N/A",'输出-系统进路参数'!Q48)</f>
        <v>N/A</v>
      </c>
      <c r="O47" s="22" t="str">
        <f>IF(INDEX(Veh_Marshal,0,5)="N/A","N/A",'输出-系统进路参数'!R48)</f>
        <v>N/A</v>
      </c>
      <c r="P47" s="22" t="str">
        <f>IF(INDEX(Veh_Marshal,0,5)="N/A","N/A",'输出-系统进路参数'!S48)</f>
        <v>N/A</v>
      </c>
      <c r="Q47" s="22" t="str">
        <f>IF(INDEX(Veh_Marshal,0,5)="N/A","N/A",'输出-系统进路参数'!T48)</f>
        <v>N/A</v>
      </c>
      <c r="R47" s="22" t="str">
        <f>IF(INDEX(Veh_Marshal,0,5)="N/A","N/A",'输出-系统进路参数'!U48)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IF(INDEX(Veh_Marshal,0,5)="N/A","N/A",'输出-系统进路参数'!B49)</f>
        <v>N/A</v>
      </c>
      <c r="B48" s="22" t="str">
        <f>IF(INDEX(Veh_Marshal,0,5)="N/A","N/A",'输出-系统进路参数'!E49)</f>
        <v>N/A</v>
      </c>
      <c r="C48" s="22" t="str">
        <f>IF(INDEX(Veh_Marshal,0,5)="N/A","N/A",'输出-系统进路参数'!F49)</f>
        <v>N/A</v>
      </c>
      <c r="D48" s="22" t="str">
        <f>IF(INDEX(Veh_Marshal,0,5)="N/A","N/A",'输出-系统进路参数'!G49)</f>
        <v>N/A</v>
      </c>
      <c r="E48" s="22" t="str">
        <f>IF(INDEX(Veh_Marshal,0,5)="N/A","N/A",'输出-系统进路参数'!H49)</f>
        <v>N/A</v>
      </c>
      <c r="F48" s="22" t="str">
        <f>IF(INDEX(Veh_Marshal,0,5)="N/A","N/A",'输出-系统进路参数'!I49)</f>
        <v>N/A</v>
      </c>
      <c r="G48" s="22" t="str">
        <f>IF(INDEX(Veh_Marshal,0,5)="N/A","N/A",'输出-系统进路参数'!J49)</f>
        <v>N/A</v>
      </c>
      <c r="H48" s="22" t="str">
        <f>IF(INDEX(Veh_Marshal,0,5)="N/A","N/A",'输出-系统进路参数'!K49)</f>
        <v>N/A</v>
      </c>
      <c r="I48" s="22" t="str">
        <f>IF(INDEX(Veh_Marshal,0,5)="N/A","N/A",'输出-系统进路参数'!L49)</f>
        <v>N/A</v>
      </c>
      <c r="J48" s="22" t="str">
        <f>IF(INDEX(Veh_Marshal,0,5)="N/A","N/A",'输出-系统进路参数'!M49)</f>
        <v>N/A</v>
      </c>
      <c r="K48" s="22" t="str">
        <f>IF(INDEX(Veh_Marshal,0,5)="N/A","N/A",'输出-系统进路参数'!N49)</f>
        <v>N/A</v>
      </c>
      <c r="L48" s="22" t="str">
        <f>IF(INDEX(Veh_Marshal,0,5)="N/A","N/A",'输出-系统进路参数'!O49)</f>
        <v>N/A</v>
      </c>
      <c r="M48" s="22" t="str">
        <f>IF(INDEX(Veh_Marshal,0,5)="N/A","N/A",'输出-系统进路参数'!P49)</f>
        <v>N/A</v>
      </c>
      <c r="N48" s="22" t="str">
        <f>IF(INDEX(Veh_Marshal,0,5)="N/A","N/A",'输出-系统进路参数'!Q49)</f>
        <v>N/A</v>
      </c>
      <c r="O48" s="22" t="str">
        <f>IF(INDEX(Veh_Marshal,0,5)="N/A","N/A",'输出-系统进路参数'!R49)</f>
        <v>N/A</v>
      </c>
      <c r="P48" s="22" t="str">
        <f>IF(INDEX(Veh_Marshal,0,5)="N/A","N/A",'输出-系统进路参数'!S49)</f>
        <v>N/A</v>
      </c>
      <c r="Q48" s="22" t="str">
        <f>IF(INDEX(Veh_Marshal,0,5)="N/A","N/A",'输出-系统进路参数'!T49)</f>
        <v>N/A</v>
      </c>
      <c r="R48" s="22" t="str">
        <f>IF(INDEX(Veh_Marshal,0,5)="N/A","N/A",'输出-系统进路参数'!U49)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IF(INDEX(Veh_Marshal,0,5)="N/A","N/A",'输出-系统进路参数'!B50)</f>
        <v>N/A</v>
      </c>
      <c r="B49" s="22" t="str">
        <f>IF(INDEX(Veh_Marshal,0,5)="N/A","N/A",'输出-系统进路参数'!E50)</f>
        <v>N/A</v>
      </c>
      <c r="C49" s="22" t="str">
        <f>IF(INDEX(Veh_Marshal,0,5)="N/A","N/A",'输出-系统进路参数'!F50)</f>
        <v>N/A</v>
      </c>
      <c r="D49" s="22" t="str">
        <f>IF(INDEX(Veh_Marshal,0,5)="N/A","N/A",'输出-系统进路参数'!G50)</f>
        <v>N/A</v>
      </c>
      <c r="E49" s="22" t="str">
        <f>IF(INDEX(Veh_Marshal,0,5)="N/A","N/A",'输出-系统进路参数'!H50)</f>
        <v>N/A</v>
      </c>
      <c r="F49" s="22" t="str">
        <f>IF(INDEX(Veh_Marshal,0,5)="N/A","N/A",'输出-系统进路参数'!I50)</f>
        <v>N/A</v>
      </c>
      <c r="G49" s="22" t="str">
        <f>IF(INDEX(Veh_Marshal,0,5)="N/A","N/A",'输出-系统进路参数'!J50)</f>
        <v>N/A</v>
      </c>
      <c r="H49" s="22" t="str">
        <f>IF(INDEX(Veh_Marshal,0,5)="N/A","N/A",'输出-系统进路参数'!K50)</f>
        <v>N/A</v>
      </c>
      <c r="I49" s="22" t="str">
        <f>IF(INDEX(Veh_Marshal,0,5)="N/A","N/A",'输出-系统进路参数'!L50)</f>
        <v>N/A</v>
      </c>
      <c r="J49" s="22" t="str">
        <f>IF(INDEX(Veh_Marshal,0,5)="N/A","N/A",'输出-系统进路参数'!M50)</f>
        <v>N/A</v>
      </c>
      <c r="K49" s="22" t="str">
        <f>IF(INDEX(Veh_Marshal,0,5)="N/A","N/A",'输出-系统进路参数'!N50)</f>
        <v>N/A</v>
      </c>
      <c r="L49" s="22" t="str">
        <f>IF(INDEX(Veh_Marshal,0,5)="N/A","N/A",'输出-系统进路参数'!O50)</f>
        <v>N/A</v>
      </c>
      <c r="M49" s="22" t="str">
        <f>IF(INDEX(Veh_Marshal,0,5)="N/A","N/A",'输出-系统进路参数'!P50)</f>
        <v>N/A</v>
      </c>
      <c r="N49" s="22" t="str">
        <f>IF(INDEX(Veh_Marshal,0,5)="N/A","N/A",'输出-系统进路参数'!Q50)</f>
        <v>N/A</v>
      </c>
      <c r="O49" s="22" t="str">
        <f>IF(INDEX(Veh_Marshal,0,5)="N/A","N/A",'输出-系统进路参数'!R50)</f>
        <v>N/A</v>
      </c>
      <c r="P49" s="22" t="str">
        <f>IF(INDEX(Veh_Marshal,0,5)="N/A","N/A",'输出-系统进路参数'!S50)</f>
        <v>N/A</v>
      </c>
      <c r="Q49" s="22" t="str">
        <f>IF(INDEX(Veh_Marshal,0,5)="N/A","N/A",'输出-系统进路参数'!T50)</f>
        <v>N/A</v>
      </c>
      <c r="R49" s="22" t="str">
        <f>IF(INDEX(Veh_Marshal,0,5)="N/A","N/A",'输出-系统进路参数'!U50)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IF(INDEX(Veh_Marshal,0,5)="N/A","N/A",'输出-系统进路参数'!B51)</f>
        <v>N/A</v>
      </c>
      <c r="B50" s="22" t="str">
        <f>IF(INDEX(Veh_Marshal,0,5)="N/A","N/A",'输出-系统进路参数'!E51)</f>
        <v>N/A</v>
      </c>
      <c r="C50" s="22" t="str">
        <f>IF(INDEX(Veh_Marshal,0,5)="N/A","N/A",'输出-系统进路参数'!F51)</f>
        <v>N/A</v>
      </c>
      <c r="D50" s="22" t="str">
        <f>IF(INDEX(Veh_Marshal,0,5)="N/A","N/A",'输出-系统进路参数'!G51)</f>
        <v>N/A</v>
      </c>
      <c r="E50" s="22" t="str">
        <f>IF(INDEX(Veh_Marshal,0,5)="N/A","N/A",'输出-系统进路参数'!H51)</f>
        <v>N/A</v>
      </c>
      <c r="F50" s="22" t="str">
        <f>IF(INDEX(Veh_Marshal,0,5)="N/A","N/A",'输出-系统进路参数'!I51)</f>
        <v>N/A</v>
      </c>
      <c r="G50" s="22" t="str">
        <f>IF(INDEX(Veh_Marshal,0,5)="N/A","N/A",'输出-系统进路参数'!J51)</f>
        <v>N/A</v>
      </c>
      <c r="H50" s="22" t="str">
        <f>IF(INDEX(Veh_Marshal,0,5)="N/A","N/A",'输出-系统进路参数'!K51)</f>
        <v>N/A</v>
      </c>
      <c r="I50" s="22" t="str">
        <f>IF(INDEX(Veh_Marshal,0,5)="N/A","N/A",'输出-系统进路参数'!L51)</f>
        <v>N/A</v>
      </c>
      <c r="J50" s="22" t="str">
        <f>IF(INDEX(Veh_Marshal,0,5)="N/A","N/A",'输出-系统进路参数'!M51)</f>
        <v>N/A</v>
      </c>
      <c r="K50" s="22" t="str">
        <f>IF(INDEX(Veh_Marshal,0,5)="N/A","N/A",'输出-系统进路参数'!N51)</f>
        <v>N/A</v>
      </c>
      <c r="L50" s="22" t="str">
        <f>IF(INDEX(Veh_Marshal,0,5)="N/A","N/A",'输出-系统进路参数'!O51)</f>
        <v>N/A</v>
      </c>
      <c r="M50" s="22" t="str">
        <f>IF(INDEX(Veh_Marshal,0,5)="N/A","N/A",'输出-系统进路参数'!P51)</f>
        <v>N/A</v>
      </c>
      <c r="N50" s="22" t="str">
        <f>IF(INDEX(Veh_Marshal,0,5)="N/A","N/A",'输出-系统进路参数'!Q51)</f>
        <v>N/A</v>
      </c>
      <c r="O50" s="22" t="str">
        <f>IF(INDEX(Veh_Marshal,0,5)="N/A","N/A",'输出-系统进路参数'!R51)</f>
        <v>N/A</v>
      </c>
      <c r="P50" s="22" t="str">
        <f>IF(INDEX(Veh_Marshal,0,5)="N/A","N/A",'输出-系统进路参数'!S51)</f>
        <v>N/A</v>
      </c>
      <c r="Q50" s="22" t="str">
        <f>IF(INDEX(Veh_Marshal,0,5)="N/A","N/A",'输出-系统进路参数'!T51)</f>
        <v>N/A</v>
      </c>
      <c r="R50" s="22" t="str">
        <f>IF(INDEX(Veh_Marshal,0,5)="N/A","N/A",'输出-系统进路参数'!U51)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IF(INDEX(Veh_Marshal,0,5)="N/A","N/A",'输出-系统进路参数'!B52)</f>
        <v>N/A</v>
      </c>
      <c r="B51" s="22" t="str">
        <f>IF(INDEX(Veh_Marshal,0,5)="N/A","N/A",'输出-系统进路参数'!E52)</f>
        <v>N/A</v>
      </c>
      <c r="C51" s="22" t="str">
        <f>IF(INDEX(Veh_Marshal,0,5)="N/A","N/A",'输出-系统进路参数'!F52)</f>
        <v>N/A</v>
      </c>
      <c r="D51" s="22" t="str">
        <f>IF(INDEX(Veh_Marshal,0,5)="N/A","N/A",'输出-系统进路参数'!G52)</f>
        <v>N/A</v>
      </c>
      <c r="E51" s="22" t="str">
        <f>IF(INDEX(Veh_Marshal,0,5)="N/A","N/A",'输出-系统进路参数'!H52)</f>
        <v>N/A</v>
      </c>
      <c r="F51" s="22" t="str">
        <f>IF(INDEX(Veh_Marshal,0,5)="N/A","N/A",'输出-系统进路参数'!I52)</f>
        <v>N/A</v>
      </c>
      <c r="G51" s="22" t="str">
        <f>IF(INDEX(Veh_Marshal,0,5)="N/A","N/A",'输出-系统进路参数'!J52)</f>
        <v>N/A</v>
      </c>
      <c r="H51" s="22" t="str">
        <f>IF(INDEX(Veh_Marshal,0,5)="N/A","N/A",'输出-系统进路参数'!K52)</f>
        <v>N/A</v>
      </c>
      <c r="I51" s="22" t="str">
        <f>IF(INDEX(Veh_Marshal,0,5)="N/A","N/A",'输出-系统进路参数'!L52)</f>
        <v>N/A</v>
      </c>
      <c r="J51" s="22" t="str">
        <f>IF(INDEX(Veh_Marshal,0,5)="N/A","N/A",'输出-系统进路参数'!M52)</f>
        <v>N/A</v>
      </c>
      <c r="K51" s="22" t="str">
        <f>IF(INDEX(Veh_Marshal,0,5)="N/A","N/A",'输出-系统进路参数'!N52)</f>
        <v>N/A</v>
      </c>
      <c r="L51" s="22" t="str">
        <f>IF(INDEX(Veh_Marshal,0,5)="N/A","N/A",'输出-系统进路参数'!O52)</f>
        <v>N/A</v>
      </c>
      <c r="M51" s="22" t="str">
        <f>IF(INDEX(Veh_Marshal,0,5)="N/A","N/A",'输出-系统进路参数'!P52)</f>
        <v>N/A</v>
      </c>
      <c r="N51" s="22" t="str">
        <f>IF(INDEX(Veh_Marshal,0,5)="N/A","N/A",'输出-系统进路参数'!Q52)</f>
        <v>N/A</v>
      </c>
      <c r="O51" s="22" t="str">
        <f>IF(INDEX(Veh_Marshal,0,5)="N/A","N/A",'输出-系统进路参数'!R52)</f>
        <v>N/A</v>
      </c>
      <c r="P51" s="22" t="str">
        <f>IF(INDEX(Veh_Marshal,0,5)="N/A","N/A",'输出-系统进路参数'!S52)</f>
        <v>N/A</v>
      </c>
      <c r="Q51" s="22" t="str">
        <f>IF(INDEX(Veh_Marshal,0,5)="N/A","N/A",'输出-系统进路参数'!T52)</f>
        <v>N/A</v>
      </c>
      <c r="R51" s="22" t="str">
        <f>IF(INDEX(Veh_Marshal,0,5)="N/A","N/A",'输出-系统进路参数'!U52)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IF(INDEX(Veh_Marshal,0,5)="N/A","N/A",'输出-系统进路参数'!B53)</f>
        <v>N/A</v>
      </c>
      <c r="B52" s="22" t="str">
        <f>IF(INDEX(Veh_Marshal,0,5)="N/A","N/A",'输出-系统进路参数'!E53)</f>
        <v>N/A</v>
      </c>
      <c r="C52" s="22" t="str">
        <f>IF(INDEX(Veh_Marshal,0,5)="N/A","N/A",'输出-系统进路参数'!F53)</f>
        <v>N/A</v>
      </c>
      <c r="D52" s="22" t="str">
        <f>IF(INDEX(Veh_Marshal,0,5)="N/A","N/A",'输出-系统进路参数'!G53)</f>
        <v>N/A</v>
      </c>
      <c r="E52" s="22" t="str">
        <f>IF(INDEX(Veh_Marshal,0,5)="N/A","N/A",'输出-系统进路参数'!H53)</f>
        <v>N/A</v>
      </c>
      <c r="F52" s="22" t="str">
        <f>IF(INDEX(Veh_Marshal,0,5)="N/A","N/A",'输出-系统进路参数'!I53)</f>
        <v>N/A</v>
      </c>
      <c r="G52" s="22" t="str">
        <f>IF(INDEX(Veh_Marshal,0,5)="N/A","N/A",'输出-系统进路参数'!J53)</f>
        <v>N/A</v>
      </c>
      <c r="H52" s="22" t="str">
        <f>IF(INDEX(Veh_Marshal,0,5)="N/A","N/A",'输出-系统进路参数'!K53)</f>
        <v>N/A</v>
      </c>
      <c r="I52" s="22" t="str">
        <f>IF(INDEX(Veh_Marshal,0,5)="N/A","N/A",'输出-系统进路参数'!L53)</f>
        <v>N/A</v>
      </c>
      <c r="J52" s="22" t="str">
        <f>IF(INDEX(Veh_Marshal,0,5)="N/A","N/A",'输出-系统进路参数'!M53)</f>
        <v>N/A</v>
      </c>
      <c r="K52" s="22" t="str">
        <f>IF(INDEX(Veh_Marshal,0,5)="N/A","N/A",'输出-系统进路参数'!N53)</f>
        <v>N/A</v>
      </c>
      <c r="L52" s="22" t="str">
        <f>IF(INDEX(Veh_Marshal,0,5)="N/A","N/A",'输出-系统进路参数'!O53)</f>
        <v>N/A</v>
      </c>
      <c r="M52" s="22" t="str">
        <f>IF(INDEX(Veh_Marshal,0,5)="N/A","N/A",'输出-系统进路参数'!P53)</f>
        <v>N/A</v>
      </c>
      <c r="N52" s="22" t="str">
        <f>IF(INDEX(Veh_Marshal,0,5)="N/A","N/A",'输出-系统进路参数'!Q53)</f>
        <v>N/A</v>
      </c>
      <c r="O52" s="22" t="str">
        <f>IF(INDEX(Veh_Marshal,0,5)="N/A","N/A",'输出-系统进路参数'!R53)</f>
        <v>N/A</v>
      </c>
      <c r="P52" s="22" t="str">
        <f>IF(INDEX(Veh_Marshal,0,5)="N/A","N/A",'输出-系统进路参数'!S53)</f>
        <v>N/A</v>
      </c>
      <c r="Q52" s="22" t="str">
        <f>IF(INDEX(Veh_Marshal,0,5)="N/A","N/A",'输出-系统进路参数'!T53)</f>
        <v>N/A</v>
      </c>
      <c r="R52" s="22" t="str">
        <f>IF(INDEX(Veh_Marshal,0,5)="N/A","N/A",'输出-系统进路参数'!U53)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IF(INDEX(Veh_Marshal,0,5)="N/A","N/A",'输出-系统进路参数'!B54)</f>
        <v>N/A</v>
      </c>
      <c r="B53" s="22" t="str">
        <f>IF(INDEX(Veh_Marshal,0,5)="N/A","N/A",'输出-系统进路参数'!E54)</f>
        <v>N/A</v>
      </c>
      <c r="C53" s="22" t="str">
        <f>IF(INDEX(Veh_Marshal,0,5)="N/A","N/A",'输出-系统进路参数'!F54)</f>
        <v>N/A</v>
      </c>
      <c r="D53" s="22" t="str">
        <f>IF(INDEX(Veh_Marshal,0,5)="N/A","N/A",'输出-系统进路参数'!G54)</f>
        <v>N/A</v>
      </c>
      <c r="E53" s="22" t="str">
        <f>IF(INDEX(Veh_Marshal,0,5)="N/A","N/A",'输出-系统进路参数'!H54)</f>
        <v>N/A</v>
      </c>
      <c r="F53" s="22" t="str">
        <f>IF(INDEX(Veh_Marshal,0,5)="N/A","N/A",'输出-系统进路参数'!I54)</f>
        <v>N/A</v>
      </c>
      <c r="G53" s="22" t="str">
        <f>IF(INDEX(Veh_Marshal,0,5)="N/A","N/A",'输出-系统进路参数'!J54)</f>
        <v>N/A</v>
      </c>
      <c r="H53" s="22" t="str">
        <f>IF(INDEX(Veh_Marshal,0,5)="N/A","N/A",'输出-系统进路参数'!K54)</f>
        <v>N/A</v>
      </c>
      <c r="I53" s="22" t="str">
        <f>IF(INDEX(Veh_Marshal,0,5)="N/A","N/A",'输出-系统进路参数'!L54)</f>
        <v>N/A</v>
      </c>
      <c r="J53" s="22" t="str">
        <f>IF(INDEX(Veh_Marshal,0,5)="N/A","N/A",'输出-系统进路参数'!M54)</f>
        <v>N/A</v>
      </c>
      <c r="K53" s="22" t="str">
        <f>IF(INDEX(Veh_Marshal,0,5)="N/A","N/A",'输出-系统进路参数'!N54)</f>
        <v>N/A</v>
      </c>
      <c r="L53" s="22" t="str">
        <f>IF(INDEX(Veh_Marshal,0,5)="N/A","N/A",'输出-系统进路参数'!O54)</f>
        <v>N/A</v>
      </c>
      <c r="M53" s="22" t="str">
        <f>IF(INDEX(Veh_Marshal,0,5)="N/A","N/A",'输出-系统进路参数'!P54)</f>
        <v>N/A</v>
      </c>
      <c r="N53" s="22" t="str">
        <f>IF(INDEX(Veh_Marshal,0,5)="N/A","N/A",'输出-系统进路参数'!Q54)</f>
        <v>N/A</v>
      </c>
      <c r="O53" s="22" t="str">
        <f>IF(INDEX(Veh_Marshal,0,5)="N/A","N/A",'输出-系统进路参数'!R54)</f>
        <v>N/A</v>
      </c>
      <c r="P53" s="22" t="str">
        <f>IF(INDEX(Veh_Marshal,0,5)="N/A","N/A",'输出-系统进路参数'!S54)</f>
        <v>N/A</v>
      </c>
      <c r="Q53" s="22" t="str">
        <f>IF(INDEX(Veh_Marshal,0,5)="N/A","N/A",'输出-系统进路参数'!T54)</f>
        <v>N/A</v>
      </c>
      <c r="R53" s="22" t="str">
        <f>IF(INDEX(Veh_Marshal,0,5)="N/A","N/A",'输出-系统进路参数'!U54)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IF(INDEX(Veh_Marshal,0,5)="N/A","N/A",'输出-系统进路参数'!B55)</f>
        <v>N/A</v>
      </c>
      <c r="B54" s="22" t="str">
        <f>IF(INDEX(Veh_Marshal,0,5)="N/A","N/A",'输出-系统进路参数'!E55)</f>
        <v>N/A</v>
      </c>
      <c r="C54" s="22" t="str">
        <f>IF(INDEX(Veh_Marshal,0,5)="N/A","N/A",'输出-系统进路参数'!F55)</f>
        <v>N/A</v>
      </c>
      <c r="D54" s="22" t="str">
        <f>IF(INDEX(Veh_Marshal,0,5)="N/A","N/A",'输出-系统进路参数'!G55)</f>
        <v>N/A</v>
      </c>
      <c r="E54" s="22" t="str">
        <f>IF(INDEX(Veh_Marshal,0,5)="N/A","N/A",'输出-系统进路参数'!H55)</f>
        <v>N/A</v>
      </c>
      <c r="F54" s="22" t="str">
        <f>IF(INDEX(Veh_Marshal,0,5)="N/A","N/A",'输出-系统进路参数'!I55)</f>
        <v>N/A</v>
      </c>
      <c r="G54" s="22" t="str">
        <f>IF(INDEX(Veh_Marshal,0,5)="N/A","N/A",'输出-系统进路参数'!J55)</f>
        <v>N/A</v>
      </c>
      <c r="H54" s="22" t="str">
        <f>IF(INDEX(Veh_Marshal,0,5)="N/A","N/A",'输出-系统进路参数'!K55)</f>
        <v>N/A</v>
      </c>
      <c r="I54" s="22" t="str">
        <f>IF(INDEX(Veh_Marshal,0,5)="N/A","N/A",'输出-系统进路参数'!L55)</f>
        <v>N/A</v>
      </c>
      <c r="J54" s="22" t="str">
        <f>IF(INDEX(Veh_Marshal,0,5)="N/A","N/A",'输出-系统进路参数'!M55)</f>
        <v>N/A</v>
      </c>
      <c r="K54" s="22" t="str">
        <f>IF(INDEX(Veh_Marshal,0,5)="N/A","N/A",'输出-系统进路参数'!N55)</f>
        <v>N/A</v>
      </c>
      <c r="L54" s="22" t="str">
        <f>IF(INDEX(Veh_Marshal,0,5)="N/A","N/A",'输出-系统进路参数'!O55)</f>
        <v>N/A</v>
      </c>
      <c r="M54" s="22" t="str">
        <f>IF(INDEX(Veh_Marshal,0,5)="N/A","N/A",'输出-系统进路参数'!P55)</f>
        <v>N/A</v>
      </c>
      <c r="N54" s="22" t="str">
        <f>IF(INDEX(Veh_Marshal,0,5)="N/A","N/A",'输出-系统进路参数'!Q55)</f>
        <v>N/A</v>
      </c>
      <c r="O54" s="22" t="str">
        <f>IF(INDEX(Veh_Marshal,0,5)="N/A","N/A",'输出-系统进路参数'!R55)</f>
        <v>N/A</v>
      </c>
      <c r="P54" s="22" t="str">
        <f>IF(INDEX(Veh_Marshal,0,5)="N/A","N/A",'输出-系统进路参数'!S55)</f>
        <v>N/A</v>
      </c>
      <c r="Q54" s="22" t="str">
        <f>IF(INDEX(Veh_Marshal,0,5)="N/A","N/A",'输出-系统进路参数'!T55)</f>
        <v>N/A</v>
      </c>
      <c r="R54" s="22" t="str">
        <f>IF(INDEX(Veh_Marshal,0,5)="N/A","N/A",'输出-系统进路参数'!U55)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IF(INDEX(Veh_Marshal,0,5)="N/A","N/A",'输出-系统进路参数'!B56)</f>
        <v>N/A</v>
      </c>
      <c r="B55" s="22" t="str">
        <f>IF(INDEX(Veh_Marshal,0,5)="N/A","N/A",'输出-系统进路参数'!E56)</f>
        <v>N/A</v>
      </c>
      <c r="C55" s="22" t="str">
        <f>IF(INDEX(Veh_Marshal,0,5)="N/A","N/A",'输出-系统进路参数'!F56)</f>
        <v>N/A</v>
      </c>
      <c r="D55" s="22" t="str">
        <f>IF(INDEX(Veh_Marshal,0,5)="N/A","N/A",'输出-系统进路参数'!G56)</f>
        <v>N/A</v>
      </c>
      <c r="E55" s="22" t="str">
        <f>IF(INDEX(Veh_Marshal,0,5)="N/A","N/A",'输出-系统进路参数'!H56)</f>
        <v>N/A</v>
      </c>
      <c r="F55" s="22" t="str">
        <f>IF(INDEX(Veh_Marshal,0,5)="N/A","N/A",'输出-系统进路参数'!I56)</f>
        <v>N/A</v>
      </c>
      <c r="G55" s="22" t="str">
        <f>IF(INDEX(Veh_Marshal,0,5)="N/A","N/A",'输出-系统进路参数'!J56)</f>
        <v>N/A</v>
      </c>
      <c r="H55" s="22" t="str">
        <f>IF(INDEX(Veh_Marshal,0,5)="N/A","N/A",'输出-系统进路参数'!K56)</f>
        <v>N/A</v>
      </c>
      <c r="I55" s="22" t="str">
        <f>IF(INDEX(Veh_Marshal,0,5)="N/A","N/A",'输出-系统进路参数'!L56)</f>
        <v>N/A</v>
      </c>
      <c r="J55" s="22" t="str">
        <f>IF(INDEX(Veh_Marshal,0,5)="N/A","N/A",'输出-系统进路参数'!M56)</f>
        <v>N/A</v>
      </c>
      <c r="K55" s="22" t="str">
        <f>IF(INDEX(Veh_Marshal,0,5)="N/A","N/A",'输出-系统进路参数'!N56)</f>
        <v>N/A</v>
      </c>
      <c r="L55" s="22" t="str">
        <f>IF(INDEX(Veh_Marshal,0,5)="N/A","N/A",'输出-系统进路参数'!O56)</f>
        <v>N/A</v>
      </c>
      <c r="M55" s="22" t="str">
        <f>IF(INDEX(Veh_Marshal,0,5)="N/A","N/A",'输出-系统进路参数'!P56)</f>
        <v>N/A</v>
      </c>
      <c r="N55" s="22" t="str">
        <f>IF(INDEX(Veh_Marshal,0,5)="N/A","N/A",'输出-系统进路参数'!Q56)</f>
        <v>N/A</v>
      </c>
      <c r="O55" s="22" t="str">
        <f>IF(INDEX(Veh_Marshal,0,5)="N/A","N/A",'输出-系统进路参数'!R56)</f>
        <v>N/A</v>
      </c>
      <c r="P55" s="22" t="str">
        <f>IF(INDEX(Veh_Marshal,0,5)="N/A","N/A",'输出-系统进路参数'!S56)</f>
        <v>N/A</v>
      </c>
      <c r="Q55" s="22" t="str">
        <f>IF(INDEX(Veh_Marshal,0,5)="N/A","N/A",'输出-系统进路参数'!T56)</f>
        <v>N/A</v>
      </c>
      <c r="R55" s="22" t="str">
        <f>IF(INDEX(Veh_Marshal,0,5)="N/A","N/A",'输出-系统进路参数'!U56)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IF(INDEX(Veh_Marshal,0,5)="N/A","N/A",'输出-系统进路参数'!B57)</f>
        <v>N/A</v>
      </c>
      <c r="B56" s="22" t="str">
        <f>IF(INDEX(Veh_Marshal,0,5)="N/A","N/A",'输出-系统进路参数'!E57)</f>
        <v>N/A</v>
      </c>
      <c r="C56" s="22" t="str">
        <f>IF(INDEX(Veh_Marshal,0,5)="N/A","N/A",'输出-系统进路参数'!F57)</f>
        <v>N/A</v>
      </c>
      <c r="D56" s="22" t="str">
        <f>IF(INDEX(Veh_Marshal,0,5)="N/A","N/A",'输出-系统进路参数'!G57)</f>
        <v>N/A</v>
      </c>
      <c r="E56" s="22" t="str">
        <f>IF(INDEX(Veh_Marshal,0,5)="N/A","N/A",'输出-系统进路参数'!H57)</f>
        <v>N/A</v>
      </c>
      <c r="F56" s="22" t="str">
        <f>IF(INDEX(Veh_Marshal,0,5)="N/A","N/A",'输出-系统进路参数'!I57)</f>
        <v>N/A</v>
      </c>
      <c r="G56" s="22" t="str">
        <f>IF(INDEX(Veh_Marshal,0,5)="N/A","N/A",'输出-系统进路参数'!J57)</f>
        <v>N/A</v>
      </c>
      <c r="H56" s="22" t="str">
        <f>IF(INDEX(Veh_Marshal,0,5)="N/A","N/A",'输出-系统进路参数'!K57)</f>
        <v>N/A</v>
      </c>
      <c r="I56" s="22" t="str">
        <f>IF(INDEX(Veh_Marshal,0,5)="N/A","N/A",'输出-系统进路参数'!L57)</f>
        <v>N/A</v>
      </c>
      <c r="J56" s="22" t="str">
        <f>IF(INDEX(Veh_Marshal,0,5)="N/A","N/A",'输出-系统进路参数'!M57)</f>
        <v>N/A</v>
      </c>
      <c r="K56" s="22" t="str">
        <f>IF(INDEX(Veh_Marshal,0,5)="N/A","N/A",'输出-系统进路参数'!N57)</f>
        <v>N/A</v>
      </c>
      <c r="L56" s="22" t="str">
        <f>IF(INDEX(Veh_Marshal,0,5)="N/A","N/A",'输出-系统进路参数'!O57)</f>
        <v>N/A</v>
      </c>
      <c r="M56" s="22" t="str">
        <f>IF(INDEX(Veh_Marshal,0,5)="N/A","N/A",'输出-系统进路参数'!P57)</f>
        <v>N/A</v>
      </c>
      <c r="N56" s="22" t="str">
        <f>IF(INDEX(Veh_Marshal,0,5)="N/A","N/A",'输出-系统进路参数'!Q57)</f>
        <v>N/A</v>
      </c>
      <c r="O56" s="22" t="str">
        <f>IF(INDEX(Veh_Marshal,0,5)="N/A","N/A",'输出-系统进路参数'!R57)</f>
        <v>N/A</v>
      </c>
      <c r="P56" s="22" t="str">
        <f>IF(INDEX(Veh_Marshal,0,5)="N/A","N/A",'输出-系统进路参数'!S57)</f>
        <v>N/A</v>
      </c>
      <c r="Q56" s="22" t="str">
        <f>IF(INDEX(Veh_Marshal,0,5)="N/A","N/A",'输出-系统进路参数'!T57)</f>
        <v>N/A</v>
      </c>
      <c r="R56" s="22" t="str">
        <f>IF(INDEX(Veh_Marshal,0,5)="N/A","N/A",'输出-系统进路参数'!U57)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IF(INDEX(Veh_Marshal,0,5)="N/A","N/A",'输出-系统进路参数'!B58)</f>
        <v>N/A</v>
      </c>
      <c r="B57" s="22" t="str">
        <f>IF(INDEX(Veh_Marshal,0,5)="N/A","N/A",'输出-系统进路参数'!E58)</f>
        <v>N/A</v>
      </c>
      <c r="C57" s="22" t="str">
        <f>IF(INDEX(Veh_Marshal,0,5)="N/A","N/A",'输出-系统进路参数'!F58)</f>
        <v>N/A</v>
      </c>
      <c r="D57" s="22" t="str">
        <f>IF(INDEX(Veh_Marshal,0,5)="N/A","N/A",'输出-系统进路参数'!G58)</f>
        <v>N/A</v>
      </c>
      <c r="E57" s="22" t="str">
        <f>IF(INDEX(Veh_Marshal,0,5)="N/A","N/A",'输出-系统进路参数'!H58)</f>
        <v>N/A</v>
      </c>
      <c r="F57" s="22" t="str">
        <f>IF(INDEX(Veh_Marshal,0,5)="N/A","N/A",'输出-系统进路参数'!I58)</f>
        <v>N/A</v>
      </c>
      <c r="G57" s="22" t="str">
        <f>IF(INDEX(Veh_Marshal,0,5)="N/A","N/A",'输出-系统进路参数'!J58)</f>
        <v>N/A</v>
      </c>
      <c r="H57" s="22" t="str">
        <f>IF(INDEX(Veh_Marshal,0,5)="N/A","N/A",'输出-系统进路参数'!K58)</f>
        <v>N/A</v>
      </c>
      <c r="I57" s="22" t="str">
        <f>IF(INDEX(Veh_Marshal,0,5)="N/A","N/A",'输出-系统进路参数'!L58)</f>
        <v>N/A</v>
      </c>
      <c r="J57" s="22" t="str">
        <f>IF(INDEX(Veh_Marshal,0,5)="N/A","N/A",'输出-系统进路参数'!M58)</f>
        <v>N/A</v>
      </c>
      <c r="K57" s="22" t="str">
        <f>IF(INDEX(Veh_Marshal,0,5)="N/A","N/A",'输出-系统进路参数'!N58)</f>
        <v>N/A</v>
      </c>
      <c r="L57" s="22" t="str">
        <f>IF(INDEX(Veh_Marshal,0,5)="N/A","N/A",'输出-系统进路参数'!O58)</f>
        <v>N/A</v>
      </c>
      <c r="M57" s="22" t="str">
        <f>IF(INDEX(Veh_Marshal,0,5)="N/A","N/A",'输出-系统进路参数'!P58)</f>
        <v>N/A</v>
      </c>
      <c r="N57" s="22" t="str">
        <f>IF(INDEX(Veh_Marshal,0,5)="N/A","N/A",'输出-系统进路参数'!Q58)</f>
        <v>N/A</v>
      </c>
      <c r="O57" s="22" t="str">
        <f>IF(INDEX(Veh_Marshal,0,5)="N/A","N/A",'输出-系统进路参数'!R58)</f>
        <v>N/A</v>
      </c>
      <c r="P57" s="22" t="str">
        <f>IF(INDEX(Veh_Marshal,0,5)="N/A","N/A",'输出-系统进路参数'!S58)</f>
        <v>N/A</v>
      </c>
      <c r="Q57" s="22" t="str">
        <f>IF(INDEX(Veh_Marshal,0,5)="N/A","N/A",'输出-系统进路参数'!T58)</f>
        <v>N/A</v>
      </c>
      <c r="R57" s="22" t="str">
        <f>IF(INDEX(Veh_Marshal,0,5)="N/A","N/A",'输出-系统进路参数'!U58)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IF(INDEX(Veh_Marshal,0,5)="N/A","N/A",'输出-系统进路参数'!B59)</f>
        <v>N/A</v>
      </c>
      <c r="B58" s="22" t="str">
        <f>IF(INDEX(Veh_Marshal,0,5)="N/A","N/A",'输出-系统进路参数'!E59)</f>
        <v>N/A</v>
      </c>
      <c r="C58" s="22" t="str">
        <f>IF(INDEX(Veh_Marshal,0,5)="N/A","N/A",'输出-系统进路参数'!F59)</f>
        <v>N/A</v>
      </c>
      <c r="D58" s="22" t="str">
        <f>IF(INDEX(Veh_Marshal,0,5)="N/A","N/A",'输出-系统进路参数'!G59)</f>
        <v>N/A</v>
      </c>
      <c r="E58" s="22" t="str">
        <f>IF(INDEX(Veh_Marshal,0,5)="N/A","N/A",'输出-系统进路参数'!H59)</f>
        <v>N/A</v>
      </c>
      <c r="F58" s="22" t="str">
        <f>IF(INDEX(Veh_Marshal,0,5)="N/A","N/A",'输出-系统进路参数'!I59)</f>
        <v>N/A</v>
      </c>
      <c r="G58" s="22" t="str">
        <f>IF(INDEX(Veh_Marshal,0,5)="N/A","N/A",'输出-系统进路参数'!J59)</f>
        <v>N/A</v>
      </c>
      <c r="H58" s="22" t="str">
        <f>IF(INDEX(Veh_Marshal,0,5)="N/A","N/A",'输出-系统进路参数'!K59)</f>
        <v>N/A</v>
      </c>
      <c r="I58" s="22" t="str">
        <f>IF(INDEX(Veh_Marshal,0,5)="N/A","N/A",'输出-系统进路参数'!L59)</f>
        <v>N/A</v>
      </c>
      <c r="J58" s="22" t="str">
        <f>IF(INDEX(Veh_Marshal,0,5)="N/A","N/A",'输出-系统进路参数'!M59)</f>
        <v>N/A</v>
      </c>
      <c r="K58" s="22" t="str">
        <f>IF(INDEX(Veh_Marshal,0,5)="N/A","N/A",'输出-系统进路参数'!N59)</f>
        <v>N/A</v>
      </c>
      <c r="L58" s="22" t="str">
        <f>IF(INDEX(Veh_Marshal,0,5)="N/A","N/A",'输出-系统进路参数'!O59)</f>
        <v>N/A</v>
      </c>
      <c r="M58" s="22" t="str">
        <f>IF(INDEX(Veh_Marshal,0,5)="N/A","N/A",'输出-系统进路参数'!P59)</f>
        <v>N/A</v>
      </c>
      <c r="N58" s="22" t="str">
        <f>IF(INDEX(Veh_Marshal,0,5)="N/A","N/A",'输出-系统进路参数'!Q59)</f>
        <v>N/A</v>
      </c>
      <c r="O58" s="22" t="str">
        <f>IF(INDEX(Veh_Marshal,0,5)="N/A","N/A",'输出-系统进路参数'!R59)</f>
        <v>N/A</v>
      </c>
      <c r="P58" s="22" t="str">
        <f>IF(INDEX(Veh_Marshal,0,5)="N/A","N/A",'输出-系统进路参数'!S59)</f>
        <v>N/A</v>
      </c>
      <c r="Q58" s="22" t="str">
        <f>IF(INDEX(Veh_Marshal,0,5)="N/A","N/A",'输出-系统进路参数'!T59)</f>
        <v>N/A</v>
      </c>
      <c r="R58" s="22" t="str">
        <f>IF(INDEX(Veh_Marshal,0,5)="N/A","N/A",'输出-系统进路参数'!U59)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IF(INDEX(Veh_Marshal,0,5)="N/A","N/A",'输出-系统进路参数'!B60)</f>
        <v>N/A</v>
      </c>
      <c r="B59" s="22" t="str">
        <f>IF(INDEX(Veh_Marshal,0,5)="N/A","N/A",'输出-系统进路参数'!E60)</f>
        <v>N/A</v>
      </c>
      <c r="C59" s="22" t="str">
        <f>IF(INDEX(Veh_Marshal,0,5)="N/A","N/A",'输出-系统进路参数'!F60)</f>
        <v>N/A</v>
      </c>
      <c r="D59" s="22" t="str">
        <f>IF(INDEX(Veh_Marshal,0,5)="N/A","N/A",'输出-系统进路参数'!G60)</f>
        <v>N/A</v>
      </c>
      <c r="E59" s="22" t="str">
        <f>IF(INDEX(Veh_Marshal,0,5)="N/A","N/A",'输出-系统进路参数'!H60)</f>
        <v>N/A</v>
      </c>
      <c r="F59" s="22" t="str">
        <f>IF(INDEX(Veh_Marshal,0,5)="N/A","N/A",'输出-系统进路参数'!I60)</f>
        <v>N/A</v>
      </c>
      <c r="G59" s="22" t="str">
        <f>IF(INDEX(Veh_Marshal,0,5)="N/A","N/A",'输出-系统进路参数'!J60)</f>
        <v>N/A</v>
      </c>
      <c r="H59" s="22" t="str">
        <f>IF(INDEX(Veh_Marshal,0,5)="N/A","N/A",'输出-系统进路参数'!K60)</f>
        <v>N/A</v>
      </c>
      <c r="I59" s="22" t="str">
        <f>IF(INDEX(Veh_Marshal,0,5)="N/A","N/A",'输出-系统进路参数'!L60)</f>
        <v>N/A</v>
      </c>
      <c r="J59" s="22" t="str">
        <f>IF(INDEX(Veh_Marshal,0,5)="N/A","N/A",'输出-系统进路参数'!M60)</f>
        <v>N/A</v>
      </c>
      <c r="K59" s="22" t="str">
        <f>IF(INDEX(Veh_Marshal,0,5)="N/A","N/A",'输出-系统进路参数'!N60)</f>
        <v>N/A</v>
      </c>
      <c r="L59" s="22" t="str">
        <f>IF(INDEX(Veh_Marshal,0,5)="N/A","N/A",'输出-系统进路参数'!O60)</f>
        <v>N/A</v>
      </c>
      <c r="M59" s="22" t="str">
        <f>IF(INDEX(Veh_Marshal,0,5)="N/A","N/A",'输出-系统进路参数'!P60)</f>
        <v>N/A</v>
      </c>
      <c r="N59" s="22" t="str">
        <f>IF(INDEX(Veh_Marshal,0,5)="N/A","N/A",'输出-系统进路参数'!Q60)</f>
        <v>N/A</v>
      </c>
      <c r="O59" s="22" t="str">
        <f>IF(INDEX(Veh_Marshal,0,5)="N/A","N/A",'输出-系统进路参数'!R60)</f>
        <v>N/A</v>
      </c>
      <c r="P59" s="22" t="str">
        <f>IF(INDEX(Veh_Marshal,0,5)="N/A","N/A",'输出-系统进路参数'!S60)</f>
        <v>N/A</v>
      </c>
      <c r="Q59" s="22" t="str">
        <f>IF(INDEX(Veh_Marshal,0,5)="N/A","N/A",'输出-系统进路参数'!T60)</f>
        <v>N/A</v>
      </c>
      <c r="R59" s="22" t="str">
        <f>IF(INDEX(Veh_Marshal,0,5)="N/A","N/A",'输出-系统进路参数'!U60)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IF(INDEX(Veh_Marshal,0,5)="N/A","N/A",'输出-系统进路参数'!B61)</f>
        <v>N/A</v>
      </c>
      <c r="B60" s="22" t="str">
        <f>IF(INDEX(Veh_Marshal,0,5)="N/A","N/A",'输出-系统进路参数'!E61)</f>
        <v>N/A</v>
      </c>
      <c r="C60" s="22" t="str">
        <f>IF(INDEX(Veh_Marshal,0,5)="N/A","N/A",'输出-系统进路参数'!F61)</f>
        <v>N/A</v>
      </c>
      <c r="D60" s="22" t="str">
        <f>IF(INDEX(Veh_Marshal,0,5)="N/A","N/A",'输出-系统进路参数'!G61)</f>
        <v>N/A</v>
      </c>
      <c r="E60" s="22" t="str">
        <f>IF(INDEX(Veh_Marshal,0,5)="N/A","N/A",'输出-系统进路参数'!H61)</f>
        <v>N/A</v>
      </c>
      <c r="F60" s="22" t="str">
        <f>IF(INDEX(Veh_Marshal,0,5)="N/A","N/A",'输出-系统进路参数'!I61)</f>
        <v>N/A</v>
      </c>
      <c r="G60" s="22" t="str">
        <f>IF(INDEX(Veh_Marshal,0,5)="N/A","N/A",'输出-系统进路参数'!J61)</f>
        <v>N/A</v>
      </c>
      <c r="H60" s="22" t="str">
        <f>IF(INDEX(Veh_Marshal,0,5)="N/A","N/A",'输出-系统进路参数'!K61)</f>
        <v>N/A</v>
      </c>
      <c r="I60" s="22" t="str">
        <f>IF(INDEX(Veh_Marshal,0,5)="N/A","N/A",'输出-系统进路参数'!L61)</f>
        <v>N/A</v>
      </c>
      <c r="J60" s="22" t="str">
        <f>IF(INDEX(Veh_Marshal,0,5)="N/A","N/A",'输出-系统进路参数'!M61)</f>
        <v>N/A</v>
      </c>
      <c r="K60" s="22" t="str">
        <f>IF(INDEX(Veh_Marshal,0,5)="N/A","N/A",'输出-系统进路参数'!N61)</f>
        <v>N/A</v>
      </c>
      <c r="L60" s="22" t="str">
        <f>IF(INDEX(Veh_Marshal,0,5)="N/A","N/A",'输出-系统进路参数'!O61)</f>
        <v>N/A</v>
      </c>
      <c r="M60" s="22" t="str">
        <f>IF(INDEX(Veh_Marshal,0,5)="N/A","N/A",'输出-系统进路参数'!P61)</f>
        <v>N/A</v>
      </c>
      <c r="N60" s="22" t="str">
        <f>IF(INDEX(Veh_Marshal,0,5)="N/A","N/A",'输出-系统进路参数'!Q61)</f>
        <v>N/A</v>
      </c>
      <c r="O60" s="22" t="str">
        <f>IF(INDEX(Veh_Marshal,0,5)="N/A","N/A",'输出-系统进路参数'!R61)</f>
        <v>N/A</v>
      </c>
      <c r="P60" s="22" t="str">
        <f>IF(INDEX(Veh_Marshal,0,5)="N/A","N/A",'输出-系统进路参数'!S61)</f>
        <v>N/A</v>
      </c>
      <c r="Q60" s="22" t="str">
        <f>IF(INDEX(Veh_Marshal,0,5)="N/A","N/A",'输出-系统进路参数'!T61)</f>
        <v>N/A</v>
      </c>
      <c r="R60" s="22" t="str">
        <f>IF(INDEX(Veh_Marshal,0,5)="N/A","N/A",'输出-系统进路参数'!U61)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IF(INDEX(Veh_Marshal,0,5)="N/A","N/A",'输出-系统进路参数'!B62)</f>
        <v>N/A</v>
      </c>
      <c r="B61" s="22" t="str">
        <f>IF(INDEX(Veh_Marshal,0,5)="N/A","N/A",'输出-系统进路参数'!E62)</f>
        <v>N/A</v>
      </c>
      <c r="C61" s="22" t="str">
        <f>IF(INDEX(Veh_Marshal,0,5)="N/A","N/A",'输出-系统进路参数'!F62)</f>
        <v>N/A</v>
      </c>
      <c r="D61" s="22" t="str">
        <f>IF(INDEX(Veh_Marshal,0,5)="N/A","N/A",'输出-系统进路参数'!G62)</f>
        <v>N/A</v>
      </c>
      <c r="E61" s="22" t="str">
        <f>IF(INDEX(Veh_Marshal,0,5)="N/A","N/A",'输出-系统进路参数'!H62)</f>
        <v>N/A</v>
      </c>
      <c r="F61" s="22" t="str">
        <f>IF(INDEX(Veh_Marshal,0,5)="N/A","N/A",'输出-系统进路参数'!I62)</f>
        <v>N/A</v>
      </c>
      <c r="G61" s="22" t="str">
        <f>IF(INDEX(Veh_Marshal,0,5)="N/A","N/A",'输出-系统进路参数'!J62)</f>
        <v>N/A</v>
      </c>
      <c r="H61" s="22" t="str">
        <f>IF(INDEX(Veh_Marshal,0,5)="N/A","N/A",'输出-系统进路参数'!K62)</f>
        <v>N/A</v>
      </c>
      <c r="I61" s="22" t="str">
        <f>IF(INDEX(Veh_Marshal,0,5)="N/A","N/A",'输出-系统进路参数'!L62)</f>
        <v>N/A</v>
      </c>
      <c r="J61" s="22" t="str">
        <f>IF(INDEX(Veh_Marshal,0,5)="N/A","N/A",'输出-系统进路参数'!M62)</f>
        <v>N/A</v>
      </c>
      <c r="K61" s="22" t="str">
        <f>IF(INDEX(Veh_Marshal,0,5)="N/A","N/A",'输出-系统进路参数'!N62)</f>
        <v>N/A</v>
      </c>
      <c r="L61" s="22" t="str">
        <f>IF(INDEX(Veh_Marshal,0,5)="N/A","N/A",'输出-系统进路参数'!O62)</f>
        <v>N/A</v>
      </c>
      <c r="M61" s="22" t="str">
        <f>IF(INDEX(Veh_Marshal,0,5)="N/A","N/A",'输出-系统进路参数'!P62)</f>
        <v>N/A</v>
      </c>
      <c r="N61" s="22" t="str">
        <f>IF(INDEX(Veh_Marshal,0,5)="N/A","N/A",'输出-系统进路参数'!Q62)</f>
        <v>N/A</v>
      </c>
      <c r="O61" s="22" t="str">
        <f>IF(INDEX(Veh_Marshal,0,5)="N/A","N/A",'输出-系统进路参数'!R62)</f>
        <v>N/A</v>
      </c>
      <c r="P61" s="22" t="str">
        <f>IF(INDEX(Veh_Marshal,0,5)="N/A","N/A",'输出-系统进路参数'!S62)</f>
        <v>N/A</v>
      </c>
      <c r="Q61" s="22" t="str">
        <f>IF(INDEX(Veh_Marshal,0,5)="N/A","N/A",'输出-系统进路参数'!T62)</f>
        <v>N/A</v>
      </c>
      <c r="R61" s="22" t="str">
        <f>IF(INDEX(Veh_Marshal,0,5)="N/A","N/A",'输出-系统进路参数'!U62)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IF(INDEX(Veh_Marshal,0,5)="N/A","N/A",'输出-系统进路参数'!B63)</f>
        <v>N/A</v>
      </c>
      <c r="B62" s="22" t="str">
        <f>IF(INDEX(Veh_Marshal,0,5)="N/A","N/A",'输出-系统进路参数'!E63)</f>
        <v>N/A</v>
      </c>
      <c r="C62" s="22" t="str">
        <f>IF(INDEX(Veh_Marshal,0,5)="N/A","N/A",'输出-系统进路参数'!F63)</f>
        <v>N/A</v>
      </c>
      <c r="D62" s="22" t="str">
        <f>IF(INDEX(Veh_Marshal,0,5)="N/A","N/A",'输出-系统进路参数'!G63)</f>
        <v>N/A</v>
      </c>
      <c r="E62" s="22" t="str">
        <f>IF(INDEX(Veh_Marshal,0,5)="N/A","N/A",'输出-系统进路参数'!H63)</f>
        <v>N/A</v>
      </c>
      <c r="F62" s="22" t="str">
        <f>IF(INDEX(Veh_Marshal,0,5)="N/A","N/A",'输出-系统进路参数'!I63)</f>
        <v>N/A</v>
      </c>
      <c r="G62" s="22" t="str">
        <f>IF(INDEX(Veh_Marshal,0,5)="N/A","N/A",'输出-系统进路参数'!J63)</f>
        <v>N/A</v>
      </c>
      <c r="H62" s="22" t="str">
        <f>IF(INDEX(Veh_Marshal,0,5)="N/A","N/A",'输出-系统进路参数'!K63)</f>
        <v>N/A</v>
      </c>
      <c r="I62" s="22" t="str">
        <f>IF(INDEX(Veh_Marshal,0,5)="N/A","N/A",'输出-系统进路参数'!L63)</f>
        <v>N/A</v>
      </c>
      <c r="J62" s="22" t="str">
        <f>IF(INDEX(Veh_Marshal,0,5)="N/A","N/A",'输出-系统进路参数'!M63)</f>
        <v>N/A</v>
      </c>
      <c r="K62" s="22" t="str">
        <f>IF(INDEX(Veh_Marshal,0,5)="N/A","N/A",'输出-系统进路参数'!N63)</f>
        <v>N/A</v>
      </c>
      <c r="L62" s="22" t="str">
        <f>IF(INDEX(Veh_Marshal,0,5)="N/A","N/A",'输出-系统进路参数'!O63)</f>
        <v>N/A</v>
      </c>
      <c r="M62" s="22" t="str">
        <f>IF(INDEX(Veh_Marshal,0,5)="N/A","N/A",'输出-系统进路参数'!P63)</f>
        <v>N/A</v>
      </c>
      <c r="N62" s="22" t="str">
        <f>IF(INDEX(Veh_Marshal,0,5)="N/A","N/A",'输出-系统进路参数'!Q63)</f>
        <v>N/A</v>
      </c>
      <c r="O62" s="22" t="str">
        <f>IF(INDEX(Veh_Marshal,0,5)="N/A","N/A",'输出-系统进路参数'!R63)</f>
        <v>N/A</v>
      </c>
      <c r="P62" s="22" t="str">
        <f>IF(INDEX(Veh_Marshal,0,5)="N/A","N/A",'输出-系统进路参数'!S63)</f>
        <v>N/A</v>
      </c>
      <c r="Q62" s="22" t="str">
        <f>IF(INDEX(Veh_Marshal,0,5)="N/A","N/A",'输出-系统进路参数'!T63)</f>
        <v>N/A</v>
      </c>
      <c r="R62" s="22" t="str">
        <f>IF(INDEX(Veh_Marshal,0,5)="N/A","N/A",'输出-系统进路参数'!U63)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IF(INDEX(Veh_Marshal,0,5)="N/A","N/A",'输出-系统进路参数'!B64)</f>
        <v>N/A</v>
      </c>
      <c r="B63" s="22" t="str">
        <f>IF(INDEX(Veh_Marshal,0,5)="N/A","N/A",'输出-系统进路参数'!E64)</f>
        <v>N/A</v>
      </c>
      <c r="C63" s="22" t="str">
        <f>IF(INDEX(Veh_Marshal,0,5)="N/A","N/A",'输出-系统进路参数'!F64)</f>
        <v>N/A</v>
      </c>
      <c r="D63" s="22" t="str">
        <f>IF(INDEX(Veh_Marshal,0,5)="N/A","N/A",'输出-系统进路参数'!G64)</f>
        <v>N/A</v>
      </c>
      <c r="E63" s="22" t="str">
        <f>IF(INDEX(Veh_Marshal,0,5)="N/A","N/A",'输出-系统进路参数'!H64)</f>
        <v>N/A</v>
      </c>
      <c r="F63" s="22" t="str">
        <f>IF(INDEX(Veh_Marshal,0,5)="N/A","N/A",'输出-系统进路参数'!I64)</f>
        <v>N/A</v>
      </c>
      <c r="G63" s="22" t="str">
        <f>IF(INDEX(Veh_Marshal,0,5)="N/A","N/A",'输出-系统进路参数'!J64)</f>
        <v>N/A</v>
      </c>
      <c r="H63" s="22" t="str">
        <f>IF(INDEX(Veh_Marshal,0,5)="N/A","N/A",'输出-系统进路参数'!K64)</f>
        <v>N/A</v>
      </c>
      <c r="I63" s="22" t="str">
        <f>IF(INDEX(Veh_Marshal,0,5)="N/A","N/A",'输出-系统进路参数'!L64)</f>
        <v>N/A</v>
      </c>
      <c r="J63" s="22" t="str">
        <f>IF(INDEX(Veh_Marshal,0,5)="N/A","N/A",'输出-系统进路参数'!M64)</f>
        <v>N/A</v>
      </c>
      <c r="K63" s="22" t="str">
        <f>IF(INDEX(Veh_Marshal,0,5)="N/A","N/A",'输出-系统进路参数'!N64)</f>
        <v>N/A</v>
      </c>
      <c r="L63" s="22" t="str">
        <f>IF(INDEX(Veh_Marshal,0,5)="N/A","N/A",'输出-系统进路参数'!O64)</f>
        <v>N/A</v>
      </c>
      <c r="M63" s="22" t="str">
        <f>IF(INDEX(Veh_Marshal,0,5)="N/A","N/A",'输出-系统进路参数'!P64)</f>
        <v>N/A</v>
      </c>
      <c r="N63" s="22" t="str">
        <f>IF(INDEX(Veh_Marshal,0,5)="N/A","N/A",'输出-系统进路参数'!Q64)</f>
        <v>N/A</v>
      </c>
      <c r="O63" s="22" t="str">
        <f>IF(INDEX(Veh_Marshal,0,5)="N/A","N/A",'输出-系统进路参数'!R64)</f>
        <v>N/A</v>
      </c>
      <c r="P63" s="22" t="str">
        <f>IF(INDEX(Veh_Marshal,0,5)="N/A","N/A",'输出-系统进路参数'!S64)</f>
        <v>N/A</v>
      </c>
      <c r="Q63" s="22" t="str">
        <f>IF(INDEX(Veh_Marshal,0,5)="N/A","N/A",'输出-系统进路参数'!T64)</f>
        <v>N/A</v>
      </c>
      <c r="R63" s="22" t="str">
        <f>IF(INDEX(Veh_Marshal,0,5)="N/A","N/A",'输出-系统进路参数'!U64)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IF(INDEX(Veh_Marshal,0,5)="N/A","N/A",'输出-系统进路参数'!B65)</f>
        <v>N/A</v>
      </c>
      <c r="B64" s="22" t="str">
        <f>IF(INDEX(Veh_Marshal,0,5)="N/A","N/A",'输出-系统进路参数'!E65)</f>
        <v>N/A</v>
      </c>
      <c r="C64" s="22" t="str">
        <f>IF(INDEX(Veh_Marshal,0,5)="N/A","N/A",'输出-系统进路参数'!F65)</f>
        <v>N/A</v>
      </c>
      <c r="D64" s="22" t="str">
        <f>IF(INDEX(Veh_Marshal,0,5)="N/A","N/A",'输出-系统进路参数'!G65)</f>
        <v>N/A</v>
      </c>
      <c r="E64" s="22" t="str">
        <f>IF(INDEX(Veh_Marshal,0,5)="N/A","N/A",'输出-系统进路参数'!H65)</f>
        <v>N/A</v>
      </c>
      <c r="F64" s="22" t="str">
        <f>IF(INDEX(Veh_Marshal,0,5)="N/A","N/A",'输出-系统进路参数'!I65)</f>
        <v>N/A</v>
      </c>
      <c r="G64" s="22" t="str">
        <f>IF(INDEX(Veh_Marshal,0,5)="N/A","N/A",'输出-系统进路参数'!J65)</f>
        <v>N/A</v>
      </c>
      <c r="H64" s="22" t="str">
        <f>IF(INDEX(Veh_Marshal,0,5)="N/A","N/A",'输出-系统进路参数'!K65)</f>
        <v>N/A</v>
      </c>
      <c r="I64" s="22" t="str">
        <f>IF(INDEX(Veh_Marshal,0,5)="N/A","N/A",'输出-系统进路参数'!L65)</f>
        <v>N/A</v>
      </c>
      <c r="J64" s="22" t="str">
        <f>IF(INDEX(Veh_Marshal,0,5)="N/A","N/A",'输出-系统进路参数'!M65)</f>
        <v>N/A</v>
      </c>
      <c r="K64" s="22" t="str">
        <f>IF(INDEX(Veh_Marshal,0,5)="N/A","N/A",'输出-系统进路参数'!N65)</f>
        <v>N/A</v>
      </c>
      <c r="L64" s="22" t="str">
        <f>IF(INDEX(Veh_Marshal,0,5)="N/A","N/A",'输出-系统进路参数'!O65)</f>
        <v>N/A</v>
      </c>
      <c r="M64" s="22" t="str">
        <f>IF(INDEX(Veh_Marshal,0,5)="N/A","N/A",'输出-系统进路参数'!P65)</f>
        <v>N/A</v>
      </c>
      <c r="N64" s="22" t="str">
        <f>IF(INDEX(Veh_Marshal,0,5)="N/A","N/A",'输出-系统进路参数'!Q65)</f>
        <v>N/A</v>
      </c>
      <c r="O64" s="22" t="str">
        <f>IF(INDEX(Veh_Marshal,0,5)="N/A","N/A",'输出-系统进路参数'!R65)</f>
        <v>N/A</v>
      </c>
      <c r="P64" s="22" t="str">
        <f>IF(INDEX(Veh_Marshal,0,5)="N/A","N/A",'输出-系统进路参数'!S65)</f>
        <v>N/A</v>
      </c>
      <c r="Q64" s="22" t="str">
        <f>IF(INDEX(Veh_Marshal,0,5)="N/A","N/A",'输出-系统进路参数'!T65)</f>
        <v>N/A</v>
      </c>
      <c r="R64" s="22" t="str">
        <f>IF(INDEX(Veh_Marshal,0,5)="N/A","N/A",'输出-系统进路参数'!U65)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IF(INDEX(Veh_Marshal,0,5)="N/A","N/A",'输出-系统进路参数'!B66)</f>
        <v>N/A</v>
      </c>
      <c r="B65" s="22" t="str">
        <f>IF(INDEX(Veh_Marshal,0,5)="N/A","N/A",'输出-系统进路参数'!E66)</f>
        <v>N/A</v>
      </c>
      <c r="C65" s="22" t="str">
        <f>IF(INDEX(Veh_Marshal,0,5)="N/A","N/A",'输出-系统进路参数'!F66)</f>
        <v>N/A</v>
      </c>
      <c r="D65" s="22" t="str">
        <f>IF(INDEX(Veh_Marshal,0,5)="N/A","N/A",'输出-系统进路参数'!G66)</f>
        <v>N/A</v>
      </c>
      <c r="E65" s="22" t="str">
        <f>IF(INDEX(Veh_Marshal,0,5)="N/A","N/A",'输出-系统进路参数'!H66)</f>
        <v>N/A</v>
      </c>
      <c r="F65" s="22" t="str">
        <f>IF(INDEX(Veh_Marshal,0,5)="N/A","N/A",'输出-系统进路参数'!I66)</f>
        <v>N/A</v>
      </c>
      <c r="G65" s="22" t="str">
        <f>IF(INDEX(Veh_Marshal,0,5)="N/A","N/A",'输出-系统进路参数'!J66)</f>
        <v>N/A</v>
      </c>
      <c r="H65" s="22" t="str">
        <f>IF(INDEX(Veh_Marshal,0,5)="N/A","N/A",'输出-系统进路参数'!K66)</f>
        <v>N/A</v>
      </c>
      <c r="I65" s="22" t="str">
        <f>IF(INDEX(Veh_Marshal,0,5)="N/A","N/A",'输出-系统进路参数'!L66)</f>
        <v>N/A</v>
      </c>
      <c r="J65" s="22" t="str">
        <f>IF(INDEX(Veh_Marshal,0,5)="N/A","N/A",'输出-系统进路参数'!M66)</f>
        <v>N/A</v>
      </c>
      <c r="K65" s="22" t="str">
        <f>IF(INDEX(Veh_Marshal,0,5)="N/A","N/A",'输出-系统进路参数'!N66)</f>
        <v>N/A</v>
      </c>
      <c r="L65" s="22" t="str">
        <f>IF(INDEX(Veh_Marshal,0,5)="N/A","N/A",'输出-系统进路参数'!O66)</f>
        <v>N/A</v>
      </c>
      <c r="M65" s="22" t="str">
        <f>IF(INDEX(Veh_Marshal,0,5)="N/A","N/A",'输出-系统进路参数'!P66)</f>
        <v>N/A</v>
      </c>
      <c r="N65" s="22" t="str">
        <f>IF(INDEX(Veh_Marshal,0,5)="N/A","N/A",'输出-系统进路参数'!Q66)</f>
        <v>N/A</v>
      </c>
      <c r="O65" s="22" t="str">
        <f>IF(INDEX(Veh_Marshal,0,5)="N/A","N/A",'输出-系统进路参数'!R66)</f>
        <v>N/A</v>
      </c>
      <c r="P65" s="22" t="str">
        <f>IF(INDEX(Veh_Marshal,0,5)="N/A","N/A",'输出-系统进路参数'!S66)</f>
        <v>N/A</v>
      </c>
      <c r="Q65" s="22" t="str">
        <f>IF(INDEX(Veh_Marshal,0,5)="N/A","N/A",'输出-系统进路参数'!T66)</f>
        <v>N/A</v>
      </c>
      <c r="R65" s="22" t="str">
        <f>IF(INDEX(Veh_Marshal,0,5)="N/A","N/A",'输出-系统进路参数'!U66)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IF(INDEX(Veh_Marshal,0,5)="N/A","N/A",'输出-系统进路参数'!B67)</f>
        <v>N/A</v>
      </c>
      <c r="B66" s="22" t="str">
        <f>IF(INDEX(Veh_Marshal,0,5)="N/A","N/A",'输出-系统进路参数'!E67)</f>
        <v>N/A</v>
      </c>
      <c r="C66" s="22" t="str">
        <f>IF(INDEX(Veh_Marshal,0,5)="N/A","N/A",'输出-系统进路参数'!F67)</f>
        <v>N/A</v>
      </c>
      <c r="D66" s="22" t="str">
        <f>IF(INDEX(Veh_Marshal,0,5)="N/A","N/A",'输出-系统进路参数'!G67)</f>
        <v>N/A</v>
      </c>
      <c r="E66" s="22" t="str">
        <f>IF(INDEX(Veh_Marshal,0,5)="N/A","N/A",'输出-系统进路参数'!H67)</f>
        <v>N/A</v>
      </c>
      <c r="F66" s="22" t="str">
        <f>IF(INDEX(Veh_Marshal,0,5)="N/A","N/A",'输出-系统进路参数'!I67)</f>
        <v>N/A</v>
      </c>
      <c r="G66" s="22" t="str">
        <f>IF(INDEX(Veh_Marshal,0,5)="N/A","N/A",'输出-系统进路参数'!J67)</f>
        <v>N/A</v>
      </c>
      <c r="H66" s="22" t="str">
        <f>IF(INDEX(Veh_Marshal,0,5)="N/A","N/A",'输出-系统进路参数'!K67)</f>
        <v>N/A</v>
      </c>
      <c r="I66" s="22" t="str">
        <f>IF(INDEX(Veh_Marshal,0,5)="N/A","N/A",'输出-系统进路参数'!L67)</f>
        <v>N/A</v>
      </c>
      <c r="J66" s="22" t="str">
        <f>IF(INDEX(Veh_Marshal,0,5)="N/A","N/A",'输出-系统进路参数'!M67)</f>
        <v>N/A</v>
      </c>
      <c r="K66" s="22" t="str">
        <f>IF(INDEX(Veh_Marshal,0,5)="N/A","N/A",'输出-系统进路参数'!N67)</f>
        <v>N/A</v>
      </c>
      <c r="L66" s="22" t="str">
        <f>IF(INDEX(Veh_Marshal,0,5)="N/A","N/A",'输出-系统进路参数'!O67)</f>
        <v>N/A</v>
      </c>
      <c r="M66" s="22" t="str">
        <f>IF(INDEX(Veh_Marshal,0,5)="N/A","N/A",'输出-系统进路参数'!P67)</f>
        <v>N/A</v>
      </c>
      <c r="N66" s="22" t="str">
        <f>IF(INDEX(Veh_Marshal,0,5)="N/A","N/A",'输出-系统进路参数'!Q67)</f>
        <v>N/A</v>
      </c>
      <c r="O66" s="22" t="str">
        <f>IF(INDEX(Veh_Marshal,0,5)="N/A","N/A",'输出-系统进路参数'!R67)</f>
        <v>N/A</v>
      </c>
      <c r="P66" s="22" t="str">
        <f>IF(INDEX(Veh_Marshal,0,5)="N/A","N/A",'输出-系统进路参数'!S67)</f>
        <v>N/A</v>
      </c>
      <c r="Q66" s="22" t="str">
        <f>IF(INDEX(Veh_Marshal,0,5)="N/A","N/A",'输出-系统进路参数'!T67)</f>
        <v>N/A</v>
      </c>
      <c r="R66" s="22" t="str">
        <f>IF(INDEX(Veh_Marshal,0,5)="N/A","N/A",'输出-系统进路参数'!U67)</f>
        <v>N/A</v>
      </c>
      <c r="S66" s="42" t="str">
        <f t="shared" ref="S66:S129" si="11">IF($A66="N/A","N/A",IF($F66="N/A",CEILING($C66/3.6*(CFG_T_EB_OUT+CFG_T_EB_SETUP)/1000+($C66/3.6)^2/(INDEX(Veh_Gebr,0,5)+$E66/1000*9.8)/2,0.001),$F66))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+Conf_SafeMarginDist+Proj_Sig2AxleDist+INDEX(Veh_Hook2Roller,0,5))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+$C66/3.6/(INDEX(Veh_Gebr,0,5)+$E66/1000*9.8)*1000
+Equ_AxleClearDelay+Conf_VibInTime_CBI)/1000,
10),$V66))</f>
        <v>N/A</v>
      </c>
      <c r="Y66" s="30" t="str">
        <f t="shared" ref="Y66:Y129" si="17">IF($A66="N/A","N/A",
IF($M66="N/A","N/A",
IF($Q66="N/A","N/A",
CEILING(SQRT(2*($O66-INDEX(Veh_Length,0,5)+INDEX(Veh_Hook2Roller,0,5)-Proj_Sp2AxleDist)/(INDEX(Veh_NormDec,0,5)+$P66/1000*9.8))*1000*2,5000)/1000)))</f>
        <v>N/A</v>
      </c>
      <c r="Z66" s="30" t="str">
        <f t="shared" ref="Z66:Z129" si="18">IF($A66="N/A","N/A",
IF($M66="N/A","N/A",
IF($Q66="N/A","N/A",
CEILING(($Y66*1000+CFG_T_EB_OUT+CFG_T_EB_SETUP
+((SQRT((2*INDEX(Veh_Gebr,0,5)*(INDEX(Veh_MaxAcc,0,5)-$P66/1000*9.8)*CFG_T_EB_SETUP/1000)^2
       +4*(INDEX(Veh_Gebr,0,5)+INDEX(Veh_MaxAcc,0,5))*(INDEX(Veh_MaxAcc,0,5)-$P66/1000*9.8)*(INDEX(Veh_Gebr,0,5)*$P66/1000*9.8*(CFG_T_EB_SETUP/1000)^2
           +2*(INDEX(Veh_Gebr,0,5)+$P66/1000*9.8)*($O66-INDEX(Veh_Length,0,5)+INDEX(Veh_Hook2Roller,0,5))))
    -2*INDEX(Veh_Gebr,0,5)*(INDEX(Veh_MaxAcc,0,5)-$P66/1000*9.8)*CFG_T_EB_SETUP/1000)
  /2/(INDEX(Veh_MaxAcc,0,5)+INDEX(Veh_Gebr,0,5))-$P66/1000*9.8*CFG_T_EB_SETUP/1000)/(INDEX(Veh_Gebr,0,5)+$P66/1000*9.8)*1000
+Equ_AxleClearDelay+Conf_VibInTime_CBI)/1000,
10)
)))</f>
        <v>N/A</v>
      </c>
      <c r="AA66" s="30" t="str">
        <f t="shared" ref="AA66:AA129" si="19">IF($A66="N/A","N/A",
IF($Q66="N/A","N/A",
FLOOR((Proj_RmMaxForwSpd/3.6-ATO速度_EB速度余量/3.6)*1000/INDEX(Veh_NormDec,0,5)
+(Proj_RmMaxForwSpd/3.6-ATO速度_EB速度余量/3.6)*1000/INDEX(Veh_MaxAcc,0,5)
+($B66-(Proj_RmMaxForwSpd/3.6-ATO速度_EB速度余量/3.6)^2/(2*INDEX(Veh_NormDec,0,5))-(Proj_RmMaxForwSpd/3.6-ATO速度_EB速度余量/3.6)^2/(2*INDEX(Veh_MaxAcc,0,5)))/(Proj_RmMaxForwSpd/3.6-ATO速度_EB速度余量/3.6)*1000
+$N66*1000,5000)/1000))</f>
        <v>N/A</v>
      </c>
      <c r="AB66" s="30" t="str">
        <f t="shared" ref="AB66:AB129" si="20">IF($A66="N/A","N/A",
IF($Q66="N/A","N/A",
CEILING(($AA66*1000+CFG_T_EB_OUT+CFG_T_EB_SETUP
+$D66/3.6/(INDEX(Veh_Gebr,0,5)+$G66/1000*9.8)*1000
+Equ_AxleClearDelay+Conf_VibInTime_CBI)/1000,
10)
))</f>
        <v>N/A</v>
      </c>
      <c r="AC66" s="30" t="str">
        <f t="shared" ref="AC66:AC129" si="21">IF($A66="N/A","N/A",
CEILING(司机反应时间*1000
+INDEX(Veh_FsbTracCutDelay,0,5)+INDEX(Veh_FsbSetDelay,0,5)+INDEX(Veh_FsbCoastTime,0,5)
+Proj_RmMaxForwSpd/3.6/(INDEX(Veh_Fsbr,0,5)-Proj_MaxLineGrad*9.8/1000)*1000
+Equ_AxleClearDelay
+Conf_VibInTime_CBI,
10000)/1000)</f>
        <v>N/A</v>
      </c>
    </row>
    <row r="67" spans="1:29">
      <c r="A67" s="22" t="str">
        <f>IF(INDEX(Veh_Marshal,0,5)="N/A","N/A",'输出-系统进路参数'!B68)</f>
        <v>N/A</v>
      </c>
      <c r="B67" s="22" t="str">
        <f>IF(INDEX(Veh_Marshal,0,5)="N/A","N/A",'输出-系统进路参数'!E68)</f>
        <v>N/A</v>
      </c>
      <c r="C67" s="22" t="str">
        <f>IF(INDEX(Veh_Marshal,0,5)="N/A","N/A",'输出-系统进路参数'!F68)</f>
        <v>N/A</v>
      </c>
      <c r="D67" s="22" t="str">
        <f>IF(INDEX(Veh_Marshal,0,5)="N/A","N/A",'输出-系统进路参数'!G68)</f>
        <v>N/A</v>
      </c>
      <c r="E67" s="22" t="str">
        <f>IF(INDEX(Veh_Marshal,0,5)="N/A","N/A",'输出-系统进路参数'!H68)</f>
        <v>N/A</v>
      </c>
      <c r="F67" s="22" t="str">
        <f>IF(INDEX(Veh_Marshal,0,5)="N/A","N/A",'输出-系统进路参数'!I68)</f>
        <v>N/A</v>
      </c>
      <c r="G67" s="22" t="str">
        <f>IF(INDEX(Veh_Marshal,0,5)="N/A","N/A",'输出-系统进路参数'!J68)</f>
        <v>N/A</v>
      </c>
      <c r="H67" s="22" t="str">
        <f>IF(INDEX(Veh_Marshal,0,5)="N/A","N/A",'输出-系统进路参数'!K68)</f>
        <v>N/A</v>
      </c>
      <c r="I67" s="22" t="str">
        <f>IF(INDEX(Veh_Marshal,0,5)="N/A","N/A",'输出-系统进路参数'!L68)</f>
        <v>N/A</v>
      </c>
      <c r="J67" s="22" t="str">
        <f>IF(INDEX(Veh_Marshal,0,5)="N/A","N/A",'输出-系统进路参数'!M68)</f>
        <v>N/A</v>
      </c>
      <c r="K67" s="22" t="str">
        <f>IF(INDEX(Veh_Marshal,0,5)="N/A","N/A",'输出-系统进路参数'!N68)</f>
        <v>N/A</v>
      </c>
      <c r="L67" s="22" t="str">
        <f>IF(INDEX(Veh_Marshal,0,5)="N/A","N/A",'输出-系统进路参数'!O68)</f>
        <v>N/A</v>
      </c>
      <c r="M67" s="22" t="str">
        <f>IF(INDEX(Veh_Marshal,0,5)="N/A","N/A",'输出-系统进路参数'!P68)</f>
        <v>N/A</v>
      </c>
      <c r="N67" s="22" t="str">
        <f>IF(INDEX(Veh_Marshal,0,5)="N/A","N/A",'输出-系统进路参数'!Q68)</f>
        <v>N/A</v>
      </c>
      <c r="O67" s="22" t="str">
        <f>IF(INDEX(Veh_Marshal,0,5)="N/A","N/A",'输出-系统进路参数'!R68)</f>
        <v>N/A</v>
      </c>
      <c r="P67" s="22" t="str">
        <f>IF(INDEX(Veh_Marshal,0,5)="N/A","N/A",'输出-系统进路参数'!S68)</f>
        <v>N/A</v>
      </c>
      <c r="Q67" s="22" t="str">
        <f>IF(INDEX(Veh_Marshal,0,5)="N/A","N/A",'输出-系统进路参数'!T68)</f>
        <v>N/A</v>
      </c>
      <c r="R67" s="22" t="str">
        <f>IF(INDEX(Veh_Marshal,0,5)="N/A","N/A",'输出-系统进路参数'!U68)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IF(INDEX(Veh_Marshal,0,5)="N/A","N/A",'输出-系统进路参数'!B69)</f>
        <v>N/A</v>
      </c>
      <c r="B68" s="22" t="str">
        <f>IF(INDEX(Veh_Marshal,0,5)="N/A","N/A",'输出-系统进路参数'!E69)</f>
        <v>N/A</v>
      </c>
      <c r="C68" s="22" t="str">
        <f>IF(INDEX(Veh_Marshal,0,5)="N/A","N/A",'输出-系统进路参数'!F69)</f>
        <v>N/A</v>
      </c>
      <c r="D68" s="22" t="str">
        <f>IF(INDEX(Veh_Marshal,0,5)="N/A","N/A",'输出-系统进路参数'!G69)</f>
        <v>N/A</v>
      </c>
      <c r="E68" s="22" t="str">
        <f>IF(INDEX(Veh_Marshal,0,5)="N/A","N/A",'输出-系统进路参数'!H69)</f>
        <v>N/A</v>
      </c>
      <c r="F68" s="22" t="str">
        <f>IF(INDEX(Veh_Marshal,0,5)="N/A","N/A",'输出-系统进路参数'!I69)</f>
        <v>N/A</v>
      </c>
      <c r="G68" s="22" t="str">
        <f>IF(INDEX(Veh_Marshal,0,5)="N/A","N/A",'输出-系统进路参数'!J69)</f>
        <v>N/A</v>
      </c>
      <c r="H68" s="22" t="str">
        <f>IF(INDEX(Veh_Marshal,0,5)="N/A","N/A",'输出-系统进路参数'!K69)</f>
        <v>N/A</v>
      </c>
      <c r="I68" s="22" t="str">
        <f>IF(INDEX(Veh_Marshal,0,5)="N/A","N/A",'输出-系统进路参数'!L69)</f>
        <v>N/A</v>
      </c>
      <c r="J68" s="22" t="str">
        <f>IF(INDEX(Veh_Marshal,0,5)="N/A","N/A",'输出-系统进路参数'!M69)</f>
        <v>N/A</v>
      </c>
      <c r="K68" s="22" t="str">
        <f>IF(INDEX(Veh_Marshal,0,5)="N/A","N/A",'输出-系统进路参数'!N69)</f>
        <v>N/A</v>
      </c>
      <c r="L68" s="22" t="str">
        <f>IF(INDEX(Veh_Marshal,0,5)="N/A","N/A",'输出-系统进路参数'!O69)</f>
        <v>N/A</v>
      </c>
      <c r="M68" s="22" t="str">
        <f>IF(INDEX(Veh_Marshal,0,5)="N/A","N/A",'输出-系统进路参数'!P69)</f>
        <v>N/A</v>
      </c>
      <c r="N68" s="22" t="str">
        <f>IF(INDEX(Veh_Marshal,0,5)="N/A","N/A",'输出-系统进路参数'!Q69)</f>
        <v>N/A</v>
      </c>
      <c r="O68" s="22" t="str">
        <f>IF(INDEX(Veh_Marshal,0,5)="N/A","N/A",'输出-系统进路参数'!R69)</f>
        <v>N/A</v>
      </c>
      <c r="P68" s="22" t="str">
        <f>IF(INDEX(Veh_Marshal,0,5)="N/A","N/A",'输出-系统进路参数'!S69)</f>
        <v>N/A</v>
      </c>
      <c r="Q68" s="22" t="str">
        <f>IF(INDEX(Veh_Marshal,0,5)="N/A","N/A",'输出-系统进路参数'!T69)</f>
        <v>N/A</v>
      </c>
      <c r="R68" s="22" t="str">
        <f>IF(INDEX(Veh_Marshal,0,5)="N/A","N/A",'输出-系统进路参数'!U69)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IF(INDEX(Veh_Marshal,0,5)="N/A","N/A",'输出-系统进路参数'!B70)</f>
        <v>N/A</v>
      </c>
      <c r="B69" s="22" t="str">
        <f>IF(INDEX(Veh_Marshal,0,5)="N/A","N/A",'输出-系统进路参数'!E70)</f>
        <v>N/A</v>
      </c>
      <c r="C69" s="22" t="str">
        <f>IF(INDEX(Veh_Marshal,0,5)="N/A","N/A",'输出-系统进路参数'!F70)</f>
        <v>N/A</v>
      </c>
      <c r="D69" s="22" t="str">
        <f>IF(INDEX(Veh_Marshal,0,5)="N/A","N/A",'输出-系统进路参数'!G70)</f>
        <v>N/A</v>
      </c>
      <c r="E69" s="22" t="str">
        <f>IF(INDEX(Veh_Marshal,0,5)="N/A","N/A",'输出-系统进路参数'!H70)</f>
        <v>N/A</v>
      </c>
      <c r="F69" s="22" t="str">
        <f>IF(INDEX(Veh_Marshal,0,5)="N/A","N/A",'输出-系统进路参数'!I70)</f>
        <v>N/A</v>
      </c>
      <c r="G69" s="22" t="str">
        <f>IF(INDEX(Veh_Marshal,0,5)="N/A","N/A",'输出-系统进路参数'!J70)</f>
        <v>N/A</v>
      </c>
      <c r="H69" s="22" t="str">
        <f>IF(INDEX(Veh_Marshal,0,5)="N/A","N/A",'输出-系统进路参数'!K70)</f>
        <v>N/A</v>
      </c>
      <c r="I69" s="22" t="str">
        <f>IF(INDEX(Veh_Marshal,0,5)="N/A","N/A",'输出-系统进路参数'!L70)</f>
        <v>N/A</v>
      </c>
      <c r="J69" s="22" t="str">
        <f>IF(INDEX(Veh_Marshal,0,5)="N/A","N/A",'输出-系统进路参数'!M70)</f>
        <v>N/A</v>
      </c>
      <c r="K69" s="22" t="str">
        <f>IF(INDEX(Veh_Marshal,0,5)="N/A","N/A",'输出-系统进路参数'!N70)</f>
        <v>N/A</v>
      </c>
      <c r="L69" s="22" t="str">
        <f>IF(INDEX(Veh_Marshal,0,5)="N/A","N/A",'输出-系统进路参数'!O70)</f>
        <v>N/A</v>
      </c>
      <c r="M69" s="22" t="str">
        <f>IF(INDEX(Veh_Marshal,0,5)="N/A","N/A",'输出-系统进路参数'!P70)</f>
        <v>N/A</v>
      </c>
      <c r="N69" s="22" t="str">
        <f>IF(INDEX(Veh_Marshal,0,5)="N/A","N/A",'输出-系统进路参数'!Q70)</f>
        <v>N/A</v>
      </c>
      <c r="O69" s="22" t="str">
        <f>IF(INDEX(Veh_Marshal,0,5)="N/A","N/A",'输出-系统进路参数'!R70)</f>
        <v>N/A</v>
      </c>
      <c r="P69" s="22" t="str">
        <f>IF(INDEX(Veh_Marshal,0,5)="N/A","N/A",'输出-系统进路参数'!S70)</f>
        <v>N/A</v>
      </c>
      <c r="Q69" s="22" t="str">
        <f>IF(INDEX(Veh_Marshal,0,5)="N/A","N/A",'输出-系统进路参数'!T70)</f>
        <v>N/A</v>
      </c>
      <c r="R69" s="22" t="str">
        <f>IF(INDEX(Veh_Marshal,0,5)="N/A","N/A",'输出-系统进路参数'!U70)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IF(INDEX(Veh_Marshal,0,5)="N/A","N/A",'输出-系统进路参数'!B71)</f>
        <v>N/A</v>
      </c>
      <c r="B70" s="22" t="str">
        <f>IF(INDEX(Veh_Marshal,0,5)="N/A","N/A",'输出-系统进路参数'!E71)</f>
        <v>N/A</v>
      </c>
      <c r="C70" s="22" t="str">
        <f>IF(INDEX(Veh_Marshal,0,5)="N/A","N/A",'输出-系统进路参数'!F71)</f>
        <v>N/A</v>
      </c>
      <c r="D70" s="22" t="str">
        <f>IF(INDEX(Veh_Marshal,0,5)="N/A","N/A",'输出-系统进路参数'!G71)</f>
        <v>N/A</v>
      </c>
      <c r="E70" s="22" t="str">
        <f>IF(INDEX(Veh_Marshal,0,5)="N/A","N/A",'输出-系统进路参数'!H71)</f>
        <v>N/A</v>
      </c>
      <c r="F70" s="22" t="str">
        <f>IF(INDEX(Veh_Marshal,0,5)="N/A","N/A",'输出-系统进路参数'!I71)</f>
        <v>N/A</v>
      </c>
      <c r="G70" s="22" t="str">
        <f>IF(INDEX(Veh_Marshal,0,5)="N/A","N/A",'输出-系统进路参数'!J71)</f>
        <v>N/A</v>
      </c>
      <c r="H70" s="22" t="str">
        <f>IF(INDEX(Veh_Marshal,0,5)="N/A","N/A",'输出-系统进路参数'!K71)</f>
        <v>N/A</v>
      </c>
      <c r="I70" s="22" t="str">
        <f>IF(INDEX(Veh_Marshal,0,5)="N/A","N/A",'输出-系统进路参数'!L71)</f>
        <v>N/A</v>
      </c>
      <c r="J70" s="22" t="str">
        <f>IF(INDEX(Veh_Marshal,0,5)="N/A","N/A",'输出-系统进路参数'!M71)</f>
        <v>N/A</v>
      </c>
      <c r="K70" s="22" t="str">
        <f>IF(INDEX(Veh_Marshal,0,5)="N/A","N/A",'输出-系统进路参数'!N71)</f>
        <v>N/A</v>
      </c>
      <c r="L70" s="22" t="str">
        <f>IF(INDEX(Veh_Marshal,0,5)="N/A","N/A",'输出-系统进路参数'!O71)</f>
        <v>N/A</v>
      </c>
      <c r="M70" s="22" t="str">
        <f>IF(INDEX(Veh_Marshal,0,5)="N/A","N/A",'输出-系统进路参数'!P71)</f>
        <v>N/A</v>
      </c>
      <c r="N70" s="22" t="str">
        <f>IF(INDEX(Veh_Marshal,0,5)="N/A","N/A",'输出-系统进路参数'!Q71)</f>
        <v>N/A</v>
      </c>
      <c r="O70" s="22" t="str">
        <f>IF(INDEX(Veh_Marshal,0,5)="N/A","N/A",'输出-系统进路参数'!R71)</f>
        <v>N/A</v>
      </c>
      <c r="P70" s="22" t="str">
        <f>IF(INDEX(Veh_Marshal,0,5)="N/A","N/A",'输出-系统进路参数'!S71)</f>
        <v>N/A</v>
      </c>
      <c r="Q70" s="22" t="str">
        <f>IF(INDEX(Veh_Marshal,0,5)="N/A","N/A",'输出-系统进路参数'!T71)</f>
        <v>N/A</v>
      </c>
      <c r="R70" s="22" t="str">
        <f>IF(INDEX(Veh_Marshal,0,5)="N/A","N/A",'输出-系统进路参数'!U71)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IF(INDEX(Veh_Marshal,0,5)="N/A","N/A",'输出-系统进路参数'!B72)</f>
        <v>N/A</v>
      </c>
      <c r="B71" s="22" t="str">
        <f>IF(INDEX(Veh_Marshal,0,5)="N/A","N/A",'输出-系统进路参数'!E72)</f>
        <v>N/A</v>
      </c>
      <c r="C71" s="22" t="str">
        <f>IF(INDEX(Veh_Marshal,0,5)="N/A","N/A",'输出-系统进路参数'!F72)</f>
        <v>N/A</v>
      </c>
      <c r="D71" s="22" t="str">
        <f>IF(INDEX(Veh_Marshal,0,5)="N/A","N/A",'输出-系统进路参数'!G72)</f>
        <v>N/A</v>
      </c>
      <c r="E71" s="22" t="str">
        <f>IF(INDEX(Veh_Marshal,0,5)="N/A","N/A",'输出-系统进路参数'!H72)</f>
        <v>N/A</v>
      </c>
      <c r="F71" s="22" t="str">
        <f>IF(INDEX(Veh_Marshal,0,5)="N/A","N/A",'输出-系统进路参数'!I72)</f>
        <v>N/A</v>
      </c>
      <c r="G71" s="22" t="str">
        <f>IF(INDEX(Veh_Marshal,0,5)="N/A","N/A",'输出-系统进路参数'!J72)</f>
        <v>N/A</v>
      </c>
      <c r="H71" s="22" t="str">
        <f>IF(INDEX(Veh_Marshal,0,5)="N/A","N/A",'输出-系统进路参数'!K72)</f>
        <v>N/A</v>
      </c>
      <c r="I71" s="22" t="str">
        <f>IF(INDEX(Veh_Marshal,0,5)="N/A","N/A",'输出-系统进路参数'!L72)</f>
        <v>N/A</v>
      </c>
      <c r="J71" s="22" t="str">
        <f>IF(INDEX(Veh_Marshal,0,5)="N/A","N/A",'输出-系统进路参数'!M72)</f>
        <v>N/A</v>
      </c>
      <c r="K71" s="22" t="str">
        <f>IF(INDEX(Veh_Marshal,0,5)="N/A","N/A",'输出-系统进路参数'!N72)</f>
        <v>N/A</v>
      </c>
      <c r="L71" s="22" t="str">
        <f>IF(INDEX(Veh_Marshal,0,5)="N/A","N/A",'输出-系统进路参数'!O72)</f>
        <v>N/A</v>
      </c>
      <c r="M71" s="22" t="str">
        <f>IF(INDEX(Veh_Marshal,0,5)="N/A","N/A",'输出-系统进路参数'!P72)</f>
        <v>N/A</v>
      </c>
      <c r="N71" s="22" t="str">
        <f>IF(INDEX(Veh_Marshal,0,5)="N/A","N/A",'输出-系统进路参数'!Q72)</f>
        <v>N/A</v>
      </c>
      <c r="O71" s="22" t="str">
        <f>IF(INDEX(Veh_Marshal,0,5)="N/A","N/A",'输出-系统进路参数'!R72)</f>
        <v>N/A</v>
      </c>
      <c r="P71" s="22" t="str">
        <f>IF(INDEX(Veh_Marshal,0,5)="N/A","N/A",'输出-系统进路参数'!S72)</f>
        <v>N/A</v>
      </c>
      <c r="Q71" s="22" t="str">
        <f>IF(INDEX(Veh_Marshal,0,5)="N/A","N/A",'输出-系统进路参数'!T72)</f>
        <v>N/A</v>
      </c>
      <c r="R71" s="22" t="str">
        <f>IF(INDEX(Veh_Marshal,0,5)="N/A","N/A",'输出-系统进路参数'!U72)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IF(INDEX(Veh_Marshal,0,5)="N/A","N/A",'输出-系统进路参数'!B73)</f>
        <v>N/A</v>
      </c>
      <c r="B72" s="22" t="str">
        <f>IF(INDEX(Veh_Marshal,0,5)="N/A","N/A",'输出-系统进路参数'!E73)</f>
        <v>N/A</v>
      </c>
      <c r="C72" s="22" t="str">
        <f>IF(INDEX(Veh_Marshal,0,5)="N/A","N/A",'输出-系统进路参数'!F73)</f>
        <v>N/A</v>
      </c>
      <c r="D72" s="22" t="str">
        <f>IF(INDEX(Veh_Marshal,0,5)="N/A","N/A",'输出-系统进路参数'!G73)</f>
        <v>N/A</v>
      </c>
      <c r="E72" s="22" t="str">
        <f>IF(INDEX(Veh_Marshal,0,5)="N/A","N/A",'输出-系统进路参数'!H73)</f>
        <v>N/A</v>
      </c>
      <c r="F72" s="22" t="str">
        <f>IF(INDEX(Veh_Marshal,0,5)="N/A","N/A",'输出-系统进路参数'!I73)</f>
        <v>N/A</v>
      </c>
      <c r="G72" s="22" t="str">
        <f>IF(INDEX(Veh_Marshal,0,5)="N/A","N/A",'输出-系统进路参数'!J73)</f>
        <v>N/A</v>
      </c>
      <c r="H72" s="22" t="str">
        <f>IF(INDEX(Veh_Marshal,0,5)="N/A","N/A",'输出-系统进路参数'!K73)</f>
        <v>N/A</v>
      </c>
      <c r="I72" s="22" t="str">
        <f>IF(INDEX(Veh_Marshal,0,5)="N/A","N/A",'输出-系统进路参数'!L73)</f>
        <v>N/A</v>
      </c>
      <c r="J72" s="22" t="str">
        <f>IF(INDEX(Veh_Marshal,0,5)="N/A","N/A",'输出-系统进路参数'!M73)</f>
        <v>N/A</v>
      </c>
      <c r="K72" s="22" t="str">
        <f>IF(INDEX(Veh_Marshal,0,5)="N/A","N/A",'输出-系统进路参数'!N73)</f>
        <v>N/A</v>
      </c>
      <c r="L72" s="22" t="str">
        <f>IF(INDEX(Veh_Marshal,0,5)="N/A","N/A",'输出-系统进路参数'!O73)</f>
        <v>N/A</v>
      </c>
      <c r="M72" s="22" t="str">
        <f>IF(INDEX(Veh_Marshal,0,5)="N/A","N/A",'输出-系统进路参数'!P73)</f>
        <v>N/A</v>
      </c>
      <c r="N72" s="22" t="str">
        <f>IF(INDEX(Veh_Marshal,0,5)="N/A","N/A",'输出-系统进路参数'!Q73)</f>
        <v>N/A</v>
      </c>
      <c r="O72" s="22" t="str">
        <f>IF(INDEX(Veh_Marshal,0,5)="N/A","N/A",'输出-系统进路参数'!R73)</f>
        <v>N/A</v>
      </c>
      <c r="P72" s="22" t="str">
        <f>IF(INDEX(Veh_Marshal,0,5)="N/A","N/A",'输出-系统进路参数'!S73)</f>
        <v>N/A</v>
      </c>
      <c r="Q72" s="22" t="str">
        <f>IF(INDEX(Veh_Marshal,0,5)="N/A","N/A",'输出-系统进路参数'!T73)</f>
        <v>N/A</v>
      </c>
      <c r="R72" s="22" t="str">
        <f>IF(INDEX(Veh_Marshal,0,5)="N/A","N/A",'输出-系统进路参数'!U73)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IF(INDEX(Veh_Marshal,0,5)="N/A","N/A",'输出-系统进路参数'!B74)</f>
        <v>N/A</v>
      </c>
      <c r="B73" s="22" t="str">
        <f>IF(INDEX(Veh_Marshal,0,5)="N/A","N/A",'输出-系统进路参数'!E74)</f>
        <v>N/A</v>
      </c>
      <c r="C73" s="22" t="str">
        <f>IF(INDEX(Veh_Marshal,0,5)="N/A","N/A",'输出-系统进路参数'!F74)</f>
        <v>N/A</v>
      </c>
      <c r="D73" s="22" t="str">
        <f>IF(INDEX(Veh_Marshal,0,5)="N/A","N/A",'输出-系统进路参数'!G74)</f>
        <v>N/A</v>
      </c>
      <c r="E73" s="22" t="str">
        <f>IF(INDEX(Veh_Marshal,0,5)="N/A","N/A",'输出-系统进路参数'!H74)</f>
        <v>N/A</v>
      </c>
      <c r="F73" s="22" t="str">
        <f>IF(INDEX(Veh_Marshal,0,5)="N/A","N/A",'输出-系统进路参数'!I74)</f>
        <v>N/A</v>
      </c>
      <c r="G73" s="22" t="str">
        <f>IF(INDEX(Veh_Marshal,0,5)="N/A","N/A",'输出-系统进路参数'!J74)</f>
        <v>N/A</v>
      </c>
      <c r="H73" s="22" t="str">
        <f>IF(INDEX(Veh_Marshal,0,5)="N/A","N/A",'输出-系统进路参数'!K74)</f>
        <v>N/A</v>
      </c>
      <c r="I73" s="22" t="str">
        <f>IF(INDEX(Veh_Marshal,0,5)="N/A","N/A",'输出-系统进路参数'!L74)</f>
        <v>N/A</v>
      </c>
      <c r="J73" s="22" t="str">
        <f>IF(INDEX(Veh_Marshal,0,5)="N/A","N/A",'输出-系统进路参数'!M74)</f>
        <v>N/A</v>
      </c>
      <c r="K73" s="22" t="str">
        <f>IF(INDEX(Veh_Marshal,0,5)="N/A","N/A",'输出-系统进路参数'!N74)</f>
        <v>N/A</v>
      </c>
      <c r="L73" s="22" t="str">
        <f>IF(INDEX(Veh_Marshal,0,5)="N/A","N/A",'输出-系统进路参数'!O74)</f>
        <v>N/A</v>
      </c>
      <c r="M73" s="22" t="str">
        <f>IF(INDEX(Veh_Marshal,0,5)="N/A","N/A",'输出-系统进路参数'!P74)</f>
        <v>N/A</v>
      </c>
      <c r="N73" s="22" t="str">
        <f>IF(INDEX(Veh_Marshal,0,5)="N/A","N/A",'输出-系统进路参数'!Q74)</f>
        <v>N/A</v>
      </c>
      <c r="O73" s="22" t="str">
        <f>IF(INDEX(Veh_Marshal,0,5)="N/A","N/A",'输出-系统进路参数'!R74)</f>
        <v>N/A</v>
      </c>
      <c r="P73" s="22" t="str">
        <f>IF(INDEX(Veh_Marshal,0,5)="N/A","N/A",'输出-系统进路参数'!S74)</f>
        <v>N/A</v>
      </c>
      <c r="Q73" s="22" t="str">
        <f>IF(INDEX(Veh_Marshal,0,5)="N/A","N/A",'输出-系统进路参数'!T74)</f>
        <v>N/A</v>
      </c>
      <c r="R73" s="22" t="str">
        <f>IF(INDEX(Veh_Marshal,0,5)="N/A","N/A",'输出-系统进路参数'!U74)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IF(INDEX(Veh_Marshal,0,5)="N/A","N/A",'输出-系统进路参数'!B75)</f>
        <v>N/A</v>
      </c>
      <c r="B74" s="22" t="str">
        <f>IF(INDEX(Veh_Marshal,0,5)="N/A","N/A",'输出-系统进路参数'!E75)</f>
        <v>N/A</v>
      </c>
      <c r="C74" s="22" t="str">
        <f>IF(INDEX(Veh_Marshal,0,5)="N/A","N/A",'输出-系统进路参数'!F75)</f>
        <v>N/A</v>
      </c>
      <c r="D74" s="22" t="str">
        <f>IF(INDEX(Veh_Marshal,0,5)="N/A","N/A",'输出-系统进路参数'!G75)</f>
        <v>N/A</v>
      </c>
      <c r="E74" s="22" t="str">
        <f>IF(INDEX(Veh_Marshal,0,5)="N/A","N/A",'输出-系统进路参数'!H75)</f>
        <v>N/A</v>
      </c>
      <c r="F74" s="22" t="str">
        <f>IF(INDEX(Veh_Marshal,0,5)="N/A","N/A",'输出-系统进路参数'!I75)</f>
        <v>N/A</v>
      </c>
      <c r="G74" s="22" t="str">
        <f>IF(INDEX(Veh_Marshal,0,5)="N/A","N/A",'输出-系统进路参数'!J75)</f>
        <v>N/A</v>
      </c>
      <c r="H74" s="22" t="str">
        <f>IF(INDEX(Veh_Marshal,0,5)="N/A","N/A",'输出-系统进路参数'!K75)</f>
        <v>N/A</v>
      </c>
      <c r="I74" s="22" t="str">
        <f>IF(INDEX(Veh_Marshal,0,5)="N/A","N/A",'输出-系统进路参数'!L75)</f>
        <v>N/A</v>
      </c>
      <c r="J74" s="22" t="str">
        <f>IF(INDEX(Veh_Marshal,0,5)="N/A","N/A",'输出-系统进路参数'!M75)</f>
        <v>N/A</v>
      </c>
      <c r="K74" s="22" t="str">
        <f>IF(INDEX(Veh_Marshal,0,5)="N/A","N/A",'输出-系统进路参数'!N75)</f>
        <v>N/A</v>
      </c>
      <c r="L74" s="22" t="str">
        <f>IF(INDEX(Veh_Marshal,0,5)="N/A","N/A",'输出-系统进路参数'!O75)</f>
        <v>N/A</v>
      </c>
      <c r="M74" s="22" t="str">
        <f>IF(INDEX(Veh_Marshal,0,5)="N/A","N/A",'输出-系统进路参数'!P75)</f>
        <v>N/A</v>
      </c>
      <c r="N74" s="22" t="str">
        <f>IF(INDEX(Veh_Marshal,0,5)="N/A","N/A",'输出-系统进路参数'!Q75)</f>
        <v>N/A</v>
      </c>
      <c r="O74" s="22" t="str">
        <f>IF(INDEX(Veh_Marshal,0,5)="N/A","N/A",'输出-系统进路参数'!R75)</f>
        <v>N/A</v>
      </c>
      <c r="P74" s="22" t="str">
        <f>IF(INDEX(Veh_Marshal,0,5)="N/A","N/A",'输出-系统进路参数'!S75)</f>
        <v>N/A</v>
      </c>
      <c r="Q74" s="22" t="str">
        <f>IF(INDEX(Veh_Marshal,0,5)="N/A","N/A",'输出-系统进路参数'!T75)</f>
        <v>N/A</v>
      </c>
      <c r="R74" s="22" t="str">
        <f>IF(INDEX(Veh_Marshal,0,5)="N/A","N/A",'输出-系统进路参数'!U75)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IF(INDEX(Veh_Marshal,0,5)="N/A","N/A",'输出-系统进路参数'!B76)</f>
        <v>N/A</v>
      </c>
      <c r="B75" s="22" t="str">
        <f>IF(INDEX(Veh_Marshal,0,5)="N/A","N/A",'输出-系统进路参数'!E76)</f>
        <v>N/A</v>
      </c>
      <c r="C75" s="22" t="str">
        <f>IF(INDEX(Veh_Marshal,0,5)="N/A","N/A",'输出-系统进路参数'!F76)</f>
        <v>N/A</v>
      </c>
      <c r="D75" s="22" t="str">
        <f>IF(INDEX(Veh_Marshal,0,5)="N/A","N/A",'输出-系统进路参数'!G76)</f>
        <v>N/A</v>
      </c>
      <c r="E75" s="22" t="str">
        <f>IF(INDEX(Veh_Marshal,0,5)="N/A","N/A",'输出-系统进路参数'!H76)</f>
        <v>N/A</v>
      </c>
      <c r="F75" s="22" t="str">
        <f>IF(INDEX(Veh_Marshal,0,5)="N/A","N/A",'输出-系统进路参数'!I76)</f>
        <v>N/A</v>
      </c>
      <c r="G75" s="22" t="str">
        <f>IF(INDEX(Veh_Marshal,0,5)="N/A","N/A",'输出-系统进路参数'!J76)</f>
        <v>N/A</v>
      </c>
      <c r="H75" s="22" t="str">
        <f>IF(INDEX(Veh_Marshal,0,5)="N/A","N/A",'输出-系统进路参数'!K76)</f>
        <v>N/A</v>
      </c>
      <c r="I75" s="22" t="str">
        <f>IF(INDEX(Veh_Marshal,0,5)="N/A","N/A",'输出-系统进路参数'!L76)</f>
        <v>N/A</v>
      </c>
      <c r="J75" s="22" t="str">
        <f>IF(INDEX(Veh_Marshal,0,5)="N/A","N/A",'输出-系统进路参数'!M76)</f>
        <v>N/A</v>
      </c>
      <c r="K75" s="22" t="str">
        <f>IF(INDEX(Veh_Marshal,0,5)="N/A","N/A",'输出-系统进路参数'!N76)</f>
        <v>N/A</v>
      </c>
      <c r="L75" s="22" t="str">
        <f>IF(INDEX(Veh_Marshal,0,5)="N/A","N/A",'输出-系统进路参数'!O76)</f>
        <v>N/A</v>
      </c>
      <c r="M75" s="22" t="str">
        <f>IF(INDEX(Veh_Marshal,0,5)="N/A","N/A",'输出-系统进路参数'!P76)</f>
        <v>N/A</v>
      </c>
      <c r="N75" s="22" t="str">
        <f>IF(INDEX(Veh_Marshal,0,5)="N/A","N/A",'输出-系统进路参数'!Q76)</f>
        <v>N/A</v>
      </c>
      <c r="O75" s="22" t="str">
        <f>IF(INDEX(Veh_Marshal,0,5)="N/A","N/A",'输出-系统进路参数'!R76)</f>
        <v>N/A</v>
      </c>
      <c r="P75" s="22" t="str">
        <f>IF(INDEX(Veh_Marshal,0,5)="N/A","N/A",'输出-系统进路参数'!S76)</f>
        <v>N/A</v>
      </c>
      <c r="Q75" s="22" t="str">
        <f>IF(INDEX(Veh_Marshal,0,5)="N/A","N/A",'输出-系统进路参数'!T76)</f>
        <v>N/A</v>
      </c>
      <c r="R75" s="22" t="str">
        <f>IF(INDEX(Veh_Marshal,0,5)="N/A","N/A",'输出-系统进路参数'!U76)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IF(INDEX(Veh_Marshal,0,5)="N/A","N/A",'输出-系统进路参数'!B77)</f>
        <v>N/A</v>
      </c>
      <c r="B76" s="22" t="str">
        <f>IF(INDEX(Veh_Marshal,0,5)="N/A","N/A",'输出-系统进路参数'!E77)</f>
        <v>N/A</v>
      </c>
      <c r="C76" s="22" t="str">
        <f>IF(INDEX(Veh_Marshal,0,5)="N/A","N/A",'输出-系统进路参数'!F77)</f>
        <v>N/A</v>
      </c>
      <c r="D76" s="22" t="str">
        <f>IF(INDEX(Veh_Marshal,0,5)="N/A","N/A",'输出-系统进路参数'!G77)</f>
        <v>N/A</v>
      </c>
      <c r="E76" s="22" t="str">
        <f>IF(INDEX(Veh_Marshal,0,5)="N/A","N/A",'输出-系统进路参数'!H77)</f>
        <v>N/A</v>
      </c>
      <c r="F76" s="22" t="str">
        <f>IF(INDEX(Veh_Marshal,0,5)="N/A","N/A",'输出-系统进路参数'!I77)</f>
        <v>N/A</v>
      </c>
      <c r="G76" s="22" t="str">
        <f>IF(INDEX(Veh_Marshal,0,5)="N/A","N/A",'输出-系统进路参数'!J77)</f>
        <v>N/A</v>
      </c>
      <c r="H76" s="22" t="str">
        <f>IF(INDEX(Veh_Marshal,0,5)="N/A","N/A",'输出-系统进路参数'!K77)</f>
        <v>N/A</v>
      </c>
      <c r="I76" s="22" t="str">
        <f>IF(INDEX(Veh_Marshal,0,5)="N/A","N/A",'输出-系统进路参数'!L77)</f>
        <v>N/A</v>
      </c>
      <c r="J76" s="22" t="str">
        <f>IF(INDEX(Veh_Marshal,0,5)="N/A","N/A",'输出-系统进路参数'!M77)</f>
        <v>N/A</v>
      </c>
      <c r="K76" s="22" t="str">
        <f>IF(INDEX(Veh_Marshal,0,5)="N/A","N/A",'输出-系统进路参数'!N77)</f>
        <v>N/A</v>
      </c>
      <c r="L76" s="22" t="str">
        <f>IF(INDEX(Veh_Marshal,0,5)="N/A","N/A",'输出-系统进路参数'!O77)</f>
        <v>N/A</v>
      </c>
      <c r="M76" s="22" t="str">
        <f>IF(INDEX(Veh_Marshal,0,5)="N/A","N/A",'输出-系统进路参数'!P77)</f>
        <v>N/A</v>
      </c>
      <c r="N76" s="22" t="str">
        <f>IF(INDEX(Veh_Marshal,0,5)="N/A","N/A",'输出-系统进路参数'!Q77)</f>
        <v>N/A</v>
      </c>
      <c r="O76" s="22" t="str">
        <f>IF(INDEX(Veh_Marshal,0,5)="N/A","N/A",'输出-系统进路参数'!R77)</f>
        <v>N/A</v>
      </c>
      <c r="P76" s="22" t="str">
        <f>IF(INDEX(Veh_Marshal,0,5)="N/A","N/A",'输出-系统进路参数'!S77)</f>
        <v>N/A</v>
      </c>
      <c r="Q76" s="22" t="str">
        <f>IF(INDEX(Veh_Marshal,0,5)="N/A","N/A",'输出-系统进路参数'!T77)</f>
        <v>N/A</v>
      </c>
      <c r="R76" s="22" t="str">
        <f>IF(INDEX(Veh_Marshal,0,5)="N/A","N/A",'输出-系统进路参数'!U77)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IF(INDEX(Veh_Marshal,0,5)="N/A","N/A",'输出-系统进路参数'!B78)</f>
        <v>N/A</v>
      </c>
      <c r="B77" s="22" t="str">
        <f>IF(INDEX(Veh_Marshal,0,5)="N/A","N/A",'输出-系统进路参数'!E78)</f>
        <v>N/A</v>
      </c>
      <c r="C77" s="22" t="str">
        <f>IF(INDEX(Veh_Marshal,0,5)="N/A","N/A",'输出-系统进路参数'!F78)</f>
        <v>N/A</v>
      </c>
      <c r="D77" s="22" t="str">
        <f>IF(INDEX(Veh_Marshal,0,5)="N/A","N/A",'输出-系统进路参数'!G78)</f>
        <v>N/A</v>
      </c>
      <c r="E77" s="22" t="str">
        <f>IF(INDEX(Veh_Marshal,0,5)="N/A","N/A",'输出-系统进路参数'!H78)</f>
        <v>N/A</v>
      </c>
      <c r="F77" s="22" t="str">
        <f>IF(INDEX(Veh_Marshal,0,5)="N/A","N/A",'输出-系统进路参数'!I78)</f>
        <v>N/A</v>
      </c>
      <c r="G77" s="22" t="str">
        <f>IF(INDEX(Veh_Marshal,0,5)="N/A","N/A",'输出-系统进路参数'!J78)</f>
        <v>N/A</v>
      </c>
      <c r="H77" s="22" t="str">
        <f>IF(INDEX(Veh_Marshal,0,5)="N/A","N/A",'输出-系统进路参数'!K78)</f>
        <v>N/A</v>
      </c>
      <c r="I77" s="22" t="str">
        <f>IF(INDEX(Veh_Marshal,0,5)="N/A","N/A",'输出-系统进路参数'!L78)</f>
        <v>N/A</v>
      </c>
      <c r="J77" s="22" t="str">
        <f>IF(INDEX(Veh_Marshal,0,5)="N/A","N/A",'输出-系统进路参数'!M78)</f>
        <v>N/A</v>
      </c>
      <c r="K77" s="22" t="str">
        <f>IF(INDEX(Veh_Marshal,0,5)="N/A","N/A",'输出-系统进路参数'!N78)</f>
        <v>N/A</v>
      </c>
      <c r="L77" s="22" t="str">
        <f>IF(INDEX(Veh_Marshal,0,5)="N/A","N/A",'输出-系统进路参数'!O78)</f>
        <v>N/A</v>
      </c>
      <c r="M77" s="22" t="str">
        <f>IF(INDEX(Veh_Marshal,0,5)="N/A","N/A",'输出-系统进路参数'!P78)</f>
        <v>N/A</v>
      </c>
      <c r="N77" s="22" t="str">
        <f>IF(INDEX(Veh_Marshal,0,5)="N/A","N/A",'输出-系统进路参数'!Q78)</f>
        <v>N/A</v>
      </c>
      <c r="O77" s="22" t="str">
        <f>IF(INDEX(Veh_Marshal,0,5)="N/A","N/A",'输出-系统进路参数'!R78)</f>
        <v>N/A</v>
      </c>
      <c r="P77" s="22" t="str">
        <f>IF(INDEX(Veh_Marshal,0,5)="N/A","N/A",'输出-系统进路参数'!S78)</f>
        <v>N/A</v>
      </c>
      <c r="Q77" s="22" t="str">
        <f>IF(INDEX(Veh_Marshal,0,5)="N/A","N/A",'输出-系统进路参数'!T78)</f>
        <v>N/A</v>
      </c>
      <c r="R77" s="22" t="str">
        <f>IF(INDEX(Veh_Marshal,0,5)="N/A","N/A",'输出-系统进路参数'!U78)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IF(INDEX(Veh_Marshal,0,5)="N/A","N/A",'输出-系统进路参数'!B79)</f>
        <v>N/A</v>
      </c>
      <c r="B78" s="22" t="str">
        <f>IF(INDEX(Veh_Marshal,0,5)="N/A","N/A",'输出-系统进路参数'!E79)</f>
        <v>N/A</v>
      </c>
      <c r="C78" s="22" t="str">
        <f>IF(INDEX(Veh_Marshal,0,5)="N/A","N/A",'输出-系统进路参数'!F79)</f>
        <v>N/A</v>
      </c>
      <c r="D78" s="22" t="str">
        <f>IF(INDEX(Veh_Marshal,0,5)="N/A","N/A",'输出-系统进路参数'!G79)</f>
        <v>N/A</v>
      </c>
      <c r="E78" s="22" t="str">
        <f>IF(INDEX(Veh_Marshal,0,5)="N/A","N/A",'输出-系统进路参数'!H79)</f>
        <v>N/A</v>
      </c>
      <c r="F78" s="22" t="str">
        <f>IF(INDEX(Veh_Marshal,0,5)="N/A","N/A",'输出-系统进路参数'!I79)</f>
        <v>N/A</v>
      </c>
      <c r="G78" s="22" t="str">
        <f>IF(INDEX(Veh_Marshal,0,5)="N/A","N/A",'输出-系统进路参数'!J79)</f>
        <v>N/A</v>
      </c>
      <c r="H78" s="22" t="str">
        <f>IF(INDEX(Veh_Marshal,0,5)="N/A","N/A",'输出-系统进路参数'!K79)</f>
        <v>N/A</v>
      </c>
      <c r="I78" s="22" t="str">
        <f>IF(INDEX(Veh_Marshal,0,5)="N/A","N/A",'输出-系统进路参数'!L79)</f>
        <v>N/A</v>
      </c>
      <c r="J78" s="22" t="str">
        <f>IF(INDEX(Veh_Marshal,0,5)="N/A","N/A",'输出-系统进路参数'!M79)</f>
        <v>N/A</v>
      </c>
      <c r="K78" s="22" t="str">
        <f>IF(INDEX(Veh_Marshal,0,5)="N/A","N/A",'输出-系统进路参数'!N79)</f>
        <v>N/A</v>
      </c>
      <c r="L78" s="22" t="str">
        <f>IF(INDEX(Veh_Marshal,0,5)="N/A","N/A",'输出-系统进路参数'!O79)</f>
        <v>N/A</v>
      </c>
      <c r="M78" s="22" t="str">
        <f>IF(INDEX(Veh_Marshal,0,5)="N/A","N/A",'输出-系统进路参数'!P79)</f>
        <v>N/A</v>
      </c>
      <c r="N78" s="22" t="str">
        <f>IF(INDEX(Veh_Marshal,0,5)="N/A","N/A",'输出-系统进路参数'!Q79)</f>
        <v>N/A</v>
      </c>
      <c r="O78" s="22" t="str">
        <f>IF(INDEX(Veh_Marshal,0,5)="N/A","N/A",'输出-系统进路参数'!R79)</f>
        <v>N/A</v>
      </c>
      <c r="P78" s="22" t="str">
        <f>IF(INDEX(Veh_Marshal,0,5)="N/A","N/A",'输出-系统进路参数'!S79)</f>
        <v>N/A</v>
      </c>
      <c r="Q78" s="22" t="str">
        <f>IF(INDEX(Veh_Marshal,0,5)="N/A","N/A",'输出-系统进路参数'!T79)</f>
        <v>N/A</v>
      </c>
      <c r="R78" s="22" t="str">
        <f>IF(INDEX(Veh_Marshal,0,5)="N/A","N/A",'输出-系统进路参数'!U79)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IF(INDEX(Veh_Marshal,0,5)="N/A","N/A",'输出-系统进路参数'!B80)</f>
        <v>N/A</v>
      </c>
      <c r="B79" s="22" t="str">
        <f>IF(INDEX(Veh_Marshal,0,5)="N/A","N/A",'输出-系统进路参数'!E80)</f>
        <v>N/A</v>
      </c>
      <c r="C79" s="22" t="str">
        <f>IF(INDEX(Veh_Marshal,0,5)="N/A","N/A",'输出-系统进路参数'!F80)</f>
        <v>N/A</v>
      </c>
      <c r="D79" s="22" t="str">
        <f>IF(INDEX(Veh_Marshal,0,5)="N/A","N/A",'输出-系统进路参数'!G80)</f>
        <v>N/A</v>
      </c>
      <c r="E79" s="22" t="str">
        <f>IF(INDEX(Veh_Marshal,0,5)="N/A","N/A",'输出-系统进路参数'!H80)</f>
        <v>N/A</v>
      </c>
      <c r="F79" s="22" t="str">
        <f>IF(INDEX(Veh_Marshal,0,5)="N/A","N/A",'输出-系统进路参数'!I80)</f>
        <v>N/A</v>
      </c>
      <c r="G79" s="22" t="str">
        <f>IF(INDEX(Veh_Marshal,0,5)="N/A","N/A",'输出-系统进路参数'!J80)</f>
        <v>N/A</v>
      </c>
      <c r="H79" s="22" t="str">
        <f>IF(INDEX(Veh_Marshal,0,5)="N/A","N/A",'输出-系统进路参数'!K80)</f>
        <v>N/A</v>
      </c>
      <c r="I79" s="22" t="str">
        <f>IF(INDEX(Veh_Marshal,0,5)="N/A","N/A",'输出-系统进路参数'!L80)</f>
        <v>N/A</v>
      </c>
      <c r="J79" s="22" t="str">
        <f>IF(INDEX(Veh_Marshal,0,5)="N/A","N/A",'输出-系统进路参数'!M80)</f>
        <v>N/A</v>
      </c>
      <c r="K79" s="22" t="str">
        <f>IF(INDEX(Veh_Marshal,0,5)="N/A","N/A",'输出-系统进路参数'!N80)</f>
        <v>N/A</v>
      </c>
      <c r="L79" s="22" t="str">
        <f>IF(INDEX(Veh_Marshal,0,5)="N/A","N/A",'输出-系统进路参数'!O80)</f>
        <v>N/A</v>
      </c>
      <c r="M79" s="22" t="str">
        <f>IF(INDEX(Veh_Marshal,0,5)="N/A","N/A",'输出-系统进路参数'!P80)</f>
        <v>N/A</v>
      </c>
      <c r="N79" s="22" t="str">
        <f>IF(INDEX(Veh_Marshal,0,5)="N/A","N/A",'输出-系统进路参数'!Q80)</f>
        <v>N/A</v>
      </c>
      <c r="O79" s="22" t="str">
        <f>IF(INDEX(Veh_Marshal,0,5)="N/A","N/A",'输出-系统进路参数'!R80)</f>
        <v>N/A</v>
      </c>
      <c r="P79" s="22" t="str">
        <f>IF(INDEX(Veh_Marshal,0,5)="N/A","N/A",'输出-系统进路参数'!S80)</f>
        <v>N/A</v>
      </c>
      <c r="Q79" s="22" t="str">
        <f>IF(INDEX(Veh_Marshal,0,5)="N/A","N/A",'输出-系统进路参数'!T80)</f>
        <v>N/A</v>
      </c>
      <c r="R79" s="22" t="str">
        <f>IF(INDEX(Veh_Marshal,0,5)="N/A","N/A",'输出-系统进路参数'!U80)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IF(INDEX(Veh_Marshal,0,5)="N/A","N/A",'输出-系统进路参数'!B81)</f>
        <v>N/A</v>
      </c>
      <c r="B80" s="22" t="str">
        <f>IF(INDEX(Veh_Marshal,0,5)="N/A","N/A",'输出-系统进路参数'!E81)</f>
        <v>N/A</v>
      </c>
      <c r="C80" s="22" t="str">
        <f>IF(INDEX(Veh_Marshal,0,5)="N/A","N/A",'输出-系统进路参数'!F81)</f>
        <v>N/A</v>
      </c>
      <c r="D80" s="22" t="str">
        <f>IF(INDEX(Veh_Marshal,0,5)="N/A","N/A",'输出-系统进路参数'!G81)</f>
        <v>N/A</v>
      </c>
      <c r="E80" s="22" t="str">
        <f>IF(INDEX(Veh_Marshal,0,5)="N/A","N/A",'输出-系统进路参数'!H81)</f>
        <v>N/A</v>
      </c>
      <c r="F80" s="22" t="str">
        <f>IF(INDEX(Veh_Marshal,0,5)="N/A","N/A",'输出-系统进路参数'!I81)</f>
        <v>N/A</v>
      </c>
      <c r="G80" s="22" t="str">
        <f>IF(INDEX(Veh_Marshal,0,5)="N/A","N/A",'输出-系统进路参数'!J81)</f>
        <v>N/A</v>
      </c>
      <c r="H80" s="22" t="str">
        <f>IF(INDEX(Veh_Marshal,0,5)="N/A","N/A",'输出-系统进路参数'!K81)</f>
        <v>N/A</v>
      </c>
      <c r="I80" s="22" t="str">
        <f>IF(INDEX(Veh_Marshal,0,5)="N/A","N/A",'输出-系统进路参数'!L81)</f>
        <v>N/A</v>
      </c>
      <c r="J80" s="22" t="str">
        <f>IF(INDEX(Veh_Marshal,0,5)="N/A","N/A",'输出-系统进路参数'!M81)</f>
        <v>N/A</v>
      </c>
      <c r="K80" s="22" t="str">
        <f>IF(INDEX(Veh_Marshal,0,5)="N/A","N/A",'输出-系统进路参数'!N81)</f>
        <v>N/A</v>
      </c>
      <c r="L80" s="22" t="str">
        <f>IF(INDEX(Veh_Marshal,0,5)="N/A","N/A",'输出-系统进路参数'!O81)</f>
        <v>N/A</v>
      </c>
      <c r="M80" s="22" t="str">
        <f>IF(INDEX(Veh_Marshal,0,5)="N/A","N/A",'输出-系统进路参数'!P81)</f>
        <v>N/A</v>
      </c>
      <c r="N80" s="22" t="str">
        <f>IF(INDEX(Veh_Marshal,0,5)="N/A","N/A",'输出-系统进路参数'!Q81)</f>
        <v>N/A</v>
      </c>
      <c r="O80" s="22" t="str">
        <f>IF(INDEX(Veh_Marshal,0,5)="N/A","N/A",'输出-系统进路参数'!R81)</f>
        <v>N/A</v>
      </c>
      <c r="P80" s="22" t="str">
        <f>IF(INDEX(Veh_Marshal,0,5)="N/A","N/A",'输出-系统进路参数'!S81)</f>
        <v>N/A</v>
      </c>
      <c r="Q80" s="22" t="str">
        <f>IF(INDEX(Veh_Marshal,0,5)="N/A","N/A",'输出-系统进路参数'!T81)</f>
        <v>N/A</v>
      </c>
      <c r="R80" s="22" t="str">
        <f>IF(INDEX(Veh_Marshal,0,5)="N/A","N/A",'输出-系统进路参数'!U81)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IF(INDEX(Veh_Marshal,0,5)="N/A","N/A",'输出-系统进路参数'!B82)</f>
        <v>N/A</v>
      </c>
      <c r="B81" s="22" t="str">
        <f>IF(INDEX(Veh_Marshal,0,5)="N/A","N/A",'输出-系统进路参数'!E82)</f>
        <v>N/A</v>
      </c>
      <c r="C81" s="22" t="str">
        <f>IF(INDEX(Veh_Marshal,0,5)="N/A","N/A",'输出-系统进路参数'!F82)</f>
        <v>N/A</v>
      </c>
      <c r="D81" s="22" t="str">
        <f>IF(INDEX(Veh_Marshal,0,5)="N/A","N/A",'输出-系统进路参数'!G82)</f>
        <v>N/A</v>
      </c>
      <c r="E81" s="22" t="str">
        <f>IF(INDEX(Veh_Marshal,0,5)="N/A","N/A",'输出-系统进路参数'!H82)</f>
        <v>N/A</v>
      </c>
      <c r="F81" s="22" t="str">
        <f>IF(INDEX(Veh_Marshal,0,5)="N/A","N/A",'输出-系统进路参数'!I82)</f>
        <v>N/A</v>
      </c>
      <c r="G81" s="22" t="str">
        <f>IF(INDEX(Veh_Marshal,0,5)="N/A","N/A",'输出-系统进路参数'!J82)</f>
        <v>N/A</v>
      </c>
      <c r="H81" s="22" t="str">
        <f>IF(INDEX(Veh_Marshal,0,5)="N/A","N/A",'输出-系统进路参数'!K82)</f>
        <v>N/A</v>
      </c>
      <c r="I81" s="22" t="str">
        <f>IF(INDEX(Veh_Marshal,0,5)="N/A","N/A",'输出-系统进路参数'!L82)</f>
        <v>N/A</v>
      </c>
      <c r="J81" s="22" t="str">
        <f>IF(INDEX(Veh_Marshal,0,5)="N/A","N/A",'输出-系统进路参数'!M82)</f>
        <v>N/A</v>
      </c>
      <c r="K81" s="22" t="str">
        <f>IF(INDEX(Veh_Marshal,0,5)="N/A","N/A",'输出-系统进路参数'!N82)</f>
        <v>N/A</v>
      </c>
      <c r="L81" s="22" t="str">
        <f>IF(INDEX(Veh_Marshal,0,5)="N/A","N/A",'输出-系统进路参数'!O82)</f>
        <v>N/A</v>
      </c>
      <c r="M81" s="22" t="str">
        <f>IF(INDEX(Veh_Marshal,0,5)="N/A","N/A",'输出-系统进路参数'!P82)</f>
        <v>N/A</v>
      </c>
      <c r="N81" s="22" t="str">
        <f>IF(INDEX(Veh_Marshal,0,5)="N/A","N/A",'输出-系统进路参数'!Q82)</f>
        <v>N/A</v>
      </c>
      <c r="O81" s="22" t="str">
        <f>IF(INDEX(Veh_Marshal,0,5)="N/A","N/A",'输出-系统进路参数'!R82)</f>
        <v>N/A</v>
      </c>
      <c r="P81" s="22" t="str">
        <f>IF(INDEX(Veh_Marshal,0,5)="N/A","N/A",'输出-系统进路参数'!S82)</f>
        <v>N/A</v>
      </c>
      <c r="Q81" s="22" t="str">
        <f>IF(INDEX(Veh_Marshal,0,5)="N/A","N/A",'输出-系统进路参数'!T82)</f>
        <v>N/A</v>
      </c>
      <c r="R81" s="22" t="str">
        <f>IF(INDEX(Veh_Marshal,0,5)="N/A","N/A",'输出-系统进路参数'!U82)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IF(INDEX(Veh_Marshal,0,5)="N/A","N/A",'输出-系统进路参数'!B83)</f>
        <v>N/A</v>
      </c>
      <c r="B82" s="22" t="str">
        <f>IF(INDEX(Veh_Marshal,0,5)="N/A","N/A",'输出-系统进路参数'!E83)</f>
        <v>N/A</v>
      </c>
      <c r="C82" s="22" t="str">
        <f>IF(INDEX(Veh_Marshal,0,5)="N/A","N/A",'输出-系统进路参数'!F83)</f>
        <v>N/A</v>
      </c>
      <c r="D82" s="22" t="str">
        <f>IF(INDEX(Veh_Marshal,0,5)="N/A","N/A",'输出-系统进路参数'!G83)</f>
        <v>N/A</v>
      </c>
      <c r="E82" s="22" t="str">
        <f>IF(INDEX(Veh_Marshal,0,5)="N/A","N/A",'输出-系统进路参数'!H83)</f>
        <v>N/A</v>
      </c>
      <c r="F82" s="22" t="str">
        <f>IF(INDEX(Veh_Marshal,0,5)="N/A","N/A",'输出-系统进路参数'!I83)</f>
        <v>N/A</v>
      </c>
      <c r="G82" s="22" t="str">
        <f>IF(INDEX(Veh_Marshal,0,5)="N/A","N/A",'输出-系统进路参数'!J83)</f>
        <v>N/A</v>
      </c>
      <c r="H82" s="22" t="str">
        <f>IF(INDEX(Veh_Marshal,0,5)="N/A","N/A",'输出-系统进路参数'!K83)</f>
        <v>N/A</v>
      </c>
      <c r="I82" s="22" t="str">
        <f>IF(INDEX(Veh_Marshal,0,5)="N/A","N/A",'输出-系统进路参数'!L83)</f>
        <v>N/A</v>
      </c>
      <c r="J82" s="22" t="str">
        <f>IF(INDEX(Veh_Marshal,0,5)="N/A","N/A",'输出-系统进路参数'!M83)</f>
        <v>N/A</v>
      </c>
      <c r="K82" s="22" t="str">
        <f>IF(INDEX(Veh_Marshal,0,5)="N/A","N/A",'输出-系统进路参数'!N83)</f>
        <v>N/A</v>
      </c>
      <c r="L82" s="22" t="str">
        <f>IF(INDEX(Veh_Marshal,0,5)="N/A","N/A",'输出-系统进路参数'!O83)</f>
        <v>N/A</v>
      </c>
      <c r="M82" s="22" t="str">
        <f>IF(INDEX(Veh_Marshal,0,5)="N/A","N/A",'输出-系统进路参数'!P83)</f>
        <v>N/A</v>
      </c>
      <c r="N82" s="22" t="str">
        <f>IF(INDEX(Veh_Marshal,0,5)="N/A","N/A",'输出-系统进路参数'!Q83)</f>
        <v>N/A</v>
      </c>
      <c r="O82" s="22" t="str">
        <f>IF(INDEX(Veh_Marshal,0,5)="N/A","N/A",'输出-系统进路参数'!R83)</f>
        <v>N/A</v>
      </c>
      <c r="P82" s="22" t="str">
        <f>IF(INDEX(Veh_Marshal,0,5)="N/A","N/A",'输出-系统进路参数'!S83)</f>
        <v>N/A</v>
      </c>
      <c r="Q82" s="22" t="str">
        <f>IF(INDEX(Veh_Marshal,0,5)="N/A","N/A",'输出-系统进路参数'!T83)</f>
        <v>N/A</v>
      </c>
      <c r="R82" s="22" t="str">
        <f>IF(INDEX(Veh_Marshal,0,5)="N/A","N/A",'输出-系统进路参数'!U83)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IF(INDEX(Veh_Marshal,0,5)="N/A","N/A",'输出-系统进路参数'!B84)</f>
        <v>N/A</v>
      </c>
      <c r="B83" s="22" t="str">
        <f>IF(INDEX(Veh_Marshal,0,5)="N/A","N/A",'输出-系统进路参数'!E84)</f>
        <v>N/A</v>
      </c>
      <c r="C83" s="22" t="str">
        <f>IF(INDEX(Veh_Marshal,0,5)="N/A","N/A",'输出-系统进路参数'!F84)</f>
        <v>N/A</v>
      </c>
      <c r="D83" s="22" t="str">
        <f>IF(INDEX(Veh_Marshal,0,5)="N/A","N/A",'输出-系统进路参数'!G84)</f>
        <v>N/A</v>
      </c>
      <c r="E83" s="22" t="str">
        <f>IF(INDEX(Veh_Marshal,0,5)="N/A","N/A",'输出-系统进路参数'!H84)</f>
        <v>N/A</v>
      </c>
      <c r="F83" s="22" t="str">
        <f>IF(INDEX(Veh_Marshal,0,5)="N/A","N/A",'输出-系统进路参数'!I84)</f>
        <v>N/A</v>
      </c>
      <c r="G83" s="22" t="str">
        <f>IF(INDEX(Veh_Marshal,0,5)="N/A","N/A",'输出-系统进路参数'!J84)</f>
        <v>N/A</v>
      </c>
      <c r="H83" s="22" t="str">
        <f>IF(INDEX(Veh_Marshal,0,5)="N/A","N/A",'输出-系统进路参数'!K84)</f>
        <v>N/A</v>
      </c>
      <c r="I83" s="22" t="str">
        <f>IF(INDEX(Veh_Marshal,0,5)="N/A","N/A",'输出-系统进路参数'!L84)</f>
        <v>N/A</v>
      </c>
      <c r="J83" s="22" t="str">
        <f>IF(INDEX(Veh_Marshal,0,5)="N/A","N/A",'输出-系统进路参数'!M84)</f>
        <v>N/A</v>
      </c>
      <c r="K83" s="22" t="str">
        <f>IF(INDEX(Veh_Marshal,0,5)="N/A","N/A",'输出-系统进路参数'!N84)</f>
        <v>N/A</v>
      </c>
      <c r="L83" s="22" t="str">
        <f>IF(INDEX(Veh_Marshal,0,5)="N/A","N/A",'输出-系统进路参数'!O84)</f>
        <v>N/A</v>
      </c>
      <c r="M83" s="22" t="str">
        <f>IF(INDEX(Veh_Marshal,0,5)="N/A","N/A",'输出-系统进路参数'!P84)</f>
        <v>N/A</v>
      </c>
      <c r="N83" s="22" t="str">
        <f>IF(INDEX(Veh_Marshal,0,5)="N/A","N/A",'输出-系统进路参数'!Q84)</f>
        <v>N/A</v>
      </c>
      <c r="O83" s="22" t="str">
        <f>IF(INDEX(Veh_Marshal,0,5)="N/A","N/A",'输出-系统进路参数'!R84)</f>
        <v>N/A</v>
      </c>
      <c r="P83" s="22" t="str">
        <f>IF(INDEX(Veh_Marshal,0,5)="N/A","N/A",'输出-系统进路参数'!S84)</f>
        <v>N/A</v>
      </c>
      <c r="Q83" s="22" t="str">
        <f>IF(INDEX(Veh_Marshal,0,5)="N/A","N/A",'输出-系统进路参数'!T84)</f>
        <v>N/A</v>
      </c>
      <c r="R83" s="22" t="str">
        <f>IF(INDEX(Veh_Marshal,0,5)="N/A","N/A",'输出-系统进路参数'!U84)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IF(INDEX(Veh_Marshal,0,5)="N/A","N/A",'输出-系统进路参数'!B85)</f>
        <v>N/A</v>
      </c>
      <c r="B84" s="22" t="str">
        <f>IF(INDEX(Veh_Marshal,0,5)="N/A","N/A",'输出-系统进路参数'!E85)</f>
        <v>N/A</v>
      </c>
      <c r="C84" s="22" t="str">
        <f>IF(INDEX(Veh_Marshal,0,5)="N/A","N/A",'输出-系统进路参数'!F85)</f>
        <v>N/A</v>
      </c>
      <c r="D84" s="22" t="str">
        <f>IF(INDEX(Veh_Marshal,0,5)="N/A","N/A",'输出-系统进路参数'!G85)</f>
        <v>N/A</v>
      </c>
      <c r="E84" s="22" t="str">
        <f>IF(INDEX(Veh_Marshal,0,5)="N/A","N/A",'输出-系统进路参数'!H85)</f>
        <v>N/A</v>
      </c>
      <c r="F84" s="22" t="str">
        <f>IF(INDEX(Veh_Marshal,0,5)="N/A","N/A",'输出-系统进路参数'!I85)</f>
        <v>N/A</v>
      </c>
      <c r="G84" s="22" t="str">
        <f>IF(INDEX(Veh_Marshal,0,5)="N/A","N/A",'输出-系统进路参数'!J85)</f>
        <v>N/A</v>
      </c>
      <c r="H84" s="22" t="str">
        <f>IF(INDEX(Veh_Marshal,0,5)="N/A","N/A",'输出-系统进路参数'!K85)</f>
        <v>N/A</v>
      </c>
      <c r="I84" s="22" t="str">
        <f>IF(INDEX(Veh_Marshal,0,5)="N/A","N/A",'输出-系统进路参数'!L85)</f>
        <v>N/A</v>
      </c>
      <c r="J84" s="22" t="str">
        <f>IF(INDEX(Veh_Marshal,0,5)="N/A","N/A",'输出-系统进路参数'!M85)</f>
        <v>N/A</v>
      </c>
      <c r="K84" s="22" t="str">
        <f>IF(INDEX(Veh_Marshal,0,5)="N/A","N/A",'输出-系统进路参数'!N85)</f>
        <v>N/A</v>
      </c>
      <c r="L84" s="22" t="str">
        <f>IF(INDEX(Veh_Marshal,0,5)="N/A","N/A",'输出-系统进路参数'!O85)</f>
        <v>N/A</v>
      </c>
      <c r="M84" s="22" t="str">
        <f>IF(INDEX(Veh_Marshal,0,5)="N/A","N/A",'输出-系统进路参数'!P85)</f>
        <v>N/A</v>
      </c>
      <c r="N84" s="22" t="str">
        <f>IF(INDEX(Veh_Marshal,0,5)="N/A","N/A",'输出-系统进路参数'!Q85)</f>
        <v>N/A</v>
      </c>
      <c r="O84" s="22" t="str">
        <f>IF(INDEX(Veh_Marshal,0,5)="N/A","N/A",'输出-系统进路参数'!R85)</f>
        <v>N/A</v>
      </c>
      <c r="P84" s="22" t="str">
        <f>IF(INDEX(Veh_Marshal,0,5)="N/A","N/A",'输出-系统进路参数'!S85)</f>
        <v>N/A</v>
      </c>
      <c r="Q84" s="22" t="str">
        <f>IF(INDEX(Veh_Marshal,0,5)="N/A","N/A",'输出-系统进路参数'!T85)</f>
        <v>N/A</v>
      </c>
      <c r="R84" s="22" t="str">
        <f>IF(INDEX(Veh_Marshal,0,5)="N/A","N/A",'输出-系统进路参数'!U85)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IF(INDEX(Veh_Marshal,0,5)="N/A","N/A",'输出-系统进路参数'!B86)</f>
        <v>N/A</v>
      </c>
      <c r="B85" s="22" t="str">
        <f>IF(INDEX(Veh_Marshal,0,5)="N/A","N/A",'输出-系统进路参数'!E86)</f>
        <v>N/A</v>
      </c>
      <c r="C85" s="22" t="str">
        <f>IF(INDEX(Veh_Marshal,0,5)="N/A","N/A",'输出-系统进路参数'!F86)</f>
        <v>N/A</v>
      </c>
      <c r="D85" s="22" t="str">
        <f>IF(INDEX(Veh_Marshal,0,5)="N/A","N/A",'输出-系统进路参数'!G86)</f>
        <v>N/A</v>
      </c>
      <c r="E85" s="22" t="str">
        <f>IF(INDEX(Veh_Marshal,0,5)="N/A","N/A",'输出-系统进路参数'!H86)</f>
        <v>N/A</v>
      </c>
      <c r="F85" s="22" t="str">
        <f>IF(INDEX(Veh_Marshal,0,5)="N/A","N/A",'输出-系统进路参数'!I86)</f>
        <v>N/A</v>
      </c>
      <c r="G85" s="22" t="str">
        <f>IF(INDEX(Veh_Marshal,0,5)="N/A","N/A",'输出-系统进路参数'!J86)</f>
        <v>N/A</v>
      </c>
      <c r="H85" s="22" t="str">
        <f>IF(INDEX(Veh_Marshal,0,5)="N/A","N/A",'输出-系统进路参数'!K86)</f>
        <v>N/A</v>
      </c>
      <c r="I85" s="22" t="str">
        <f>IF(INDEX(Veh_Marshal,0,5)="N/A","N/A",'输出-系统进路参数'!L86)</f>
        <v>N/A</v>
      </c>
      <c r="J85" s="22" t="str">
        <f>IF(INDEX(Veh_Marshal,0,5)="N/A","N/A",'输出-系统进路参数'!M86)</f>
        <v>N/A</v>
      </c>
      <c r="K85" s="22" t="str">
        <f>IF(INDEX(Veh_Marshal,0,5)="N/A","N/A",'输出-系统进路参数'!N86)</f>
        <v>N/A</v>
      </c>
      <c r="L85" s="22" t="str">
        <f>IF(INDEX(Veh_Marshal,0,5)="N/A","N/A",'输出-系统进路参数'!O86)</f>
        <v>N/A</v>
      </c>
      <c r="M85" s="22" t="str">
        <f>IF(INDEX(Veh_Marshal,0,5)="N/A","N/A",'输出-系统进路参数'!P86)</f>
        <v>N/A</v>
      </c>
      <c r="N85" s="22" t="str">
        <f>IF(INDEX(Veh_Marshal,0,5)="N/A","N/A",'输出-系统进路参数'!Q86)</f>
        <v>N/A</v>
      </c>
      <c r="O85" s="22" t="str">
        <f>IF(INDEX(Veh_Marshal,0,5)="N/A","N/A",'输出-系统进路参数'!R86)</f>
        <v>N/A</v>
      </c>
      <c r="P85" s="22" t="str">
        <f>IF(INDEX(Veh_Marshal,0,5)="N/A","N/A",'输出-系统进路参数'!S86)</f>
        <v>N/A</v>
      </c>
      <c r="Q85" s="22" t="str">
        <f>IF(INDEX(Veh_Marshal,0,5)="N/A","N/A",'输出-系统进路参数'!T86)</f>
        <v>N/A</v>
      </c>
      <c r="R85" s="22" t="str">
        <f>IF(INDEX(Veh_Marshal,0,5)="N/A","N/A",'输出-系统进路参数'!U86)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IF(INDEX(Veh_Marshal,0,5)="N/A","N/A",'输出-系统进路参数'!B87)</f>
        <v>N/A</v>
      </c>
      <c r="B86" s="22" t="str">
        <f>IF(INDEX(Veh_Marshal,0,5)="N/A","N/A",'输出-系统进路参数'!E87)</f>
        <v>N/A</v>
      </c>
      <c r="C86" s="22" t="str">
        <f>IF(INDEX(Veh_Marshal,0,5)="N/A","N/A",'输出-系统进路参数'!F87)</f>
        <v>N/A</v>
      </c>
      <c r="D86" s="22" t="str">
        <f>IF(INDEX(Veh_Marshal,0,5)="N/A","N/A",'输出-系统进路参数'!G87)</f>
        <v>N/A</v>
      </c>
      <c r="E86" s="22" t="str">
        <f>IF(INDEX(Veh_Marshal,0,5)="N/A","N/A",'输出-系统进路参数'!H87)</f>
        <v>N/A</v>
      </c>
      <c r="F86" s="22" t="str">
        <f>IF(INDEX(Veh_Marshal,0,5)="N/A","N/A",'输出-系统进路参数'!I87)</f>
        <v>N/A</v>
      </c>
      <c r="G86" s="22" t="str">
        <f>IF(INDEX(Veh_Marshal,0,5)="N/A","N/A",'输出-系统进路参数'!J87)</f>
        <v>N/A</v>
      </c>
      <c r="H86" s="22" t="str">
        <f>IF(INDEX(Veh_Marshal,0,5)="N/A","N/A",'输出-系统进路参数'!K87)</f>
        <v>N/A</v>
      </c>
      <c r="I86" s="22" t="str">
        <f>IF(INDEX(Veh_Marshal,0,5)="N/A","N/A",'输出-系统进路参数'!L87)</f>
        <v>N/A</v>
      </c>
      <c r="J86" s="22" t="str">
        <f>IF(INDEX(Veh_Marshal,0,5)="N/A","N/A",'输出-系统进路参数'!M87)</f>
        <v>N/A</v>
      </c>
      <c r="K86" s="22" t="str">
        <f>IF(INDEX(Veh_Marshal,0,5)="N/A","N/A",'输出-系统进路参数'!N87)</f>
        <v>N/A</v>
      </c>
      <c r="L86" s="22" t="str">
        <f>IF(INDEX(Veh_Marshal,0,5)="N/A","N/A",'输出-系统进路参数'!O87)</f>
        <v>N/A</v>
      </c>
      <c r="M86" s="22" t="str">
        <f>IF(INDEX(Veh_Marshal,0,5)="N/A","N/A",'输出-系统进路参数'!P87)</f>
        <v>N/A</v>
      </c>
      <c r="N86" s="22" t="str">
        <f>IF(INDEX(Veh_Marshal,0,5)="N/A","N/A",'输出-系统进路参数'!Q87)</f>
        <v>N/A</v>
      </c>
      <c r="O86" s="22" t="str">
        <f>IF(INDEX(Veh_Marshal,0,5)="N/A","N/A",'输出-系统进路参数'!R87)</f>
        <v>N/A</v>
      </c>
      <c r="P86" s="22" t="str">
        <f>IF(INDEX(Veh_Marshal,0,5)="N/A","N/A",'输出-系统进路参数'!S87)</f>
        <v>N/A</v>
      </c>
      <c r="Q86" s="22" t="str">
        <f>IF(INDEX(Veh_Marshal,0,5)="N/A","N/A",'输出-系统进路参数'!T87)</f>
        <v>N/A</v>
      </c>
      <c r="R86" s="22" t="str">
        <f>IF(INDEX(Veh_Marshal,0,5)="N/A","N/A",'输出-系统进路参数'!U87)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IF(INDEX(Veh_Marshal,0,5)="N/A","N/A",'输出-系统进路参数'!B88)</f>
        <v>N/A</v>
      </c>
      <c r="B87" s="22" t="str">
        <f>IF(INDEX(Veh_Marshal,0,5)="N/A","N/A",'输出-系统进路参数'!E88)</f>
        <v>N/A</v>
      </c>
      <c r="C87" s="22" t="str">
        <f>IF(INDEX(Veh_Marshal,0,5)="N/A","N/A",'输出-系统进路参数'!F88)</f>
        <v>N/A</v>
      </c>
      <c r="D87" s="22" t="str">
        <f>IF(INDEX(Veh_Marshal,0,5)="N/A","N/A",'输出-系统进路参数'!G88)</f>
        <v>N/A</v>
      </c>
      <c r="E87" s="22" t="str">
        <f>IF(INDEX(Veh_Marshal,0,5)="N/A","N/A",'输出-系统进路参数'!H88)</f>
        <v>N/A</v>
      </c>
      <c r="F87" s="22" t="str">
        <f>IF(INDEX(Veh_Marshal,0,5)="N/A","N/A",'输出-系统进路参数'!I88)</f>
        <v>N/A</v>
      </c>
      <c r="G87" s="22" t="str">
        <f>IF(INDEX(Veh_Marshal,0,5)="N/A","N/A",'输出-系统进路参数'!J88)</f>
        <v>N/A</v>
      </c>
      <c r="H87" s="22" t="str">
        <f>IF(INDEX(Veh_Marshal,0,5)="N/A","N/A",'输出-系统进路参数'!K88)</f>
        <v>N/A</v>
      </c>
      <c r="I87" s="22" t="str">
        <f>IF(INDEX(Veh_Marshal,0,5)="N/A","N/A",'输出-系统进路参数'!L88)</f>
        <v>N/A</v>
      </c>
      <c r="J87" s="22" t="str">
        <f>IF(INDEX(Veh_Marshal,0,5)="N/A","N/A",'输出-系统进路参数'!M88)</f>
        <v>N/A</v>
      </c>
      <c r="K87" s="22" t="str">
        <f>IF(INDEX(Veh_Marshal,0,5)="N/A","N/A",'输出-系统进路参数'!N88)</f>
        <v>N/A</v>
      </c>
      <c r="L87" s="22" t="str">
        <f>IF(INDEX(Veh_Marshal,0,5)="N/A","N/A",'输出-系统进路参数'!O88)</f>
        <v>N/A</v>
      </c>
      <c r="M87" s="22" t="str">
        <f>IF(INDEX(Veh_Marshal,0,5)="N/A","N/A",'输出-系统进路参数'!P88)</f>
        <v>N/A</v>
      </c>
      <c r="N87" s="22" t="str">
        <f>IF(INDEX(Veh_Marshal,0,5)="N/A","N/A",'输出-系统进路参数'!Q88)</f>
        <v>N/A</v>
      </c>
      <c r="O87" s="22" t="str">
        <f>IF(INDEX(Veh_Marshal,0,5)="N/A","N/A",'输出-系统进路参数'!R88)</f>
        <v>N/A</v>
      </c>
      <c r="P87" s="22" t="str">
        <f>IF(INDEX(Veh_Marshal,0,5)="N/A","N/A",'输出-系统进路参数'!S88)</f>
        <v>N/A</v>
      </c>
      <c r="Q87" s="22" t="str">
        <f>IF(INDEX(Veh_Marshal,0,5)="N/A","N/A",'输出-系统进路参数'!T88)</f>
        <v>N/A</v>
      </c>
      <c r="R87" s="22" t="str">
        <f>IF(INDEX(Veh_Marshal,0,5)="N/A","N/A",'输出-系统进路参数'!U88)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IF(INDEX(Veh_Marshal,0,5)="N/A","N/A",'输出-系统进路参数'!B89)</f>
        <v>N/A</v>
      </c>
      <c r="B88" s="22" t="str">
        <f>IF(INDEX(Veh_Marshal,0,5)="N/A","N/A",'输出-系统进路参数'!E89)</f>
        <v>N/A</v>
      </c>
      <c r="C88" s="22" t="str">
        <f>IF(INDEX(Veh_Marshal,0,5)="N/A","N/A",'输出-系统进路参数'!F89)</f>
        <v>N/A</v>
      </c>
      <c r="D88" s="22" t="str">
        <f>IF(INDEX(Veh_Marshal,0,5)="N/A","N/A",'输出-系统进路参数'!G89)</f>
        <v>N/A</v>
      </c>
      <c r="E88" s="22" t="str">
        <f>IF(INDEX(Veh_Marshal,0,5)="N/A","N/A",'输出-系统进路参数'!H89)</f>
        <v>N/A</v>
      </c>
      <c r="F88" s="22" t="str">
        <f>IF(INDEX(Veh_Marshal,0,5)="N/A","N/A",'输出-系统进路参数'!I89)</f>
        <v>N/A</v>
      </c>
      <c r="G88" s="22" t="str">
        <f>IF(INDEX(Veh_Marshal,0,5)="N/A","N/A",'输出-系统进路参数'!J89)</f>
        <v>N/A</v>
      </c>
      <c r="H88" s="22" t="str">
        <f>IF(INDEX(Veh_Marshal,0,5)="N/A","N/A",'输出-系统进路参数'!K89)</f>
        <v>N/A</v>
      </c>
      <c r="I88" s="22" t="str">
        <f>IF(INDEX(Veh_Marshal,0,5)="N/A","N/A",'输出-系统进路参数'!L89)</f>
        <v>N/A</v>
      </c>
      <c r="J88" s="22" t="str">
        <f>IF(INDEX(Veh_Marshal,0,5)="N/A","N/A",'输出-系统进路参数'!M89)</f>
        <v>N/A</v>
      </c>
      <c r="K88" s="22" t="str">
        <f>IF(INDEX(Veh_Marshal,0,5)="N/A","N/A",'输出-系统进路参数'!N89)</f>
        <v>N/A</v>
      </c>
      <c r="L88" s="22" t="str">
        <f>IF(INDEX(Veh_Marshal,0,5)="N/A","N/A",'输出-系统进路参数'!O89)</f>
        <v>N/A</v>
      </c>
      <c r="M88" s="22" t="str">
        <f>IF(INDEX(Veh_Marshal,0,5)="N/A","N/A",'输出-系统进路参数'!P89)</f>
        <v>N/A</v>
      </c>
      <c r="N88" s="22" t="str">
        <f>IF(INDEX(Veh_Marshal,0,5)="N/A","N/A",'输出-系统进路参数'!Q89)</f>
        <v>N/A</v>
      </c>
      <c r="O88" s="22" t="str">
        <f>IF(INDEX(Veh_Marshal,0,5)="N/A","N/A",'输出-系统进路参数'!R89)</f>
        <v>N/A</v>
      </c>
      <c r="P88" s="22" t="str">
        <f>IF(INDEX(Veh_Marshal,0,5)="N/A","N/A",'输出-系统进路参数'!S89)</f>
        <v>N/A</v>
      </c>
      <c r="Q88" s="22" t="str">
        <f>IF(INDEX(Veh_Marshal,0,5)="N/A","N/A",'输出-系统进路参数'!T89)</f>
        <v>N/A</v>
      </c>
      <c r="R88" s="22" t="str">
        <f>IF(INDEX(Veh_Marshal,0,5)="N/A","N/A",'输出-系统进路参数'!U89)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IF(INDEX(Veh_Marshal,0,5)="N/A","N/A",'输出-系统进路参数'!B90)</f>
        <v>N/A</v>
      </c>
      <c r="B89" s="22" t="str">
        <f>IF(INDEX(Veh_Marshal,0,5)="N/A","N/A",'输出-系统进路参数'!E90)</f>
        <v>N/A</v>
      </c>
      <c r="C89" s="22" t="str">
        <f>IF(INDEX(Veh_Marshal,0,5)="N/A","N/A",'输出-系统进路参数'!F90)</f>
        <v>N/A</v>
      </c>
      <c r="D89" s="22" t="str">
        <f>IF(INDEX(Veh_Marshal,0,5)="N/A","N/A",'输出-系统进路参数'!G90)</f>
        <v>N/A</v>
      </c>
      <c r="E89" s="22" t="str">
        <f>IF(INDEX(Veh_Marshal,0,5)="N/A","N/A",'输出-系统进路参数'!H90)</f>
        <v>N/A</v>
      </c>
      <c r="F89" s="22" t="str">
        <f>IF(INDEX(Veh_Marshal,0,5)="N/A","N/A",'输出-系统进路参数'!I90)</f>
        <v>N/A</v>
      </c>
      <c r="G89" s="22" t="str">
        <f>IF(INDEX(Veh_Marshal,0,5)="N/A","N/A",'输出-系统进路参数'!J90)</f>
        <v>N/A</v>
      </c>
      <c r="H89" s="22" t="str">
        <f>IF(INDEX(Veh_Marshal,0,5)="N/A","N/A",'输出-系统进路参数'!K90)</f>
        <v>N/A</v>
      </c>
      <c r="I89" s="22" t="str">
        <f>IF(INDEX(Veh_Marshal,0,5)="N/A","N/A",'输出-系统进路参数'!L90)</f>
        <v>N/A</v>
      </c>
      <c r="J89" s="22" t="str">
        <f>IF(INDEX(Veh_Marshal,0,5)="N/A","N/A",'输出-系统进路参数'!M90)</f>
        <v>N/A</v>
      </c>
      <c r="K89" s="22" t="str">
        <f>IF(INDEX(Veh_Marshal,0,5)="N/A","N/A",'输出-系统进路参数'!N90)</f>
        <v>N/A</v>
      </c>
      <c r="L89" s="22" t="str">
        <f>IF(INDEX(Veh_Marshal,0,5)="N/A","N/A",'输出-系统进路参数'!O90)</f>
        <v>N/A</v>
      </c>
      <c r="M89" s="22" t="str">
        <f>IF(INDEX(Veh_Marshal,0,5)="N/A","N/A",'输出-系统进路参数'!P90)</f>
        <v>N/A</v>
      </c>
      <c r="N89" s="22" t="str">
        <f>IF(INDEX(Veh_Marshal,0,5)="N/A","N/A",'输出-系统进路参数'!Q90)</f>
        <v>N/A</v>
      </c>
      <c r="O89" s="22" t="str">
        <f>IF(INDEX(Veh_Marshal,0,5)="N/A","N/A",'输出-系统进路参数'!R90)</f>
        <v>N/A</v>
      </c>
      <c r="P89" s="22" t="str">
        <f>IF(INDEX(Veh_Marshal,0,5)="N/A","N/A",'输出-系统进路参数'!S90)</f>
        <v>N/A</v>
      </c>
      <c r="Q89" s="22" t="str">
        <f>IF(INDEX(Veh_Marshal,0,5)="N/A","N/A",'输出-系统进路参数'!T90)</f>
        <v>N/A</v>
      </c>
      <c r="R89" s="22" t="str">
        <f>IF(INDEX(Veh_Marshal,0,5)="N/A","N/A",'输出-系统进路参数'!U90)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IF(INDEX(Veh_Marshal,0,5)="N/A","N/A",'输出-系统进路参数'!B91)</f>
        <v>N/A</v>
      </c>
      <c r="B90" s="22" t="str">
        <f>IF(INDEX(Veh_Marshal,0,5)="N/A","N/A",'输出-系统进路参数'!E91)</f>
        <v>N/A</v>
      </c>
      <c r="C90" s="22" t="str">
        <f>IF(INDEX(Veh_Marshal,0,5)="N/A","N/A",'输出-系统进路参数'!F91)</f>
        <v>N/A</v>
      </c>
      <c r="D90" s="22" t="str">
        <f>IF(INDEX(Veh_Marshal,0,5)="N/A","N/A",'输出-系统进路参数'!G91)</f>
        <v>N/A</v>
      </c>
      <c r="E90" s="22" t="str">
        <f>IF(INDEX(Veh_Marshal,0,5)="N/A","N/A",'输出-系统进路参数'!H91)</f>
        <v>N/A</v>
      </c>
      <c r="F90" s="22" t="str">
        <f>IF(INDEX(Veh_Marshal,0,5)="N/A","N/A",'输出-系统进路参数'!I91)</f>
        <v>N/A</v>
      </c>
      <c r="G90" s="22" t="str">
        <f>IF(INDEX(Veh_Marshal,0,5)="N/A","N/A",'输出-系统进路参数'!J91)</f>
        <v>N/A</v>
      </c>
      <c r="H90" s="22" t="str">
        <f>IF(INDEX(Veh_Marshal,0,5)="N/A","N/A",'输出-系统进路参数'!K91)</f>
        <v>N/A</v>
      </c>
      <c r="I90" s="22" t="str">
        <f>IF(INDEX(Veh_Marshal,0,5)="N/A","N/A",'输出-系统进路参数'!L91)</f>
        <v>N/A</v>
      </c>
      <c r="J90" s="22" t="str">
        <f>IF(INDEX(Veh_Marshal,0,5)="N/A","N/A",'输出-系统进路参数'!M91)</f>
        <v>N/A</v>
      </c>
      <c r="K90" s="22" t="str">
        <f>IF(INDEX(Veh_Marshal,0,5)="N/A","N/A",'输出-系统进路参数'!N91)</f>
        <v>N/A</v>
      </c>
      <c r="L90" s="22" t="str">
        <f>IF(INDEX(Veh_Marshal,0,5)="N/A","N/A",'输出-系统进路参数'!O91)</f>
        <v>N/A</v>
      </c>
      <c r="M90" s="22" t="str">
        <f>IF(INDEX(Veh_Marshal,0,5)="N/A","N/A",'输出-系统进路参数'!P91)</f>
        <v>N/A</v>
      </c>
      <c r="N90" s="22" t="str">
        <f>IF(INDEX(Veh_Marshal,0,5)="N/A","N/A",'输出-系统进路参数'!Q91)</f>
        <v>N/A</v>
      </c>
      <c r="O90" s="22" t="str">
        <f>IF(INDEX(Veh_Marshal,0,5)="N/A","N/A",'输出-系统进路参数'!R91)</f>
        <v>N/A</v>
      </c>
      <c r="P90" s="22" t="str">
        <f>IF(INDEX(Veh_Marshal,0,5)="N/A","N/A",'输出-系统进路参数'!S91)</f>
        <v>N/A</v>
      </c>
      <c r="Q90" s="22" t="str">
        <f>IF(INDEX(Veh_Marshal,0,5)="N/A","N/A",'输出-系统进路参数'!T91)</f>
        <v>N/A</v>
      </c>
      <c r="R90" s="22" t="str">
        <f>IF(INDEX(Veh_Marshal,0,5)="N/A","N/A",'输出-系统进路参数'!U91)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IF(INDEX(Veh_Marshal,0,5)="N/A","N/A",'输出-系统进路参数'!B92)</f>
        <v>N/A</v>
      </c>
      <c r="B91" s="22" t="str">
        <f>IF(INDEX(Veh_Marshal,0,5)="N/A","N/A",'输出-系统进路参数'!E92)</f>
        <v>N/A</v>
      </c>
      <c r="C91" s="22" t="str">
        <f>IF(INDEX(Veh_Marshal,0,5)="N/A","N/A",'输出-系统进路参数'!F92)</f>
        <v>N/A</v>
      </c>
      <c r="D91" s="22" t="str">
        <f>IF(INDEX(Veh_Marshal,0,5)="N/A","N/A",'输出-系统进路参数'!G92)</f>
        <v>N/A</v>
      </c>
      <c r="E91" s="22" t="str">
        <f>IF(INDEX(Veh_Marshal,0,5)="N/A","N/A",'输出-系统进路参数'!H92)</f>
        <v>N/A</v>
      </c>
      <c r="F91" s="22" t="str">
        <f>IF(INDEX(Veh_Marshal,0,5)="N/A","N/A",'输出-系统进路参数'!I92)</f>
        <v>N/A</v>
      </c>
      <c r="G91" s="22" t="str">
        <f>IF(INDEX(Veh_Marshal,0,5)="N/A","N/A",'输出-系统进路参数'!J92)</f>
        <v>N/A</v>
      </c>
      <c r="H91" s="22" t="str">
        <f>IF(INDEX(Veh_Marshal,0,5)="N/A","N/A",'输出-系统进路参数'!K92)</f>
        <v>N/A</v>
      </c>
      <c r="I91" s="22" t="str">
        <f>IF(INDEX(Veh_Marshal,0,5)="N/A","N/A",'输出-系统进路参数'!L92)</f>
        <v>N/A</v>
      </c>
      <c r="J91" s="22" t="str">
        <f>IF(INDEX(Veh_Marshal,0,5)="N/A","N/A",'输出-系统进路参数'!M92)</f>
        <v>N/A</v>
      </c>
      <c r="K91" s="22" t="str">
        <f>IF(INDEX(Veh_Marshal,0,5)="N/A","N/A",'输出-系统进路参数'!N92)</f>
        <v>N/A</v>
      </c>
      <c r="L91" s="22" t="str">
        <f>IF(INDEX(Veh_Marshal,0,5)="N/A","N/A",'输出-系统进路参数'!O92)</f>
        <v>N/A</v>
      </c>
      <c r="M91" s="22" t="str">
        <f>IF(INDEX(Veh_Marshal,0,5)="N/A","N/A",'输出-系统进路参数'!P92)</f>
        <v>N/A</v>
      </c>
      <c r="N91" s="22" t="str">
        <f>IF(INDEX(Veh_Marshal,0,5)="N/A","N/A",'输出-系统进路参数'!Q92)</f>
        <v>N/A</v>
      </c>
      <c r="O91" s="22" t="str">
        <f>IF(INDEX(Veh_Marshal,0,5)="N/A","N/A",'输出-系统进路参数'!R92)</f>
        <v>N/A</v>
      </c>
      <c r="P91" s="22" t="str">
        <f>IF(INDEX(Veh_Marshal,0,5)="N/A","N/A",'输出-系统进路参数'!S92)</f>
        <v>N/A</v>
      </c>
      <c r="Q91" s="22" t="str">
        <f>IF(INDEX(Veh_Marshal,0,5)="N/A","N/A",'输出-系统进路参数'!T92)</f>
        <v>N/A</v>
      </c>
      <c r="R91" s="22" t="str">
        <f>IF(INDEX(Veh_Marshal,0,5)="N/A","N/A",'输出-系统进路参数'!U92)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IF(INDEX(Veh_Marshal,0,5)="N/A","N/A",'输出-系统进路参数'!B93)</f>
        <v>N/A</v>
      </c>
      <c r="B92" s="22" t="str">
        <f>IF(INDEX(Veh_Marshal,0,5)="N/A","N/A",'输出-系统进路参数'!E93)</f>
        <v>N/A</v>
      </c>
      <c r="C92" s="22" t="str">
        <f>IF(INDEX(Veh_Marshal,0,5)="N/A","N/A",'输出-系统进路参数'!F93)</f>
        <v>N/A</v>
      </c>
      <c r="D92" s="22" t="str">
        <f>IF(INDEX(Veh_Marshal,0,5)="N/A","N/A",'输出-系统进路参数'!G93)</f>
        <v>N/A</v>
      </c>
      <c r="E92" s="22" t="str">
        <f>IF(INDEX(Veh_Marshal,0,5)="N/A","N/A",'输出-系统进路参数'!H93)</f>
        <v>N/A</v>
      </c>
      <c r="F92" s="22" t="str">
        <f>IF(INDEX(Veh_Marshal,0,5)="N/A","N/A",'输出-系统进路参数'!I93)</f>
        <v>N/A</v>
      </c>
      <c r="G92" s="22" t="str">
        <f>IF(INDEX(Veh_Marshal,0,5)="N/A","N/A",'输出-系统进路参数'!J93)</f>
        <v>N/A</v>
      </c>
      <c r="H92" s="22" t="str">
        <f>IF(INDEX(Veh_Marshal,0,5)="N/A","N/A",'输出-系统进路参数'!K93)</f>
        <v>N/A</v>
      </c>
      <c r="I92" s="22" t="str">
        <f>IF(INDEX(Veh_Marshal,0,5)="N/A","N/A",'输出-系统进路参数'!L93)</f>
        <v>N/A</v>
      </c>
      <c r="J92" s="22" t="str">
        <f>IF(INDEX(Veh_Marshal,0,5)="N/A","N/A",'输出-系统进路参数'!M93)</f>
        <v>N/A</v>
      </c>
      <c r="K92" s="22" t="str">
        <f>IF(INDEX(Veh_Marshal,0,5)="N/A","N/A",'输出-系统进路参数'!N93)</f>
        <v>N/A</v>
      </c>
      <c r="L92" s="22" t="str">
        <f>IF(INDEX(Veh_Marshal,0,5)="N/A","N/A",'输出-系统进路参数'!O93)</f>
        <v>N/A</v>
      </c>
      <c r="M92" s="22" t="str">
        <f>IF(INDEX(Veh_Marshal,0,5)="N/A","N/A",'输出-系统进路参数'!P93)</f>
        <v>N/A</v>
      </c>
      <c r="N92" s="22" t="str">
        <f>IF(INDEX(Veh_Marshal,0,5)="N/A","N/A",'输出-系统进路参数'!Q93)</f>
        <v>N/A</v>
      </c>
      <c r="O92" s="22" t="str">
        <f>IF(INDEX(Veh_Marshal,0,5)="N/A","N/A",'输出-系统进路参数'!R93)</f>
        <v>N/A</v>
      </c>
      <c r="P92" s="22" t="str">
        <f>IF(INDEX(Veh_Marshal,0,5)="N/A","N/A",'输出-系统进路参数'!S93)</f>
        <v>N/A</v>
      </c>
      <c r="Q92" s="22" t="str">
        <f>IF(INDEX(Veh_Marshal,0,5)="N/A","N/A",'输出-系统进路参数'!T93)</f>
        <v>N/A</v>
      </c>
      <c r="R92" s="22" t="str">
        <f>IF(INDEX(Veh_Marshal,0,5)="N/A","N/A",'输出-系统进路参数'!U93)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IF(INDEX(Veh_Marshal,0,5)="N/A","N/A",'输出-系统进路参数'!B94)</f>
        <v>N/A</v>
      </c>
      <c r="B93" s="22" t="str">
        <f>IF(INDEX(Veh_Marshal,0,5)="N/A","N/A",'输出-系统进路参数'!E94)</f>
        <v>N/A</v>
      </c>
      <c r="C93" s="22" t="str">
        <f>IF(INDEX(Veh_Marshal,0,5)="N/A","N/A",'输出-系统进路参数'!F94)</f>
        <v>N/A</v>
      </c>
      <c r="D93" s="22" t="str">
        <f>IF(INDEX(Veh_Marshal,0,5)="N/A","N/A",'输出-系统进路参数'!G94)</f>
        <v>N/A</v>
      </c>
      <c r="E93" s="22" t="str">
        <f>IF(INDEX(Veh_Marshal,0,5)="N/A","N/A",'输出-系统进路参数'!H94)</f>
        <v>N/A</v>
      </c>
      <c r="F93" s="22" t="str">
        <f>IF(INDEX(Veh_Marshal,0,5)="N/A","N/A",'输出-系统进路参数'!I94)</f>
        <v>N/A</v>
      </c>
      <c r="G93" s="22" t="str">
        <f>IF(INDEX(Veh_Marshal,0,5)="N/A","N/A",'输出-系统进路参数'!J94)</f>
        <v>N/A</v>
      </c>
      <c r="H93" s="22" t="str">
        <f>IF(INDEX(Veh_Marshal,0,5)="N/A","N/A",'输出-系统进路参数'!K94)</f>
        <v>N/A</v>
      </c>
      <c r="I93" s="22" t="str">
        <f>IF(INDEX(Veh_Marshal,0,5)="N/A","N/A",'输出-系统进路参数'!L94)</f>
        <v>N/A</v>
      </c>
      <c r="J93" s="22" t="str">
        <f>IF(INDEX(Veh_Marshal,0,5)="N/A","N/A",'输出-系统进路参数'!M94)</f>
        <v>N/A</v>
      </c>
      <c r="K93" s="22" t="str">
        <f>IF(INDEX(Veh_Marshal,0,5)="N/A","N/A",'输出-系统进路参数'!N94)</f>
        <v>N/A</v>
      </c>
      <c r="L93" s="22" t="str">
        <f>IF(INDEX(Veh_Marshal,0,5)="N/A","N/A",'输出-系统进路参数'!O94)</f>
        <v>N/A</v>
      </c>
      <c r="M93" s="22" t="str">
        <f>IF(INDEX(Veh_Marshal,0,5)="N/A","N/A",'输出-系统进路参数'!P94)</f>
        <v>N/A</v>
      </c>
      <c r="N93" s="22" t="str">
        <f>IF(INDEX(Veh_Marshal,0,5)="N/A","N/A",'输出-系统进路参数'!Q94)</f>
        <v>N/A</v>
      </c>
      <c r="O93" s="22" t="str">
        <f>IF(INDEX(Veh_Marshal,0,5)="N/A","N/A",'输出-系统进路参数'!R94)</f>
        <v>N/A</v>
      </c>
      <c r="P93" s="22" t="str">
        <f>IF(INDEX(Veh_Marshal,0,5)="N/A","N/A",'输出-系统进路参数'!S94)</f>
        <v>N/A</v>
      </c>
      <c r="Q93" s="22" t="str">
        <f>IF(INDEX(Veh_Marshal,0,5)="N/A","N/A",'输出-系统进路参数'!T94)</f>
        <v>N/A</v>
      </c>
      <c r="R93" s="22" t="str">
        <f>IF(INDEX(Veh_Marshal,0,5)="N/A","N/A",'输出-系统进路参数'!U94)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IF(INDEX(Veh_Marshal,0,5)="N/A","N/A",'输出-系统进路参数'!B95)</f>
        <v>N/A</v>
      </c>
      <c r="B94" s="22" t="str">
        <f>IF(INDEX(Veh_Marshal,0,5)="N/A","N/A",'输出-系统进路参数'!E95)</f>
        <v>N/A</v>
      </c>
      <c r="C94" s="22" t="str">
        <f>IF(INDEX(Veh_Marshal,0,5)="N/A","N/A",'输出-系统进路参数'!F95)</f>
        <v>N/A</v>
      </c>
      <c r="D94" s="22" t="str">
        <f>IF(INDEX(Veh_Marshal,0,5)="N/A","N/A",'输出-系统进路参数'!G95)</f>
        <v>N/A</v>
      </c>
      <c r="E94" s="22" t="str">
        <f>IF(INDEX(Veh_Marshal,0,5)="N/A","N/A",'输出-系统进路参数'!H95)</f>
        <v>N/A</v>
      </c>
      <c r="F94" s="22" t="str">
        <f>IF(INDEX(Veh_Marshal,0,5)="N/A","N/A",'输出-系统进路参数'!I95)</f>
        <v>N/A</v>
      </c>
      <c r="G94" s="22" t="str">
        <f>IF(INDEX(Veh_Marshal,0,5)="N/A","N/A",'输出-系统进路参数'!J95)</f>
        <v>N/A</v>
      </c>
      <c r="H94" s="22" t="str">
        <f>IF(INDEX(Veh_Marshal,0,5)="N/A","N/A",'输出-系统进路参数'!K95)</f>
        <v>N/A</v>
      </c>
      <c r="I94" s="22" t="str">
        <f>IF(INDEX(Veh_Marshal,0,5)="N/A","N/A",'输出-系统进路参数'!L95)</f>
        <v>N/A</v>
      </c>
      <c r="J94" s="22" t="str">
        <f>IF(INDEX(Veh_Marshal,0,5)="N/A","N/A",'输出-系统进路参数'!M95)</f>
        <v>N/A</v>
      </c>
      <c r="K94" s="22" t="str">
        <f>IF(INDEX(Veh_Marshal,0,5)="N/A","N/A",'输出-系统进路参数'!N95)</f>
        <v>N/A</v>
      </c>
      <c r="L94" s="22" t="str">
        <f>IF(INDEX(Veh_Marshal,0,5)="N/A","N/A",'输出-系统进路参数'!O95)</f>
        <v>N/A</v>
      </c>
      <c r="M94" s="22" t="str">
        <f>IF(INDEX(Veh_Marshal,0,5)="N/A","N/A",'输出-系统进路参数'!P95)</f>
        <v>N/A</v>
      </c>
      <c r="N94" s="22" t="str">
        <f>IF(INDEX(Veh_Marshal,0,5)="N/A","N/A",'输出-系统进路参数'!Q95)</f>
        <v>N/A</v>
      </c>
      <c r="O94" s="22" t="str">
        <f>IF(INDEX(Veh_Marshal,0,5)="N/A","N/A",'输出-系统进路参数'!R95)</f>
        <v>N/A</v>
      </c>
      <c r="P94" s="22" t="str">
        <f>IF(INDEX(Veh_Marshal,0,5)="N/A","N/A",'输出-系统进路参数'!S95)</f>
        <v>N/A</v>
      </c>
      <c r="Q94" s="22" t="str">
        <f>IF(INDEX(Veh_Marshal,0,5)="N/A","N/A",'输出-系统进路参数'!T95)</f>
        <v>N/A</v>
      </c>
      <c r="R94" s="22" t="str">
        <f>IF(INDEX(Veh_Marshal,0,5)="N/A","N/A",'输出-系统进路参数'!U95)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IF(INDEX(Veh_Marshal,0,5)="N/A","N/A",'输出-系统进路参数'!B96)</f>
        <v>N/A</v>
      </c>
      <c r="B95" s="22" t="str">
        <f>IF(INDEX(Veh_Marshal,0,5)="N/A","N/A",'输出-系统进路参数'!E96)</f>
        <v>N/A</v>
      </c>
      <c r="C95" s="22" t="str">
        <f>IF(INDEX(Veh_Marshal,0,5)="N/A","N/A",'输出-系统进路参数'!F96)</f>
        <v>N/A</v>
      </c>
      <c r="D95" s="22" t="str">
        <f>IF(INDEX(Veh_Marshal,0,5)="N/A","N/A",'输出-系统进路参数'!G96)</f>
        <v>N/A</v>
      </c>
      <c r="E95" s="22" t="str">
        <f>IF(INDEX(Veh_Marshal,0,5)="N/A","N/A",'输出-系统进路参数'!H96)</f>
        <v>N/A</v>
      </c>
      <c r="F95" s="22" t="str">
        <f>IF(INDEX(Veh_Marshal,0,5)="N/A","N/A",'输出-系统进路参数'!I96)</f>
        <v>N/A</v>
      </c>
      <c r="G95" s="22" t="str">
        <f>IF(INDEX(Veh_Marshal,0,5)="N/A","N/A",'输出-系统进路参数'!J96)</f>
        <v>N/A</v>
      </c>
      <c r="H95" s="22" t="str">
        <f>IF(INDEX(Veh_Marshal,0,5)="N/A","N/A",'输出-系统进路参数'!K96)</f>
        <v>N/A</v>
      </c>
      <c r="I95" s="22" t="str">
        <f>IF(INDEX(Veh_Marshal,0,5)="N/A","N/A",'输出-系统进路参数'!L96)</f>
        <v>N/A</v>
      </c>
      <c r="J95" s="22" t="str">
        <f>IF(INDEX(Veh_Marshal,0,5)="N/A","N/A",'输出-系统进路参数'!M96)</f>
        <v>N/A</v>
      </c>
      <c r="K95" s="22" t="str">
        <f>IF(INDEX(Veh_Marshal,0,5)="N/A","N/A",'输出-系统进路参数'!N96)</f>
        <v>N/A</v>
      </c>
      <c r="L95" s="22" t="str">
        <f>IF(INDEX(Veh_Marshal,0,5)="N/A","N/A",'输出-系统进路参数'!O96)</f>
        <v>N/A</v>
      </c>
      <c r="M95" s="22" t="str">
        <f>IF(INDEX(Veh_Marshal,0,5)="N/A","N/A",'输出-系统进路参数'!P96)</f>
        <v>N/A</v>
      </c>
      <c r="N95" s="22" t="str">
        <f>IF(INDEX(Veh_Marshal,0,5)="N/A","N/A",'输出-系统进路参数'!Q96)</f>
        <v>N/A</v>
      </c>
      <c r="O95" s="22" t="str">
        <f>IF(INDEX(Veh_Marshal,0,5)="N/A","N/A",'输出-系统进路参数'!R96)</f>
        <v>N/A</v>
      </c>
      <c r="P95" s="22" t="str">
        <f>IF(INDEX(Veh_Marshal,0,5)="N/A","N/A",'输出-系统进路参数'!S96)</f>
        <v>N/A</v>
      </c>
      <c r="Q95" s="22" t="str">
        <f>IF(INDEX(Veh_Marshal,0,5)="N/A","N/A",'输出-系统进路参数'!T96)</f>
        <v>N/A</v>
      </c>
      <c r="R95" s="22" t="str">
        <f>IF(INDEX(Veh_Marshal,0,5)="N/A","N/A",'输出-系统进路参数'!U96)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IF(INDEX(Veh_Marshal,0,5)="N/A","N/A",'输出-系统进路参数'!B97)</f>
        <v>N/A</v>
      </c>
      <c r="B96" s="22" t="str">
        <f>IF(INDEX(Veh_Marshal,0,5)="N/A","N/A",'输出-系统进路参数'!E97)</f>
        <v>N/A</v>
      </c>
      <c r="C96" s="22" t="str">
        <f>IF(INDEX(Veh_Marshal,0,5)="N/A","N/A",'输出-系统进路参数'!F97)</f>
        <v>N/A</v>
      </c>
      <c r="D96" s="22" t="str">
        <f>IF(INDEX(Veh_Marshal,0,5)="N/A","N/A",'输出-系统进路参数'!G97)</f>
        <v>N/A</v>
      </c>
      <c r="E96" s="22" t="str">
        <f>IF(INDEX(Veh_Marshal,0,5)="N/A","N/A",'输出-系统进路参数'!H97)</f>
        <v>N/A</v>
      </c>
      <c r="F96" s="22" t="str">
        <f>IF(INDEX(Veh_Marshal,0,5)="N/A","N/A",'输出-系统进路参数'!I97)</f>
        <v>N/A</v>
      </c>
      <c r="G96" s="22" t="str">
        <f>IF(INDEX(Veh_Marshal,0,5)="N/A","N/A",'输出-系统进路参数'!J97)</f>
        <v>N/A</v>
      </c>
      <c r="H96" s="22" t="str">
        <f>IF(INDEX(Veh_Marshal,0,5)="N/A","N/A",'输出-系统进路参数'!K97)</f>
        <v>N/A</v>
      </c>
      <c r="I96" s="22" t="str">
        <f>IF(INDEX(Veh_Marshal,0,5)="N/A","N/A",'输出-系统进路参数'!L97)</f>
        <v>N/A</v>
      </c>
      <c r="J96" s="22" t="str">
        <f>IF(INDEX(Veh_Marshal,0,5)="N/A","N/A",'输出-系统进路参数'!M97)</f>
        <v>N/A</v>
      </c>
      <c r="K96" s="22" t="str">
        <f>IF(INDEX(Veh_Marshal,0,5)="N/A","N/A",'输出-系统进路参数'!N97)</f>
        <v>N/A</v>
      </c>
      <c r="L96" s="22" t="str">
        <f>IF(INDEX(Veh_Marshal,0,5)="N/A","N/A",'输出-系统进路参数'!O97)</f>
        <v>N/A</v>
      </c>
      <c r="M96" s="22" t="str">
        <f>IF(INDEX(Veh_Marshal,0,5)="N/A","N/A",'输出-系统进路参数'!P97)</f>
        <v>N/A</v>
      </c>
      <c r="N96" s="22" t="str">
        <f>IF(INDEX(Veh_Marshal,0,5)="N/A","N/A",'输出-系统进路参数'!Q97)</f>
        <v>N/A</v>
      </c>
      <c r="O96" s="22" t="str">
        <f>IF(INDEX(Veh_Marshal,0,5)="N/A","N/A",'输出-系统进路参数'!R97)</f>
        <v>N/A</v>
      </c>
      <c r="P96" s="22" t="str">
        <f>IF(INDEX(Veh_Marshal,0,5)="N/A","N/A",'输出-系统进路参数'!S97)</f>
        <v>N/A</v>
      </c>
      <c r="Q96" s="22" t="str">
        <f>IF(INDEX(Veh_Marshal,0,5)="N/A","N/A",'输出-系统进路参数'!T97)</f>
        <v>N/A</v>
      </c>
      <c r="R96" s="22" t="str">
        <f>IF(INDEX(Veh_Marshal,0,5)="N/A","N/A",'输出-系统进路参数'!U97)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IF(INDEX(Veh_Marshal,0,5)="N/A","N/A",'输出-系统进路参数'!B98)</f>
        <v>N/A</v>
      </c>
      <c r="B97" s="22" t="str">
        <f>IF(INDEX(Veh_Marshal,0,5)="N/A","N/A",'输出-系统进路参数'!E98)</f>
        <v>N/A</v>
      </c>
      <c r="C97" s="22" t="str">
        <f>IF(INDEX(Veh_Marshal,0,5)="N/A","N/A",'输出-系统进路参数'!F98)</f>
        <v>N/A</v>
      </c>
      <c r="D97" s="22" t="str">
        <f>IF(INDEX(Veh_Marshal,0,5)="N/A","N/A",'输出-系统进路参数'!G98)</f>
        <v>N/A</v>
      </c>
      <c r="E97" s="22" t="str">
        <f>IF(INDEX(Veh_Marshal,0,5)="N/A","N/A",'输出-系统进路参数'!H98)</f>
        <v>N/A</v>
      </c>
      <c r="F97" s="22" t="str">
        <f>IF(INDEX(Veh_Marshal,0,5)="N/A","N/A",'输出-系统进路参数'!I98)</f>
        <v>N/A</v>
      </c>
      <c r="G97" s="22" t="str">
        <f>IF(INDEX(Veh_Marshal,0,5)="N/A","N/A",'输出-系统进路参数'!J98)</f>
        <v>N/A</v>
      </c>
      <c r="H97" s="22" t="str">
        <f>IF(INDEX(Veh_Marshal,0,5)="N/A","N/A",'输出-系统进路参数'!K98)</f>
        <v>N/A</v>
      </c>
      <c r="I97" s="22" t="str">
        <f>IF(INDEX(Veh_Marshal,0,5)="N/A","N/A",'输出-系统进路参数'!L98)</f>
        <v>N/A</v>
      </c>
      <c r="J97" s="22" t="str">
        <f>IF(INDEX(Veh_Marshal,0,5)="N/A","N/A",'输出-系统进路参数'!M98)</f>
        <v>N/A</v>
      </c>
      <c r="K97" s="22" t="str">
        <f>IF(INDEX(Veh_Marshal,0,5)="N/A","N/A",'输出-系统进路参数'!N98)</f>
        <v>N/A</v>
      </c>
      <c r="L97" s="22" t="str">
        <f>IF(INDEX(Veh_Marshal,0,5)="N/A","N/A",'输出-系统进路参数'!O98)</f>
        <v>N/A</v>
      </c>
      <c r="M97" s="22" t="str">
        <f>IF(INDEX(Veh_Marshal,0,5)="N/A","N/A",'输出-系统进路参数'!P98)</f>
        <v>N/A</v>
      </c>
      <c r="N97" s="22" t="str">
        <f>IF(INDEX(Veh_Marshal,0,5)="N/A","N/A",'输出-系统进路参数'!Q98)</f>
        <v>N/A</v>
      </c>
      <c r="O97" s="22" t="str">
        <f>IF(INDEX(Veh_Marshal,0,5)="N/A","N/A",'输出-系统进路参数'!R98)</f>
        <v>N/A</v>
      </c>
      <c r="P97" s="22" t="str">
        <f>IF(INDEX(Veh_Marshal,0,5)="N/A","N/A",'输出-系统进路参数'!S98)</f>
        <v>N/A</v>
      </c>
      <c r="Q97" s="22" t="str">
        <f>IF(INDEX(Veh_Marshal,0,5)="N/A","N/A",'输出-系统进路参数'!T98)</f>
        <v>N/A</v>
      </c>
      <c r="R97" s="22" t="str">
        <f>IF(INDEX(Veh_Marshal,0,5)="N/A","N/A",'输出-系统进路参数'!U98)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IF(INDEX(Veh_Marshal,0,5)="N/A","N/A",'输出-系统进路参数'!B99)</f>
        <v>N/A</v>
      </c>
      <c r="B98" s="22" t="str">
        <f>IF(INDEX(Veh_Marshal,0,5)="N/A","N/A",'输出-系统进路参数'!E99)</f>
        <v>N/A</v>
      </c>
      <c r="C98" s="22" t="str">
        <f>IF(INDEX(Veh_Marshal,0,5)="N/A","N/A",'输出-系统进路参数'!F99)</f>
        <v>N/A</v>
      </c>
      <c r="D98" s="22" t="str">
        <f>IF(INDEX(Veh_Marshal,0,5)="N/A","N/A",'输出-系统进路参数'!G99)</f>
        <v>N/A</v>
      </c>
      <c r="E98" s="22" t="str">
        <f>IF(INDEX(Veh_Marshal,0,5)="N/A","N/A",'输出-系统进路参数'!H99)</f>
        <v>N/A</v>
      </c>
      <c r="F98" s="22" t="str">
        <f>IF(INDEX(Veh_Marshal,0,5)="N/A","N/A",'输出-系统进路参数'!I99)</f>
        <v>N/A</v>
      </c>
      <c r="G98" s="22" t="str">
        <f>IF(INDEX(Veh_Marshal,0,5)="N/A","N/A",'输出-系统进路参数'!J99)</f>
        <v>N/A</v>
      </c>
      <c r="H98" s="22" t="str">
        <f>IF(INDEX(Veh_Marshal,0,5)="N/A","N/A",'输出-系统进路参数'!K99)</f>
        <v>N/A</v>
      </c>
      <c r="I98" s="22" t="str">
        <f>IF(INDEX(Veh_Marshal,0,5)="N/A","N/A",'输出-系统进路参数'!L99)</f>
        <v>N/A</v>
      </c>
      <c r="J98" s="22" t="str">
        <f>IF(INDEX(Veh_Marshal,0,5)="N/A","N/A",'输出-系统进路参数'!M99)</f>
        <v>N/A</v>
      </c>
      <c r="K98" s="22" t="str">
        <f>IF(INDEX(Veh_Marshal,0,5)="N/A","N/A",'输出-系统进路参数'!N99)</f>
        <v>N/A</v>
      </c>
      <c r="L98" s="22" t="str">
        <f>IF(INDEX(Veh_Marshal,0,5)="N/A","N/A",'输出-系统进路参数'!O99)</f>
        <v>N/A</v>
      </c>
      <c r="M98" s="22" t="str">
        <f>IF(INDEX(Veh_Marshal,0,5)="N/A","N/A",'输出-系统进路参数'!P99)</f>
        <v>N/A</v>
      </c>
      <c r="N98" s="22" t="str">
        <f>IF(INDEX(Veh_Marshal,0,5)="N/A","N/A",'输出-系统进路参数'!Q99)</f>
        <v>N/A</v>
      </c>
      <c r="O98" s="22" t="str">
        <f>IF(INDEX(Veh_Marshal,0,5)="N/A","N/A",'输出-系统进路参数'!R99)</f>
        <v>N/A</v>
      </c>
      <c r="P98" s="22" t="str">
        <f>IF(INDEX(Veh_Marshal,0,5)="N/A","N/A",'输出-系统进路参数'!S99)</f>
        <v>N/A</v>
      </c>
      <c r="Q98" s="22" t="str">
        <f>IF(INDEX(Veh_Marshal,0,5)="N/A","N/A",'输出-系统进路参数'!T99)</f>
        <v>N/A</v>
      </c>
      <c r="R98" s="22" t="str">
        <f>IF(INDEX(Veh_Marshal,0,5)="N/A","N/A",'输出-系统进路参数'!U99)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IF(INDEX(Veh_Marshal,0,5)="N/A","N/A",'输出-系统进路参数'!B100)</f>
        <v>N/A</v>
      </c>
      <c r="B99" s="22" t="str">
        <f>IF(INDEX(Veh_Marshal,0,5)="N/A","N/A",'输出-系统进路参数'!E100)</f>
        <v>N/A</v>
      </c>
      <c r="C99" s="22" t="str">
        <f>IF(INDEX(Veh_Marshal,0,5)="N/A","N/A",'输出-系统进路参数'!F100)</f>
        <v>N/A</v>
      </c>
      <c r="D99" s="22" t="str">
        <f>IF(INDEX(Veh_Marshal,0,5)="N/A","N/A",'输出-系统进路参数'!G100)</f>
        <v>N/A</v>
      </c>
      <c r="E99" s="22" t="str">
        <f>IF(INDEX(Veh_Marshal,0,5)="N/A","N/A",'输出-系统进路参数'!H100)</f>
        <v>N/A</v>
      </c>
      <c r="F99" s="22" t="str">
        <f>IF(INDEX(Veh_Marshal,0,5)="N/A","N/A",'输出-系统进路参数'!I100)</f>
        <v>N/A</v>
      </c>
      <c r="G99" s="22" t="str">
        <f>IF(INDEX(Veh_Marshal,0,5)="N/A","N/A",'输出-系统进路参数'!J100)</f>
        <v>N/A</v>
      </c>
      <c r="H99" s="22" t="str">
        <f>IF(INDEX(Veh_Marshal,0,5)="N/A","N/A",'输出-系统进路参数'!K100)</f>
        <v>N/A</v>
      </c>
      <c r="I99" s="22" t="str">
        <f>IF(INDEX(Veh_Marshal,0,5)="N/A","N/A",'输出-系统进路参数'!L100)</f>
        <v>N/A</v>
      </c>
      <c r="J99" s="22" t="str">
        <f>IF(INDEX(Veh_Marshal,0,5)="N/A","N/A",'输出-系统进路参数'!M100)</f>
        <v>N/A</v>
      </c>
      <c r="K99" s="22" t="str">
        <f>IF(INDEX(Veh_Marshal,0,5)="N/A","N/A",'输出-系统进路参数'!N100)</f>
        <v>N/A</v>
      </c>
      <c r="L99" s="22" t="str">
        <f>IF(INDEX(Veh_Marshal,0,5)="N/A","N/A",'输出-系统进路参数'!O100)</f>
        <v>N/A</v>
      </c>
      <c r="M99" s="22" t="str">
        <f>IF(INDEX(Veh_Marshal,0,5)="N/A","N/A",'输出-系统进路参数'!P100)</f>
        <v>N/A</v>
      </c>
      <c r="N99" s="22" t="str">
        <f>IF(INDEX(Veh_Marshal,0,5)="N/A","N/A",'输出-系统进路参数'!Q100)</f>
        <v>N/A</v>
      </c>
      <c r="O99" s="22" t="str">
        <f>IF(INDEX(Veh_Marshal,0,5)="N/A","N/A",'输出-系统进路参数'!R100)</f>
        <v>N/A</v>
      </c>
      <c r="P99" s="22" t="str">
        <f>IF(INDEX(Veh_Marshal,0,5)="N/A","N/A",'输出-系统进路参数'!S100)</f>
        <v>N/A</v>
      </c>
      <c r="Q99" s="22" t="str">
        <f>IF(INDEX(Veh_Marshal,0,5)="N/A","N/A",'输出-系统进路参数'!T100)</f>
        <v>N/A</v>
      </c>
      <c r="R99" s="22" t="str">
        <f>IF(INDEX(Veh_Marshal,0,5)="N/A","N/A",'输出-系统进路参数'!U100)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IF(INDEX(Veh_Marshal,0,5)="N/A","N/A",'输出-系统进路参数'!B101)</f>
        <v>N/A</v>
      </c>
      <c r="B100" s="22" t="str">
        <f>IF(INDEX(Veh_Marshal,0,5)="N/A","N/A",'输出-系统进路参数'!E101)</f>
        <v>N/A</v>
      </c>
      <c r="C100" s="22" t="str">
        <f>IF(INDEX(Veh_Marshal,0,5)="N/A","N/A",'输出-系统进路参数'!F101)</f>
        <v>N/A</v>
      </c>
      <c r="D100" s="22" t="str">
        <f>IF(INDEX(Veh_Marshal,0,5)="N/A","N/A",'输出-系统进路参数'!G101)</f>
        <v>N/A</v>
      </c>
      <c r="E100" s="22" t="str">
        <f>IF(INDEX(Veh_Marshal,0,5)="N/A","N/A",'输出-系统进路参数'!H101)</f>
        <v>N/A</v>
      </c>
      <c r="F100" s="22" t="str">
        <f>IF(INDEX(Veh_Marshal,0,5)="N/A","N/A",'输出-系统进路参数'!I101)</f>
        <v>N/A</v>
      </c>
      <c r="G100" s="22" t="str">
        <f>IF(INDEX(Veh_Marshal,0,5)="N/A","N/A",'输出-系统进路参数'!J101)</f>
        <v>N/A</v>
      </c>
      <c r="H100" s="22" t="str">
        <f>IF(INDEX(Veh_Marshal,0,5)="N/A","N/A",'输出-系统进路参数'!K101)</f>
        <v>N/A</v>
      </c>
      <c r="I100" s="22" t="str">
        <f>IF(INDEX(Veh_Marshal,0,5)="N/A","N/A",'输出-系统进路参数'!L101)</f>
        <v>N/A</v>
      </c>
      <c r="J100" s="22" t="str">
        <f>IF(INDEX(Veh_Marshal,0,5)="N/A","N/A",'输出-系统进路参数'!M101)</f>
        <v>N/A</v>
      </c>
      <c r="K100" s="22" t="str">
        <f>IF(INDEX(Veh_Marshal,0,5)="N/A","N/A",'输出-系统进路参数'!N101)</f>
        <v>N/A</v>
      </c>
      <c r="L100" s="22" t="str">
        <f>IF(INDEX(Veh_Marshal,0,5)="N/A","N/A",'输出-系统进路参数'!O101)</f>
        <v>N/A</v>
      </c>
      <c r="M100" s="22" t="str">
        <f>IF(INDEX(Veh_Marshal,0,5)="N/A","N/A",'输出-系统进路参数'!P101)</f>
        <v>N/A</v>
      </c>
      <c r="N100" s="22" t="str">
        <f>IF(INDEX(Veh_Marshal,0,5)="N/A","N/A",'输出-系统进路参数'!Q101)</f>
        <v>N/A</v>
      </c>
      <c r="O100" s="22" t="str">
        <f>IF(INDEX(Veh_Marshal,0,5)="N/A","N/A",'输出-系统进路参数'!R101)</f>
        <v>N/A</v>
      </c>
      <c r="P100" s="22" t="str">
        <f>IF(INDEX(Veh_Marshal,0,5)="N/A","N/A",'输出-系统进路参数'!S101)</f>
        <v>N/A</v>
      </c>
      <c r="Q100" s="22" t="str">
        <f>IF(INDEX(Veh_Marshal,0,5)="N/A","N/A",'输出-系统进路参数'!T101)</f>
        <v>N/A</v>
      </c>
      <c r="R100" s="22" t="str">
        <f>IF(INDEX(Veh_Marshal,0,5)="N/A","N/A",'输出-系统进路参数'!U101)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IF(INDEX(Veh_Marshal,0,5)="N/A","N/A",'输出-系统进路参数'!B102)</f>
        <v>N/A</v>
      </c>
      <c r="B101" s="22" t="str">
        <f>IF(INDEX(Veh_Marshal,0,5)="N/A","N/A",'输出-系统进路参数'!E102)</f>
        <v>N/A</v>
      </c>
      <c r="C101" s="22" t="str">
        <f>IF(INDEX(Veh_Marshal,0,5)="N/A","N/A",'输出-系统进路参数'!F102)</f>
        <v>N/A</v>
      </c>
      <c r="D101" s="22" t="str">
        <f>IF(INDEX(Veh_Marshal,0,5)="N/A","N/A",'输出-系统进路参数'!G102)</f>
        <v>N/A</v>
      </c>
      <c r="E101" s="22" t="str">
        <f>IF(INDEX(Veh_Marshal,0,5)="N/A","N/A",'输出-系统进路参数'!H102)</f>
        <v>N/A</v>
      </c>
      <c r="F101" s="22" t="str">
        <f>IF(INDEX(Veh_Marshal,0,5)="N/A","N/A",'输出-系统进路参数'!I102)</f>
        <v>N/A</v>
      </c>
      <c r="G101" s="22" t="str">
        <f>IF(INDEX(Veh_Marshal,0,5)="N/A","N/A",'输出-系统进路参数'!J102)</f>
        <v>N/A</v>
      </c>
      <c r="H101" s="22" t="str">
        <f>IF(INDEX(Veh_Marshal,0,5)="N/A","N/A",'输出-系统进路参数'!K102)</f>
        <v>N/A</v>
      </c>
      <c r="I101" s="22" t="str">
        <f>IF(INDEX(Veh_Marshal,0,5)="N/A","N/A",'输出-系统进路参数'!L102)</f>
        <v>N/A</v>
      </c>
      <c r="J101" s="22" t="str">
        <f>IF(INDEX(Veh_Marshal,0,5)="N/A","N/A",'输出-系统进路参数'!M102)</f>
        <v>N/A</v>
      </c>
      <c r="K101" s="22" t="str">
        <f>IF(INDEX(Veh_Marshal,0,5)="N/A","N/A",'输出-系统进路参数'!N102)</f>
        <v>N/A</v>
      </c>
      <c r="L101" s="22" t="str">
        <f>IF(INDEX(Veh_Marshal,0,5)="N/A","N/A",'输出-系统进路参数'!O102)</f>
        <v>N/A</v>
      </c>
      <c r="M101" s="22" t="str">
        <f>IF(INDEX(Veh_Marshal,0,5)="N/A","N/A",'输出-系统进路参数'!P102)</f>
        <v>N/A</v>
      </c>
      <c r="N101" s="22" t="str">
        <f>IF(INDEX(Veh_Marshal,0,5)="N/A","N/A",'输出-系统进路参数'!Q102)</f>
        <v>N/A</v>
      </c>
      <c r="O101" s="22" t="str">
        <f>IF(INDEX(Veh_Marshal,0,5)="N/A","N/A",'输出-系统进路参数'!R102)</f>
        <v>N/A</v>
      </c>
      <c r="P101" s="22" t="str">
        <f>IF(INDEX(Veh_Marshal,0,5)="N/A","N/A",'输出-系统进路参数'!S102)</f>
        <v>N/A</v>
      </c>
      <c r="Q101" s="22" t="str">
        <f>IF(INDEX(Veh_Marshal,0,5)="N/A","N/A",'输出-系统进路参数'!T102)</f>
        <v>N/A</v>
      </c>
      <c r="R101" s="22" t="str">
        <f>IF(INDEX(Veh_Marshal,0,5)="N/A","N/A",'输出-系统进路参数'!U102)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IF(INDEX(Veh_Marshal,0,5)="N/A","N/A",'输出-系统进路参数'!B103)</f>
        <v>N/A</v>
      </c>
      <c r="B102" s="22" t="str">
        <f>IF(INDEX(Veh_Marshal,0,5)="N/A","N/A",'输出-系统进路参数'!E103)</f>
        <v>N/A</v>
      </c>
      <c r="C102" s="22" t="str">
        <f>IF(INDEX(Veh_Marshal,0,5)="N/A","N/A",'输出-系统进路参数'!F103)</f>
        <v>N/A</v>
      </c>
      <c r="D102" s="22" t="str">
        <f>IF(INDEX(Veh_Marshal,0,5)="N/A","N/A",'输出-系统进路参数'!G103)</f>
        <v>N/A</v>
      </c>
      <c r="E102" s="22" t="str">
        <f>IF(INDEX(Veh_Marshal,0,5)="N/A","N/A",'输出-系统进路参数'!H103)</f>
        <v>N/A</v>
      </c>
      <c r="F102" s="22" t="str">
        <f>IF(INDEX(Veh_Marshal,0,5)="N/A","N/A",'输出-系统进路参数'!I103)</f>
        <v>N/A</v>
      </c>
      <c r="G102" s="22" t="str">
        <f>IF(INDEX(Veh_Marshal,0,5)="N/A","N/A",'输出-系统进路参数'!J103)</f>
        <v>N/A</v>
      </c>
      <c r="H102" s="22" t="str">
        <f>IF(INDEX(Veh_Marshal,0,5)="N/A","N/A",'输出-系统进路参数'!K103)</f>
        <v>N/A</v>
      </c>
      <c r="I102" s="22" t="str">
        <f>IF(INDEX(Veh_Marshal,0,5)="N/A","N/A",'输出-系统进路参数'!L103)</f>
        <v>N/A</v>
      </c>
      <c r="J102" s="22" t="str">
        <f>IF(INDEX(Veh_Marshal,0,5)="N/A","N/A",'输出-系统进路参数'!M103)</f>
        <v>N/A</v>
      </c>
      <c r="K102" s="22" t="str">
        <f>IF(INDEX(Veh_Marshal,0,5)="N/A","N/A",'输出-系统进路参数'!N103)</f>
        <v>N/A</v>
      </c>
      <c r="L102" s="22" t="str">
        <f>IF(INDEX(Veh_Marshal,0,5)="N/A","N/A",'输出-系统进路参数'!O103)</f>
        <v>N/A</v>
      </c>
      <c r="M102" s="22" t="str">
        <f>IF(INDEX(Veh_Marshal,0,5)="N/A","N/A",'输出-系统进路参数'!P103)</f>
        <v>N/A</v>
      </c>
      <c r="N102" s="22" t="str">
        <f>IF(INDEX(Veh_Marshal,0,5)="N/A","N/A",'输出-系统进路参数'!Q103)</f>
        <v>N/A</v>
      </c>
      <c r="O102" s="22" t="str">
        <f>IF(INDEX(Veh_Marshal,0,5)="N/A","N/A",'输出-系统进路参数'!R103)</f>
        <v>N/A</v>
      </c>
      <c r="P102" s="22" t="str">
        <f>IF(INDEX(Veh_Marshal,0,5)="N/A","N/A",'输出-系统进路参数'!S103)</f>
        <v>N/A</v>
      </c>
      <c r="Q102" s="22" t="str">
        <f>IF(INDEX(Veh_Marshal,0,5)="N/A","N/A",'输出-系统进路参数'!T103)</f>
        <v>N/A</v>
      </c>
      <c r="R102" s="22" t="str">
        <f>IF(INDEX(Veh_Marshal,0,5)="N/A","N/A",'输出-系统进路参数'!U103)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IF(INDEX(Veh_Marshal,0,5)="N/A","N/A",'输出-系统进路参数'!B104)</f>
        <v>N/A</v>
      </c>
      <c r="B103" s="22" t="str">
        <f>IF(INDEX(Veh_Marshal,0,5)="N/A","N/A",'输出-系统进路参数'!E104)</f>
        <v>N/A</v>
      </c>
      <c r="C103" s="22" t="str">
        <f>IF(INDEX(Veh_Marshal,0,5)="N/A","N/A",'输出-系统进路参数'!F104)</f>
        <v>N/A</v>
      </c>
      <c r="D103" s="22" t="str">
        <f>IF(INDEX(Veh_Marshal,0,5)="N/A","N/A",'输出-系统进路参数'!G104)</f>
        <v>N/A</v>
      </c>
      <c r="E103" s="22" t="str">
        <f>IF(INDEX(Veh_Marshal,0,5)="N/A","N/A",'输出-系统进路参数'!H104)</f>
        <v>N/A</v>
      </c>
      <c r="F103" s="22" t="str">
        <f>IF(INDEX(Veh_Marshal,0,5)="N/A","N/A",'输出-系统进路参数'!I104)</f>
        <v>N/A</v>
      </c>
      <c r="G103" s="22" t="str">
        <f>IF(INDEX(Veh_Marshal,0,5)="N/A","N/A",'输出-系统进路参数'!J104)</f>
        <v>N/A</v>
      </c>
      <c r="H103" s="22" t="str">
        <f>IF(INDEX(Veh_Marshal,0,5)="N/A","N/A",'输出-系统进路参数'!K104)</f>
        <v>N/A</v>
      </c>
      <c r="I103" s="22" t="str">
        <f>IF(INDEX(Veh_Marshal,0,5)="N/A","N/A",'输出-系统进路参数'!L104)</f>
        <v>N/A</v>
      </c>
      <c r="J103" s="22" t="str">
        <f>IF(INDEX(Veh_Marshal,0,5)="N/A","N/A",'输出-系统进路参数'!M104)</f>
        <v>N/A</v>
      </c>
      <c r="K103" s="22" t="str">
        <f>IF(INDEX(Veh_Marshal,0,5)="N/A","N/A",'输出-系统进路参数'!N104)</f>
        <v>N/A</v>
      </c>
      <c r="L103" s="22" t="str">
        <f>IF(INDEX(Veh_Marshal,0,5)="N/A","N/A",'输出-系统进路参数'!O104)</f>
        <v>N/A</v>
      </c>
      <c r="M103" s="22" t="str">
        <f>IF(INDEX(Veh_Marshal,0,5)="N/A","N/A",'输出-系统进路参数'!P104)</f>
        <v>N/A</v>
      </c>
      <c r="N103" s="22" t="str">
        <f>IF(INDEX(Veh_Marshal,0,5)="N/A","N/A",'输出-系统进路参数'!Q104)</f>
        <v>N/A</v>
      </c>
      <c r="O103" s="22" t="str">
        <f>IF(INDEX(Veh_Marshal,0,5)="N/A","N/A",'输出-系统进路参数'!R104)</f>
        <v>N/A</v>
      </c>
      <c r="P103" s="22" t="str">
        <f>IF(INDEX(Veh_Marshal,0,5)="N/A","N/A",'输出-系统进路参数'!S104)</f>
        <v>N/A</v>
      </c>
      <c r="Q103" s="22" t="str">
        <f>IF(INDEX(Veh_Marshal,0,5)="N/A","N/A",'输出-系统进路参数'!T104)</f>
        <v>N/A</v>
      </c>
      <c r="R103" s="22" t="str">
        <f>IF(INDEX(Veh_Marshal,0,5)="N/A","N/A",'输出-系统进路参数'!U104)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IF(INDEX(Veh_Marshal,0,5)="N/A","N/A",'输出-系统进路参数'!B105)</f>
        <v>N/A</v>
      </c>
      <c r="B104" s="22" t="str">
        <f>IF(INDEX(Veh_Marshal,0,5)="N/A","N/A",'输出-系统进路参数'!E105)</f>
        <v>N/A</v>
      </c>
      <c r="C104" s="22" t="str">
        <f>IF(INDEX(Veh_Marshal,0,5)="N/A","N/A",'输出-系统进路参数'!F105)</f>
        <v>N/A</v>
      </c>
      <c r="D104" s="22" t="str">
        <f>IF(INDEX(Veh_Marshal,0,5)="N/A","N/A",'输出-系统进路参数'!G105)</f>
        <v>N/A</v>
      </c>
      <c r="E104" s="22" t="str">
        <f>IF(INDEX(Veh_Marshal,0,5)="N/A","N/A",'输出-系统进路参数'!H105)</f>
        <v>N/A</v>
      </c>
      <c r="F104" s="22" t="str">
        <f>IF(INDEX(Veh_Marshal,0,5)="N/A","N/A",'输出-系统进路参数'!I105)</f>
        <v>N/A</v>
      </c>
      <c r="G104" s="22" t="str">
        <f>IF(INDEX(Veh_Marshal,0,5)="N/A","N/A",'输出-系统进路参数'!J105)</f>
        <v>N/A</v>
      </c>
      <c r="H104" s="22" t="str">
        <f>IF(INDEX(Veh_Marshal,0,5)="N/A","N/A",'输出-系统进路参数'!K105)</f>
        <v>N/A</v>
      </c>
      <c r="I104" s="22" t="str">
        <f>IF(INDEX(Veh_Marshal,0,5)="N/A","N/A",'输出-系统进路参数'!L105)</f>
        <v>N/A</v>
      </c>
      <c r="J104" s="22" t="str">
        <f>IF(INDEX(Veh_Marshal,0,5)="N/A","N/A",'输出-系统进路参数'!M105)</f>
        <v>N/A</v>
      </c>
      <c r="K104" s="22" t="str">
        <f>IF(INDEX(Veh_Marshal,0,5)="N/A","N/A",'输出-系统进路参数'!N105)</f>
        <v>N/A</v>
      </c>
      <c r="L104" s="22" t="str">
        <f>IF(INDEX(Veh_Marshal,0,5)="N/A","N/A",'输出-系统进路参数'!O105)</f>
        <v>N/A</v>
      </c>
      <c r="M104" s="22" t="str">
        <f>IF(INDEX(Veh_Marshal,0,5)="N/A","N/A",'输出-系统进路参数'!P105)</f>
        <v>N/A</v>
      </c>
      <c r="N104" s="22" t="str">
        <f>IF(INDEX(Veh_Marshal,0,5)="N/A","N/A",'输出-系统进路参数'!Q105)</f>
        <v>N/A</v>
      </c>
      <c r="O104" s="22" t="str">
        <f>IF(INDEX(Veh_Marshal,0,5)="N/A","N/A",'输出-系统进路参数'!R105)</f>
        <v>N/A</v>
      </c>
      <c r="P104" s="22" t="str">
        <f>IF(INDEX(Veh_Marshal,0,5)="N/A","N/A",'输出-系统进路参数'!S105)</f>
        <v>N/A</v>
      </c>
      <c r="Q104" s="22" t="str">
        <f>IF(INDEX(Veh_Marshal,0,5)="N/A","N/A",'输出-系统进路参数'!T105)</f>
        <v>N/A</v>
      </c>
      <c r="R104" s="22" t="str">
        <f>IF(INDEX(Veh_Marshal,0,5)="N/A","N/A",'输出-系统进路参数'!U105)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IF(INDEX(Veh_Marshal,0,5)="N/A","N/A",'输出-系统进路参数'!B106)</f>
        <v>N/A</v>
      </c>
      <c r="B105" s="22" t="str">
        <f>IF(INDEX(Veh_Marshal,0,5)="N/A","N/A",'输出-系统进路参数'!E106)</f>
        <v>N/A</v>
      </c>
      <c r="C105" s="22" t="str">
        <f>IF(INDEX(Veh_Marshal,0,5)="N/A","N/A",'输出-系统进路参数'!F106)</f>
        <v>N/A</v>
      </c>
      <c r="D105" s="22" t="str">
        <f>IF(INDEX(Veh_Marshal,0,5)="N/A","N/A",'输出-系统进路参数'!G106)</f>
        <v>N/A</v>
      </c>
      <c r="E105" s="22" t="str">
        <f>IF(INDEX(Veh_Marshal,0,5)="N/A","N/A",'输出-系统进路参数'!H106)</f>
        <v>N/A</v>
      </c>
      <c r="F105" s="22" t="str">
        <f>IF(INDEX(Veh_Marshal,0,5)="N/A","N/A",'输出-系统进路参数'!I106)</f>
        <v>N/A</v>
      </c>
      <c r="G105" s="22" t="str">
        <f>IF(INDEX(Veh_Marshal,0,5)="N/A","N/A",'输出-系统进路参数'!J106)</f>
        <v>N/A</v>
      </c>
      <c r="H105" s="22" t="str">
        <f>IF(INDEX(Veh_Marshal,0,5)="N/A","N/A",'输出-系统进路参数'!K106)</f>
        <v>N/A</v>
      </c>
      <c r="I105" s="22" t="str">
        <f>IF(INDEX(Veh_Marshal,0,5)="N/A","N/A",'输出-系统进路参数'!L106)</f>
        <v>N/A</v>
      </c>
      <c r="J105" s="22" t="str">
        <f>IF(INDEX(Veh_Marshal,0,5)="N/A","N/A",'输出-系统进路参数'!M106)</f>
        <v>N/A</v>
      </c>
      <c r="K105" s="22" t="str">
        <f>IF(INDEX(Veh_Marshal,0,5)="N/A","N/A",'输出-系统进路参数'!N106)</f>
        <v>N/A</v>
      </c>
      <c r="L105" s="22" t="str">
        <f>IF(INDEX(Veh_Marshal,0,5)="N/A","N/A",'输出-系统进路参数'!O106)</f>
        <v>N/A</v>
      </c>
      <c r="M105" s="22" t="str">
        <f>IF(INDEX(Veh_Marshal,0,5)="N/A","N/A",'输出-系统进路参数'!P106)</f>
        <v>N/A</v>
      </c>
      <c r="N105" s="22" t="str">
        <f>IF(INDEX(Veh_Marshal,0,5)="N/A","N/A",'输出-系统进路参数'!Q106)</f>
        <v>N/A</v>
      </c>
      <c r="O105" s="22" t="str">
        <f>IF(INDEX(Veh_Marshal,0,5)="N/A","N/A",'输出-系统进路参数'!R106)</f>
        <v>N/A</v>
      </c>
      <c r="P105" s="22" t="str">
        <f>IF(INDEX(Veh_Marshal,0,5)="N/A","N/A",'输出-系统进路参数'!S106)</f>
        <v>N/A</v>
      </c>
      <c r="Q105" s="22" t="str">
        <f>IF(INDEX(Veh_Marshal,0,5)="N/A","N/A",'输出-系统进路参数'!T106)</f>
        <v>N/A</v>
      </c>
      <c r="R105" s="22" t="str">
        <f>IF(INDEX(Veh_Marshal,0,5)="N/A","N/A",'输出-系统进路参数'!U106)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IF(INDEX(Veh_Marshal,0,5)="N/A","N/A",'输出-系统进路参数'!B107)</f>
        <v>N/A</v>
      </c>
      <c r="B106" s="22" t="str">
        <f>IF(INDEX(Veh_Marshal,0,5)="N/A","N/A",'输出-系统进路参数'!E107)</f>
        <v>N/A</v>
      </c>
      <c r="C106" s="22" t="str">
        <f>IF(INDEX(Veh_Marshal,0,5)="N/A","N/A",'输出-系统进路参数'!F107)</f>
        <v>N/A</v>
      </c>
      <c r="D106" s="22" t="str">
        <f>IF(INDEX(Veh_Marshal,0,5)="N/A","N/A",'输出-系统进路参数'!G107)</f>
        <v>N/A</v>
      </c>
      <c r="E106" s="22" t="str">
        <f>IF(INDEX(Veh_Marshal,0,5)="N/A","N/A",'输出-系统进路参数'!H107)</f>
        <v>N/A</v>
      </c>
      <c r="F106" s="22" t="str">
        <f>IF(INDEX(Veh_Marshal,0,5)="N/A","N/A",'输出-系统进路参数'!I107)</f>
        <v>N/A</v>
      </c>
      <c r="G106" s="22" t="str">
        <f>IF(INDEX(Veh_Marshal,0,5)="N/A","N/A",'输出-系统进路参数'!J107)</f>
        <v>N/A</v>
      </c>
      <c r="H106" s="22" t="str">
        <f>IF(INDEX(Veh_Marshal,0,5)="N/A","N/A",'输出-系统进路参数'!K107)</f>
        <v>N/A</v>
      </c>
      <c r="I106" s="22" t="str">
        <f>IF(INDEX(Veh_Marshal,0,5)="N/A","N/A",'输出-系统进路参数'!L107)</f>
        <v>N/A</v>
      </c>
      <c r="J106" s="22" t="str">
        <f>IF(INDEX(Veh_Marshal,0,5)="N/A","N/A",'输出-系统进路参数'!M107)</f>
        <v>N/A</v>
      </c>
      <c r="K106" s="22" t="str">
        <f>IF(INDEX(Veh_Marshal,0,5)="N/A","N/A",'输出-系统进路参数'!N107)</f>
        <v>N/A</v>
      </c>
      <c r="L106" s="22" t="str">
        <f>IF(INDEX(Veh_Marshal,0,5)="N/A","N/A",'输出-系统进路参数'!O107)</f>
        <v>N/A</v>
      </c>
      <c r="M106" s="22" t="str">
        <f>IF(INDEX(Veh_Marshal,0,5)="N/A","N/A",'输出-系统进路参数'!P107)</f>
        <v>N/A</v>
      </c>
      <c r="N106" s="22" t="str">
        <f>IF(INDEX(Veh_Marshal,0,5)="N/A","N/A",'输出-系统进路参数'!Q107)</f>
        <v>N/A</v>
      </c>
      <c r="O106" s="22" t="str">
        <f>IF(INDEX(Veh_Marshal,0,5)="N/A","N/A",'输出-系统进路参数'!R107)</f>
        <v>N/A</v>
      </c>
      <c r="P106" s="22" t="str">
        <f>IF(INDEX(Veh_Marshal,0,5)="N/A","N/A",'输出-系统进路参数'!S107)</f>
        <v>N/A</v>
      </c>
      <c r="Q106" s="22" t="str">
        <f>IF(INDEX(Veh_Marshal,0,5)="N/A","N/A",'输出-系统进路参数'!T107)</f>
        <v>N/A</v>
      </c>
      <c r="R106" s="22" t="str">
        <f>IF(INDEX(Veh_Marshal,0,5)="N/A","N/A",'输出-系统进路参数'!U107)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IF(INDEX(Veh_Marshal,0,5)="N/A","N/A",'输出-系统进路参数'!B108)</f>
        <v>N/A</v>
      </c>
      <c r="B107" s="22" t="str">
        <f>IF(INDEX(Veh_Marshal,0,5)="N/A","N/A",'输出-系统进路参数'!E108)</f>
        <v>N/A</v>
      </c>
      <c r="C107" s="22" t="str">
        <f>IF(INDEX(Veh_Marshal,0,5)="N/A","N/A",'输出-系统进路参数'!F108)</f>
        <v>N/A</v>
      </c>
      <c r="D107" s="22" t="str">
        <f>IF(INDEX(Veh_Marshal,0,5)="N/A","N/A",'输出-系统进路参数'!G108)</f>
        <v>N/A</v>
      </c>
      <c r="E107" s="22" t="str">
        <f>IF(INDEX(Veh_Marshal,0,5)="N/A","N/A",'输出-系统进路参数'!H108)</f>
        <v>N/A</v>
      </c>
      <c r="F107" s="22" t="str">
        <f>IF(INDEX(Veh_Marshal,0,5)="N/A","N/A",'输出-系统进路参数'!I108)</f>
        <v>N/A</v>
      </c>
      <c r="G107" s="22" t="str">
        <f>IF(INDEX(Veh_Marshal,0,5)="N/A","N/A",'输出-系统进路参数'!J108)</f>
        <v>N/A</v>
      </c>
      <c r="H107" s="22" t="str">
        <f>IF(INDEX(Veh_Marshal,0,5)="N/A","N/A",'输出-系统进路参数'!K108)</f>
        <v>N/A</v>
      </c>
      <c r="I107" s="22" t="str">
        <f>IF(INDEX(Veh_Marshal,0,5)="N/A","N/A",'输出-系统进路参数'!L108)</f>
        <v>N/A</v>
      </c>
      <c r="J107" s="22" t="str">
        <f>IF(INDEX(Veh_Marshal,0,5)="N/A","N/A",'输出-系统进路参数'!M108)</f>
        <v>N/A</v>
      </c>
      <c r="K107" s="22" t="str">
        <f>IF(INDEX(Veh_Marshal,0,5)="N/A","N/A",'输出-系统进路参数'!N108)</f>
        <v>N/A</v>
      </c>
      <c r="L107" s="22" t="str">
        <f>IF(INDEX(Veh_Marshal,0,5)="N/A","N/A",'输出-系统进路参数'!O108)</f>
        <v>N/A</v>
      </c>
      <c r="M107" s="22" t="str">
        <f>IF(INDEX(Veh_Marshal,0,5)="N/A","N/A",'输出-系统进路参数'!P108)</f>
        <v>N/A</v>
      </c>
      <c r="N107" s="22" t="str">
        <f>IF(INDEX(Veh_Marshal,0,5)="N/A","N/A",'输出-系统进路参数'!Q108)</f>
        <v>N/A</v>
      </c>
      <c r="O107" s="22" t="str">
        <f>IF(INDEX(Veh_Marshal,0,5)="N/A","N/A",'输出-系统进路参数'!R108)</f>
        <v>N/A</v>
      </c>
      <c r="P107" s="22" t="str">
        <f>IF(INDEX(Veh_Marshal,0,5)="N/A","N/A",'输出-系统进路参数'!S108)</f>
        <v>N/A</v>
      </c>
      <c r="Q107" s="22" t="str">
        <f>IF(INDEX(Veh_Marshal,0,5)="N/A","N/A",'输出-系统进路参数'!T108)</f>
        <v>N/A</v>
      </c>
      <c r="R107" s="22" t="str">
        <f>IF(INDEX(Veh_Marshal,0,5)="N/A","N/A",'输出-系统进路参数'!U108)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IF(INDEX(Veh_Marshal,0,5)="N/A","N/A",'输出-系统进路参数'!B109)</f>
        <v>N/A</v>
      </c>
      <c r="B108" s="22" t="str">
        <f>IF(INDEX(Veh_Marshal,0,5)="N/A","N/A",'输出-系统进路参数'!E109)</f>
        <v>N/A</v>
      </c>
      <c r="C108" s="22" t="str">
        <f>IF(INDEX(Veh_Marshal,0,5)="N/A","N/A",'输出-系统进路参数'!F109)</f>
        <v>N/A</v>
      </c>
      <c r="D108" s="22" t="str">
        <f>IF(INDEX(Veh_Marshal,0,5)="N/A","N/A",'输出-系统进路参数'!G109)</f>
        <v>N/A</v>
      </c>
      <c r="E108" s="22" t="str">
        <f>IF(INDEX(Veh_Marshal,0,5)="N/A","N/A",'输出-系统进路参数'!H109)</f>
        <v>N/A</v>
      </c>
      <c r="F108" s="22" t="str">
        <f>IF(INDEX(Veh_Marshal,0,5)="N/A","N/A",'输出-系统进路参数'!I109)</f>
        <v>N/A</v>
      </c>
      <c r="G108" s="22" t="str">
        <f>IF(INDEX(Veh_Marshal,0,5)="N/A","N/A",'输出-系统进路参数'!J109)</f>
        <v>N/A</v>
      </c>
      <c r="H108" s="22" t="str">
        <f>IF(INDEX(Veh_Marshal,0,5)="N/A","N/A",'输出-系统进路参数'!K109)</f>
        <v>N/A</v>
      </c>
      <c r="I108" s="22" t="str">
        <f>IF(INDEX(Veh_Marshal,0,5)="N/A","N/A",'输出-系统进路参数'!L109)</f>
        <v>N/A</v>
      </c>
      <c r="J108" s="22" t="str">
        <f>IF(INDEX(Veh_Marshal,0,5)="N/A","N/A",'输出-系统进路参数'!M109)</f>
        <v>N/A</v>
      </c>
      <c r="K108" s="22" t="str">
        <f>IF(INDEX(Veh_Marshal,0,5)="N/A","N/A",'输出-系统进路参数'!N109)</f>
        <v>N/A</v>
      </c>
      <c r="L108" s="22" t="str">
        <f>IF(INDEX(Veh_Marshal,0,5)="N/A","N/A",'输出-系统进路参数'!O109)</f>
        <v>N/A</v>
      </c>
      <c r="M108" s="22" t="str">
        <f>IF(INDEX(Veh_Marshal,0,5)="N/A","N/A",'输出-系统进路参数'!P109)</f>
        <v>N/A</v>
      </c>
      <c r="N108" s="22" t="str">
        <f>IF(INDEX(Veh_Marshal,0,5)="N/A","N/A",'输出-系统进路参数'!Q109)</f>
        <v>N/A</v>
      </c>
      <c r="O108" s="22" t="str">
        <f>IF(INDEX(Veh_Marshal,0,5)="N/A","N/A",'输出-系统进路参数'!R109)</f>
        <v>N/A</v>
      </c>
      <c r="P108" s="22" t="str">
        <f>IF(INDEX(Veh_Marshal,0,5)="N/A","N/A",'输出-系统进路参数'!S109)</f>
        <v>N/A</v>
      </c>
      <c r="Q108" s="22" t="str">
        <f>IF(INDEX(Veh_Marshal,0,5)="N/A","N/A",'输出-系统进路参数'!T109)</f>
        <v>N/A</v>
      </c>
      <c r="R108" s="22" t="str">
        <f>IF(INDEX(Veh_Marshal,0,5)="N/A","N/A",'输出-系统进路参数'!U109)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IF(INDEX(Veh_Marshal,0,5)="N/A","N/A",'输出-系统进路参数'!B110)</f>
        <v>N/A</v>
      </c>
      <c r="B109" s="22" t="str">
        <f>IF(INDEX(Veh_Marshal,0,5)="N/A","N/A",'输出-系统进路参数'!E110)</f>
        <v>N/A</v>
      </c>
      <c r="C109" s="22" t="str">
        <f>IF(INDEX(Veh_Marshal,0,5)="N/A","N/A",'输出-系统进路参数'!F110)</f>
        <v>N/A</v>
      </c>
      <c r="D109" s="22" t="str">
        <f>IF(INDEX(Veh_Marshal,0,5)="N/A","N/A",'输出-系统进路参数'!G110)</f>
        <v>N/A</v>
      </c>
      <c r="E109" s="22" t="str">
        <f>IF(INDEX(Veh_Marshal,0,5)="N/A","N/A",'输出-系统进路参数'!H110)</f>
        <v>N/A</v>
      </c>
      <c r="F109" s="22" t="str">
        <f>IF(INDEX(Veh_Marshal,0,5)="N/A","N/A",'输出-系统进路参数'!I110)</f>
        <v>N/A</v>
      </c>
      <c r="G109" s="22" t="str">
        <f>IF(INDEX(Veh_Marshal,0,5)="N/A","N/A",'输出-系统进路参数'!J110)</f>
        <v>N/A</v>
      </c>
      <c r="H109" s="22" t="str">
        <f>IF(INDEX(Veh_Marshal,0,5)="N/A","N/A",'输出-系统进路参数'!K110)</f>
        <v>N/A</v>
      </c>
      <c r="I109" s="22" t="str">
        <f>IF(INDEX(Veh_Marshal,0,5)="N/A","N/A",'输出-系统进路参数'!L110)</f>
        <v>N/A</v>
      </c>
      <c r="J109" s="22" t="str">
        <f>IF(INDEX(Veh_Marshal,0,5)="N/A","N/A",'输出-系统进路参数'!M110)</f>
        <v>N/A</v>
      </c>
      <c r="K109" s="22" t="str">
        <f>IF(INDEX(Veh_Marshal,0,5)="N/A","N/A",'输出-系统进路参数'!N110)</f>
        <v>N/A</v>
      </c>
      <c r="L109" s="22" t="str">
        <f>IF(INDEX(Veh_Marshal,0,5)="N/A","N/A",'输出-系统进路参数'!O110)</f>
        <v>N/A</v>
      </c>
      <c r="M109" s="22" t="str">
        <f>IF(INDEX(Veh_Marshal,0,5)="N/A","N/A",'输出-系统进路参数'!P110)</f>
        <v>N/A</v>
      </c>
      <c r="N109" s="22" t="str">
        <f>IF(INDEX(Veh_Marshal,0,5)="N/A","N/A",'输出-系统进路参数'!Q110)</f>
        <v>N/A</v>
      </c>
      <c r="O109" s="22" t="str">
        <f>IF(INDEX(Veh_Marshal,0,5)="N/A","N/A",'输出-系统进路参数'!R110)</f>
        <v>N/A</v>
      </c>
      <c r="P109" s="22" t="str">
        <f>IF(INDEX(Veh_Marshal,0,5)="N/A","N/A",'输出-系统进路参数'!S110)</f>
        <v>N/A</v>
      </c>
      <c r="Q109" s="22" t="str">
        <f>IF(INDEX(Veh_Marshal,0,5)="N/A","N/A",'输出-系统进路参数'!T110)</f>
        <v>N/A</v>
      </c>
      <c r="R109" s="22" t="str">
        <f>IF(INDEX(Veh_Marshal,0,5)="N/A","N/A",'输出-系统进路参数'!U110)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IF(INDEX(Veh_Marshal,0,5)="N/A","N/A",'输出-系统进路参数'!B111)</f>
        <v>N/A</v>
      </c>
      <c r="B110" s="22" t="str">
        <f>IF(INDEX(Veh_Marshal,0,5)="N/A","N/A",'输出-系统进路参数'!E111)</f>
        <v>N/A</v>
      </c>
      <c r="C110" s="22" t="str">
        <f>IF(INDEX(Veh_Marshal,0,5)="N/A","N/A",'输出-系统进路参数'!F111)</f>
        <v>N/A</v>
      </c>
      <c r="D110" s="22" t="str">
        <f>IF(INDEX(Veh_Marshal,0,5)="N/A","N/A",'输出-系统进路参数'!G111)</f>
        <v>N/A</v>
      </c>
      <c r="E110" s="22" t="str">
        <f>IF(INDEX(Veh_Marshal,0,5)="N/A","N/A",'输出-系统进路参数'!H111)</f>
        <v>N/A</v>
      </c>
      <c r="F110" s="22" t="str">
        <f>IF(INDEX(Veh_Marshal,0,5)="N/A","N/A",'输出-系统进路参数'!I111)</f>
        <v>N/A</v>
      </c>
      <c r="G110" s="22" t="str">
        <f>IF(INDEX(Veh_Marshal,0,5)="N/A","N/A",'输出-系统进路参数'!J111)</f>
        <v>N/A</v>
      </c>
      <c r="H110" s="22" t="str">
        <f>IF(INDEX(Veh_Marshal,0,5)="N/A","N/A",'输出-系统进路参数'!K111)</f>
        <v>N/A</v>
      </c>
      <c r="I110" s="22" t="str">
        <f>IF(INDEX(Veh_Marshal,0,5)="N/A","N/A",'输出-系统进路参数'!L111)</f>
        <v>N/A</v>
      </c>
      <c r="J110" s="22" t="str">
        <f>IF(INDEX(Veh_Marshal,0,5)="N/A","N/A",'输出-系统进路参数'!M111)</f>
        <v>N/A</v>
      </c>
      <c r="K110" s="22" t="str">
        <f>IF(INDEX(Veh_Marshal,0,5)="N/A","N/A",'输出-系统进路参数'!N111)</f>
        <v>N/A</v>
      </c>
      <c r="L110" s="22" t="str">
        <f>IF(INDEX(Veh_Marshal,0,5)="N/A","N/A",'输出-系统进路参数'!O111)</f>
        <v>N/A</v>
      </c>
      <c r="M110" s="22" t="str">
        <f>IF(INDEX(Veh_Marshal,0,5)="N/A","N/A",'输出-系统进路参数'!P111)</f>
        <v>N/A</v>
      </c>
      <c r="N110" s="22" t="str">
        <f>IF(INDEX(Veh_Marshal,0,5)="N/A","N/A",'输出-系统进路参数'!Q111)</f>
        <v>N/A</v>
      </c>
      <c r="O110" s="22" t="str">
        <f>IF(INDEX(Veh_Marshal,0,5)="N/A","N/A",'输出-系统进路参数'!R111)</f>
        <v>N/A</v>
      </c>
      <c r="P110" s="22" t="str">
        <f>IF(INDEX(Veh_Marshal,0,5)="N/A","N/A",'输出-系统进路参数'!S111)</f>
        <v>N/A</v>
      </c>
      <c r="Q110" s="22" t="str">
        <f>IF(INDEX(Veh_Marshal,0,5)="N/A","N/A",'输出-系统进路参数'!T111)</f>
        <v>N/A</v>
      </c>
      <c r="R110" s="22" t="str">
        <f>IF(INDEX(Veh_Marshal,0,5)="N/A","N/A",'输出-系统进路参数'!U111)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IF(INDEX(Veh_Marshal,0,5)="N/A","N/A",'输出-系统进路参数'!B112)</f>
        <v>N/A</v>
      </c>
      <c r="B111" s="22" t="str">
        <f>IF(INDEX(Veh_Marshal,0,5)="N/A","N/A",'输出-系统进路参数'!E112)</f>
        <v>N/A</v>
      </c>
      <c r="C111" s="22" t="str">
        <f>IF(INDEX(Veh_Marshal,0,5)="N/A","N/A",'输出-系统进路参数'!F112)</f>
        <v>N/A</v>
      </c>
      <c r="D111" s="22" t="str">
        <f>IF(INDEX(Veh_Marshal,0,5)="N/A","N/A",'输出-系统进路参数'!G112)</f>
        <v>N/A</v>
      </c>
      <c r="E111" s="22" t="str">
        <f>IF(INDEX(Veh_Marshal,0,5)="N/A","N/A",'输出-系统进路参数'!H112)</f>
        <v>N/A</v>
      </c>
      <c r="F111" s="22" t="str">
        <f>IF(INDEX(Veh_Marshal,0,5)="N/A","N/A",'输出-系统进路参数'!I112)</f>
        <v>N/A</v>
      </c>
      <c r="G111" s="22" t="str">
        <f>IF(INDEX(Veh_Marshal,0,5)="N/A","N/A",'输出-系统进路参数'!J112)</f>
        <v>N/A</v>
      </c>
      <c r="H111" s="22" t="str">
        <f>IF(INDEX(Veh_Marshal,0,5)="N/A","N/A",'输出-系统进路参数'!K112)</f>
        <v>N/A</v>
      </c>
      <c r="I111" s="22" t="str">
        <f>IF(INDEX(Veh_Marshal,0,5)="N/A","N/A",'输出-系统进路参数'!L112)</f>
        <v>N/A</v>
      </c>
      <c r="J111" s="22" t="str">
        <f>IF(INDEX(Veh_Marshal,0,5)="N/A","N/A",'输出-系统进路参数'!M112)</f>
        <v>N/A</v>
      </c>
      <c r="K111" s="22" t="str">
        <f>IF(INDEX(Veh_Marshal,0,5)="N/A","N/A",'输出-系统进路参数'!N112)</f>
        <v>N/A</v>
      </c>
      <c r="L111" s="22" t="str">
        <f>IF(INDEX(Veh_Marshal,0,5)="N/A","N/A",'输出-系统进路参数'!O112)</f>
        <v>N/A</v>
      </c>
      <c r="M111" s="22" t="str">
        <f>IF(INDEX(Veh_Marshal,0,5)="N/A","N/A",'输出-系统进路参数'!P112)</f>
        <v>N/A</v>
      </c>
      <c r="N111" s="22" t="str">
        <f>IF(INDEX(Veh_Marshal,0,5)="N/A","N/A",'输出-系统进路参数'!Q112)</f>
        <v>N/A</v>
      </c>
      <c r="O111" s="22" t="str">
        <f>IF(INDEX(Veh_Marshal,0,5)="N/A","N/A",'输出-系统进路参数'!R112)</f>
        <v>N/A</v>
      </c>
      <c r="P111" s="22" t="str">
        <f>IF(INDEX(Veh_Marshal,0,5)="N/A","N/A",'输出-系统进路参数'!S112)</f>
        <v>N/A</v>
      </c>
      <c r="Q111" s="22" t="str">
        <f>IF(INDEX(Veh_Marshal,0,5)="N/A","N/A",'输出-系统进路参数'!T112)</f>
        <v>N/A</v>
      </c>
      <c r="R111" s="22" t="str">
        <f>IF(INDEX(Veh_Marshal,0,5)="N/A","N/A",'输出-系统进路参数'!U112)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IF(INDEX(Veh_Marshal,0,5)="N/A","N/A",'输出-系统进路参数'!B113)</f>
        <v>N/A</v>
      </c>
      <c r="B112" s="22" t="str">
        <f>IF(INDEX(Veh_Marshal,0,5)="N/A","N/A",'输出-系统进路参数'!E113)</f>
        <v>N/A</v>
      </c>
      <c r="C112" s="22" t="str">
        <f>IF(INDEX(Veh_Marshal,0,5)="N/A","N/A",'输出-系统进路参数'!F113)</f>
        <v>N/A</v>
      </c>
      <c r="D112" s="22" t="str">
        <f>IF(INDEX(Veh_Marshal,0,5)="N/A","N/A",'输出-系统进路参数'!G113)</f>
        <v>N/A</v>
      </c>
      <c r="E112" s="22" t="str">
        <f>IF(INDEX(Veh_Marshal,0,5)="N/A","N/A",'输出-系统进路参数'!H113)</f>
        <v>N/A</v>
      </c>
      <c r="F112" s="22" t="str">
        <f>IF(INDEX(Veh_Marshal,0,5)="N/A","N/A",'输出-系统进路参数'!I113)</f>
        <v>N/A</v>
      </c>
      <c r="G112" s="22" t="str">
        <f>IF(INDEX(Veh_Marshal,0,5)="N/A","N/A",'输出-系统进路参数'!J113)</f>
        <v>N/A</v>
      </c>
      <c r="H112" s="22" t="str">
        <f>IF(INDEX(Veh_Marshal,0,5)="N/A","N/A",'输出-系统进路参数'!K113)</f>
        <v>N/A</v>
      </c>
      <c r="I112" s="22" t="str">
        <f>IF(INDEX(Veh_Marshal,0,5)="N/A","N/A",'输出-系统进路参数'!L113)</f>
        <v>N/A</v>
      </c>
      <c r="J112" s="22" t="str">
        <f>IF(INDEX(Veh_Marshal,0,5)="N/A","N/A",'输出-系统进路参数'!M113)</f>
        <v>N/A</v>
      </c>
      <c r="K112" s="22" t="str">
        <f>IF(INDEX(Veh_Marshal,0,5)="N/A","N/A",'输出-系统进路参数'!N113)</f>
        <v>N/A</v>
      </c>
      <c r="L112" s="22" t="str">
        <f>IF(INDEX(Veh_Marshal,0,5)="N/A","N/A",'输出-系统进路参数'!O113)</f>
        <v>N/A</v>
      </c>
      <c r="M112" s="22" t="str">
        <f>IF(INDEX(Veh_Marshal,0,5)="N/A","N/A",'输出-系统进路参数'!P113)</f>
        <v>N/A</v>
      </c>
      <c r="N112" s="22" t="str">
        <f>IF(INDEX(Veh_Marshal,0,5)="N/A","N/A",'输出-系统进路参数'!Q113)</f>
        <v>N/A</v>
      </c>
      <c r="O112" s="22" t="str">
        <f>IF(INDEX(Veh_Marshal,0,5)="N/A","N/A",'输出-系统进路参数'!R113)</f>
        <v>N/A</v>
      </c>
      <c r="P112" s="22" t="str">
        <f>IF(INDEX(Veh_Marshal,0,5)="N/A","N/A",'输出-系统进路参数'!S113)</f>
        <v>N/A</v>
      </c>
      <c r="Q112" s="22" t="str">
        <f>IF(INDEX(Veh_Marshal,0,5)="N/A","N/A",'输出-系统进路参数'!T113)</f>
        <v>N/A</v>
      </c>
      <c r="R112" s="22" t="str">
        <f>IF(INDEX(Veh_Marshal,0,5)="N/A","N/A",'输出-系统进路参数'!U113)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IF(INDEX(Veh_Marshal,0,5)="N/A","N/A",'输出-系统进路参数'!B114)</f>
        <v>N/A</v>
      </c>
      <c r="B113" s="22" t="str">
        <f>IF(INDEX(Veh_Marshal,0,5)="N/A","N/A",'输出-系统进路参数'!E114)</f>
        <v>N/A</v>
      </c>
      <c r="C113" s="22" t="str">
        <f>IF(INDEX(Veh_Marshal,0,5)="N/A","N/A",'输出-系统进路参数'!F114)</f>
        <v>N/A</v>
      </c>
      <c r="D113" s="22" t="str">
        <f>IF(INDEX(Veh_Marshal,0,5)="N/A","N/A",'输出-系统进路参数'!G114)</f>
        <v>N/A</v>
      </c>
      <c r="E113" s="22" t="str">
        <f>IF(INDEX(Veh_Marshal,0,5)="N/A","N/A",'输出-系统进路参数'!H114)</f>
        <v>N/A</v>
      </c>
      <c r="F113" s="22" t="str">
        <f>IF(INDEX(Veh_Marshal,0,5)="N/A","N/A",'输出-系统进路参数'!I114)</f>
        <v>N/A</v>
      </c>
      <c r="G113" s="22" t="str">
        <f>IF(INDEX(Veh_Marshal,0,5)="N/A","N/A",'输出-系统进路参数'!J114)</f>
        <v>N/A</v>
      </c>
      <c r="H113" s="22" t="str">
        <f>IF(INDEX(Veh_Marshal,0,5)="N/A","N/A",'输出-系统进路参数'!K114)</f>
        <v>N/A</v>
      </c>
      <c r="I113" s="22" t="str">
        <f>IF(INDEX(Veh_Marshal,0,5)="N/A","N/A",'输出-系统进路参数'!L114)</f>
        <v>N/A</v>
      </c>
      <c r="J113" s="22" t="str">
        <f>IF(INDEX(Veh_Marshal,0,5)="N/A","N/A",'输出-系统进路参数'!M114)</f>
        <v>N/A</v>
      </c>
      <c r="K113" s="22" t="str">
        <f>IF(INDEX(Veh_Marshal,0,5)="N/A","N/A",'输出-系统进路参数'!N114)</f>
        <v>N/A</v>
      </c>
      <c r="L113" s="22" t="str">
        <f>IF(INDEX(Veh_Marshal,0,5)="N/A","N/A",'输出-系统进路参数'!O114)</f>
        <v>N/A</v>
      </c>
      <c r="M113" s="22" t="str">
        <f>IF(INDEX(Veh_Marshal,0,5)="N/A","N/A",'输出-系统进路参数'!P114)</f>
        <v>N/A</v>
      </c>
      <c r="N113" s="22" t="str">
        <f>IF(INDEX(Veh_Marshal,0,5)="N/A","N/A",'输出-系统进路参数'!Q114)</f>
        <v>N/A</v>
      </c>
      <c r="O113" s="22" t="str">
        <f>IF(INDEX(Veh_Marshal,0,5)="N/A","N/A",'输出-系统进路参数'!R114)</f>
        <v>N/A</v>
      </c>
      <c r="P113" s="22" t="str">
        <f>IF(INDEX(Veh_Marshal,0,5)="N/A","N/A",'输出-系统进路参数'!S114)</f>
        <v>N/A</v>
      </c>
      <c r="Q113" s="22" t="str">
        <f>IF(INDEX(Veh_Marshal,0,5)="N/A","N/A",'输出-系统进路参数'!T114)</f>
        <v>N/A</v>
      </c>
      <c r="R113" s="22" t="str">
        <f>IF(INDEX(Veh_Marshal,0,5)="N/A","N/A",'输出-系统进路参数'!U114)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IF(INDEX(Veh_Marshal,0,5)="N/A","N/A",'输出-系统进路参数'!B115)</f>
        <v>N/A</v>
      </c>
      <c r="B114" s="22" t="str">
        <f>IF(INDEX(Veh_Marshal,0,5)="N/A","N/A",'输出-系统进路参数'!E115)</f>
        <v>N/A</v>
      </c>
      <c r="C114" s="22" t="str">
        <f>IF(INDEX(Veh_Marshal,0,5)="N/A","N/A",'输出-系统进路参数'!F115)</f>
        <v>N/A</v>
      </c>
      <c r="D114" s="22" t="str">
        <f>IF(INDEX(Veh_Marshal,0,5)="N/A","N/A",'输出-系统进路参数'!G115)</f>
        <v>N/A</v>
      </c>
      <c r="E114" s="22" t="str">
        <f>IF(INDEX(Veh_Marshal,0,5)="N/A","N/A",'输出-系统进路参数'!H115)</f>
        <v>N/A</v>
      </c>
      <c r="F114" s="22" t="str">
        <f>IF(INDEX(Veh_Marshal,0,5)="N/A","N/A",'输出-系统进路参数'!I115)</f>
        <v>N/A</v>
      </c>
      <c r="G114" s="22" t="str">
        <f>IF(INDEX(Veh_Marshal,0,5)="N/A","N/A",'输出-系统进路参数'!J115)</f>
        <v>N/A</v>
      </c>
      <c r="H114" s="22" t="str">
        <f>IF(INDEX(Veh_Marshal,0,5)="N/A","N/A",'输出-系统进路参数'!K115)</f>
        <v>N/A</v>
      </c>
      <c r="I114" s="22" t="str">
        <f>IF(INDEX(Veh_Marshal,0,5)="N/A","N/A",'输出-系统进路参数'!L115)</f>
        <v>N/A</v>
      </c>
      <c r="J114" s="22" t="str">
        <f>IF(INDEX(Veh_Marshal,0,5)="N/A","N/A",'输出-系统进路参数'!M115)</f>
        <v>N/A</v>
      </c>
      <c r="K114" s="22" t="str">
        <f>IF(INDEX(Veh_Marshal,0,5)="N/A","N/A",'输出-系统进路参数'!N115)</f>
        <v>N/A</v>
      </c>
      <c r="L114" s="22" t="str">
        <f>IF(INDEX(Veh_Marshal,0,5)="N/A","N/A",'输出-系统进路参数'!O115)</f>
        <v>N/A</v>
      </c>
      <c r="M114" s="22" t="str">
        <f>IF(INDEX(Veh_Marshal,0,5)="N/A","N/A",'输出-系统进路参数'!P115)</f>
        <v>N/A</v>
      </c>
      <c r="N114" s="22" t="str">
        <f>IF(INDEX(Veh_Marshal,0,5)="N/A","N/A",'输出-系统进路参数'!Q115)</f>
        <v>N/A</v>
      </c>
      <c r="O114" s="22" t="str">
        <f>IF(INDEX(Veh_Marshal,0,5)="N/A","N/A",'输出-系统进路参数'!R115)</f>
        <v>N/A</v>
      </c>
      <c r="P114" s="22" t="str">
        <f>IF(INDEX(Veh_Marshal,0,5)="N/A","N/A",'输出-系统进路参数'!S115)</f>
        <v>N/A</v>
      </c>
      <c r="Q114" s="22" t="str">
        <f>IF(INDEX(Veh_Marshal,0,5)="N/A","N/A",'输出-系统进路参数'!T115)</f>
        <v>N/A</v>
      </c>
      <c r="R114" s="22" t="str">
        <f>IF(INDEX(Veh_Marshal,0,5)="N/A","N/A",'输出-系统进路参数'!U115)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IF(INDEX(Veh_Marshal,0,5)="N/A","N/A",'输出-系统进路参数'!B116)</f>
        <v>N/A</v>
      </c>
      <c r="B115" s="22" t="str">
        <f>IF(INDEX(Veh_Marshal,0,5)="N/A","N/A",'输出-系统进路参数'!E116)</f>
        <v>N/A</v>
      </c>
      <c r="C115" s="22" t="str">
        <f>IF(INDEX(Veh_Marshal,0,5)="N/A","N/A",'输出-系统进路参数'!F116)</f>
        <v>N/A</v>
      </c>
      <c r="D115" s="22" t="str">
        <f>IF(INDEX(Veh_Marshal,0,5)="N/A","N/A",'输出-系统进路参数'!G116)</f>
        <v>N/A</v>
      </c>
      <c r="E115" s="22" t="str">
        <f>IF(INDEX(Veh_Marshal,0,5)="N/A","N/A",'输出-系统进路参数'!H116)</f>
        <v>N/A</v>
      </c>
      <c r="F115" s="22" t="str">
        <f>IF(INDEX(Veh_Marshal,0,5)="N/A","N/A",'输出-系统进路参数'!I116)</f>
        <v>N/A</v>
      </c>
      <c r="G115" s="22" t="str">
        <f>IF(INDEX(Veh_Marshal,0,5)="N/A","N/A",'输出-系统进路参数'!J116)</f>
        <v>N/A</v>
      </c>
      <c r="H115" s="22" t="str">
        <f>IF(INDEX(Veh_Marshal,0,5)="N/A","N/A",'输出-系统进路参数'!K116)</f>
        <v>N/A</v>
      </c>
      <c r="I115" s="22" t="str">
        <f>IF(INDEX(Veh_Marshal,0,5)="N/A","N/A",'输出-系统进路参数'!L116)</f>
        <v>N/A</v>
      </c>
      <c r="J115" s="22" t="str">
        <f>IF(INDEX(Veh_Marshal,0,5)="N/A","N/A",'输出-系统进路参数'!M116)</f>
        <v>N/A</v>
      </c>
      <c r="K115" s="22" t="str">
        <f>IF(INDEX(Veh_Marshal,0,5)="N/A","N/A",'输出-系统进路参数'!N116)</f>
        <v>N/A</v>
      </c>
      <c r="L115" s="22" t="str">
        <f>IF(INDEX(Veh_Marshal,0,5)="N/A","N/A",'输出-系统进路参数'!O116)</f>
        <v>N/A</v>
      </c>
      <c r="M115" s="22" t="str">
        <f>IF(INDEX(Veh_Marshal,0,5)="N/A","N/A",'输出-系统进路参数'!P116)</f>
        <v>N/A</v>
      </c>
      <c r="N115" s="22" t="str">
        <f>IF(INDEX(Veh_Marshal,0,5)="N/A","N/A",'输出-系统进路参数'!Q116)</f>
        <v>N/A</v>
      </c>
      <c r="O115" s="22" t="str">
        <f>IF(INDEX(Veh_Marshal,0,5)="N/A","N/A",'输出-系统进路参数'!R116)</f>
        <v>N/A</v>
      </c>
      <c r="P115" s="22" t="str">
        <f>IF(INDEX(Veh_Marshal,0,5)="N/A","N/A",'输出-系统进路参数'!S116)</f>
        <v>N/A</v>
      </c>
      <c r="Q115" s="22" t="str">
        <f>IF(INDEX(Veh_Marshal,0,5)="N/A","N/A",'输出-系统进路参数'!T116)</f>
        <v>N/A</v>
      </c>
      <c r="R115" s="22" t="str">
        <f>IF(INDEX(Veh_Marshal,0,5)="N/A","N/A",'输出-系统进路参数'!U116)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IF(INDEX(Veh_Marshal,0,5)="N/A","N/A",'输出-系统进路参数'!B117)</f>
        <v>N/A</v>
      </c>
      <c r="B116" s="22" t="str">
        <f>IF(INDEX(Veh_Marshal,0,5)="N/A","N/A",'输出-系统进路参数'!E117)</f>
        <v>N/A</v>
      </c>
      <c r="C116" s="22" t="str">
        <f>IF(INDEX(Veh_Marshal,0,5)="N/A","N/A",'输出-系统进路参数'!F117)</f>
        <v>N/A</v>
      </c>
      <c r="D116" s="22" t="str">
        <f>IF(INDEX(Veh_Marshal,0,5)="N/A","N/A",'输出-系统进路参数'!G117)</f>
        <v>N/A</v>
      </c>
      <c r="E116" s="22" t="str">
        <f>IF(INDEX(Veh_Marshal,0,5)="N/A","N/A",'输出-系统进路参数'!H117)</f>
        <v>N/A</v>
      </c>
      <c r="F116" s="22" t="str">
        <f>IF(INDEX(Veh_Marshal,0,5)="N/A","N/A",'输出-系统进路参数'!I117)</f>
        <v>N/A</v>
      </c>
      <c r="G116" s="22" t="str">
        <f>IF(INDEX(Veh_Marshal,0,5)="N/A","N/A",'输出-系统进路参数'!J117)</f>
        <v>N/A</v>
      </c>
      <c r="H116" s="22" t="str">
        <f>IF(INDEX(Veh_Marshal,0,5)="N/A","N/A",'输出-系统进路参数'!K117)</f>
        <v>N/A</v>
      </c>
      <c r="I116" s="22" t="str">
        <f>IF(INDEX(Veh_Marshal,0,5)="N/A","N/A",'输出-系统进路参数'!L117)</f>
        <v>N/A</v>
      </c>
      <c r="J116" s="22" t="str">
        <f>IF(INDEX(Veh_Marshal,0,5)="N/A","N/A",'输出-系统进路参数'!M117)</f>
        <v>N/A</v>
      </c>
      <c r="K116" s="22" t="str">
        <f>IF(INDEX(Veh_Marshal,0,5)="N/A","N/A",'输出-系统进路参数'!N117)</f>
        <v>N/A</v>
      </c>
      <c r="L116" s="22" t="str">
        <f>IF(INDEX(Veh_Marshal,0,5)="N/A","N/A",'输出-系统进路参数'!O117)</f>
        <v>N/A</v>
      </c>
      <c r="M116" s="22" t="str">
        <f>IF(INDEX(Veh_Marshal,0,5)="N/A","N/A",'输出-系统进路参数'!P117)</f>
        <v>N/A</v>
      </c>
      <c r="N116" s="22" t="str">
        <f>IF(INDEX(Veh_Marshal,0,5)="N/A","N/A",'输出-系统进路参数'!Q117)</f>
        <v>N/A</v>
      </c>
      <c r="O116" s="22" t="str">
        <f>IF(INDEX(Veh_Marshal,0,5)="N/A","N/A",'输出-系统进路参数'!R117)</f>
        <v>N/A</v>
      </c>
      <c r="P116" s="22" t="str">
        <f>IF(INDEX(Veh_Marshal,0,5)="N/A","N/A",'输出-系统进路参数'!S117)</f>
        <v>N/A</v>
      </c>
      <c r="Q116" s="22" t="str">
        <f>IF(INDEX(Veh_Marshal,0,5)="N/A","N/A",'输出-系统进路参数'!T117)</f>
        <v>N/A</v>
      </c>
      <c r="R116" s="22" t="str">
        <f>IF(INDEX(Veh_Marshal,0,5)="N/A","N/A",'输出-系统进路参数'!U117)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IF(INDEX(Veh_Marshal,0,5)="N/A","N/A",'输出-系统进路参数'!B118)</f>
        <v>N/A</v>
      </c>
      <c r="B117" s="22" t="str">
        <f>IF(INDEX(Veh_Marshal,0,5)="N/A","N/A",'输出-系统进路参数'!E118)</f>
        <v>N/A</v>
      </c>
      <c r="C117" s="22" t="str">
        <f>IF(INDEX(Veh_Marshal,0,5)="N/A","N/A",'输出-系统进路参数'!F118)</f>
        <v>N/A</v>
      </c>
      <c r="D117" s="22" t="str">
        <f>IF(INDEX(Veh_Marshal,0,5)="N/A","N/A",'输出-系统进路参数'!G118)</f>
        <v>N/A</v>
      </c>
      <c r="E117" s="22" t="str">
        <f>IF(INDEX(Veh_Marshal,0,5)="N/A","N/A",'输出-系统进路参数'!H118)</f>
        <v>N/A</v>
      </c>
      <c r="F117" s="22" t="str">
        <f>IF(INDEX(Veh_Marshal,0,5)="N/A","N/A",'输出-系统进路参数'!I118)</f>
        <v>N/A</v>
      </c>
      <c r="G117" s="22" t="str">
        <f>IF(INDEX(Veh_Marshal,0,5)="N/A","N/A",'输出-系统进路参数'!J118)</f>
        <v>N/A</v>
      </c>
      <c r="H117" s="22" t="str">
        <f>IF(INDEX(Veh_Marshal,0,5)="N/A","N/A",'输出-系统进路参数'!K118)</f>
        <v>N/A</v>
      </c>
      <c r="I117" s="22" t="str">
        <f>IF(INDEX(Veh_Marshal,0,5)="N/A","N/A",'输出-系统进路参数'!L118)</f>
        <v>N/A</v>
      </c>
      <c r="J117" s="22" t="str">
        <f>IF(INDEX(Veh_Marshal,0,5)="N/A","N/A",'输出-系统进路参数'!M118)</f>
        <v>N/A</v>
      </c>
      <c r="K117" s="22" t="str">
        <f>IF(INDEX(Veh_Marshal,0,5)="N/A","N/A",'输出-系统进路参数'!N118)</f>
        <v>N/A</v>
      </c>
      <c r="L117" s="22" t="str">
        <f>IF(INDEX(Veh_Marshal,0,5)="N/A","N/A",'输出-系统进路参数'!O118)</f>
        <v>N/A</v>
      </c>
      <c r="M117" s="22" t="str">
        <f>IF(INDEX(Veh_Marshal,0,5)="N/A","N/A",'输出-系统进路参数'!P118)</f>
        <v>N/A</v>
      </c>
      <c r="N117" s="22" t="str">
        <f>IF(INDEX(Veh_Marshal,0,5)="N/A","N/A",'输出-系统进路参数'!Q118)</f>
        <v>N/A</v>
      </c>
      <c r="O117" s="22" t="str">
        <f>IF(INDEX(Veh_Marshal,0,5)="N/A","N/A",'输出-系统进路参数'!R118)</f>
        <v>N/A</v>
      </c>
      <c r="P117" s="22" t="str">
        <f>IF(INDEX(Veh_Marshal,0,5)="N/A","N/A",'输出-系统进路参数'!S118)</f>
        <v>N/A</v>
      </c>
      <c r="Q117" s="22" t="str">
        <f>IF(INDEX(Veh_Marshal,0,5)="N/A","N/A",'输出-系统进路参数'!T118)</f>
        <v>N/A</v>
      </c>
      <c r="R117" s="22" t="str">
        <f>IF(INDEX(Veh_Marshal,0,5)="N/A","N/A",'输出-系统进路参数'!U118)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IF(INDEX(Veh_Marshal,0,5)="N/A","N/A",'输出-系统进路参数'!B119)</f>
        <v>N/A</v>
      </c>
      <c r="B118" s="22" t="str">
        <f>IF(INDEX(Veh_Marshal,0,5)="N/A","N/A",'输出-系统进路参数'!E119)</f>
        <v>N/A</v>
      </c>
      <c r="C118" s="22" t="str">
        <f>IF(INDEX(Veh_Marshal,0,5)="N/A","N/A",'输出-系统进路参数'!F119)</f>
        <v>N/A</v>
      </c>
      <c r="D118" s="22" t="str">
        <f>IF(INDEX(Veh_Marshal,0,5)="N/A","N/A",'输出-系统进路参数'!G119)</f>
        <v>N/A</v>
      </c>
      <c r="E118" s="22" t="str">
        <f>IF(INDEX(Veh_Marshal,0,5)="N/A","N/A",'输出-系统进路参数'!H119)</f>
        <v>N/A</v>
      </c>
      <c r="F118" s="22" t="str">
        <f>IF(INDEX(Veh_Marshal,0,5)="N/A","N/A",'输出-系统进路参数'!I119)</f>
        <v>N/A</v>
      </c>
      <c r="G118" s="22" t="str">
        <f>IF(INDEX(Veh_Marshal,0,5)="N/A","N/A",'输出-系统进路参数'!J119)</f>
        <v>N/A</v>
      </c>
      <c r="H118" s="22" t="str">
        <f>IF(INDEX(Veh_Marshal,0,5)="N/A","N/A",'输出-系统进路参数'!K119)</f>
        <v>N/A</v>
      </c>
      <c r="I118" s="22" t="str">
        <f>IF(INDEX(Veh_Marshal,0,5)="N/A","N/A",'输出-系统进路参数'!L119)</f>
        <v>N/A</v>
      </c>
      <c r="J118" s="22" t="str">
        <f>IF(INDEX(Veh_Marshal,0,5)="N/A","N/A",'输出-系统进路参数'!M119)</f>
        <v>N/A</v>
      </c>
      <c r="K118" s="22" t="str">
        <f>IF(INDEX(Veh_Marshal,0,5)="N/A","N/A",'输出-系统进路参数'!N119)</f>
        <v>N/A</v>
      </c>
      <c r="L118" s="22" t="str">
        <f>IF(INDEX(Veh_Marshal,0,5)="N/A","N/A",'输出-系统进路参数'!O119)</f>
        <v>N/A</v>
      </c>
      <c r="M118" s="22" t="str">
        <f>IF(INDEX(Veh_Marshal,0,5)="N/A","N/A",'输出-系统进路参数'!P119)</f>
        <v>N/A</v>
      </c>
      <c r="N118" s="22" t="str">
        <f>IF(INDEX(Veh_Marshal,0,5)="N/A","N/A",'输出-系统进路参数'!Q119)</f>
        <v>N/A</v>
      </c>
      <c r="O118" s="22" t="str">
        <f>IF(INDEX(Veh_Marshal,0,5)="N/A","N/A",'输出-系统进路参数'!R119)</f>
        <v>N/A</v>
      </c>
      <c r="P118" s="22" t="str">
        <f>IF(INDEX(Veh_Marshal,0,5)="N/A","N/A",'输出-系统进路参数'!S119)</f>
        <v>N/A</v>
      </c>
      <c r="Q118" s="22" t="str">
        <f>IF(INDEX(Veh_Marshal,0,5)="N/A","N/A",'输出-系统进路参数'!T119)</f>
        <v>N/A</v>
      </c>
      <c r="R118" s="22" t="str">
        <f>IF(INDEX(Veh_Marshal,0,5)="N/A","N/A",'输出-系统进路参数'!U119)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IF(INDEX(Veh_Marshal,0,5)="N/A","N/A",'输出-系统进路参数'!B120)</f>
        <v>N/A</v>
      </c>
      <c r="B119" s="22" t="str">
        <f>IF(INDEX(Veh_Marshal,0,5)="N/A","N/A",'输出-系统进路参数'!E120)</f>
        <v>N/A</v>
      </c>
      <c r="C119" s="22" t="str">
        <f>IF(INDEX(Veh_Marshal,0,5)="N/A","N/A",'输出-系统进路参数'!F120)</f>
        <v>N/A</v>
      </c>
      <c r="D119" s="22" t="str">
        <f>IF(INDEX(Veh_Marshal,0,5)="N/A","N/A",'输出-系统进路参数'!G120)</f>
        <v>N/A</v>
      </c>
      <c r="E119" s="22" t="str">
        <f>IF(INDEX(Veh_Marshal,0,5)="N/A","N/A",'输出-系统进路参数'!H120)</f>
        <v>N/A</v>
      </c>
      <c r="F119" s="22" t="str">
        <f>IF(INDEX(Veh_Marshal,0,5)="N/A","N/A",'输出-系统进路参数'!I120)</f>
        <v>N/A</v>
      </c>
      <c r="G119" s="22" t="str">
        <f>IF(INDEX(Veh_Marshal,0,5)="N/A","N/A",'输出-系统进路参数'!J120)</f>
        <v>N/A</v>
      </c>
      <c r="H119" s="22" t="str">
        <f>IF(INDEX(Veh_Marshal,0,5)="N/A","N/A",'输出-系统进路参数'!K120)</f>
        <v>N/A</v>
      </c>
      <c r="I119" s="22" t="str">
        <f>IF(INDEX(Veh_Marshal,0,5)="N/A","N/A",'输出-系统进路参数'!L120)</f>
        <v>N/A</v>
      </c>
      <c r="J119" s="22" t="str">
        <f>IF(INDEX(Veh_Marshal,0,5)="N/A","N/A",'输出-系统进路参数'!M120)</f>
        <v>N/A</v>
      </c>
      <c r="K119" s="22" t="str">
        <f>IF(INDEX(Veh_Marshal,0,5)="N/A","N/A",'输出-系统进路参数'!N120)</f>
        <v>N/A</v>
      </c>
      <c r="L119" s="22" t="str">
        <f>IF(INDEX(Veh_Marshal,0,5)="N/A","N/A",'输出-系统进路参数'!O120)</f>
        <v>N/A</v>
      </c>
      <c r="M119" s="22" t="str">
        <f>IF(INDEX(Veh_Marshal,0,5)="N/A","N/A",'输出-系统进路参数'!P120)</f>
        <v>N/A</v>
      </c>
      <c r="N119" s="22" t="str">
        <f>IF(INDEX(Veh_Marshal,0,5)="N/A","N/A",'输出-系统进路参数'!Q120)</f>
        <v>N/A</v>
      </c>
      <c r="O119" s="22" t="str">
        <f>IF(INDEX(Veh_Marshal,0,5)="N/A","N/A",'输出-系统进路参数'!R120)</f>
        <v>N/A</v>
      </c>
      <c r="P119" s="22" t="str">
        <f>IF(INDEX(Veh_Marshal,0,5)="N/A","N/A",'输出-系统进路参数'!S120)</f>
        <v>N/A</v>
      </c>
      <c r="Q119" s="22" t="str">
        <f>IF(INDEX(Veh_Marshal,0,5)="N/A","N/A",'输出-系统进路参数'!T120)</f>
        <v>N/A</v>
      </c>
      <c r="R119" s="22" t="str">
        <f>IF(INDEX(Veh_Marshal,0,5)="N/A","N/A",'输出-系统进路参数'!U120)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IF(INDEX(Veh_Marshal,0,5)="N/A","N/A",'输出-系统进路参数'!B121)</f>
        <v>N/A</v>
      </c>
      <c r="B120" s="22" t="str">
        <f>IF(INDEX(Veh_Marshal,0,5)="N/A","N/A",'输出-系统进路参数'!E121)</f>
        <v>N/A</v>
      </c>
      <c r="C120" s="22" t="str">
        <f>IF(INDEX(Veh_Marshal,0,5)="N/A","N/A",'输出-系统进路参数'!F121)</f>
        <v>N/A</v>
      </c>
      <c r="D120" s="22" t="str">
        <f>IF(INDEX(Veh_Marshal,0,5)="N/A","N/A",'输出-系统进路参数'!G121)</f>
        <v>N/A</v>
      </c>
      <c r="E120" s="22" t="str">
        <f>IF(INDEX(Veh_Marshal,0,5)="N/A","N/A",'输出-系统进路参数'!H121)</f>
        <v>N/A</v>
      </c>
      <c r="F120" s="22" t="str">
        <f>IF(INDEX(Veh_Marshal,0,5)="N/A","N/A",'输出-系统进路参数'!I121)</f>
        <v>N/A</v>
      </c>
      <c r="G120" s="22" t="str">
        <f>IF(INDEX(Veh_Marshal,0,5)="N/A","N/A",'输出-系统进路参数'!J121)</f>
        <v>N/A</v>
      </c>
      <c r="H120" s="22" t="str">
        <f>IF(INDEX(Veh_Marshal,0,5)="N/A","N/A",'输出-系统进路参数'!K121)</f>
        <v>N/A</v>
      </c>
      <c r="I120" s="22" t="str">
        <f>IF(INDEX(Veh_Marshal,0,5)="N/A","N/A",'输出-系统进路参数'!L121)</f>
        <v>N/A</v>
      </c>
      <c r="J120" s="22" t="str">
        <f>IF(INDEX(Veh_Marshal,0,5)="N/A","N/A",'输出-系统进路参数'!M121)</f>
        <v>N/A</v>
      </c>
      <c r="K120" s="22" t="str">
        <f>IF(INDEX(Veh_Marshal,0,5)="N/A","N/A",'输出-系统进路参数'!N121)</f>
        <v>N/A</v>
      </c>
      <c r="L120" s="22" t="str">
        <f>IF(INDEX(Veh_Marshal,0,5)="N/A","N/A",'输出-系统进路参数'!O121)</f>
        <v>N/A</v>
      </c>
      <c r="M120" s="22" t="str">
        <f>IF(INDEX(Veh_Marshal,0,5)="N/A","N/A",'输出-系统进路参数'!P121)</f>
        <v>N/A</v>
      </c>
      <c r="N120" s="22" t="str">
        <f>IF(INDEX(Veh_Marshal,0,5)="N/A","N/A",'输出-系统进路参数'!Q121)</f>
        <v>N/A</v>
      </c>
      <c r="O120" s="22" t="str">
        <f>IF(INDEX(Veh_Marshal,0,5)="N/A","N/A",'输出-系统进路参数'!R121)</f>
        <v>N/A</v>
      </c>
      <c r="P120" s="22" t="str">
        <f>IF(INDEX(Veh_Marshal,0,5)="N/A","N/A",'输出-系统进路参数'!S121)</f>
        <v>N/A</v>
      </c>
      <c r="Q120" s="22" t="str">
        <f>IF(INDEX(Veh_Marshal,0,5)="N/A","N/A",'输出-系统进路参数'!T121)</f>
        <v>N/A</v>
      </c>
      <c r="R120" s="22" t="str">
        <f>IF(INDEX(Veh_Marshal,0,5)="N/A","N/A",'输出-系统进路参数'!U121)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IF(INDEX(Veh_Marshal,0,5)="N/A","N/A",'输出-系统进路参数'!B122)</f>
        <v>N/A</v>
      </c>
      <c r="B121" s="22" t="str">
        <f>IF(INDEX(Veh_Marshal,0,5)="N/A","N/A",'输出-系统进路参数'!E122)</f>
        <v>N/A</v>
      </c>
      <c r="C121" s="22" t="str">
        <f>IF(INDEX(Veh_Marshal,0,5)="N/A","N/A",'输出-系统进路参数'!F122)</f>
        <v>N/A</v>
      </c>
      <c r="D121" s="22" t="str">
        <f>IF(INDEX(Veh_Marshal,0,5)="N/A","N/A",'输出-系统进路参数'!G122)</f>
        <v>N/A</v>
      </c>
      <c r="E121" s="22" t="str">
        <f>IF(INDEX(Veh_Marshal,0,5)="N/A","N/A",'输出-系统进路参数'!H122)</f>
        <v>N/A</v>
      </c>
      <c r="F121" s="22" t="str">
        <f>IF(INDEX(Veh_Marshal,0,5)="N/A","N/A",'输出-系统进路参数'!I122)</f>
        <v>N/A</v>
      </c>
      <c r="G121" s="22" t="str">
        <f>IF(INDEX(Veh_Marshal,0,5)="N/A","N/A",'输出-系统进路参数'!J122)</f>
        <v>N/A</v>
      </c>
      <c r="H121" s="22" t="str">
        <f>IF(INDEX(Veh_Marshal,0,5)="N/A","N/A",'输出-系统进路参数'!K122)</f>
        <v>N/A</v>
      </c>
      <c r="I121" s="22" t="str">
        <f>IF(INDEX(Veh_Marshal,0,5)="N/A","N/A",'输出-系统进路参数'!L122)</f>
        <v>N/A</v>
      </c>
      <c r="J121" s="22" t="str">
        <f>IF(INDEX(Veh_Marshal,0,5)="N/A","N/A",'输出-系统进路参数'!M122)</f>
        <v>N/A</v>
      </c>
      <c r="K121" s="22" t="str">
        <f>IF(INDEX(Veh_Marshal,0,5)="N/A","N/A",'输出-系统进路参数'!N122)</f>
        <v>N/A</v>
      </c>
      <c r="L121" s="22" t="str">
        <f>IF(INDEX(Veh_Marshal,0,5)="N/A","N/A",'输出-系统进路参数'!O122)</f>
        <v>N/A</v>
      </c>
      <c r="M121" s="22" t="str">
        <f>IF(INDEX(Veh_Marshal,0,5)="N/A","N/A",'输出-系统进路参数'!P122)</f>
        <v>N/A</v>
      </c>
      <c r="N121" s="22" t="str">
        <f>IF(INDEX(Veh_Marshal,0,5)="N/A","N/A",'输出-系统进路参数'!Q122)</f>
        <v>N/A</v>
      </c>
      <c r="O121" s="22" t="str">
        <f>IF(INDEX(Veh_Marshal,0,5)="N/A","N/A",'输出-系统进路参数'!R122)</f>
        <v>N/A</v>
      </c>
      <c r="P121" s="22" t="str">
        <f>IF(INDEX(Veh_Marshal,0,5)="N/A","N/A",'输出-系统进路参数'!S122)</f>
        <v>N/A</v>
      </c>
      <c r="Q121" s="22" t="str">
        <f>IF(INDEX(Veh_Marshal,0,5)="N/A","N/A",'输出-系统进路参数'!T122)</f>
        <v>N/A</v>
      </c>
      <c r="R121" s="22" t="str">
        <f>IF(INDEX(Veh_Marshal,0,5)="N/A","N/A",'输出-系统进路参数'!U122)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IF(INDEX(Veh_Marshal,0,5)="N/A","N/A",'输出-系统进路参数'!B123)</f>
        <v>N/A</v>
      </c>
      <c r="B122" s="22" t="str">
        <f>IF(INDEX(Veh_Marshal,0,5)="N/A","N/A",'输出-系统进路参数'!E123)</f>
        <v>N/A</v>
      </c>
      <c r="C122" s="22" t="str">
        <f>IF(INDEX(Veh_Marshal,0,5)="N/A","N/A",'输出-系统进路参数'!F123)</f>
        <v>N/A</v>
      </c>
      <c r="D122" s="22" t="str">
        <f>IF(INDEX(Veh_Marshal,0,5)="N/A","N/A",'输出-系统进路参数'!G123)</f>
        <v>N/A</v>
      </c>
      <c r="E122" s="22" t="str">
        <f>IF(INDEX(Veh_Marshal,0,5)="N/A","N/A",'输出-系统进路参数'!H123)</f>
        <v>N/A</v>
      </c>
      <c r="F122" s="22" t="str">
        <f>IF(INDEX(Veh_Marshal,0,5)="N/A","N/A",'输出-系统进路参数'!I123)</f>
        <v>N/A</v>
      </c>
      <c r="G122" s="22" t="str">
        <f>IF(INDEX(Veh_Marshal,0,5)="N/A","N/A",'输出-系统进路参数'!J123)</f>
        <v>N/A</v>
      </c>
      <c r="H122" s="22" t="str">
        <f>IF(INDEX(Veh_Marshal,0,5)="N/A","N/A",'输出-系统进路参数'!K123)</f>
        <v>N/A</v>
      </c>
      <c r="I122" s="22" t="str">
        <f>IF(INDEX(Veh_Marshal,0,5)="N/A","N/A",'输出-系统进路参数'!L123)</f>
        <v>N/A</v>
      </c>
      <c r="J122" s="22" t="str">
        <f>IF(INDEX(Veh_Marshal,0,5)="N/A","N/A",'输出-系统进路参数'!M123)</f>
        <v>N/A</v>
      </c>
      <c r="K122" s="22" t="str">
        <f>IF(INDEX(Veh_Marshal,0,5)="N/A","N/A",'输出-系统进路参数'!N123)</f>
        <v>N/A</v>
      </c>
      <c r="L122" s="22" t="str">
        <f>IF(INDEX(Veh_Marshal,0,5)="N/A","N/A",'输出-系统进路参数'!O123)</f>
        <v>N/A</v>
      </c>
      <c r="M122" s="22" t="str">
        <f>IF(INDEX(Veh_Marshal,0,5)="N/A","N/A",'输出-系统进路参数'!P123)</f>
        <v>N/A</v>
      </c>
      <c r="N122" s="22" t="str">
        <f>IF(INDEX(Veh_Marshal,0,5)="N/A","N/A",'输出-系统进路参数'!Q123)</f>
        <v>N/A</v>
      </c>
      <c r="O122" s="22" t="str">
        <f>IF(INDEX(Veh_Marshal,0,5)="N/A","N/A",'输出-系统进路参数'!R123)</f>
        <v>N/A</v>
      </c>
      <c r="P122" s="22" t="str">
        <f>IF(INDEX(Veh_Marshal,0,5)="N/A","N/A",'输出-系统进路参数'!S123)</f>
        <v>N/A</v>
      </c>
      <c r="Q122" s="22" t="str">
        <f>IF(INDEX(Veh_Marshal,0,5)="N/A","N/A",'输出-系统进路参数'!T123)</f>
        <v>N/A</v>
      </c>
      <c r="R122" s="22" t="str">
        <f>IF(INDEX(Veh_Marshal,0,5)="N/A","N/A",'输出-系统进路参数'!U123)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IF(INDEX(Veh_Marshal,0,5)="N/A","N/A",'输出-系统进路参数'!B124)</f>
        <v>N/A</v>
      </c>
      <c r="B123" s="22" t="str">
        <f>IF(INDEX(Veh_Marshal,0,5)="N/A","N/A",'输出-系统进路参数'!E124)</f>
        <v>N/A</v>
      </c>
      <c r="C123" s="22" t="str">
        <f>IF(INDEX(Veh_Marshal,0,5)="N/A","N/A",'输出-系统进路参数'!F124)</f>
        <v>N/A</v>
      </c>
      <c r="D123" s="22" t="str">
        <f>IF(INDEX(Veh_Marshal,0,5)="N/A","N/A",'输出-系统进路参数'!G124)</f>
        <v>N/A</v>
      </c>
      <c r="E123" s="22" t="str">
        <f>IF(INDEX(Veh_Marshal,0,5)="N/A","N/A",'输出-系统进路参数'!H124)</f>
        <v>N/A</v>
      </c>
      <c r="F123" s="22" t="str">
        <f>IF(INDEX(Veh_Marshal,0,5)="N/A","N/A",'输出-系统进路参数'!I124)</f>
        <v>N/A</v>
      </c>
      <c r="G123" s="22" t="str">
        <f>IF(INDEX(Veh_Marshal,0,5)="N/A","N/A",'输出-系统进路参数'!J124)</f>
        <v>N/A</v>
      </c>
      <c r="H123" s="22" t="str">
        <f>IF(INDEX(Veh_Marshal,0,5)="N/A","N/A",'输出-系统进路参数'!K124)</f>
        <v>N/A</v>
      </c>
      <c r="I123" s="22" t="str">
        <f>IF(INDEX(Veh_Marshal,0,5)="N/A","N/A",'输出-系统进路参数'!L124)</f>
        <v>N/A</v>
      </c>
      <c r="J123" s="22" t="str">
        <f>IF(INDEX(Veh_Marshal,0,5)="N/A","N/A",'输出-系统进路参数'!M124)</f>
        <v>N/A</v>
      </c>
      <c r="K123" s="22" t="str">
        <f>IF(INDEX(Veh_Marshal,0,5)="N/A","N/A",'输出-系统进路参数'!N124)</f>
        <v>N/A</v>
      </c>
      <c r="L123" s="22" t="str">
        <f>IF(INDEX(Veh_Marshal,0,5)="N/A","N/A",'输出-系统进路参数'!O124)</f>
        <v>N/A</v>
      </c>
      <c r="M123" s="22" t="str">
        <f>IF(INDEX(Veh_Marshal,0,5)="N/A","N/A",'输出-系统进路参数'!P124)</f>
        <v>N/A</v>
      </c>
      <c r="N123" s="22" t="str">
        <f>IF(INDEX(Veh_Marshal,0,5)="N/A","N/A",'输出-系统进路参数'!Q124)</f>
        <v>N/A</v>
      </c>
      <c r="O123" s="22" t="str">
        <f>IF(INDEX(Veh_Marshal,0,5)="N/A","N/A",'输出-系统进路参数'!R124)</f>
        <v>N/A</v>
      </c>
      <c r="P123" s="22" t="str">
        <f>IF(INDEX(Veh_Marshal,0,5)="N/A","N/A",'输出-系统进路参数'!S124)</f>
        <v>N/A</v>
      </c>
      <c r="Q123" s="22" t="str">
        <f>IF(INDEX(Veh_Marshal,0,5)="N/A","N/A",'输出-系统进路参数'!T124)</f>
        <v>N/A</v>
      </c>
      <c r="R123" s="22" t="str">
        <f>IF(INDEX(Veh_Marshal,0,5)="N/A","N/A",'输出-系统进路参数'!U124)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IF(INDEX(Veh_Marshal,0,5)="N/A","N/A",'输出-系统进路参数'!B125)</f>
        <v>N/A</v>
      </c>
      <c r="B124" s="22" t="str">
        <f>IF(INDEX(Veh_Marshal,0,5)="N/A","N/A",'输出-系统进路参数'!E125)</f>
        <v>N/A</v>
      </c>
      <c r="C124" s="22" t="str">
        <f>IF(INDEX(Veh_Marshal,0,5)="N/A","N/A",'输出-系统进路参数'!F125)</f>
        <v>N/A</v>
      </c>
      <c r="D124" s="22" t="str">
        <f>IF(INDEX(Veh_Marshal,0,5)="N/A","N/A",'输出-系统进路参数'!G125)</f>
        <v>N/A</v>
      </c>
      <c r="E124" s="22" t="str">
        <f>IF(INDEX(Veh_Marshal,0,5)="N/A","N/A",'输出-系统进路参数'!H125)</f>
        <v>N/A</v>
      </c>
      <c r="F124" s="22" t="str">
        <f>IF(INDEX(Veh_Marshal,0,5)="N/A","N/A",'输出-系统进路参数'!I125)</f>
        <v>N/A</v>
      </c>
      <c r="G124" s="22" t="str">
        <f>IF(INDEX(Veh_Marshal,0,5)="N/A","N/A",'输出-系统进路参数'!J125)</f>
        <v>N/A</v>
      </c>
      <c r="H124" s="22" t="str">
        <f>IF(INDEX(Veh_Marshal,0,5)="N/A","N/A",'输出-系统进路参数'!K125)</f>
        <v>N/A</v>
      </c>
      <c r="I124" s="22" t="str">
        <f>IF(INDEX(Veh_Marshal,0,5)="N/A","N/A",'输出-系统进路参数'!L125)</f>
        <v>N/A</v>
      </c>
      <c r="J124" s="22" t="str">
        <f>IF(INDEX(Veh_Marshal,0,5)="N/A","N/A",'输出-系统进路参数'!M125)</f>
        <v>N/A</v>
      </c>
      <c r="K124" s="22" t="str">
        <f>IF(INDEX(Veh_Marshal,0,5)="N/A","N/A",'输出-系统进路参数'!N125)</f>
        <v>N/A</v>
      </c>
      <c r="L124" s="22" t="str">
        <f>IF(INDEX(Veh_Marshal,0,5)="N/A","N/A",'输出-系统进路参数'!O125)</f>
        <v>N/A</v>
      </c>
      <c r="M124" s="22" t="str">
        <f>IF(INDEX(Veh_Marshal,0,5)="N/A","N/A",'输出-系统进路参数'!P125)</f>
        <v>N/A</v>
      </c>
      <c r="N124" s="22" t="str">
        <f>IF(INDEX(Veh_Marshal,0,5)="N/A","N/A",'输出-系统进路参数'!Q125)</f>
        <v>N/A</v>
      </c>
      <c r="O124" s="22" t="str">
        <f>IF(INDEX(Veh_Marshal,0,5)="N/A","N/A",'输出-系统进路参数'!R125)</f>
        <v>N/A</v>
      </c>
      <c r="P124" s="22" t="str">
        <f>IF(INDEX(Veh_Marshal,0,5)="N/A","N/A",'输出-系统进路参数'!S125)</f>
        <v>N/A</v>
      </c>
      <c r="Q124" s="22" t="str">
        <f>IF(INDEX(Veh_Marshal,0,5)="N/A","N/A",'输出-系统进路参数'!T125)</f>
        <v>N/A</v>
      </c>
      <c r="R124" s="22" t="str">
        <f>IF(INDEX(Veh_Marshal,0,5)="N/A","N/A",'输出-系统进路参数'!U125)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IF(INDEX(Veh_Marshal,0,5)="N/A","N/A",'输出-系统进路参数'!B126)</f>
        <v>N/A</v>
      </c>
      <c r="B125" s="22" t="str">
        <f>IF(INDEX(Veh_Marshal,0,5)="N/A","N/A",'输出-系统进路参数'!E126)</f>
        <v>N/A</v>
      </c>
      <c r="C125" s="22" t="str">
        <f>IF(INDEX(Veh_Marshal,0,5)="N/A","N/A",'输出-系统进路参数'!F126)</f>
        <v>N/A</v>
      </c>
      <c r="D125" s="22" t="str">
        <f>IF(INDEX(Veh_Marshal,0,5)="N/A","N/A",'输出-系统进路参数'!G126)</f>
        <v>N/A</v>
      </c>
      <c r="E125" s="22" t="str">
        <f>IF(INDEX(Veh_Marshal,0,5)="N/A","N/A",'输出-系统进路参数'!H126)</f>
        <v>N/A</v>
      </c>
      <c r="F125" s="22" t="str">
        <f>IF(INDEX(Veh_Marshal,0,5)="N/A","N/A",'输出-系统进路参数'!I126)</f>
        <v>N/A</v>
      </c>
      <c r="G125" s="22" t="str">
        <f>IF(INDEX(Veh_Marshal,0,5)="N/A","N/A",'输出-系统进路参数'!J126)</f>
        <v>N/A</v>
      </c>
      <c r="H125" s="22" t="str">
        <f>IF(INDEX(Veh_Marshal,0,5)="N/A","N/A",'输出-系统进路参数'!K126)</f>
        <v>N/A</v>
      </c>
      <c r="I125" s="22" t="str">
        <f>IF(INDEX(Veh_Marshal,0,5)="N/A","N/A",'输出-系统进路参数'!L126)</f>
        <v>N/A</v>
      </c>
      <c r="J125" s="22" t="str">
        <f>IF(INDEX(Veh_Marshal,0,5)="N/A","N/A",'输出-系统进路参数'!M126)</f>
        <v>N/A</v>
      </c>
      <c r="K125" s="22" t="str">
        <f>IF(INDEX(Veh_Marshal,0,5)="N/A","N/A",'输出-系统进路参数'!N126)</f>
        <v>N/A</v>
      </c>
      <c r="L125" s="22" t="str">
        <f>IF(INDEX(Veh_Marshal,0,5)="N/A","N/A",'输出-系统进路参数'!O126)</f>
        <v>N/A</v>
      </c>
      <c r="M125" s="22" t="str">
        <f>IF(INDEX(Veh_Marshal,0,5)="N/A","N/A",'输出-系统进路参数'!P126)</f>
        <v>N/A</v>
      </c>
      <c r="N125" s="22" t="str">
        <f>IF(INDEX(Veh_Marshal,0,5)="N/A","N/A",'输出-系统进路参数'!Q126)</f>
        <v>N/A</v>
      </c>
      <c r="O125" s="22" t="str">
        <f>IF(INDEX(Veh_Marshal,0,5)="N/A","N/A",'输出-系统进路参数'!R126)</f>
        <v>N/A</v>
      </c>
      <c r="P125" s="22" t="str">
        <f>IF(INDEX(Veh_Marshal,0,5)="N/A","N/A",'输出-系统进路参数'!S126)</f>
        <v>N/A</v>
      </c>
      <c r="Q125" s="22" t="str">
        <f>IF(INDEX(Veh_Marshal,0,5)="N/A","N/A",'输出-系统进路参数'!T126)</f>
        <v>N/A</v>
      </c>
      <c r="R125" s="22" t="str">
        <f>IF(INDEX(Veh_Marshal,0,5)="N/A","N/A",'输出-系统进路参数'!U126)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IF(INDEX(Veh_Marshal,0,5)="N/A","N/A",'输出-系统进路参数'!B127)</f>
        <v>N/A</v>
      </c>
      <c r="B126" s="22" t="str">
        <f>IF(INDEX(Veh_Marshal,0,5)="N/A","N/A",'输出-系统进路参数'!E127)</f>
        <v>N/A</v>
      </c>
      <c r="C126" s="22" t="str">
        <f>IF(INDEX(Veh_Marshal,0,5)="N/A","N/A",'输出-系统进路参数'!F127)</f>
        <v>N/A</v>
      </c>
      <c r="D126" s="22" t="str">
        <f>IF(INDEX(Veh_Marshal,0,5)="N/A","N/A",'输出-系统进路参数'!G127)</f>
        <v>N/A</v>
      </c>
      <c r="E126" s="22" t="str">
        <f>IF(INDEX(Veh_Marshal,0,5)="N/A","N/A",'输出-系统进路参数'!H127)</f>
        <v>N/A</v>
      </c>
      <c r="F126" s="22" t="str">
        <f>IF(INDEX(Veh_Marshal,0,5)="N/A","N/A",'输出-系统进路参数'!I127)</f>
        <v>N/A</v>
      </c>
      <c r="G126" s="22" t="str">
        <f>IF(INDEX(Veh_Marshal,0,5)="N/A","N/A",'输出-系统进路参数'!J127)</f>
        <v>N/A</v>
      </c>
      <c r="H126" s="22" t="str">
        <f>IF(INDEX(Veh_Marshal,0,5)="N/A","N/A",'输出-系统进路参数'!K127)</f>
        <v>N/A</v>
      </c>
      <c r="I126" s="22" t="str">
        <f>IF(INDEX(Veh_Marshal,0,5)="N/A","N/A",'输出-系统进路参数'!L127)</f>
        <v>N/A</v>
      </c>
      <c r="J126" s="22" t="str">
        <f>IF(INDEX(Veh_Marshal,0,5)="N/A","N/A",'输出-系统进路参数'!M127)</f>
        <v>N/A</v>
      </c>
      <c r="K126" s="22" t="str">
        <f>IF(INDEX(Veh_Marshal,0,5)="N/A","N/A",'输出-系统进路参数'!N127)</f>
        <v>N/A</v>
      </c>
      <c r="L126" s="22" t="str">
        <f>IF(INDEX(Veh_Marshal,0,5)="N/A","N/A",'输出-系统进路参数'!O127)</f>
        <v>N/A</v>
      </c>
      <c r="M126" s="22" t="str">
        <f>IF(INDEX(Veh_Marshal,0,5)="N/A","N/A",'输出-系统进路参数'!P127)</f>
        <v>N/A</v>
      </c>
      <c r="N126" s="22" t="str">
        <f>IF(INDEX(Veh_Marshal,0,5)="N/A","N/A",'输出-系统进路参数'!Q127)</f>
        <v>N/A</v>
      </c>
      <c r="O126" s="22" t="str">
        <f>IF(INDEX(Veh_Marshal,0,5)="N/A","N/A",'输出-系统进路参数'!R127)</f>
        <v>N/A</v>
      </c>
      <c r="P126" s="22" t="str">
        <f>IF(INDEX(Veh_Marshal,0,5)="N/A","N/A",'输出-系统进路参数'!S127)</f>
        <v>N/A</v>
      </c>
      <c r="Q126" s="22" t="str">
        <f>IF(INDEX(Veh_Marshal,0,5)="N/A","N/A",'输出-系统进路参数'!T127)</f>
        <v>N/A</v>
      </c>
      <c r="R126" s="22" t="str">
        <f>IF(INDEX(Veh_Marshal,0,5)="N/A","N/A",'输出-系统进路参数'!U127)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IF(INDEX(Veh_Marshal,0,5)="N/A","N/A",'输出-系统进路参数'!B128)</f>
        <v>N/A</v>
      </c>
      <c r="B127" s="22" t="str">
        <f>IF(INDEX(Veh_Marshal,0,5)="N/A","N/A",'输出-系统进路参数'!E128)</f>
        <v>N/A</v>
      </c>
      <c r="C127" s="22" t="str">
        <f>IF(INDEX(Veh_Marshal,0,5)="N/A","N/A",'输出-系统进路参数'!F128)</f>
        <v>N/A</v>
      </c>
      <c r="D127" s="22" t="str">
        <f>IF(INDEX(Veh_Marshal,0,5)="N/A","N/A",'输出-系统进路参数'!G128)</f>
        <v>N/A</v>
      </c>
      <c r="E127" s="22" t="str">
        <f>IF(INDEX(Veh_Marshal,0,5)="N/A","N/A",'输出-系统进路参数'!H128)</f>
        <v>N/A</v>
      </c>
      <c r="F127" s="22" t="str">
        <f>IF(INDEX(Veh_Marshal,0,5)="N/A","N/A",'输出-系统进路参数'!I128)</f>
        <v>N/A</v>
      </c>
      <c r="G127" s="22" t="str">
        <f>IF(INDEX(Veh_Marshal,0,5)="N/A","N/A",'输出-系统进路参数'!J128)</f>
        <v>N/A</v>
      </c>
      <c r="H127" s="22" t="str">
        <f>IF(INDEX(Veh_Marshal,0,5)="N/A","N/A",'输出-系统进路参数'!K128)</f>
        <v>N/A</v>
      </c>
      <c r="I127" s="22" t="str">
        <f>IF(INDEX(Veh_Marshal,0,5)="N/A","N/A",'输出-系统进路参数'!L128)</f>
        <v>N/A</v>
      </c>
      <c r="J127" s="22" t="str">
        <f>IF(INDEX(Veh_Marshal,0,5)="N/A","N/A",'输出-系统进路参数'!M128)</f>
        <v>N/A</v>
      </c>
      <c r="K127" s="22" t="str">
        <f>IF(INDEX(Veh_Marshal,0,5)="N/A","N/A",'输出-系统进路参数'!N128)</f>
        <v>N/A</v>
      </c>
      <c r="L127" s="22" t="str">
        <f>IF(INDEX(Veh_Marshal,0,5)="N/A","N/A",'输出-系统进路参数'!O128)</f>
        <v>N/A</v>
      </c>
      <c r="M127" s="22" t="str">
        <f>IF(INDEX(Veh_Marshal,0,5)="N/A","N/A",'输出-系统进路参数'!P128)</f>
        <v>N/A</v>
      </c>
      <c r="N127" s="22" t="str">
        <f>IF(INDEX(Veh_Marshal,0,5)="N/A","N/A",'输出-系统进路参数'!Q128)</f>
        <v>N/A</v>
      </c>
      <c r="O127" s="22" t="str">
        <f>IF(INDEX(Veh_Marshal,0,5)="N/A","N/A",'输出-系统进路参数'!R128)</f>
        <v>N/A</v>
      </c>
      <c r="P127" s="22" t="str">
        <f>IF(INDEX(Veh_Marshal,0,5)="N/A","N/A",'输出-系统进路参数'!S128)</f>
        <v>N/A</v>
      </c>
      <c r="Q127" s="22" t="str">
        <f>IF(INDEX(Veh_Marshal,0,5)="N/A","N/A",'输出-系统进路参数'!T128)</f>
        <v>N/A</v>
      </c>
      <c r="R127" s="22" t="str">
        <f>IF(INDEX(Veh_Marshal,0,5)="N/A","N/A",'输出-系统进路参数'!U128)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IF(INDEX(Veh_Marshal,0,5)="N/A","N/A",'输出-系统进路参数'!B129)</f>
        <v>N/A</v>
      </c>
      <c r="B128" s="22" t="str">
        <f>IF(INDEX(Veh_Marshal,0,5)="N/A","N/A",'输出-系统进路参数'!E129)</f>
        <v>N/A</v>
      </c>
      <c r="C128" s="22" t="str">
        <f>IF(INDEX(Veh_Marshal,0,5)="N/A","N/A",'输出-系统进路参数'!F129)</f>
        <v>N/A</v>
      </c>
      <c r="D128" s="22" t="str">
        <f>IF(INDEX(Veh_Marshal,0,5)="N/A","N/A",'输出-系统进路参数'!G129)</f>
        <v>N/A</v>
      </c>
      <c r="E128" s="22" t="str">
        <f>IF(INDEX(Veh_Marshal,0,5)="N/A","N/A",'输出-系统进路参数'!H129)</f>
        <v>N/A</v>
      </c>
      <c r="F128" s="22" t="str">
        <f>IF(INDEX(Veh_Marshal,0,5)="N/A","N/A",'输出-系统进路参数'!I129)</f>
        <v>N/A</v>
      </c>
      <c r="G128" s="22" t="str">
        <f>IF(INDEX(Veh_Marshal,0,5)="N/A","N/A",'输出-系统进路参数'!J129)</f>
        <v>N/A</v>
      </c>
      <c r="H128" s="22" t="str">
        <f>IF(INDEX(Veh_Marshal,0,5)="N/A","N/A",'输出-系统进路参数'!K129)</f>
        <v>N/A</v>
      </c>
      <c r="I128" s="22" t="str">
        <f>IF(INDEX(Veh_Marshal,0,5)="N/A","N/A",'输出-系统进路参数'!L129)</f>
        <v>N/A</v>
      </c>
      <c r="J128" s="22" t="str">
        <f>IF(INDEX(Veh_Marshal,0,5)="N/A","N/A",'输出-系统进路参数'!M129)</f>
        <v>N/A</v>
      </c>
      <c r="K128" s="22" t="str">
        <f>IF(INDEX(Veh_Marshal,0,5)="N/A","N/A",'输出-系统进路参数'!N129)</f>
        <v>N/A</v>
      </c>
      <c r="L128" s="22" t="str">
        <f>IF(INDEX(Veh_Marshal,0,5)="N/A","N/A",'输出-系统进路参数'!O129)</f>
        <v>N/A</v>
      </c>
      <c r="M128" s="22" t="str">
        <f>IF(INDEX(Veh_Marshal,0,5)="N/A","N/A",'输出-系统进路参数'!P129)</f>
        <v>N/A</v>
      </c>
      <c r="N128" s="22" t="str">
        <f>IF(INDEX(Veh_Marshal,0,5)="N/A","N/A",'输出-系统进路参数'!Q129)</f>
        <v>N/A</v>
      </c>
      <c r="O128" s="22" t="str">
        <f>IF(INDEX(Veh_Marshal,0,5)="N/A","N/A",'输出-系统进路参数'!R129)</f>
        <v>N/A</v>
      </c>
      <c r="P128" s="22" t="str">
        <f>IF(INDEX(Veh_Marshal,0,5)="N/A","N/A",'输出-系统进路参数'!S129)</f>
        <v>N/A</v>
      </c>
      <c r="Q128" s="22" t="str">
        <f>IF(INDEX(Veh_Marshal,0,5)="N/A","N/A",'输出-系统进路参数'!T129)</f>
        <v>N/A</v>
      </c>
      <c r="R128" s="22" t="str">
        <f>IF(INDEX(Veh_Marshal,0,5)="N/A","N/A",'输出-系统进路参数'!U129)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IF(INDEX(Veh_Marshal,0,5)="N/A","N/A",'输出-系统进路参数'!B130)</f>
        <v>N/A</v>
      </c>
      <c r="B129" s="22" t="str">
        <f>IF(INDEX(Veh_Marshal,0,5)="N/A","N/A",'输出-系统进路参数'!E130)</f>
        <v>N/A</v>
      </c>
      <c r="C129" s="22" t="str">
        <f>IF(INDEX(Veh_Marshal,0,5)="N/A","N/A",'输出-系统进路参数'!F130)</f>
        <v>N/A</v>
      </c>
      <c r="D129" s="22" t="str">
        <f>IF(INDEX(Veh_Marshal,0,5)="N/A","N/A",'输出-系统进路参数'!G130)</f>
        <v>N/A</v>
      </c>
      <c r="E129" s="22" t="str">
        <f>IF(INDEX(Veh_Marshal,0,5)="N/A","N/A",'输出-系统进路参数'!H130)</f>
        <v>N/A</v>
      </c>
      <c r="F129" s="22" t="str">
        <f>IF(INDEX(Veh_Marshal,0,5)="N/A","N/A",'输出-系统进路参数'!I130)</f>
        <v>N/A</v>
      </c>
      <c r="G129" s="22" t="str">
        <f>IF(INDEX(Veh_Marshal,0,5)="N/A","N/A",'输出-系统进路参数'!J130)</f>
        <v>N/A</v>
      </c>
      <c r="H129" s="22" t="str">
        <f>IF(INDEX(Veh_Marshal,0,5)="N/A","N/A",'输出-系统进路参数'!K130)</f>
        <v>N/A</v>
      </c>
      <c r="I129" s="22" t="str">
        <f>IF(INDEX(Veh_Marshal,0,5)="N/A","N/A",'输出-系统进路参数'!L130)</f>
        <v>N/A</v>
      </c>
      <c r="J129" s="22" t="str">
        <f>IF(INDEX(Veh_Marshal,0,5)="N/A","N/A",'输出-系统进路参数'!M130)</f>
        <v>N/A</v>
      </c>
      <c r="K129" s="22" t="str">
        <f>IF(INDEX(Veh_Marshal,0,5)="N/A","N/A",'输出-系统进路参数'!N130)</f>
        <v>N/A</v>
      </c>
      <c r="L129" s="22" t="str">
        <f>IF(INDEX(Veh_Marshal,0,5)="N/A","N/A",'输出-系统进路参数'!O130)</f>
        <v>N/A</v>
      </c>
      <c r="M129" s="22" t="str">
        <f>IF(INDEX(Veh_Marshal,0,5)="N/A","N/A",'输出-系统进路参数'!P130)</f>
        <v>N/A</v>
      </c>
      <c r="N129" s="22" t="str">
        <f>IF(INDEX(Veh_Marshal,0,5)="N/A","N/A",'输出-系统进路参数'!Q130)</f>
        <v>N/A</v>
      </c>
      <c r="O129" s="22" t="str">
        <f>IF(INDEX(Veh_Marshal,0,5)="N/A","N/A",'输出-系统进路参数'!R130)</f>
        <v>N/A</v>
      </c>
      <c r="P129" s="22" t="str">
        <f>IF(INDEX(Veh_Marshal,0,5)="N/A","N/A",'输出-系统进路参数'!S130)</f>
        <v>N/A</v>
      </c>
      <c r="Q129" s="22" t="str">
        <f>IF(INDEX(Veh_Marshal,0,5)="N/A","N/A",'输出-系统进路参数'!T130)</f>
        <v>N/A</v>
      </c>
      <c r="R129" s="22" t="str">
        <f>IF(INDEX(Veh_Marshal,0,5)="N/A","N/A",'输出-系统进路参数'!U130)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IF(INDEX(Veh_Marshal,0,5)="N/A","N/A",'输出-系统进路参数'!B131)</f>
        <v>N/A</v>
      </c>
      <c r="B130" s="22" t="str">
        <f>IF(INDEX(Veh_Marshal,0,5)="N/A","N/A",'输出-系统进路参数'!E131)</f>
        <v>N/A</v>
      </c>
      <c r="C130" s="22" t="str">
        <f>IF(INDEX(Veh_Marshal,0,5)="N/A","N/A",'输出-系统进路参数'!F131)</f>
        <v>N/A</v>
      </c>
      <c r="D130" s="22" t="str">
        <f>IF(INDEX(Veh_Marshal,0,5)="N/A","N/A",'输出-系统进路参数'!G131)</f>
        <v>N/A</v>
      </c>
      <c r="E130" s="22" t="str">
        <f>IF(INDEX(Veh_Marshal,0,5)="N/A","N/A",'输出-系统进路参数'!H131)</f>
        <v>N/A</v>
      </c>
      <c r="F130" s="22" t="str">
        <f>IF(INDEX(Veh_Marshal,0,5)="N/A","N/A",'输出-系统进路参数'!I131)</f>
        <v>N/A</v>
      </c>
      <c r="G130" s="22" t="str">
        <f>IF(INDEX(Veh_Marshal,0,5)="N/A","N/A",'输出-系统进路参数'!J131)</f>
        <v>N/A</v>
      </c>
      <c r="H130" s="22" t="str">
        <f>IF(INDEX(Veh_Marshal,0,5)="N/A","N/A",'输出-系统进路参数'!K131)</f>
        <v>N/A</v>
      </c>
      <c r="I130" s="22" t="str">
        <f>IF(INDEX(Veh_Marshal,0,5)="N/A","N/A",'输出-系统进路参数'!L131)</f>
        <v>N/A</v>
      </c>
      <c r="J130" s="22" t="str">
        <f>IF(INDEX(Veh_Marshal,0,5)="N/A","N/A",'输出-系统进路参数'!M131)</f>
        <v>N/A</v>
      </c>
      <c r="K130" s="22" t="str">
        <f>IF(INDEX(Veh_Marshal,0,5)="N/A","N/A",'输出-系统进路参数'!N131)</f>
        <v>N/A</v>
      </c>
      <c r="L130" s="22" t="str">
        <f>IF(INDEX(Veh_Marshal,0,5)="N/A","N/A",'输出-系统进路参数'!O131)</f>
        <v>N/A</v>
      </c>
      <c r="M130" s="22" t="str">
        <f>IF(INDEX(Veh_Marshal,0,5)="N/A","N/A",'输出-系统进路参数'!P131)</f>
        <v>N/A</v>
      </c>
      <c r="N130" s="22" t="str">
        <f>IF(INDEX(Veh_Marshal,0,5)="N/A","N/A",'输出-系统进路参数'!Q131)</f>
        <v>N/A</v>
      </c>
      <c r="O130" s="22" t="str">
        <f>IF(INDEX(Veh_Marshal,0,5)="N/A","N/A",'输出-系统进路参数'!R131)</f>
        <v>N/A</v>
      </c>
      <c r="P130" s="22" t="str">
        <f>IF(INDEX(Veh_Marshal,0,5)="N/A","N/A",'输出-系统进路参数'!S131)</f>
        <v>N/A</v>
      </c>
      <c r="Q130" s="22" t="str">
        <f>IF(INDEX(Veh_Marshal,0,5)="N/A","N/A",'输出-系统进路参数'!T131)</f>
        <v>N/A</v>
      </c>
      <c r="R130" s="22" t="str">
        <f>IF(INDEX(Veh_Marshal,0,5)="N/A","N/A",'输出-系统进路参数'!U131)</f>
        <v>N/A</v>
      </c>
      <c r="S130" s="42" t="str">
        <f t="shared" ref="S130:S193" si="22">IF($A130="N/A","N/A",IF($F130="N/A",CEILING($C130/3.6*(CFG_T_EB_OUT+CFG_T_EB_SETUP)/1000+($C130/3.6)^2/(INDEX(Veh_Gebr,0,5)+$E130/1000*9.8)/2,0.001),$F130))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+Conf_SafeMarginDist+Proj_Sig2AxleDist+INDEX(Veh_Hook2Roller,0,5))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+$C130/3.6/(INDEX(Veh_Gebr,0,5)+$E130/1000*9.8)*1000
+Equ_AxleClearDelay+Conf_VibInTime_CBI)/1000,
10),$V130))</f>
        <v>N/A</v>
      </c>
      <c r="Y130" s="30" t="str">
        <f t="shared" ref="Y130:Y193" si="28">IF($A130="N/A","N/A",
IF($M130="N/A","N/A",
IF($Q130="N/A","N/A",
CEILING(SQRT(2*($O130-INDEX(Veh_Length,0,5)+INDEX(Veh_Hook2Roller,0,5)-Proj_Sp2AxleDist)/(INDEX(Veh_NormDec,0,5)+$P130/1000*9.8))*1000*2,5000)/1000)))</f>
        <v>N/A</v>
      </c>
      <c r="Z130" s="30" t="str">
        <f t="shared" ref="Z130:Z193" si="29">IF($A130="N/A","N/A",
IF($M130="N/A","N/A",
IF($Q130="N/A","N/A",
CEILING(($Y130*1000+CFG_T_EB_OUT+CFG_T_EB_SETUP
+((SQRT((2*INDEX(Veh_Gebr,0,5)*(INDEX(Veh_MaxAcc,0,5)-$P130/1000*9.8)*CFG_T_EB_SETUP/1000)^2
       +4*(INDEX(Veh_Gebr,0,5)+INDEX(Veh_MaxAcc,0,5))*(INDEX(Veh_MaxAcc,0,5)-$P130/1000*9.8)*(INDEX(Veh_Gebr,0,5)*$P130/1000*9.8*(CFG_T_EB_SETUP/1000)^2
           +2*(INDEX(Veh_Gebr,0,5)+$P130/1000*9.8)*($O130-INDEX(Veh_Length,0,5)+INDEX(Veh_Hook2Roller,0,5))))
    -2*INDEX(Veh_Gebr,0,5)*(INDEX(Veh_MaxAcc,0,5)-$P130/1000*9.8)*CFG_T_EB_SETUP/1000)
  /2/(INDEX(Veh_MaxAcc,0,5)+INDEX(Veh_Gebr,0,5))-$P130/1000*9.8*CFG_T_EB_SETUP/1000)/(INDEX(Veh_Gebr,0,5)+$P130/1000*9.8)*1000
+Equ_AxleClearDelay+Conf_VibInTime_CBI)/1000,
10)
)))</f>
        <v>N/A</v>
      </c>
      <c r="AA130" s="30" t="str">
        <f t="shared" ref="AA130:AA193" si="30">IF($A130="N/A","N/A",
IF($Q130="N/A","N/A",
FLOOR((Proj_RmMaxForwSpd/3.6-ATO速度_EB速度余量/3.6)*1000/INDEX(Veh_NormDec,0,5)
+(Proj_RmMaxForwSpd/3.6-ATO速度_EB速度余量/3.6)*1000/INDEX(Veh_MaxAcc,0,5)
+($B130-(Proj_RmMaxForwSpd/3.6-ATO速度_EB速度余量/3.6)^2/(2*INDEX(Veh_NormDec,0,5))-(Proj_RmMaxForwSpd/3.6-ATO速度_EB速度余量/3.6)^2/(2*INDEX(Veh_MaxAcc,0,5)))/(Proj_RmMaxForwSpd/3.6-ATO速度_EB速度余量/3.6)*1000
+$N130*1000,5000)/1000))</f>
        <v>N/A</v>
      </c>
      <c r="AB130" s="30" t="str">
        <f t="shared" ref="AB130:AB193" si="31">IF($A130="N/A","N/A",
IF($Q130="N/A","N/A",
CEILING(($AA130*1000+CFG_T_EB_OUT+CFG_T_EB_SETUP
+$D130/3.6/(INDEX(Veh_Gebr,0,5)+$G130/1000*9.8)*1000
+Equ_AxleClearDelay+Conf_VibInTime_CBI)/1000,
10)
))</f>
        <v>N/A</v>
      </c>
      <c r="AC130" s="30" t="str">
        <f t="shared" ref="AC130:AC193" si="32">IF($A130="N/A","N/A",
CEILING(司机反应时间*1000
+INDEX(Veh_FsbTracCutDelay,0,5)+INDEX(Veh_FsbSetDelay,0,5)+INDEX(Veh_FsbCoastTime,0,5)
+Proj_RmMaxForwSpd/3.6/(INDEX(Veh_Fsbr,0,5)-Proj_MaxLineGrad*9.8/1000)*1000
+Equ_AxleClearDelay
+Conf_VibInTime_CBI,
10000)/1000)</f>
        <v>N/A</v>
      </c>
    </row>
    <row r="131" spans="1:29">
      <c r="A131" s="22" t="str">
        <f>IF(INDEX(Veh_Marshal,0,5)="N/A","N/A",'输出-系统进路参数'!B132)</f>
        <v>N/A</v>
      </c>
      <c r="B131" s="22" t="str">
        <f>IF(INDEX(Veh_Marshal,0,5)="N/A","N/A",'输出-系统进路参数'!E132)</f>
        <v>N/A</v>
      </c>
      <c r="C131" s="22" t="str">
        <f>IF(INDEX(Veh_Marshal,0,5)="N/A","N/A",'输出-系统进路参数'!F132)</f>
        <v>N/A</v>
      </c>
      <c r="D131" s="22" t="str">
        <f>IF(INDEX(Veh_Marshal,0,5)="N/A","N/A",'输出-系统进路参数'!G132)</f>
        <v>N/A</v>
      </c>
      <c r="E131" s="22" t="str">
        <f>IF(INDEX(Veh_Marshal,0,5)="N/A","N/A",'输出-系统进路参数'!H132)</f>
        <v>N/A</v>
      </c>
      <c r="F131" s="22" t="str">
        <f>IF(INDEX(Veh_Marshal,0,5)="N/A","N/A",'输出-系统进路参数'!I132)</f>
        <v>N/A</v>
      </c>
      <c r="G131" s="22" t="str">
        <f>IF(INDEX(Veh_Marshal,0,5)="N/A","N/A",'输出-系统进路参数'!J132)</f>
        <v>N/A</v>
      </c>
      <c r="H131" s="22" t="str">
        <f>IF(INDEX(Veh_Marshal,0,5)="N/A","N/A",'输出-系统进路参数'!K132)</f>
        <v>N/A</v>
      </c>
      <c r="I131" s="22" t="str">
        <f>IF(INDEX(Veh_Marshal,0,5)="N/A","N/A",'输出-系统进路参数'!L132)</f>
        <v>N/A</v>
      </c>
      <c r="J131" s="22" t="str">
        <f>IF(INDEX(Veh_Marshal,0,5)="N/A","N/A",'输出-系统进路参数'!M132)</f>
        <v>N/A</v>
      </c>
      <c r="K131" s="22" t="str">
        <f>IF(INDEX(Veh_Marshal,0,5)="N/A","N/A",'输出-系统进路参数'!N132)</f>
        <v>N/A</v>
      </c>
      <c r="L131" s="22" t="str">
        <f>IF(INDEX(Veh_Marshal,0,5)="N/A","N/A",'输出-系统进路参数'!O132)</f>
        <v>N/A</v>
      </c>
      <c r="M131" s="22" t="str">
        <f>IF(INDEX(Veh_Marshal,0,5)="N/A","N/A",'输出-系统进路参数'!P132)</f>
        <v>N/A</v>
      </c>
      <c r="N131" s="22" t="str">
        <f>IF(INDEX(Veh_Marshal,0,5)="N/A","N/A",'输出-系统进路参数'!Q132)</f>
        <v>N/A</v>
      </c>
      <c r="O131" s="22" t="str">
        <f>IF(INDEX(Veh_Marshal,0,5)="N/A","N/A",'输出-系统进路参数'!R132)</f>
        <v>N/A</v>
      </c>
      <c r="P131" s="22" t="str">
        <f>IF(INDEX(Veh_Marshal,0,5)="N/A","N/A",'输出-系统进路参数'!S132)</f>
        <v>N/A</v>
      </c>
      <c r="Q131" s="22" t="str">
        <f>IF(INDEX(Veh_Marshal,0,5)="N/A","N/A",'输出-系统进路参数'!T132)</f>
        <v>N/A</v>
      </c>
      <c r="R131" s="22" t="str">
        <f>IF(INDEX(Veh_Marshal,0,5)="N/A","N/A",'输出-系统进路参数'!U132)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IF(INDEX(Veh_Marshal,0,5)="N/A","N/A",'输出-系统进路参数'!B133)</f>
        <v>N/A</v>
      </c>
      <c r="B132" s="22" t="str">
        <f>IF(INDEX(Veh_Marshal,0,5)="N/A","N/A",'输出-系统进路参数'!E133)</f>
        <v>N/A</v>
      </c>
      <c r="C132" s="22" t="str">
        <f>IF(INDEX(Veh_Marshal,0,5)="N/A","N/A",'输出-系统进路参数'!F133)</f>
        <v>N/A</v>
      </c>
      <c r="D132" s="22" t="str">
        <f>IF(INDEX(Veh_Marshal,0,5)="N/A","N/A",'输出-系统进路参数'!G133)</f>
        <v>N/A</v>
      </c>
      <c r="E132" s="22" t="str">
        <f>IF(INDEX(Veh_Marshal,0,5)="N/A","N/A",'输出-系统进路参数'!H133)</f>
        <v>N/A</v>
      </c>
      <c r="F132" s="22" t="str">
        <f>IF(INDEX(Veh_Marshal,0,5)="N/A","N/A",'输出-系统进路参数'!I133)</f>
        <v>N/A</v>
      </c>
      <c r="G132" s="22" t="str">
        <f>IF(INDEX(Veh_Marshal,0,5)="N/A","N/A",'输出-系统进路参数'!J133)</f>
        <v>N/A</v>
      </c>
      <c r="H132" s="22" t="str">
        <f>IF(INDEX(Veh_Marshal,0,5)="N/A","N/A",'输出-系统进路参数'!K133)</f>
        <v>N/A</v>
      </c>
      <c r="I132" s="22" t="str">
        <f>IF(INDEX(Veh_Marshal,0,5)="N/A","N/A",'输出-系统进路参数'!L133)</f>
        <v>N/A</v>
      </c>
      <c r="J132" s="22" t="str">
        <f>IF(INDEX(Veh_Marshal,0,5)="N/A","N/A",'输出-系统进路参数'!M133)</f>
        <v>N/A</v>
      </c>
      <c r="K132" s="22" t="str">
        <f>IF(INDEX(Veh_Marshal,0,5)="N/A","N/A",'输出-系统进路参数'!N133)</f>
        <v>N/A</v>
      </c>
      <c r="L132" s="22" t="str">
        <f>IF(INDEX(Veh_Marshal,0,5)="N/A","N/A",'输出-系统进路参数'!O133)</f>
        <v>N/A</v>
      </c>
      <c r="M132" s="22" t="str">
        <f>IF(INDEX(Veh_Marshal,0,5)="N/A","N/A",'输出-系统进路参数'!P133)</f>
        <v>N/A</v>
      </c>
      <c r="N132" s="22" t="str">
        <f>IF(INDEX(Veh_Marshal,0,5)="N/A","N/A",'输出-系统进路参数'!Q133)</f>
        <v>N/A</v>
      </c>
      <c r="O132" s="22" t="str">
        <f>IF(INDEX(Veh_Marshal,0,5)="N/A","N/A",'输出-系统进路参数'!R133)</f>
        <v>N/A</v>
      </c>
      <c r="P132" s="22" t="str">
        <f>IF(INDEX(Veh_Marshal,0,5)="N/A","N/A",'输出-系统进路参数'!S133)</f>
        <v>N/A</v>
      </c>
      <c r="Q132" s="22" t="str">
        <f>IF(INDEX(Veh_Marshal,0,5)="N/A","N/A",'输出-系统进路参数'!T133)</f>
        <v>N/A</v>
      </c>
      <c r="R132" s="22" t="str">
        <f>IF(INDEX(Veh_Marshal,0,5)="N/A","N/A",'输出-系统进路参数'!U133)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IF(INDEX(Veh_Marshal,0,5)="N/A","N/A",'输出-系统进路参数'!B134)</f>
        <v>N/A</v>
      </c>
      <c r="B133" s="22" t="str">
        <f>IF(INDEX(Veh_Marshal,0,5)="N/A","N/A",'输出-系统进路参数'!E134)</f>
        <v>N/A</v>
      </c>
      <c r="C133" s="22" t="str">
        <f>IF(INDEX(Veh_Marshal,0,5)="N/A","N/A",'输出-系统进路参数'!F134)</f>
        <v>N/A</v>
      </c>
      <c r="D133" s="22" t="str">
        <f>IF(INDEX(Veh_Marshal,0,5)="N/A","N/A",'输出-系统进路参数'!G134)</f>
        <v>N/A</v>
      </c>
      <c r="E133" s="22" t="str">
        <f>IF(INDEX(Veh_Marshal,0,5)="N/A","N/A",'输出-系统进路参数'!H134)</f>
        <v>N/A</v>
      </c>
      <c r="F133" s="22" t="str">
        <f>IF(INDEX(Veh_Marshal,0,5)="N/A","N/A",'输出-系统进路参数'!I134)</f>
        <v>N/A</v>
      </c>
      <c r="G133" s="22" t="str">
        <f>IF(INDEX(Veh_Marshal,0,5)="N/A","N/A",'输出-系统进路参数'!J134)</f>
        <v>N/A</v>
      </c>
      <c r="H133" s="22" t="str">
        <f>IF(INDEX(Veh_Marshal,0,5)="N/A","N/A",'输出-系统进路参数'!K134)</f>
        <v>N/A</v>
      </c>
      <c r="I133" s="22" t="str">
        <f>IF(INDEX(Veh_Marshal,0,5)="N/A","N/A",'输出-系统进路参数'!L134)</f>
        <v>N/A</v>
      </c>
      <c r="J133" s="22" t="str">
        <f>IF(INDEX(Veh_Marshal,0,5)="N/A","N/A",'输出-系统进路参数'!M134)</f>
        <v>N/A</v>
      </c>
      <c r="K133" s="22" t="str">
        <f>IF(INDEX(Veh_Marshal,0,5)="N/A","N/A",'输出-系统进路参数'!N134)</f>
        <v>N/A</v>
      </c>
      <c r="L133" s="22" t="str">
        <f>IF(INDEX(Veh_Marshal,0,5)="N/A","N/A",'输出-系统进路参数'!O134)</f>
        <v>N/A</v>
      </c>
      <c r="M133" s="22" t="str">
        <f>IF(INDEX(Veh_Marshal,0,5)="N/A","N/A",'输出-系统进路参数'!P134)</f>
        <v>N/A</v>
      </c>
      <c r="N133" s="22" t="str">
        <f>IF(INDEX(Veh_Marshal,0,5)="N/A","N/A",'输出-系统进路参数'!Q134)</f>
        <v>N/A</v>
      </c>
      <c r="O133" s="22" t="str">
        <f>IF(INDEX(Veh_Marshal,0,5)="N/A","N/A",'输出-系统进路参数'!R134)</f>
        <v>N/A</v>
      </c>
      <c r="P133" s="22" t="str">
        <f>IF(INDEX(Veh_Marshal,0,5)="N/A","N/A",'输出-系统进路参数'!S134)</f>
        <v>N/A</v>
      </c>
      <c r="Q133" s="22" t="str">
        <f>IF(INDEX(Veh_Marshal,0,5)="N/A","N/A",'输出-系统进路参数'!T134)</f>
        <v>N/A</v>
      </c>
      <c r="R133" s="22" t="str">
        <f>IF(INDEX(Veh_Marshal,0,5)="N/A","N/A",'输出-系统进路参数'!U134)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IF(INDEX(Veh_Marshal,0,5)="N/A","N/A",'输出-系统进路参数'!B135)</f>
        <v>N/A</v>
      </c>
      <c r="B134" s="22" t="str">
        <f>IF(INDEX(Veh_Marshal,0,5)="N/A","N/A",'输出-系统进路参数'!E135)</f>
        <v>N/A</v>
      </c>
      <c r="C134" s="22" t="str">
        <f>IF(INDEX(Veh_Marshal,0,5)="N/A","N/A",'输出-系统进路参数'!F135)</f>
        <v>N/A</v>
      </c>
      <c r="D134" s="22" t="str">
        <f>IF(INDEX(Veh_Marshal,0,5)="N/A","N/A",'输出-系统进路参数'!G135)</f>
        <v>N/A</v>
      </c>
      <c r="E134" s="22" t="str">
        <f>IF(INDEX(Veh_Marshal,0,5)="N/A","N/A",'输出-系统进路参数'!H135)</f>
        <v>N/A</v>
      </c>
      <c r="F134" s="22" t="str">
        <f>IF(INDEX(Veh_Marshal,0,5)="N/A","N/A",'输出-系统进路参数'!I135)</f>
        <v>N/A</v>
      </c>
      <c r="G134" s="22" t="str">
        <f>IF(INDEX(Veh_Marshal,0,5)="N/A","N/A",'输出-系统进路参数'!J135)</f>
        <v>N/A</v>
      </c>
      <c r="H134" s="22" t="str">
        <f>IF(INDEX(Veh_Marshal,0,5)="N/A","N/A",'输出-系统进路参数'!K135)</f>
        <v>N/A</v>
      </c>
      <c r="I134" s="22" t="str">
        <f>IF(INDEX(Veh_Marshal,0,5)="N/A","N/A",'输出-系统进路参数'!L135)</f>
        <v>N/A</v>
      </c>
      <c r="J134" s="22" t="str">
        <f>IF(INDEX(Veh_Marshal,0,5)="N/A","N/A",'输出-系统进路参数'!M135)</f>
        <v>N/A</v>
      </c>
      <c r="K134" s="22" t="str">
        <f>IF(INDEX(Veh_Marshal,0,5)="N/A","N/A",'输出-系统进路参数'!N135)</f>
        <v>N/A</v>
      </c>
      <c r="L134" s="22" t="str">
        <f>IF(INDEX(Veh_Marshal,0,5)="N/A","N/A",'输出-系统进路参数'!O135)</f>
        <v>N/A</v>
      </c>
      <c r="M134" s="22" t="str">
        <f>IF(INDEX(Veh_Marshal,0,5)="N/A","N/A",'输出-系统进路参数'!P135)</f>
        <v>N/A</v>
      </c>
      <c r="N134" s="22" t="str">
        <f>IF(INDEX(Veh_Marshal,0,5)="N/A","N/A",'输出-系统进路参数'!Q135)</f>
        <v>N/A</v>
      </c>
      <c r="O134" s="22" t="str">
        <f>IF(INDEX(Veh_Marshal,0,5)="N/A","N/A",'输出-系统进路参数'!R135)</f>
        <v>N/A</v>
      </c>
      <c r="P134" s="22" t="str">
        <f>IF(INDEX(Veh_Marshal,0,5)="N/A","N/A",'输出-系统进路参数'!S135)</f>
        <v>N/A</v>
      </c>
      <c r="Q134" s="22" t="str">
        <f>IF(INDEX(Veh_Marshal,0,5)="N/A","N/A",'输出-系统进路参数'!T135)</f>
        <v>N/A</v>
      </c>
      <c r="R134" s="22" t="str">
        <f>IF(INDEX(Veh_Marshal,0,5)="N/A","N/A",'输出-系统进路参数'!U135)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IF(INDEX(Veh_Marshal,0,5)="N/A","N/A",'输出-系统进路参数'!B136)</f>
        <v>N/A</v>
      </c>
      <c r="B135" s="22" t="str">
        <f>IF(INDEX(Veh_Marshal,0,5)="N/A","N/A",'输出-系统进路参数'!E136)</f>
        <v>N/A</v>
      </c>
      <c r="C135" s="22" t="str">
        <f>IF(INDEX(Veh_Marshal,0,5)="N/A","N/A",'输出-系统进路参数'!F136)</f>
        <v>N/A</v>
      </c>
      <c r="D135" s="22" t="str">
        <f>IF(INDEX(Veh_Marshal,0,5)="N/A","N/A",'输出-系统进路参数'!G136)</f>
        <v>N/A</v>
      </c>
      <c r="E135" s="22" t="str">
        <f>IF(INDEX(Veh_Marshal,0,5)="N/A","N/A",'输出-系统进路参数'!H136)</f>
        <v>N/A</v>
      </c>
      <c r="F135" s="22" t="str">
        <f>IF(INDEX(Veh_Marshal,0,5)="N/A","N/A",'输出-系统进路参数'!I136)</f>
        <v>N/A</v>
      </c>
      <c r="G135" s="22" t="str">
        <f>IF(INDEX(Veh_Marshal,0,5)="N/A","N/A",'输出-系统进路参数'!J136)</f>
        <v>N/A</v>
      </c>
      <c r="H135" s="22" t="str">
        <f>IF(INDEX(Veh_Marshal,0,5)="N/A","N/A",'输出-系统进路参数'!K136)</f>
        <v>N/A</v>
      </c>
      <c r="I135" s="22" t="str">
        <f>IF(INDEX(Veh_Marshal,0,5)="N/A","N/A",'输出-系统进路参数'!L136)</f>
        <v>N/A</v>
      </c>
      <c r="J135" s="22" t="str">
        <f>IF(INDEX(Veh_Marshal,0,5)="N/A","N/A",'输出-系统进路参数'!M136)</f>
        <v>N/A</v>
      </c>
      <c r="K135" s="22" t="str">
        <f>IF(INDEX(Veh_Marshal,0,5)="N/A","N/A",'输出-系统进路参数'!N136)</f>
        <v>N/A</v>
      </c>
      <c r="L135" s="22" t="str">
        <f>IF(INDEX(Veh_Marshal,0,5)="N/A","N/A",'输出-系统进路参数'!O136)</f>
        <v>N/A</v>
      </c>
      <c r="M135" s="22" t="str">
        <f>IF(INDEX(Veh_Marshal,0,5)="N/A","N/A",'输出-系统进路参数'!P136)</f>
        <v>N/A</v>
      </c>
      <c r="N135" s="22" t="str">
        <f>IF(INDEX(Veh_Marshal,0,5)="N/A","N/A",'输出-系统进路参数'!Q136)</f>
        <v>N/A</v>
      </c>
      <c r="O135" s="22" t="str">
        <f>IF(INDEX(Veh_Marshal,0,5)="N/A","N/A",'输出-系统进路参数'!R136)</f>
        <v>N/A</v>
      </c>
      <c r="P135" s="22" t="str">
        <f>IF(INDEX(Veh_Marshal,0,5)="N/A","N/A",'输出-系统进路参数'!S136)</f>
        <v>N/A</v>
      </c>
      <c r="Q135" s="22" t="str">
        <f>IF(INDEX(Veh_Marshal,0,5)="N/A","N/A",'输出-系统进路参数'!T136)</f>
        <v>N/A</v>
      </c>
      <c r="R135" s="22" t="str">
        <f>IF(INDEX(Veh_Marshal,0,5)="N/A","N/A",'输出-系统进路参数'!U136)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IF(INDEX(Veh_Marshal,0,5)="N/A","N/A",'输出-系统进路参数'!B137)</f>
        <v>N/A</v>
      </c>
      <c r="B136" s="22" t="str">
        <f>IF(INDEX(Veh_Marshal,0,5)="N/A","N/A",'输出-系统进路参数'!E137)</f>
        <v>N/A</v>
      </c>
      <c r="C136" s="22" t="str">
        <f>IF(INDEX(Veh_Marshal,0,5)="N/A","N/A",'输出-系统进路参数'!F137)</f>
        <v>N/A</v>
      </c>
      <c r="D136" s="22" t="str">
        <f>IF(INDEX(Veh_Marshal,0,5)="N/A","N/A",'输出-系统进路参数'!G137)</f>
        <v>N/A</v>
      </c>
      <c r="E136" s="22" t="str">
        <f>IF(INDEX(Veh_Marshal,0,5)="N/A","N/A",'输出-系统进路参数'!H137)</f>
        <v>N/A</v>
      </c>
      <c r="F136" s="22" t="str">
        <f>IF(INDEX(Veh_Marshal,0,5)="N/A","N/A",'输出-系统进路参数'!I137)</f>
        <v>N/A</v>
      </c>
      <c r="G136" s="22" t="str">
        <f>IF(INDEX(Veh_Marshal,0,5)="N/A","N/A",'输出-系统进路参数'!J137)</f>
        <v>N/A</v>
      </c>
      <c r="H136" s="22" t="str">
        <f>IF(INDEX(Veh_Marshal,0,5)="N/A","N/A",'输出-系统进路参数'!K137)</f>
        <v>N/A</v>
      </c>
      <c r="I136" s="22" t="str">
        <f>IF(INDEX(Veh_Marshal,0,5)="N/A","N/A",'输出-系统进路参数'!L137)</f>
        <v>N/A</v>
      </c>
      <c r="J136" s="22" t="str">
        <f>IF(INDEX(Veh_Marshal,0,5)="N/A","N/A",'输出-系统进路参数'!M137)</f>
        <v>N/A</v>
      </c>
      <c r="K136" s="22" t="str">
        <f>IF(INDEX(Veh_Marshal,0,5)="N/A","N/A",'输出-系统进路参数'!N137)</f>
        <v>N/A</v>
      </c>
      <c r="L136" s="22" t="str">
        <f>IF(INDEX(Veh_Marshal,0,5)="N/A","N/A",'输出-系统进路参数'!O137)</f>
        <v>N/A</v>
      </c>
      <c r="M136" s="22" t="str">
        <f>IF(INDEX(Veh_Marshal,0,5)="N/A","N/A",'输出-系统进路参数'!P137)</f>
        <v>N/A</v>
      </c>
      <c r="N136" s="22" t="str">
        <f>IF(INDEX(Veh_Marshal,0,5)="N/A","N/A",'输出-系统进路参数'!Q137)</f>
        <v>N/A</v>
      </c>
      <c r="O136" s="22" t="str">
        <f>IF(INDEX(Veh_Marshal,0,5)="N/A","N/A",'输出-系统进路参数'!R137)</f>
        <v>N/A</v>
      </c>
      <c r="P136" s="22" t="str">
        <f>IF(INDEX(Veh_Marshal,0,5)="N/A","N/A",'输出-系统进路参数'!S137)</f>
        <v>N/A</v>
      </c>
      <c r="Q136" s="22" t="str">
        <f>IF(INDEX(Veh_Marshal,0,5)="N/A","N/A",'输出-系统进路参数'!T137)</f>
        <v>N/A</v>
      </c>
      <c r="R136" s="22" t="str">
        <f>IF(INDEX(Veh_Marshal,0,5)="N/A","N/A",'输出-系统进路参数'!U137)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IF(INDEX(Veh_Marshal,0,5)="N/A","N/A",'输出-系统进路参数'!B138)</f>
        <v>N/A</v>
      </c>
      <c r="B137" s="22" t="str">
        <f>IF(INDEX(Veh_Marshal,0,5)="N/A","N/A",'输出-系统进路参数'!E138)</f>
        <v>N/A</v>
      </c>
      <c r="C137" s="22" t="str">
        <f>IF(INDEX(Veh_Marshal,0,5)="N/A","N/A",'输出-系统进路参数'!F138)</f>
        <v>N/A</v>
      </c>
      <c r="D137" s="22" t="str">
        <f>IF(INDEX(Veh_Marshal,0,5)="N/A","N/A",'输出-系统进路参数'!G138)</f>
        <v>N/A</v>
      </c>
      <c r="E137" s="22" t="str">
        <f>IF(INDEX(Veh_Marshal,0,5)="N/A","N/A",'输出-系统进路参数'!H138)</f>
        <v>N/A</v>
      </c>
      <c r="F137" s="22" t="str">
        <f>IF(INDEX(Veh_Marshal,0,5)="N/A","N/A",'输出-系统进路参数'!I138)</f>
        <v>N/A</v>
      </c>
      <c r="G137" s="22" t="str">
        <f>IF(INDEX(Veh_Marshal,0,5)="N/A","N/A",'输出-系统进路参数'!J138)</f>
        <v>N/A</v>
      </c>
      <c r="H137" s="22" t="str">
        <f>IF(INDEX(Veh_Marshal,0,5)="N/A","N/A",'输出-系统进路参数'!K138)</f>
        <v>N/A</v>
      </c>
      <c r="I137" s="22" t="str">
        <f>IF(INDEX(Veh_Marshal,0,5)="N/A","N/A",'输出-系统进路参数'!L138)</f>
        <v>N/A</v>
      </c>
      <c r="J137" s="22" t="str">
        <f>IF(INDEX(Veh_Marshal,0,5)="N/A","N/A",'输出-系统进路参数'!M138)</f>
        <v>N/A</v>
      </c>
      <c r="K137" s="22" t="str">
        <f>IF(INDEX(Veh_Marshal,0,5)="N/A","N/A",'输出-系统进路参数'!N138)</f>
        <v>N/A</v>
      </c>
      <c r="L137" s="22" t="str">
        <f>IF(INDEX(Veh_Marshal,0,5)="N/A","N/A",'输出-系统进路参数'!O138)</f>
        <v>N/A</v>
      </c>
      <c r="M137" s="22" t="str">
        <f>IF(INDEX(Veh_Marshal,0,5)="N/A","N/A",'输出-系统进路参数'!P138)</f>
        <v>N/A</v>
      </c>
      <c r="N137" s="22" t="str">
        <f>IF(INDEX(Veh_Marshal,0,5)="N/A","N/A",'输出-系统进路参数'!Q138)</f>
        <v>N/A</v>
      </c>
      <c r="O137" s="22" t="str">
        <f>IF(INDEX(Veh_Marshal,0,5)="N/A","N/A",'输出-系统进路参数'!R138)</f>
        <v>N/A</v>
      </c>
      <c r="P137" s="22" t="str">
        <f>IF(INDEX(Veh_Marshal,0,5)="N/A","N/A",'输出-系统进路参数'!S138)</f>
        <v>N/A</v>
      </c>
      <c r="Q137" s="22" t="str">
        <f>IF(INDEX(Veh_Marshal,0,5)="N/A","N/A",'输出-系统进路参数'!T138)</f>
        <v>N/A</v>
      </c>
      <c r="R137" s="22" t="str">
        <f>IF(INDEX(Veh_Marshal,0,5)="N/A","N/A",'输出-系统进路参数'!U138)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IF(INDEX(Veh_Marshal,0,5)="N/A","N/A",'输出-系统进路参数'!B139)</f>
        <v>N/A</v>
      </c>
      <c r="B138" s="22" t="str">
        <f>IF(INDEX(Veh_Marshal,0,5)="N/A","N/A",'输出-系统进路参数'!E139)</f>
        <v>N/A</v>
      </c>
      <c r="C138" s="22" t="str">
        <f>IF(INDEX(Veh_Marshal,0,5)="N/A","N/A",'输出-系统进路参数'!F139)</f>
        <v>N/A</v>
      </c>
      <c r="D138" s="22" t="str">
        <f>IF(INDEX(Veh_Marshal,0,5)="N/A","N/A",'输出-系统进路参数'!G139)</f>
        <v>N/A</v>
      </c>
      <c r="E138" s="22" t="str">
        <f>IF(INDEX(Veh_Marshal,0,5)="N/A","N/A",'输出-系统进路参数'!H139)</f>
        <v>N/A</v>
      </c>
      <c r="F138" s="22" t="str">
        <f>IF(INDEX(Veh_Marshal,0,5)="N/A","N/A",'输出-系统进路参数'!I139)</f>
        <v>N/A</v>
      </c>
      <c r="G138" s="22" t="str">
        <f>IF(INDEX(Veh_Marshal,0,5)="N/A","N/A",'输出-系统进路参数'!J139)</f>
        <v>N/A</v>
      </c>
      <c r="H138" s="22" t="str">
        <f>IF(INDEX(Veh_Marshal,0,5)="N/A","N/A",'输出-系统进路参数'!K139)</f>
        <v>N/A</v>
      </c>
      <c r="I138" s="22" t="str">
        <f>IF(INDEX(Veh_Marshal,0,5)="N/A","N/A",'输出-系统进路参数'!L139)</f>
        <v>N/A</v>
      </c>
      <c r="J138" s="22" t="str">
        <f>IF(INDEX(Veh_Marshal,0,5)="N/A","N/A",'输出-系统进路参数'!M139)</f>
        <v>N/A</v>
      </c>
      <c r="K138" s="22" t="str">
        <f>IF(INDEX(Veh_Marshal,0,5)="N/A","N/A",'输出-系统进路参数'!N139)</f>
        <v>N/A</v>
      </c>
      <c r="L138" s="22" t="str">
        <f>IF(INDEX(Veh_Marshal,0,5)="N/A","N/A",'输出-系统进路参数'!O139)</f>
        <v>N/A</v>
      </c>
      <c r="M138" s="22" t="str">
        <f>IF(INDEX(Veh_Marshal,0,5)="N/A","N/A",'输出-系统进路参数'!P139)</f>
        <v>N/A</v>
      </c>
      <c r="N138" s="22" t="str">
        <f>IF(INDEX(Veh_Marshal,0,5)="N/A","N/A",'输出-系统进路参数'!Q139)</f>
        <v>N/A</v>
      </c>
      <c r="O138" s="22" t="str">
        <f>IF(INDEX(Veh_Marshal,0,5)="N/A","N/A",'输出-系统进路参数'!R139)</f>
        <v>N/A</v>
      </c>
      <c r="P138" s="22" t="str">
        <f>IF(INDEX(Veh_Marshal,0,5)="N/A","N/A",'输出-系统进路参数'!S139)</f>
        <v>N/A</v>
      </c>
      <c r="Q138" s="22" t="str">
        <f>IF(INDEX(Veh_Marshal,0,5)="N/A","N/A",'输出-系统进路参数'!T139)</f>
        <v>N/A</v>
      </c>
      <c r="R138" s="22" t="str">
        <f>IF(INDEX(Veh_Marshal,0,5)="N/A","N/A",'输出-系统进路参数'!U139)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IF(INDEX(Veh_Marshal,0,5)="N/A","N/A",'输出-系统进路参数'!B140)</f>
        <v>N/A</v>
      </c>
      <c r="B139" s="22" t="str">
        <f>IF(INDEX(Veh_Marshal,0,5)="N/A","N/A",'输出-系统进路参数'!E140)</f>
        <v>N/A</v>
      </c>
      <c r="C139" s="22" t="str">
        <f>IF(INDEX(Veh_Marshal,0,5)="N/A","N/A",'输出-系统进路参数'!F140)</f>
        <v>N/A</v>
      </c>
      <c r="D139" s="22" t="str">
        <f>IF(INDEX(Veh_Marshal,0,5)="N/A","N/A",'输出-系统进路参数'!G140)</f>
        <v>N/A</v>
      </c>
      <c r="E139" s="22" t="str">
        <f>IF(INDEX(Veh_Marshal,0,5)="N/A","N/A",'输出-系统进路参数'!H140)</f>
        <v>N/A</v>
      </c>
      <c r="F139" s="22" t="str">
        <f>IF(INDEX(Veh_Marshal,0,5)="N/A","N/A",'输出-系统进路参数'!I140)</f>
        <v>N/A</v>
      </c>
      <c r="G139" s="22" t="str">
        <f>IF(INDEX(Veh_Marshal,0,5)="N/A","N/A",'输出-系统进路参数'!J140)</f>
        <v>N/A</v>
      </c>
      <c r="H139" s="22" t="str">
        <f>IF(INDEX(Veh_Marshal,0,5)="N/A","N/A",'输出-系统进路参数'!K140)</f>
        <v>N/A</v>
      </c>
      <c r="I139" s="22" t="str">
        <f>IF(INDEX(Veh_Marshal,0,5)="N/A","N/A",'输出-系统进路参数'!L140)</f>
        <v>N/A</v>
      </c>
      <c r="J139" s="22" t="str">
        <f>IF(INDEX(Veh_Marshal,0,5)="N/A","N/A",'输出-系统进路参数'!M140)</f>
        <v>N/A</v>
      </c>
      <c r="K139" s="22" t="str">
        <f>IF(INDEX(Veh_Marshal,0,5)="N/A","N/A",'输出-系统进路参数'!N140)</f>
        <v>N/A</v>
      </c>
      <c r="L139" s="22" t="str">
        <f>IF(INDEX(Veh_Marshal,0,5)="N/A","N/A",'输出-系统进路参数'!O140)</f>
        <v>N/A</v>
      </c>
      <c r="M139" s="22" t="str">
        <f>IF(INDEX(Veh_Marshal,0,5)="N/A","N/A",'输出-系统进路参数'!P140)</f>
        <v>N/A</v>
      </c>
      <c r="N139" s="22" t="str">
        <f>IF(INDEX(Veh_Marshal,0,5)="N/A","N/A",'输出-系统进路参数'!Q140)</f>
        <v>N/A</v>
      </c>
      <c r="O139" s="22" t="str">
        <f>IF(INDEX(Veh_Marshal,0,5)="N/A","N/A",'输出-系统进路参数'!R140)</f>
        <v>N/A</v>
      </c>
      <c r="P139" s="22" t="str">
        <f>IF(INDEX(Veh_Marshal,0,5)="N/A","N/A",'输出-系统进路参数'!S140)</f>
        <v>N/A</v>
      </c>
      <c r="Q139" s="22" t="str">
        <f>IF(INDEX(Veh_Marshal,0,5)="N/A","N/A",'输出-系统进路参数'!T140)</f>
        <v>N/A</v>
      </c>
      <c r="R139" s="22" t="str">
        <f>IF(INDEX(Veh_Marshal,0,5)="N/A","N/A",'输出-系统进路参数'!U140)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IF(INDEX(Veh_Marshal,0,5)="N/A","N/A",'输出-系统进路参数'!B141)</f>
        <v>N/A</v>
      </c>
      <c r="B140" s="22" t="str">
        <f>IF(INDEX(Veh_Marshal,0,5)="N/A","N/A",'输出-系统进路参数'!E141)</f>
        <v>N/A</v>
      </c>
      <c r="C140" s="22" t="str">
        <f>IF(INDEX(Veh_Marshal,0,5)="N/A","N/A",'输出-系统进路参数'!F141)</f>
        <v>N/A</v>
      </c>
      <c r="D140" s="22" t="str">
        <f>IF(INDEX(Veh_Marshal,0,5)="N/A","N/A",'输出-系统进路参数'!G141)</f>
        <v>N/A</v>
      </c>
      <c r="E140" s="22" t="str">
        <f>IF(INDEX(Veh_Marshal,0,5)="N/A","N/A",'输出-系统进路参数'!H141)</f>
        <v>N/A</v>
      </c>
      <c r="F140" s="22" t="str">
        <f>IF(INDEX(Veh_Marshal,0,5)="N/A","N/A",'输出-系统进路参数'!I141)</f>
        <v>N/A</v>
      </c>
      <c r="G140" s="22" t="str">
        <f>IF(INDEX(Veh_Marshal,0,5)="N/A","N/A",'输出-系统进路参数'!J141)</f>
        <v>N/A</v>
      </c>
      <c r="H140" s="22" t="str">
        <f>IF(INDEX(Veh_Marshal,0,5)="N/A","N/A",'输出-系统进路参数'!K141)</f>
        <v>N/A</v>
      </c>
      <c r="I140" s="22" t="str">
        <f>IF(INDEX(Veh_Marshal,0,5)="N/A","N/A",'输出-系统进路参数'!L141)</f>
        <v>N/A</v>
      </c>
      <c r="J140" s="22" t="str">
        <f>IF(INDEX(Veh_Marshal,0,5)="N/A","N/A",'输出-系统进路参数'!M141)</f>
        <v>N/A</v>
      </c>
      <c r="K140" s="22" t="str">
        <f>IF(INDEX(Veh_Marshal,0,5)="N/A","N/A",'输出-系统进路参数'!N141)</f>
        <v>N/A</v>
      </c>
      <c r="L140" s="22" t="str">
        <f>IF(INDEX(Veh_Marshal,0,5)="N/A","N/A",'输出-系统进路参数'!O141)</f>
        <v>N/A</v>
      </c>
      <c r="M140" s="22" t="str">
        <f>IF(INDEX(Veh_Marshal,0,5)="N/A","N/A",'输出-系统进路参数'!P141)</f>
        <v>N/A</v>
      </c>
      <c r="N140" s="22" t="str">
        <f>IF(INDEX(Veh_Marshal,0,5)="N/A","N/A",'输出-系统进路参数'!Q141)</f>
        <v>N/A</v>
      </c>
      <c r="O140" s="22" t="str">
        <f>IF(INDEX(Veh_Marshal,0,5)="N/A","N/A",'输出-系统进路参数'!R141)</f>
        <v>N/A</v>
      </c>
      <c r="P140" s="22" t="str">
        <f>IF(INDEX(Veh_Marshal,0,5)="N/A","N/A",'输出-系统进路参数'!S141)</f>
        <v>N/A</v>
      </c>
      <c r="Q140" s="22" t="str">
        <f>IF(INDEX(Veh_Marshal,0,5)="N/A","N/A",'输出-系统进路参数'!T141)</f>
        <v>N/A</v>
      </c>
      <c r="R140" s="22" t="str">
        <f>IF(INDEX(Veh_Marshal,0,5)="N/A","N/A",'输出-系统进路参数'!U141)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IF(INDEX(Veh_Marshal,0,5)="N/A","N/A",'输出-系统进路参数'!B142)</f>
        <v>N/A</v>
      </c>
      <c r="B141" s="22" t="str">
        <f>IF(INDEX(Veh_Marshal,0,5)="N/A","N/A",'输出-系统进路参数'!E142)</f>
        <v>N/A</v>
      </c>
      <c r="C141" s="22" t="str">
        <f>IF(INDEX(Veh_Marshal,0,5)="N/A","N/A",'输出-系统进路参数'!F142)</f>
        <v>N/A</v>
      </c>
      <c r="D141" s="22" t="str">
        <f>IF(INDEX(Veh_Marshal,0,5)="N/A","N/A",'输出-系统进路参数'!G142)</f>
        <v>N/A</v>
      </c>
      <c r="E141" s="22" t="str">
        <f>IF(INDEX(Veh_Marshal,0,5)="N/A","N/A",'输出-系统进路参数'!H142)</f>
        <v>N/A</v>
      </c>
      <c r="F141" s="22" t="str">
        <f>IF(INDEX(Veh_Marshal,0,5)="N/A","N/A",'输出-系统进路参数'!I142)</f>
        <v>N/A</v>
      </c>
      <c r="G141" s="22" t="str">
        <f>IF(INDEX(Veh_Marshal,0,5)="N/A","N/A",'输出-系统进路参数'!J142)</f>
        <v>N/A</v>
      </c>
      <c r="H141" s="22" t="str">
        <f>IF(INDEX(Veh_Marshal,0,5)="N/A","N/A",'输出-系统进路参数'!K142)</f>
        <v>N/A</v>
      </c>
      <c r="I141" s="22" t="str">
        <f>IF(INDEX(Veh_Marshal,0,5)="N/A","N/A",'输出-系统进路参数'!L142)</f>
        <v>N/A</v>
      </c>
      <c r="J141" s="22" t="str">
        <f>IF(INDEX(Veh_Marshal,0,5)="N/A","N/A",'输出-系统进路参数'!M142)</f>
        <v>N/A</v>
      </c>
      <c r="K141" s="22" t="str">
        <f>IF(INDEX(Veh_Marshal,0,5)="N/A","N/A",'输出-系统进路参数'!N142)</f>
        <v>N/A</v>
      </c>
      <c r="L141" s="22" t="str">
        <f>IF(INDEX(Veh_Marshal,0,5)="N/A","N/A",'输出-系统进路参数'!O142)</f>
        <v>N/A</v>
      </c>
      <c r="M141" s="22" t="str">
        <f>IF(INDEX(Veh_Marshal,0,5)="N/A","N/A",'输出-系统进路参数'!P142)</f>
        <v>N/A</v>
      </c>
      <c r="N141" s="22" t="str">
        <f>IF(INDEX(Veh_Marshal,0,5)="N/A","N/A",'输出-系统进路参数'!Q142)</f>
        <v>N/A</v>
      </c>
      <c r="O141" s="22" t="str">
        <f>IF(INDEX(Veh_Marshal,0,5)="N/A","N/A",'输出-系统进路参数'!R142)</f>
        <v>N/A</v>
      </c>
      <c r="P141" s="22" t="str">
        <f>IF(INDEX(Veh_Marshal,0,5)="N/A","N/A",'输出-系统进路参数'!S142)</f>
        <v>N/A</v>
      </c>
      <c r="Q141" s="22" t="str">
        <f>IF(INDEX(Veh_Marshal,0,5)="N/A","N/A",'输出-系统进路参数'!T142)</f>
        <v>N/A</v>
      </c>
      <c r="R141" s="22" t="str">
        <f>IF(INDEX(Veh_Marshal,0,5)="N/A","N/A",'输出-系统进路参数'!U142)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IF(INDEX(Veh_Marshal,0,5)="N/A","N/A",'输出-系统进路参数'!B143)</f>
        <v>N/A</v>
      </c>
      <c r="B142" s="22" t="str">
        <f>IF(INDEX(Veh_Marshal,0,5)="N/A","N/A",'输出-系统进路参数'!E143)</f>
        <v>N/A</v>
      </c>
      <c r="C142" s="22" t="str">
        <f>IF(INDEX(Veh_Marshal,0,5)="N/A","N/A",'输出-系统进路参数'!F143)</f>
        <v>N/A</v>
      </c>
      <c r="D142" s="22" t="str">
        <f>IF(INDEX(Veh_Marshal,0,5)="N/A","N/A",'输出-系统进路参数'!G143)</f>
        <v>N/A</v>
      </c>
      <c r="E142" s="22" t="str">
        <f>IF(INDEX(Veh_Marshal,0,5)="N/A","N/A",'输出-系统进路参数'!H143)</f>
        <v>N/A</v>
      </c>
      <c r="F142" s="22" t="str">
        <f>IF(INDEX(Veh_Marshal,0,5)="N/A","N/A",'输出-系统进路参数'!I143)</f>
        <v>N/A</v>
      </c>
      <c r="G142" s="22" t="str">
        <f>IF(INDEX(Veh_Marshal,0,5)="N/A","N/A",'输出-系统进路参数'!J143)</f>
        <v>N/A</v>
      </c>
      <c r="H142" s="22" t="str">
        <f>IF(INDEX(Veh_Marshal,0,5)="N/A","N/A",'输出-系统进路参数'!K143)</f>
        <v>N/A</v>
      </c>
      <c r="I142" s="22" t="str">
        <f>IF(INDEX(Veh_Marshal,0,5)="N/A","N/A",'输出-系统进路参数'!L143)</f>
        <v>N/A</v>
      </c>
      <c r="J142" s="22" t="str">
        <f>IF(INDEX(Veh_Marshal,0,5)="N/A","N/A",'输出-系统进路参数'!M143)</f>
        <v>N/A</v>
      </c>
      <c r="K142" s="22" t="str">
        <f>IF(INDEX(Veh_Marshal,0,5)="N/A","N/A",'输出-系统进路参数'!N143)</f>
        <v>N/A</v>
      </c>
      <c r="L142" s="22" t="str">
        <f>IF(INDEX(Veh_Marshal,0,5)="N/A","N/A",'输出-系统进路参数'!O143)</f>
        <v>N/A</v>
      </c>
      <c r="M142" s="22" t="str">
        <f>IF(INDEX(Veh_Marshal,0,5)="N/A","N/A",'输出-系统进路参数'!P143)</f>
        <v>N/A</v>
      </c>
      <c r="N142" s="22" t="str">
        <f>IF(INDEX(Veh_Marshal,0,5)="N/A","N/A",'输出-系统进路参数'!Q143)</f>
        <v>N/A</v>
      </c>
      <c r="O142" s="22" t="str">
        <f>IF(INDEX(Veh_Marshal,0,5)="N/A","N/A",'输出-系统进路参数'!R143)</f>
        <v>N/A</v>
      </c>
      <c r="P142" s="22" t="str">
        <f>IF(INDEX(Veh_Marshal,0,5)="N/A","N/A",'输出-系统进路参数'!S143)</f>
        <v>N/A</v>
      </c>
      <c r="Q142" s="22" t="str">
        <f>IF(INDEX(Veh_Marshal,0,5)="N/A","N/A",'输出-系统进路参数'!T143)</f>
        <v>N/A</v>
      </c>
      <c r="R142" s="22" t="str">
        <f>IF(INDEX(Veh_Marshal,0,5)="N/A","N/A",'输出-系统进路参数'!U143)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IF(INDEX(Veh_Marshal,0,5)="N/A","N/A",'输出-系统进路参数'!B144)</f>
        <v>N/A</v>
      </c>
      <c r="B143" s="22" t="str">
        <f>IF(INDEX(Veh_Marshal,0,5)="N/A","N/A",'输出-系统进路参数'!E144)</f>
        <v>N/A</v>
      </c>
      <c r="C143" s="22" t="str">
        <f>IF(INDEX(Veh_Marshal,0,5)="N/A","N/A",'输出-系统进路参数'!F144)</f>
        <v>N/A</v>
      </c>
      <c r="D143" s="22" t="str">
        <f>IF(INDEX(Veh_Marshal,0,5)="N/A","N/A",'输出-系统进路参数'!G144)</f>
        <v>N/A</v>
      </c>
      <c r="E143" s="22" t="str">
        <f>IF(INDEX(Veh_Marshal,0,5)="N/A","N/A",'输出-系统进路参数'!H144)</f>
        <v>N/A</v>
      </c>
      <c r="F143" s="22" t="str">
        <f>IF(INDEX(Veh_Marshal,0,5)="N/A","N/A",'输出-系统进路参数'!I144)</f>
        <v>N/A</v>
      </c>
      <c r="G143" s="22" t="str">
        <f>IF(INDEX(Veh_Marshal,0,5)="N/A","N/A",'输出-系统进路参数'!J144)</f>
        <v>N/A</v>
      </c>
      <c r="H143" s="22" t="str">
        <f>IF(INDEX(Veh_Marshal,0,5)="N/A","N/A",'输出-系统进路参数'!K144)</f>
        <v>N/A</v>
      </c>
      <c r="I143" s="22" t="str">
        <f>IF(INDEX(Veh_Marshal,0,5)="N/A","N/A",'输出-系统进路参数'!L144)</f>
        <v>N/A</v>
      </c>
      <c r="J143" s="22" t="str">
        <f>IF(INDEX(Veh_Marshal,0,5)="N/A","N/A",'输出-系统进路参数'!M144)</f>
        <v>N/A</v>
      </c>
      <c r="K143" s="22" t="str">
        <f>IF(INDEX(Veh_Marshal,0,5)="N/A","N/A",'输出-系统进路参数'!N144)</f>
        <v>N/A</v>
      </c>
      <c r="L143" s="22" t="str">
        <f>IF(INDEX(Veh_Marshal,0,5)="N/A","N/A",'输出-系统进路参数'!O144)</f>
        <v>N/A</v>
      </c>
      <c r="M143" s="22" t="str">
        <f>IF(INDEX(Veh_Marshal,0,5)="N/A","N/A",'输出-系统进路参数'!P144)</f>
        <v>N/A</v>
      </c>
      <c r="N143" s="22" t="str">
        <f>IF(INDEX(Veh_Marshal,0,5)="N/A","N/A",'输出-系统进路参数'!Q144)</f>
        <v>N/A</v>
      </c>
      <c r="O143" s="22" t="str">
        <f>IF(INDEX(Veh_Marshal,0,5)="N/A","N/A",'输出-系统进路参数'!R144)</f>
        <v>N/A</v>
      </c>
      <c r="P143" s="22" t="str">
        <f>IF(INDEX(Veh_Marshal,0,5)="N/A","N/A",'输出-系统进路参数'!S144)</f>
        <v>N/A</v>
      </c>
      <c r="Q143" s="22" t="str">
        <f>IF(INDEX(Veh_Marshal,0,5)="N/A","N/A",'输出-系统进路参数'!T144)</f>
        <v>N/A</v>
      </c>
      <c r="R143" s="22" t="str">
        <f>IF(INDEX(Veh_Marshal,0,5)="N/A","N/A",'输出-系统进路参数'!U144)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IF(INDEX(Veh_Marshal,0,5)="N/A","N/A",'输出-系统进路参数'!B145)</f>
        <v>N/A</v>
      </c>
      <c r="B144" s="22" t="str">
        <f>IF(INDEX(Veh_Marshal,0,5)="N/A","N/A",'输出-系统进路参数'!E145)</f>
        <v>N/A</v>
      </c>
      <c r="C144" s="22" t="str">
        <f>IF(INDEX(Veh_Marshal,0,5)="N/A","N/A",'输出-系统进路参数'!F145)</f>
        <v>N/A</v>
      </c>
      <c r="D144" s="22" t="str">
        <f>IF(INDEX(Veh_Marshal,0,5)="N/A","N/A",'输出-系统进路参数'!G145)</f>
        <v>N/A</v>
      </c>
      <c r="E144" s="22" t="str">
        <f>IF(INDEX(Veh_Marshal,0,5)="N/A","N/A",'输出-系统进路参数'!H145)</f>
        <v>N/A</v>
      </c>
      <c r="F144" s="22" t="str">
        <f>IF(INDEX(Veh_Marshal,0,5)="N/A","N/A",'输出-系统进路参数'!I145)</f>
        <v>N/A</v>
      </c>
      <c r="G144" s="22" t="str">
        <f>IF(INDEX(Veh_Marshal,0,5)="N/A","N/A",'输出-系统进路参数'!J145)</f>
        <v>N/A</v>
      </c>
      <c r="H144" s="22" t="str">
        <f>IF(INDEX(Veh_Marshal,0,5)="N/A","N/A",'输出-系统进路参数'!K145)</f>
        <v>N/A</v>
      </c>
      <c r="I144" s="22" t="str">
        <f>IF(INDEX(Veh_Marshal,0,5)="N/A","N/A",'输出-系统进路参数'!L145)</f>
        <v>N/A</v>
      </c>
      <c r="J144" s="22" t="str">
        <f>IF(INDEX(Veh_Marshal,0,5)="N/A","N/A",'输出-系统进路参数'!M145)</f>
        <v>N/A</v>
      </c>
      <c r="K144" s="22" t="str">
        <f>IF(INDEX(Veh_Marshal,0,5)="N/A","N/A",'输出-系统进路参数'!N145)</f>
        <v>N/A</v>
      </c>
      <c r="L144" s="22" t="str">
        <f>IF(INDEX(Veh_Marshal,0,5)="N/A","N/A",'输出-系统进路参数'!O145)</f>
        <v>N/A</v>
      </c>
      <c r="M144" s="22" t="str">
        <f>IF(INDEX(Veh_Marshal,0,5)="N/A","N/A",'输出-系统进路参数'!P145)</f>
        <v>N/A</v>
      </c>
      <c r="N144" s="22" t="str">
        <f>IF(INDEX(Veh_Marshal,0,5)="N/A","N/A",'输出-系统进路参数'!Q145)</f>
        <v>N/A</v>
      </c>
      <c r="O144" s="22" t="str">
        <f>IF(INDEX(Veh_Marshal,0,5)="N/A","N/A",'输出-系统进路参数'!R145)</f>
        <v>N/A</v>
      </c>
      <c r="P144" s="22" t="str">
        <f>IF(INDEX(Veh_Marshal,0,5)="N/A","N/A",'输出-系统进路参数'!S145)</f>
        <v>N/A</v>
      </c>
      <c r="Q144" s="22" t="str">
        <f>IF(INDEX(Veh_Marshal,0,5)="N/A","N/A",'输出-系统进路参数'!T145)</f>
        <v>N/A</v>
      </c>
      <c r="R144" s="22" t="str">
        <f>IF(INDEX(Veh_Marshal,0,5)="N/A","N/A",'输出-系统进路参数'!U145)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IF(INDEX(Veh_Marshal,0,5)="N/A","N/A",'输出-系统进路参数'!B146)</f>
        <v>N/A</v>
      </c>
      <c r="B145" s="22" t="str">
        <f>IF(INDEX(Veh_Marshal,0,5)="N/A","N/A",'输出-系统进路参数'!E146)</f>
        <v>N/A</v>
      </c>
      <c r="C145" s="22" t="str">
        <f>IF(INDEX(Veh_Marshal,0,5)="N/A","N/A",'输出-系统进路参数'!F146)</f>
        <v>N/A</v>
      </c>
      <c r="D145" s="22" t="str">
        <f>IF(INDEX(Veh_Marshal,0,5)="N/A","N/A",'输出-系统进路参数'!G146)</f>
        <v>N/A</v>
      </c>
      <c r="E145" s="22" t="str">
        <f>IF(INDEX(Veh_Marshal,0,5)="N/A","N/A",'输出-系统进路参数'!H146)</f>
        <v>N/A</v>
      </c>
      <c r="F145" s="22" t="str">
        <f>IF(INDEX(Veh_Marshal,0,5)="N/A","N/A",'输出-系统进路参数'!I146)</f>
        <v>N/A</v>
      </c>
      <c r="G145" s="22" t="str">
        <f>IF(INDEX(Veh_Marshal,0,5)="N/A","N/A",'输出-系统进路参数'!J146)</f>
        <v>N/A</v>
      </c>
      <c r="H145" s="22" t="str">
        <f>IF(INDEX(Veh_Marshal,0,5)="N/A","N/A",'输出-系统进路参数'!K146)</f>
        <v>N/A</v>
      </c>
      <c r="I145" s="22" t="str">
        <f>IF(INDEX(Veh_Marshal,0,5)="N/A","N/A",'输出-系统进路参数'!L146)</f>
        <v>N/A</v>
      </c>
      <c r="J145" s="22" t="str">
        <f>IF(INDEX(Veh_Marshal,0,5)="N/A","N/A",'输出-系统进路参数'!M146)</f>
        <v>N/A</v>
      </c>
      <c r="K145" s="22" t="str">
        <f>IF(INDEX(Veh_Marshal,0,5)="N/A","N/A",'输出-系统进路参数'!N146)</f>
        <v>N/A</v>
      </c>
      <c r="L145" s="22" t="str">
        <f>IF(INDEX(Veh_Marshal,0,5)="N/A","N/A",'输出-系统进路参数'!O146)</f>
        <v>N/A</v>
      </c>
      <c r="M145" s="22" t="str">
        <f>IF(INDEX(Veh_Marshal,0,5)="N/A","N/A",'输出-系统进路参数'!P146)</f>
        <v>N/A</v>
      </c>
      <c r="N145" s="22" t="str">
        <f>IF(INDEX(Veh_Marshal,0,5)="N/A","N/A",'输出-系统进路参数'!Q146)</f>
        <v>N/A</v>
      </c>
      <c r="O145" s="22" t="str">
        <f>IF(INDEX(Veh_Marshal,0,5)="N/A","N/A",'输出-系统进路参数'!R146)</f>
        <v>N/A</v>
      </c>
      <c r="P145" s="22" t="str">
        <f>IF(INDEX(Veh_Marshal,0,5)="N/A","N/A",'输出-系统进路参数'!S146)</f>
        <v>N/A</v>
      </c>
      <c r="Q145" s="22" t="str">
        <f>IF(INDEX(Veh_Marshal,0,5)="N/A","N/A",'输出-系统进路参数'!T146)</f>
        <v>N/A</v>
      </c>
      <c r="R145" s="22" t="str">
        <f>IF(INDEX(Veh_Marshal,0,5)="N/A","N/A",'输出-系统进路参数'!U146)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IF(INDEX(Veh_Marshal,0,5)="N/A","N/A",'输出-系统进路参数'!B147)</f>
        <v>N/A</v>
      </c>
      <c r="B146" s="22" t="str">
        <f>IF(INDEX(Veh_Marshal,0,5)="N/A","N/A",'输出-系统进路参数'!E147)</f>
        <v>N/A</v>
      </c>
      <c r="C146" s="22" t="str">
        <f>IF(INDEX(Veh_Marshal,0,5)="N/A","N/A",'输出-系统进路参数'!F147)</f>
        <v>N/A</v>
      </c>
      <c r="D146" s="22" t="str">
        <f>IF(INDEX(Veh_Marshal,0,5)="N/A","N/A",'输出-系统进路参数'!G147)</f>
        <v>N/A</v>
      </c>
      <c r="E146" s="22" t="str">
        <f>IF(INDEX(Veh_Marshal,0,5)="N/A","N/A",'输出-系统进路参数'!H147)</f>
        <v>N/A</v>
      </c>
      <c r="F146" s="22" t="str">
        <f>IF(INDEX(Veh_Marshal,0,5)="N/A","N/A",'输出-系统进路参数'!I147)</f>
        <v>N/A</v>
      </c>
      <c r="G146" s="22" t="str">
        <f>IF(INDEX(Veh_Marshal,0,5)="N/A","N/A",'输出-系统进路参数'!J147)</f>
        <v>N/A</v>
      </c>
      <c r="H146" s="22" t="str">
        <f>IF(INDEX(Veh_Marshal,0,5)="N/A","N/A",'输出-系统进路参数'!K147)</f>
        <v>N/A</v>
      </c>
      <c r="I146" s="22" t="str">
        <f>IF(INDEX(Veh_Marshal,0,5)="N/A","N/A",'输出-系统进路参数'!L147)</f>
        <v>N/A</v>
      </c>
      <c r="J146" s="22" t="str">
        <f>IF(INDEX(Veh_Marshal,0,5)="N/A","N/A",'输出-系统进路参数'!M147)</f>
        <v>N/A</v>
      </c>
      <c r="K146" s="22" t="str">
        <f>IF(INDEX(Veh_Marshal,0,5)="N/A","N/A",'输出-系统进路参数'!N147)</f>
        <v>N/A</v>
      </c>
      <c r="L146" s="22" t="str">
        <f>IF(INDEX(Veh_Marshal,0,5)="N/A","N/A",'输出-系统进路参数'!O147)</f>
        <v>N/A</v>
      </c>
      <c r="M146" s="22" t="str">
        <f>IF(INDEX(Veh_Marshal,0,5)="N/A","N/A",'输出-系统进路参数'!P147)</f>
        <v>N/A</v>
      </c>
      <c r="N146" s="22" t="str">
        <f>IF(INDEX(Veh_Marshal,0,5)="N/A","N/A",'输出-系统进路参数'!Q147)</f>
        <v>N/A</v>
      </c>
      <c r="O146" s="22" t="str">
        <f>IF(INDEX(Veh_Marshal,0,5)="N/A","N/A",'输出-系统进路参数'!R147)</f>
        <v>N/A</v>
      </c>
      <c r="P146" s="22" t="str">
        <f>IF(INDEX(Veh_Marshal,0,5)="N/A","N/A",'输出-系统进路参数'!S147)</f>
        <v>N/A</v>
      </c>
      <c r="Q146" s="22" t="str">
        <f>IF(INDEX(Veh_Marshal,0,5)="N/A","N/A",'输出-系统进路参数'!T147)</f>
        <v>N/A</v>
      </c>
      <c r="R146" s="22" t="str">
        <f>IF(INDEX(Veh_Marshal,0,5)="N/A","N/A",'输出-系统进路参数'!U147)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IF(INDEX(Veh_Marshal,0,5)="N/A","N/A",'输出-系统进路参数'!B148)</f>
        <v>N/A</v>
      </c>
      <c r="B147" s="22" t="str">
        <f>IF(INDEX(Veh_Marshal,0,5)="N/A","N/A",'输出-系统进路参数'!E148)</f>
        <v>N/A</v>
      </c>
      <c r="C147" s="22" t="str">
        <f>IF(INDEX(Veh_Marshal,0,5)="N/A","N/A",'输出-系统进路参数'!F148)</f>
        <v>N/A</v>
      </c>
      <c r="D147" s="22" t="str">
        <f>IF(INDEX(Veh_Marshal,0,5)="N/A","N/A",'输出-系统进路参数'!G148)</f>
        <v>N/A</v>
      </c>
      <c r="E147" s="22" t="str">
        <f>IF(INDEX(Veh_Marshal,0,5)="N/A","N/A",'输出-系统进路参数'!H148)</f>
        <v>N/A</v>
      </c>
      <c r="F147" s="22" t="str">
        <f>IF(INDEX(Veh_Marshal,0,5)="N/A","N/A",'输出-系统进路参数'!I148)</f>
        <v>N/A</v>
      </c>
      <c r="G147" s="22" t="str">
        <f>IF(INDEX(Veh_Marshal,0,5)="N/A","N/A",'输出-系统进路参数'!J148)</f>
        <v>N/A</v>
      </c>
      <c r="H147" s="22" t="str">
        <f>IF(INDEX(Veh_Marshal,0,5)="N/A","N/A",'输出-系统进路参数'!K148)</f>
        <v>N/A</v>
      </c>
      <c r="I147" s="22" t="str">
        <f>IF(INDEX(Veh_Marshal,0,5)="N/A","N/A",'输出-系统进路参数'!L148)</f>
        <v>N/A</v>
      </c>
      <c r="J147" s="22" t="str">
        <f>IF(INDEX(Veh_Marshal,0,5)="N/A","N/A",'输出-系统进路参数'!M148)</f>
        <v>N/A</v>
      </c>
      <c r="K147" s="22" t="str">
        <f>IF(INDEX(Veh_Marshal,0,5)="N/A","N/A",'输出-系统进路参数'!N148)</f>
        <v>N/A</v>
      </c>
      <c r="L147" s="22" t="str">
        <f>IF(INDEX(Veh_Marshal,0,5)="N/A","N/A",'输出-系统进路参数'!O148)</f>
        <v>N/A</v>
      </c>
      <c r="M147" s="22" t="str">
        <f>IF(INDEX(Veh_Marshal,0,5)="N/A","N/A",'输出-系统进路参数'!P148)</f>
        <v>N/A</v>
      </c>
      <c r="N147" s="22" t="str">
        <f>IF(INDEX(Veh_Marshal,0,5)="N/A","N/A",'输出-系统进路参数'!Q148)</f>
        <v>N/A</v>
      </c>
      <c r="O147" s="22" t="str">
        <f>IF(INDEX(Veh_Marshal,0,5)="N/A","N/A",'输出-系统进路参数'!R148)</f>
        <v>N/A</v>
      </c>
      <c r="P147" s="22" t="str">
        <f>IF(INDEX(Veh_Marshal,0,5)="N/A","N/A",'输出-系统进路参数'!S148)</f>
        <v>N/A</v>
      </c>
      <c r="Q147" s="22" t="str">
        <f>IF(INDEX(Veh_Marshal,0,5)="N/A","N/A",'输出-系统进路参数'!T148)</f>
        <v>N/A</v>
      </c>
      <c r="R147" s="22" t="str">
        <f>IF(INDEX(Veh_Marshal,0,5)="N/A","N/A",'输出-系统进路参数'!U148)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IF(INDEX(Veh_Marshal,0,5)="N/A","N/A",'输出-系统进路参数'!B149)</f>
        <v>N/A</v>
      </c>
      <c r="B148" s="22" t="str">
        <f>IF(INDEX(Veh_Marshal,0,5)="N/A","N/A",'输出-系统进路参数'!E149)</f>
        <v>N/A</v>
      </c>
      <c r="C148" s="22" t="str">
        <f>IF(INDEX(Veh_Marshal,0,5)="N/A","N/A",'输出-系统进路参数'!F149)</f>
        <v>N/A</v>
      </c>
      <c r="D148" s="22" t="str">
        <f>IF(INDEX(Veh_Marshal,0,5)="N/A","N/A",'输出-系统进路参数'!G149)</f>
        <v>N/A</v>
      </c>
      <c r="E148" s="22" t="str">
        <f>IF(INDEX(Veh_Marshal,0,5)="N/A","N/A",'输出-系统进路参数'!H149)</f>
        <v>N/A</v>
      </c>
      <c r="F148" s="22" t="str">
        <f>IF(INDEX(Veh_Marshal,0,5)="N/A","N/A",'输出-系统进路参数'!I149)</f>
        <v>N/A</v>
      </c>
      <c r="G148" s="22" t="str">
        <f>IF(INDEX(Veh_Marshal,0,5)="N/A","N/A",'输出-系统进路参数'!J149)</f>
        <v>N/A</v>
      </c>
      <c r="H148" s="22" t="str">
        <f>IF(INDEX(Veh_Marshal,0,5)="N/A","N/A",'输出-系统进路参数'!K149)</f>
        <v>N/A</v>
      </c>
      <c r="I148" s="22" t="str">
        <f>IF(INDEX(Veh_Marshal,0,5)="N/A","N/A",'输出-系统进路参数'!L149)</f>
        <v>N/A</v>
      </c>
      <c r="J148" s="22" t="str">
        <f>IF(INDEX(Veh_Marshal,0,5)="N/A","N/A",'输出-系统进路参数'!M149)</f>
        <v>N/A</v>
      </c>
      <c r="K148" s="22" t="str">
        <f>IF(INDEX(Veh_Marshal,0,5)="N/A","N/A",'输出-系统进路参数'!N149)</f>
        <v>N/A</v>
      </c>
      <c r="L148" s="22" t="str">
        <f>IF(INDEX(Veh_Marshal,0,5)="N/A","N/A",'输出-系统进路参数'!O149)</f>
        <v>N/A</v>
      </c>
      <c r="M148" s="22" t="str">
        <f>IF(INDEX(Veh_Marshal,0,5)="N/A","N/A",'输出-系统进路参数'!P149)</f>
        <v>N/A</v>
      </c>
      <c r="N148" s="22" t="str">
        <f>IF(INDEX(Veh_Marshal,0,5)="N/A","N/A",'输出-系统进路参数'!Q149)</f>
        <v>N/A</v>
      </c>
      <c r="O148" s="22" t="str">
        <f>IF(INDEX(Veh_Marshal,0,5)="N/A","N/A",'输出-系统进路参数'!R149)</f>
        <v>N/A</v>
      </c>
      <c r="P148" s="22" t="str">
        <f>IF(INDEX(Veh_Marshal,0,5)="N/A","N/A",'输出-系统进路参数'!S149)</f>
        <v>N/A</v>
      </c>
      <c r="Q148" s="22" t="str">
        <f>IF(INDEX(Veh_Marshal,0,5)="N/A","N/A",'输出-系统进路参数'!T149)</f>
        <v>N/A</v>
      </c>
      <c r="R148" s="22" t="str">
        <f>IF(INDEX(Veh_Marshal,0,5)="N/A","N/A",'输出-系统进路参数'!U149)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IF(INDEX(Veh_Marshal,0,5)="N/A","N/A",'输出-系统进路参数'!B150)</f>
        <v>N/A</v>
      </c>
      <c r="B149" s="22" t="str">
        <f>IF(INDEX(Veh_Marshal,0,5)="N/A","N/A",'输出-系统进路参数'!E150)</f>
        <v>N/A</v>
      </c>
      <c r="C149" s="22" t="str">
        <f>IF(INDEX(Veh_Marshal,0,5)="N/A","N/A",'输出-系统进路参数'!F150)</f>
        <v>N/A</v>
      </c>
      <c r="D149" s="22" t="str">
        <f>IF(INDEX(Veh_Marshal,0,5)="N/A","N/A",'输出-系统进路参数'!G150)</f>
        <v>N/A</v>
      </c>
      <c r="E149" s="22" t="str">
        <f>IF(INDEX(Veh_Marshal,0,5)="N/A","N/A",'输出-系统进路参数'!H150)</f>
        <v>N/A</v>
      </c>
      <c r="F149" s="22" t="str">
        <f>IF(INDEX(Veh_Marshal,0,5)="N/A","N/A",'输出-系统进路参数'!I150)</f>
        <v>N/A</v>
      </c>
      <c r="G149" s="22" t="str">
        <f>IF(INDEX(Veh_Marshal,0,5)="N/A","N/A",'输出-系统进路参数'!J150)</f>
        <v>N/A</v>
      </c>
      <c r="H149" s="22" t="str">
        <f>IF(INDEX(Veh_Marshal,0,5)="N/A","N/A",'输出-系统进路参数'!K150)</f>
        <v>N/A</v>
      </c>
      <c r="I149" s="22" t="str">
        <f>IF(INDEX(Veh_Marshal,0,5)="N/A","N/A",'输出-系统进路参数'!L150)</f>
        <v>N/A</v>
      </c>
      <c r="J149" s="22" t="str">
        <f>IF(INDEX(Veh_Marshal,0,5)="N/A","N/A",'输出-系统进路参数'!M150)</f>
        <v>N/A</v>
      </c>
      <c r="K149" s="22" t="str">
        <f>IF(INDEX(Veh_Marshal,0,5)="N/A","N/A",'输出-系统进路参数'!N150)</f>
        <v>N/A</v>
      </c>
      <c r="L149" s="22" t="str">
        <f>IF(INDEX(Veh_Marshal,0,5)="N/A","N/A",'输出-系统进路参数'!O150)</f>
        <v>N/A</v>
      </c>
      <c r="M149" s="22" t="str">
        <f>IF(INDEX(Veh_Marshal,0,5)="N/A","N/A",'输出-系统进路参数'!P150)</f>
        <v>N/A</v>
      </c>
      <c r="N149" s="22" t="str">
        <f>IF(INDEX(Veh_Marshal,0,5)="N/A","N/A",'输出-系统进路参数'!Q150)</f>
        <v>N/A</v>
      </c>
      <c r="O149" s="22" t="str">
        <f>IF(INDEX(Veh_Marshal,0,5)="N/A","N/A",'输出-系统进路参数'!R150)</f>
        <v>N/A</v>
      </c>
      <c r="P149" s="22" t="str">
        <f>IF(INDEX(Veh_Marshal,0,5)="N/A","N/A",'输出-系统进路参数'!S150)</f>
        <v>N/A</v>
      </c>
      <c r="Q149" s="22" t="str">
        <f>IF(INDEX(Veh_Marshal,0,5)="N/A","N/A",'输出-系统进路参数'!T150)</f>
        <v>N/A</v>
      </c>
      <c r="R149" s="22" t="str">
        <f>IF(INDEX(Veh_Marshal,0,5)="N/A","N/A",'输出-系统进路参数'!U150)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IF(INDEX(Veh_Marshal,0,5)="N/A","N/A",'输出-系统进路参数'!B151)</f>
        <v>N/A</v>
      </c>
      <c r="B150" s="22" t="str">
        <f>IF(INDEX(Veh_Marshal,0,5)="N/A","N/A",'输出-系统进路参数'!E151)</f>
        <v>N/A</v>
      </c>
      <c r="C150" s="22" t="str">
        <f>IF(INDEX(Veh_Marshal,0,5)="N/A","N/A",'输出-系统进路参数'!F151)</f>
        <v>N/A</v>
      </c>
      <c r="D150" s="22" t="str">
        <f>IF(INDEX(Veh_Marshal,0,5)="N/A","N/A",'输出-系统进路参数'!G151)</f>
        <v>N/A</v>
      </c>
      <c r="E150" s="22" t="str">
        <f>IF(INDEX(Veh_Marshal,0,5)="N/A","N/A",'输出-系统进路参数'!H151)</f>
        <v>N/A</v>
      </c>
      <c r="F150" s="22" t="str">
        <f>IF(INDEX(Veh_Marshal,0,5)="N/A","N/A",'输出-系统进路参数'!I151)</f>
        <v>N/A</v>
      </c>
      <c r="G150" s="22" t="str">
        <f>IF(INDEX(Veh_Marshal,0,5)="N/A","N/A",'输出-系统进路参数'!J151)</f>
        <v>N/A</v>
      </c>
      <c r="H150" s="22" t="str">
        <f>IF(INDEX(Veh_Marshal,0,5)="N/A","N/A",'输出-系统进路参数'!K151)</f>
        <v>N/A</v>
      </c>
      <c r="I150" s="22" t="str">
        <f>IF(INDEX(Veh_Marshal,0,5)="N/A","N/A",'输出-系统进路参数'!L151)</f>
        <v>N/A</v>
      </c>
      <c r="J150" s="22" t="str">
        <f>IF(INDEX(Veh_Marshal,0,5)="N/A","N/A",'输出-系统进路参数'!M151)</f>
        <v>N/A</v>
      </c>
      <c r="K150" s="22" t="str">
        <f>IF(INDEX(Veh_Marshal,0,5)="N/A","N/A",'输出-系统进路参数'!N151)</f>
        <v>N/A</v>
      </c>
      <c r="L150" s="22" t="str">
        <f>IF(INDEX(Veh_Marshal,0,5)="N/A","N/A",'输出-系统进路参数'!O151)</f>
        <v>N/A</v>
      </c>
      <c r="M150" s="22" t="str">
        <f>IF(INDEX(Veh_Marshal,0,5)="N/A","N/A",'输出-系统进路参数'!P151)</f>
        <v>N/A</v>
      </c>
      <c r="N150" s="22" t="str">
        <f>IF(INDEX(Veh_Marshal,0,5)="N/A","N/A",'输出-系统进路参数'!Q151)</f>
        <v>N/A</v>
      </c>
      <c r="O150" s="22" t="str">
        <f>IF(INDEX(Veh_Marshal,0,5)="N/A","N/A",'输出-系统进路参数'!R151)</f>
        <v>N/A</v>
      </c>
      <c r="P150" s="22" t="str">
        <f>IF(INDEX(Veh_Marshal,0,5)="N/A","N/A",'输出-系统进路参数'!S151)</f>
        <v>N/A</v>
      </c>
      <c r="Q150" s="22" t="str">
        <f>IF(INDEX(Veh_Marshal,0,5)="N/A","N/A",'输出-系统进路参数'!T151)</f>
        <v>N/A</v>
      </c>
      <c r="R150" s="22" t="str">
        <f>IF(INDEX(Veh_Marshal,0,5)="N/A","N/A",'输出-系统进路参数'!U151)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IF(INDEX(Veh_Marshal,0,5)="N/A","N/A",'输出-系统进路参数'!B152)</f>
        <v>N/A</v>
      </c>
      <c r="B151" s="22" t="str">
        <f>IF(INDEX(Veh_Marshal,0,5)="N/A","N/A",'输出-系统进路参数'!E152)</f>
        <v>N/A</v>
      </c>
      <c r="C151" s="22" t="str">
        <f>IF(INDEX(Veh_Marshal,0,5)="N/A","N/A",'输出-系统进路参数'!F152)</f>
        <v>N/A</v>
      </c>
      <c r="D151" s="22" t="str">
        <f>IF(INDEX(Veh_Marshal,0,5)="N/A","N/A",'输出-系统进路参数'!G152)</f>
        <v>N/A</v>
      </c>
      <c r="E151" s="22" t="str">
        <f>IF(INDEX(Veh_Marshal,0,5)="N/A","N/A",'输出-系统进路参数'!H152)</f>
        <v>N/A</v>
      </c>
      <c r="F151" s="22" t="str">
        <f>IF(INDEX(Veh_Marshal,0,5)="N/A","N/A",'输出-系统进路参数'!I152)</f>
        <v>N/A</v>
      </c>
      <c r="G151" s="22" t="str">
        <f>IF(INDEX(Veh_Marshal,0,5)="N/A","N/A",'输出-系统进路参数'!J152)</f>
        <v>N/A</v>
      </c>
      <c r="H151" s="22" t="str">
        <f>IF(INDEX(Veh_Marshal,0,5)="N/A","N/A",'输出-系统进路参数'!K152)</f>
        <v>N/A</v>
      </c>
      <c r="I151" s="22" t="str">
        <f>IF(INDEX(Veh_Marshal,0,5)="N/A","N/A",'输出-系统进路参数'!L152)</f>
        <v>N/A</v>
      </c>
      <c r="J151" s="22" t="str">
        <f>IF(INDEX(Veh_Marshal,0,5)="N/A","N/A",'输出-系统进路参数'!M152)</f>
        <v>N/A</v>
      </c>
      <c r="K151" s="22" t="str">
        <f>IF(INDEX(Veh_Marshal,0,5)="N/A","N/A",'输出-系统进路参数'!N152)</f>
        <v>N/A</v>
      </c>
      <c r="L151" s="22" t="str">
        <f>IF(INDEX(Veh_Marshal,0,5)="N/A","N/A",'输出-系统进路参数'!O152)</f>
        <v>N/A</v>
      </c>
      <c r="M151" s="22" t="str">
        <f>IF(INDEX(Veh_Marshal,0,5)="N/A","N/A",'输出-系统进路参数'!P152)</f>
        <v>N/A</v>
      </c>
      <c r="N151" s="22" t="str">
        <f>IF(INDEX(Veh_Marshal,0,5)="N/A","N/A",'输出-系统进路参数'!Q152)</f>
        <v>N/A</v>
      </c>
      <c r="O151" s="22" t="str">
        <f>IF(INDEX(Veh_Marshal,0,5)="N/A","N/A",'输出-系统进路参数'!R152)</f>
        <v>N/A</v>
      </c>
      <c r="P151" s="22" t="str">
        <f>IF(INDEX(Veh_Marshal,0,5)="N/A","N/A",'输出-系统进路参数'!S152)</f>
        <v>N/A</v>
      </c>
      <c r="Q151" s="22" t="str">
        <f>IF(INDEX(Veh_Marshal,0,5)="N/A","N/A",'输出-系统进路参数'!T152)</f>
        <v>N/A</v>
      </c>
      <c r="R151" s="22" t="str">
        <f>IF(INDEX(Veh_Marshal,0,5)="N/A","N/A",'输出-系统进路参数'!U152)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IF(INDEX(Veh_Marshal,0,5)="N/A","N/A",'输出-系统进路参数'!B153)</f>
        <v>N/A</v>
      </c>
      <c r="B152" s="22" t="str">
        <f>IF(INDEX(Veh_Marshal,0,5)="N/A","N/A",'输出-系统进路参数'!E153)</f>
        <v>N/A</v>
      </c>
      <c r="C152" s="22" t="str">
        <f>IF(INDEX(Veh_Marshal,0,5)="N/A","N/A",'输出-系统进路参数'!F153)</f>
        <v>N/A</v>
      </c>
      <c r="D152" s="22" t="str">
        <f>IF(INDEX(Veh_Marshal,0,5)="N/A","N/A",'输出-系统进路参数'!G153)</f>
        <v>N/A</v>
      </c>
      <c r="E152" s="22" t="str">
        <f>IF(INDEX(Veh_Marshal,0,5)="N/A","N/A",'输出-系统进路参数'!H153)</f>
        <v>N/A</v>
      </c>
      <c r="F152" s="22" t="str">
        <f>IF(INDEX(Veh_Marshal,0,5)="N/A","N/A",'输出-系统进路参数'!I153)</f>
        <v>N/A</v>
      </c>
      <c r="G152" s="22" t="str">
        <f>IF(INDEX(Veh_Marshal,0,5)="N/A","N/A",'输出-系统进路参数'!J153)</f>
        <v>N/A</v>
      </c>
      <c r="H152" s="22" t="str">
        <f>IF(INDEX(Veh_Marshal,0,5)="N/A","N/A",'输出-系统进路参数'!K153)</f>
        <v>N/A</v>
      </c>
      <c r="I152" s="22" t="str">
        <f>IF(INDEX(Veh_Marshal,0,5)="N/A","N/A",'输出-系统进路参数'!L153)</f>
        <v>N/A</v>
      </c>
      <c r="J152" s="22" t="str">
        <f>IF(INDEX(Veh_Marshal,0,5)="N/A","N/A",'输出-系统进路参数'!M153)</f>
        <v>N/A</v>
      </c>
      <c r="K152" s="22" t="str">
        <f>IF(INDEX(Veh_Marshal,0,5)="N/A","N/A",'输出-系统进路参数'!N153)</f>
        <v>N/A</v>
      </c>
      <c r="L152" s="22" t="str">
        <f>IF(INDEX(Veh_Marshal,0,5)="N/A","N/A",'输出-系统进路参数'!O153)</f>
        <v>N/A</v>
      </c>
      <c r="M152" s="22" t="str">
        <f>IF(INDEX(Veh_Marshal,0,5)="N/A","N/A",'输出-系统进路参数'!P153)</f>
        <v>N/A</v>
      </c>
      <c r="N152" s="22" t="str">
        <f>IF(INDEX(Veh_Marshal,0,5)="N/A","N/A",'输出-系统进路参数'!Q153)</f>
        <v>N/A</v>
      </c>
      <c r="O152" s="22" t="str">
        <f>IF(INDEX(Veh_Marshal,0,5)="N/A","N/A",'输出-系统进路参数'!R153)</f>
        <v>N/A</v>
      </c>
      <c r="P152" s="22" t="str">
        <f>IF(INDEX(Veh_Marshal,0,5)="N/A","N/A",'输出-系统进路参数'!S153)</f>
        <v>N/A</v>
      </c>
      <c r="Q152" s="22" t="str">
        <f>IF(INDEX(Veh_Marshal,0,5)="N/A","N/A",'输出-系统进路参数'!T153)</f>
        <v>N/A</v>
      </c>
      <c r="R152" s="22" t="str">
        <f>IF(INDEX(Veh_Marshal,0,5)="N/A","N/A",'输出-系统进路参数'!U153)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IF(INDEX(Veh_Marshal,0,5)="N/A","N/A",'输出-系统进路参数'!B154)</f>
        <v>N/A</v>
      </c>
      <c r="B153" s="22" t="str">
        <f>IF(INDEX(Veh_Marshal,0,5)="N/A","N/A",'输出-系统进路参数'!E154)</f>
        <v>N/A</v>
      </c>
      <c r="C153" s="22" t="str">
        <f>IF(INDEX(Veh_Marshal,0,5)="N/A","N/A",'输出-系统进路参数'!F154)</f>
        <v>N/A</v>
      </c>
      <c r="D153" s="22" t="str">
        <f>IF(INDEX(Veh_Marshal,0,5)="N/A","N/A",'输出-系统进路参数'!G154)</f>
        <v>N/A</v>
      </c>
      <c r="E153" s="22" t="str">
        <f>IF(INDEX(Veh_Marshal,0,5)="N/A","N/A",'输出-系统进路参数'!H154)</f>
        <v>N/A</v>
      </c>
      <c r="F153" s="22" t="str">
        <f>IF(INDEX(Veh_Marshal,0,5)="N/A","N/A",'输出-系统进路参数'!I154)</f>
        <v>N/A</v>
      </c>
      <c r="G153" s="22" t="str">
        <f>IF(INDEX(Veh_Marshal,0,5)="N/A","N/A",'输出-系统进路参数'!J154)</f>
        <v>N/A</v>
      </c>
      <c r="H153" s="22" t="str">
        <f>IF(INDEX(Veh_Marshal,0,5)="N/A","N/A",'输出-系统进路参数'!K154)</f>
        <v>N/A</v>
      </c>
      <c r="I153" s="22" t="str">
        <f>IF(INDEX(Veh_Marshal,0,5)="N/A","N/A",'输出-系统进路参数'!L154)</f>
        <v>N/A</v>
      </c>
      <c r="J153" s="22" t="str">
        <f>IF(INDEX(Veh_Marshal,0,5)="N/A","N/A",'输出-系统进路参数'!M154)</f>
        <v>N/A</v>
      </c>
      <c r="K153" s="22" t="str">
        <f>IF(INDEX(Veh_Marshal,0,5)="N/A","N/A",'输出-系统进路参数'!N154)</f>
        <v>N/A</v>
      </c>
      <c r="L153" s="22" t="str">
        <f>IF(INDEX(Veh_Marshal,0,5)="N/A","N/A",'输出-系统进路参数'!O154)</f>
        <v>N/A</v>
      </c>
      <c r="M153" s="22" t="str">
        <f>IF(INDEX(Veh_Marshal,0,5)="N/A","N/A",'输出-系统进路参数'!P154)</f>
        <v>N/A</v>
      </c>
      <c r="N153" s="22" t="str">
        <f>IF(INDEX(Veh_Marshal,0,5)="N/A","N/A",'输出-系统进路参数'!Q154)</f>
        <v>N/A</v>
      </c>
      <c r="O153" s="22" t="str">
        <f>IF(INDEX(Veh_Marshal,0,5)="N/A","N/A",'输出-系统进路参数'!R154)</f>
        <v>N/A</v>
      </c>
      <c r="P153" s="22" t="str">
        <f>IF(INDEX(Veh_Marshal,0,5)="N/A","N/A",'输出-系统进路参数'!S154)</f>
        <v>N/A</v>
      </c>
      <c r="Q153" s="22" t="str">
        <f>IF(INDEX(Veh_Marshal,0,5)="N/A","N/A",'输出-系统进路参数'!T154)</f>
        <v>N/A</v>
      </c>
      <c r="R153" s="22" t="str">
        <f>IF(INDEX(Veh_Marshal,0,5)="N/A","N/A",'输出-系统进路参数'!U154)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IF(INDEX(Veh_Marshal,0,5)="N/A","N/A",'输出-系统进路参数'!B155)</f>
        <v>N/A</v>
      </c>
      <c r="B154" s="22" t="str">
        <f>IF(INDEX(Veh_Marshal,0,5)="N/A","N/A",'输出-系统进路参数'!E155)</f>
        <v>N/A</v>
      </c>
      <c r="C154" s="22" t="str">
        <f>IF(INDEX(Veh_Marshal,0,5)="N/A","N/A",'输出-系统进路参数'!F155)</f>
        <v>N/A</v>
      </c>
      <c r="D154" s="22" t="str">
        <f>IF(INDEX(Veh_Marshal,0,5)="N/A","N/A",'输出-系统进路参数'!G155)</f>
        <v>N/A</v>
      </c>
      <c r="E154" s="22" t="str">
        <f>IF(INDEX(Veh_Marshal,0,5)="N/A","N/A",'输出-系统进路参数'!H155)</f>
        <v>N/A</v>
      </c>
      <c r="F154" s="22" t="str">
        <f>IF(INDEX(Veh_Marshal,0,5)="N/A","N/A",'输出-系统进路参数'!I155)</f>
        <v>N/A</v>
      </c>
      <c r="G154" s="22" t="str">
        <f>IF(INDEX(Veh_Marshal,0,5)="N/A","N/A",'输出-系统进路参数'!J155)</f>
        <v>N/A</v>
      </c>
      <c r="H154" s="22" t="str">
        <f>IF(INDEX(Veh_Marshal,0,5)="N/A","N/A",'输出-系统进路参数'!K155)</f>
        <v>N/A</v>
      </c>
      <c r="I154" s="22" t="str">
        <f>IF(INDEX(Veh_Marshal,0,5)="N/A","N/A",'输出-系统进路参数'!L155)</f>
        <v>N/A</v>
      </c>
      <c r="J154" s="22" t="str">
        <f>IF(INDEX(Veh_Marshal,0,5)="N/A","N/A",'输出-系统进路参数'!M155)</f>
        <v>N/A</v>
      </c>
      <c r="K154" s="22" t="str">
        <f>IF(INDEX(Veh_Marshal,0,5)="N/A","N/A",'输出-系统进路参数'!N155)</f>
        <v>N/A</v>
      </c>
      <c r="L154" s="22" t="str">
        <f>IF(INDEX(Veh_Marshal,0,5)="N/A","N/A",'输出-系统进路参数'!O155)</f>
        <v>N/A</v>
      </c>
      <c r="M154" s="22" t="str">
        <f>IF(INDEX(Veh_Marshal,0,5)="N/A","N/A",'输出-系统进路参数'!P155)</f>
        <v>N/A</v>
      </c>
      <c r="N154" s="22" t="str">
        <f>IF(INDEX(Veh_Marshal,0,5)="N/A","N/A",'输出-系统进路参数'!Q155)</f>
        <v>N/A</v>
      </c>
      <c r="O154" s="22" t="str">
        <f>IF(INDEX(Veh_Marshal,0,5)="N/A","N/A",'输出-系统进路参数'!R155)</f>
        <v>N/A</v>
      </c>
      <c r="P154" s="22" t="str">
        <f>IF(INDEX(Veh_Marshal,0,5)="N/A","N/A",'输出-系统进路参数'!S155)</f>
        <v>N/A</v>
      </c>
      <c r="Q154" s="22" t="str">
        <f>IF(INDEX(Veh_Marshal,0,5)="N/A","N/A",'输出-系统进路参数'!T155)</f>
        <v>N/A</v>
      </c>
      <c r="R154" s="22" t="str">
        <f>IF(INDEX(Veh_Marshal,0,5)="N/A","N/A",'输出-系统进路参数'!U155)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IF(INDEX(Veh_Marshal,0,5)="N/A","N/A",'输出-系统进路参数'!B156)</f>
        <v>N/A</v>
      </c>
      <c r="B155" s="22" t="str">
        <f>IF(INDEX(Veh_Marshal,0,5)="N/A","N/A",'输出-系统进路参数'!E156)</f>
        <v>N/A</v>
      </c>
      <c r="C155" s="22" t="str">
        <f>IF(INDEX(Veh_Marshal,0,5)="N/A","N/A",'输出-系统进路参数'!F156)</f>
        <v>N/A</v>
      </c>
      <c r="D155" s="22" t="str">
        <f>IF(INDEX(Veh_Marshal,0,5)="N/A","N/A",'输出-系统进路参数'!G156)</f>
        <v>N/A</v>
      </c>
      <c r="E155" s="22" t="str">
        <f>IF(INDEX(Veh_Marshal,0,5)="N/A","N/A",'输出-系统进路参数'!H156)</f>
        <v>N/A</v>
      </c>
      <c r="F155" s="22" t="str">
        <f>IF(INDEX(Veh_Marshal,0,5)="N/A","N/A",'输出-系统进路参数'!I156)</f>
        <v>N/A</v>
      </c>
      <c r="G155" s="22" t="str">
        <f>IF(INDEX(Veh_Marshal,0,5)="N/A","N/A",'输出-系统进路参数'!J156)</f>
        <v>N/A</v>
      </c>
      <c r="H155" s="22" t="str">
        <f>IF(INDEX(Veh_Marshal,0,5)="N/A","N/A",'输出-系统进路参数'!K156)</f>
        <v>N/A</v>
      </c>
      <c r="I155" s="22" t="str">
        <f>IF(INDEX(Veh_Marshal,0,5)="N/A","N/A",'输出-系统进路参数'!L156)</f>
        <v>N/A</v>
      </c>
      <c r="J155" s="22" t="str">
        <f>IF(INDEX(Veh_Marshal,0,5)="N/A","N/A",'输出-系统进路参数'!M156)</f>
        <v>N/A</v>
      </c>
      <c r="K155" s="22" t="str">
        <f>IF(INDEX(Veh_Marshal,0,5)="N/A","N/A",'输出-系统进路参数'!N156)</f>
        <v>N/A</v>
      </c>
      <c r="L155" s="22" t="str">
        <f>IF(INDEX(Veh_Marshal,0,5)="N/A","N/A",'输出-系统进路参数'!O156)</f>
        <v>N/A</v>
      </c>
      <c r="M155" s="22" t="str">
        <f>IF(INDEX(Veh_Marshal,0,5)="N/A","N/A",'输出-系统进路参数'!P156)</f>
        <v>N/A</v>
      </c>
      <c r="N155" s="22" t="str">
        <f>IF(INDEX(Veh_Marshal,0,5)="N/A","N/A",'输出-系统进路参数'!Q156)</f>
        <v>N/A</v>
      </c>
      <c r="O155" s="22" t="str">
        <f>IF(INDEX(Veh_Marshal,0,5)="N/A","N/A",'输出-系统进路参数'!R156)</f>
        <v>N/A</v>
      </c>
      <c r="P155" s="22" t="str">
        <f>IF(INDEX(Veh_Marshal,0,5)="N/A","N/A",'输出-系统进路参数'!S156)</f>
        <v>N/A</v>
      </c>
      <c r="Q155" s="22" t="str">
        <f>IF(INDEX(Veh_Marshal,0,5)="N/A","N/A",'输出-系统进路参数'!T156)</f>
        <v>N/A</v>
      </c>
      <c r="R155" s="22" t="str">
        <f>IF(INDEX(Veh_Marshal,0,5)="N/A","N/A",'输出-系统进路参数'!U156)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IF(INDEX(Veh_Marshal,0,5)="N/A","N/A",'输出-系统进路参数'!B157)</f>
        <v>N/A</v>
      </c>
      <c r="B156" s="22" t="str">
        <f>IF(INDEX(Veh_Marshal,0,5)="N/A","N/A",'输出-系统进路参数'!E157)</f>
        <v>N/A</v>
      </c>
      <c r="C156" s="22" t="str">
        <f>IF(INDEX(Veh_Marshal,0,5)="N/A","N/A",'输出-系统进路参数'!F157)</f>
        <v>N/A</v>
      </c>
      <c r="D156" s="22" t="str">
        <f>IF(INDEX(Veh_Marshal,0,5)="N/A","N/A",'输出-系统进路参数'!G157)</f>
        <v>N/A</v>
      </c>
      <c r="E156" s="22" t="str">
        <f>IF(INDEX(Veh_Marshal,0,5)="N/A","N/A",'输出-系统进路参数'!H157)</f>
        <v>N/A</v>
      </c>
      <c r="F156" s="22" t="str">
        <f>IF(INDEX(Veh_Marshal,0,5)="N/A","N/A",'输出-系统进路参数'!I157)</f>
        <v>N/A</v>
      </c>
      <c r="G156" s="22" t="str">
        <f>IF(INDEX(Veh_Marshal,0,5)="N/A","N/A",'输出-系统进路参数'!J157)</f>
        <v>N/A</v>
      </c>
      <c r="H156" s="22" t="str">
        <f>IF(INDEX(Veh_Marshal,0,5)="N/A","N/A",'输出-系统进路参数'!K157)</f>
        <v>N/A</v>
      </c>
      <c r="I156" s="22" t="str">
        <f>IF(INDEX(Veh_Marshal,0,5)="N/A","N/A",'输出-系统进路参数'!L157)</f>
        <v>N/A</v>
      </c>
      <c r="J156" s="22" t="str">
        <f>IF(INDEX(Veh_Marshal,0,5)="N/A","N/A",'输出-系统进路参数'!M157)</f>
        <v>N/A</v>
      </c>
      <c r="K156" s="22" t="str">
        <f>IF(INDEX(Veh_Marshal,0,5)="N/A","N/A",'输出-系统进路参数'!N157)</f>
        <v>N/A</v>
      </c>
      <c r="L156" s="22" t="str">
        <f>IF(INDEX(Veh_Marshal,0,5)="N/A","N/A",'输出-系统进路参数'!O157)</f>
        <v>N/A</v>
      </c>
      <c r="M156" s="22" t="str">
        <f>IF(INDEX(Veh_Marshal,0,5)="N/A","N/A",'输出-系统进路参数'!P157)</f>
        <v>N/A</v>
      </c>
      <c r="N156" s="22" t="str">
        <f>IF(INDEX(Veh_Marshal,0,5)="N/A","N/A",'输出-系统进路参数'!Q157)</f>
        <v>N/A</v>
      </c>
      <c r="O156" s="22" t="str">
        <f>IF(INDEX(Veh_Marshal,0,5)="N/A","N/A",'输出-系统进路参数'!R157)</f>
        <v>N/A</v>
      </c>
      <c r="P156" s="22" t="str">
        <f>IF(INDEX(Veh_Marshal,0,5)="N/A","N/A",'输出-系统进路参数'!S157)</f>
        <v>N/A</v>
      </c>
      <c r="Q156" s="22" t="str">
        <f>IF(INDEX(Veh_Marshal,0,5)="N/A","N/A",'输出-系统进路参数'!T157)</f>
        <v>N/A</v>
      </c>
      <c r="R156" s="22" t="str">
        <f>IF(INDEX(Veh_Marshal,0,5)="N/A","N/A",'输出-系统进路参数'!U157)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IF(INDEX(Veh_Marshal,0,5)="N/A","N/A",'输出-系统进路参数'!B158)</f>
        <v>N/A</v>
      </c>
      <c r="B157" s="22" t="str">
        <f>IF(INDEX(Veh_Marshal,0,5)="N/A","N/A",'输出-系统进路参数'!E158)</f>
        <v>N/A</v>
      </c>
      <c r="C157" s="22" t="str">
        <f>IF(INDEX(Veh_Marshal,0,5)="N/A","N/A",'输出-系统进路参数'!F158)</f>
        <v>N/A</v>
      </c>
      <c r="D157" s="22" t="str">
        <f>IF(INDEX(Veh_Marshal,0,5)="N/A","N/A",'输出-系统进路参数'!G158)</f>
        <v>N/A</v>
      </c>
      <c r="E157" s="22" t="str">
        <f>IF(INDEX(Veh_Marshal,0,5)="N/A","N/A",'输出-系统进路参数'!H158)</f>
        <v>N/A</v>
      </c>
      <c r="F157" s="22" t="str">
        <f>IF(INDEX(Veh_Marshal,0,5)="N/A","N/A",'输出-系统进路参数'!I158)</f>
        <v>N/A</v>
      </c>
      <c r="G157" s="22" t="str">
        <f>IF(INDEX(Veh_Marshal,0,5)="N/A","N/A",'输出-系统进路参数'!J158)</f>
        <v>N/A</v>
      </c>
      <c r="H157" s="22" t="str">
        <f>IF(INDEX(Veh_Marshal,0,5)="N/A","N/A",'输出-系统进路参数'!K158)</f>
        <v>N/A</v>
      </c>
      <c r="I157" s="22" t="str">
        <f>IF(INDEX(Veh_Marshal,0,5)="N/A","N/A",'输出-系统进路参数'!L158)</f>
        <v>N/A</v>
      </c>
      <c r="J157" s="22" t="str">
        <f>IF(INDEX(Veh_Marshal,0,5)="N/A","N/A",'输出-系统进路参数'!M158)</f>
        <v>N/A</v>
      </c>
      <c r="K157" s="22" t="str">
        <f>IF(INDEX(Veh_Marshal,0,5)="N/A","N/A",'输出-系统进路参数'!N158)</f>
        <v>N/A</v>
      </c>
      <c r="L157" s="22" t="str">
        <f>IF(INDEX(Veh_Marshal,0,5)="N/A","N/A",'输出-系统进路参数'!O158)</f>
        <v>N/A</v>
      </c>
      <c r="M157" s="22" t="str">
        <f>IF(INDEX(Veh_Marshal,0,5)="N/A","N/A",'输出-系统进路参数'!P158)</f>
        <v>N/A</v>
      </c>
      <c r="N157" s="22" t="str">
        <f>IF(INDEX(Veh_Marshal,0,5)="N/A","N/A",'输出-系统进路参数'!Q158)</f>
        <v>N/A</v>
      </c>
      <c r="O157" s="22" t="str">
        <f>IF(INDEX(Veh_Marshal,0,5)="N/A","N/A",'输出-系统进路参数'!R158)</f>
        <v>N/A</v>
      </c>
      <c r="P157" s="22" t="str">
        <f>IF(INDEX(Veh_Marshal,0,5)="N/A","N/A",'输出-系统进路参数'!S158)</f>
        <v>N/A</v>
      </c>
      <c r="Q157" s="22" t="str">
        <f>IF(INDEX(Veh_Marshal,0,5)="N/A","N/A",'输出-系统进路参数'!T158)</f>
        <v>N/A</v>
      </c>
      <c r="R157" s="22" t="str">
        <f>IF(INDEX(Veh_Marshal,0,5)="N/A","N/A",'输出-系统进路参数'!U158)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IF(INDEX(Veh_Marshal,0,5)="N/A","N/A",'输出-系统进路参数'!B159)</f>
        <v>N/A</v>
      </c>
      <c r="B158" s="22" t="str">
        <f>IF(INDEX(Veh_Marshal,0,5)="N/A","N/A",'输出-系统进路参数'!E159)</f>
        <v>N/A</v>
      </c>
      <c r="C158" s="22" t="str">
        <f>IF(INDEX(Veh_Marshal,0,5)="N/A","N/A",'输出-系统进路参数'!F159)</f>
        <v>N/A</v>
      </c>
      <c r="D158" s="22" t="str">
        <f>IF(INDEX(Veh_Marshal,0,5)="N/A","N/A",'输出-系统进路参数'!G159)</f>
        <v>N/A</v>
      </c>
      <c r="E158" s="22" t="str">
        <f>IF(INDEX(Veh_Marshal,0,5)="N/A","N/A",'输出-系统进路参数'!H159)</f>
        <v>N/A</v>
      </c>
      <c r="F158" s="22" t="str">
        <f>IF(INDEX(Veh_Marshal,0,5)="N/A","N/A",'输出-系统进路参数'!I159)</f>
        <v>N/A</v>
      </c>
      <c r="G158" s="22" t="str">
        <f>IF(INDEX(Veh_Marshal,0,5)="N/A","N/A",'输出-系统进路参数'!J159)</f>
        <v>N/A</v>
      </c>
      <c r="H158" s="22" t="str">
        <f>IF(INDEX(Veh_Marshal,0,5)="N/A","N/A",'输出-系统进路参数'!K159)</f>
        <v>N/A</v>
      </c>
      <c r="I158" s="22" t="str">
        <f>IF(INDEX(Veh_Marshal,0,5)="N/A","N/A",'输出-系统进路参数'!L159)</f>
        <v>N/A</v>
      </c>
      <c r="J158" s="22" t="str">
        <f>IF(INDEX(Veh_Marshal,0,5)="N/A","N/A",'输出-系统进路参数'!M159)</f>
        <v>N/A</v>
      </c>
      <c r="K158" s="22" t="str">
        <f>IF(INDEX(Veh_Marshal,0,5)="N/A","N/A",'输出-系统进路参数'!N159)</f>
        <v>N/A</v>
      </c>
      <c r="L158" s="22" t="str">
        <f>IF(INDEX(Veh_Marshal,0,5)="N/A","N/A",'输出-系统进路参数'!O159)</f>
        <v>N/A</v>
      </c>
      <c r="M158" s="22" t="str">
        <f>IF(INDEX(Veh_Marshal,0,5)="N/A","N/A",'输出-系统进路参数'!P159)</f>
        <v>N/A</v>
      </c>
      <c r="N158" s="22" t="str">
        <f>IF(INDEX(Veh_Marshal,0,5)="N/A","N/A",'输出-系统进路参数'!Q159)</f>
        <v>N/A</v>
      </c>
      <c r="O158" s="22" t="str">
        <f>IF(INDEX(Veh_Marshal,0,5)="N/A","N/A",'输出-系统进路参数'!R159)</f>
        <v>N/A</v>
      </c>
      <c r="P158" s="22" t="str">
        <f>IF(INDEX(Veh_Marshal,0,5)="N/A","N/A",'输出-系统进路参数'!S159)</f>
        <v>N/A</v>
      </c>
      <c r="Q158" s="22" t="str">
        <f>IF(INDEX(Veh_Marshal,0,5)="N/A","N/A",'输出-系统进路参数'!T159)</f>
        <v>N/A</v>
      </c>
      <c r="R158" s="22" t="str">
        <f>IF(INDEX(Veh_Marshal,0,5)="N/A","N/A",'输出-系统进路参数'!U159)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IF(INDEX(Veh_Marshal,0,5)="N/A","N/A",'输出-系统进路参数'!B160)</f>
        <v>N/A</v>
      </c>
      <c r="B159" s="22" t="str">
        <f>IF(INDEX(Veh_Marshal,0,5)="N/A","N/A",'输出-系统进路参数'!E160)</f>
        <v>N/A</v>
      </c>
      <c r="C159" s="22" t="str">
        <f>IF(INDEX(Veh_Marshal,0,5)="N/A","N/A",'输出-系统进路参数'!F160)</f>
        <v>N/A</v>
      </c>
      <c r="D159" s="22" t="str">
        <f>IF(INDEX(Veh_Marshal,0,5)="N/A","N/A",'输出-系统进路参数'!G160)</f>
        <v>N/A</v>
      </c>
      <c r="E159" s="22" t="str">
        <f>IF(INDEX(Veh_Marshal,0,5)="N/A","N/A",'输出-系统进路参数'!H160)</f>
        <v>N/A</v>
      </c>
      <c r="F159" s="22" t="str">
        <f>IF(INDEX(Veh_Marshal,0,5)="N/A","N/A",'输出-系统进路参数'!I160)</f>
        <v>N/A</v>
      </c>
      <c r="G159" s="22" t="str">
        <f>IF(INDEX(Veh_Marshal,0,5)="N/A","N/A",'输出-系统进路参数'!J160)</f>
        <v>N/A</v>
      </c>
      <c r="H159" s="22" t="str">
        <f>IF(INDEX(Veh_Marshal,0,5)="N/A","N/A",'输出-系统进路参数'!K160)</f>
        <v>N/A</v>
      </c>
      <c r="I159" s="22" t="str">
        <f>IF(INDEX(Veh_Marshal,0,5)="N/A","N/A",'输出-系统进路参数'!L160)</f>
        <v>N/A</v>
      </c>
      <c r="J159" s="22" t="str">
        <f>IF(INDEX(Veh_Marshal,0,5)="N/A","N/A",'输出-系统进路参数'!M160)</f>
        <v>N/A</v>
      </c>
      <c r="K159" s="22" t="str">
        <f>IF(INDEX(Veh_Marshal,0,5)="N/A","N/A",'输出-系统进路参数'!N160)</f>
        <v>N/A</v>
      </c>
      <c r="L159" s="22" t="str">
        <f>IF(INDEX(Veh_Marshal,0,5)="N/A","N/A",'输出-系统进路参数'!O160)</f>
        <v>N/A</v>
      </c>
      <c r="M159" s="22" t="str">
        <f>IF(INDEX(Veh_Marshal,0,5)="N/A","N/A",'输出-系统进路参数'!P160)</f>
        <v>N/A</v>
      </c>
      <c r="N159" s="22" t="str">
        <f>IF(INDEX(Veh_Marshal,0,5)="N/A","N/A",'输出-系统进路参数'!Q160)</f>
        <v>N/A</v>
      </c>
      <c r="O159" s="22" t="str">
        <f>IF(INDEX(Veh_Marshal,0,5)="N/A","N/A",'输出-系统进路参数'!R160)</f>
        <v>N/A</v>
      </c>
      <c r="P159" s="22" t="str">
        <f>IF(INDEX(Veh_Marshal,0,5)="N/A","N/A",'输出-系统进路参数'!S160)</f>
        <v>N/A</v>
      </c>
      <c r="Q159" s="22" t="str">
        <f>IF(INDEX(Veh_Marshal,0,5)="N/A","N/A",'输出-系统进路参数'!T160)</f>
        <v>N/A</v>
      </c>
      <c r="R159" s="22" t="str">
        <f>IF(INDEX(Veh_Marshal,0,5)="N/A","N/A",'输出-系统进路参数'!U160)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IF(INDEX(Veh_Marshal,0,5)="N/A","N/A",'输出-系统进路参数'!B161)</f>
        <v>N/A</v>
      </c>
      <c r="B160" s="22" t="str">
        <f>IF(INDEX(Veh_Marshal,0,5)="N/A","N/A",'输出-系统进路参数'!E161)</f>
        <v>N/A</v>
      </c>
      <c r="C160" s="22" t="str">
        <f>IF(INDEX(Veh_Marshal,0,5)="N/A","N/A",'输出-系统进路参数'!F161)</f>
        <v>N/A</v>
      </c>
      <c r="D160" s="22" t="str">
        <f>IF(INDEX(Veh_Marshal,0,5)="N/A","N/A",'输出-系统进路参数'!G161)</f>
        <v>N/A</v>
      </c>
      <c r="E160" s="22" t="str">
        <f>IF(INDEX(Veh_Marshal,0,5)="N/A","N/A",'输出-系统进路参数'!H161)</f>
        <v>N/A</v>
      </c>
      <c r="F160" s="22" t="str">
        <f>IF(INDEX(Veh_Marshal,0,5)="N/A","N/A",'输出-系统进路参数'!I161)</f>
        <v>N/A</v>
      </c>
      <c r="G160" s="22" t="str">
        <f>IF(INDEX(Veh_Marshal,0,5)="N/A","N/A",'输出-系统进路参数'!J161)</f>
        <v>N/A</v>
      </c>
      <c r="H160" s="22" t="str">
        <f>IF(INDEX(Veh_Marshal,0,5)="N/A","N/A",'输出-系统进路参数'!K161)</f>
        <v>N/A</v>
      </c>
      <c r="I160" s="22" t="str">
        <f>IF(INDEX(Veh_Marshal,0,5)="N/A","N/A",'输出-系统进路参数'!L161)</f>
        <v>N/A</v>
      </c>
      <c r="J160" s="22" t="str">
        <f>IF(INDEX(Veh_Marshal,0,5)="N/A","N/A",'输出-系统进路参数'!M161)</f>
        <v>N/A</v>
      </c>
      <c r="K160" s="22" t="str">
        <f>IF(INDEX(Veh_Marshal,0,5)="N/A","N/A",'输出-系统进路参数'!N161)</f>
        <v>N/A</v>
      </c>
      <c r="L160" s="22" t="str">
        <f>IF(INDEX(Veh_Marshal,0,5)="N/A","N/A",'输出-系统进路参数'!O161)</f>
        <v>N/A</v>
      </c>
      <c r="M160" s="22" t="str">
        <f>IF(INDEX(Veh_Marshal,0,5)="N/A","N/A",'输出-系统进路参数'!P161)</f>
        <v>N/A</v>
      </c>
      <c r="N160" s="22" t="str">
        <f>IF(INDEX(Veh_Marshal,0,5)="N/A","N/A",'输出-系统进路参数'!Q161)</f>
        <v>N/A</v>
      </c>
      <c r="O160" s="22" t="str">
        <f>IF(INDEX(Veh_Marshal,0,5)="N/A","N/A",'输出-系统进路参数'!R161)</f>
        <v>N/A</v>
      </c>
      <c r="P160" s="22" t="str">
        <f>IF(INDEX(Veh_Marshal,0,5)="N/A","N/A",'输出-系统进路参数'!S161)</f>
        <v>N/A</v>
      </c>
      <c r="Q160" s="22" t="str">
        <f>IF(INDEX(Veh_Marshal,0,5)="N/A","N/A",'输出-系统进路参数'!T161)</f>
        <v>N/A</v>
      </c>
      <c r="R160" s="22" t="str">
        <f>IF(INDEX(Veh_Marshal,0,5)="N/A","N/A",'输出-系统进路参数'!U161)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IF(INDEX(Veh_Marshal,0,5)="N/A","N/A",'输出-系统进路参数'!B162)</f>
        <v>N/A</v>
      </c>
      <c r="B161" s="22" t="str">
        <f>IF(INDEX(Veh_Marshal,0,5)="N/A","N/A",'输出-系统进路参数'!E162)</f>
        <v>N/A</v>
      </c>
      <c r="C161" s="22" t="str">
        <f>IF(INDEX(Veh_Marshal,0,5)="N/A","N/A",'输出-系统进路参数'!F162)</f>
        <v>N/A</v>
      </c>
      <c r="D161" s="22" t="str">
        <f>IF(INDEX(Veh_Marshal,0,5)="N/A","N/A",'输出-系统进路参数'!G162)</f>
        <v>N/A</v>
      </c>
      <c r="E161" s="22" t="str">
        <f>IF(INDEX(Veh_Marshal,0,5)="N/A","N/A",'输出-系统进路参数'!H162)</f>
        <v>N/A</v>
      </c>
      <c r="F161" s="22" t="str">
        <f>IF(INDEX(Veh_Marshal,0,5)="N/A","N/A",'输出-系统进路参数'!I162)</f>
        <v>N/A</v>
      </c>
      <c r="G161" s="22" t="str">
        <f>IF(INDEX(Veh_Marshal,0,5)="N/A","N/A",'输出-系统进路参数'!J162)</f>
        <v>N/A</v>
      </c>
      <c r="H161" s="22" t="str">
        <f>IF(INDEX(Veh_Marshal,0,5)="N/A","N/A",'输出-系统进路参数'!K162)</f>
        <v>N/A</v>
      </c>
      <c r="I161" s="22" t="str">
        <f>IF(INDEX(Veh_Marshal,0,5)="N/A","N/A",'输出-系统进路参数'!L162)</f>
        <v>N/A</v>
      </c>
      <c r="J161" s="22" t="str">
        <f>IF(INDEX(Veh_Marshal,0,5)="N/A","N/A",'输出-系统进路参数'!M162)</f>
        <v>N/A</v>
      </c>
      <c r="K161" s="22" t="str">
        <f>IF(INDEX(Veh_Marshal,0,5)="N/A","N/A",'输出-系统进路参数'!N162)</f>
        <v>N/A</v>
      </c>
      <c r="L161" s="22" t="str">
        <f>IF(INDEX(Veh_Marshal,0,5)="N/A","N/A",'输出-系统进路参数'!O162)</f>
        <v>N/A</v>
      </c>
      <c r="M161" s="22" t="str">
        <f>IF(INDEX(Veh_Marshal,0,5)="N/A","N/A",'输出-系统进路参数'!P162)</f>
        <v>N/A</v>
      </c>
      <c r="N161" s="22" t="str">
        <f>IF(INDEX(Veh_Marshal,0,5)="N/A","N/A",'输出-系统进路参数'!Q162)</f>
        <v>N/A</v>
      </c>
      <c r="O161" s="22" t="str">
        <f>IF(INDEX(Veh_Marshal,0,5)="N/A","N/A",'输出-系统进路参数'!R162)</f>
        <v>N/A</v>
      </c>
      <c r="P161" s="22" t="str">
        <f>IF(INDEX(Veh_Marshal,0,5)="N/A","N/A",'输出-系统进路参数'!S162)</f>
        <v>N/A</v>
      </c>
      <c r="Q161" s="22" t="str">
        <f>IF(INDEX(Veh_Marshal,0,5)="N/A","N/A",'输出-系统进路参数'!T162)</f>
        <v>N/A</v>
      </c>
      <c r="R161" s="22" t="str">
        <f>IF(INDEX(Veh_Marshal,0,5)="N/A","N/A",'输出-系统进路参数'!U162)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IF(INDEX(Veh_Marshal,0,5)="N/A","N/A",'输出-系统进路参数'!B163)</f>
        <v>N/A</v>
      </c>
      <c r="B162" s="22" t="str">
        <f>IF(INDEX(Veh_Marshal,0,5)="N/A","N/A",'输出-系统进路参数'!E163)</f>
        <v>N/A</v>
      </c>
      <c r="C162" s="22" t="str">
        <f>IF(INDEX(Veh_Marshal,0,5)="N/A","N/A",'输出-系统进路参数'!F163)</f>
        <v>N/A</v>
      </c>
      <c r="D162" s="22" t="str">
        <f>IF(INDEX(Veh_Marshal,0,5)="N/A","N/A",'输出-系统进路参数'!G163)</f>
        <v>N/A</v>
      </c>
      <c r="E162" s="22" t="str">
        <f>IF(INDEX(Veh_Marshal,0,5)="N/A","N/A",'输出-系统进路参数'!H163)</f>
        <v>N/A</v>
      </c>
      <c r="F162" s="22" t="str">
        <f>IF(INDEX(Veh_Marshal,0,5)="N/A","N/A",'输出-系统进路参数'!I163)</f>
        <v>N/A</v>
      </c>
      <c r="G162" s="22" t="str">
        <f>IF(INDEX(Veh_Marshal,0,5)="N/A","N/A",'输出-系统进路参数'!J163)</f>
        <v>N/A</v>
      </c>
      <c r="H162" s="22" t="str">
        <f>IF(INDEX(Veh_Marshal,0,5)="N/A","N/A",'输出-系统进路参数'!K163)</f>
        <v>N/A</v>
      </c>
      <c r="I162" s="22" t="str">
        <f>IF(INDEX(Veh_Marshal,0,5)="N/A","N/A",'输出-系统进路参数'!L163)</f>
        <v>N/A</v>
      </c>
      <c r="J162" s="22" t="str">
        <f>IF(INDEX(Veh_Marshal,0,5)="N/A","N/A",'输出-系统进路参数'!M163)</f>
        <v>N/A</v>
      </c>
      <c r="K162" s="22" t="str">
        <f>IF(INDEX(Veh_Marshal,0,5)="N/A","N/A",'输出-系统进路参数'!N163)</f>
        <v>N/A</v>
      </c>
      <c r="L162" s="22" t="str">
        <f>IF(INDEX(Veh_Marshal,0,5)="N/A","N/A",'输出-系统进路参数'!O163)</f>
        <v>N/A</v>
      </c>
      <c r="M162" s="22" t="str">
        <f>IF(INDEX(Veh_Marshal,0,5)="N/A","N/A",'输出-系统进路参数'!P163)</f>
        <v>N/A</v>
      </c>
      <c r="N162" s="22" t="str">
        <f>IF(INDEX(Veh_Marshal,0,5)="N/A","N/A",'输出-系统进路参数'!Q163)</f>
        <v>N/A</v>
      </c>
      <c r="O162" s="22" t="str">
        <f>IF(INDEX(Veh_Marshal,0,5)="N/A","N/A",'输出-系统进路参数'!R163)</f>
        <v>N/A</v>
      </c>
      <c r="P162" s="22" t="str">
        <f>IF(INDEX(Veh_Marshal,0,5)="N/A","N/A",'输出-系统进路参数'!S163)</f>
        <v>N/A</v>
      </c>
      <c r="Q162" s="22" t="str">
        <f>IF(INDEX(Veh_Marshal,0,5)="N/A","N/A",'输出-系统进路参数'!T163)</f>
        <v>N/A</v>
      </c>
      <c r="R162" s="22" t="str">
        <f>IF(INDEX(Veh_Marshal,0,5)="N/A","N/A",'输出-系统进路参数'!U163)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IF(INDEX(Veh_Marshal,0,5)="N/A","N/A",'输出-系统进路参数'!B164)</f>
        <v>N/A</v>
      </c>
      <c r="B163" s="22" t="str">
        <f>IF(INDEX(Veh_Marshal,0,5)="N/A","N/A",'输出-系统进路参数'!E164)</f>
        <v>N/A</v>
      </c>
      <c r="C163" s="22" t="str">
        <f>IF(INDEX(Veh_Marshal,0,5)="N/A","N/A",'输出-系统进路参数'!F164)</f>
        <v>N/A</v>
      </c>
      <c r="D163" s="22" t="str">
        <f>IF(INDEX(Veh_Marshal,0,5)="N/A","N/A",'输出-系统进路参数'!G164)</f>
        <v>N/A</v>
      </c>
      <c r="E163" s="22" t="str">
        <f>IF(INDEX(Veh_Marshal,0,5)="N/A","N/A",'输出-系统进路参数'!H164)</f>
        <v>N/A</v>
      </c>
      <c r="F163" s="22" t="str">
        <f>IF(INDEX(Veh_Marshal,0,5)="N/A","N/A",'输出-系统进路参数'!I164)</f>
        <v>N/A</v>
      </c>
      <c r="G163" s="22" t="str">
        <f>IF(INDEX(Veh_Marshal,0,5)="N/A","N/A",'输出-系统进路参数'!J164)</f>
        <v>N/A</v>
      </c>
      <c r="H163" s="22" t="str">
        <f>IF(INDEX(Veh_Marshal,0,5)="N/A","N/A",'输出-系统进路参数'!K164)</f>
        <v>N/A</v>
      </c>
      <c r="I163" s="22" t="str">
        <f>IF(INDEX(Veh_Marshal,0,5)="N/A","N/A",'输出-系统进路参数'!L164)</f>
        <v>N/A</v>
      </c>
      <c r="J163" s="22" t="str">
        <f>IF(INDEX(Veh_Marshal,0,5)="N/A","N/A",'输出-系统进路参数'!M164)</f>
        <v>N/A</v>
      </c>
      <c r="K163" s="22" t="str">
        <f>IF(INDEX(Veh_Marshal,0,5)="N/A","N/A",'输出-系统进路参数'!N164)</f>
        <v>N/A</v>
      </c>
      <c r="L163" s="22" t="str">
        <f>IF(INDEX(Veh_Marshal,0,5)="N/A","N/A",'输出-系统进路参数'!O164)</f>
        <v>N/A</v>
      </c>
      <c r="M163" s="22" t="str">
        <f>IF(INDEX(Veh_Marshal,0,5)="N/A","N/A",'输出-系统进路参数'!P164)</f>
        <v>N/A</v>
      </c>
      <c r="N163" s="22" t="str">
        <f>IF(INDEX(Veh_Marshal,0,5)="N/A","N/A",'输出-系统进路参数'!Q164)</f>
        <v>N/A</v>
      </c>
      <c r="O163" s="22" t="str">
        <f>IF(INDEX(Veh_Marshal,0,5)="N/A","N/A",'输出-系统进路参数'!R164)</f>
        <v>N/A</v>
      </c>
      <c r="P163" s="22" t="str">
        <f>IF(INDEX(Veh_Marshal,0,5)="N/A","N/A",'输出-系统进路参数'!S164)</f>
        <v>N/A</v>
      </c>
      <c r="Q163" s="22" t="str">
        <f>IF(INDEX(Veh_Marshal,0,5)="N/A","N/A",'输出-系统进路参数'!T164)</f>
        <v>N/A</v>
      </c>
      <c r="R163" s="22" t="str">
        <f>IF(INDEX(Veh_Marshal,0,5)="N/A","N/A",'输出-系统进路参数'!U164)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IF(INDEX(Veh_Marshal,0,5)="N/A","N/A",'输出-系统进路参数'!B165)</f>
        <v>N/A</v>
      </c>
      <c r="B164" s="22" t="str">
        <f>IF(INDEX(Veh_Marshal,0,5)="N/A","N/A",'输出-系统进路参数'!E165)</f>
        <v>N/A</v>
      </c>
      <c r="C164" s="22" t="str">
        <f>IF(INDEX(Veh_Marshal,0,5)="N/A","N/A",'输出-系统进路参数'!F165)</f>
        <v>N/A</v>
      </c>
      <c r="D164" s="22" t="str">
        <f>IF(INDEX(Veh_Marshal,0,5)="N/A","N/A",'输出-系统进路参数'!G165)</f>
        <v>N/A</v>
      </c>
      <c r="E164" s="22" t="str">
        <f>IF(INDEX(Veh_Marshal,0,5)="N/A","N/A",'输出-系统进路参数'!H165)</f>
        <v>N/A</v>
      </c>
      <c r="F164" s="22" t="str">
        <f>IF(INDEX(Veh_Marshal,0,5)="N/A","N/A",'输出-系统进路参数'!I165)</f>
        <v>N/A</v>
      </c>
      <c r="G164" s="22" t="str">
        <f>IF(INDEX(Veh_Marshal,0,5)="N/A","N/A",'输出-系统进路参数'!J165)</f>
        <v>N/A</v>
      </c>
      <c r="H164" s="22" t="str">
        <f>IF(INDEX(Veh_Marshal,0,5)="N/A","N/A",'输出-系统进路参数'!K165)</f>
        <v>N/A</v>
      </c>
      <c r="I164" s="22" t="str">
        <f>IF(INDEX(Veh_Marshal,0,5)="N/A","N/A",'输出-系统进路参数'!L165)</f>
        <v>N/A</v>
      </c>
      <c r="J164" s="22" t="str">
        <f>IF(INDEX(Veh_Marshal,0,5)="N/A","N/A",'输出-系统进路参数'!M165)</f>
        <v>N/A</v>
      </c>
      <c r="K164" s="22" t="str">
        <f>IF(INDEX(Veh_Marshal,0,5)="N/A","N/A",'输出-系统进路参数'!N165)</f>
        <v>N/A</v>
      </c>
      <c r="L164" s="22" t="str">
        <f>IF(INDEX(Veh_Marshal,0,5)="N/A","N/A",'输出-系统进路参数'!O165)</f>
        <v>N/A</v>
      </c>
      <c r="M164" s="22" t="str">
        <f>IF(INDEX(Veh_Marshal,0,5)="N/A","N/A",'输出-系统进路参数'!P165)</f>
        <v>N/A</v>
      </c>
      <c r="N164" s="22" t="str">
        <f>IF(INDEX(Veh_Marshal,0,5)="N/A","N/A",'输出-系统进路参数'!Q165)</f>
        <v>N/A</v>
      </c>
      <c r="O164" s="22" t="str">
        <f>IF(INDEX(Veh_Marshal,0,5)="N/A","N/A",'输出-系统进路参数'!R165)</f>
        <v>N/A</v>
      </c>
      <c r="P164" s="22" t="str">
        <f>IF(INDEX(Veh_Marshal,0,5)="N/A","N/A",'输出-系统进路参数'!S165)</f>
        <v>N/A</v>
      </c>
      <c r="Q164" s="22" t="str">
        <f>IF(INDEX(Veh_Marshal,0,5)="N/A","N/A",'输出-系统进路参数'!T165)</f>
        <v>N/A</v>
      </c>
      <c r="R164" s="22" t="str">
        <f>IF(INDEX(Veh_Marshal,0,5)="N/A","N/A",'输出-系统进路参数'!U165)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IF(INDEX(Veh_Marshal,0,5)="N/A","N/A",'输出-系统进路参数'!B166)</f>
        <v>N/A</v>
      </c>
      <c r="B165" s="22" t="str">
        <f>IF(INDEX(Veh_Marshal,0,5)="N/A","N/A",'输出-系统进路参数'!E166)</f>
        <v>N/A</v>
      </c>
      <c r="C165" s="22" t="str">
        <f>IF(INDEX(Veh_Marshal,0,5)="N/A","N/A",'输出-系统进路参数'!F166)</f>
        <v>N/A</v>
      </c>
      <c r="D165" s="22" t="str">
        <f>IF(INDEX(Veh_Marshal,0,5)="N/A","N/A",'输出-系统进路参数'!G166)</f>
        <v>N/A</v>
      </c>
      <c r="E165" s="22" t="str">
        <f>IF(INDEX(Veh_Marshal,0,5)="N/A","N/A",'输出-系统进路参数'!H166)</f>
        <v>N/A</v>
      </c>
      <c r="F165" s="22" t="str">
        <f>IF(INDEX(Veh_Marshal,0,5)="N/A","N/A",'输出-系统进路参数'!I166)</f>
        <v>N/A</v>
      </c>
      <c r="G165" s="22" t="str">
        <f>IF(INDEX(Veh_Marshal,0,5)="N/A","N/A",'输出-系统进路参数'!J166)</f>
        <v>N/A</v>
      </c>
      <c r="H165" s="22" t="str">
        <f>IF(INDEX(Veh_Marshal,0,5)="N/A","N/A",'输出-系统进路参数'!K166)</f>
        <v>N/A</v>
      </c>
      <c r="I165" s="22" t="str">
        <f>IF(INDEX(Veh_Marshal,0,5)="N/A","N/A",'输出-系统进路参数'!L166)</f>
        <v>N/A</v>
      </c>
      <c r="J165" s="22" t="str">
        <f>IF(INDEX(Veh_Marshal,0,5)="N/A","N/A",'输出-系统进路参数'!M166)</f>
        <v>N/A</v>
      </c>
      <c r="K165" s="22" t="str">
        <f>IF(INDEX(Veh_Marshal,0,5)="N/A","N/A",'输出-系统进路参数'!N166)</f>
        <v>N/A</v>
      </c>
      <c r="L165" s="22" t="str">
        <f>IF(INDEX(Veh_Marshal,0,5)="N/A","N/A",'输出-系统进路参数'!O166)</f>
        <v>N/A</v>
      </c>
      <c r="M165" s="22" t="str">
        <f>IF(INDEX(Veh_Marshal,0,5)="N/A","N/A",'输出-系统进路参数'!P166)</f>
        <v>N/A</v>
      </c>
      <c r="N165" s="22" t="str">
        <f>IF(INDEX(Veh_Marshal,0,5)="N/A","N/A",'输出-系统进路参数'!Q166)</f>
        <v>N/A</v>
      </c>
      <c r="O165" s="22" t="str">
        <f>IF(INDEX(Veh_Marshal,0,5)="N/A","N/A",'输出-系统进路参数'!R166)</f>
        <v>N/A</v>
      </c>
      <c r="P165" s="22" t="str">
        <f>IF(INDEX(Veh_Marshal,0,5)="N/A","N/A",'输出-系统进路参数'!S166)</f>
        <v>N/A</v>
      </c>
      <c r="Q165" s="22" t="str">
        <f>IF(INDEX(Veh_Marshal,0,5)="N/A","N/A",'输出-系统进路参数'!T166)</f>
        <v>N/A</v>
      </c>
      <c r="R165" s="22" t="str">
        <f>IF(INDEX(Veh_Marshal,0,5)="N/A","N/A",'输出-系统进路参数'!U166)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IF(INDEX(Veh_Marshal,0,5)="N/A","N/A",'输出-系统进路参数'!B167)</f>
        <v>N/A</v>
      </c>
      <c r="B166" s="22" t="str">
        <f>IF(INDEX(Veh_Marshal,0,5)="N/A","N/A",'输出-系统进路参数'!E167)</f>
        <v>N/A</v>
      </c>
      <c r="C166" s="22" t="str">
        <f>IF(INDEX(Veh_Marshal,0,5)="N/A","N/A",'输出-系统进路参数'!F167)</f>
        <v>N/A</v>
      </c>
      <c r="D166" s="22" t="str">
        <f>IF(INDEX(Veh_Marshal,0,5)="N/A","N/A",'输出-系统进路参数'!G167)</f>
        <v>N/A</v>
      </c>
      <c r="E166" s="22" t="str">
        <f>IF(INDEX(Veh_Marshal,0,5)="N/A","N/A",'输出-系统进路参数'!H167)</f>
        <v>N/A</v>
      </c>
      <c r="F166" s="22" t="str">
        <f>IF(INDEX(Veh_Marshal,0,5)="N/A","N/A",'输出-系统进路参数'!I167)</f>
        <v>N/A</v>
      </c>
      <c r="G166" s="22" t="str">
        <f>IF(INDEX(Veh_Marshal,0,5)="N/A","N/A",'输出-系统进路参数'!J167)</f>
        <v>N/A</v>
      </c>
      <c r="H166" s="22" t="str">
        <f>IF(INDEX(Veh_Marshal,0,5)="N/A","N/A",'输出-系统进路参数'!K167)</f>
        <v>N/A</v>
      </c>
      <c r="I166" s="22" t="str">
        <f>IF(INDEX(Veh_Marshal,0,5)="N/A","N/A",'输出-系统进路参数'!L167)</f>
        <v>N/A</v>
      </c>
      <c r="J166" s="22" t="str">
        <f>IF(INDEX(Veh_Marshal,0,5)="N/A","N/A",'输出-系统进路参数'!M167)</f>
        <v>N/A</v>
      </c>
      <c r="K166" s="22" t="str">
        <f>IF(INDEX(Veh_Marshal,0,5)="N/A","N/A",'输出-系统进路参数'!N167)</f>
        <v>N/A</v>
      </c>
      <c r="L166" s="22" t="str">
        <f>IF(INDEX(Veh_Marshal,0,5)="N/A","N/A",'输出-系统进路参数'!O167)</f>
        <v>N/A</v>
      </c>
      <c r="M166" s="22" t="str">
        <f>IF(INDEX(Veh_Marshal,0,5)="N/A","N/A",'输出-系统进路参数'!P167)</f>
        <v>N/A</v>
      </c>
      <c r="N166" s="22" t="str">
        <f>IF(INDEX(Veh_Marshal,0,5)="N/A","N/A",'输出-系统进路参数'!Q167)</f>
        <v>N/A</v>
      </c>
      <c r="O166" s="22" t="str">
        <f>IF(INDEX(Veh_Marshal,0,5)="N/A","N/A",'输出-系统进路参数'!R167)</f>
        <v>N/A</v>
      </c>
      <c r="P166" s="22" t="str">
        <f>IF(INDEX(Veh_Marshal,0,5)="N/A","N/A",'输出-系统进路参数'!S167)</f>
        <v>N/A</v>
      </c>
      <c r="Q166" s="22" t="str">
        <f>IF(INDEX(Veh_Marshal,0,5)="N/A","N/A",'输出-系统进路参数'!T167)</f>
        <v>N/A</v>
      </c>
      <c r="R166" s="22" t="str">
        <f>IF(INDEX(Veh_Marshal,0,5)="N/A","N/A",'输出-系统进路参数'!U167)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IF(INDEX(Veh_Marshal,0,5)="N/A","N/A",'输出-系统进路参数'!B168)</f>
        <v>N/A</v>
      </c>
      <c r="B167" s="22" t="str">
        <f>IF(INDEX(Veh_Marshal,0,5)="N/A","N/A",'输出-系统进路参数'!E168)</f>
        <v>N/A</v>
      </c>
      <c r="C167" s="22" t="str">
        <f>IF(INDEX(Veh_Marshal,0,5)="N/A","N/A",'输出-系统进路参数'!F168)</f>
        <v>N/A</v>
      </c>
      <c r="D167" s="22" t="str">
        <f>IF(INDEX(Veh_Marshal,0,5)="N/A","N/A",'输出-系统进路参数'!G168)</f>
        <v>N/A</v>
      </c>
      <c r="E167" s="22" t="str">
        <f>IF(INDEX(Veh_Marshal,0,5)="N/A","N/A",'输出-系统进路参数'!H168)</f>
        <v>N/A</v>
      </c>
      <c r="F167" s="22" t="str">
        <f>IF(INDEX(Veh_Marshal,0,5)="N/A","N/A",'输出-系统进路参数'!I168)</f>
        <v>N/A</v>
      </c>
      <c r="G167" s="22" t="str">
        <f>IF(INDEX(Veh_Marshal,0,5)="N/A","N/A",'输出-系统进路参数'!J168)</f>
        <v>N/A</v>
      </c>
      <c r="H167" s="22" t="str">
        <f>IF(INDEX(Veh_Marshal,0,5)="N/A","N/A",'输出-系统进路参数'!K168)</f>
        <v>N/A</v>
      </c>
      <c r="I167" s="22" t="str">
        <f>IF(INDEX(Veh_Marshal,0,5)="N/A","N/A",'输出-系统进路参数'!L168)</f>
        <v>N/A</v>
      </c>
      <c r="J167" s="22" t="str">
        <f>IF(INDEX(Veh_Marshal,0,5)="N/A","N/A",'输出-系统进路参数'!M168)</f>
        <v>N/A</v>
      </c>
      <c r="K167" s="22" t="str">
        <f>IF(INDEX(Veh_Marshal,0,5)="N/A","N/A",'输出-系统进路参数'!N168)</f>
        <v>N/A</v>
      </c>
      <c r="L167" s="22" t="str">
        <f>IF(INDEX(Veh_Marshal,0,5)="N/A","N/A",'输出-系统进路参数'!O168)</f>
        <v>N/A</v>
      </c>
      <c r="M167" s="22" t="str">
        <f>IF(INDEX(Veh_Marshal,0,5)="N/A","N/A",'输出-系统进路参数'!P168)</f>
        <v>N/A</v>
      </c>
      <c r="N167" s="22" t="str">
        <f>IF(INDEX(Veh_Marshal,0,5)="N/A","N/A",'输出-系统进路参数'!Q168)</f>
        <v>N/A</v>
      </c>
      <c r="O167" s="22" t="str">
        <f>IF(INDEX(Veh_Marshal,0,5)="N/A","N/A",'输出-系统进路参数'!R168)</f>
        <v>N/A</v>
      </c>
      <c r="P167" s="22" t="str">
        <f>IF(INDEX(Veh_Marshal,0,5)="N/A","N/A",'输出-系统进路参数'!S168)</f>
        <v>N/A</v>
      </c>
      <c r="Q167" s="22" t="str">
        <f>IF(INDEX(Veh_Marshal,0,5)="N/A","N/A",'输出-系统进路参数'!T168)</f>
        <v>N/A</v>
      </c>
      <c r="R167" s="22" t="str">
        <f>IF(INDEX(Veh_Marshal,0,5)="N/A","N/A",'输出-系统进路参数'!U168)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IF(INDEX(Veh_Marshal,0,5)="N/A","N/A",'输出-系统进路参数'!B169)</f>
        <v>N/A</v>
      </c>
      <c r="B168" s="22" t="str">
        <f>IF(INDEX(Veh_Marshal,0,5)="N/A","N/A",'输出-系统进路参数'!E169)</f>
        <v>N/A</v>
      </c>
      <c r="C168" s="22" t="str">
        <f>IF(INDEX(Veh_Marshal,0,5)="N/A","N/A",'输出-系统进路参数'!F169)</f>
        <v>N/A</v>
      </c>
      <c r="D168" s="22" t="str">
        <f>IF(INDEX(Veh_Marshal,0,5)="N/A","N/A",'输出-系统进路参数'!G169)</f>
        <v>N/A</v>
      </c>
      <c r="E168" s="22" t="str">
        <f>IF(INDEX(Veh_Marshal,0,5)="N/A","N/A",'输出-系统进路参数'!H169)</f>
        <v>N/A</v>
      </c>
      <c r="F168" s="22" t="str">
        <f>IF(INDEX(Veh_Marshal,0,5)="N/A","N/A",'输出-系统进路参数'!I169)</f>
        <v>N/A</v>
      </c>
      <c r="G168" s="22" t="str">
        <f>IF(INDEX(Veh_Marshal,0,5)="N/A","N/A",'输出-系统进路参数'!J169)</f>
        <v>N/A</v>
      </c>
      <c r="H168" s="22" t="str">
        <f>IF(INDEX(Veh_Marshal,0,5)="N/A","N/A",'输出-系统进路参数'!K169)</f>
        <v>N/A</v>
      </c>
      <c r="I168" s="22" t="str">
        <f>IF(INDEX(Veh_Marshal,0,5)="N/A","N/A",'输出-系统进路参数'!L169)</f>
        <v>N/A</v>
      </c>
      <c r="J168" s="22" t="str">
        <f>IF(INDEX(Veh_Marshal,0,5)="N/A","N/A",'输出-系统进路参数'!M169)</f>
        <v>N/A</v>
      </c>
      <c r="K168" s="22" t="str">
        <f>IF(INDEX(Veh_Marshal,0,5)="N/A","N/A",'输出-系统进路参数'!N169)</f>
        <v>N/A</v>
      </c>
      <c r="L168" s="22" t="str">
        <f>IF(INDEX(Veh_Marshal,0,5)="N/A","N/A",'输出-系统进路参数'!O169)</f>
        <v>N/A</v>
      </c>
      <c r="M168" s="22" t="str">
        <f>IF(INDEX(Veh_Marshal,0,5)="N/A","N/A",'输出-系统进路参数'!P169)</f>
        <v>N/A</v>
      </c>
      <c r="N168" s="22" t="str">
        <f>IF(INDEX(Veh_Marshal,0,5)="N/A","N/A",'输出-系统进路参数'!Q169)</f>
        <v>N/A</v>
      </c>
      <c r="O168" s="22" t="str">
        <f>IF(INDEX(Veh_Marshal,0,5)="N/A","N/A",'输出-系统进路参数'!R169)</f>
        <v>N/A</v>
      </c>
      <c r="P168" s="22" t="str">
        <f>IF(INDEX(Veh_Marshal,0,5)="N/A","N/A",'输出-系统进路参数'!S169)</f>
        <v>N/A</v>
      </c>
      <c r="Q168" s="22" t="str">
        <f>IF(INDEX(Veh_Marshal,0,5)="N/A","N/A",'输出-系统进路参数'!T169)</f>
        <v>N/A</v>
      </c>
      <c r="R168" s="22" t="str">
        <f>IF(INDEX(Veh_Marshal,0,5)="N/A","N/A",'输出-系统进路参数'!U169)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IF(INDEX(Veh_Marshal,0,5)="N/A","N/A",'输出-系统进路参数'!B170)</f>
        <v>N/A</v>
      </c>
      <c r="B169" s="22" t="str">
        <f>IF(INDEX(Veh_Marshal,0,5)="N/A","N/A",'输出-系统进路参数'!E170)</f>
        <v>N/A</v>
      </c>
      <c r="C169" s="22" t="str">
        <f>IF(INDEX(Veh_Marshal,0,5)="N/A","N/A",'输出-系统进路参数'!F170)</f>
        <v>N/A</v>
      </c>
      <c r="D169" s="22" t="str">
        <f>IF(INDEX(Veh_Marshal,0,5)="N/A","N/A",'输出-系统进路参数'!G170)</f>
        <v>N/A</v>
      </c>
      <c r="E169" s="22" t="str">
        <f>IF(INDEX(Veh_Marshal,0,5)="N/A","N/A",'输出-系统进路参数'!H170)</f>
        <v>N/A</v>
      </c>
      <c r="F169" s="22" t="str">
        <f>IF(INDEX(Veh_Marshal,0,5)="N/A","N/A",'输出-系统进路参数'!I170)</f>
        <v>N/A</v>
      </c>
      <c r="G169" s="22" t="str">
        <f>IF(INDEX(Veh_Marshal,0,5)="N/A","N/A",'输出-系统进路参数'!J170)</f>
        <v>N/A</v>
      </c>
      <c r="H169" s="22" t="str">
        <f>IF(INDEX(Veh_Marshal,0,5)="N/A","N/A",'输出-系统进路参数'!K170)</f>
        <v>N/A</v>
      </c>
      <c r="I169" s="22" t="str">
        <f>IF(INDEX(Veh_Marshal,0,5)="N/A","N/A",'输出-系统进路参数'!L170)</f>
        <v>N/A</v>
      </c>
      <c r="J169" s="22" t="str">
        <f>IF(INDEX(Veh_Marshal,0,5)="N/A","N/A",'输出-系统进路参数'!M170)</f>
        <v>N/A</v>
      </c>
      <c r="K169" s="22" t="str">
        <f>IF(INDEX(Veh_Marshal,0,5)="N/A","N/A",'输出-系统进路参数'!N170)</f>
        <v>N/A</v>
      </c>
      <c r="L169" s="22" t="str">
        <f>IF(INDEX(Veh_Marshal,0,5)="N/A","N/A",'输出-系统进路参数'!O170)</f>
        <v>N/A</v>
      </c>
      <c r="M169" s="22" t="str">
        <f>IF(INDEX(Veh_Marshal,0,5)="N/A","N/A",'输出-系统进路参数'!P170)</f>
        <v>N/A</v>
      </c>
      <c r="N169" s="22" t="str">
        <f>IF(INDEX(Veh_Marshal,0,5)="N/A","N/A",'输出-系统进路参数'!Q170)</f>
        <v>N/A</v>
      </c>
      <c r="O169" s="22" t="str">
        <f>IF(INDEX(Veh_Marshal,0,5)="N/A","N/A",'输出-系统进路参数'!R170)</f>
        <v>N/A</v>
      </c>
      <c r="P169" s="22" t="str">
        <f>IF(INDEX(Veh_Marshal,0,5)="N/A","N/A",'输出-系统进路参数'!S170)</f>
        <v>N/A</v>
      </c>
      <c r="Q169" s="22" t="str">
        <f>IF(INDEX(Veh_Marshal,0,5)="N/A","N/A",'输出-系统进路参数'!T170)</f>
        <v>N/A</v>
      </c>
      <c r="R169" s="22" t="str">
        <f>IF(INDEX(Veh_Marshal,0,5)="N/A","N/A",'输出-系统进路参数'!U170)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IF(INDEX(Veh_Marshal,0,5)="N/A","N/A",'输出-系统进路参数'!B171)</f>
        <v>N/A</v>
      </c>
      <c r="B170" s="22" t="str">
        <f>IF(INDEX(Veh_Marshal,0,5)="N/A","N/A",'输出-系统进路参数'!E171)</f>
        <v>N/A</v>
      </c>
      <c r="C170" s="22" t="str">
        <f>IF(INDEX(Veh_Marshal,0,5)="N/A","N/A",'输出-系统进路参数'!F171)</f>
        <v>N/A</v>
      </c>
      <c r="D170" s="22" t="str">
        <f>IF(INDEX(Veh_Marshal,0,5)="N/A","N/A",'输出-系统进路参数'!G171)</f>
        <v>N/A</v>
      </c>
      <c r="E170" s="22" t="str">
        <f>IF(INDEX(Veh_Marshal,0,5)="N/A","N/A",'输出-系统进路参数'!H171)</f>
        <v>N/A</v>
      </c>
      <c r="F170" s="22" t="str">
        <f>IF(INDEX(Veh_Marshal,0,5)="N/A","N/A",'输出-系统进路参数'!I171)</f>
        <v>N/A</v>
      </c>
      <c r="G170" s="22" t="str">
        <f>IF(INDEX(Veh_Marshal,0,5)="N/A","N/A",'输出-系统进路参数'!J171)</f>
        <v>N/A</v>
      </c>
      <c r="H170" s="22" t="str">
        <f>IF(INDEX(Veh_Marshal,0,5)="N/A","N/A",'输出-系统进路参数'!K171)</f>
        <v>N/A</v>
      </c>
      <c r="I170" s="22" t="str">
        <f>IF(INDEX(Veh_Marshal,0,5)="N/A","N/A",'输出-系统进路参数'!L171)</f>
        <v>N/A</v>
      </c>
      <c r="J170" s="22" t="str">
        <f>IF(INDEX(Veh_Marshal,0,5)="N/A","N/A",'输出-系统进路参数'!M171)</f>
        <v>N/A</v>
      </c>
      <c r="K170" s="22" t="str">
        <f>IF(INDEX(Veh_Marshal,0,5)="N/A","N/A",'输出-系统进路参数'!N171)</f>
        <v>N/A</v>
      </c>
      <c r="L170" s="22" t="str">
        <f>IF(INDEX(Veh_Marshal,0,5)="N/A","N/A",'输出-系统进路参数'!O171)</f>
        <v>N/A</v>
      </c>
      <c r="M170" s="22" t="str">
        <f>IF(INDEX(Veh_Marshal,0,5)="N/A","N/A",'输出-系统进路参数'!P171)</f>
        <v>N/A</v>
      </c>
      <c r="N170" s="22" t="str">
        <f>IF(INDEX(Veh_Marshal,0,5)="N/A","N/A",'输出-系统进路参数'!Q171)</f>
        <v>N/A</v>
      </c>
      <c r="O170" s="22" t="str">
        <f>IF(INDEX(Veh_Marshal,0,5)="N/A","N/A",'输出-系统进路参数'!R171)</f>
        <v>N/A</v>
      </c>
      <c r="P170" s="22" t="str">
        <f>IF(INDEX(Veh_Marshal,0,5)="N/A","N/A",'输出-系统进路参数'!S171)</f>
        <v>N/A</v>
      </c>
      <c r="Q170" s="22" t="str">
        <f>IF(INDEX(Veh_Marshal,0,5)="N/A","N/A",'输出-系统进路参数'!T171)</f>
        <v>N/A</v>
      </c>
      <c r="R170" s="22" t="str">
        <f>IF(INDEX(Veh_Marshal,0,5)="N/A","N/A",'输出-系统进路参数'!U171)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IF(INDEX(Veh_Marshal,0,5)="N/A","N/A",'输出-系统进路参数'!B172)</f>
        <v>N/A</v>
      </c>
      <c r="B171" s="22" t="str">
        <f>IF(INDEX(Veh_Marshal,0,5)="N/A","N/A",'输出-系统进路参数'!E172)</f>
        <v>N/A</v>
      </c>
      <c r="C171" s="22" t="str">
        <f>IF(INDEX(Veh_Marshal,0,5)="N/A","N/A",'输出-系统进路参数'!F172)</f>
        <v>N/A</v>
      </c>
      <c r="D171" s="22" t="str">
        <f>IF(INDEX(Veh_Marshal,0,5)="N/A","N/A",'输出-系统进路参数'!G172)</f>
        <v>N/A</v>
      </c>
      <c r="E171" s="22" t="str">
        <f>IF(INDEX(Veh_Marshal,0,5)="N/A","N/A",'输出-系统进路参数'!H172)</f>
        <v>N/A</v>
      </c>
      <c r="F171" s="22" t="str">
        <f>IF(INDEX(Veh_Marshal,0,5)="N/A","N/A",'输出-系统进路参数'!I172)</f>
        <v>N/A</v>
      </c>
      <c r="G171" s="22" t="str">
        <f>IF(INDEX(Veh_Marshal,0,5)="N/A","N/A",'输出-系统进路参数'!J172)</f>
        <v>N/A</v>
      </c>
      <c r="H171" s="22" t="str">
        <f>IF(INDEX(Veh_Marshal,0,5)="N/A","N/A",'输出-系统进路参数'!K172)</f>
        <v>N/A</v>
      </c>
      <c r="I171" s="22" t="str">
        <f>IF(INDEX(Veh_Marshal,0,5)="N/A","N/A",'输出-系统进路参数'!L172)</f>
        <v>N/A</v>
      </c>
      <c r="J171" s="22" t="str">
        <f>IF(INDEX(Veh_Marshal,0,5)="N/A","N/A",'输出-系统进路参数'!M172)</f>
        <v>N/A</v>
      </c>
      <c r="K171" s="22" t="str">
        <f>IF(INDEX(Veh_Marshal,0,5)="N/A","N/A",'输出-系统进路参数'!N172)</f>
        <v>N/A</v>
      </c>
      <c r="L171" s="22" t="str">
        <f>IF(INDEX(Veh_Marshal,0,5)="N/A","N/A",'输出-系统进路参数'!O172)</f>
        <v>N/A</v>
      </c>
      <c r="M171" s="22" t="str">
        <f>IF(INDEX(Veh_Marshal,0,5)="N/A","N/A",'输出-系统进路参数'!P172)</f>
        <v>N/A</v>
      </c>
      <c r="N171" s="22" t="str">
        <f>IF(INDEX(Veh_Marshal,0,5)="N/A","N/A",'输出-系统进路参数'!Q172)</f>
        <v>N/A</v>
      </c>
      <c r="O171" s="22" t="str">
        <f>IF(INDEX(Veh_Marshal,0,5)="N/A","N/A",'输出-系统进路参数'!R172)</f>
        <v>N/A</v>
      </c>
      <c r="P171" s="22" t="str">
        <f>IF(INDEX(Veh_Marshal,0,5)="N/A","N/A",'输出-系统进路参数'!S172)</f>
        <v>N/A</v>
      </c>
      <c r="Q171" s="22" t="str">
        <f>IF(INDEX(Veh_Marshal,0,5)="N/A","N/A",'输出-系统进路参数'!T172)</f>
        <v>N/A</v>
      </c>
      <c r="R171" s="22" t="str">
        <f>IF(INDEX(Veh_Marshal,0,5)="N/A","N/A",'输出-系统进路参数'!U172)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IF(INDEX(Veh_Marshal,0,5)="N/A","N/A",'输出-系统进路参数'!B173)</f>
        <v>N/A</v>
      </c>
      <c r="B172" s="22" t="str">
        <f>IF(INDEX(Veh_Marshal,0,5)="N/A","N/A",'输出-系统进路参数'!E173)</f>
        <v>N/A</v>
      </c>
      <c r="C172" s="22" t="str">
        <f>IF(INDEX(Veh_Marshal,0,5)="N/A","N/A",'输出-系统进路参数'!F173)</f>
        <v>N/A</v>
      </c>
      <c r="D172" s="22" t="str">
        <f>IF(INDEX(Veh_Marshal,0,5)="N/A","N/A",'输出-系统进路参数'!G173)</f>
        <v>N/A</v>
      </c>
      <c r="E172" s="22" t="str">
        <f>IF(INDEX(Veh_Marshal,0,5)="N/A","N/A",'输出-系统进路参数'!H173)</f>
        <v>N/A</v>
      </c>
      <c r="F172" s="22" t="str">
        <f>IF(INDEX(Veh_Marshal,0,5)="N/A","N/A",'输出-系统进路参数'!I173)</f>
        <v>N/A</v>
      </c>
      <c r="G172" s="22" t="str">
        <f>IF(INDEX(Veh_Marshal,0,5)="N/A","N/A",'输出-系统进路参数'!J173)</f>
        <v>N/A</v>
      </c>
      <c r="H172" s="22" t="str">
        <f>IF(INDEX(Veh_Marshal,0,5)="N/A","N/A",'输出-系统进路参数'!K173)</f>
        <v>N/A</v>
      </c>
      <c r="I172" s="22" t="str">
        <f>IF(INDEX(Veh_Marshal,0,5)="N/A","N/A",'输出-系统进路参数'!L173)</f>
        <v>N/A</v>
      </c>
      <c r="J172" s="22" t="str">
        <f>IF(INDEX(Veh_Marshal,0,5)="N/A","N/A",'输出-系统进路参数'!M173)</f>
        <v>N/A</v>
      </c>
      <c r="K172" s="22" t="str">
        <f>IF(INDEX(Veh_Marshal,0,5)="N/A","N/A",'输出-系统进路参数'!N173)</f>
        <v>N/A</v>
      </c>
      <c r="L172" s="22" t="str">
        <f>IF(INDEX(Veh_Marshal,0,5)="N/A","N/A",'输出-系统进路参数'!O173)</f>
        <v>N/A</v>
      </c>
      <c r="M172" s="22" t="str">
        <f>IF(INDEX(Veh_Marshal,0,5)="N/A","N/A",'输出-系统进路参数'!P173)</f>
        <v>N/A</v>
      </c>
      <c r="N172" s="22" t="str">
        <f>IF(INDEX(Veh_Marshal,0,5)="N/A","N/A",'输出-系统进路参数'!Q173)</f>
        <v>N/A</v>
      </c>
      <c r="O172" s="22" t="str">
        <f>IF(INDEX(Veh_Marshal,0,5)="N/A","N/A",'输出-系统进路参数'!R173)</f>
        <v>N/A</v>
      </c>
      <c r="P172" s="22" t="str">
        <f>IF(INDEX(Veh_Marshal,0,5)="N/A","N/A",'输出-系统进路参数'!S173)</f>
        <v>N/A</v>
      </c>
      <c r="Q172" s="22" t="str">
        <f>IF(INDEX(Veh_Marshal,0,5)="N/A","N/A",'输出-系统进路参数'!T173)</f>
        <v>N/A</v>
      </c>
      <c r="R172" s="22" t="str">
        <f>IF(INDEX(Veh_Marshal,0,5)="N/A","N/A",'输出-系统进路参数'!U173)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IF(INDEX(Veh_Marshal,0,5)="N/A","N/A",'输出-系统进路参数'!B174)</f>
        <v>N/A</v>
      </c>
      <c r="B173" s="22" t="str">
        <f>IF(INDEX(Veh_Marshal,0,5)="N/A","N/A",'输出-系统进路参数'!E174)</f>
        <v>N/A</v>
      </c>
      <c r="C173" s="22" t="str">
        <f>IF(INDEX(Veh_Marshal,0,5)="N/A","N/A",'输出-系统进路参数'!F174)</f>
        <v>N/A</v>
      </c>
      <c r="D173" s="22" t="str">
        <f>IF(INDEX(Veh_Marshal,0,5)="N/A","N/A",'输出-系统进路参数'!G174)</f>
        <v>N/A</v>
      </c>
      <c r="E173" s="22" t="str">
        <f>IF(INDEX(Veh_Marshal,0,5)="N/A","N/A",'输出-系统进路参数'!H174)</f>
        <v>N/A</v>
      </c>
      <c r="F173" s="22" t="str">
        <f>IF(INDEX(Veh_Marshal,0,5)="N/A","N/A",'输出-系统进路参数'!I174)</f>
        <v>N/A</v>
      </c>
      <c r="G173" s="22" t="str">
        <f>IF(INDEX(Veh_Marshal,0,5)="N/A","N/A",'输出-系统进路参数'!J174)</f>
        <v>N/A</v>
      </c>
      <c r="H173" s="22" t="str">
        <f>IF(INDEX(Veh_Marshal,0,5)="N/A","N/A",'输出-系统进路参数'!K174)</f>
        <v>N/A</v>
      </c>
      <c r="I173" s="22" t="str">
        <f>IF(INDEX(Veh_Marshal,0,5)="N/A","N/A",'输出-系统进路参数'!L174)</f>
        <v>N/A</v>
      </c>
      <c r="J173" s="22" t="str">
        <f>IF(INDEX(Veh_Marshal,0,5)="N/A","N/A",'输出-系统进路参数'!M174)</f>
        <v>N/A</v>
      </c>
      <c r="K173" s="22" t="str">
        <f>IF(INDEX(Veh_Marshal,0,5)="N/A","N/A",'输出-系统进路参数'!N174)</f>
        <v>N/A</v>
      </c>
      <c r="L173" s="22" t="str">
        <f>IF(INDEX(Veh_Marshal,0,5)="N/A","N/A",'输出-系统进路参数'!O174)</f>
        <v>N/A</v>
      </c>
      <c r="M173" s="22" t="str">
        <f>IF(INDEX(Veh_Marshal,0,5)="N/A","N/A",'输出-系统进路参数'!P174)</f>
        <v>N/A</v>
      </c>
      <c r="N173" s="22" t="str">
        <f>IF(INDEX(Veh_Marshal,0,5)="N/A","N/A",'输出-系统进路参数'!Q174)</f>
        <v>N/A</v>
      </c>
      <c r="O173" s="22" t="str">
        <f>IF(INDEX(Veh_Marshal,0,5)="N/A","N/A",'输出-系统进路参数'!R174)</f>
        <v>N/A</v>
      </c>
      <c r="P173" s="22" t="str">
        <f>IF(INDEX(Veh_Marshal,0,5)="N/A","N/A",'输出-系统进路参数'!S174)</f>
        <v>N/A</v>
      </c>
      <c r="Q173" s="22" t="str">
        <f>IF(INDEX(Veh_Marshal,0,5)="N/A","N/A",'输出-系统进路参数'!T174)</f>
        <v>N/A</v>
      </c>
      <c r="R173" s="22" t="str">
        <f>IF(INDEX(Veh_Marshal,0,5)="N/A","N/A",'输出-系统进路参数'!U174)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IF(INDEX(Veh_Marshal,0,5)="N/A","N/A",'输出-系统进路参数'!B175)</f>
        <v>N/A</v>
      </c>
      <c r="B174" s="22" t="str">
        <f>IF(INDEX(Veh_Marshal,0,5)="N/A","N/A",'输出-系统进路参数'!E175)</f>
        <v>N/A</v>
      </c>
      <c r="C174" s="22" t="str">
        <f>IF(INDEX(Veh_Marshal,0,5)="N/A","N/A",'输出-系统进路参数'!F175)</f>
        <v>N/A</v>
      </c>
      <c r="D174" s="22" t="str">
        <f>IF(INDEX(Veh_Marshal,0,5)="N/A","N/A",'输出-系统进路参数'!G175)</f>
        <v>N/A</v>
      </c>
      <c r="E174" s="22" t="str">
        <f>IF(INDEX(Veh_Marshal,0,5)="N/A","N/A",'输出-系统进路参数'!H175)</f>
        <v>N/A</v>
      </c>
      <c r="F174" s="22" t="str">
        <f>IF(INDEX(Veh_Marshal,0,5)="N/A","N/A",'输出-系统进路参数'!I175)</f>
        <v>N/A</v>
      </c>
      <c r="G174" s="22" t="str">
        <f>IF(INDEX(Veh_Marshal,0,5)="N/A","N/A",'输出-系统进路参数'!J175)</f>
        <v>N/A</v>
      </c>
      <c r="H174" s="22" t="str">
        <f>IF(INDEX(Veh_Marshal,0,5)="N/A","N/A",'输出-系统进路参数'!K175)</f>
        <v>N/A</v>
      </c>
      <c r="I174" s="22" t="str">
        <f>IF(INDEX(Veh_Marshal,0,5)="N/A","N/A",'输出-系统进路参数'!L175)</f>
        <v>N/A</v>
      </c>
      <c r="J174" s="22" t="str">
        <f>IF(INDEX(Veh_Marshal,0,5)="N/A","N/A",'输出-系统进路参数'!M175)</f>
        <v>N/A</v>
      </c>
      <c r="K174" s="22" t="str">
        <f>IF(INDEX(Veh_Marshal,0,5)="N/A","N/A",'输出-系统进路参数'!N175)</f>
        <v>N/A</v>
      </c>
      <c r="L174" s="22" t="str">
        <f>IF(INDEX(Veh_Marshal,0,5)="N/A","N/A",'输出-系统进路参数'!O175)</f>
        <v>N/A</v>
      </c>
      <c r="M174" s="22" t="str">
        <f>IF(INDEX(Veh_Marshal,0,5)="N/A","N/A",'输出-系统进路参数'!P175)</f>
        <v>N/A</v>
      </c>
      <c r="N174" s="22" t="str">
        <f>IF(INDEX(Veh_Marshal,0,5)="N/A","N/A",'输出-系统进路参数'!Q175)</f>
        <v>N/A</v>
      </c>
      <c r="O174" s="22" t="str">
        <f>IF(INDEX(Veh_Marshal,0,5)="N/A","N/A",'输出-系统进路参数'!R175)</f>
        <v>N/A</v>
      </c>
      <c r="P174" s="22" t="str">
        <f>IF(INDEX(Veh_Marshal,0,5)="N/A","N/A",'输出-系统进路参数'!S175)</f>
        <v>N/A</v>
      </c>
      <c r="Q174" s="22" t="str">
        <f>IF(INDEX(Veh_Marshal,0,5)="N/A","N/A",'输出-系统进路参数'!T175)</f>
        <v>N/A</v>
      </c>
      <c r="R174" s="22" t="str">
        <f>IF(INDEX(Veh_Marshal,0,5)="N/A","N/A",'输出-系统进路参数'!U175)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IF(INDEX(Veh_Marshal,0,5)="N/A","N/A",'输出-系统进路参数'!B176)</f>
        <v>N/A</v>
      </c>
      <c r="B175" s="22" t="str">
        <f>IF(INDEX(Veh_Marshal,0,5)="N/A","N/A",'输出-系统进路参数'!E176)</f>
        <v>N/A</v>
      </c>
      <c r="C175" s="22" t="str">
        <f>IF(INDEX(Veh_Marshal,0,5)="N/A","N/A",'输出-系统进路参数'!F176)</f>
        <v>N/A</v>
      </c>
      <c r="D175" s="22" t="str">
        <f>IF(INDEX(Veh_Marshal,0,5)="N/A","N/A",'输出-系统进路参数'!G176)</f>
        <v>N/A</v>
      </c>
      <c r="E175" s="22" t="str">
        <f>IF(INDEX(Veh_Marshal,0,5)="N/A","N/A",'输出-系统进路参数'!H176)</f>
        <v>N/A</v>
      </c>
      <c r="F175" s="22" t="str">
        <f>IF(INDEX(Veh_Marshal,0,5)="N/A","N/A",'输出-系统进路参数'!I176)</f>
        <v>N/A</v>
      </c>
      <c r="G175" s="22" t="str">
        <f>IF(INDEX(Veh_Marshal,0,5)="N/A","N/A",'输出-系统进路参数'!J176)</f>
        <v>N/A</v>
      </c>
      <c r="H175" s="22" t="str">
        <f>IF(INDEX(Veh_Marshal,0,5)="N/A","N/A",'输出-系统进路参数'!K176)</f>
        <v>N/A</v>
      </c>
      <c r="I175" s="22" t="str">
        <f>IF(INDEX(Veh_Marshal,0,5)="N/A","N/A",'输出-系统进路参数'!L176)</f>
        <v>N/A</v>
      </c>
      <c r="J175" s="22" t="str">
        <f>IF(INDEX(Veh_Marshal,0,5)="N/A","N/A",'输出-系统进路参数'!M176)</f>
        <v>N/A</v>
      </c>
      <c r="K175" s="22" t="str">
        <f>IF(INDEX(Veh_Marshal,0,5)="N/A","N/A",'输出-系统进路参数'!N176)</f>
        <v>N/A</v>
      </c>
      <c r="L175" s="22" t="str">
        <f>IF(INDEX(Veh_Marshal,0,5)="N/A","N/A",'输出-系统进路参数'!O176)</f>
        <v>N/A</v>
      </c>
      <c r="M175" s="22" t="str">
        <f>IF(INDEX(Veh_Marshal,0,5)="N/A","N/A",'输出-系统进路参数'!P176)</f>
        <v>N/A</v>
      </c>
      <c r="N175" s="22" t="str">
        <f>IF(INDEX(Veh_Marshal,0,5)="N/A","N/A",'输出-系统进路参数'!Q176)</f>
        <v>N/A</v>
      </c>
      <c r="O175" s="22" t="str">
        <f>IF(INDEX(Veh_Marshal,0,5)="N/A","N/A",'输出-系统进路参数'!R176)</f>
        <v>N/A</v>
      </c>
      <c r="P175" s="22" t="str">
        <f>IF(INDEX(Veh_Marshal,0,5)="N/A","N/A",'输出-系统进路参数'!S176)</f>
        <v>N/A</v>
      </c>
      <c r="Q175" s="22" t="str">
        <f>IF(INDEX(Veh_Marshal,0,5)="N/A","N/A",'输出-系统进路参数'!T176)</f>
        <v>N/A</v>
      </c>
      <c r="R175" s="22" t="str">
        <f>IF(INDEX(Veh_Marshal,0,5)="N/A","N/A",'输出-系统进路参数'!U176)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IF(INDEX(Veh_Marshal,0,5)="N/A","N/A",'输出-系统进路参数'!B177)</f>
        <v>N/A</v>
      </c>
      <c r="B176" s="22" t="str">
        <f>IF(INDEX(Veh_Marshal,0,5)="N/A","N/A",'输出-系统进路参数'!E177)</f>
        <v>N/A</v>
      </c>
      <c r="C176" s="22" t="str">
        <f>IF(INDEX(Veh_Marshal,0,5)="N/A","N/A",'输出-系统进路参数'!F177)</f>
        <v>N/A</v>
      </c>
      <c r="D176" s="22" t="str">
        <f>IF(INDEX(Veh_Marshal,0,5)="N/A","N/A",'输出-系统进路参数'!G177)</f>
        <v>N/A</v>
      </c>
      <c r="E176" s="22" t="str">
        <f>IF(INDEX(Veh_Marshal,0,5)="N/A","N/A",'输出-系统进路参数'!H177)</f>
        <v>N/A</v>
      </c>
      <c r="F176" s="22" t="str">
        <f>IF(INDEX(Veh_Marshal,0,5)="N/A","N/A",'输出-系统进路参数'!I177)</f>
        <v>N/A</v>
      </c>
      <c r="G176" s="22" t="str">
        <f>IF(INDEX(Veh_Marshal,0,5)="N/A","N/A",'输出-系统进路参数'!J177)</f>
        <v>N/A</v>
      </c>
      <c r="H176" s="22" t="str">
        <f>IF(INDEX(Veh_Marshal,0,5)="N/A","N/A",'输出-系统进路参数'!K177)</f>
        <v>N/A</v>
      </c>
      <c r="I176" s="22" t="str">
        <f>IF(INDEX(Veh_Marshal,0,5)="N/A","N/A",'输出-系统进路参数'!L177)</f>
        <v>N/A</v>
      </c>
      <c r="J176" s="22" t="str">
        <f>IF(INDEX(Veh_Marshal,0,5)="N/A","N/A",'输出-系统进路参数'!M177)</f>
        <v>N/A</v>
      </c>
      <c r="K176" s="22" t="str">
        <f>IF(INDEX(Veh_Marshal,0,5)="N/A","N/A",'输出-系统进路参数'!N177)</f>
        <v>N/A</v>
      </c>
      <c r="L176" s="22" t="str">
        <f>IF(INDEX(Veh_Marshal,0,5)="N/A","N/A",'输出-系统进路参数'!O177)</f>
        <v>N/A</v>
      </c>
      <c r="M176" s="22" t="str">
        <f>IF(INDEX(Veh_Marshal,0,5)="N/A","N/A",'输出-系统进路参数'!P177)</f>
        <v>N/A</v>
      </c>
      <c r="N176" s="22" t="str">
        <f>IF(INDEX(Veh_Marshal,0,5)="N/A","N/A",'输出-系统进路参数'!Q177)</f>
        <v>N/A</v>
      </c>
      <c r="O176" s="22" t="str">
        <f>IF(INDEX(Veh_Marshal,0,5)="N/A","N/A",'输出-系统进路参数'!R177)</f>
        <v>N/A</v>
      </c>
      <c r="P176" s="22" t="str">
        <f>IF(INDEX(Veh_Marshal,0,5)="N/A","N/A",'输出-系统进路参数'!S177)</f>
        <v>N/A</v>
      </c>
      <c r="Q176" s="22" t="str">
        <f>IF(INDEX(Veh_Marshal,0,5)="N/A","N/A",'输出-系统进路参数'!T177)</f>
        <v>N/A</v>
      </c>
      <c r="R176" s="22" t="str">
        <f>IF(INDEX(Veh_Marshal,0,5)="N/A","N/A",'输出-系统进路参数'!U177)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IF(INDEX(Veh_Marshal,0,5)="N/A","N/A",'输出-系统进路参数'!B178)</f>
        <v>N/A</v>
      </c>
      <c r="B177" s="22" t="str">
        <f>IF(INDEX(Veh_Marshal,0,5)="N/A","N/A",'输出-系统进路参数'!E178)</f>
        <v>N/A</v>
      </c>
      <c r="C177" s="22" t="str">
        <f>IF(INDEX(Veh_Marshal,0,5)="N/A","N/A",'输出-系统进路参数'!F178)</f>
        <v>N/A</v>
      </c>
      <c r="D177" s="22" t="str">
        <f>IF(INDEX(Veh_Marshal,0,5)="N/A","N/A",'输出-系统进路参数'!G178)</f>
        <v>N/A</v>
      </c>
      <c r="E177" s="22" t="str">
        <f>IF(INDEX(Veh_Marshal,0,5)="N/A","N/A",'输出-系统进路参数'!H178)</f>
        <v>N/A</v>
      </c>
      <c r="F177" s="22" t="str">
        <f>IF(INDEX(Veh_Marshal,0,5)="N/A","N/A",'输出-系统进路参数'!I178)</f>
        <v>N/A</v>
      </c>
      <c r="G177" s="22" t="str">
        <f>IF(INDEX(Veh_Marshal,0,5)="N/A","N/A",'输出-系统进路参数'!J178)</f>
        <v>N/A</v>
      </c>
      <c r="H177" s="22" t="str">
        <f>IF(INDEX(Veh_Marshal,0,5)="N/A","N/A",'输出-系统进路参数'!K178)</f>
        <v>N/A</v>
      </c>
      <c r="I177" s="22" t="str">
        <f>IF(INDEX(Veh_Marshal,0,5)="N/A","N/A",'输出-系统进路参数'!L178)</f>
        <v>N/A</v>
      </c>
      <c r="J177" s="22" t="str">
        <f>IF(INDEX(Veh_Marshal,0,5)="N/A","N/A",'输出-系统进路参数'!M178)</f>
        <v>N/A</v>
      </c>
      <c r="K177" s="22" t="str">
        <f>IF(INDEX(Veh_Marshal,0,5)="N/A","N/A",'输出-系统进路参数'!N178)</f>
        <v>N/A</v>
      </c>
      <c r="L177" s="22" t="str">
        <f>IF(INDEX(Veh_Marshal,0,5)="N/A","N/A",'输出-系统进路参数'!O178)</f>
        <v>N/A</v>
      </c>
      <c r="M177" s="22" t="str">
        <f>IF(INDEX(Veh_Marshal,0,5)="N/A","N/A",'输出-系统进路参数'!P178)</f>
        <v>N/A</v>
      </c>
      <c r="N177" s="22" t="str">
        <f>IF(INDEX(Veh_Marshal,0,5)="N/A","N/A",'输出-系统进路参数'!Q178)</f>
        <v>N/A</v>
      </c>
      <c r="O177" s="22" t="str">
        <f>IF(INDEX(Veh_Marshal,0,5)="N/A","N/A",'输出-系统进路参数'!R178)</f>
        <v>N/A</v>
      </c>
      <c r="P177" s="22" t="str">
        <f>IF(INDEX(Veh_Marshal,0,5)="N/A","N/A",'输出-系统进路参数'!S178)</f>
        <v>N/A</v>
      </c>
      <c r="Q177" s="22" t="str">
        <f>IF(INDEX(Veh_Marshal,0,5)="N/A","N/A",'输出-系统进路参数'!T178)</f>
        <v>N/A</v>
      </c>
      <c r="R177" s="22" t="str">
        <f>IF(INDEX(Veh_Marshal,0,5)="N/A","N/A",'输出-系统进路参数'!U178)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IF(INDEX(Veh_Marshal,0,5)="N/A","N/A",'输出-系统进路参数'!B179)</f>
        <v>N/A</v>
      </c>
      <c r="B178" s="22" t="str">
        <f>IF(INDEX(Veh_Marshal,0,5)="N/A","N/A",'输出-系统进路参数'!E179)</f>
        <v>N/A</v>
      </c>
      <c r="C178" s="22" t="str">
        <f>IF(INDEX(Veh_Marshal,0,5)="N/A","N/A",'输出-系统进路参数'!F179)</f>
        <v>N/A</v>
      </c>
      <c r="D178" s="22" t="str">
        <f>IF(INDEX(Veh_Marshal,0,5)="N/A","N/A",'输出-系统进路参数'!G179)</f>
        <v>N/A</v>
      </c>
      <c r="E178" s="22" t="str">
        <f>IF(INDEX(Veh_Marshal,0,5)="N/A","N/A",'输出-系统进路参数'!H179)</f>
        <v>N/A</v>
      </c>
      <c r="F178" s="22" t="str">
        <f>IF(INDEX(Veh_Marshal,0,5)="N/A","N/A",'输出-系统进路参数'!I179)</f>
        <v>N/A</v>
      </c>
      <c r="G178" s="22" t="str">
        <f>IF(INDEX(Veh_Marshal,0,5)="N/A","N/A",'输出-系统进路参数'!J179)</f>
        <v>N/A</v>
      </c>
      <c r="H178" s="22" t="str">
        <f>IF(INDEX(Veh_Marshal,0,5)="N/A","N/A",'输出-系统进路参数'!K179)</f>
        <v>N/A</v>
      </c>
      <c r="I178" s="22" t="str">
        <f>IF(INDEX(Veh_Marshal,0,5)="N/A","N/A",'输出-系统进路参数'!L179)</f>
        <v>N/A</v>
      </c>
      <c r="J178" s="22" t="str">
        <f>IF(INDEX(Veh_Marshal,0,5)="N/A","N/A",'输出-系统进路参数'!M179)</f>
        <v>N/A</v>
      </c>
      <c r="K178" s="22" t="str">
        <f>IF(INDEX(Veh_Marshal,0,5)="N/A","N/A",'输出-系统进路参数'!N179)</f>
        <v>N/A</v>
      </c>
      <c r="L178" s="22" t="str">
        <f>IF(INDEX(Veh_Marshal,0,5)="N/A","N/A",'输出-系统进路参数'!O179)</f>
        <v>N/A</v>
      </c>
      <c r="M178" s="22" t="str">
        <f>IF(INDEX(Veh_Marshal,0,5)="N/A","N/A",'输出-系统进路参数'!P179)</f>
        <v>N/A</v>
      </c>
      <c r="N178" s="22" t="str">
        <f>IF(INDEX(Veh_Marshal,0,5)="N/A","N/A",'输出-系统进路参数'!Q179)</f>
        <v>N/A</v>
      </c>
      <c r="O178" s="22" t="str">
        <f>IF(INDEX(Veh_Marshal,0,5)="N/A","N/A",'输出-系统进路参数'!R179)</f>
        <v>N/A</v>
      </c>
      <c r="P178" s="22" t="str">
        <f>IF(INDEX(Veh_Marshal,0,5)="N/A","N/A",'输出-系统进路参数'!S179)</f>
        <v>N/A</v>
      </c>
      <c r="Q178" s="22" t="str">
        <f>IF(INDEX(Veh_Marshal,0,5)="N/A","N/A",'输出-系统进路参数'!T179)</f>
        <v>N/A</v>
      </c>
      <c r="R178" s="22" t="str">
        <f>IF(INDEX(Veh_Marshal,0,5)="N/A","N/A",'输出-系统进路参数'!U179)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IF(INDEX(Veh_Marshal,0,5)="N/A","N/A",'输出-系统进路参数'!B180)</f>
        <v>N/A</v>
      </c>
      <c r="B179" s="22" t="str">
        <f>IF(INDEX(Veh_Marshal,0,5)="N/A","N/A",'输出-系统进路参数'!E180)</f>
        <v>N/A</v>
      </c>
      <c r="C179" s="22" t="str">
        <f>IF(INDEX(Veh_Marshal,0,5)="N/A","N/A",'输出-系统进路参数'!F180)</f>
        <v>N/A</v>
      </c>
      <c r="D179" s="22" t="str">
        <f>IF(INDEX(Veh_Marshal,0,5)="N/A","N/A",'输出-系统进路参数'!G180)</f>
        <v>N/A</v>
      </c>
      <c r="E179" s="22" t="str">
        <f>IF(INDEX(Veh_Marshal,0,5)="N/A","N/A",'输出-系统进路参数'!H180)</f>
        <v>N/A</v>
      </c>
      <c r="F179" s="22" t="str">
        <f>IF(INDEX(Veh_Marshal,0,5)="N/A","N/A",'输出-系统进路参数'!I180)</f>
        <v>N/A</v>
      </c>
      <c r="G179" s="22" t="str">
        <f>IF(INDEX(Veh_Marshal,0,5)="N/A","N/A",'输出-系统进路参数'!J180)</f>
        <v>N/A</v>
      </c>
      <c r="H179" s="22" t="str">
        <f>IF(INDEX(Veh_Marshal,0,5)="N/A","N/A",'输出-系统进路参数'!K180)</f>
        <v>N/A</v>
      </c>
      <c r="I179" s="22" t="str">
        <f>IF(INDEX(Veh_Marshal,0,5)="N/A","N/A",'输出-系统进路参数'!L180)</f>
        <v>N/A</v>
      </c>
      <c r="J179" s="22" t="str">
        <f>IF(INDEX(Veh_Marshal,0,5)="N/A","N/A",'输出-系统进路参数'!M180)</f>
        <v>N/A</v>
      </c>
      <c r="K179" s="22" t="str">
        <f>IF(INDEX(Veh_Marshal,0,5)="N/A","N/A",'输出-系统进路参数'!N180)</f>
        <v>N/A</v>
      </c>
      <c r="L179" s="22" t="str">
        <f>IF(INDEX(Veh_Marshal,0,5)="N/A","N/A",'输出-系统进路参数'!O180)</f>
        <v>N/A</v>
      </c>
      <c r="M179" s="22" t="str">
        <f>IF(INDEX(Veh_Marshal,0,5)="N/A","N/A",'输出-系统进路参数'!P180)</f>
        <v>N/A</v>
      </c>
      <c r="N179" s="22" t="str">
        <f>IF(INDEX(Veh_Marshal,0,5)="N/A","N/A",'输出-系统进路参数'!Q180)</f>
        <v>N/A</v>
      </c>
      <c r="O179" s="22" t="str">
        <f>IF(INDEX(Veh_Marshal,0,5)="N/A","N/A",'输出-系统进路参数'!R180)</f>
        <v>N/A</v>
      </c>
      <c r="P179" s="22" t="str">
        <f>IF(INDEX(Veh_Marshal,0,5)="N/A","N/A",'输出-系统进路参数'!S180)</f>
        <v>N/A</v>
      </c>
      <c r="Q179" s="22" t="str">
        <f>IF(INDEX(Veh_Marshal,0,5)="N/A","N/A",'输出-系统进路参数'!T180)</f>
        <v>N/A</v>
      </c>
      <c r="R179" s="22" t="str">
        <f>IF(INDEX(Veh_Marshal,0,5)="N/A","N/A",'输出-系统进路参数'!U180)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IF(INDEX(Veh_Marshal,0,5)="N/A","N/A",'输出-系统进路参数'!B181)</f>
        <v>N/A</v>
      </c>
      <c r="B180" s="22" t="str">
        <f>IF(INDEX(Veh_Marshal,0,5)="N/A","N/A",'输出-系统进路参数'!E181)</f>
        <v>N/A</v>
      </c>
      <c r="C180" s="22" t="str">
        <f>IF(INDEX(Veh_Marshal,0,5)="N/A","N/A",'输出-系统进路参数'!F181)</f>
        <v>N/A</v>
      </c>
      <c r="D180" s="22" t="str">
        <f>IF(INDEX(Veh_Marshal,0,5)="N/A","N/A",'输出-系统进路参数'!G181)</f>
        <v>N/A</v>
      </c>
      <c r="E180" s="22" t="str">
        <f>IF(INDEX(Veh_Marshal,0,5)="N/A","N/A",'输出-系统进路参数'!H181)</f>
        <v>N/A</v>
      </c>
      <c r="F180" s="22" t="str">
        <f>IF(INDEX(Veh_Marshal,0,5)="N/A","N/A",'输出-系统进路参数'!I181)</f>
        <v>N/A</v>
      </c>
      <c r="G180" s="22" t="str">
        <f>IF(INDEX(Veh_Marshal,0,5)="N/A","N/A",'输出-系统进路参数'!J181)</f>
        <v>N/A</v>
      </c>
      <c r="H180" s="22" t="str">
        <f>IF(INDEX(Veh_Marshal,0,5)="N/A","N/A",'输出-系统进路参数'!K181)</f>
        <v>N/A</v>
      </c>
      <c r="I180" s="22" t="str">
        <f>IF(INDEX(Veh_Marshal,0,5)="N/A","N/A",'输出-系统进路参数'!L181)</f>
        <v>N/A</v>
      </c>
      <c r="J180" s="22" t="str">
        <f>IF(INDEX(Veh_Marshal,0,5)="N/A","N/A",'输出-系统进路参数'!M181)</f>
        <v>N/A</v>
      </c>
      <c r="K180" s="22" t="str">
        <f>IF(INDEX(Veh_Marshal,0,5)="N/A","N/A",'输出-系统进路参数'!N181)</f>
        <v>N/A</v>
      </c>
      <c r="L180" s="22" t="str">
        <f>IF(INDEX(Veh_Marshal,0,5)="N/A","N/A",'输出-系统进路参数'!O181)</f>
        <v>N/A</v>
      </c>
      <c r="M180" s="22" t="str">
        <f>IF(INDEX(Veh_Marshal,0,5)="N/A","N/A",'输出-系统进路参数'!P181)</f>
        <v>N/A</v>
      </c>
      <c r="N180" s="22" t="str">
        <f>IF(INDEX(Veh_Marshal,0,5)="N/A","N/A",'输出-系统进路参数'!Q181)</f>
        <v>N/A</v>
      </c>
      <c r="O180" s="22" t="str">
        <f>IF(INDEX(Veh_Marshal,0,5)="N/A","N/A",'输出-系统进路参数'!R181)</f>
        <v>N/A</v>
      </c>
      <c r="P180" s="22" t="str">
        <f>IF(INDEX(Veh_Marshal,0,5)="N/A","N/A",'输出-系统进路参数'!S181)</f>
        <v>N/A</v>
      </c>
      <c r="Q180" s="22" t="str">
        <f>IF(INDEX(Veh_Marshal,0,5)="N/A","N/A",'输出-系统进路参数'!T181)</f>
        <v>N/A</v>
      </c>
      <c r="R180" s="22" t="str">
        <f>IF(INDEX(Veh_Marshal,0,5)="N/A","N/A",'输出-系统进路参数'!U181)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IF(INDEX(Veh_Marshal,0,5)="N/A","N/A",'输出-系统进路参数'!B182)</f>
        <v>N/A</v>
      </c>
      <c r="B181" s="22" t="str">
        <f>IF(INDEX(Veh_Marshal,0,5)="N/A","N/A",'输出-系统进路参数'!E182)</f>
        <v>N/A</v>
      </c>
      <c r="C181" s="22" t="str">
        <f>IF(INDEX(Veh_Marshal,0,5)="N/A","N/A",'输出-系统进路参数'!F182)</f>
        <v>N/A</v>
      </c>
      <c r="D181" s="22" t="str">
        <f>IF(INDEX(Veh_Marshal,0,5)="N/A","N/A",'输出-系统进路参数'!G182)</f>
        <v>N/A</v>
      </c>
      <c r="E181" s="22" t="str">
        <f>IF(INDEX(Veh_Marshal,0,5)="N/A","N/A",'输出-系统进路参数'!H182)</f>
        <v>N/A</v>
      </c>
      <c r="F181" s="22" t="str">
        <f>IF(INDEX(Veh_Marshal,0,5)="N/A","N/A",'输出-系统进路参数'!I182)</f>
        <v>N/A</v>
      </c>
      <c r="G181" s="22" t="str">
        <f>IF(INDEX(Veh_Marshal,0,5)="N/A","N/A",'输出-系统进路参数'!J182)</f>
        <v>N/A</v>
      </c>
      <c r="H181" s="22" t="str">
        <f>IF(INDEX(Veh_Marshal,0,5)="N/A","N/A",'输出-系统进路参数'!K182)</f>
        <v>N/A</v>
      </c>
      <c r="I181" s="22" t="str">
        <f>IF(INDEX(Veh_Marshal,0,5)="N/A","N/A",'输出-系统进路参数'!L182)</f>
        <v>N/A</v>
      </c>
      <c r="J181" s="22" t="str">
        <f>IF(INDEX(Veh_Marshal,0,5)="N/A","N/A",'输出-系统进路参数'!M182)</f>
        <v>N/A</v>
      </c>
      <c r="K181" s="22" t="str">
        <f>IF(INDEX(Veh_Marshal,0,5)="N/A","N/A",'输出-系统进路参数'!N182)</f>
        <v>N/A</v>
      </c>
      <c r="L181" s="22" t="str">
        <f>IF(INDEX(Veh_Marshal,0,5)="N/A","N/A",'输出-系统进路参数'!O182)</f>
        <v>N/A</v>
      </c>
      <c r="M181" s="22" t="str">
        <f>IF(INDEX(Veh_Marshal,0,5)="N/A","N/A",'输出-系统进路参数'!P182)</f>
        <v>N/A</v>
      </c>
      <c r="N181" s="22" t="str">
        <f>IF(INDEX(Veh_Marshal,0,5)="N/A","N/A",'输出-系统进路参数'!Q182)</f>
        <v>N/A</v>
      </c>
      <c r="O181" s="22" t="str">
        <f>IF(INDEX(Veh_Marshal,0,5)="N/A","N/A",'输出-系统进路参数'!R182)</f>
        <v>N/A</v>
      </c>
      <c r="P181" s="22" t="str">
        <f>IF(INDEX(Veh_Marshal,0,5)="N/A","N/A",'输出-系统进路参数'!S182)</f>
        <v>N/A</v>
      </c>
      <c r="Q181" s="22" t="str">
        <f>IF(INDEX(Veh_Marshal,0,5)="N/A","N/A",'输出-系统进路参数'!T182)</f>
        <v>N/A</v>
      </c>
      <c r="R181" s="22" t="str">
        <f>IF(INDEX(Veh_Marshal,0,5)="N/A","N/A",'输出-系统进路参数'!U182)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IF(INDEX(Veh_Marshal,0,5)="N/A","N/A",'输出-系统进路参数'!B183)</f>
        <v>N/A</v>
      </c>
      <c r="B182" s="22" t="str">
        <f>IF(INDEX(Veh_Marshal,0,5)="N/A","N/A",'输出-系统进路参数'!E183)</f>
        <v>N/A</v>
      </c>
      <c r="C182" s="22" t="str">
        <f>IF(INDEX(Veh_Marshal,0,5)="N/A","N/A",'输出-系统进路参数'!F183)</f>
        <v>N/A</v>
      </c>
      <c r="D182" s="22" t="str">
        <f>IF(INDEX(Veh_Marshal,0,5)="N/A","N/A",'输出-系统进路参数'!G183)</f>
        <v>N/A</v>
      </c>
      <c r="E182" s="22" t="str">
        <f>IF(INDEX(Veh_Marshal,0,5)="N/A","N/A",'输出-系统进路参数'!H183)</f>
        <v>N/A</v>
      </c>
      <c r="F182" s="22" t="str">
        <f>IF(INDEX(Veh_Marshal,0,5)="N/A","N/A",'输出-系统进路参数'!I183)</f>
        <v>N/A</v>
      </c>
      <c r="G182" s="22" t="str">
        <f>IF(INDEX(Veh_Marshal,0,5)="N/A","N/A",'输出-系统进路参数'!J183)</f>
        <v>N/A</v>
      </c>
      <c r="H182" s="22" t="str">
        <f>IF(INDEX(Veh_Marshal,0,5)="N/A","N/A",'输出-系统进路参数'!K183)</f>
        <v>N/A</v>
      </c>
      <c r="I182" s="22" t="str">
        <f>IF(INDEX(Veh_Marshal,0,5)="N/A","N/A",'输出-系统进路参数'!L183)</f>
        <v>N/A</v>
      </c>
      <c r="J182" s="22" t="str">
        <f>IF(INDEX(Veh_Marshal,0,5)="N/A","N/A",'输出-系统进路参数'!M183)</f>
        <v>N/A</v>
      </c>
      <c r="K182" s="22" t="str">
        <f>IF(INDEX(Veh_Marshal,0,5)="N/A","N/A",'输出-系统进路参数'!N183)</f>
        <v>N/A</v>
      </c>
      <c r="L182" s="22" t="str">
        <f>IF(INDEX(Veh_Marshal,0,5)="N/A","N/A",'输出-系统进路参数'!O183)</f>
        <v>N/A</v>
      </c>
      <c r="M182" s="22" t="str">
        <f>IF(INDEX(Veh_Marshal,0,5)="N/A","N/A",'输出-系统进路参数'!P183)</f>
        <v>N/A</v>
      </c>
      <c r="N182" s="22" t="str">
        <f>IF(INDEX(Veh_Marshal,0,5)="N/A","N/A",'输出-系统进路参数'!Q183)</f>
        <v>N/A</v>
      </c>
      <c r="O182" s="22" t="str">
        <f>IF(INDEX(Veh_Marshal,0,5)="N/A","N/A",'输出-系统进路参数'!R183)</f>
        <v>N/A</v>
      </c>
      <c r="P182" s="22" t="str">
        <f>IF(INDEX(Veh_Marshal,0,5)="N/A","N/A",'输出-系统进路参数'!S183)</f>
        <v>N/A</v>
      </c>
      <c r="Q182" s="22" t="str">
        <f>IF(INDEX(Veh_Marshal,0,5)="N/A","N/A",'输出-系统进路参数'!T183)</f>
        <v>N/A</v>
      </c>
      <c r="R182" s="22" t="str">
        <f>IF(INDEX(Veh_Marshal,0,5)="N/A","N/A",'输出-系统进路参数'!U183)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IF(INDEX(Veh_Marshal,0,5)="N/A","N/A",'输出-系统进路参数'!B184)</f>
        <v>N/A</v>
      </c>
      <c r="B183" s="22" t="str">
        <f>IF(INDEX(Veh_Marshal,0,5)="N/A","N/A",'输出-系统进路参数'!E184)</f>
        <v>N/A</v>
      </c>
      <c r="C183" s="22" t="str">
        <f>IF(INDEX(Veh_Marshal,0,5)="N/A","N/A",'输出-系统进路参数'!F184)</f>
        <v>N/A</v>
      </c>
      <c r="D183" s="22" t="str">
        <f>IF(INDEX(Veh_Marshal,0,5)="N/A","N/A",'输出-系统进路参数'!G184)</f>
        <v>N/A</v>
      </c>
      <c r="E183" s="22" t="str">
        <f>IF(INDEX(Veh_Marshal,0,5)="N/A","N/A",'输出-系统进路参数'!H184)</f>
        <v>N/A</v>
      </c>
      <c r="F183" s="22" t="str">
        <f>IF(INDEX(Veh_Marshal,0,5)="N/A","N/A",'输出-系统进路参数'!I184)</f>
        <v>N/A</v>
      </c>
      <c r="G183" s="22" t="str">
        <f>IF(INDEX(Veh_Marshal,0,5)="N/A","N/A",'输出-系统进路参数'!J184)</f>
        <v>N/A</v>
      </c>
      <c r="H183" s="22" t="str">
        <f>IF(INDEX(Veh_Marshal,0,5)="N/A","N/A",'输出-系统进路参数'!K184)</f>
        <v>N/A</v>
      </c>
      <c r="I183" s="22" t="str">
        <f>IF(INDEX(Veh_Marshal,0,5)="N/A","N/A",'输出-系统进路参数'!L184)</f>
        <v>N/A</v>
      </c>
      <c r="J183" s="22" t="str">
        <f>IF(INDEX(Veh_Marshal,0,5)="N/A","N/A",'输出-系统进路参数'!M184)</f>
        <v>N/A</v>
      </c>
      <c r="K183" s="22" t="str">
        <f>IF(INDEX(Veh_Marshal,0,5)="N/A","N/A",'输出-系统进路参数'!N184)</f>
        <v>N/A</v>
      </c>
      <c r="L183" s="22" t="str">
        <f>IF(INDEX(Veh_Marshal,0,5)="N/A","N/A",'输出-系统进路参数'!O184)</f>
        <v>N/A</v>
      </c>
      <c r="M183" s="22" t="str">
        <f>IF(INDEX(Veh_Marshal,0,5)="N/A","N/A",'输出-系统进路参数'!P184)</f>
        <v>N/A</v>
      </c>
      <c r="N183" s="22" t="str">
        <f>IF(INDEX(Veh_Marshal,0,5)="N/A","N/A",'输出-系统进路参数'!Q184)</f>
        <v>N/A</v>
      </c>
      <c r="O183" s="22" t="str">
        <f>IF(INDEX(Veh_Marshal,0,5)="N/A","N/A",'输出-系统进路参数'!R184)</f>
        <v>N/A</v>
      </c>
      <c r="P183" s="22" t="str">
        <f>IF(INDEX(Veh_Marshal,0,5)="N/A","N/A",'输出-系统进路参数'!S184)</f>
        <v>N/A</v>
      </c>
      <c r="Q183" s="22" t="str">
        <f>IF(INDEX(Veh_Marshal,0,5)="N/A","N/A",'输出-系统进路参数'!T184)</f>
        <v>N/A</v>
      </c>
      <c r="R183" s="22" t="str">
        <f>IF(INDEX(Veh_Marshal,0,5)="N/A","N/A",'输出-系统进路参数'!U184)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IF(INDEX(Veh_Marshal,0,5)="N/A","N/A",'输出-系统进路参数'!B185)</f>
        <v>N/A</v>
      </c>
      <c r="B184" s="22" t="str">
        <f>IF(INDEX(Veh_Marshal,0,5)="N/A","N/A",'输出-系统进路参数'!E185)</f>
        <v>N/A</v>
      </c>
      <c r="C184" s="22" t="str">
        <f>IF(INDEX(Veh_Marshal,0,5)="N/A","N/A",'输出-系统进路参数'!F185)</f>
        <v>N/A</v>
      </c>
      <c r="D184" s="22" t="str">
        <f>IF(INDEX(Veh_Marshal,0,5)="N/A","N/A",'输出-系统进路参数'!G185)</f>
        <v>N/A</v>
      </c>
      <c r="E184" s="22" t="str">
        <f>IF(INDEX(Veh_Marshal,0,5)="N/A","N/A",'输出-系统进路参数'!H185)</f>
        <v>N/A</v>
      </c>
      <c r="F184" s="22" t="str">
        <f>IF(INDEX(Veh_Marshal,0,5)="N/A","N/A",'输出-系统进路参数'!I185)</f>
        <v>N/A</v>
      </c>
      <c r="G184" s="22" t="str">
        <f>IF(INDEX(Veh_Marshal,0,5)="N/A","N/A",'输出-系统进路参数'!J185)</f>
        <v>N/A</v>
      </c>
      <c r="H184" s="22" t="str">
        <f>IF(INDEX(Veh_Marshal,0,5)="N/A","N/A",'输出-系统进路参数'!K185)</f>
        <v>N/A</v>
      </c>
      <c r="I184" s="22" t="str">
        <f>IF(INDEX(Veh_Marshal,0,5)="N/A","N/A",'输出-系统进路参数'!L185)</f>
        <v>N/A</v>
      </c>
      <c r="J184" s="22" t="str">
        <f>IF(INDEX(Veh_Marshal,0,5)="N/A","N/A",'输出-系统进路参数'!M185)</f>
        <v>N/A</v>
      </c>
      <c r="K184" s="22" t="str">
        <f>IF(INDEX(Veh_Marshal,0,5)="N/A","N/A",'输出-系统进路参数'!N185)</f>
        <v>N/A</v>
      </c>
      <c r="L184" s="22" t="str">
        <f>IF(INDEX(Veh_Marshal,0,5)="N/A","N/A",'输出-系统进路参数'!O185)</f>
        <v>N/A</v>
      </c>
      <c r="M184" s="22" t="str">
        <f>IF(INDEX(Veh_Marshal,0,5)="N/A","N/A",'输出-系统进路参数'!P185)</f>
        <v>N/A</v>
      </c>
      <c r="N184" s="22" t="str">
        <f>IF(INDEX(Veh_Marshal,0,5)="N/A","N/A",'输出-系统进路参数'!Q185)</f>
        <v>N/A</v>
      </c>
      <c r="O184" s="22" t="str">
        <f>IF(INDEX(Veh_Marshal,0,5)="N/A","N/A",'输出-系统进路参数'!R185)</f>
        <v>N/A</v>
      </c>
      <c r="P184" s="22" t="str">
        <f>IF(INDEX(Veh_Marshal,0,5)="N/A","N/A",'输出-系统进路参数'!S185)</f>
        <v>N/A</v>
      </c>
      <c r="Q184" s="22" t="str">
        <f>IF(INDEX(Veh_Marshal,0,5)="N/A","N/A",'输出-系统进路参数'!T185)</f>
        <v>N/A</v>
      </c>
      <c r="R184" s="22" t="str">
        <f>IF(INDEX(Veh_Marshal,0,5)="N/A","N/A",'输出-系统进路参数'!U185)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IF(INDEX(Veh_Marshal,0,5)="N/A","N/A",'输出-系统进路参数'!B186)</f>
        <v>N/A</v>
      </c>
      <c r="B185" s="22" t="str">
        <f>IF(INDEX(Veh_Marshal,0,5)="N/A","N/A",'输出-系统进路参数'!E186)</f>
        <v>N/A</v>
      </c>
      <c r="C185" s="22" t="str">
        <f>IF(INDEX(Veh_Marshal,0,5)="N/A","N/A",'输出-系统进路参数'!F186)</f>
        <v>N/A</v>
      </c>
      <c r="D185" s="22" t="str">
        <f>IF(INDEX(Veh_Marshal,0,5)="N/A","N/A",'输出-系统进路参数'!G186)</f>
        <v>N/A</v>
      </c>
      <c r="E185" s="22" t="str">
        <f>IF(INDEX(Veh_Marshal,0,5)="N/A","N/A",'输出-系统进路参数'!H186)</f>
        <v>N/A</v>
      </c>
      <c r="F185" s="22" t="str">
        <f>IF(INDEX(Veh_Marshal,0,5)="N/A","N/A",'输出-系统进路参数'!I186)</f>
        <v>N/A</v>
      </c>
      <c r="G185" s="22" t="str">
        <f>IF(INDEX(Veh_Marshal,0,5)="N/A","N/A",'输出-系统进路参数'!J186)</f>
        <v>N/A</v>
      </c>
      <c r="H185" s="22" t="str">
        <f>IF(INDEX(Veh_Marshal,0,5)="N/A","N/A",'输出-系统进路参数'!K186)</f>
        <v>N/A</v>
      </c>
      <c r="I185" s="22" t="str">
        <f>IF(INDEX(Veh_Marshal,0,5)="N/A","N/A",'输出-系统进路参数'!L186)</f>
        <v>N/A</v>
      </c>
      <c r="J185" s="22" t="str">
        <f>IF(INDEX(Veh_Marshal,0,5)="N/A","N/A",'输出-系统进路参数'!M186)</f>
        <v>N/A</v>
      </c>
      <c r="K185" s="22" t="str">
        <f>IF(INDEX(Veh_Marshal,0,5)="N/A","N/A",'输出-系统进路参数'!N186)</f>
        <v>N/A</v>
      </c>
      <c r="L185" s="22" t="str">
        <f>IF(INDEX(Veh_Marshal,0,5)="N/A","N/A",'输出-系统进路参数'!O186)</f>
        <v>N/A</v>
      </c>
      <c r="M185" s="22" t="str">
        <f>IF(INDEX(Veh_Marshal,0,5)="N/A","N/A",'输出-系统进路参数'!P186)</f>
        <v>N/A</v>
      </c>
      <c r="N185" s="22" t="str">
        <f>IF(INDEX(Veh_Marshal,0,5)="N/A","N/A",'输出-系统进路参数'!Q186)</f>
        <v>N/A</v>
      </c>
      <c r="O185" s="22" t="str">
        <f>IF(INDEX(Veh_Marshal,0,5)="N/A","N/A",'输出-系统进路参数'!R186)</f>
        <v>N/A</v>
      </c>
      <c r="P185" s="22" t="str">
        <f>IF(INDEX(Veh_Marshal,0,5)="N/A","N/A",'输出-系统进路参数'!S186)</f>
        <v>N/A</v>
      </c>
      <c r="Q185" s="22" t="str">
        <f>IF(INDEX(Veh_Marshal,0,5)="N/A","N/A",'输出-系统进路参数'!T186)</f>
        <v>N/A</v>
      </c>
      <c r="R185" s="22" t="str">
        <f>IF(INDEX(Veh_Marshal,0,5)="N/A","N/A",'输出-系统进路参数'!U186)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IF(INDEX(Veh_Marshal,0,5)="N/A","N/A",'输出-系统进路参数'!B187)</f>
        <v>N/A</v>
      </c>
      <c r="B186" s="22" t="str">
        <f>IF(INDEX(Veh_Marshal,0,5)="N/A","N/A",'输出-系统进路参数'!E187)</f>
        <v>N/A</v>
      </c>
      <c r="C186" s="22" t="str">
        <f>IF(INDEX(Veh_Marshal,0,5)="N/A","N/A",'输出-系统进路参数'!F187)</f>
        <v>N/A</v>
      </c>
      <c r="D186" s="22" t="str">
        <f>IF(INDEX(Veh_Marshal,0,5)="N/A","N/A",'输出-系统进路参数'!G187)</f>
        <v>N/A</v>
      </c>
      <c r="E186" s="22" t="str">
        <f>IF(INDEX(Veh_Marshal,0,5)="N/A","N/A",'输出-系统进路参数'!H187)</f>
        <v>N/A</v>
      </c>
      <c r="F186" s="22" t="str">
        <f>IF(INDEX(Veh_Marshal,0,5)="N/A","N/A",'输出-系统进路参数'!I187)</f>
        <v>N/A</v>
      </c>
      <c r="G186" s="22" t="str">
        <f>IF(INDEX(Veh_Marshal,0,5)="N/A","N/A",'输出-系统进路参数'!J187)</f>
        <v>N/A</v>
      </c>
      <c r="H186" s="22" t="str">
        <f>IF(INDEX(Veh_Marshal,0,5)="N/A","N/A",'输出-系统进路参数'!K187)</f>
        <v>N/A</v>
      </c>
      <c r="I186" s="22" t="str">
        <f>IF(INDEX(Veh_Marshal,0,5)="N/A","N/A",'输出-系统进路参数'!L187)</f>
        <v>N/A</v>
      </c>
      <c r="J186" s="22" t="str">
        <f>IF(INDEX(Veh_Marshal,0,5)="N/A","N/A",'输出-系统进路参数'!M187)</f>
        <v>N/A</v>
      </c>
      <c r="K186" s="22" t="str">
        <f>IF(INDEX(Veh_Marshal,0,5)="N/A","N/A",'输出-系统进路参数'!N187)</f>
        <v>N/A</v>
      </c>
      <c r="L186" s="22" t="str">
        <f>IF(INDEX(Veh_Marshal,0,5)="N/A","N/A",'输出-系统进路参数'!O187)</f>
        <v>N/A</v>
      </c>
      <c r="M186" s="22" t="str">
        <f>IF(INDEX(Veh_Marshal,0,5)="N/A","N/A",'输出-系统进路参数'!P187)</f>
        <v>N/A</v>
      </c>
      <c r="N186" s="22" t="str">
        <f>IF(INDEX(Veh_Marshal,0,5)="N/A","N/A",'输出-系统进路参数'!Q187)</f>
        <v>N/A</v>
      </c>
      <c r="O186" s="22" t="str">
        <f>IF(INDEX(Veh_Marshal,0,5)="N/A","N/A",'输出-系统进路参数'!R187)</f>
        <v>N/A</v>
      </c>
      <c r="P186" s="22" t="str">
        <f>IF(INDEX(Veh_Marshal,0,5)="N/A","N/A",'输出-系统进路参数'!S187)</f>
        <v>N/A</v>
      </c>
      <c r="Q186" s="22" t="str">
        <f>IF(INDEX(Veh_Marshal,0,5)="N/A","N/A",'输出-系统进路参数'!T187)</f>
        <v>N/A</v>
      </c>
      <c r="R186" s="22" t="str">
        <f>IF(INDEX(Veh_Marshal,0,5)="N/A","N/A",'输出-系统进路参数'!U187)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IF(INDEX(Veh_Marshal,0,5)="N/A","N/A",'输出-系统进路参数'!B188)</f>
        <v>N/A</v>
      </c>
      <c r="B187" s="22" t="str">
        <f>IF(INDEX(Veh_Marshal,0,5)="N/A","N/A",'输出-系统进路参数'!E188)</f>
        <v>N/A</v>
      </c>
      <c r="C187" s="22" t="str">
        <f>IF(INDEX(Veh_Marshal,0,5)="N/A","N/A",'输出-系统进路参数'!F188)</f>
        <v>N/A</v>
      </c>
      <c r="D187" s="22" t="str">
        <f>IF(INDEX(Veh_Marshal,0,5)="N/A","N/A",'输出-系统进路参数'!G188)</f>
        <v>N/A</v>
      </c>
      <c r="E187" s="22" t="str">
        <f>IF(INDEX(Veh_Marshal,0,5)="N/A","N/A",'输出-系统进路参数'!H188)</f>
        <v>N/A</v>
      </c>
      <c r="F187" s="22" t="str">
        <f>IF(INDEX(Veh_Marshal,0,5)="N/A","N/A",'输出-系统进路参数'!I188)</f>
        <v>N/A</v>
      </c>
      <c r="G187" s="22" t="str">
        <f>IF(INDEX(Veh_Marshal,0,5)="N/A","N/A",'输出-系统进路参数'!J188)</f>
        <v>N/A</v>
      </c>
      <c r="H187" s="22" t="str">
        <f>IF(INDEX(Veh_Marshal,0,5)="N/A","N/A",'输出-系统进路参数'!K188)</f>
        <v>N/A</v>
      </c>
      <c r="I187" s="22" t="str">
        <f>IF(INDEX(Veh_Marshal,0,5)="N/A","N/A",'输出-系统进路参数'!L188)</f>
        <v>N/A</v>
      </c>
      <c r="J187" s="22" t="str">
        <f>IF(INDEX(Veh_Marshal,0,5)="N/A","N/A",'输出-系统进路参数'!M188)</f>
        <v>N/A</v>
      </c>
      <c r="K187" s="22" t="str">
        <f>IF(INDEX(Veh_Marshal,0,5)="N/A","N/A",'输出-系统进路参数'!N188)</f>
        <v>N/A</v>
      </c>
      <c r="L187" s="22" t="str">
        <f>IF(INDEX(Veh_Marshal,0,5)="N/A","N/A",'输出-系统进路参数'!O188)</f>
        <v>N/A</v>
      </c>
      <c r="M187" s="22" t="str">
        <f>IF(INDEX(Veh_Marshal,0,5)="N/A","N/A",'输出-系统进路参数'!P188)</f>
        <v>N/A</v>
      </c>
      <c r="N187" s="22" t="str">
        <f>IF(INDEX(Veh_Marshal,0,5)="N/A","N/A",'输出-系统进路参数'!Q188)</f>
        <v>N/A</v>
      </c>
      <c r="O187" s="22" t="str">
        <f>IF(INDEX(Veh_Marshal,0,5)="N/A","N/A",'输出-系统进路参数'!R188)</f>
        <v>N/A</v>
      </c>
      <c r="P187" s="22" t="str">
        <f>IF(INDEX(Veh_Marshal,0,5)="N/A","N/A",'输出-系统进路参数'!S188)</f>
        <v>N/A</v>
      </c>
      <c r="Q187" s="22" t="str">
        <f>IF(INDEX(Veh_Marshal,0,5)="N/A","N/A",'输出-系统进路参数'!T188)</f>
        <v>N/A</v>
      </c>
      <c r="R187" s="22" t="str">
        <f>IF(INDEX(Veh_Marshal,0,5)="N/A","N/A",'输出-系统进路参数'!U188)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IF(INDEX(Veh_Marshal,0,5)="N/A","N/A",'输出-系统进路参数'!B189)</f>
        <v>N/A</v>
      </c>
      <c r="B188" s="22" t="str">
        <f>IF(INDEX(Veh_Marshal,0,5)="N/A","N/A",'输出-系统进路参数'!E189)</f>
        <v>N/A</v>
      </c>
      <c r="C188" s="22" t="str">
        <f>IF(INDEX(Veh_Marshal,0,5)="N/A","N/A",'输出-系统进路参数'!F189)</f>
        <v>N/A</v>
      </c>
      <c r="D188" s="22" t="str">
        <f>IF(INDEX(Veh_Marshal,0,5)="N/A","N/A",'输出-系统进路参数'!G189)</f>
        <v>N/A</v>
      </c>
      <c r="E188" s="22" t="str">
        <f>IF(INDEX(Veh_Marshal,0,5)="N/A","N/A",'输出-系统进路参数'!H189)</f>
        <v>N/A</v>
      </c>
      <c r="F188" s="22" t="str">
        <f>IF(INDEX(Veh_Marshal,0,5)="N/A","N/A",'输出-系统进路参数'!I189)</f>
        <v>N/A</v>
      </c>
      <c r="G188" s="22" t="str">
        <f>IF(INDEX(Veh_Marshal,0,5)="N/A","N/A",'输出-系统进路参数'!J189)</f>
        <v>N/A</v>
      </c>
      <c r="H188" s="22" t="str">
        <f>IF(INDEX(Veh_Marshal,0,5)="N/A","N/A",'输出-系统进路参数'!K189)</f>
        <v>N/A</v>
      </c>
      <c r="I188" s="22" t="str">
        <f>IF(INDEX(Veh_Marshal,0,5)="N/A","N/A",'输出-系统进路参数'!L189)</f>
        <v>N/A</v>
      </c>
      <c r="J188" s="22" t="str">
        <f>IF(INDEX(Veh_Marshal,0,5)="N/A","N/A",'输出-系统进路参数'!M189)</f>
        <v>N/A</v>
      </c>
      <c r="K188" s="22" t="str">
        <f>IF(INDEX(Veh_Marshal,0,5)="N/A","N/A",'输出-系统进路参数'!N189)</f>
        <v>N/A</v>
      </c>
      <c r="L188" s="22" t="str">
        <f>IF(INDEX(Veh_Marshal,0,5)="N/A","N/A",'输出-系统进路参数'!O189)</f>
        <v>N/A</v>
      </c>
      <c r="M188" s="22" t="str">
        <f>IF(INDEX(Veh_Marshal,0,5)="N/A","N/A",'输出-系统进路参数'!P189)</f>
        <v>N/A</v>
      </c>
      <c r="N188" s="22" t="str">
        <f>IF(INDEX(Veh_Marshal,0,5)="N/A","N/A",'输出-系统进路参数'!Q189)</f>
        <v>N/A</v>
      </c>
      <c r="O188" s="22" t="str">
        <f>IF(INDEX(Veh_Marshal,0,5)="N/A","N/A",'输出-系统进路参数'!R189)</f>
        <v>N/A</v>
      </c>
      <c r="P188" s="22" t="str">
        <f>IF(INDEX(Veh_Marshal,0,5)="N/A","N/A",'输出-系统进路参数'!S189)</f>
        <v>N/A</v>
      </c>
      <c r="Q188" s="22" t="str">
        <f>IF(INDEX(Veh_Marshal,0,5)="N/A","N/A",'输出-系统进路参数'!T189)</f>
        <v>N/A</v>
      </c>
      <c r="R188" s="22" t="str">
        <f>IF(INDEX(Veh_Marshal,0,5)="N/A","N/A",'输出-系统进路参数'!U189)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IF(INDEX(Veh_Marshal,0,5)="N/A","N/A",'输出-系统进路参数'!B190)</f>
        <v>N/A</v>
      </c>
      <c r="B189" s="22" t="str">
        <f>IF(INDEX(Veh_Marshal,0,5)="N/A","N/A",'输出-系统进路参数'!E190)</f>
        <v>N/A</v>
      </c>
      <c r="C189" s="22" t="str">
        <f>IF(INDEX(Veh_Marshal,0,5)="N/A","N/A",'输出-系统进路参数'!F190)</f>
        <v>N/A</v>
      </c>
      <c r="D189" s="22" t="str">
        <f>IF(INDEX(Veh_Marshal,0,5)="N/A","N/A",'输出-系统进路参数'!G190)</f>
        <v>N/A</v>
      </c>
      <c r="E189" s="22" t="str">
        <f>IF(INDEX(Veh_Marshal,0,5)="N/A","N/A",'输出-系统进路参数'!H190)</f>
        <v>N/A</v>
      </c>
      <c r="F189" s="22" t="str">
        <f>IF(INDEX(Veh_Marshal,0,5)="N/A","N/A",'输出-系统进路参数'!I190)</f>
        <v>N/A</v>
      </c>
      <c r="G189" s="22" t="str">
        <f>IF(INDEX(Veh_Marshal,0,5)="N/A","N/A",'输出-系统进路参数'!J190)</f>
        <v>N/A</v>
      </c>
      <c r="H189" s="22" t="str">
        <f>IF(INDEX(Veh_Marshal,0,5)="N/A","N/A",'输出-系统进路参数'!K190)</f>
        <v>N/A</v>
      </c>
      <c r="I189" s="22" t="str">
        <f>IF(INDEX(Veh_Marshal,0,5)="N/A","N/A",'输出-系统进路参数'!L190)</f>
        <v>N/A</v>
      </c>
      <c r="J189" s="22" t="str">
        <f>IF(INDEX(Veh_Marshal,0,5)="N/A","N/A",'输出-系统进路参数'!M190)</f>
        <v>N/A</v>
      </c>
      <c r="K189" s="22" t="str">
        <f>IF(INDEX(Veh_Marshal,0,5)="N/A","N/A",'输出-系统进路参数'!N190)</f>
        <v>N/A</v>
      </c>
      <c r="L189" s="22" t="str">
        <f>IF(INDEX(Veh_Marshal,0,5)="N/A","N/A",'输出-系统进路参数'!O190)</f>
        <v>N/A</v>
      </c>
      <c r="M189" s="22" t="str">
        <f>IF(INDEX(Veh_Marshal,0,5)="N/A","N/A",'输出-系统进路参数'!P190)</f>
        <v>N/A</v>
      </c>
      <c r="N189" s="22" t="str">
        <f>IF(INDEX(Veh_Marshal,0,5)="N/A","N/A",'输出-系统进路参数'!Q190)</f>
        <v>N/A</v>
      </c>
      <c r="O189" s="22" t="str">
        <f>IF(INDEX(Veh_Marshal,0,5)="N/A","N/A",'输出-系统进路参数'!R190)</f>
        <v>N/A</v>
      </c>
      <c r="P189" s="22" t="str">
        <f>IF(INDEX(Veh_Marshal,0,5)="N/A","N/A",'输出-系统进路参数'!S190)</f>
        <v>N/A</v>
      </c>
      <c r="Q189" s="22" t="str">
        <f>IF(INDEX(Veh_Marshal,0,5)="N/A","N/A",'输出-系统进路参数'!T190)</f>
        <v>N/A</v>
      </c>
      <c r="R189" s="22" t="str">
        <f>IF(INDEX(Veh_Marshal,0,5)="N/A","N/A",'输出-系统进路参数'!U190)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IF(INDEX(Veh_Marshal,0,5)="N/A","N/A",'输出-系统进路参数'!B191)</f>
        <v>N/A</v>
      </c>
      <c r="B190" s="22" t="str">
        <f>IF(INDEX(Veh_Marshal,0,5)="N/A","N/A",'输出-系统进路参数'!E191)</f>
        <v>N/A</v>
      </c>
      <c r="C190" s="22" t="str">
        <f>IF(INDEX(Veh_Marshal,0,5)="N/A","N/A",'输出-系统进路参数'!F191)</f>
        <v>N/A</v>
      </c>
      <c r="D190" s="22" t="str">
        <f>IF(INDEX(Veh_Marshal,0,5)="N/A","N/A",'输出-系统进路参数'!G191)</f>
        <v>N/A</v>
      </c>
      <c r="E190" s="22" t="str">
        <f>IF(INDEX(Veh_Marshal,0,5)="N/A","N/A",'输出-系统进路参数'!H191)</f>
        <v>N/A</v>
      </c>
      <c r="F190" s="22" t="str">
        <f>IF(INDEX(Veh_Marshal,0,5)="N/A","N/A",'输出-系统进路参数'!I191)</f>
        <v>N/A</v>
      </c>
      <c r="G190" s="22" t="str">
        <f>IF(INDEX(Veh_Marshal,0,5)="N/A","N/A",'输出-系统进路参数'!J191)</f>
        <v>N/A</v>
      </c>
      <c r="H190" s="22" t="str">
        <f>IF(INDEX(Veh_Marshal,0,5)="N/A","N/A",'输出-系统进路参数'!K191)</f>
        <v>N/A</v>
      </c>
      <c r="I190" s="22" t="str">
        <f>IF(INDEX(Veh_Marshal,0,5)="N/A","N/A",'输出-系统进路参数'!L191)</f>
        <v>N/A</v>
      </c>
      <c r="J190" s="22" t="str">
        <f>IF(INDEX(Veh_Marshal,0,5)="N/A","N/A",'输出-系统进路参数'!M191)</f>
        <v>N/A</v>
      </c>
      <c r="K190" s="22" t="str">
        <f>IF(INDEX(Veh_Marshal,0,5)="N/A","N/A",'输出-系统进路参数'!N191)</f>
        <v>N/A</v>
      </c>
      <c r="L190" s="22" t="str">
        <f>IF(INDEX(Veh_Marshal,0,5)="N/A","N/A",'输出-系统进路参数'!O191)</f>
        <v>N/A</v>
      </c>
      <c r="M190" s="22" t="str">
        <f>IF(INDEX(Veh_Marshal,0,5)="N/A","N/A",'输出-系统进路参数'!P191)</f>
        <v>N/A</v>
      </c>
      <c r="N190" s="22" t="str">
        <f>IF(INDEX(Veh_Marshal,0,5)="N/A","N/A",'输出-系统进路参数'!Q191)</f>
        <v>N/A</v>
      </c>
      <c r="O190" s="22" t="str">
        <f>IF(INDEX(Veh_Marshal,0,5)="N/A","N/A",'输出-系统进路参数'!R191)</f>
        <v>N/A</v>
      </c>
      <c r="P190" s="22" t="str">
        <f>IF(INDEX(Veh_Marshal,0,5)="N/A","N/A",'输出-系统进路参数'!S191)</f>
        <v>N/A</v>
      </c>
      <c r="Q190" s="22" t="str">
        <f>IF(INDEX(Veh_Marshal,0,5)="N/A","N/A",'输出-系统进路参数'!T191)</f>
        <v>N/A</v>
      </c>
      <c r="R190" s="22" t="str">
        <f>IF(INDEX(Veh_Marshal,0,5)="N/A","N/A",'输出-系统进路参数'!U191)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IF(INDEX(Veh_Marshal,0,5)="N/A","N/A",'输出-系统进路参数'!B192)</f>
        <v>N/A</v>
      </c>
      <c r="B191" s="22" t="str">
        <f>IF(INDEX(Veh_Marshal,0,5)="N/A","N/A",'输出-系统进路参数'!E192)</f>
        <v>N/A</v>
      </c>
      <c r="C191" s="22" t="str">
        <f>IF(INDEX(Veh_Marshal,0,5)="N/A","N/A",'输出-系统进路参数'!F192)</f>
        <v>N/A</v>
      </c>
      <c r="D191" s="22" t="str">
        <f>IF(INDEX(Veh_Marshal,0,5)="N/A","N/A",'输出-系统进路参数'!G192)</f>
        <v>N/A</v>
      </c>
      <c r="E191" s="22" t="str">
        <f>IF(INDEX(Veh_Marshal,0,5)="N/A","N/A",'输出-系统进路参数'!H192)</f>
        <v>N/A</v>
      </c>
      <c r="F191" s="22" t="str">
        <f>IF(INDEX(Veh_Marshal,0,5)="N/A","N/A",'输出-系统进路参数'!I192)</f>
        <v>N/A</v>
      </c>
      <c r="G191" s="22" t="str">
        <f>IF(INDEX(Veh_Marshal,0,5)="N/A","N/A",'输出-系统进路参数'!J192)</f>
        <v>N/A</v>
      </c>
      <c r="H191" s="22" t="str">
        <f>IF(INDEX(Veh_Marshal,0,5)="N/A","N/A",'输出-系统进路参数'!K192)</f>
        <v>N/A</v>
      </c>
      <c r="I191" s="22" t="str">
        <f>IF(INDEX(Veh_Marshal,0,5)="N/A","N/A",'输出-系统进路参数'!L192)</f>
        <v>N/A</v>
      </c>
      <c r="J191" s="22" t="str">
        <f>IF(INDEX(Veh_Marshal,0,5)="N/A","N/A",'输出-系统进路参数'!M192)</f>
        <v>N/A</v>
      </c>
      <c r="K191" s="22" t="str">
        <f>IF(INDEX(Veh_Marshal,0,5)="N/A","N/A",'输出-系统进路参数'!N192)</f>
        <v>N/A</v>
      </c>
      <c r="L191" s="22" t="str">
        <f>IF(INDEX(Veh_Marshal,0,5)="N/A","N/A",'输出-系统进路参数'!O192)</f>
        <v>N/A</v>
      </c>
      <c r="M191" s="22" t="str">
        <f>IF(INDEX(Veh_Marshal,0,5)="N/A","N/A",'输出-系统进路参数'!P192)</f>
        <v>N/A</v>
      </c>
      <c r="N191" s="22" t="str">
        <f>IF(INDEX(Veh_Marshal,0,5)="N/A","N/A",'输出-系统进路参数'!Q192)</f>
        <v>N/A</v>
      </c>
      <c r="O191" s="22" t="str">
        <f>IF(INDEX(Veh_Marshal,0,5)="N/A","N/A",'输出-系统进路参数'!R192)</f>
        <v>N/A</v>
      </c>
      <c r="P191" s="22" t="str">
        <f>IF(INDEX(Veh_Marshal,0,5)="N/A","N/A",'输出-系统进路参数'!S192)</f>
        <v>N/A</v>
      </c>
      <c r="Q191" s="22" t="str">
        <f>IF(INDEX(Veh_Marshal,0,5)="N/A","N/A",'输出-系统进路参数'!T192)</f>
        <v>N/A</v>
      </c>
      <c r="R191" s="22" t="str">
        <f>IF(INDEX(Veh_Marshal,0,5)="N/A","N/A",'输出-系统进路参数'!U192)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IF(INDEX(Veh_Marshal,0,5)="N/A","N/A",'输出-系统进路参数'!B193)</f>
        <v>N/A</v>
      </c>
      <c r="B192" s="22" t="str">
        <f>IF(INDEX(Veh_Marshal,0,5)="N/A","N/A",'输出-系统进路参数'!E193)</f>
        <v>N/A</v>
      </c>
      <c r="C192" s="22" t="str">
        <f>IF(INDEX(Veh_Marshal,0,5)="N/A","N/A",'输出-系统进路参数'!F193)</f>
        <v>N/A</v>
      </c>
      <c r="D192" s="22" t="str">
        <f>IF(INDEX(Veh_Marshal,0,5)="N/A","N/A",'输出-系统进路参数'!G193)</f>
        <v>N/A</v>
      </c>
      <c r="E192" s="22" t="str">
        <f>IF(INDEX(Veh_Marshal,0,5)="N/A","N/A",'输出-系统进路参数'!H193)</f>
        <v>N/A</v>
      </c>
      <c r="F192" s="22" t="str">
        <f>IF(INDEX(Veh_Marshal,0,5)="N/A","N/A",'输出-系统进路参数'!I193)</f>
        <v>N/A</v>
      </c>
      <c r="G192" s="22" t="str">
        <f>IF(INDEX(Veh_Marshal,0,5)="N/A","N/A",'输出-系统进路参数'!J193)</f>
        <v>N/A</v>
      </c>
      <c r="H192" s="22" t="str">
        <f>IF(INDEX(Veh_Marshal,0,5)="N/A","N/A",'输出-系统进路参数'!K193)</f>
        <v>N/A</v>
      </c>
      <c r="I192" s="22" t="str">
        <f>IF(INDEX(Veh_Marshal,0,5)="N/A","N/A",'输出-系统进路参数'!L193)</f>
        <v>N/A</v>
      </c>
      <c r="J192" s="22" t="str">
        <f>IF(INDEX(Veh_Marshal,0,5)="N/A","N/A",'输出-系统进路参数'!M193)</f>
        <v>N/A</v>
      </c>
      <c r="K192" s="22" t="str">
        <f>IF(INDEX(Veh_Marshal,0,5)="N/A","N/A",'输出-系统进路参数'!N193)</f>
        <v>N/A</v>
      </c>
      <c r="L192" s="22" t="str">
        <f>IF(INDEX(Veh_Marshal,0,5)="N/A","N/A",'输出-系统进路参数'!O193)</f>
        <v>N/A</v>
      </c>
      <c r="M192" s="22" t="str">
        <f>IF(INDEX(Veh_Marshal,0,5)="N/A","N/A",'输出-系统进路参数'!P193)</f>
        <v>N/A</v>
      </c>
      <c r="N192" s="22" t="str">
        <f>IF(INDEX(Veh_Marshal,0,5)="N/A","N/A",'输出-系统进路参数'!Q193)</f>
        <v>N/A</v>
      </c>
      <c r="O192" s="22" t="str">
        <f>IF(INDEX(Veh_Marshal,0,5)="N/A","N/A",'输出-系统进路参数'!R193)</f>
        <v>N/A</v>
      </c>
      <c r="P192" s="22" t="str">
        <f>IF(INDEX(Veh_Marshal,0,5)="N/A","N/A",'输出-系统进路参数'!S193)</f>
        <v>N/A</v>
      </c>
      <c r="Q192" s="22" t="str">
        <f>IF(INDEX(Veh_Marshal,0,5)="N/A","N/A",'输出-系统进路参数'!T193)</f>
        <v>N/A</v>
      </c>
      <c r="R192" s="22" t="str">
        <f>IF(INDEX(Veh_Marshal,0,5)="N/A","N/A",'输出-系统进路参数'!U193)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IF(INDEX(Veh_Marshal,0,5)="N/A","N/A",'输出-系统进路参数'!B194)</f>
        <v>N/A</v>
      </c>
      <c r="B193" s="22" t="str">
        <f>IF(INDEX(Veh_Marshal,0,5)="N/A","N/A",'输出-系统进路参数'!E194)</f>
        <v>N/A</v>
      </c>
      <c r="C193" s="22" t="str">
        <f>IF(INDEX(Veh_Marshal,0,5)="N/A","N/A",'输出-系统进路参数'!F194)</f>
        <v>N/A</v>
      </c>
      <c r="D193" s="22" t="str">
        <f>IF(INDEX(Veh_Marshal,0,5)="N/A","N/A",'输出-系统进路参数'!G194)</f>
        <v>N/A</v>
      </c>
      <c r="E193" s="22" t="str">
        <f>IF(INDEX(Veh_Marshal,0,5)="N/A","N/A",'输出-系统进路参数'!H194)</f>
        <v>N/A</v>
      </c>
      <c r="F193" s="22" t="str">
        <f>IF(INDEX(Veh_Marshal,0,5)="N/A","N/A",'输出-系统进路参数'!I194)</f>
        <v>N/A</v>
      </c>
      <c r="G193" s="22" t="str">
        <f>IF(INDEX(Veh_Marshal,0,5)="N/A","N/A",'输出-系统进路参数'!J194)</f>
        <v>N/A</v>
      </c>
      <c r="H193" s="22" t="str">
        <f>IF(INDEX(Veh_Marshal,0,5)="N/A","N/A",'输出-系统进路参数'!K194)</f>
        <v>N/A</v>
      </c>
      <c r="I193" s="22" t="str">
        <f>IF(INDEX(Veh_Marshal,0,5)="N/A","N/A",'输出-系统进路参数'!L194)</f>
        <v>N/A</v>
      </c>
      <c r="J193" s="22" t="str">
        <f>IF(INDEX(Veh_Marshal,0,5)="N/A","N/A",'输出-系统进路参数'!M194)</f>
        <v>N/A</v>
      </c>
      <c r="K193" s="22" t="str">
        <f>IF(INDEX(Veh_Marshal,0,5)="N/A","N/A",'输出-系统进路参数'!N194)</f>
        <v>N/A</v>
      </c>
      <c r="L193" s="22" t="str">
        <f>IF(INDEX(Veh_Marshal,0,5)="N/A","N/A",'输出-系统进路参数'!O194)</f>
        <v>N/A</v>
      </c>
      <c r="M193" s="22" t="str">
        <f>IF(INDEX(Veh_Marshal,0,5)="N/A","N/A",'输出-系统进路参数'!P194)</f>
        <v>N/A</v>
      </c>
      <c r="N193" s="22" t="str">
        <f>IF(INDEX(Veh_Marshal,0,5)="N/A","N/A",'输出-系统进路参数'!Q194)</f>
        <v>N/A</v>
      </c>
      <c r="O193" s="22" t="str">
        <f>IF(INDEX(Veh_Marshal,0,5)="N/A","N/A",'输出-系统进路参数'!R194)</f>
        <v>N/A</v>
      </c>
      <c r="P193" s="22" t="str">
        <f>IF(INDEX(Veh_Marshal,0,5)="N/A","N/A",'输出-系统进路参数'!S194)</f>
        <v>N/A</v>
      </c>
      <c r="Q193" s="22" t="str">
        <f>IF(INDEX(Veh_Marshal,0,5)="N/A","N/A",'输出-系统进路参数'!T194)</f>
        <v>N/A</v>
      </c>
      <c r="R193" s="22" t="str">
        <f>IF(INDEX(Veh_Marshal,0,5)="N/A","N/A",'输出-系统进路参数'!U194)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IF(INDEX(Veh_Marshal,0,5)="N/A","N/A",'输出-系统进路参数'!B195)</f>
        <v>N/A</v>
      </c>
      <c r="B194" s="22" t="str">
        <f>IF(INDEX(Veh_Marshal,0,5)="N/A","N/A",'输出-系统进路参数'!E195)</f>
        <v>N/A</v>
      </c>
      <c r="C194" s="22" t="str">
        <f>IF(INDEX(Veh_Marshal,0,5)="N/A","N/A",'输出-系统进路参数'!F195)</f>
        <v>N/A</v>
      </c>
      <c r="D194" s="22" t="str">
        <f>IF(INDEX(Veh_Marshal,0,5)="N/A","N/A",'输出-系统进路参数'!G195)</f>
        <v>N/A</v>
      </c>
      <c r="E194" s="22" t="str">
        <f>IF(INDEX(Veh_Marshal,0,5)="N/A","N/A",'输出-系统进路参数'!H195)</f>
        <v>N/A</v>
      </c>
      <c r="F194" s="22" t="str">
        <f>IF(INDEX(Veh_Marshal,0,5)="N/A","N/A",'输出-系统进路参数'!I195)</f>
        <v>N/A</v>
      </c>
      <c r="G194" s="22" t="str">
        <f>IF(INDEX(Veh_Marshal,0,5)="N/A","N/A",'输出-系统进路参数'!J195)</f>
        <v>N/A</v>
      </c>
      <c r="H194" s="22" t="str">
        <f>IF(INDEX(Veh_Marshal,0,5)="N/A","N/A",'输出-系统进路参数'!K195)</f>
        <v>N/A</v>
      </c>
      <c r="I194" s="22" t="str">
        <f>IF(INDEX(Veh_Marshal,0,5)="N/A","N/A",'输出-系统进路参数'!L195)</f>
        <v>N/A</v>
      </c>
      <c r="J194" s="22" t="str">
        <f>IF(INDEX(Veh_Marshal,0,5)="N/A","N/A",'输出-系统进路参数'!M195)</f>
        <v>N/A</v>
      </c>
      <c r="K194" s="22" t="str">
        <f>IF(INDEX(Veh_Marshal,0,5)="N/A","N/A",'输出-系统进路参数'!N195)</f>
        <v>N/A</v>
      </c>
      <c r="L194" s="22" t="str">
        <f>IF(INDEX(Veh_Marshal,0,5)="N/A","N/A",'输出-系统进路参数'!O195)</f>
        <v>N/A</v>
      </c>
      <c r="M194" s="22" t="str">
        <f>IF(INDEX(Veh_Marshal,0,5)="N/A","N/A",'输出-系统进路参数'!P195)</f>
        <v>N/A</v>
      </c>
      <c r="N194" s="22" t="str">
        <f>IF(INDEX(Veh_Marshal,0,5)="N/A","N/A",'输出-系统进路参数'!Q195)</f>
        <v>N/A</v>
      </c>
      <c r="O194" s="22" t="str">
        <f>IF(INDEX(Veh_Marshal,0,5)="N/A","N/A",'输出-系统进路参数'!R195)</f>
        <v>N/A</v>
      </c>
      <c r="P194" s="22" t="str">
        <f>IF(INDEX(Veh_Marshal,0,5)="N/A","N/A",'输出-系统进路参数'!S195)</f>
        <v>N/A</v>
      </c>
      <c r="Q194" s="22" t="str">
        <f>IF(INDEX(Veh_Marshal,0,5)="N/A","N/A",'输出-系统进路参数'!T195)</f>
        <v>N/A</v>
      </c>
      <c r="R194" s="22" t="str">
        <f>IF(INDEX(Veh_Marshal,0,5)="N/A","N/A",'输出-系统进路参数'!U195)</f>
        <v>N/A</v>
      </c>
      <c r="S194" s="42" t="str">
        <f t="shared" ref="S194:S257" si="33">IF($A194="N/A","N/A",IF($F194="N/A",CEILING($C194/3.6*(CFG_T_EB_OUT+CFG_T_EB_SETUP)/1000+($C194/3.6)^2/(INDEX(Veh_Gebr,0,5)+$E194/1000*9.8)/2,0.001),$F194))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+Conf_SafeMarginDist+Proj_Sig2AxleDist+INDEX(Veh_Hook2Roller,0,5))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+$C194/3.6/(INDEX(Veh_Gebr,0,5)+$E194/1000*9.8)*1000
+Equ_AxleClearDelay+Conf_VibInTime_CBI)/1000,
10),$V194))</f>
        <v>N/A</v>
      </c>
      <c r="Y194" s="30" t="str">
        <f t="shared" ref="Y194:Y257" si="39">IF($A194="N/A","N/A",
IF($M194="N/A","N/A",
IF($Q194="N/A","N/A",
CEILING(SQRT(2*($O194-INDEX(Veh_Length,0,5)+INDEX(Veh_Hook2Roller,0,5)-Proj_Sp2AxleDist)/(INDEX(Veh_NormDec,0,5)+$P194/1000*9.8))*1000*2,5000)/1000)))</f>
        <v>N/A</v>
      </c>
      <c r="Z194" s="30" t="str">
        <f t="shared" ref="Z194:Z257" si="40">IF($A194="N/A","N/A",
IF($M194="N/A","N/A",
IF($Q194="N/A","N/A",
CEILING(($Y194*1000+CFG_T_EB_OUT+CFG_T_EB_SETUP
+((SQRT((2*INDEX(Veh_Gebr,0,5)*(INDEX(Veh_MaxAcc,0,5)-$P194/1000*9.8)*CFG_T_EB_SETUP/1000)^2
       +4*(INDEX(Veh_Gebr,0,5)+INDEX(Veh_MaxAcc,0,5))*(INDEX(Veh_MaxAcc,0,5)-$P194/1000*9.8)*(INDEX(Veh_Gebr,0,5)*$P194/1000*9.8*(CFG_T_EB_SETUP/1000)^2
           +2*(INDEX(Veh_Gebr,0,5)+$P194/1000*9.8)*($O194-INDEX(Veh_Length,0,5)+INDEX(Veh_Hook2Roller,0,5))))
    -2*INDEX(Veh_Gebr,0,5)*(INDEX(Veh_MaxAcc,0,5)-$P194/1000*9.8)*CFG_T_EB_SETUP/1000)
  /2/(INDEX(Veh_MaxAcc,0,5)+INDEX(Veh_Gebr,0,5))-$P194/1000*9.8*CFG_T_EB_SETUP/1000)/(INDEX(Veh_Gebr,0,5)+$P194/1000*9.8)*1000
+Equ_AxleClearDelay+Conf_VibInTime_CBI)/1000,
10)
)))</f>
        <v>N/A</v>
      </c>
      <c r="AA194" s="30" t="str">
        <f t="shared" ref="AA194:AA257" si="41">IF($A194="N/A","N/A",
IF($Q194="N/A","N/A",
FLOOR((Proj_RmMaxForwSpd/3.6-ATO速度_EB速度余量/3.6)*1000/INDEX(Veh_NormDec,0,5)
+(Proj_RmMaxForwSpd/3.6-ATO速度_EB速度余量/3.6)*1000/INDEX(Veh_MaxAcc,0,5)
+($B194-(Proj_RmMaxForwSpd/3.6-ATO速度_EB速度余量/3.6)^2/(2*INDEX(Veh_NormDec,0,5))-(Proj_RmMaxForwSpd/3.6-ATO速度_EB速度余量/3.6)^2/(2*INDEX(Veh_MaxAcc,0,5)))/(Proj_RmMaxForwSpd/3.6-ATO速度_EB速度余量/3.6)*1000
+$N194*1000,5000)/1000))</f>
        <v>N/A</v>
      </c>
      <c r="AB194" s="30" t="str">
        <f t="shared" ref="AB194:AB257" si="42">IF($A194="N/A","N/A",
IF($Q194="N/A","N/A",
CEILING(($AA194*1000+CFG_T_EB_OUT+CFG_T_EB_SETUP
+$D194/3.6/(INDEX(Veh_Gebr,0,5)+$G194/1000*9.8)*1000
+Equ_AxleClearDelay+Conf_VibInTime_CBI)/1000,
10)
))</f>
        <v>N/A</v>
      </c>
      <c r="AC194" s="30" t="str">
        <f t="shared" ref="AC194:AC257" si="43">IF($A194="N/A","N/A",
CEILING(司机反应时间*1000
+INDEX(Veh_FsbTracCutDelay,0,5)+INDEX(Veh_FsbSetDelay,0,5)+INDEX(Veh_FsbCoastTime,0,5)
+Proj_RmMaxForwSpd/3.6/(INDEX(Veh_Fsbr,0,5)-Proj_MaxLineGrad*9.8/1000)*1000
+Equ_AxleClearDelay
+Conf_VibInTime_CBI,
10000)/1000)</f>
        <v>N/A</v>
      </c>
    </row>
    <row r="195" spans="1:29">
      <c r="A195" s="22" t="str">
        <f>IF(INDEX(Veh_Marshal,0,5)="N/A","N/A",'输出-系统进路参数'!B196)</f>
        <v>N/A</v>
      </c>
      <c r="B195" s="22" t="str">
        <f>IF(INDEX(Veh_Marshal,0,5)="N/A","N/A",'输出-系统进路参数'!E196)</f>
        <v>N/A</v>
      </c>
      <c r="C195" s="22" t="str">
        <f>IF(INDEX(Veh_Marshal,0,5)="N/A","N/A",'输出-系统进路参数'!F196)</f>
        <v>N/A</v>
      </c>
      <c r="D195" s="22" t="str">
        <f>IF(INDEX(Veh_Marshal,0,5)="N/A","N/A",'输出-系统进路参数'!G196)</f>
        <v>N/A</v>
      </c>
      <c r="E195" s="22" t="str">
        <f>IF(INDEX(Veh_Marshal,0,5)="N/A","N/A",'输出-系统进路参数'!H196)</f>
        <v>N/A</v>
      </c>
      <c r="F195" s="22" t="str">
        <f>IF(INDEX(Veh_Marshal,0,5)="N/A","N/A",'输出-系统进路参数'!I196)</f>
        <v>N/A</v>
      </c>
      <c r="G195" s="22" t="str">
        <f>IF(INDEX(Veh_Marshal,0,5)="N/A","N/A",'输出-系统进路参数'!J196)</f>
        <v>N/A</v>
      </c>
      <c r="H195" s="22" t="str">
        <f>IF(INDEX(Veh_Marshal,0,5)="N/A","N/A",'输出-系统进路参数'!K196)</f>
        <v>N/A</v>
      </c>
      <c r="I195" s="22" t="str">
        <f>IF(INDEX(Veh_Marshal,0,5)="N/A","N/A",'输出-系统进路参数'!L196)</f>
        <v>N/A</v>
      </c>
      <c r="J195" s="22" t="str">
        <f>IF(INDEX(Veh_Marshal,0,5)="N/A","N/A",'输出-系统进路参数'!M196)</f>
        <v>N/A</v>
      </c>
      <c r="K195" s="22" t="str">
        <f>IF(INDEX(Veh_Marshal,0,5)="N/A","N/A",'输出-系统进路参数'!N196)</f>
        <v>N/A</v>
      </c>
      <c r="L195" s="22" t="str">
        <f>IF(INDEX(Veh_Marshal,0,5)="N/A","N/A",'输出-系统进路参数'!O196)</f>
        <v>N/A</v>
      </c>
      <c r="M195" s="22" t="str">
        <f>IF(INDEX(Veh_Marshal,0,5)="N/A","N/A",'输出-系统进路参数'!P196)</f>
        <v>N/A</v>
      </c>
      <c r="N195" s="22" t="str">
        <f>IF(INDEX(Veh_Marshal,0,5)="N/A","N/A",'输出-系统进路参数'!Q196)</f>
        <v>N/A</v>
      </c>
      <c r="O195" s="22" t="str">
        <f>IF(INDEX(Veh_Marshal,0,5)="N/A","N/A",'输出-系统进路参数'!R196)</f>
        <v>N/A</v>
      </c>
      <c r="P195" s="22" t="str">
        <f>IF(INDEX(Veh_Marshal,0,5)="N/A","N/A",'输出-系统进路参数'!S196)</f>
        <v>N/A</v>
      </c>
      <c r="Q195" s="22" t="str">
        <f>IF(INDEX(Veh_Marshal,0,5)="N/A","N/A",'输出-系统进路参数'!T196)</f>
        <v>N/A</v>
      </c>
      <c r="R195" s="22" t="str">
        <f>IF(INDEX(Veh_Marshal,0,5)="N/A","N/A",'输出-系统进路参数'!U196)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IF(INDEX(Veh_Marshal,0,5)="N/A","N/A",'输出-系统进路参数'!B197)</f>
        <v>N/A</v>
      </c>
      <c r="B196" s="22" t="str">
        <f>IF(INDEX(Veh_Marshal,0,5)="N/A","N/A",'输出-系统进路参数'!E197)</f>
        <v>N/A</v>
      </c>
      <c r="C196" s="22" t="str">
        <f>IF(INDEX(Veh_Marshal,0,5)="N/A","N/A",'输出-系统进路参数'!F197)</f>
        <v>N/A</v>
      </c>
      <c r="D196" s="22" t="str">
        <f>IF(INDEX(Veh_Marshal,0,5)="N/A","N/A",'输出-系统进路参数'!G197)</f>
        <v>N/A</v>
      </c>
      <c r="E196" s="22" t="str">
        <f>IF(INDEX(Veh_Marshal,0,5)="N/A","N/A",'输出-系统进路参数'!H197)</f>
        <v>N/A</v>
      </c>
      <c r="F196" s="22" t="str">
        <f>IF(INDEX(Veh_Marshal,0,5)="N/A","N/A",'输出-系统进路参数'!I197)</f>
        <v>N/A</v>
      </c>
      <c r="G196" s="22" t="str">
        <f>IF(INDEX(Veh_Marshal,0,5)="N/A","N/A",'输出-系统进路参数'!J197)</f>
        <v>N/A</v>
      </c>
      <c r="H196" s="22" t="str">
        <f>IF(INDEX(Veh_Marshal,0,5)="N/A","N/A",'输出-系统进路参数'!K197)</f>
        <v>N/A</v>
      </c>
      <c r="I196" s="22" t="str">
        <f>IF(INDEX(Veh_Marshal,0,5)="N/A","N/A",'输出-系统进路参数'!L197)</f>
        <v>N/A</v>
      </c>
      <c r="J196" s="22" t="str">
        <f>IF(INDEX(Veh_Marshal,0,5)="N/A","N/A",'输出-系统进路参数'!M197)</f>
        <v>N/A</v>
      </c>
      <c r="K196" s="22" t="str">
        <f>IF(INDEX(Veh_Marshal,0,5)="N/A","N/A",'输出-系统进路参数'!N197)</f>
        <v>N/A</v>
      </c>
      <c r="L196" s="22" t="str">
        <f>IF(INDEX(Veh_Marshal,0,5)="N/A","N/A",'输出-系统进路参数'!O197)</f>
        <v>N/A</v>
      </c>
      <c r="M196" s="22" t="str">
        <f>IF(INDEX(Veh_Marshal,0,5)="N/A","N/A",'输出-系统进路参数'!P197)</f>
        <v>N/A</v>
      </c>
      <c r="N196" s="22" t="str">
        <f>IF(INDEX(Veh_Marshal,0,5)="N/A","N/A",'输出-系统进路参数'!Q197)</f>
        <v>N/A</v>
      </c>
      <c r="O196" s="22" t="str">
        <f>IF(INDEX(Veh_Marshal,0,5)="N/A","N/A",'输出-系统进路参数'!R197)</f>
        <v>N/A</v>
      </c>
      <c r="P196" s="22" t="str">
        <f>IF(INDEX(Veh_Marshal,0,5)="N/A","N/A",'输出-系统进路参数'!S197)</f>
        <v>N/A</v>
      </c>
      <c r="Q196" s="22" t="str">
        <f>IF(INDEX(Veh_Marshal,0,5)="N/A","N/A",'输出-系统进路参数'!T197)</f>
        <v>N/A</v>
      </c>
      <c r="R196" s="22" t="str">
        <f>IF(INDEX(Veh_Marshal,0,5)="N/A","N/A",'输出-系统进路参数'!U197)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IF(INDEX(Veh_Marshal,0,5)="N/A","N/A",'输出-系统进路参数'!B198)</f>
        <v>N/A</v>
      </c>
      <c r="B197" s="22" t="str">
        <f>IF(INDEX(Veh_Marshal,0,5)="N/A","N/A",'输出-系统进路参数'!E198)</f>
        <v>N/A</v>
      </c>
      <c r="C197" s="22" t="str">
        <f>IF(INDEX(Veh_Marshal,0,5)="N/A","N/A",'输出-系统进路参数'!F198)</f>
        <v>N/A</v>
      </c>
      <c r="D197" s="22" t="str">
        <f>IF(INDEX(Veh_Marshal,0,5)="N/A","N/A",'输出-系统进路参数'!G198)</f>
        <v>N/A</v>
      </c>
      <c r="E197" s="22" t="str">
        <f>IF(INDEX(Veh_Marshal,0,5)="N/A","N/A",'输出-系统进路参数'!H198)</f>
        <v>N/A</v>
      </c>
      <c r="F197" s="22" t="str">
        <f>IF(INDEX(Veh_Marshal,0,5)="N/A","N/A",'输出-系统进路参数'!I198)</f>
        <v>N/A</v>
      </c>
      <c r="G197" s="22" t="str">
        <f>IF(INDEX(Veh_Marshal,0,5)="N/A","N/A",'输出-系统进路参数'!J198)</f>
        <v>N/A</v>
      </c>
      <c r="H197" s="22" t="str">
        <f>IF(INDEX(Veh_Marshal,0,5)="N/A","N/A",'输出-系统进路参数'!K198)</f>
        <v>N/A</v>
      </c>
      <c r="I197" s="22" t="str">
        <f>IF(INDEX(Veh_Marshal,0,5)="N/A","N/A",'输出-系统进路参数'!L198)</f>
        <v>N/A</v>
      </c>
      <c r="J197" s="22" t="str">
        <f>IF(INDEX(Veh_Marshal,0,5)="N/A","N/A",'输出-系统进路参数'!M198)</f>
        <v>N/A</v>
      </c>
      <c r="K197" s="22" t="str">
        <f>IF(INDEX(Veh_Marshal,0,5)="N/A","N/A",'输出-系统进路参数'!N198)</f>
        <v>N/A</v>
      </c>
      <c r="L197" s="22" t="str">
        <f>IF(INDEX(Veh_Marshal,0,5)="N/A","N/A",'输出-系统进路参数'!O198)</f>
        <v>N/A</v>
      </c>
      <c r="M197" s="22" t="str">
        <f>IF(INDEX(Veh_Marshal,0,5)="N/A","N/A",'输出-系统进路参数'!P198)</f>
        <v>N/A</v>
      </c>
      <c r="N197" s="22" t="str">
        <f>IF(INDEX(Veh_Marshal,0,5)="N/A","N/A",'输出-系统进路参数'!Q198)</f>
        <v>N/A</v>
      </c>
      <c r="O197" s="22" t="str">
        <f>IF(INDEX(Veh_Marshal,0,5)="N/A","N/A",'输出-系统进路参数'!R198)</f>
        <v>N/A</v>
      </c>
      <c r="P197" s="22" t="str">
        <f>IF(INDEX(Veh_Marshal,0,5)="N/A","N/A",'输出-系统进路参数'!S198)</f>
        <v>N/A</v>
      </c>
      <c r="Q197" s="22" t="str">
        <f>IF(INDEX(Veh_Marshal,0,5)="N/A","N/A",'输出-系统进路参数'!T198)</f>
        <v>N/A</v>
      </c>
      <c r="R197" s="22" t="str">
        <f>IF(INDEX(Veh_Marshal,0,5)="N/A","N/A",'输出-系统进路参数'!U198)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IF(INDEX(Veh_Marshal,0,5)="N/A","N/A",'输出-系统进路参数'!B199)</f>
        <v>N/A</v>
      </c>
      <c r="B198" s="22" t="str">
        <f>IF(INDEX(Veh_Marshal,0,5)="N/A","N/A",'输出-系统进路参数'!E199)</f>
        <v>N/A</v>
      </c>
      <c r="C198" s="22" t="str">
        <f>IF(INDEX(Veh_Marshal,0,5)="N/A","N/A",'输出-系统进路参数'!F199)</f>
        <v>N/A</v>
      </c>
      <c r="D198" s="22" t="str">
        <f>IF(INDEX(Veh_Marshal,0,5)="N/A","N/A",'输出-系统进路参数'!G199)</f>
        <v>N/A</v>
      </c>
      <c r="E198" s="22" t="str">
        <f>IF(INDEX(Veh_Marshal,0,5)="N/A","N/A",'输出-系统进路参数'!H199)</f>
        <v>N/A</v>
      </c>
      <c r="F198" s="22" t="str">
        <f>IF(INDEX(Veh_Marshal,0,5)="N/A","N/A",'输出-系统进路参数'!I199)</f>
        <v>N/A</v>
      </c>
      <c r="G198" s="22" t="str">
        <f>IF(INDEX(Veh_Marshal,0,5)="N/A","N/A",'输出-系统进路参数'!J199)</f>
        <v>N/A</v>
      </c>
      <c r="H198" s="22" t="str">
        <f>IF(INDEX(Veh_Marshal,0,5)="N/A","N/A",'输出-系统进路参数'!K199)</f>
        <v>N/A</v>
      </c>
      <c r="I198" s="22" t="str">
        <f>IF(INDEX(Veh_Marshal,0,5)="N/A","N/A",'输出-系统进路参数'!L199)</f>
        <v>N/A</v>
      </c>
      <c r="J198" s="22" t="str">
        <f>IF(INDEX(Veh_Marshal,0,5)="N/A","N/A",'输出-系统进路参数'!M199)</f>
        <v>N/A</v>
      </c>
      <c r="K198" s="22" t="str">
        <f>IF(INDEX(Veh_Marshal,0,5)="N/A","N/A",'输出-系统进路参数'!N199)</f>
        <v>N/A</v>
      </c>
      <c r="L198" s="22" t="str">
        <f>IF(INDEX(Veh_Marshal,0,5)="N/A","N/A",'输出-系统进路参数'!O199)</f>
        <v>N/A</v>
      </c>
      <c r="M198" s="22" t="str">
        <f>IF(INDEX(Veh_Marshal,0,5)="N/A","N/A",'输出-系统进路参数'!P199)</f>
        <v>N/A</v>
      </c>
      <c r="N198" s="22" t="str">
        <f>IF(INDEX(Veh_Marshal,0,5)="N/A","N/A",'输出-系统进路参数'!Q199)</f>
        <v>N/A</v>
      </c>
      <c r="O198" s="22" t="str">
        <f>IF(INDEX(Veh_Marshal,0,5)="N/A","N/A",'输出-系统进路参数'!R199)</f>
        <v>N/A</v>
      </c>
      <c r="P198" s="22" t="str">
        <f>IF(INDEX(Veh_Marshal,0,5)="N/A","N/A",'输出-系统进路参数'!S199)</f>
        <v>N/A</v>
      </c>
      <c r="Q198" s="22" t="str">
        <f>IF(INDEX(Veh_Marshal,0,5)="N/A","N/A",'输出-系统进路参数'!T199)</f>
        <v>N/A</v>
      </c>
      <c r="R198" s="22" t="str">
        <f>IF(INDEX(Veh_Marshal,0,5)="N/A","N/A",'输出-系统进路参数'!U199)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IF(INDEX(Veh_Marshal,0,5)="N/A","N/A",'输出-系统进路参数'!B200)</f>
        <v>N/A</v>
      </c>
      <c r="B199" s="22" t="str">
        <f>IF(INDEX(Veh_Marshal,0,5)="N/A","N/A",'输出-系统进路参数'!E200)</f>
        <v>N/A</v>
      </c>
      <c r="C199" s="22" t="str">
        <f>IF(INDEX(Veh_Marshal,0,5)="N/A","N/A",'输出-系统进路参数'!F200)</f>
        <v>N/A</v>
      </c>
      <c r="D199" s="22" t="str">
        <f>IF(INDEX(Veh_Marshal,0,5)="N/A","N/A",'输出-系统进路参数'!G200)</f>
        <v>N/A</v>
      </c>
      <c r="E199" s="22" t="str">
        <f>IF(INDEX(Veh_Marshal,0,5)="N/A","N/A",'输出-系统进路参数'!H200)</f>
        <v>N/A</v>
      </c>
      <c r="F199" s="22" t="str">
        <f>IF(INDEX(Veh_Marshal,0,5)="N/A","N/A",'输出-系统进路参数'!I200)</f>
        <v>N/A</v>
      </c>
      <c r="G199" s="22" t="str">
        <f>IF(INDEX(Veh_Marshal,0,5)="N/A","N/A",'输出-系统进路参数'!J200)</f>
        <v>N/A</v>
      </c>
      <c r="H199" s="22" t="str">
        <f>IF(INDEX(Veh_Marshal,0,5)="N/A","N/A",'输出-系统进路参数'!K200)</f>
        <v>N/A</v>
      </c>
      <c r="I199" s="22" t="str">
        <f>IF(INDEX(Veh_Marshal,0,5)="N/A","N/A",'输出-系统进路参数'!L200)</f>
        <v>N/A</v>
      </c>
      <c r="J199" s="22" t="str">
        <f>IF(INDEX(Veh_Marshal,0,5)="N/A","N/A",'输出-系统进路参数'!M200)</f>
        <v>N/A</v>
      </c>
      <c r="K199" s="22" t="str">
        <f>IF(INDEX(Veh_Marshal,0,5)="N/A","N/A",'输出-系统进路参数'!N200)</f>
        <v>N/A</v>
      </c>
      <c r="L199" s="22" t="str">
        <f>IF(INDEX(Veh_Marshal,0,5)="N/A","N/A",'输出-系统进路参数'!O200)</f>
        <v>N/A</v>
      </c>
      <c r="M199" s="22" t="str">
        <f>IF(INDEX(Veh_Marshal,0,5)="N/A","N/A",'输出-系统进路参数'!P200)</f>
        <v>N/A</v>
      </c>
      <c r="N199" s="22" t="str">
        <f>IF(INDEX(Veh_Marshal,0,5)="N/A","N/A",'输出-系统进路参数'!Q200)</f>
        <v>N/A</v>
      </c>
      <c r="O199" s="22" t="str">
        <f>IF(INDEX(Veh_Marshal,0,5)="N/A","N/A",'输出-系统进路参数'!R200)</f>
        <v>N/A</v>
      </c>
      <c r="P199" s="22" t="str">
        <f>IF(INDEX(Veh_Marshal,0,5)="N/A","N/A",'输出-系统进路参数'!S200)</f>
        <v>N/A</v>
      </c>
      <c r="Q199" s="22" t="str">
        <f>IF(INDEX(Veh_Marshal,0,5)="N/A","N/A",'输出-系统进路参数'!T200)</f>
        <v>N/A</v>
      </c>
      <c r="R199" s="22" t="str">
        <f>IF(INDEX(Veh_Marshal,0,5)="N/A","N/A",'输出-系统进路参数'!U200)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IF(INDEX(Veh_Marshal,0,5)="N/A","N/A",'输出-系统进路参数'!B201)</f>
        <v>N/A</v>
      </c>
      <c r="B200" s="22" t="str">
        <f>IF(INDEX(Veh_Marshal,0,5)="N/A","N/A",'输出-系统进路参数'!E201)</f>
        <v>N/A</v>
      </c>
      <c r="C200" s="22" t="str">
        <f>IF(INDEX(Veh_Marshal,0,5)="N/A","N/A",'输出-系统进路参数'!F201)</f>
        <v>N/A</v>
      </c>
      <c r="D200" s="22" t="str">
        <f>IF(INDEX(Veh_Marshal,0,5)="N/A","N/A",'输出-系统进路参数'!G201)</f>
        <v>N/A</v>
      </c>
      <c r="E200" s="22" t="str">
        <f>IF(INDEX(Veh_Marshal,0,5)="N/A","N/A",'输出-系统进路参数'!H201)</f>
        <v>N/A</v>
      </c>
      <c r="F200" s="22" t="str">
        <f>IF(INDEX(Veh_Marshal,0,5)="N/A","N/A",'输出-系统进路参数'!I201)</f>
        <v>N/A</v>
      </c>
      <c r="G200" s="22" t="str">
        <f>IF(INDEX(Veh_Marshal,0,5)="N/A","N/A",'输出-系统进路参数'!J201)</f>
        <v>N/A</v>
      </c>
      <c r="H200" s="22" t="str">
        <f>IF(INDEX(Veh_Marshal,0,5)="N/A","N/A",'输出-系统进路参数'!K201)</f>
        <v>N/A</v>
      </c>
      <c r="I200" s="22" t="str">
        <f>IF(INDEX(Veh_Marshal,0,5)="N/A","N/A",'输出-系统进路参数'!L201)</f>
        <v>N/A</v>
      </c>
      <c r="J200" s="22" t="str">
        <f>IF(INDEX(Veh_Marshal,0,5)="N/A","N/A",'输出-系统进路参数'!M201)</f>
        <v>N/A</v>
      </c>
      <c r="K200" s="22" t="str">
        <f>IF(INDEX(Veh_Marshal,0,5)="N/A","N/A",'输出-系统进路参数'!N201)</f>
        <v>N/A</v>
      </c>
      <c r="L200" s="22" t="str">
        <f>IF(INDEX(Veh_Marshal,0,5)="N/A","N/A",'输出-系统进路参数'!O201)</f>
        <v>N/A</v>
      </c>
      <c r="M200" s="22" t="str">
        <f>IF(INDEX(Veh_Marshal,0,5)="N/A","N/A",'输出-系统进路参数'!P201)</f>
        <v>N/A</v>
      </c>
      <c r="N200" s="22" t="str">
        <f>IF(INDEX(Veh_Marshal,0,5)="N/A","N/A",'输出-系统进路参数'!Q201)</f>
        <v>N/A</v>
      </c>
      <c r="O200" s="22" t="str">
        <f>IF(INDEX(Veh_Marshal,0,5)="N/A","N/A",'输出-系统进路参数'!R201)</f>
        <v>N/A</v>
      </c>
      <c r="P200" s="22" t="str">
        <f>IF(INDEX(Veh_Marshal,0,5)="N/A","N/A",'输出-系统进路参数'!S201)</f>
        <v>N/A</v>
      </c>
      <c r="Q200" s="22" t="str">
        <f>IF(INDEX(Veh_Marshal,0,5)="N/A","N/A",'输出-系统进路参数'!T201)</f>
        <v>N/A</v>
      </c>
      <c r="R200" s="22" t="str">
        <f>IF(INDEX(Veh_Marshal,0,5)="N/A","N/A",'输出-系统进路参数'!U201)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IF(INDEX(Veh_Marshal,0,5)="N/A","N/A",'输出-系统进路参数'!B202)</f>
        <v>N/A</v>
      </c>
      <c r="B201" s="22" t="str">
        <f>IF(INDEX(Veh_Marshal,0,5)="N/A","N/A",'输出-系统进路参数'!E202)</f>
        <v>N/A</v>
      </c>
      <c r="C201" s="22" t="str">
        <f>IF(INDEX(Veh_Marshal,0,5)="N/A","N/A",'输出-系统进路参数'!F202)</f>
        <v>N/A</v>
      </c>
      <c r="D201" s="22" t="str">
        <f>IF(INDEX(Veh_Marshal,0,5)="N/A","N/A",'输出-系统进路参数'!G202)</f>
        <v>N/A</v>
      </c>
      <c r="E201" s="22" t="str">
        <f>IF(INDEX(Veh_Marshal,0,5)="N/A","N/A",'输出-系统进路参数'!H202)</f>
        <v>N/A</v>
      </c>
      <c r="F201" s="22" t="str">
        <f>IF(INDEX(Veh_Marshal,0,5)="N/A","N/A",'输出-系统进路参数'!I202)</f>
        <v>N/A</v>
      </c>
      <c r="G201" s="22" t="str">
        <f>IF(INDEX(Veh_Marshal,0,5)="N/A","N/A",'输出-系统进路参数'!J202)</f>
        <v>N/A</v>
      </c>
      <c r="H201" s="22" t="str">
        <f>IF(INDEX(Veh_Marshal,0,5)="N/A","N/A",'输出-系统进路参数'!K202)</f>
        <v>N/A</v>
      </c>
      <c r="I201" s="22" t="str">
        <f>IF(INDEX(Veh_Marshal,0,5)="N/A","N/A",'输出-系统进路参数'!L202)</f>
        <v>N/A</v>
      </c>
      <c r="J201" s="22" t="str">
        <f>IF(INDEX(Veh_Marshal,0,5)="N/A","N/A",'输出-系统进路参数'!M202)</f>
        <v>N/A</v>
      </c>
      <c r="K201" s="22" t="str">
        <f>IF(INDEX(Veh_Marshal,0,5)="N/A","N/A",'输出-系统进路参数'!N202)</f>
        <v>N/A</v>
      </c>
      <c r="L201" s="22" t="str">
        <f>IF(INDEX(Veh_Marshal,0,5)="N/A","N/A",'输出-系统进路参数'!O202)</f>
        <v>N/A</v>
      </c>
      <c r="M201" s="22" t="str">
        <f>IF(INDEX(Veh_Marshal,0,5)="N/A","N/A",'输出-系统进路参数'!P202)</f>
        <v>N/A</v>
      </c>
      <c r="N201" s="22" t="str">
        <f>IF(INDEX(Veh_Marshal,0,5)="N/A","N/A",'输出-系统进路参数'!Q202)</f>
        <v>N/A</v>
      </c>
      <c r="O201" s="22" t="str">
        <f>IF(INDEX(Veh_Marshal,0,5)="N/A","N/A",'输出-系统进路参数'!R202)</f>
        <v>N/A</v>
      </c>
      <c r="P201" s="22" t="str">
        <f>IF(INDEX(Veh_Marshal,0,5)="N/A","N/A",'输出-系统进路参数'!S202)</f>
        <v>N/A</v>
      </c>
      <c r="Q201" s="22" t="str">
        <f>IF(INDEX(Veh_Marshal,0,5)="N/A","N/A",'输出-系统进路参数'!T202)</f>
        <v>N/A</v>
      </c>
      <c r="R201" s="22" t="str">
        <f>IF(INDEX(Veh_Marshal,0,5)="N/A","N/A",'输出-系统进路参数'!U202)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IF(INDEX(Veh_Marshal,0,5)="N/A","N/A",'输出-系统进路参数'!B203)</f>
        <v>N/A</v>
      </c>
      <c r="B202" s="22" t="str">
        <f>IF(INDEX(Veh_Marshal,0,5)="N/A","N/A",'输出-系统进路参数'!E203)</f>
        <v>N/A</v>
      </c>
      <c r="C202" s="22" t="str">
        <f>IF(INDEX(Veh_Marshal,0,5)="N/A","N/A",'输出-系统进路参数'!F203)</f>
        <v>N/A</v>
      </c>
      <c r="D202" s="22" t="str">
        <f>IF(INDEX(Veh_Marshal,0,5)="N/A","N/A",'输出-系统进路参数'!G203)</f>
        <v>N/A</v>
      </c>
      <c r="E202" s="22" t="str">
        <f>IF(INDEX(Veh_Marshal,0,5)="N/A","N/A",'输出-系统进路参数'!H203)</f>
        <v>N/A</v>
      </c>
      <c r="F202" s="22" t="str">
        <f>IF(INDEX(Veh_Marshal,0,5)="N/A","N/A",'输出-系统进路参数'!I203)</f>
        <v>N/A</v>
      </c>
      <c r="G202" s="22" t="str">
        <f>IF(INDEX(Veh_Marshal,0,5)="N/A","N/A",'输出-系统进路参数'!J203)</f>
        <v>N/A</v>
      </c>
      <c r="H202" s="22" t="str">
        <f>IF(INDEX(Veh_Marshal,0,5)="N/A","N/A",'输出-系统进路参数'!K203)</f>
        <v>N/A</v>
      </c>
      <c r="I202" s="22" t="str">
        <f>IF(INDEX(Veh_Marshal,0,5)="N/A","N/A",'输出-系统进路参数'!L203)</f>
        <v>N/A</v>
      </c>
      <c r="J202" s="22" t="str">
        <f>IF(INDEX(Veh_Marshal,0,5)="N/A","N/A",'输出-系统进路参数'!M203)</f>
        <v>N/A</v>
      </c>
      <c r="K202" s="22" t="str">
        <f>IF(INDEX(Veh_Marshal,0,5)="N/A","N/A",'输出-系统进路参数'!N203)</f>
        <v>N/A</v>
      </c>
      <c r="L202" s="22" t="str">
        <f>IF(INDEX(Veh_Marshal,0,5)="N/A","N/A",'输出-系统进路参数'!O203)</f>
        <v>N/A</v>
      </c>
      <c r="M202" s="22" t="str">
        <f>IF(INDEX(Veh_Marshal,0,5)="N/A","N/A",'输出-系统进路参数'!P203)</f>
        <v>N/A</v>
      </c>
      <c r="N202" s="22" t="str">
        <f>IF(INDEX(Veh_Marshal,0,5)="N/A","N/A",'输出-系统进路参数'!Q203)</f>
        <v>N/A</v>
      </c>
      <c r="O202" s="22" t="str">
        <f>IF(INDEX(Veh_Marshal,0,5)="N/A","N/A",'输出-系统进路参数'!R203)</f>
        <v>N/A</v>
      </c>
      <c r="P202" s="22" t="str">
        <f>IF(INDEX(Veh_Marshal,0,5)="N/A","N/A",'输出-系统进路参数'!S203)</f>
        <v>N/A</v>
      </c>
      <c r="Q202" s="22" t="str">
        <f>IF(INDEX(Veh_Marshal,0,5)="N/A","N/A",'输出-系统进路参数'!T203)</f>
        <v>N/A</v>
      </c>
      <c r="R202" s="22" t="str">
        <f>IF(INDEX(Veh_Marshal,0,5)="N/A","N/A",'输出-系统进路参数'!U203)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IF(INDEX(Veh_Marshal,0,5)="N/A","N/A",'输出-系统进路参数'!B204)</f>
        <v>N/A</v>
      </c>
      <c r="B203" s="22" t="str">
        <f>IF(INDEX(Veh_Marshal,0,5)="N/A","N/A",'输出-系统进路参数'!E204)</f>
        <v>N/A</v>
      </c>
      <c r="C203" s="22" t="str">
        <f>IF(INDEX(Veh_Marshal,0,5)="N/A","N/A",'输出-系统进路参数'!F204)</f>
        <v>N/A</v>
      </c>
      <c r="D203" s="22" t="str">
        <f>IF(INDEX(Veh_Marshal,0,5)="N/A","N/A",'输出-系统进路参数'!G204)</f>
        <v>N/A</v>
      </c>
      <c r="E203" s="22" t="str">
        <f>IF(INDEX(Veh_Marshal,0,5)="N/A","N/A",'输出-系统进路参数'!H204)</f>
        <v>N/A</v>
      </c>
      <c r="F203" s="22" t="str">
        <f>IF(INDEX(Veh_Marshal,0,5)="N/A","N/A",'输出-系统进路参数'!I204)</f>
        <v>N/A</v>
      </c>
      <c r="G203" s="22" t="str">
        <f>IF(INDEX(Veh_Marshal,0,5)="N/A","N/A",'输出-系统进路参数'!J204)</f>
        <v>N/A</v>
      </c>
      <c r="H203" s="22" t="str">
        <f>IF(INDEX(Veh_Marshal,0,5)="N/A","N/A",'输出-系统进路参数'!K204)</f>
        <v>N/A</v>
      </c>
      <c r="I203" s="22" t="str">
        <f>IF(INDEX(Veh_Marshal,0,5)="N/A","N/A",'输出-系统进路参数'!L204)</f>
        <v>N/A</v>
      </c>
      <c r="J203" s="22" t="str">
        <f>IF(INDEX(Veh_Marshal,0,5)="N/A","N/A",'输出-系统进路参数'!M204)</f>
        <v>N/A</v>
      </c>
      <c r="K203" s="22" t="str">
        <f>IF(INDEX(Veh_Marshal,0,5)="N/A","N/A",'输出-系统进路参数'!N204)</f>
        <v>N/A</v>
      </c>
      <c r="L203" s="22" t="str">
        <f>IF(INDEX(Veh_Marshal,0,5)="N/A","N/A",'输出-系统进路参数'!O204)</f>
        <v>N/A</v>
      </c>
      <c r="M203" s="22" t="str">
        <f>IF(INDEX(Veh_Marshal,0,5)="N/A","N/A",'输出-系统进路参数'!P204)</f>
        <v>N/A</v>
      </c>
      <c r="N203" s="22" t="str">
        <f>IF(INDEX(Veh_Marshal,0,5)="N/A","N/A",'输出-系统进路参数'!Q204)</f>
        <v>N/A</v>
      </c>
      <c r="O203" s="22" t="str">
        <f>IF(INDEX(Veh_Marshal,0,5)="N/A","N/A",'输出-系统进路参数'!R204)</f>
        <v>N/A</v>
      </c>
      <c r="P203" s="22" t="str">
        <f>IF(INDEX(Veh_Marshal,0,5)="N/A","N/A",'输出-系统进路参数'!S204)</f>
        <v>N/A</v>
      </c>
      <c r="Q203" s="22" t="str">
        <f>IF(INDEX(Veh_Marshal,0,5)="N/A","N/A",'输出-系统进路参数'!T204)</f>
        <v>N/A</v>
      </c>
      <c r="R203" s="22" t="str">
        <f>IF(INDEX(Veh_Marshal,0,5)="N/A","N/A",'输出-系统进路参数'!U204)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IF(INDEX(Veh_Marshal,0,5)="N/A","N/A",'输出-系统进路参数'!B205)</f>
        <v>N/A</v>
      </c>
      <c r="B204" s="22" t="str">
        <f>IF(INDEX(Veh_Marshal,0,5)="N/A","N/A",'输出-系统进路参数'!E205)</f>
        <v>N/A</v>
      </c>
      <c r="C204" s="22" t="str">
        <f>IF(INDEX(Veh_Marshal,0,5)="N/A","N/A",'输出-系统进路参数'!F205)</f>
        <v>N/A</v>
      </c>
      <c r="D204" s="22" t="str">
        <f>IF(INDEX(Veh_Marshal,0,5)="N/A","N/A",'输出-系统进路参数'!G205)</f>
        <v>N/A</v>
      </c>
      <c r="E204" s="22" t="str">
        <f>IF(INDEX(Veh_Marshal,0,5)="N/A","N/A",'输出-系统进路参数'!H205)</f>
        <v>N/A</v>
      </c>
      <c r="F204" s="22" t="str">
        <f>IF(INDEX(Veh_Marshal,0,5)="N/A","N/A",'输出-系统进路参数'!I205)</f>
        <v>N/A</v>
      </c>
      <c r="G204" s="22" t="str">
        <f>IF(INDEX(Veh_Marshal,0,5)="N/A","N/A",'输出-系统进路参数'!J205)</f>
        <v>N/A</v>
      </c>
      <c r="H204" s="22" t="str">
        <f>IF(INDEX(Veh_Marshal,0,5)="N/A","N/A",'输出-系统进路参数'!K205)</f>
        <v>N/A</v>
      </c>
      <c r="I204" s="22" t="str">
        <f>IF(INDEX(Veh_Marshal,0,5)="N/A","N/A",'输出-系统进路参数'!L205)</f>
        <v>N/A</v>
      </c>
      <c r="J204" s="22" t="str">
        <f>IF(INDEX(Veh_Marshal,0,5)="N/A","N/A",'输出-系统进路参数'!M205)</f>
        <v>N/A</v>
      </c>
      <c r="K204" s="22" t="str">
        <f>IF(INDEX(Veh_Marshal,0,5)="N/A","N/A",'输出-系统进路参数'!N205)</f>
        <v>N/A</v>
      </c>
      <c r="L204" s="22" t="str">
        <f>IF(INDEX(Veh_Marshal,0,5)="N/A","N/A",'输出-系统进路参数'!O205)</f>
        <v>N/A</v>
      </c>
      <c r="M204" s="22" t="str">
        <f>IF(INDEX(Veh_Marshal,0,5)="N/A","N/A",'输出-系统进路参数'!P205)</f>
        <v>N/A</v>
      </c>
      <c r="N204" s="22" t="str">
        <f>IF(INDEX(Veh_Marshal,0,5)="N/A","N/A",'输出-系统进路参数'!Q205)</f>
        <v>N/A</v>
      </c>
      <c r="O204" s="22" t="str">
        <f>IF(INDEX(Veh_Marshal,0,5)="N/A","N/A",'输出-系统进路参数'!R205)</f>
        <v>N/A</v>
      </c>
      <c r="P204" s="22" t="str">
        <f>IF(INDEX(Veh_Marshal,0,5)="N/A","N/A",'输出-系统进路参数'!S205)</f>
        <v>N/A</v>
      </c>
      <c r="Q204" s="22" t="str">
        <f>IF(INDEX(Veh_Marshal,0,5)="N/A","N/A",'输出-系统进路参数'!T205)</f>
        <v>N/A</v>
      </c>
      <c r="R204" s="22" t="str">
        <f>IF(INDEX(Veh_Marshal,0,5)="N/A","N/A",'输出-系统进路参数'!U205)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IF(INDEX(Veh_Marshal,0,5)="N/A","N/A",'输出-系统进路参数'!B206)</f>
        <v>N/A</v>
      </c>
      <c r="B205" s="22" t="str">
        <f>IF(INDEX(Veh_Marshal,0,5)="N/A","N/A",'输出-系统进路参数'!E206)</f>
        <v>N/A</v>
      </c>
      <c r="C205" s="22" t="str">
        <f>IF(INDEX(Veh_Marshal,0,5)="N/A","N/A",'输出-系统进路参数'!F206)</f>
        <v>N/A</v>
      </c>
      <c r="D205" s="22" t="str">
        <f>IF(INDEX(Veh_Marshal,0,5)="N/A","N/A",'输出-系统进路参数'!G206)</f>
        <v>N/A</v>
      </c>
      <c r="E205" s="22" t="str">
        <f>IF(INDEX(Veh_Marshal,0,5)="N/A","N/A",'输出-系统进路参数'!H206)</f>
        <v>N/A</v>
      </c>
      <c r="F205" s="22" t="str">
        <f>IF(INDEX(Veh_Marshal,0,5)="N/A","N/A",'输出-系统进路参数'!I206)</f>
        <v>N/A</v>
      </c>
      <c r="G205" s="22" t="str">
        <f>IF(INDEX(Veh_Marshal,0,5)="N/A","N/A",'输出-系统进路参数'!J206)</f>
        <v>N/A</v>
      </c>
      <c r="H205" s="22" t="str">
        <f>IF(INDEX(Veh_Marshal,0,5)="N/A","N/A",'输出-系统进路参数'!K206)</f>
        <v>N/A</v>
      </c>
      <c r="I205" s="22" t="str">
        <f>IF(INDEX(Veh_Marshal,0,5)="N/A","N/A",'输出-系统进路参数'!L206)</f>
        <v>N/A</v>
      </c>
      <c r="J205" s="22" t="str">
        <f>IF(INDEX(Veh_Marshal,0,5)="N/A","N/A",'输出-系统进路参数'!M206)</f>
        <v>N/A</v>
      </c>
      <c r="K205" s="22" t="str">
        <f>IF(INDEX(Veh_Marshal,0,5)="N/A","N/A",'输出-系统进路参数'!N206)</f>
        <v>N/A</v>
      </c>
      <c r="L205" s="22" t="str">
        <f>IF(INDEX(Veh_Marshal,0,5)="N/A","N/A",'输出-系统进路参数'!O206)</f>
        <v>N/A</v>
      </c>
      <c r="M205" s="22" t="str">
        <f>IF(INDEX(Veh_Marshal,0,5)="N/A","N/A",'输出-系统进路参数'!P206)</f>
        <v>N/A</v>
      </c>
      <c r="N205" s="22" t="str">
        <f>IF(INDEX(Veh_Marshal,0,5)="N/A","N/A",'输出-系统进路参数'!Q206)</f>
        <v>N/A</v>
      </c>
      <c r="O205" s="22" t="str">
        <f>IF(INDEX(Veh_Marshal,0,5)="N/A","N/A",'输出-系统进路参数'!R206)</f>
        <v>N/A</v>
      </c>
      <c r="P205" s="22" t="str">
        <f>IF(INDEX(Veh_Marshal,0,5)="N/A","N/A",'输出-系统进路参数'!S206)</f>
        <v>N/A</v>
      </c>
      <c r="Q205" s="22" t="str">
        <f>IF(INDEX(Veh_Marshal,0,5)="N/A","N/A",'输出-系统进路参数'!T206)</f>
        <v>N/A</v>
      </c>
      <c r="R205" s="22" t="str">
        <f>IF(INDEX(Veh_Marshal,0,5)="N/A","N/A",'输出-系统进路参数'!U206)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IF(INDEX(Veh_Marshal,0,5)="N/A","N/A",'输出-系统进路参数'!B207)</f>
        <v>N/A</v>
      </c>
      <c r="B206" s="22" t="str">
        <f>IF(INDEX(Veh_Marshal,0,5)="N/A","N/A",'输出-系统进路参数'!E207)</f>
        <v>N/A</v>
      </c>
      <c r="C206" s="22" t="str">
        <f>IF(INDEX(Veh_Marshal,0,5)="N/A","N/A",'输出-系统进路参数'!F207)</f>
        <v>N/A</v>
      </c>
      <c r="D206" s="22" t="str">
        <f>IF(INDEX(Veh_Marshal,0,5)="N/A","N/A",'输出-系统进路参数'!G207)</f>
        <v>N/A</v>
      </c>
      <c r="E206" s="22" t="str">
        <f>IF(INDEX(Veh_Marshal,0,5)="N/A","N/A",'输出-系统进路参数'!H207)</f>
        <v>N/A</v>
      </c>
      <c r="F206" s="22" t="str">
        <f>IF(INDEX(Veh_Marshal,0,5)="N/A","N/A",'输出-系统进路参数'!I207)</f>
        <v>N/A</v>
      </c>
      <c r="G206" s="22" t="str">
        <f>IF(INDEX(Veh_Marshal,0,5)="N/A","N/A",'输出-系统进路参数'!J207)</f>
        <v>N/A</v>
      </c>
      <c r="H206" s="22" t="str">
        <f>IF(INDEX(Veh_Marshal,0,5)="N/A","N/A",'输出-系统进路参数'!K207)</f>
        <v>N/A</v>
      </c>
      <c r="I206" s="22" t="str">
        <f>IF(INDEX(Veh_Marshal,0,5)="N/A","N/A",'输出-系统进路参数'!L207)</f>
        <v>N/A</v>
      </c>
      <c r="J206" s="22" t="str">
        <f>IF(INDEX(Veh_Marshal,0,5)="N/A","N/A",'输出-系统进路参数'!M207)</f>
        <v>N/A</v>
      </c>
      <c r="K206" s="22" t="str">
        <f>IF(INDEX(Veh_Marshal,0,5)="N/A","N/A",'输出-系统进路参数'!N207)</f>
        <v>N/A</v>
      </c>
      <c r="L206" s="22" t="str">
        <f>IF(INDEX(Veh_Marshal,0,5)="N/A","N/A",'输出-系统进路参数'!O207)</f>
        <v>N/A</v>
      </c>
      <c r="M206" s="22" t="str">
        <f>IF(INDEX(Veh_Marshal,0,5)="N/A","N/A",'输出-系统进路参数'!P207)</f>
        <v>N/A</v>
      </c>
      <c r="N206" s="22" t="str">
        <f>IF(INDEX(Veh_Marshal,0,5)="N/A","N/A",'输出-系统进路参数'!Q207)</f>
        <v>N/A</v>
      </c>
      <c r="O206" s="22" t="str">
        <f>IF(INDEX(Veh_Marshal,0,5)="N/A","N/A",'输出-系统进路参数'!R207)</f>
        <v>N/A</v>
      </c>
      <c r="P206" s="22" t="str">
        <f>IF(INDEX(Veh_Marshal,0,5)="N/A","N/A",'输出-系统进路参数'!S207)</f>
        <v>N/A</v>
      </c>
      <c r="Q206" s="22" t="str">
        <f>IF(INDEX(Veh_Marshal,0,5)="N/A","N/A",'输出-系统进路参数'!T207)</f>
        <v>N/A</v>
      </c>
      <c r="R206" s="22" t="str">
        <f>IF(INDEX(Veh_Marshal,0,5)="N/A","N/A",'输出-系统进路参数'!U207)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IF(INDEX(Veh_Marshal,0,5)="N/A","N/A",'输出-系统进路参数'!B208)</f>
        <v>N/A</v>
      </c>
      <c r="B207" s="22" t="str">
        <f>IF(INDEX(Veh_Marshal,0,5)="N/A","N/A",'输出-系统进路参数'!E208)</f>
        <v>N/A</v>
      </c>
      <c r="C207" s="22" t="str">
        <f>IF(INDEX(Veh_Marshal,0,5)="N/A","N/A",'输出-系统进路参数'!F208)</f>
        <v>N/A</v>
      </c>
      <c r="D207" s="22" t="str">
        <f>IF(INDEX(Veh_Marshal,0,5)="N/A","N/A",'输出-系统进路参数'!G208)</f>
        <v>N/A</v>
      </c>
      <c r="E207" s="22" t="str">
        <f>IF(INDEX(Veh_Marshal,0,5)="N/A","N/A",'输出-系统进路参数'!H208)</f>
        <v>N/A</v>
      </c>
      <c r="F207" s="22" t="str">
        <f>IF(INDEX(Veh_Marshal,0,5)="N/A","N/A",'输出-系统进路参数'!I208)</f>
        <v>N/A</v>
      </c>
      <c r="G207" s="22" t="str">
        <f>IF(INDEX(Veh_Marshal,0,5)="N/A","N/A",'输出-系统进路参数'!J208)</f>
        <v>N/A</v>
      </c>
      <c r="H207" s="22" t="str">
        <f>IF(INDEX(Veh_Marshal,0,5)="N/A","N/A",'输出-系统进路参数'!K208)</f>
        <v>N/A</v>
      </c>
      <c r="I207" s="22" t="str">
        <f>IF(INDEX(Veh_Marshal,0,5)="N/A","N/A",'输出-系统进路参数'!L208)</f>
        <v>N/A</v>
      </c>
      <c r="J207" s="22" t="str">
        <f>IF(INDEX(Veh_Marshal,0,5)="N/A","N/A",'输出-系统进路参数'!M208)</f>
        <v>N/A</v>
      </c>
      <c r="K207" s="22" t="str">
        <f>IF(INDEX(Veh_Marshal,0,5)="N/A","N/A",'输出-系统进路参数'!N208)</f>
        <v>N/A</v>
      </c>
      <c r="L207" s="22" t="str">
        <f>IF(INDEX(Veh_Marshal,0,5)="N/A","N/A",'输出-系统进路参数'!O208)</f>
        <v>N/A</v>
      </c>
      <c r="M207" s="22" t="str">
        <f>IF(INDEX(Veh_Marshal,0,5)="N/A","N/A",'输出-系统进路参数'!P208)</f>
        <v>N/A</v>
      </c>
      <c r="N207" s="22" t="str">
        <f>IF(INDEX(Veh_Marshal,0,5)="N/A","N/A",'输出-系统进路参数'!Q208)</f>
        <v>N/A</v>
      </c>
      <c r="O207" s="22" t="str">
        <f>IF(INDEX(Veh_Marshal,0,5)="N/A","N/A",'输出-系统进路参数'!R208)</f>
        <v>N/A</v>
      </c>
      <c r="P207" s="22" t="str">
        <f>IF(INDEX(Veh_Marshal,0,5)="N/A","N/A",'输出-系统进路参数'!S208)</f>
        <v>N/A</v>
      </c>
      <c r="Q207" s="22" t="str">
        <f>IF(INDEX(Veh_Marshal,0,5)="N/A","N/A",'输出-系统进路参数'!T208)</f>
        <v>N/A</v>
      </c>
      <c r="R207" s="22" t="str">
        <f>IF(INDEX(Veh_Marshal,0,5)="N/A","N/A",'输出-系统进路参数'!U208)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IF(INDEX(Veh_Marshal,0,5)="N/A","N/A",'输出-系统进路参数'!B209)</f>
        <v>N/A</v>
      </c>
      <c r="B208" s="22" t="str">
        <f>IF(INDEX(Veh_Marshal,0,5)="N/A","N/A",'输出-系统进路参数'!E209)</f>
        <v>N/A</v>
      </c>
      <c r="C208" s="22" t="str">
        <f>IF(INDEX(Veh_Marshal,0,5)="N/A","N/A",'输出-系统进路参数'!F209)</f>
        <v>N/A</v>
      </c>
      <c r="D208" s="22" t="str">
        <f>IF(INDEX(Veh_Marshal,0,5)="N/A","N/A",'输出-系统进路参数'!G209)</f>
        <v>N/A</v>
      </c>
      <c r="E208" s="22" t="str">
        <f>IF(INDEX(Veh_Marshal,0,5)="N/A","N/A",'输出-系统进路参数'!H209)</f>
        <v>N/A</v>
      </c>
      <c r="F208" s="22" t="str">
        <f>IF(INDEX(Veh_Marshal,0,5)="N/A","N/A",'输出-系统进路参数'!I209)</f>
        <v>N/A</v>
      </c>
      <c r="G208" s="22" t="str">
        <f>IF(INDEX(Veh_Marshal,0,5)="N/A","N/A",'输出-系统进路参数'!J209)</f>
        <v>N/A</v>
      </c>
      <c r="H208" s="22" t="str">
        <f>IF(INDEX(Veh_Marshal,0,5)="N/A","N/A",'输出-系统进路参数'!K209)</f>
        <v>N/A</v>
      </c>
      <c r="I208" s="22" t="str">
        <f>IF(INDEX(Veh_Marshal,0,5)="N/A","N/A",'输出-系统进路参数'!L209)</f>
        <v>N/A</v>
      </c>
      <c r="J208" s="22" t="str">
        <f>IF(INDEX(Veh_Marshal,0,5)="N/A","N/A",'输出-系统进路参数'!M209)</f>
        <v>N/A</v>
      </c>
      <c r="K208" s="22" t="str">
        <f>IF(INDEX(Veh_Marshal,0,5)="N/A","N/A",'输出-系统进路参数'!N209)</f>
        <v>N/A</v>
      </c>
      <c r="L208" s="22" t="str">
        <f>IF(INDEX(Veh_Marshal,0,5)="N/A","N/A",'输出-系统进路参数'!O209)</f>
        <v>N/A</v>
      </c>
      <c r="M208" s="22" t="str">
        <f>IF(INDEX(Veh_Marshal,0,5)="N/A","N/A",'输出-系统进路参数'!P209)</f>
        <v>N/A</v>
      </c>
      <c r="N208" s="22" t="str">
        <f>IF(INDEX(Veh_Marshal,0,5)="N/A","N/A",'输出-系统进路参数'!Q209)</f>
        <v>N/A</v>
      </c>
      <c r="O208" s="22" t="str">
        <f>IF(INDEX(Veh_Marshal,0,5)="N/A","N/A",'输出-系统进路参数'!R209)</f>
        <v>N/A</v>
      </c>
      <c r="P208" s="22" t="str">
        <f>IF(INDEX(Veh_Marshal,0,5)="N/A","N/A",'输出-系统进路参数'!S209)</f>
        <v>N/A</v>
      </c>
      <c r="Q208" s="22" t="str">
        <f>IF(INDEX(Veh_Marshal,0,5)="N/A","N/A",'输出-系统进路参数'!T209)</f>
        <v>N/A</v>
      </c>
      <c r="R208" s="22" t="str">
        <f>IF(INDEX(Veh_Marshal,0,5)="N/A","N/A",'输出-系统进路参数'!U209)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IF(INDEX(Veh_Marshal,0,5)="N/A","N/A",'输出-系统进路参数'!B210)</f>
        <v>N/A</v>
      </c>
      <c r="B209" s="22" t="str">
        <f>IF(INDEX(Veh_Marshal,0,5)="N/A","N/A",'输出-系统进路参数'!E210)</f>
        <v>N/A</v>
      </c>
      <c r="C209" s="22" t="str">
        <f>IF(INDEX(Veh_Marshal,0,5)="N/A","N/A",'输出-系统进路参数'!F210)</f>
        <v>N/A</v>
      </c>
      <c r="D209" s="22" t="str">
        <f>IF(INDEX(Veh_Marshal,0,5)="N/A","N/A",'输出-系统进路参数'!G210)</f>
        <v>N/A</v>
      </c>
      <c r="E209" s="22" t="str">
        <f>IF(INDEX(Veh_Marshal,0,5)="N/A","N/A",'输出-系统进路参数'!H210)</f>
        <v>N/A</v>
      </c>
      <c r="F209" s="22" t="str">
        <f>IF(INDEX(Veh_Marshal,0,5)="N/A","N/A",'输出-系统进路参数'!I210)</f>
        <v>N/A</v>
      </c>
      <c r="G209" s="22" t="str">
        <f>IF(INDEX(Veh_Marshal,0,5)="N/A","N/A",'输出-系统进路参数'!J210)</f>
        <v>N/A</v>
      </c>
      <c r="H209" s="22" t="str">
        <f>IF(INDEX(Veh_Marshal,0,5)="N/A","N/A",'输出-系统进路参数'!K210)</f>
        <v>N/A</v>
      </c>
      <c r="I209" s="22" t="str">
        <f>IF(INDEX(Veh_Marshal,0,5)="N/A","N/A",'输出-系统进路参数'!L210)</f>
        <v>N/A</v>
      </c>
      <c r="J209" s="22" t="str">
        <f>IF(INDEX(Veh_Marshal,0,5)="N/A","N/A",'输出-系统进路参数'!M210)</f>
        <v>N/A</v>
      </c>
      <c r="K209" s="22" t="str">
        <f>IF(INDEX(Veh_Marshal,0,5)="N/A","N/A",'输出-系统进路参数'!N210)</f>
        <v>N/A</v>
      </c>
      <c r="L209" s="22" t="str">
        <f>IF(INDEX(Veh_Marshal,0,5)="N/A","N/A",'输出-系统进路参数'!O210)</f>
        <v>N/A</v>
      </c>
      <c r="M209" s="22" t="str">
        <f>IF(INDEX(Veh_Marshal,0,5)="N/A","N/A",'输出-系统进路参数'!P210)</f>
        <v>N/A</v>
      </c>
      <c r="N209" s="22" t="str">
        <f>IF(INDEX(Veh_Marshal,0,5)="N/A","N/A",'输出-系统进路参数'!Q210)</f>
        <v>N/A</v>
      </c>
      <c r="O209" s="22" t="str">
        <f>IF(INDEX(Veh_Marshal,0,5)="N/A","N/A",'输出-系统进路参数'!R210)</f>
        <v>N/A</v>
      </c>
      <c r="P209" s="22" t="str">
        <f>IF(INDEX(Veh_Marshal,0,5)="N/A","N/A",'输出-系统进路参数'!S210)</f>
        <v>N/A</v>
      </c>
      <c r="Q209" s="22" t="str">
        <f>IF(INDEX(Veh_Marshal,0,5)="N/A","N/A",'输出-系统进路参数'!T210)</f>
        <v>N/A</v>
      </c>
      <c r="R209" s="22" t="str">
        <f>IF(INDEX(Veh_Marshal,0,5)="N/A","N/A",'输出-系统进路参数'!U210)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IF(INDEX(Veh_Marshal,0,5)="N/A","N/A",'输出-系统进路参数'!B211)</f>
        <v>N/A</v>
      </c>
      <c r="B210" s="22" t="str">
        <f>IF(INDEX(Veh_Marshal,0,5)="N/A","N/A",'输出-系统进路参数'!E211)</f>
        <v>N/A</v>
      </c>
      <c r="C210" s="22" t="str">
        <f>IF(INDEX(Veh_Marshal,0,5)="N/A","N/A",'输出-系统进路参数'!F211)</f>
        <v>N/A</v>
      </c>
      <c r="D210" s="22" t="str">
        <f>IF(INDEX(Veh_Marshal,0,5)="N/A","N/A",'输出-系统进路参数'!G211)</f>
        <v>N/A</v>
      </c>
      <c r="E210" s="22" t="str">
        <f>IF(INDEX(Veh_Marshal,0,5)="N/A","N/A",'输出-系统进路参数'!H211)</f>
        <v>N/A</v>
      </c>
      <c r="F210" s="22" t="str">
        <f>IF(INDEX(Veh_Marshal,0,5)="N/A","N/A",'输出-系统进路参数'!I211)</f>
        <v>N/A</v>
      </c>
      <c r="G210" s="22" t="str">
        <f>IF(INDEX(Veh_Marshal,0,5)="N/A","N/A",'输出-系统进路参数'!J211)</f>
        <v>N/A</v>
      </c>
      <c r="H210" s="22" t="str">
        <f>IF(INDEX(Veh_Marshal,0,5)="N/A","N/A",'输出-系统进路参数'!K211)</f>
        <v>N/A</v>
      </c>
      <c r="I210" s="22" t="str">
        <f>IF(INDEX(Veh_Marshal,0,5)="N/A","N/A",'输出-系统进路参数'!L211)</f>
        <v>N/A</v>
      </c>
      <c r="J210" s="22" t="str">
        <f>IF(INDEX(Veh_Marshal,0,5)="N/A","N/A",'输出-系统进路参数'!M211)</f>
        <v>N/A</v>
      </c>
      <c r="K210" s="22" t="str">
        <f>IF(INDEX(Veh_Marshal,0,5)="N/A","N/A",'输出-系统进路参数'!N211)</f>
        <v>N/A</v>
      </c>
      <c r="L210" s="22" t="str">
        <f>IF(INDEX(Veh_Marshal,0,5)="N/A","N/A",'输出-系统进路参数'!O211)</f>
        <v>N/A</v>
      </c>
      <c r="M210" s="22" t="str">
        <f>IF(INDEX(Veh_Marshal,0,5)="N/A","N/A",'输出-系统进路参数'!P211)</f>
        <v>N/A</v>
      </c>
      <c r="N210" s="22" t="str">
        <f>IF(INDEX(Veh_Marshal,0,5)="N/A","N/A",'输出-系统进路参数'!Q211)</f>
        <v>N/A</v>
      </c>
      <c r="O210" s="22" t="str">
        <f>IF(INDEX(Veh_Marshal,0,5)="N/A","N/A",'输出-系统进路参数'!R211)</f>
        <v>N/A</v>
      </c>
      <c r="P210" s="22" t="str">
        <f>IF(INDEX(Veh_Marshal,0,5)="N/A","N/A",'输出-系统进路参数'!S211)</f>
        <v>N/A</v>
      </c>
      <c r="Q210" s="22" t="str">
        <f>IF(INDEX(Veh_Marshal,0,5)="N/A","N/A",'输出-系统进路参数'!T211)</f>
        <v>N/A</v>
      </c>
      <c r="R210" s="22" t="str">
        <f>IF(INDEX(Veh_Marshal,0,5)="N/A","N/A",'输出-系统进路参数'!U211)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IF(INDEX(Veh_Marshal,0,5)="N/A","N/A",'输出-系统进路参数'!B212)</f>
        <v>N/A</v>
      </c>
      <c r="B211" s="22" t="str">
        <f>IF(INDEX(Veh_Marshal,0,5)="N/A","N/A",'输出-系统进路参数'!E212)</f>
        <v>N/A</v>
      </c>
      <c r="C211" s="22" t="str">
        <f>IF(INDEX(Veh_Marshal,0,5)="N/A","N/A",'输出-系统进路参数'!F212)</f>
        <v>N/A</v>
      </c>
      <c r="D211" s="22" t="str">
        <f>IF(INDEX(Veh_Marshal,0,5)="N/A","N/A",'输出-系统进路参数'!G212)</f>
        <v>N/A</v>
      </c>
      <c r="E211" s="22" t="str">
        <f>IF(INDEX(Veh_Marshal,0,5)="N/A","N/A",'输出-系统进路参数'!H212)</f>
        <v>N/A</v>
      </c>
      <c r="F211" s="22" t="str">
        <f>IF(INDEX(Veh_Marshal,0,5)="N/A","N/A",'输出-系统进路参数'!I212)</f>
        <v>N/A</v>
      </c>
      <c r="G211" s="22" t="str">
        <f>IF(INDEX(Veh_Marshal,0,5)="N/A","N/A",'输出-系统进路参数'!J212)</f>
        <v>N/A</v>
      </c>
      <c r="H211" s="22" t="str">
        <f>IF(INDEX(Veh_Marshal,0,5)="N/A","N/A",'输出-系统进路参数'!K212)</f>
        <v>N/A</v>
      </c>
      <c r="I211" s="22" t="str">
        <f>IF(INDEX(Veh_Marshal,0,5)="N/A","N/A",'输出-系统进路参数'!L212)</f>
        <v>N/A</v>
      </c>
      <c r="J211" s="22" t="str">
        <f>IF(INDEX(Veh_Marshal,0,5)="N/A","N/A",'输出-系统进路参数'!M212)</f>
        <v>N/A</v>
      </c>
      <c r="K211" s="22" t="str">
        <f>IF(INDEX(Veh_Marshal,0,5)="N/A","N/A",'输出-系统进路参数'!N212)</f>
        <v>N/A</v>
      </c>
      <c r="L211" s="22" t="str">
        <f>IF(INDEX(Veh_Marshal,0,5)="N/A","N/A",'输出-系统进路参数'!O212)</f>
        <v>N/A</v>
      </c>
      <c r="M211" s="22" t="str">
        <f>IF(INDEX(Veh_Marshal,0,5)="N/A","N/A",'输出-系统进路参数'!P212)</f>
        <v>N/A</v>
      </c>
      <c r="N211" s="22" t="str">
        <f>IF(INDEX(Veh_Marshal,0,5)="N/A","N/A",'输出-系统进路参数'!Q212)</f>
        <v>N/A</v>
      </c>
      <c r="O211" s="22" t="str">
        <f>IF(INDEX(Veh_Marshal,0,5)="N/A","N/A",'输出-系统进路参数'!R212)</f>
        <v>N/A</v>
      </c>
      <c r="P211" s="22" t="str">
        <f>IF(INDEX(Veh_Marshal,0,5)="N/A","N/A",'输出-系统进路参数'!S212)</f>
        <v>N/A</v>
      </c>
      <c r="Q211" s="22" t="str">
        <f>IF(INDEX(Veh_Marshal,0,5)="N/A","N/A",'输出-系统进路参数'!T212)</f>
        <v>N/A</v>
      </c>
      <c r="R211" s="22" t="str">
        <f>IF(INDEX(Veh_Marshal,0,5)="N/A","N/A",'输出-系统进路参数'!U212)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IF(INDEX(Veh_Marshal,0,5)="N/A","N/A",'输出-系统进路参数'!B213)</f>
        <v>N/A</v>
      </c>
      <c r="B212" s="22" t="str">
        <f>IF(INDEX(Veh_Marshal,0,5)="N/A","N/A",'输出-系统进路参数'!E213)</f>
        <v>N/A</v>
      </c>
      <c r="C212" s="22" t="str">
        <f>IF(INDEX(Veh_Marshal,0,5)="N/A","N/A",'输出-系统进路参数'!F213)</f>
        <v>N/A</v>
      </c>
      <c r="D212" s="22" t="str">
        <f>IF(INDEX(Veh_Marshal,0,5)="N/A","N/A",'输出-系统进路参数'!G213)</f>
        <v>N/A</v>
      </c>
      <c r="E212" s="22" t="str">
        <f>IF(INDEX(Veh_Marshal,0,5)="N/A","N/A",'输出-系统进路参数'!H213)</f>
        <v>N/A</v>
      </c>
      <c r="F212" s="22" t="str">
        <f>IF(INDEX(Veh_Marshal,0,5)="N/A","N/A",'输出-系统进路参数'!I213)</f>
        <v>N/A</v>
      </c>
      <c r="G212" s="22" t="str">
        <f>IF(INDEX(Veh_Marshal,0,5)="N/A","N/A",'输出-系统进路参数'!J213)</f>
        <v>N/A</v>
      </c>
      <c r="H212" s="22" t="str">
        <f>IF(INDEX(Veh_Marshal,0,5)="N/A","N/A",'输出-系统进路参数'!K213)</f>
        <v>N/A</v>
      </c>
      <c r="I212" s="22" t="str">
        <f>IF(INDEX(Veh_Marshal,0,5)="N/A","N/A",'输出-系统进路参数'!L213)</f>
        <v>N/A</v>
      </c>
      <c r="J212" s="22" t="str">
        <f>IF(INDEX(Veh_Marshal,0,5)="N/A","N/A",'输出-系统进路参数'!M213)</f>
        <v>N/A</v>
      </c>
      <c r="K212" s="22" t="str">
        <f>IF(INDEX(Veh_Marshal,0,5)="N/A","N/A",'输出-系统进路参数'!N213)</f>
        <v>N/A</v>
      </c>
      <c r="L212" s="22" t="str">
        <f>IF(INDEX(Veh_Marshal,0,5)="N/A","N/A",'输出-系统进路参数'!O213)</f>
        <v>N/A</v>
      </c>
      <c r="M212" s="22" t="str">
        <f>IF(INDEX(Veh_Marshal,0,5)="N/A","N/A",'输出-系统进路参数'!P213)</f>
        <v>N/A</v>
      </c>
      <c r="N212" s="22" t="str">
        <f>IF(INDEX(Veh_Marshal,0,5)="N/A","N/A",'输出-系统进路参数'!Q213)</f>
        <v>N/A</v>
      </c>
      <c r="O212" s="22" t="str">
        <f>IF(INDEX(Veh_Marshal,0,5)="N/A","N/A",'输出-系统进路参数'!R213)</f>
        <v>N/A</v>
      </c>
      <c r="P212" s="22" t="str">
        <f>IF(INDEX(Veh_Marshal,0,5)="N/A","N/A",'输出-系统进路参数'!S213)</f>
        <v>N/A</v>
      </c>
      <c r="Q212" s="22" t="str">
        <f>IF(INDEX(Veh_Marshal,0,5)="N/A","N/A",'输出-系统进路参数'!T213)</f>
        <v>N/A</v>
      </c>
      <c r="R212" s="22" t="str">
        <f>IF(INDEX(Veh_Marshal,0,5)="N/A","N/A",'输出-系统进路参数'!U213)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IF(INDEX(Veh_Marshal,0,5)="N/A","N/A",'输出-系统进路参数'!B214)</f>
        <v>N/A</v>
      </c>
      <c r="B213" s="22" t="str">
        <f>IF(INDEX(Veh_Marshal,0,5)="N/A","N/A",'输出-系统进路参数'!E214)</f>
        <v>N/A</v>
      </c>
      <c r="C213" s="22" t="str">
        <f>IF(INDEX(Veh_Marshal,0,5)="N/A","N/A",'输出-系统进路参数'!F214)</f>
        <v>N/A</v>
      </c>
      <c r="D213" s="22" t="str">
        <f>IF(INDEX(Veh_Marshal,0,5)="N/A","N/A",'输出-系统进路参数'!G214)</f>
        <v>N/A</v>
      </c>
      <c r="E213" s="22" t="str">
        <f>IF(INDEX(Veh_Marshal,0,5)="N/A","N/A",'输出-系统进路参数'!H214)</f>
        <v>N/A</v>
      </c>
      <c r="F213" s="22" t="str">
        <f>IF(INDEX(Veh_Marshal,0,5)="N/A","N/A",'输出-系统进路参数'!I214)</f>
        <v>N/A</v>
      </c>
      <c r="G213" s="22" t="str">
        <f>IF(INDEX(Veh_Marshal,0,5)="N/A","N/A",'输出-系统进路参数'!J214)</f>
        <v>N/A</v>
      </c>
      <c r="H213" s="22" t="str">
        <f>IF(INDEX(Veh_Marshal,0,5)="N/A","N/A",'输出-系统进路参数'!K214)</f>
        <v>N/A</v>
      </c>
      <c r="I213" s="22" t="str">
        <f>IF(INDEX(Veh_Marshal,0,5)="N/A","N/A",'输出-系统进路参数'!L214)</f>
        <v>N/A</v>
      </c>
      <c r="J213" s="22" t="str">
        <f>IF(INDEX(Veh_Marshal,0,5)="N/A","N/A",'输出-系统进路参数'!M214)</f>
        <v>N/A</v>
      </c>
      <c r="K213" s="22" t="str">
        <f>IF(INDEX(Veh_Marshal,0,5)="N/A","N/A",'输出-系统进路参数'!N214)</f>
        <v>N/A</v>
      </c>
      <c r="L213" s="22" t="str">
        <f>IF(INDEX(Veh_Marshal,0,5)="N/A","N/A",'输出-系统进路参数'!O214)</f>
        <v>N/A</v>
      </c>
      <c r="M213" s="22" t="str">
        <f>IF(INDEX(Veh_Marshal,0,5)="N/A","N/A",'输出-系统进路参数'!P214)</f>
        <v>N/A</v>
      </c>
      <c r="N213" s="22" t="str">
        <f>IF(INDEX(Veh_Marshal,0,5)="N/A","N/A",'输出-系统进路参数'!Q214)</f>
        <v>N/A</v>
      </c>
      <c r="O213" s="22" t="str">
        <f>IF(INDEX(Veh_Marshal,0,5)="N/A","N/A",'输出-系统进路参数'!R214)</f>
        <v>N/A</v>
      </c>
      <c r="P213" s="22" t="str">
        <f>IF(INDEX(Veh_Marshal,0,5)="N/A","N/A",'输出-系统进路参数'!S214)</f>
        <v>N/A</v>
      </c>
      <c r="Q213" s="22" t="str">
        <f>IF(INDEX(Veh_Marshal,0,5)="N/A","N/A",'输出-系统进路参数'!T214)</f>
        <v>N/A</v>
      </c>
      <c r="R213" s="22" t="str">
        <f>IF(INDEX(Veh_Marshal,0,5)="N/A","N/A",'输出-系统进路参数'!U214)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IF(INDEX(Veh_Marshal,0,5)="N/A","N/A",'输出-系统进路参数'!B215)</f>
        <v>N/A</v>
      </c>
      <c r="B214" s="22" t="str">
        <f>IF(INDEX(Veh_Marshal,0,5)="N/A","N/A",'输出-系统进路参数'!E215)</f>
        <v>N/A</v>
      </c>
      <c r="C214" s="22" t="str">
        <f>IF(INDEX(Veh_Marshal,0,5)="N/A","N/A",'输出-系统进路参数'!F215)</f>
        <v>N/A</v>
      </c>
      <c r="D214" s="22" t="str">
        <f>IF(INDEX(Veh_Marshal,0,5)="N/A","N/A",'输出-系统进路参数'!G215)</f>
        <v>N/A</v>
      </c>
      <c r="E214" s="22" t="str">
        <f>IF(INDEX(Veh_Marshal,0,5)="N/A","N/A",'输出-系统进路参数'!H215)</f>
        <v>N/A</v>
      </c>
      <c r="F214" s="22" t="str">
        <f>IF(INDEX(Veh_Marshal,0,5)="N/A","N/A",'输出-系统进路参数'!I215)</f>
        <v>N/A</v>
      </c>
      <c r="G214" s="22" t="str">
        <f>IF(INDEX(Veh_Marshal,0,5)="N/A","N/A",'输出-系统进路参数'!J215)</f>
        <v>N/A</v>
      </c>
      <c r="H214" s="22" t="str">
        <f>IF(INDEX(Veh_Marshal,0,5)="N/A","N/A",'输出-系统进路参数'!K215)</f>
        <v>N/A</v>
      </c>
      <c r="I214" s="22" t="str">
        <f>IF(INDEX(Veh_Marshal,0,5)="N/A","N/A",'输出-系统进路参数'!L215)</f>
        <v>N/A</v>
      </c>
      <c r="J214" s="22" t="str">
        <f>IF(INDEX(Veh_Marshal,0,5)="N/A","N/A",'输出-系统进路参数'!M215)</f>
        <v>N/A</v>
      </c>
      <c r="K214" s="22" t="str">
        <f>IF(INDEX(Veh_Marshal,0,5)="N/A","N/A",'输出-系统进路参数'!N215)</f>
        <v>N/A</v>
      </c>
      <c r="L214" s="22" t="str">
        <f>IF(INDEX(Veh_Marshal,0,5)="N/A","N/A",'输出-系统进路参数'!O215)</f>
        <v>N/A</v>
      </c>
      <c r="M214" s="22" t="str">
        <f>IF(INDEX(Veh_Marshal,0,5)="N/A","N/A",'输出-系统进路参数'!P215)</f>
        <v>N/A</v>
      </c>
      <c r="N214" s="22" t="str">
        <f>IF(INDEX(Veh_Marshal,0,5)="N/A","N/A",'输出-系统进路参数'!Q215)</f>
        <v>N/A</v>
      </c>
      <c r="O214" s="22" t="str">
        <f>IF(INDEX(Veh_Marshal,0,5)="N/A","N/A",'输出-系统进路参数'!R215)</f>
        <v>N/A</v>
      </c>
      <c r="P214" s="22" t="str">
        <f>IF(INDEX(Veh_Marshal,0,5)="N/A","N/A",'输出-系统进路参数'!S215)</f>
        <v>N/A</v>
      </c>
      <c r="Q214" s="22" t="str">
        <f>IF(INDEX(Veh_Marshal,0,5)="N/A","N/A",'输出-系统进路参数'!T215)</f>
        <v>N/A</v>
      </c>
      <c r="R214" s="22" t="str">
        <f>IF(INDEX(Veh_Marshal,0,5)="N/A","N/A",'输出-系统进路参数'!U215)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IF(INDEX(Veh_Marshal,0,5)="N/A","N/A",'输出-系统进路参数'!B216)</f>
        <v>N/A</v>
      </c>
      <c r="B215" s="22" t="str">
        <f>IF(INDEX(Veh_Marshal,0,5)="N/A","N/A",'输出-系统进路参数'!E216)</f>
        <v>N/A</v>
      </c>
      <c r="C215" s="22" t="str">
        <f>IF(INDEX(Veh_Marshal,0,5)="N/A","N/A",'输出-系统进路参数'!F216)</f>
        <v>N/A</v>
      </c>
      <c r="D215" s="22" t="str">
        <f>IF(INDEX(Veh_Marshal,0,5)="N/A","N/A",'输出-系统进路参数'!G216)</f>
        <v>N/A</v>
      </c>
      <c r="E215" s="22" t="str">
        <f>IF(INDEX(Veh_Marshal,0,5)="N/A","N/A",'输出-系统进路参数'!H216)</f>
        <v>N/A</v>
      </c>
      <c r="F215" s="22" t="str">
        <f>IF(INDEX(Veh_Marshal,0,5)="N/A","N/A",'输出-系统进路参数'!I216)</f>
        <v>N/A</v>
      </c>
      <c r="G215" s="22" t="str">
        <f>IF(INDEX(Veh_Marshal,0,5)="N/A","N/A",'输出-系统进路参数'!J216)</f>
        <v>N/A</v>
      </c>
      <c r="H215" s="22" t="str">
        <f>IF(INDEX(Veh_Marshal,0,5)="N/A","N/A",'输出-系统进路参数'!K216)</f>
        <v>N/A</v>
      </c>
      <c r="I215" s="22" t="str">
        <f>IF(INDEX(Veh_Marshal,0,5)="N/A","N/A",'输出-系统进路参数'!L216)</f>
        <v>N/A</v>
      </c>
      <c r="J215" s="22" t="str">
        <f>IF(INDEX(Veh_Marshal,0,5)="N/A","N/A",'输出-系统进路参数'!M216)</f>
        <v>N/A</v>
      </c>
      <c r="K215" s="22" t="str">
        <f>IF(INDEX(Veh_Marshal,0,5)="N/A","N/A",'输出-系统进路参数'!N216)</f>
        <v>N/A</v>
      </c>
      <c r="L215" s="22" t="str">
        <f>IF(INDEX(Veh_Marshal,0,5)="N/A","N/A",'输出-系统进路参数'!O216)</f>
        <v>N/A</v>
      </c>
      <c r="M215" s="22" t="str">
        <f>IF(INDEX(Veh_Marshal,0,5)="N/A","N/A",'输出-系统进路参数'!P216)</f>
        <v>N/A</v>
      </c>
      <c r="N215" s="22" t="str">
        <f>IF(INDEX(Veh_Marshal,0,5)="N/A","N/A",'输出-系统进路参数'!Q216)</f>
        <v>N/A</v>
      </c>
      <c r="O215" s="22" t="str">
        <f>IF(INDEX(Veh_Marshal,0,5)="N/A","N/A",'输出-系统进路参数'!R216)</f>
        <v>N/A</v>
      </c>
      <c r="P215" s="22" t="str">
        <f>IF(INDEX(Veh_Marshal,0,5)="N/A","N/A",'输出-系统进路参数'!S216)</f>
        <v>N/A</v>
      </c>
      <c r="Q215" s="22" t="str">
        <f>IF(INDEX(Veh_Marshal,0,5)="N/A","N/A",'输出-系统进路参数'!T216)</f>
        <v>N/A</v>
      </c>
      <c r="R215" s="22" t="str">
        <f>IF(INDEX(Veh_Marshal,0,5)="N/A","N/A",'输出-系统进路参数'!U216)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IF(INDEX(Veh_Marshal,0,5)="N/A","N/A",'输出-系统进路参数'!B217)</f>
        <v>N/A</v>
      </c>
      <c r="B216" s="22" t="str">
        <f>IF(INDEX(Veh_Marshal,0,5)="N/A","N/A",'输出-系统进路参数'!E217)</f>
        <v>N/A</v>
      </c>
      <c r="C216" s="22" t="str">
        <f>IF(INDEX(Veh_Marshal,0,5)="N/A","N/A",'输出-系统进路参数'!F217)</f>
        <v>N/A</v>
      </c>
      <c r="D216" s="22" t="str">
        <f>IF(INDEX(Veh_Marshal,0,5)="N/A","N/A",'输出-系统进路参数'!G217)</f>
        <v>N/A</v>
      </c>
      <c r="E216" s="22" t="str">
        <f>IF(INDEX(Veh_Marshal,0,5)="N/A","N/A",'输出-系统进路参数'!H217)</f>
        <v>N/A</v>
      </c>
      <c r="F216" s="22" t="str">
        <f>IF(INDEX(Veh_Marshal,0,5)="N/A","N/A",'输出-系统进路参数'!I217)</f>
        <v>N/A</v>
      </c>
      <c r="G216" s="22" t="str">
        <f>IF(INDEX(Veh_Marshal,0,5)="N/A","N/A",'输出-系统进路参数'!J217)</f>
        <v>N/A</v>
      </c>
      <c r="H216" s="22" t="str">
        <f>IF(INDEX(Veh_Marshal,0,5)="N/A","N/A",'输出-系统进路参数'!K217)</f>
        <v>N/A</v>
      </c>
      <c r="I216" s="22" t="str">
        <f>IF(INDEX(Veh_Marshal,0,5)="N/A","N/A",'输出-系统进路参数'!L217)</f>
        <v>N/A</v>
      </c>
      <c r="J216" s="22" t="str">
        <f>IF(INDEX(Veh_Marshal,0,5)="N/A","N/A",'输出-系统进路参数'!M217)</f>
        <v>N/A</v>
      </c>
      <c r="K216" s="22" t="str">
        <f>IF(INDEX(Veh_Marshal,0,5)="N/A","N/A",'输出-系统进路参数'!N217)</f>
        <v>N/A</v>
      </c>
      <c r="L216" s="22" t="str">
        <f>IF(INDEX(Veh_Marshal,0,5)="N/A","N/A",'输出-系统进路参数'!O217)</f>
        <v>N/A</v>
      </c>
      <c r="M216" s="22" t="str">
        <f>IF(INDEX(Veh_Marshal,0,5)="N/A","N/A",'输出-系统进路参数'!P217)</f>
        <v>N/A</v>
      </c>
      <c r="N216" s="22" t="str">
        <f>IF(INDEX(Veh_Marshal,0,5)="N/A","N/A",'输出-系统进路参数'!Q217)</f>
        <v>N/A</v>
      </c>
      <c r="O216" s="22" t="str">
        <f>IF(INDEX(Veh_Marshal,0,5)="N/A","N/A",'输出-系统进路参数'!R217)</f>
        <v>N/A</v>
      </c>
      <c r="P216" s="22" t="str">
        <f>IF(INDEX(Veh_Marshal,0,5)="N/A","N/A",'输出-系统进路参数'!S217)</f>
        <v>N/A</v>
      </c>
      <c r="Q216" s="22" t="str">
        <f>IF(INDEX(Veh_Marshal,0,5)="N/A","N/A",'输出-系统进路参数'!T217)</f>
        <v>N/A</v>
      </c>
      <c r="R216" s="22" t="str">
        <f>IF(INDEX(Veh_Marshal,0,5)="N/A","N/A",'输出-系统进路参数'!U217)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IF(INDEX(Veh_Marshal,0,5)="N/A","N/A",'输出-系统进路参数'!B218)</f>
        <v>N/A</v>
      </c>
      <c r="B217" s="22" t="str">
        <f>IF(INDEX(Veh_Marshal,0,5)="N/A","N/A",'输出-系统进路参数'!E218)</f>
        <v>N/A</v>
      </c>
      <c r="C217" s="22" t="str">
        <f>IF(INDEX(Veh_Marshal,0,5)="N/A","N/A",'输出-系统进路参数'!F218)</f>
        <v>N/A</v>
      </c>
      <c r="D217" s="22" t="str">
        <f>IF(INDEX(Veh_Marshal,0,5)="N/A","N/A",'输出-系统进路参数'!G218)</f>
        <v>N/A</v>
      </c>
      <c r="E217" s="22" t="str">
        <f>IF(INDEX(Veh_Marshal,0,5)="N/A","N/A",'输出-系统进路参数'!H218)</f>
        <v>N/A</v>
      </c>
      <c r="F217" s="22" t="str">
        <f>IF(INDEX(Veh_Marshal,0,5)="N/A","N/A",'输出-系统进路参数'!I218)</f>
        <v>N/A</v>
      </c>
      <c r="G217" s="22" t="str">
        <f>IF(INDEX(Veh_Marshal,0,5)="N/A","N/A",'输出-系统进路参数'!J218)</f>
        <v>N/A</v>
      </c>
      <c r="H217" s="22" t="str">
        <f>IF(INDEX(Veh_Marshal,0,5)="N/A","N/A",'输出-系统进路参数'!K218)</f>
        <v>N/A</v>
      </c>
      <c r="I217" s="22" t="str">
        <f>IF(INDEX(Veh_Marshal,0,5)="N/A","N/A",'输出-系统进路参数'!L218)</f>
        <v>N/A</v>
      </c>
      <c r="J217" s="22" t="str">
        <f>IF(INDEX(Veh_Marshal,0,5)="N/A","N/A",'输出-系统进路参数'!M218)</f>
        <v>N/A</v>
      </c>
      <c r="K217" s="22" t="str">
        <f>IF(INDEX(Veh_Marshal,0,5)="N/A","N/A",'输出-系统进路参数'!N218)</f>
        <v>N/A</v>
      </c>
      <c r="L217" s="22" t="str">
        <f>IF(INDEX(Veh_Marshal,0,5)="N/A","N/A",'输出-系统进路参数'!O218)</f>
        <v>N/A</v>
      </c>
      <c r="M217" s="22" t="str">
        <f>IF(INDEX(Veh_Marshal,0,5)="N/A","N/A",'输出-系统进路参数'!P218)</f>
        <v>N/A</v>
      </c>
      <c r="N217" s="22" t="str">
        <f>IF(INDEX(Veh_Marshal,0,5)="N/A","N/A",'输出-系统进路参数'!Q218)</f>
        <v>N/A</v>
      </c>
      <c r="O217" s="22" t="str">
        <f>IF(INDEX(Veh_Marshal,0,5)="N/A","N/A",'输出-系统进路参数'!R218)</f>
        <v>N/A</v>
      </c>
      <c r="P217" s="22" t="str">
        <f>IF(INDEX(Veh_Marshal,0,5)="N/A","N/A",'输出-系统进路参数'!S218)</f>
        <v>N/A</v>
      </c>
      <c r="Q217" s="22" t="str">
        <f>IF(INDEX(Veh_Marshal,0,5)="N/A","N/A",'输出-系统进路参数'!T218)</f>
        <v>N/A</v>
      </c>
      <c r="R217" s="22" t="str">
        <f>IF(INDEX(Veh_Marshal,0,5)="N/A","N/A",'输出-系统进路参数'!U218)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IF(INDEX(Veh_Marshal,0,5)="N/A","N/A",'输出-系统进路参数'!B219)</f>
        <v>N/A</v>
      </c>
      <c r="B218" s="22" t="str">
        <f>IF(INDEX(Veh_Marshal,0,5)="N/A","N/A",'输出-系统进路参数'!E219)</f>
        <v>N/A</v>
      </c>
      <c r="C218" s="22" t="str">
        <f>IF(INDEX(Veh_Marshal,0,5)="N/A","N/A",'输出-系统进路参数'!F219)</f>
        <v>N/A</v>
      </c>
      <c r="D218" s="22" t="str">
        <f>IF(INDEX(Veh_Marshal,0,5)="N/A","N/A",'输出-系统进路参数'!G219)</f>
        <v>N/A</v>
      </c>
      <c r="E218" s="22" t="str">
        <f>IF(INDEX(Veh_Marshal,0,5)="N/A","N/A",'输出-系统进路参数'!H219)</f>
        <v>N/A</v>
      </c>
      <c r="F218" s="22" t="str">
        <f>IF(INDEX(Veh_Marshal,0,5)="N/A","N/A",'输出-系统进路参数'!I219)</f>
        <v>N/A</v>
      </c>
      <c r="G218" s="22" t="str">
        <f>IF(INDEX(Veh_Marshal,0,5)="N/A","N/A",'输出-系统进路参数'!J219)</f>
        <v>N/A</v>
      </c>
      <c r="H218" s="22" t="str">
        <f>IF(INDEX(Veh_Marshal,0,5)="N/A","N/A",'输出-系统进路参数'!K219)</f>
        <v>N/A</v>
      </c>
      <c r="I218" s="22" t="str">
        <f>IF(INDEX(Veh_Marshal,0,5)="N/A","N/A",'输出-系统进路参数'!L219)</f>
        <v>N/A</v>
      </c>
      <c r="J218" s="22" t="str">
        <f>IF(INDEX(Veh_Marshal,0,5)="N/A","N/A",'输出-系统进路参数'!M219)</f>
        <v>N/A</v>
      </c>
      <c r="K218" s="22" t="str">
        <f>IF(INDEX(Veh_Marshal,0,5)="N/A","N/A",'输出-系统进路参数'!N219)</f>
        <v>N/A</v>
      </c>
      <c r="L218" s="22" t="str">
        <f>IF(INDEX(Veh_Marshal,0,5)="N/A","N/A",'输出-系统进路参数'!O219)</f>
        <v>N/A</v>
      </c>
      <c r="M218" s="22" t="str">
        <f>IF(INDEX(Veh_Marshal,0,5)="N/A","N/A",'输出-系统进路参数'!P219)</f>
        <v>N/A</v>
      </c>
      <c r="N218" s="22" t="str">
        <f>IF(INDEX(Veh_Marshal,0,5)="N/A","N/A",'输出-系统进路参数'!Q219)</f>
        <v>N/A</v>
      </c>
      <c r="O218" s="22" t="str">
        <f>IF(INDEX(Veh_Marshal,0,5)="N/A","N/A",'输出-系统进路参数'!R219)</f>
        <v>N/A</v>
      </c>
      <c r="P218" s="22" t="str">
        <f>IF(INDEX(Veh_Marshal,0,5)="N/A","N/A",'输出-系统进路参数'!S219)</f>
        <v>N/A</v>
      </c>
      <c r="Q218" s="22" t="str">
        <f>IF(INDEX(Veh_Marshal,0,5)="N/A","N/A",'输出-系统进路参数'!T219)</f>
        <v>N/A</v>
      </c>
      <c r="R218" s="22" t="str">
        <f>IF(INDEX(Veh_Marshal,0,5)="N/A","N/A",'输出-系统进路参数'!U219)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IF(INDEX(Veh_Marshal,0,5)="N/A","N/A",'输出-系统进路参数'!B220)</f>
        <v>N/A</v>
      </c>
      <c r="B219" s="22" t="str">
        <f>IF(INDEX(Veh_Marshal,0,5)="N/A","N/A",'输出-系统进路参数'!E220)</f>
        <v>N/A</v>
      </c>
      <c r="C219" s="22" t="str">
        <f>IF(INDEX(Veh_Marshal,0,5)="N/A","N/A",'输出-系统进路参数'!F220)</f>
        <v>N/A</v>
      </c>
      <c r="D219" s="22" t="str">
        <f>IF(INDEX(Veh_Marshal,0,5)="N/A","N/A",'输出-系统进路参数'!G220)</f>
        <v>N/A</v>
      </c>
      <c r="E219" s="22" t="str">
        <f>IF(INDEX(Veh_Marshal,0,5)="N/A","N/A",'输出-系统进路参数'!H220)</f>
        <v>N/A</v>
      </c>
      <c r="F219" s="22" t="str">
        <f>IF(INDEX(Veh_Marshal,0,5)="N/A","N/A",'输出-系统进路参数'!I220)</f>
        <v>N/A</v>
      </c>
      <c r="G219" s="22" t="str">
        <f>IF(INDEX(Veh_Marshal,0,5)="N/A","N/A",'输出-系统进路参数'!J220)</f>
        <v>N/A</v>
      </c>
      <c r="H219" s="22" t="str">
        <f>IF(INDEX(Veh_Marshal,0,5)="N/A","N/A",'输出-系统进路参数'!K220)</f>
        <v>N/A</v>
      </c>
      <c r="I219" s="22" t="str">
        <f>IF(INDEX(Veh_Marshal,0,5)="N/A","N/A",'输出-系统进路参数'!L220)</f>
        <v>N/A</v>
      </c>
      <c r="J219" s="22" t="str">
        <f>IF(INDEX(Veh_Marshal,0,5)="N/A","N/A",'输出-系统进路参数'!M220)</f>
        <v>N/A</v>
      </c>
      <c r="K219" s="22" t="str">
        <f>IF(INDEX(Veh_Marshal,0,5)="N/A","N/A",'输出-系统进路参数'!N220)</f>
        <v>N/A</v>
      </c>
      <c r="L219" s="22" t="str">
        <f>IF(INDEX(Veh_Marshal,0,5)="N/A","N/A",'输出-系统进路参数'!O220)</f>
        <v>N/A</v>
      </c>
      <c r="M219" s="22" t="str">
        <f>IF(INDEX(Veh_Marshal,0,5)="N/A","N/A",'输出-系统进路参数'!P220)</f>
        <v>N/A</v>
      </c>
      <c r="N219" s="22" t="str">
        <f>IF(INDEX(Veh_Marshal,0,5)="N/A","N/A",'输出-系统进路参数'!Q220)</f>
        <v>N/A</v>
      </c>
      <c r="O219" s="22" t="str">
        <f>IF(INDEX(Veh_Marshal,0,5)="N/A","N/A",'输出-系统进路参数'!R220)</f>
        <v>N/A</v>
      </c>
      <c r="P219" s="22" t="str">
        <f>IF(INDEX(Veh_Marshal,0,5)="N/A","N/A",'输出-系统进路参数'!S220)</f>
        <v>N/A</v>
      </c>
      <c r="Q219" s="22" t="str">
        <f>IF(INDEX(Veh_Marshal,0,5)="N/A","N/A",'输出-系统进路参数'!T220)</f>
        <v>N/A</v>
      </c>
      <c r="R219" s="22" t="str">
        <f>IF(INDEX(Veh_Marshal,0,5)="N/A","N/A",'输出-系统进路参数'!U220)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IF(INDEX(Veh_Marshal,0,5)="N/A","N/A",'输出-系统进路参数'!B221)</f>
        <v>N/A</v>
      </c>
      <c r="B220" s="22" t="str">
        <f>IF(INDEX(Veh_Marshal,0,5)="N/A","N/A",'输出-系统进路参数'!E221)</f>
        <v>N/A</v>
      </c>
      <c r="C220" s="22" t="str">
        <f>IF(INDEX(Veh_Marshal,0,5)="N/A","N/A",'输出-系统进路参数'!F221)</f>
        <v>N/A</v>
      </c>
      <c r="D220" s="22" t="str">
        <f>IF(INDEX(Veh_Marshal,0,5)="N/A","N/A",'输出-系统进路参数'!G221)</f>
        <v>N/A</v>
      </c>
      <c r="E220" s="22" t="str">
        <f>IF(INDEX(Veh_Marshal,0,5)="N/A","N/A",'输出-系统进路参数'!H221)</f>
        <v>N/A</v>
      </c>
      <c r="F220" s="22" t="str">
        <f>IF(INDEX(Veh_Marshal,0,5)="N/A","N/A",'输出-系统进路参数'!I221)</f>
        <v>N/A</v>
      </c>
      <c r="G220" s="22" t="str">
        <f>IF(INDEX(Veh_Marshal,0,5)="N/A","N/A",'输出-系统进路参数'!J221)</f>
        <v>N/A</v>
      </c>
      <c r="H220" s="22" t="str">
        <f>IF(INDEX(Veh_Marshal,0,5)="N/A","N/A",'输出-系统进路参数'!K221)</f>
        <v>N/A</v>
      </c>
      <c r="I220" s="22" t="str">
        <f>IF(INDEX(Veh_Marshal,0,5)="N/A","N/A",'输出-系统进路参数'!L221)</f>
        <v>N/A</v>
      </c>
      <c r="J220" s="22" t="str">
        <f>IF(INDEX(Veh_Marshal,0,5)="N/A","N/A",'输出-系统进路参数'!M221)</f>
        <v>N/A</v>
      </c>
      <c r="K220" s="22" t="str">
        <f>IF(INDEX(Veh_Marshal,0,5)="N/A","N/A",'输出-系统进路参数'!N221)</f>
        <v>N/A</v>
      </c>
      <c r="L220" s="22" t="str">
        <f>IF(INDEX(Veh_Marshal,0,5)="N/A","N/A",'输出-系统进路参数'!O221)</f>
        <v>N/A</v>
      </c>
      <c r="M220" s="22" t="str">
        <f>IF(INDEX(Veh_Marshal,0,5)="N/A","N/A",'输出-系统进路参数'!P221)</f>
        <v>N/A</v>
      </c>
      <c r="N220" s="22" t="str">
        <f>IF(INDEX(Veh_Marshal,0,5)="N/A","N/A",'输出-系统进路参数'!Q221)</f>
        <v>N/A</v>
      </c>
      <c r="O220" s="22" t="str">
        <f>IF(INDEX(Veh_Marshal,0,5)="N/A","N/A",'输出-系统进路参数'!R221)</f>
        <v>N/A</v>
      </c>
      <c r="P220" s="22" t="str">
        <f>IF(INDEX(Veh_Marshal,0,5)="N/A","N/A",'输出-系统进路参数'!S221)</f>
        <v>N/A</v>
      </c>
      <c r="Q220" s="22" t="str">
        <f>IF(INDEX(Veh_Marshal,0,5)="N/A","N/A",'输出-系统进路参数'!T221)</f>
        <v>N/A</v>
      </c>
      <c r="R220" s="22" t="str">
        <f>IF(INDEX(Veh_Marshal,0,5)="N/A","N/A",'输出-系统进路参数'!U221)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IF(INDEX(Veh_Marshal,0,5)="N/A","N/A",'输出-系统进路参数'!B222)</f>
        <v>N/A</v>
      </c>
      <c r="B221" s="22" t="str">
        <f>IF(INDEX(Veh_Marshal,0,5)="N/A","N/A",'输出-系统进路参数'!E222)</f>
        <v>N/A</v>
      </c>
      <c r="C221" s="22" t="str">
        <f>IF(INDEX(Veh_Marshal,0,5)="N/A","N/A",'输出-系统进路参数'!F222)</f>
        <v>N/A</v>
      </c>
      <c r="D221" s="22" t="str">
        <f>IF(INDEX(Veh_Marshal,0,5)="N/A","N/A",'输出-系统进路参数'!G222)</f>
        <v>N/A</v>
      </c>
      <c r="E221" s="22" t="str">
        <f>IF(INDEX(Veh_Marshal,0,5)="N/A","N/A",'输出-系统进路参数'!H222)</f>
        <v>N/A</v>
      </c>
      <c r="F221" s="22" t="str">
        <f>IF(INDEX(Veh_Marshal,0,5)="N/A","N/A",'输出-系统进路参数'!I222)</f>
        <v>N/A</v>
      </c>
      <c r="G221" s="22" t="str">
        <f>IF(INDEX(Veh_Marshal,0,5)="N/A","N/A",'输出-系统进路参数'!J222)</f>
        <v>N/A</v>
      </c>
      <c r="H221" s="22" t="str">
        <f>IF(INDEX(Veh_Marshal,0,5)="N/A","N/A",'输出-系统进路参数'!K222)</f>
        <v>N/A</v>
      </c>
      <c r="I221" s="22" t="str">
        <f>IF(INDEX(Veh_Marshal,0,5)="N/A","N/A",'输出-系统进路参数'!L222)</f>
        <v>N/A</v>
      </c>
      <c r="J221" s="22" t="str">
        <f>IF(INDEX(Veh_Marshal,0,5)="N/A","N/A",'输出-系统进路参数'!M222)</f>
        <v>N/A</v>
      </c>
      <c r="K221" s="22" t="str">
        <f>IF(INDEX(Veh_Marshal,0,5)="N/A","N/A",'输出-系统进路参数'!N222)</f>
        <v>N/A</v>
      </c>
      <c r="L221" s="22" t="str">
        <f>IF(INDEX(Veh_Marshal,0,5)="N/A","N/A",'输出-系统进路参数'!O222)</f>
        <v>N/A</v>
      </c>
      <c r="M221" s="22" t="str">
        <f>IF(INDEX(Veh_Marshal,0,5)="N/A","N/A",'输出-系统进路参数'!P222)</f>
        <v>N/A</v>
      </c>
      <c r="N221" s="22" t="str">
        <f>IF(INDEX(Veh_Marshal,0,5)="N/A","N/A",'输出-系统进路参数'!Q222)</f>
        <v>N/A</v>
      </c>
      <c r="O221" s="22" t="str">
        <f>IF(INDEX(Veh_Marshal,0,5)="N/A","N/A",'输出-系统进路参数'!R222)</f>
        <v>N/A</v>
      </c>
      <c r="P221" s="22" t="str">
        <f>IF(INDEX(Veh_Marshal,0,5)="N/A","N/A",'输出-系统进路参数'!S222)</f>
        <v>N/A</v>
      </c>
      <c r="Q221" s="22" t="str">
        <f>IF(INDEX(Veh_Marshal,0,5)="N/A","N/A",'输出-系统进路参数'!T222)</f>
        <v>N/A</v>
      </c>
      <c r="R221" s="22" t="str">
        <f>IF(INDEX(Veh_Marshal,0,5)="N/A","N/A",'输出-系统进路参数'!U222)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IF(INDEX(Veh_Marshal,0,5)="N/A","N/A",'输出-系统进路参数'!B223)</f>
        <v>N/A</v>
      </c>
      <c r="B222" s="22" t="str">
        <f>IF(INDEX(Veh_Marshal,0,5)="N/A","N/A",'输出-系统进路参数'!E223)</f>
        <v>N/A</v>
      </c>
      <c r="C222" s="22" t="str">
        <f>IF(INDEX(Veh_Marshal,0,5)="N/A","N/A",'输出-系统进路参数'!F223)</f>
        <v>N/A</v>
      </c>
      <c r="D222" s="22" t="str">
        <f>IF(INDEX(Veh_Marshal,0,5)="N/A","N/A",'输出-系统进路参数'!G223)</f>
        <v>N/A</v>
      </c>
      <c r="E222" s="22" t="str">
        <f>IF(INDEX(Veh_Marshal,0,5)="N/A","N/A",'输出-系统进路参数'!H223)</f>
        <v>N/A</v>
      </c>
      <c r="F222" s="22" t="str">
        <f>IF(INDEX(Veh_Marshal,0,5)="N/A","N/A",'输出-系统进路参数'!I223)</f>
        <v>N/A</v>
      </c>
      <c r="G222" s="22" t="str">
        <f>IF(INDEX(Veh_Marshal,0,5)="N/A","N/A",'输出-系统进路参数'!J223)</f>
        <v>N/A</v>
      </c>
      <c r="H222" s="22" t="str">
        <f>IF(INDEX(Veh_Marshal,0,5)="N/A","N/A",'输出-系统进路参数'!K223)</f>
        <v>N/A</v>
      </c>
      <c r="I222" s="22" t="str">
        <f>IF(INDEX(Veh_Marshal,0,5)="N/A","N/A",'输出-系统进路参数'!L223)</f>
        <v>N/A</v>
      </c>
      <c r="J222" s="22" t="str">
        <f>IF(INDEX(Veh_Marshal,0,5)="N/A","N/A",'输出-系统进路参数'!M223)</f>
        <v>N/A</v>
      </c>
      <c r="K222" s="22" t="str">
        <f>IF(INDEX(Veh_Marshal,0,5)="N/A","N/A",'输出-系统进路参数'!N223)</f>
        <v>N/A</v>
      </c>
      <c r="L222" s="22" t="str">
        <f>IF(INDEX(Veh_Marshal,0,5)="N/A","N/A",'输出-系统进路参数'!O223)</f>
        <v>N/A</v>
      </c>
      <c r="M222" s="22" t="str">
        <f>IF(INDEX(Veh_Marshal,0,5)="N/A","N/A",'输出-系统进路参数'!P223)</f>
        <v>N/A</v>
      </c>
      <c r="N222" s="22" t="str">
        <f>IF(INDEX(Veh_Marshal,0,5)="N/A","N/A",'输出-系统进路参数'!Q223)</f>
        <v>N/A</v>
      </c>
      <c r="O222" s="22" t="str">
        <f>IF(INDEX(Veh_Marshal,0,5)="N/A","N/A",'输出-系统进路参数'!R223)</f>
        <v>N/A</v>
      </c>
      <c r="P222" s="22" t="str">
        <f>IF(INDEX(Veh_Marshal,0,5)="N/A","N/A",'输出-系统进路参数'!S223)</f>
        <v>N/A</v>
      </c>
      <c r="Q222" s="22" t="str">
        <f>IF(INDEX(Veh_Marshal,0,5)="N/A","N/A",'输出-系统进路参数'!T223)</f>
        <v>N/A</v>
      </c>
      <c r="R222" s="22" t="str">
        <f>IF(INDEX(Veh_Marshal,0,5)="N/A","N/A",'输出-系统进路参数'!U223)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IF(INDEX(Veh_Marshal,0,5)="N/A","N/A",'输出-系统进路参数'!B224)</f>
        <v>N/A</v>
      </c>
      <c r="B223" s="22" t="str">
        <f>IF(INDEX(Veh_Marshal,0,5)="N/A","N/A",'输出-系统进路参数'!E224)</f>
        <v>N/A</v>
      </c>
      <c r="C223" s="22" t="str">
        <f>IF(INDEX(Veh_Marshal,0,5)="N/A","N/A",'输出-系统进路参数'!F224)</f>
        <v>N/A</v>
      </c>
      <c r="D223" s="22" t="str">
        <f>IF(INDEX(Veh_Marshal,0,5)="N/A","N/A",'输出-系统进路参数'!G224)</f>
        <v>N/A</v>
      </c>
      <c r="E223" s="22" t="str">
        <f>IF(INDEX(Veh_Marshal,0,5)="N/A","N/A",'输出-系统进路参数'!H224)</f>
        <v>N/A</v>
      </c>
      <c r="F223" s="22" t="str">
        <f>IF(INDEX(Veh_Marshal,0,5)="N/A","N/A",'输出-系统进路参数'!I224)</f>
        <v>N/A</v>
      </c>
      <c r="G223" s="22" t="str">
        <f>IF(INDEX(Veh_Marshal,0,5)="N/A","N/A",'输出-系统进路参数'!J224)</f>
        <v>N/A</v>
      </c>
      <c r="H223" s="22" t="str">
        <f>IF(INDEX(Veh_Marshal,0,5)="N/A","N/A",'输出-系统进路参数'!K224)</f>
        <v>N/A</v>
      </c>
      <c r="I223" s="22" t="str">
        <f>IF(INDEX(Veh_Marshal,0,5)="N/A","N/A",'输出-系统进路参数'!L224)</f>
        <v>N/A</v>
      </c>
      <c r="J223" s="22" t="str">
        <f>IF(INDEX(Veh_Marshal,0,5)="N/A","N/A",'输出-系统进路参数'!M224)</f>
        <v>N/A</v>
      </c>
      <c r="K223" s="22" t="str">
        <f>IF(INDEX(Veh_Marshal,0,5)="N/A","N/A",'输出-系统进路参数'!N224)</f>
        <v>N/A</v>
      </c>
      <c r="L223" s="22" t="str">
        <f>IF(INDEX(Veh_Marshal,0,5)="N/A","N/A",'输出-系统进路参数'!O224)</f>
        <v>N/A</v>
      </c>
      <c r="M223" s="22" t="str">
        <f>IF(INDEX(Veh_Marshal,0,5)="N/A","N/A",'输出-系统进路参数'!P224)</f>
        <v>N/A</v>
      </c>
      <c r="N223" s="22" t="str">
        <f>IF(INDEX(Veh_Marshal,0,5)="N/A","N/A",'输出-系统进路参数'!Q224)</f>
        <v>N/A</v>
      </c>
      <c r="O223" s="22" t="str">
        <f>IF(INDEX(Veh_Marshal,0,5)="N/A","N/A",'输出-系统进路参数'!R224)</f>
        <v>N/A</v>
      </c>
      <c r="P223" s="22" t="str">
        <f>IF(INDEX(Veh_Marshal,0,5)="N/A","N/A",'输出-系统进路参数'!S224)</f>
        <v>N/A</v>
      </c>
      <c r="Q223" s="22" t="str">
        <f>IF(INDEX(Veh_Marshal,0,5)="N/A","N/A",'输出-系统进路参数'!T224)</f>
        <v>N/A</v>
      </c>
      <c r="R223" s="22" t="str">
        <f>IF(INDEX(Veh_Marshal,0,5)="N/A","N/A",'输出-系统进路参数'!U224)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IF(INDEX(Veh_Marshal,0,5)="N/A","N/A",'输出-系统进路参数'!B225)</f>
        <v>N/A</v>
      </c>
      <c r="B224" s="22" t="str">
        <f>IF(INDEX(Veh_Marshal,0,5)="N/A","N/A",'输出-系统进路参数'!E225)</f>
        <v>N/A</v>
      </c>
      <c r="C224" s="22" t="str">
        <f>IF(INDEX(Veh_Marshal,0,5)="N/A","N/A",'输出-系统进路参数'!F225)</f>
        <v>N/A</v>
      </c>
      <c r="D224" s="22" t="str">
        <f>IF(INDEX(Veh_Marshal,0,5)="N/A","N/A",'输出-系统进路参数'!G225)</f>
        <v>N/A</v>
      </c>
      <c r="E224" s="22" t="str">
        <f>IF(INDEX(Veh_Marshal,0,5)="N/A","N/A",'输出-系统进路参数'!H225)</f>
        <v>N/A</v>
      </c>
      <c r="F224" s="22" t="str">
        <f>IF(INDEX(Veh_Marshal,0,5)="N/A","N/A",'输出-系统进路参数'!I225)</f>
        <v>N/A</v>
      </c>
      <c r="G224" s="22" t="str">
        <f>IF(INDEX(Veh_Marshal,0,5)="N/A","N/A",'输出-系统进路参数'!J225)</f>
        <v>N/A</v>
      </c>
      <c r="H224" s="22" t="str">
        <f>IF(INDEX(Veh_Marshal,0,5)="N/A","N/A",'输出-系统进路参数'!K225)</f>
        <v>N/A</v>
      </c>
      <c r="I224" s="22" t="str">
        <f>IF(INDEX(Veh_Marshal,0,5)="N/A","N/A",'输出-系统进路参数'!L225)</f>
        <v>N/A</v>
      </c>
      <c r="J224" s="22" t="str">
        <f>IF(INDEX(Veh_Marshal,0,5)="N/A","N/A",'输出-系统进路参数'!M225)</f>
        <v>N/A</v>
      </c>
      <c r="K224" s="22" t="str">
        <f>IF(INDEX(Veh_Marshal,0,5)="N/A","N/A",'输出-系统进路参数'!N225)</f>
        <v>N/A</v>
      </c>
      <c r="L224" s="22" t="str">
        <f>IF(INDEX(Veh_Marshal,0,5)="N/A","N/A",'输出-系统进路参数'!O225)</f>
        <v>N/A</v>
      </c>
      <c r="M224" s="22" t="str">
        <f>IF(INDEX(Veh_Marshal,0,5)="N/A","N/A",'输出-系统进路参数'!P225)</f>
        <v>N/A</v>
      </c>
      <c r="N224" s="22" t="str">
        <f>IF(INDEX(Veh_Marshal,0,5)="N/A","N/A",'输出-系统进路参数'!Q225)</f>
        <v>N/A</v>
      </c>
      <c r="O224" s="22" t="str">
        <f>IF(INDEX(Veh_Marshal,0,5)="N/A","N/A",'输出-系统进路参数'!R225)</f>
        <v>N/A</v>
      </c>
      <c r="P224" s="22" t="str">
        <f>IF(INDEX(Veh_Marshal,0,5)="N/A","N/A",'输出-系统进路参数'!S225)</f>
        <v>N/A</v>
      </c>
      <c r="Q224" s="22" t="str">
        <f>IF(INDEX(Veh_Marshal,0,5)="N/A","N/A",'输出-系统进路参数'!T225)</f>
        <v>N/A</v>
      </c>
      <c r="R224" s="22" t="str">
        <f>IF(INDEX(Veh_Marshal,0,5)="N/A","N/A",'输出-系统进路参数'!U225)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IF(INDEX(Veh_Marshal,0,5)="N/A","N/A",'输出-系统进路参数'!B226)</f>
        <v>N/A</v>
      </c>
      <c r="B225" s="22" t="str">
        <f>IF(INDEX(Veh_Marshal,0,5)="N/A","N/A",'输出-系统进路参数'!E226)</f>
        <v>N/A</v>
      </c>
      <c r="C225" s="22" t="str">
        <f>IF(INDEX(Veh_Marshal,0,5)="N/A","N/A",'输出-系统进路参数'!F226)</f>
        <v>N/A</v>
      </c>
      <c r="D225" s="22" t="str">
        <f>IF(INDEX(Veh_Marshal,0,5)="N/A","N/A",'输出-系统进路参数'!G226)</f>
        <v>N/A</v>
      </c>
      <c r="E225" s="22" t="str">
        <f>IF(INDEX(Veh_Marshal,0,5)="N/A","N/A",'输出-系统进路参数'!H226)</f>
        <v>N/A</v>
      </c>
      <c r="F225" s="22" t="str">
        <f>IF(INDEX(Veh_Marshal,0,5)="N/A","N/A",'输出-系统进路参数'!I226)</f>
        <v>N/A</v>
      </c>
      <c r="G225" s="22" t="str">
        <f>IF(INDEX(Veh_Marshal,0,5)="N/A","N/A",'输出-系统进路参数'!J226)</f>
        <v>N/A</v>
      </c>
      <c r="H225" s="22" t="str">
        <f>IF(INDEX(Veh_Marshal,0,5)="N/A","N/A",'输出-系统进路参数'!K226)</f>
        <v>N/A</v>
      </c>
      <c r="I225" s="22" t="str">
        <f>IF(INDEX(Veh_Marshal,0,5)="N/A","N/A",'输出-系统进路参数'!L226)</f>
        <v>N/A</v>
      </c>
      <c r="J225" s="22" t="str">
        <f>IF(INDEX(Veh_Marshal,0,5)="N/A","N/A",'输出-系统进路参数'!M226)</f>
        <v>N/A</v>
      </c>
      <c r="K225" s="22" t="str">
        <f>IF(INDEX(Veh_Marshal,0,5)="N/A","N/A",'输出-系统进路参数'!N226)</f>
        <v>N/A</v>
      </c>
      <c r="L225" s="22" t="str">
        <f>IF(INDEX(Veh_Marshal,0,5)="N/A","N/A",'输出-系统进路参数'!O226)</f>
        <v>N/A</v>
      </c>
      <c r="M225" s="22" t="str">
        <f>IF(INDEX(Veh_Marshal,0,5)="N/A","N/A",'输出-系统进路参数'!P226)</f>
        <v>N/A</v>
      </c>
      <c r="N225" s="22" t="str">
        <f>IF(INDEX(Veh_Marshal,0,5)="N/A","N/A",'输出-系统进路参数'!Q226)</f>
        <v>N/A</v>
      </c>
      <c r="O225" s="22" t="str">
        <f>IF(INDEX(Veh_Marshal,0,5)="N/A","N/A",'输出-系统进路参数'!R226)</f>
        <v>N/A</v>
      </c>
      <c r="P225" s="22" t="str">
        <f>IF(INDEX(Veh_Marshal,0,5)="N/A","N/A",'输出-系统进路参数'!S226)</f>
        <v>N/A</v>
      </c>
      <c r="Q225" s="22" t="str">
        <f>IF(INDEX(Veh_Marshal,0,5)="N/A","N/A",'输出-系统进路参数'!T226)</f>
        <v>N/A</v>
      </c>
      <c r="R225" s="22" t="str">
        <f>IF(INDEX(Veh_Marshal,0,5)="N/A","N/A",'输出-系统进路参数'!U226)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IF(INDEX(Veh_Marshal,0,5)="N/A","N/A",'输出-系统进路参数'!B227)</f>
        <v>N/A</v>
      </c>
      <c r="B226" s="22" t="str">
        <f>IF(INDEX(Veh_Marshal,0,5)="N/A","N/A",'输出-系统进路参数'!E227)</f>
        <v>N/A</v>
      </c>
      <c r="C226" s="22" t="str">
        <f>IF(INDEX(Veh_Marshal,0,5)="N/A","N/A",'输出-系统进路参数'!F227)</f>
        <v>N/A</v>
      </c>
      <c r="D226" s="22" t="str">
        <f>IF(INDEX(Veh_Marshal,0,5)="N/A","N/A",'输出-系统进路参数'!G227)</f>
        <v>N/A</v>
      </c>
      <c r="E226" s="22" t="str">
        <f>IF(INDEX(Veh_Marshal,0,5)="N/A","N/A",'输出-系统进路参数'!H227)</f>
        <v>N/A</v>
      </c>
      <c r="F226" s="22" t="str">
        <f>IF(INDEX(Veh_Marshal,0,5)="N/A","N/A",'输出-系统进路参数'!I227)</f>
        <v>N/A</v>
      </c>
      <c r="G226" s="22" t="str">
        <f>IF(INDEX(Veh_Marshal,0,5)="N/A","N/A",'输出-系统进路参数'!J227)</f>
        <v>N/A</v>
      </c>
      <c r="H226" s="22" t="str">
        <f>IF(INDEX(Veh_Marshal,0,5)="N/A","N/A",'输出-系统进路参数'!K227)</f>
        <v>N/A</v>
      </c>
      <c r="I226" s="22" t="str">
        <f>IF(INDEX(Veh_Marshal,0,5)="N/A","N/A",'输出-系统进路参数'!L227)</f>
        <v>N/A</v>
      </c>
      <c r="J226" s="22" t="str">
        <f>IF(INDEX(Veh_Marshal,0,5)="N/A","N/A",'输出-系统进路参数'!M227)</f>
        <v>N/A</v>
      </c>
      <c r="K226" s="22" t="str">
        <f>IF(INDEX(Veh_Marshal,0,5)="N/A","N/A",'输出-系统进路参数'!N227)</f>
        <v>N/A</v>
      </c>
      <c r="L226" s="22" t="str">
        <f>IF(INDEX(Veh_Marshal,0,5)="N/A","N/A",'输出-系统进路参数'!O227)</f>
        <v>N/A</v>
      </c>
      <c r="M226" s="22" t="str">
        <f>IF(INDEX(Veh_Marshal,0,5)="N/A","N/A",'输出-系统进路参数'!P227)</f>
        <v>N/A</v>
      </c>
      <c r="N226" s="22" t="str">
        <f>IF(INDEX(Veh_Marshal,0,5)="N/A","N/A",'输出-系统进路参数'!Q227)</f>
        <v>N/A</v>
      </c>
      <c r="O226" s="22" t="str">
        <f>IF(INDEX(Veh_Marshal,0,5)="N/A","N/A",'输出-系统进路参数'!R227)</f>
        <v>N/A</v>
      </c>
      <c r="P226" s="22" t="str">
        <f>IF(INDEX(Veh_Marshal,0,5)="N/A","N/A",'输出-系统进路参数'!S227)</f>
        <v>N/A</v>
      </c>
      <c r="Q226" s="22" t="str">
        <f>IF(INDEX(Veh_Marshal,0,5)="N/A","N/A",'输出-系统进路参数'!T227)</f>
        <v>N/A</v>
      </c>
      <c r="R226" s="22" t="str">
        <f>IF(INDEX(Veh_Marshal,0,5)="N/A","N/A",'输出-系统进路参数'!U227)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IF(INDEX(Veh_Marshal,0,5)="N/A","N/A",'输出-系统进路参数'!B228)</f>
        <v>N/A</v>
      </c>
      <c r="B227" s="22" t="str">
        <f>IF(INDEX(Veh_Marshal,0,5)="N/A","N/A",'输出-系统进路参数'!E228)</f>
        <v>N/A</v>
      </c>
      <c r="C227" s="22" t="str">
        <f>IF(INDEX(Veh_Marshal,0,5)="N/A","N/A",'输出-系统进路参数'!F228)</f>
        <v>N/A</v>
      </c>
      <c r="D227" s="22" t="str">
        <f>IF(INDEX(Veh_Marshal,0,5)="N/A","N/A",'输出-系统进路参数'!G228)</f>
        <v>N/A</v>
      </c>
      <c r="E227" s="22" t="str">
        <f>IF(INDEX(Veh_Marshal,0,5)="N/A","N/A",'输出-系统进路参数'!H228)</f>
        <v>N/A</v>
      </c>
      <c r="F227" s="22" t="str">
        <f>IF(INDEX(Veh_Marshal,0,5)="N/A","N/A",'输出-系统进路参数'!I228)</f>
        <v>N/A</v>
      </c>
      <c r="G227" s="22" t="str">
        <f>IF(INDEX(Veh_Marshal,0,5)="N/A","N/A",'输出-系统进路参数'!J228)</f>
        <v>N/A</v>
      </c>
      <c r="H227" s="22" t="str">
        <f>IF(INDEX(Veh_Marshal,0,5)="N/A","N/A",'输出-系统进路参数'!K228)</f>
        <v>N/A</v>
      </c>
      <c r="I227" s="22" t="str">
        <f>IF(INDEX(Veh_Marshal,0,5)="N/A","N/A",'输出-系统进路参数'!L228)</f>
        <v>N/A</v>
      </c>
      <c r="J227" s="22" t="str">
        <f>IF(INDEX(Veh_Marshal,0,5)="N/A","N/A",'输出-系统进路参数'!M228)</f>
        <v>N/A</v>
      </c>
      <c r="K227" s="22" t="str">
        <f>IF(INDEX(Veh_Marshal,0,5)="N/A","N/A",'输出-系统进路参数'!N228)</f>
        <v>N/A</v>
      </c>
      <c r="L227" s="22" t="str">
        <f>IF(INDEX(Veh_Marshal,0,5)="N/A","N/A",'输出-系统进路参数'!O228)</f>
        <v>N/A</v>
      </c>
      <c r="M227" s="22" t="str">
        <f>IF(INDEX(Veh_Marshal,0,5)="N/A","N/A",'输出-系统进路参数'!P228)</f>
        <v>N/A</v>
      </c>
      <c r="N227" s="22" t="str">
        <f>IF(INDEX(Veh_Marshal,0,5)="N/A","N/A",'输出-系统进路参数'!Q228)</f>
        <v>N/A</v>
      </c>
      <c r="O227" s="22" t="str">
        <f>IF(INDEX(Veh_Marshal,0,5)="N/A","N/A",'输出-系统进路参数'!R228)</f>
        <v>N/A</v>
      </c>
      <c r="P227" s="22" t="str">
        <f>IF(INDEX(Veh_Marshal,0,5)="N/A","N/A",'输出-系统进路参数'!S228)</f>
        <v>N/A</v>
      </c>
      <c r="Q227" s="22" t="str">
        <f>IF(INDEX(Veh_Marshal,0,5)="N/A","N/A",'输出-系统进路参数'!T228)</f>
        <v>N/A</v>
      </c>
      <c r="R227" s="22" t="str">
        <f>IF(INDEX(Veh_Marshal,0,5)="N/A","N/A",'输出-系统进路参数'!U228)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IF(INDEX(Veh_Marshal,0,5)="N/A","N/A",'输出-系统进路参数'!B229)</f>
        <v>N/A</v>
      </c>
      <c r="B228" s="22" t="str">
        <f>IF(INDEX(Veh_Marshal,0,5)="N/A","N/A",'输出-系统进路参数'!E229)</f>
        <v>N/A</v>
      </c>
      <c r="C228" s="22" t="str">
        <f>IF(INDEX(Veh_Marshal,0,5)="N/A","N/A",'输出-系统进路参数'!F229)</f>
        <v>N/A</v>
      </c>
      <c r="D228" s="22" t="str">
        <f>IF(INDEX(Veh_Marshal,0,5)="N/A","N/A",'输出-系统进路参数'!G229)</f>
        <v>N/A</v>
      </c>
      <c r="E228" s="22" t="str">
        <f>IF(INDEX(Veh_Marshal,0,5)="N/A","N/A",'输出-系统进路参数'!H229)</f>
        <v>N/A</v>
      </c>
      <c r="F228" s="22" t="str">
        <f>IF(INDEX(Veh_Marshal,0,5)="N/A","N/A",'输出-系统进路参数'!I229)</f>
        <v>N/A</v>
      </c>
      <c r="G228" s="22" t="str">
        <f>IF(INDEX(Veh_Marshal,0,5)="N/A","N/A",'输出-系统进路参数'!J229)</f>
        <v>N/A</v>
      </c>
      <c r="H228" s="22" t="str">
        <f>IF(INDEX(Veh_Marshal,0,5)="N/A","N/A",'输出-系统进路参数'!K229)</f>
        <v>N/A</v>
      </c>
      <c r="I228" s="22" t="str">
        <f>IF(INDEX(Veh_Marshal,0,5)="N/A","N/A",'输出-系统进路参数'!L229)</f>
        <v>N/A</v>
      </c>
      <c r="J228" s="22" t="str">
        <f>IF(INDEX(Veh_Marshal,0,5)="N/A","N/A",'输出-系统进路参数'!M229)</f>
        <v>N/A</v>
      </c>
      <c r="K228" s="22" t="str">
        <f>IF(INDEX(Veh_Marshal,0,5)="N/A","N/A",'输出-系统进路参数'!N229)</f>
        <v>N/A</v>
      </c>
      <c r="L228" s="22" t="str">
        <f>IF(INDEX(Veh_Marshal,0,5)="N/A","N/A",'输出-系统进路参数'!O229)</f>
        <v>N/A</v>
      </c>
      <c r="M228" s="22" t="str">
        <f>IF(INDEX(Veh_Marshal,0,5)="N/A","N/A",'输出-系统进路参数'!P229)</f>
        <v>N/A</v>
      </c>
      <c r="N228" s="22" t="str">
        <f>IF(INDEX(Veh_Marshal,0,5)="N/A","N/A",'输出-系统进路参数'!Q229)</f>
        <v>N/A</v>
      </c>
      <c r="O228" s="22" t="str">
        <f>IF(INDEX(Veh_Marshal,0,5)="N/A","N/A",'输出-系统进路参数'!R229)</f>
        <v>N/A</v>
      </c>
      <c r="P228" s="22" t="str">
        <f>IF(INDEX(Veh_Marshal,0,5)="N/A","N/A",'输出-系统进路参数'!S229)</f>
        <v>N/A</v>
      </c>
      <c r="Q228" s="22" t="str">
        <f>IF(INDEX(Veh_Marshal,0,5)="N/A","N/A",'输出-系统进路参数'!T229)</f>
        <v>N/A</v>
      </c>
      <c r="R228" s="22" t="str">
        <f>IF(INDEX(Veh_Marshal,0,5)="N/A","N/A",'输出-系统进路参数'!U229)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IF(INDEX(Veh_Marshal,0,5)="N/A","N/A",'输出-系统进路参数'!B230)</f>
        <v>N/A</v>
      </c>
      <c r="B229" s="22" t="str">
        <f>IF(INDEX(Veh_Marshal,0,5)="N/A","N/A",'输出-系统进路参数'!E230)</f>
        <v>N/A</v>
      </c>
      <c r="C229" s="22" t="str">
        <f>IF(INDEX(Veh_Marshal,0,5)="N/A","N/A",'输出-系统进路参数'!F230)</f>
        <v>N/A</v>
      </c>
      <c r="D229" s="22" t="str">
        <f>IF(INDEX(Veh_Marshal,0,5)="N/A","N/A",'输出-系统进路参数'!G230)</f>
        <v>N/A</v>
      </c>
      <c r="E229" s="22" t="str">
        <f>IF(INDEX(Veh_Marshal,0,5)="N/A","N/A",'输出-系统进路参数'!H230)</f>
        <v>N/A</v>
      </c>
      <c r="F229" s="22" t="str">
        <f>IF(INDEX(Veh_Marshal,0,5)="N/A","N/A",'输出-系统进路参数'!I230)</f>
        <v>N/A</v>
      </c>
      <c r="G229" s="22" t="str">
        <f>IF(INDEX(Veh_Marshal,0,5)="N/A","N/A",'输出-系统进路参数'!J230)</f>
        <v>N/A</v>
      </c>
      <c r="H229" s="22" t="str">
        <f>IF(INDEX(Veh_Marshal,0,5)="N/A","N/A",'输出-系统进路参数'!K230)</f>
        <v>N/A</v>
      </c>
      <c r="I229" s="22" t="str">
        <f>IF(INDEX(Veh_Marshal,0,5)="N/A","N/A",'输出-系统进路参数'!L230)</f>
        <v>N/A</v>
      </c>
      <c r="J229" s="22" t="str">
        <f>IF(INDEX(Veh_Marshal,0,5)="N/A","N/A",'输出-系统进路参数'!M230)</f>
        <v>N/A</v>
      </c>
      <c r="K229" s="22" t="str">
        <f>IF(INDEX(Veh_Marshal,0,5)="N/A","N/A",'输出-系统进路参数'!N230)</f>
        <v>N/A</v>
      </c>
      <c r="L229" s="22" t="str">
        <f>IF(INDEX(Veh_Marshal,0,5)="N/A","N/A",'输出-系统进路参数'!O230)</f>
        <v>N/A</v>
      </c>
      <c r="M229" s="22" t="str">
        <f>IF(INDEX(Veh_Marshal,0,5)="N/A","N/A",'输出-系统进路参数'!P230)</f>
        <v>N/A</v>
      </c>
      <c r="N229" s="22" t="str">
        <f>IF(INDEX(Veh_Marshal,0,5)="N/A","N/A",'输出-系统进路参数'!Q230)</f>
        <v>N/A</v>
      </c>
      <c r="O229" s="22" t="str">
        <f>IF(INDEX(Veh_Marshal,0,5)="N/A","N/A",'输出-系统进路参数'!R230)</f>
        <v>N/A</v>
      </c>
      <c r="P229" s="22" t="str">
        <f>IF(INDEX(Veh_Marshal,0,5)="N/A","N/A",'输出-系统进路参数'!S230)</f>
        <v>N/A</v>
      </c>
      <c r="Q229" s="22" t="str">
        <f>IF(INDEX(Veh_Marshal,0,5)="N/A","N/A",'输出-系统进路参数'!T230)</f>
        <v>N/A</v>
      </c>
      <c r="R229" s="22" t="str">
        <f>IF(INDEX(Veh_Marshal,0,5)="N/A","N/A",'输出-系统进路参数'!U230)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IF(INDEX(Veh_Marshal,0,5)="N/A","N/A",'输出-系统进路参数'!B231)</f>
        <v>N/A</v>
      </c>
      <c r="B230" s="22" t="str">
        <f>IF(INDEX(Veh_Marshal,0,5)="N/A","N/A",'输出-系统进路参数'!E231)</f>
        <v>N/A</v>
      </c>
      <c r="C230" s="22" t="str">
        <f>IF(INDEX(Veh_Marshal,0,5)="N/A","N/A",'输出-系统进路参数'!F231)</f>
        <v>N/A</v>
      </c>
      <c r="D230" s="22" t="str">
        <f>IF(INDEX(Veh_Marshal,0,5)="N/A","N/A",'输出-系统进路参数'!G231)</f>
        <v>N/A</v>
      </c>
      <c r="E230" s="22" t="str">
        <f>IF(INDEX(Veh_Marshal,0,5)="N/A","N/A",'输出-系统进路参数'!H231)</f>
        <v>N/A</v>
      </c>
      <c r="F230" s="22" t="str">
        <f>IF(INDEX(Veh_Marshal,0,5)="N/A","N/A",'输出-系统进路参数'!I231)</f>
        <v>N/A</v>
      </c>
      <c r="G230" s="22" t="str">
        <f>IF(INDEX(Veh_Marshal,0,5)="N/A","N/A",'输出-系统进路参数'!J231)</f>
        <v>N/A</v>
      </c>
      <c r="H230" s="22" t="str">
        <f>IF(INDEX(Veh_Marshal,0,5)="N/A","N/A",'输出-系统进路参数'!K231)</f>
        <v>N/A</v>
      </c>
      <c r="I230" s="22" t="str">
        <f>IF(INDEX(Veh_Marshal,0,5)="N/A","N/A",'输出-系统进路参数'!L231)</f>
        <v>N/A</v>
      </c>
      <c r="J230" s="22" t="str">
        <f>IF(INDEX(Veh_Marshal,0,5)="N/A","N/A",'输出-系统进路参数'!M231)</f>
        <v>N/A</v>
      </c>
      <c r="K230" s="22" t="str">
        <f>IF(INDEX(Veh_Marshal,0,5)="N/A","N/A",'输出-系统进路参数'!N231)</f>
        <v>N/A</v>
      </c>
      <c r="L230" s="22" t="str">
        <f>IF(INDEX(Veh_Marshal,0,5)="N/A","N/A",'输出-系统进路参数'!O231)</f>
        <v>N/A</v>
      </c>
      <c r="M230" s="22" t="str">
        <f>IF(INDEX(Veh_Marshal,0,5)="N/A","N/A",'输出-系统进路参数'!P231)</f>
        <v>N/A</v>
      </c>
      <c r="N230" s="22" t="str">
        <f>IF(INDEX(Veh_Marshal,0,5)="N/A","N/A",'输出-系统进路参数'!Q231)</f>
        <v>N/A</v>
      </c>
      <c r="O230" s="22" t="str">
        <f>IF(INDEX(Veh_Marshal,0,5)="N/A","N/A",'输出-系统进路参数'!R231)</f>
        <v>N/A</v>
      </c>
      <c r="P230" s="22" t="str">
        <f>IF(INDEX(Veh_Marshal,0,5)="N/A","N/A",'输出-系统进路参数'!S231)</f>
        <v>N/A</v>
      </c>
      <c r="Q230" s="22" t="str">
        <f>IF(INDEX(Veh_Marshal,0,5)="N/A","N/A",'输出-系统进路参数'!T231)</f>
        <v>N/A</v>
      </c>
      <c r="R230" s="22" t="str">
        <f>IF(INDEX(Veh_Marshal,0,5)="N/A","N/A",'输出-系统进路参数'!U231)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IF(INDEX(Veh_Marshal,0,5)="N/A","N/A",'输出-系统进路参数'!B232)</f>
        <v>N/A</v>
      </c>
      <c r="B231" s="22" t="str">
        <f>IF(INDEX(Veh_Marshal,0,5)="N/A","N/A",'输出-系统进路参数'!E232)</f>
        <v>N/A</v>
      </c>
      <c r="C231" s="22" t="str">
        <f>IF(INDEX(Veh_Marshal,0,5)="N/A","N/A",'输出-系统进路参数'!F232)</f>
        <v>N/A</v>
      </c>
      <c r="D231" s="22" t="str">
        <f>IF(INDEX(Veh_Marshal,0,5)="N/A","N/A",'输出-系统进路参数'!G232)</f>
        <v>N/A</v>
      </c>
      <c r="E231" s="22" t="str">
        <f>IF(INDEX(Veh_Marshal,0,5)="N/A","N/A",'输出-系统进路参数'!H232)</f>
        <v>N/A</v>
      </c>
      <c r="F231" s="22" t="str">
        <f>IF(INDEX(Veh_Marshal,0,5)="N/A","N/A",'输出-系统进路参数'!I232)</f>
        <v>N/A</v>
      </c>
      <c r="G231" s="22" t="str">
        <f>IF(INDEX(Veh_Marshal,0,5)="N/A","N/A",'输出-系统进路参数'!J232)</f>
        <v>N/A</v>
      </c>
      <c r="H231" s="22" t="str">
        <f>IF(INDEX(Veh_Marshal,0,5)="N/A","N/A",'输出-系统进路参数'!K232)</f>
        <v>N/A</v>
      </c>
      <c r="I231" s="22" t="str">
        <f>IF(INDEX(Veh_Marshal,0,5)="N/A","N/A",'输出-系统进路参数'!L232)</f>
        <v>N/A</v>
      </c>
      <c r="J231" s="22" t="str">
        <f>IF(INDEX(Veh_Marshal,0,5)="N/A","N/A",'输出-系统进路参数'!M232)</f>
        <v>N/A</v>
      </c>
      <c r="K231" s="22" t="str">
        <f>IF(INDEX(Veh_Marshal,0,5)="N/A","N/A",'输出-系统进路参数'!N232)</f>
        <v>N/A</v>
      </c>
      <c r="L231" s="22" t="str">
        <f>IF(INDEX(Veh_Marshal,0,5)="N/A","N/A",'输出-系统进路参数'!O232)</f>
        <v>N/A</v>
      </c>
      <c r="M231" s="22" t="str">
        <f>IF(INDEX(Veh_Marshal,0,5)="N/A","N/A",'输出-系统进路参数'!P232)</f>
        <v>N/A</v>
      </c>
      <c r="N231" s="22" t="str">
        <f>IF(INDEX(Veh_Marshal,0,5)="N/A","N/A",'输出-系统进路参数'!Q232)</f>
        <v>N/A</v>
      </c>
      <c r="O231" s="22" t="str">
        <f>IF(INDEX(Veh_Marshal,0,5)="N/A","N/A",'输出-系统进路参数'!R232)</f>
        <v>N/A</v>
      </c>
      <c r="P231" s="22" t="str">
        <f>IF(INDEX(Veh_Marshal,0,5)="N/A","N/A",'输出-系统进路参数'!S232)</f>
        <v>N/A</v>
      </c>
      <c r="Q231" s="22" t="str">
        <f>IF(INDEX(Veh_Marshal,0,5)="N/A","N/A",'输出-系统进路参数'!T232)</f>
        <v>N/A</v>
      </c>
      <c r="R231" s="22" t="str">
        <f>IF(INDEX(Veh_Marshal,0,5)="N/A","N/A",'输出-系统进路参数'!U232)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IF(INDEX(Veh_Marshal,0,5)="N/A","N/A",'输出-系统进路参数'!B233)</f>
        <v>N/A</v>
      </c>
      <c r="B232" s="22" t="str">
        <f>IF(INDEX(Veh_Marshal,0,5)="N/A","N/A",'输出-系统进路参数'!E233)</f>
        <v>N/A</v>
      </c>
      <c r="C232" s="22" t="str">
        <f>IF(INDEX(Veh_Marshal,0,5)="N/A","N/A",'输出-系统进路参数'!F233)</f>
        <v>N/A</v>
      </c>
      <c r="D232" s="22" t="str">
        <f>IF(INDEX(Veh_Marshal,0,5)="N/A","N/A",'输出-系统进路参数'!G233)</f>
        <v>N/A</v>
      </c>
      <c r="E232" s="22" t="str">
        <f>IF(INDEX(Veh_Marshal,0,5)="N/A","N/A",'输出-系统进路参数'!H233)</f>
        <v>N/A</v>
      </c>
      <c r="F232" s="22" t="str">
        <f>IF(INDEX(Veh_Marshal,0,5)="N/A","N/A",'输出-系统进路参数'!I233)</f>
        <v>N/A</v>
      </c>
      <c r="G232" s="22" t="str">
        <f>IF(INDEX(Veh_Marshal,0,5)="N/A","N/A",'输出-系统进路参数'!J233)</f>
        <v>N/A</v>
      </c>
      <c r="H232" s="22" t="str">
        <f>IF(INDEX(Veh_Marshal,0,5)="N/A","N/A",'输出-系统进路参数'!K233)</f>
        <v>N/A</v>
      </c>
      <c r="I232" s="22" t="str">
        <f>IF(INDEX(Veh_Marshal,0,5)="N/A","N/A",'输出-系统进路参数'!L233)</f>
        <v>N/A</v>
      </c>
      <c r="J232" s="22" t="str">
        <f>IF(INDEX(Veh_Marshal,0,5)="N/A","N/A",'输出-系统进路参数'!M233)</f>
        <v>N/A</v>
      </c>
      <c r="K232" s="22" t="str">
        <f>IF(INDEX(Veh_Marshal,0,5)="N/A","N/A",'输出-系统进路参数'!N233)</f>
        <v>N/A</v>
      </c>
      <c r="L232" s="22" t="str">
        <f>IF(INDEX(Veh_Marshal,0,5)="N/A","N/A",'输出-系统进路参数'!O233)</f>
        <v>N/A</v>
      </c>
      <c r="M232" s="22" t="str">
        <f>IF(INDEX(Veh_Marshal,0,5)="N/A","N/A",'输出-系统进路参数'!P233)</f>
        <v>N/A</v>
      </c>
      <c r="N232" s="22" t="str">
        <f>IF(INDEX(Veh_Marshal,0,5)="N/A","N/A",'输出-系统进路参数'!Q233)</f>
        <v>N/A</v>
      </c>
      <c r="O232" s="22" t="str">
        <f>IF(INDEX(Veh_Marshal,0,5)="N/A","N/A",'输出-系统进路参数'!R233)</f>
        <v>N/A</v>
      </c>
      <c r="P232" s="22" t="str">
        <f>IF(INDEX(Veh_Marshal,0,5)="N/A","N/A",'输出-系统进路参数'!S233)</f>
        <v>N/A</v>
      </c>
      <c r="Q232" s="22" t="str">
        <f>IF(INDEX(Veh_Marshal,0,5)="N/A","N/A",'输出-系统进路参数'!T233)</f>
        <v>N/A</v>
      </c>
      <c r="R232" s="22" t="str">
        <f>IF(INDEX(Veh_Marshal,0,5)="N/A","N/A",'输出-系统进路参数'!U233)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IF(INDEX(Veh_Marshal,0,5)="N/A","N/A",'输出-系统进路参数'!B234)</f>
        <v>N/A</v>
      </c>
      <c r="B233" s="22" t="str">
        <f>IF(INDEX(Veh_Marshal,0,5)="N/A","N/A",'输出-系统进路参数'!E234)</f>
        <v>N/A</v>
      </c>
      <c r="C233" s="22" t="str">
        <f>IF(INDEX(Veh_Marshal,0,5)="N/A","N/A",'输出-系统进路参数'!F234)</f>
        <v>N/A</v>
      </c>
      <c r="D233" s="22" t="str">
        <f>IF(INDEX(Veh_Marshal,0,5)="N/A","N/A",'输出-系统进路参数'!G234)</f>
        <v>N/A</v>
      </c>
      <c r="E233" s="22" t="str">
        <f>IF(INDEX(Veh_Marshal,0,5)="N/A","N/A",'输出-系统进路参数'!H234)</f>
        <v>N/A</v>
      </c>
      <c r="F233" s="22" t="str">
        <f>IF(INDEX(Veh_Marshal,0,5)="N/A","N/A",'输出-系统进路参数'!I234)</f>
        <v>N/A</v>
      </c>
      <c r="G233" s="22" t="str">
        <f>IF(INDEX(Veh_Marshal,0,5)="N/A","N/A",'输出-系统进路参数'!J234)</f>
        <v>N/A</v>
      </c>
      <c r="H233" s="22" t="str">
        <f>IF(INDEX(Veh_Marshal,0,5)="N/A","N/A",'输出-系统进路参数'!K234)</f>
        <v>N/A</v>
      </c>
      <c r="I233" s="22" t="str">
        <f>IF(INDEX(Veh_Marshal,0,5)="N/A","N/A",'输出-系统进路参数'!L234)</f>
        <v>N/A</v>
      </c>
      <c r="J233" s="22" t="str">
        <f>IF(INDEX(Veh_Marshal,0,5)="N/A","N/A",'输出-系统进路参数'!M234)</f>
        <v>N/A</v>
      </c>
      <c r="K233" s="22" t="str">
        <f>IF(INDEX(Veh_Marshal,0,5)="N/A","N/A",'输出-系统进路参数'!N234)</f>
        <v>N/A</v>
      </c>
      <c r="L233" s="22" t="str">
        <f>IF(INDEX(Veh_Marshal,0,5)="N/A","N/A",'输出-系统进路参数'!O234)</f>
        <v>N/A</v>
      </c>
      <c r="M233" s="22" t="str">
        <f>IF(INDEX(Veh_Marshal,0,5)="N/A","N/A",'输出-系统进路参数'!P234)</f>
        <v>N/A</v>
      </c>
      <c r="N233" s="22" t="str">
        <f>IF(INDEX(Veh_Marshal,0,5)="N/A","N/A",'输出-系统进路参数'!Q234)</f>
        <v>N/A</v>
      </c>
      <c r="O233" s="22" t="str">
        <f>IF(INDEX(Veh_Marshal,0,5)="N/A","N/A",'输出-系统进路参数'!R234)</f>
        <v>N/A</v>
      </c>
      <c r="P233" s="22" t="str">
        <f>IF(INDEX(Veh_Marshal,0,5)="N/A","N/A",'输出-系统进路参数'!S234)</f>
        <v>N/A</v>
      </c>
      <c r="Q233" s="22" t="str">
        <f>IF(INDEX(Veh_Marshal,0,5)="N/A","N/A",'输出-系统进路参数'!T234)</f>
        <v>N/A</v>
      </c>
      <c r="R233" s="22" t="str">
        <f>IF(INDEX(Veh_Marshal,0,5)="N/A","N/A",'输出-系统进路参数'!U234)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IF(INDEX(Veh_Marshal,0,5)="N/A","N/A",'输出-系统进路参数'!B235)</f>
        <v>N/A</v>
      </c>
      <c r="B234" s="22" t="str">
        <f>IF(INDEX(Veh_Marshal,0,5)="N/A","N/A",'输出-系统进路参数'!E235)</f>
        <v>N/A</v>
      </c>
      <c r="C234" s="22" t="str">
        <f>IF(INDEX(Veh_Marshal,0,5)="N/A","N/A",'输出-系统进路参数'!F235)</f>
        <v>N/A</v>
      </c>
      <c r="D234" s="22" t="str">
        <f>IF(INDEX(Veh_Marshal,0,5)="N/A","N/A",'输出-系统进路参数'!G235)</f>
        <v>N/A</v>
      </c>
      <c r="E234" s="22" t="str">
        <f>IF(INDEX(Veh_Marshal,0,5)="N/A","N/A",'输出-系统进路参数'!H235)</f>
        <v>N/A</v>
      </c>
      <c r="F234" s="22" t="str">
        <f>IF(INDEX(Veh_Marshal,0,5)="N/A","N/A",'输出-系统进路参数'!I235)</f>
        <v>N/A</v>
      </c>
      <c r="G234" s="22" t="str">
        <f>IF(INDEX(Veh_Marshal,0,5)="N/A","N/A",'输出-系统进路参数'!J235)</f>
        <v>N/A</v>
      </c>
      <c r="H234" s="22" t="str">
        <f>IF(INDEX(Veh_Marshal,0,5)="N/A","N/A",'输出-系统进路参数'!K235)</f>
        <v>N/A</v>
      </c>
      <c r="I234" s="22" t="str">
        <f>IF(INDEX(Veh_Marshal,0,5)="N/A","N/A",'输出-系统进路参数'!L235)</f>
        <v>N/A</v>
      </c>
      <c r="J234" s="22" t="str">
        <f>IF(INDEX(Veh_Marshal,0,5)="N/A","N/A",'输出-系统进路参数'!M235)</f>
        <v>N/A</v>
      </c>
      <c r="K234" s="22" t="str">
        <f>IF(INDEX(Veh_Marshal,0,5)="N/A","N/A",'输出-系统进路参数'!N235)</f>
        <v>N/A</v>
      </c>
      <c r="L234" s="22" t="str">
        <f>IF(INDEX(Veh_Marshal,0,5)="N/A","N/A",'输出-系统进路参数'!O235)</f>
        <v>N/A</v>
      </c>
      <c r="M234" s="22" t="str">
        <f>IF(INDEX(Veh_Marshal,0,5)="N/A","N/A",'输出-系统进路参数'!P235)</f>
        <v>N/A</v>
      </c>
      <c r="N234" s="22" t="str">
        <f>IF(INDEX(Veh_Marshal,0,5)="N/A","N/A",'输出-系统进路参数'!Q235)</f>
        <v>N/A</v>
      </c>
      <c r="O234" s="22" t="str">
        <f>IF(INDEX(Veh_Marshal,0,5)="N/A","N/A",'输出-系统进路参数'!R235)</f>
        <v>N/A</v>
      </c>
      <c r="P234" s="22" t="str">
        <f>IF(INDEX(Veh_Marshal,0,5)="N/A","N/A",'输出-系统进路参数'!S235)</f>
        <v>N/A</v>
      </c>
      <c r="Q234" s="22" t="str">
        <f>IF(INDEX(Veh_Marshal,0,5)="N/A","N/A",'输出-系统进路参数'!T235)</f>
        <v>N/A</v>
      </c>
      <c r="R234" s="22" t="str">
        <f>IF(INDEX(Veh_Marshal,0,5)="N/A","N/A",'输出-系统进路参数'!U235)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IF(INDEX(Veh_Marshal,0,5)="N/A","N/A",'输出-系统进路参数'!B236)</f>
        <v>N/A</v>
      </c>
      <c r="B235" s="22" t="str">
        <f>IF(INDEX(Veh_Marshal,0,5)="N/A","N/A",'输出-系统进路参数'!E236)</f>
        <v>N/A</v>
      </c>
      <c r="C235" s="22" t="str">
        <f>IF(INDEX(Veh_Marshal,0,5)="N/A","N/A",'输出-系统进路参数'!F236)</f>
        <v>N/A</v>
      </c>
      <c r="D235" s="22" t="str">
        <f>IF(INDEX(Veh_Marshal,0,5)="N/A","N/A",'输出-系统进路参数'!G236)</f>
        <v>N/A</v>
      </c>
      <c r="E235" s="22" t="str">
        <f>IF(INDEX(Veh_Marshal,0,5)="N/A","N/A",'输出-系统进路参数'!H236)</f>
        <v>N/A</v>
      </c>
      <c r="F235" s="22" t="str">
        <f>IF(INDEX(Veh_Marshal,0,5)="N/A","N/A",'输出-系统进路参数'!I236)</f>
        <v>N/A</v>
      </c>
      <c r="G235" s="22" t="str">
        <f>IF(INDEX(Veh_Marshal,0,5)="N/A","N/A",'输出-系统进路参数'!J236)</f>
        <v>N/A</v>
      </c>
      <c r="H235" s="22" t="str">
        <f>IF(INDEX(Veh_Marshal,0,5)="N/A","N/A",'输出-系统进路参数'!K236)</f>
        <v>N/A</v>
      </c>
      <c r="I235" s="22" t="str">
        <f>IF(INDEX(Veh_Marshal,0,5)="N/A","N/A",'输出-系统进路参数'!L236)</f>
        <v>N/A</v>
      </c>
      <c r="J235" s="22" t="str">
        <f>IF(INDEX(Veh_Marshal,0,5)="N/A","N/A",'输出-系统进路参数'!M236)</f>
        <v>N/A</v>
      </c>
      <c r="K235" s="22" t="str">
        <f>IF(INDEX(Veh_Marshal,0,5)="N/A","N/A",'输出-系统进路参数'!N236)</f>
        <v>N/A</v>
      </c>
      <c r="L235" s="22" t="str">
        <f>IF(INDEX(Veh_Marshal,0,5)="N/A","N/A",'输出-系统进路参数'!O236)</f>
        <v>N/A</v>
      </c>
      <c r="M235" s="22" t="str">
        <f>IF(INDEX(Veh_Marshal,0,5)="N/A","N/A",'输出-系统进路参数'!P236)</f>
        <v>N/A</v>
      </c>
      <c r="N235" s="22" t="str">
        <f>IF(INDEX(Veh_Marshal,0,5)="N/A","N/A",'输出-系统进路参数'!Q236)</f>
        <v>N/A</v>
      </c>
      <c r="O235" s="22" t="str">
        <f>IF(INDEX(Veh_Marshal,0,5)="N/A","N/A",'输出-系统进路参数'!R236)</f>
        <v>N/A</v>
      </c>
      <c r="P235" s="22" t="str">
        <f>IF(INDEX(Veh_Marshal,0,5)="N/A","N/A",'输出-系统进路参数'!S236)</f>
        <v>N/A</v>
      </c>
      <c r="Q235" s="22" t="str">
        <f>IF(INDEX(Veh_Marshal,0,5)="N/A","N/A",'输出-系统进路参数'!T236)</f>
        <v>N/A</v>
      </c>
      <c r="R235" s="22" t="str">
        <f>IF(INDEX(Veh_Marshal,0,5)="N/A","N/A",'输出-系统进路参数'!U236)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IF(INDEX(Veh_Marshal,0,5)="N/A","N/A",'输出-系统进路参数'!B237)</f>
        <v>N/A</v>
      </c>
      <c r="B236" s="22" t="str">
        <f>IF(INDEX(Veh_Marshal,0,5)="N/A","N/A",'输出-系统进路参数'!E237)</f>
        <v>N/A</v>
      </c>
      <c r="C236" s="22" t="str">
        <f>IF(INDEX(Veh_Marshal,0,5)="N/A","N/A",'输出-系统进路参数'!F237)</f>
        <v>N/A</v>
      </c>
      <c r="D236" s="22" t="str">
        <f>IF(INDEX(Veh_Marshal,0,5)="N/A","N/A",'输出-系统进路参数'!G237)</f>
        <v>N/A</v>
      </c>
      <c r="E236" s="22" t="str">
        <f>IF(INDEX(Veh_Marshal,0,5)="N/A","N/A",'输出-系统进路参数'!H237)</f>
        <v>N/A</v>
      </c>
      <c r="F236" s="22" t="str">
        <f>IF(INDEX(Veh_Marshal,0,5)="N/A","N/A",'输出-系统进路参数'!I237)</f>
        <v>N/A</v>
      </c>
      <c r="G236" s="22" t="str">
        <f>IF(INDEX(Veh_Marshal,0,5)="N/A","N/A",'输出-系统进路参数'!J237)</f>
        <v>N/A</v>
      </c>
      <c r="H236" s="22" t="str">
        <f>IF(INDEX(Veh_Marshal,0,5)="N/A","N/A",'输出-系统进路参数'!K237)</f>
        <v>N/A</v>
      </c>
      <c r="I236" s="22" t="str">
        <f>IF(INDEX(Veh_Marshal,0,5)="N/A","N/A",'输出-系统进路参数'!L237)</f>
        <v>N/A</v>
      </c>
      <c r="J236" s="22" t="str">
        <f>IF(INDEX(Veh_Marshal,0,5)="N/A","N/A",'输出-系统进路参数'!M237)</f>
        <v>N/A</v>
      </c>
      <c r="K236" s="22" t="str">
        <f>IF(INDEX(Veh_Marshal,0,5)="N/A","N/A",'输出-系统进路参数'!N237)</f>
        <v>N/A</v>
      </c>
      <c r="L236" s="22" t="str">
        <f>IF(INDEX(Veh_Marshal,0,5)="N/A","N/A",'输出-系统进路参数'!O237)</f>
        <v>N/A</v>
      </c>
      <c r="M236" s="22" t="str">
        <f>IF(INDEX(Veh_Marshal,0,5)="N/A","N/A",'输出-系统进路参数'!P237)</f>
        <v>N/A</v>
      </c>
      <c r="N236" s="22" t="str">
        <f>IF(INDEX(Veh_Marshal,0,5)="N/A","N/A",'输出-系统进路参数'!Q237)</f>
        <v>N/A</v>
      </c>
      <c r="O236" s="22" t="str">
        <f>IF(INDEX(Veh_Marshal,0,5)="N/A","N/A",'输出-系统进路参数'!R237)</f>
        <v>N/A</v>
      </c>
      <c r="P236" s="22" t="str">
        <f>IF(INDEX(Veh_Marshal,0,5)="N/A","N/A",'输出-系统进路参数'!S237)</f>
        <v>N/A</v>
      </c>
      <c r="Q236" s="22" t="str">
        <f>IF(INDEX(Veh_Marshal,0,5)="N/A","N/A",'输出-系统进路参数'!T237)</f>
        <v>N/A</v>
      </c>
      <c r="R236" s="22" t="str">
        <f>IF(INDEX(Veh_Marshal,0,5)="N/A","N/A",'输出-系统进路参数'!U237)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IF(INDEX(Veh_Marshal,0,5)="N/A","N/A",'输出-系统进路参数'!B238)</f>
        <v>N/A</v>
      </c>
      <c r="B237" s="22" t="str">
        <f>IF(INDEX(Veh_Marshal,0,5)="N/A","N/A",'输出-系统进路参数'!E238)</f>
        <v>N/A</v>
      </c>
      <c r="C237" s="22" t="str">
        <f>IF(INDEX(Veh_Marshal,0,5)="N/A","N/A",'输出-系统进路参数'!F238)</f>
        <v>N/A</v>
      </c>
      <c r="D237" s="22" t="str">
        <f>IF(INDEX(Veh_Marshal,0,5)="N/A","N/A",'输出-系统进路参数'!G238)</f>
        <v>N/A</v>
      </c>
      <c r="E237" s="22" t="str">
        <f>IF(INDEX(Veh_Marshal,0,5)="N/A","N/A",'输出-系统进路参数'!H238)</f>
        <v>N/A</v>
      </c>
      <c r="F237" s="22" t="str">
        <f>IF(INDEX(Veh_Marshal,0,5)="N/A","N/A",'输出-系统进路参数'!I238)</f>
        <v>N/A</v>
      </c>
      <c r="G237" s="22" t="str">
        <f>IF(INDEX(Veh_Marshal,0,5)="N/A","N/A",'输出-系统进路参数'!J238)</f>
        <v>N/A</v>
      </c>
      <c r="H237" s="22" t="str">
        <f>IF(INDEX(Veh_Marshal,0,5)="N/A","N/A",'输出-系统进路参数'!K238)</f>
        <v>N/A</v>
      </c>
      <c r="I237" s="22" t="str">
        <f>IF(INDEX(Veh_Marshal,0,5)="N/A","N/A",'输出-系统进路参数'!L238)</f>
        <v>N/A</v>
      </c>
      <c r="J237" s="22" t="str">
        <f>IF(INDEX(Veh_Marshal,0,5)="N/A","N/A",'输出-系统进路参数'!M238)</f>
        <v>N/A</v>
      </c>
      <c r="K237" s="22" t="str">
        <f>IF(INDEX(Veh_Marshal,0,5)="N/A","N/A",'输出-系统进路参数'!N238)</f>
        <v>N/A</v>
      </c>
      <c r="L237" s="22" t="str">
        <f>IF(INDEX(Veh_Marshal,0,5)="N/A","N/A",'输出-系统进路参数'!O238)</f>
        <v>N/A</v>
      </c>
      <c r="M237" s="22" t="str">
        <f>IF(INDEX(Veh_Marshal,0,5)="N/A","N/A",'输出-系统进路参数'!P238)</f>
        <v>N/A</v>
      </c>
      <c r="N237" s="22" t="str">
        <f>IF(INDEX(Veh_Marshal,0,5)="N/A","N/A",'输出-系统进路参数'!Q238)</f>
        <v>N/A</v>
      </c>
      <c r="O237" s="22" t="str">
        <f>IF(INDEX(Veh_Marshal,0,5)="N/A","N/A",'输出-系统进路参数'!R238)</f>
        <v>N/A</v>
      </c>
      <c r="P237" s="22" t="str">
        <f>IF(INDEX(Veh_Marshal,0,5)="N/A","N/A",'输出-系统进路参数'!S238)</f>
        <v>N/A</v>
      </c>
      <c r="Q237" s="22" t="str">
        <f>IF(INDEX(Veh_Marshal,0,5)="N/A","N/A",'输出-系统进路参数'!T238)</f>
        <v>N/A</v>
      </c>
      <c r="R237" s="22" t="str">
        <f>IF(INDEX(Veh_Marshal,0,5)="N/A","N/A",'输出-系统进路参数'!U238)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IF(INDEX(Veh_Marshal,0,5)="N/A","N/A",'输出-系统进路参数'!B239)</f>
        <v>N/A</v>
      </c>
      <c r="B238" s="22" t="str">
        <f>IF(INDEX(Veh_Marshal,0,5)="N/A","N/A",'输出-系统进路参数'!E239)</f>
        <v>N/A</v>
      </c>
      <c r="C238" s="22" t="str">
        <f>IF(INDEX(Veh_Marshal,0,5)="N/A","N/A",'输出-系统进路参数'!F239)</f>
        <v>N/A</v>
      </c>
      <c r="D238" s="22" t="str">
        <f>IF(INDEX(Veh_Marshal,0,5)="N/A","N/A",'输出-系统进路参数'!G239)</f>
        <v>N/A</v>
      </c>
      <c r="E238" s="22" t="str">
        <f>IF(INDEX(Veh_Marshal,0,5)="N/A","N/A",'输出-系统进路参数'!H239)</f>
        <v>N/A</v>
      </c>
      <c r="F238" s="22" t="str">
        <f>IF(INDEX(Veh_Marshal,0,5)="N/A","N/A",'输出-系统进路参数'!I239)</f>
        <v>N/A</v>
      </c>
      <c r="G238" s="22" t="str">
        <f>IF(INDEX(Veh_Marshal,0,5)="N/A","N/A",'输出-系统进路参数'!J239)</f>
        <v>N/A</v>
      </c>
      <c r="H238" s="22" t="str">
        <f>IF(INDEX(Veh_Marshal,0,5)="N/A","N/A",'输出-系统进路参数'!K239)</f>
        <v>N/A</v>
      </c>
      <c r="I238" s="22" t="str">
        <f>IF(INDEX(Veh_Marshal,0,5)="N/A","N/A",'输出-系统进路参数'!L239)</f>
        <v>N/A</v>
      </c>
      <c r="J238" s="22" t="str">
        <f>IF(INDEX(Veh_Marshal,0,5)="N/A","N/A",'输出-系统进路参数'!M239)</f>
        <v>N/A</v>
      </c>
      <c r="K238" s="22" t="str">
        <f>IF(INDEX(Veh_Marshal,0,5)="N/A","N/A",'输出-系统进路参数'!N239)</f>
        <v>N/A</v>
      </c>
      <c r="L238" s="22" t="str">
        <f>IF(INDEX(Veh_Marshal,0,5)="N/A","N/A",'输出-系统进路参数'!O239)</f>
        <v>N/A</v>
      </c>
      <c r="M238" s="22" t="str">
        <f>IF(INDEX(Veh_Marshal,0,5)="N/A","N/A",'输出-系统进路参数'!P239)</f>
        <v>N/A</v>
      </c>
      <c r="N238" s="22" t="str">
        <f>IF(INDEX(Veh_Marshal,0,5)="N/A","N/A",'输出-系统进路参数'!Q239)</f>
        <v>N/A</v>
      </c>
      <c r="O238" s="22" t="str">
        <f>IF(INDEX(Veh_Marshal,0,5)="N/A","N/A",'输出-系统进路参数'!R239)</f>
        <v>N/A</v>
      </c>
      <c r="P238" s="22" t="str">
        <f>IF(INDEX(Veh_Marshal,0,5)="N/A","N/A",'输出-系统进路参数'!S239)</f>
        <v>N/A</v>
      </c>
      <c r="Q238" s="22" t="str">
        <f>IF(INDEX(Veh_Marshal,0,5)="N/A","N/A",'输出-系统进路参数'!T239)</f>
        <v>N/A</v>
      </c>
      <c r="R238" s="22" t="str">
        <f>IF(INDEX(Veh_Marshal,0,5)="N/A","N/A",'输出-系统进路参数'!U239)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IF(INDEX(Veh_Marshal,0,5)="N/A","N/A",'输出-系统进路参数'!B240)</f>
        <v>N/A</v>
      </c>
      <c r="B239" s="22" t="str">
        <f>IF(INDEX(Veh_Marshal,0,5)="N/A","N/A",'输出-系统进路参数'!E240)</f>
        <v>N/A</v>
      </c>
      <c r="C239" s="22" t="str">
        <f>IF(INDEX(Veh_Marshal,0,5)="N/A","N/A",'输出-系统进路参数'!F240)</f>
        <v>N/A</v>
      </c>
      <c r="D239" s="22" t="str">
        <f>IF(INDEX(Veh_Marshal,0,5)="N/A","N/A",'输出-系统进路参数'!G240)</f>
        <v>N/A</v>
      </c>
      <c r="E239" s="22" t="str">
        <f>IF(INDEX(Veh_Marshal,0,5)="N/A","N/A",'输出-系统进路参数'!H240)</f>
        <v>N/A</v>
      </c>
      <c r="F239" s="22" t="str">
        <f>IF(INDEX(Veh_Marshal,0,5)="N/A","N/A",'输出-系统进路参数'!I240)</f>
        <v>N/A</v>
      </c>
      <c r="G239" s="22" t="str">
        <f>IF(INDEX(Veh_Marshal,0,5)="N/A","N/A",'输出-系统进路参数'!J240)</f>
        <v>N/A</v>
      </c>
      <c r="H239" s="22" t="str">
        <f>IF(INDEX(Veh_Marshal,0,5)="N/A","N/A",'输出-系统进路参数'!K240)</f>
        <v>N/A</v>
      </c>
      <c r="I239" s="22" t="str">
        <f>IF(INDEX(Veh_Marshal,0,5)="N/A","N/A",'输出-系统进路参数'!L240)</f>
        <v>N/A</v>
      </c>
      <c r="J239" s="22" t="str">
        <f>IF(INDEX(Veh_Marshal,0,5)="N/A","N/A",'输出-系统进路参数'!M240)</f>
        <v>N/A</v>
      </c>
      <c r="K239" s="22" t="str">
        <f>IF(INDEX(Veh_Marshal,0,5)="N/A","N/A",'输出-系统进路参数'!N240)</f>
        <v>N/A</v>
      </c>
      <c r="L239" s="22" t="str">
        <f>IF(INDEX(Veh_Marshal,0,5)="N/A","N/A",'输出-系统进路参数'!O240)</f>
        <v>N/A</v>
      </c>
      <c r="M239" s="22" t="str">
        <f>IF(INDEX(Veh_Marshal,0,5)="N/A","N/A",'输出-系统进路参数'!P240)</f>
        <v>N/A</v>
      </c>
      <c r="N239" s="22" t="str">
        <f>IF(INDEX(Veh_Marshal,0,5)="N/A","N/A",'输出-系统进路参数'!Q240)</f>
        <v>N/A</v>
      </c>
      <c r="O239" s="22" t="str">
        <f>IF(INDEX(Veh_Marshal,0,5)="N/A","N/A",'输出-系统进路参数'!R240)</f>
        <v>N/A</v>
      </c>
      <c r="P239" s="22" t="str">
        <f>IF(INDEX(Veh_Marshal,0,5)="N/A","N/A",'输出-系统进路参数'!S240)</f>
        <v>N/A</v>
      </c>
      <c r="Q239" s="22" t="str">
        <f>IF(INDEX(Veh_Marshal,0,5)="N/A","N/A",'输出-系统进路参数'!T240)</f>
        <v>N/A</v>
      </c>
      <c r="R239" s="22" t="str">
        <f>IF(INDEX(Veh_Marshal,0,5)="N/A","N/A",'输出-系统进路参数'!U240)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IF(INDEX(Veh_Marshal,0,5)="N/A","N/A",'输出-系统进路参数'!B241)</f>
        <v>N/A</v>
      </c>
      <c r="B240" s="22" t="str">
        <f>IF(INDEX(Veh_Marshal,0,5)="N/A","N/A",'输出-系统进路参数'!E241)</f>
        <v>N/A</v>
      </c>
      <c r="C240" s="22" t="str">
        <f>IF(INDEX(Veh_Marshal,0,5)="N/A","N/A",'输出-系统进路参数'!F241)</f>
        <v>N/A</v>
      </c>
      <c r="D240" s="22" t="str">
        <f>IF(INDEX(Veh_Marshal,0,5)="N/A","N/A",'输出-系统进路参数'!G241)</f>
        <v>N/A</v>
      </c>
      <c r="E240" s="22" t="str">
        <f>IF(INDEX(Veh_Marshal,0,5)="N/A","N/A",'输出-系统进路参数'!H241)</f>
        <v>N/A</v>
      </c>
      <c r="F240" s="22" t="str">
        <f>IF(INDEX(Veh_Marshal,0,5)="N/A","N/A",'输出-系统进路参数'!I241)</f>
        <v>N/A</v>
      </c>
      <c r="G240" s="22" t="str">
        <f>IF(INDEX(Veh_Marshal,0,5)="N/A","N/A",'输出-系统进路参数'!J241)</f>
        <v>N/A</v>
      </c>
      <c r="H240" s="22" t="str">
        <f>IF(INDEX(Veh_Marshal,0,5)="N/A","N/A",'输出-系统进路参数'!K241)</f>
        <v>N/A</v>
      </c>
      <c r="I240" s="22" t="str">
        <f>IF(INDEX(Veh_Marshal,0,5)="N/A","N/A",'输出-系统进路参数'!L241)</f>
        <v>N/A</v>
      </c>
      <c r="J240" s="22" t="str">
        <f>IF(INDEX(Veh_Marshal,0,5)="N/A","N/A",'输出-系统进路参数'!M241)</f>
        <v>N/A</v>
      </c>
      <c r="K240" s="22" t="str">
        <f>IF(INDEX(Veh_Marshal,0,5)="N/A","N/A",'输出-系统进路参数'!N241)</f>
        <v>N/A</v>
      </c>
      <c r="L240" s="22" t="str">
        <f>IF(INDEX(Veh_Marshal,0,5)="N/A","N/A",'输出-系统进路参数'!O241)</f>
        <v>N/A</v>
      </c>
      <c r="M240" s="22" t="str">
        <f>IF(INDEX(Veh_Marshal,0,5)="N/A","N/A",'输出-系统进路参数'!P241)</f>
        <v>N/A</v>
      </c>
      <c r="N240" s="22" t="str">
        <f>IF(INDEX(Veh_Marshal,0,5)="N/A","N/A",'输出-系统进路参数'!Q241)</f>
        <v>N/A</v>
      </c>
      <c r="O240" s="22" t="str">
        <f>IF(INDEX(Veh_Marshal,0,5)="N/A","N/A",'输出-系统进路参数'!R241)</f>
        <v>N/A</v>
      </c>
      <c r="P240" s="22" t="str">
        <f>IF(INDEX(Veh_Marshal,0,5)="N/A","N/A",'输出-系统进路参数'!S241)</f>
        <v>N/A</v>
      </c>
      <c r="Q240" s="22" t="str">
        <f>IF(INDEX(Veh_Marshal,0,5)="N/A","N/A",'输出-系统进路参数'!T241)</f>
        <v>N/A</v>
      </c>
      <c r="R240" s="22" t="str">
        <f>IF(INDEX(Veh_Marshal,0,5)="N/A","N/A",'输出-系统进路参数'!U241)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IF(INDEX(Veh_Marshal,0,5)="N/A","N/A",'输出-系统进路参数'!B242)</f>
        <v>N/A</v>
      </c>
      <c r="B241" s="22" t="str">
        <f>IF(INDEX(Veh_Marshal,0,5)="N/A","N/A",'输出-系统进路参数'!E242)</f>
        <v>N/A</v>
      </c>
      <c r="C241" s="22" t="str">
        <f>IF(INDEX(Veh_Marshal,0,5)="N/A","N/A",'输出-系统进路参数'!F242)</f>
        <v>N/A</v>
      </c>
      <c r="D241" s="22" t="str">
        <f>IF(INDEX(Veh_Marshal,0,5)="N/A","N/A",'输出-系统进路参数'!G242)</f>
        <v>N/A</v>
      </c>
      <c r="E241" s="22" t="str">
        <f>IF(INDEX(Veh_Marshal,0,5)="N/A","N/A",'输出-系统进路参数'!H242)</f>
        <v>N/A</v>
      </c>
      <c r="F241" s="22" t="str">
        <f>IF(INDEX(Veh_Marshal,0,5)="N/A","N/A",'输出-系统进路参数'!I242)</f>
        <v>N/A</v>
      </c>
      <c r="G241" s="22" t="str">
        <f>IF(INDEX(Veh_Marshal,0,5)="N/A","N/A",'输出-系统进路参数'!J242)</f>
        <v>N/A</v>
      </c>
      <c r="H241" s="22" t="str">
        <f>IF(INDEX(Veh_Marshal,0,5)="N/A","N/A",'输出-系统进路参数'!K242)</f>
        <v>N/A</v>
      </c>
      <c r="I241" s="22" t="str">
        <f>IF(INDEX(Veh_Marshal,0,5)="N/A","N/A",'输出-系统进路参数'!L242)</f>
        <v>N/A</v>
      </c>
      <c r="J241" s="22" t="str">
        <f>IF(INDEX(Veh_Marshal,0,5)="N/A","N/A",'输出-系统进路参数'!M242)</f>
        <v>N/A</v>
      </c>
      <c r="K241" s="22" t="str">
        <f>IF(INDEX(Veh_Marshal,0,5)="N/A","N/A",'输出-系统进路参数'!N242)</f>
        <v>N/A</v>
      </c>
      <c r="L241" s="22" t="str">
        <f>IF(INDEX(Veh_Marshal,0,5)="N/A","N/A",'输出-系统进路参数'!O242)</f>
        <v>N/A</v>
      </c>
      <c r="M241" s="22" t="str">
        <f>IF(INDEX(Veh_Marshal,0,5)="N/A","N/A",'输出-系统进路参数'!P242)</f>
        <v>N/A</v>
      </c>
      <c r="N241" s="22" t="str">
        <f>IF(INDEX(Veh_Marshal,0,5)="N/A","N/A",'输出-系统进路参数'!Q242)</f>
        <v>N/A</v>
      </c>
      <c r="O241" s="22" t="str">
        <f>IF(INDEX(Veh_Marshal,0,5)="N/A","N/A",'输出-系统进路参数'!R242)</f>
        <v>N/A</v>
      </c>
      <c r="P241" s="22" t="str">
        <f>IF(INDEX(Veh_Marshal,0,5)="N/A","N/A",'输出-系统进路参数'!S242)</f>
        <v>N/A</v>
      </c>
      <c r="Q241" s="22" t="str">
        <f>IF(INDEX(Veh_Marshal,0,5)="N/A","N/A",'输出-系统进路参数'!T242)</f>
        <v>N/A</v>
      </c>
      <c r="R241" s="22" t="str">
        <f>IF(INDEX(Veh_Marshal,0,5)="N/A","N/A",'输出-系统进路参数'!U242)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IF(INDEX(Veh_Marshal,0,5)="N/A","N/A",'输出-系统进路参数'!B243)</f>
        <v>N/A</v>
      </c>
      <c r="B242" s="22" t="str">
        <f>IF(INDEX(Veh_Marshal,0,5)="N/A","N/A",'输出-系统进路参数'!E243)</f>
        <v>N/A</v>
      </c>
      <c r="C242" s="22" t="str">
        <f>IF(INDEX(Veh_Marshal,0,5)="N/A","N/A",'输出-系统进路参数'!F243)</f>
        <v>N/A</v>
      </c>
      <c r="D242" s="22" t="str">
        <f>IF(INDEX(Veh_Marshal,0,5)="N/A","N/A",'输出-系统进路参数'!G243)</f>
        <v>N/A</v>
      </c>
      <c r="E242" s="22" t="str">
        <f>IF(INDEX(Veh_Marshal,0,5)="N/A","N/A",'输出-系统进路参数'!H243)</f>
        <v>N/A</v>
      </c>
      <c r="F242" s="22" t="str">
        <f>IF(INDEX(Veh_Marshal,0,5)="N/A","N/A",'输出-系统进路参数'!I243)</f>
        <v>N/A</v>
      </c>
      <c r="G242" s="22" t="str">
        <f>IF(INDEX(Veh_Marshal,0,5)="N/A","N/A",'输出-系统进路参数'!J243)</f>
        <v>N/A</v>
      </c>
      <c r="H242" s="22" t="str">
        <f>IF(INDEX(Veh_Marshal,0,5)="N/A","N/A",'输出-系统进路参数'!K243)</f>
        <v>N/A</v>
      </c>
      <c r="I242" s="22" t="str">
        <f>IF(INDEX(Veh_Marshal,0,5)="N/A","N/A",'输出-系统进路参数'!L243)</f>
        <v>N/A</v>
      </c>
      <c r="J242" s="22" t="str">
        <f>IF(INDEX(Veh_Marshal,0,5)="N/A","N/A",'输出-系统进路参数'!M243)</f>
        <v>N/A</v>
      </c>
      <c r="K242" s="22" t="str">
        <f>IF(INDEX(Veh_Marshal,0,5)="N/A","N/A",'输出-系统进路参数'!N243)</f>
        <v>N/A</v>
      </c>
      <c r="L242" s="22" t="str">
        <f>IF(INDEX(Veh_Marshal,0,5)="N/A","N/A",'输出-系统进路参数'!O243)</f>
        <v>N/A</v>
      </c>
      <c r="M242" s="22" t="str">
        <f>IF(INDEX(Veh_Marshal,0,5)="N/A","N/A",'输出-系统进路参数'!P243)</f>
        <v>N/A</v>
      </c>
      <c r="N242" s="22" t="str">
        <f>IF(INDEX(Veh_Marshal,0,5)="N/A","N/A",'输出-系统进路参数'!Q243)</f>
        <v>N/A</v>
      </c>
      <c r="O242" s="22" t="str">
        <f>IF(INDEX(Veh_Marshal,0,5)="N/A","N/A",'输出-系统进路参数'!R243)</f>
        <v>N/A</v>
      </c>
      <c r="P242" s="22" t="str">
        <f>IF(INDEX(Veh_Marshal,0,5)="N/A","N/A",'输出-系统进路参数'!S243)</f>
        <v>N/A</v>
      </c>
      <c r="Q242" s="22" t="str">
        <f>IF(INDEX(Veh_Marshal,0,5)="N/A","N/A",'输出-系统进路参数'!T243)</f>
        <v>N/A</v>
      </c>
      <c r="R242" s="22" t="str">
        <f>IF(INDEX(Veh_Marshal,0,5)="N/A","N/A",'输出-系统进路参数'!U243)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IF(INDEX(Veh_Marshal,0,5)="N/A","N/A",'输出-系统进路参数'!B244)</f>
        <v>N/A</v>
      </c>
      <c r="B243" s="22" t="str">
        <f>IF(INDEX(Veh_Marshal,0,5)="N/A","N/A",'输出-系统进路参数'!E244)</f>
        <v>N/A</v>
      </c>
      <c r="C243" s="22" t="str">
        <f>IF(INDEX(Veh_Marshal,0,5)="N/A","N/A",'输出-系统进路参数'!F244)</f>
        <v>N/A</v>
      </c>
      <c r="D243" s="22" t="str">
        <f>IF(INDEX(Veh_Marshal,0,5)="N/A","N/A",'输出-系统进路参数'!G244)</f>
        <v>N/A</v>
      </c>
      <c r="E243" s="22" t="str">
        <f>IF(INDEX(Veh_Marshal,0,5)="N/A","N/A",'输出-系统进路参数'!H244)</f>
        <v>N/A</v>
      </c>
      <c r="F243" s="22" t="str">
        <f>IF(INDEX(Veh_Marshal,0,5)="N/A","N/A",'输出-系统进路参数'!I244)</f>
        <v>N/A</v>
      </c>
      <c r="G243" s="22" t="str">
        <f>IF(INDEX(Veh_Marshal,0,5)="N/A","N/A",'输出-系统进路参数'!J244)</f>
        <v>N/A</v>
      </c>
      <c r="H243" s="22" t="str">
        <f>IF(INDEX(Veh_Marshal,0,5)="N/A","N/A",'输出-系统进路参数'!K244)</f>
        <v>N/A</v>
      </c>
      <c r="I243" s="22" t="str">
        <f>IF(INDEX(Veh_Marshal,0,5)="N/A","N/A",'输出-系统进路参数'!L244)</f>
        <v>N/A</v>
      </c>
      <c r="J243" s="22" t="str">
        <f>IF(INDEX(Veh_Marshal,0,5)="N/A","N/A",'输出-系统进路参数'!M244)</f>
        <v>N/A</v>
      </c>
      <c r="K243" s="22" t="str">
        <f>IF(INDEX(Veh_Marshal,0,5)="N/A","N/A",'输出-系统进路参数'!N244)</f>
        <v>N/A</v>
      </c>
      <c r="L243" s="22" t="str">
        <f>IF(INDEX(Veh_Marshal,0,5)="N/A","N/A",'输出-系统进路参数'!O244)</f>
        <v>N/A</v>
      </c>
      <c r="M243" s="22" t="str">
        <f>IF(INDEX(Veh_Marshal,0,5)="N/A","N/A",'输出-系统进路参数'!P244)</f>
        <v>N/A</v>
      </c>
      <c r="N243" s="22" t="str">
        <f>IF(INDEX(Veh_Marshal,0,5)="N/A","N/A",'输出-系统进路参数'!Q244)</f>
        <v>N/A</v>
      </c>
      <c r="O243" s="22" t="str">
        <f>IF(INDEX(Veh_Marshal,0,5)="N/A","N/A",'输出-系统进路参数'!R244)</f>
        <v>N/A</v>
      </c>
      <c r="P243" s="22" t="str">
        <f>IF(INDEX(Veh_Marshal,0,5)="N/A","N/A",'输出-系统进路参数'!S244)</f>
        <v>N/A</v>
      </c>
      <c r="Q243" s="22" t="str">
        <f>IF(INDEX(Veh_Marshal,0,5)="N/A","N/A",'输出-系统进路参数'!T244)</f>
        <v>N/A</v>
      </c>
      <c r="R243" s="22" t="str">
        <f>IF(INDEX(Veh_Marshal,0,5)="N/A","N/A",'输出-系统进路参数'!U244)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IF(INDEX(Veh_Marshal,0,5)="N/A","N/A",'输出-系统进路参数'!B245)</f>
        <v>N/A</v>
      </c>
      <c r="B244" s="22" t="str">
        <f>IF(INDEX(Veh_Marshal,0,5)="N/A","N/A",'输出-系统进路参数'!E245)</f>
        <v>N/A</v>
      </c>
      <c r="C244" s="22" t="str">
        <f>IF(INDEX(Veh_Marshal,0,5)="N/A","N/A",'输出-系统进路参数'!F245)</f>
        <v>N/A</v>
      </c>
      <c r="D244" s="22" t="str">
        <f>IF(INDEX(Veh_Marshal,0,5)="N/A","N/A",'输出-系统进路参数'!G245)</f>
        <v>N/A</v>
      </c>
      <c r="E244" s="22" t="str">
        <f>IF(INDEX(Veh_Marshal,0,5)="N/A","N/A",'输出-系统进路参数'!H245)</f>
        <v>N/A</v>
      </c>
      <c r="F244" s="22" t="str">
        <f>IF(INDEX(Veh_Marshal,0,5)="N/A","N/A",'输出-系统进路参数'!I245)</f>
        <v>N/A</v>
      </c>
      <c r="G244" s="22" t="str">
        <f>IF(INDEX(Veh_Marshal,0,5)="N/A","N/A",'输出-系统进路参数'!J245)</f>
        <v>N/A</v>
      </c>
      <c r="H244" s="22" t="str">
        <f>IF(INDEX(Veh_Marshal,0,5)="N/A","N/A",'输出-系统进路参数'!K245)</f>
        <v>N/A</v>
      </c>
      <c r="I244" s="22" t="str">
        <f>IF(INDEX(Veh_Marshal,0,5)="N/A","N/A",'输出-系统进路参数'!L245)</f>
        <v>N/A</v>
      </c>
      <c r="J244" s="22" t="str">
        <f>IF(INDEX(Veh_Marshal,0,5)="N/A","N/A",'输出-系统进路参数'!M245)</f>
        <v>N/A</v>
      </c>
      <c r="K244" s="22" t="str">
        <f>IF(INDEX(Veh_Marshal,0,5)="N/A","N/A",'输出-系统进路参数'!N245)</f>
        <v>N/A</v>
      </c>
      <c r="L244" s="22" t="str">
        <f>IF(INDEX(Veh_Marshal,0,5)="N/A","N/A",'输出-系统进路参数'!O245)</f>
        <v>N/A</v>
      </c>
      <c r="M244" s="22" t="str">
        <f>IF(INDEX(Veh_Marshal,0,5)="N/A","N/A",'输出-系统进路参数'!P245)</f>
        <v>N/A</v>
      </c>
      <c r="N244" s="22" t="str">
        <f>IF(INDEX(Veh_Marshal,0,5)="N/A","N/A",'输出-系统进路参数'!Q245)</f>
        <v>N/A</v>
      </c>
      <c r="O244" s="22" t="str">
        <f>IF(INDEX(Veh_Marshal,0,5)="N/A","N/A",'输出-系统进路参数'!R245)</f>
        <v>N/A</v>
      </c>
      <c r="P244" s="22" t="str">
        <f>IF(INDEX(Veh_Marshal,0,5)="N/A","N/A",'输出-系统进路参数'!S245)</f>
        <v>N/A</v>
      </c>
      <c r="Q244" s="22" t="str">
        <f>IF(INDEX(Veh_Marshal,0,5)="N/A","N/A",'输出-系统进路参数'!T245)</f>
        <v>N/A</v>
      </c>
      <c r="R244" s="22" t="str">
        <f>IF(INDEX(Veh_Marshal,0,5)="N/A","N/A",'输出-系统进路参数'!U245)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IF(INDEX(Veh_Marshal,0,5)="N/A","N/A",'输出-系统进路参数'!B246)</f>
        <v>N/A</v>
      </c>
      <c r="B245" s="22" t="str">
        <f>IF(INDEX(Veh_Marshal,0,5)="N/A","N/A",'输出-系统进路参数'!E246)</f>
        <v>N/A</v>
      </c>
      <c r="C245" s="22" t="str">
        <f>IF(INDEX(Veh_Marshal,0,5)="N/A","N/A",'输出-系统进路参数'!F246)</f>
        <v>N/A</v>
      </c>
      <c r="D245" s="22" t="str">
        <f>IF(INDEX(Veh_Marshal,0,5)="N/A","N/A",'输出-系统进路参数'!G246)</f>
        <v>N/A</v>
      </c>
      <c r="E245" s="22" t="str">
        <f>IF(INDEX(Veh_Marshal,0,5)="N/A","N/A",'输出-系统进路参数'!H246)</f>
        <v>N/A</v>
      </c>
      <c r="F245" s="22" t="str">
        <f>IF(INDEX(Veh_Marshal,0,5)="N/A","N/A",'输出-系统进路参数'!I246)</f>
        <v>N/A</v>
      </c>
      <c r="G245" s="22" t="str">
        <f>IF(INDEX(Veh_Marshal,0,5)="N/A","N/A",'输出-系统进路参数'!J246)</f>
        <v>N/A</v>
      </c>
      <c r="H245" s="22" t="str">
        <f>IF(INDEX(Veh_Marshal,0,5)="N/A","N/A",'输出-系统进路参数'!K246)</f>
        <v>N/A</v>
      </c>
      <c r="I245" s="22" t="str">
        <f>IF(INDEX(Veh_Marshal,0,5)="N/A","N/A",'输出-系统进路参数'!L246)</f>
        <v>N/A</v>
      </c>
      <c r="J245" s="22" t="str">
        <f>IF(INDEX(Veh_Marshal,0,5)="N/A","N/A",'输出-系统进路参数'!M246)</f>
        <v>N/A</v>
      </c>
      <c r="K245" s="22" t="str">
        <f>IF(INDEX(Veh_Marshal,0,5)="N/A","N/A",'输出-系统进路参数'!N246)</f>
        <v>N/A</v>
      </c>
      <c r="L245" s="22" t="str">
        <f>IF(INDEX(Veh_Marshal,0,5)="N/A","N/A",'输出-系统进路参数'!O246)</f>
        <v>N/A</v>
      </c>
      <c r="M245" s="22" t="str">
        <f>IF(INDEX(Veh_Marshal,0,5)="N/A","N/A",'输出-系统进路参数'!P246)</f>
        <v>N/A</v>
      </c>
      <c r="N245" s="22" t="str">
        <f>IF(INDEX(Veh_Marshal,0,5)="N/A","N/A",'输出-系统进路参数'!Q246)</f>
        <v>N/A</v>
      </c>
      <c r="O245" s="22" t="str">
        <f>IF(INDEX(Veh_Marshal,0,5)="N/A","N/A",'输出-系统进路参数'!R246)</f>
        <v>N/A</v>
      </c>
      <c r="P245" s="22" t="str">
        <f>IF(INDEX(Veh_Marshal,0,5)="N/A","N/A",'输出-系统进路参数'!S246)</f>
        <v>N/A</v>
      </c>
      <c r="Q245" s="22" t="str">
        <f>IF(INDEX(Veh_Marshal,0,5)="N/A","N/A",'输出-系统进路参数'!T246)</f>
        <v>N/A</v>
      </c>
      <c r="R245" s="22" t="str">
        <f>IF(INDEX(Veh_Marshal,0,5)="N/A","N/A",'输出-系统进路参数'!U246)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IF(INDEX(Veh_Marshal,0,5)="N/A","N/A",'输出-系统进路参数'!B247)</f>
        <v>N/A</v>
      </c>
      <c r="B246" s="22" t="str">
        <f>IF(INDEX(Veh_Marshal,0,5)="N/A","N/A",'输出-系统进路参数'!E247)</f>
        <v>N/A</v>
      </c>
      <c r="C246" s="22" t="str">
        <f>IF(INDEX(Veh_Marshal,0,5)="N/A","N/A",'输出-系统进路参数'!F247)</f>
        <v>N/A</v>
      </c>
      <c r="D246" s="22" t="str">
        <f>IF(INDEX(Veh_Marshal,0,5)="N/A","N/A",'输出-系统进路参数'!G247)</f>
        <v>N/A</v>
      </c>
      <c r="E246" s="22" t="str">
        <f>IF(INDEX(Veh_Marshal,0,5)="N/A","N/A",'输出-系统进路参数'!H247)</f>
        <v>N/A</v>
      </c>
      <c r="F246" s="22" t="str">
        <f>IF(INDEX(Veh_Marshal,0,5)="N/A","N/A",'输出-系统进路参数'!I247)</f>
        <v>N/A</v>
      </c>
      <c r="G246" s="22" t="str">
        <f>IF(INDEX(Veh_Marshal,0,5)="N/A","N/A",'输出-系统进路参数'!J247)</f>
        <v>N/A</v>
      </c>
      <c r="H246" s="22" t="str">
        <f>IF(INDEX(Veh_Marshal,0,5)="N/A","N/A",'输出-系统进路参数'!K247)</f>
        <v>N/A</v>
      </c>
      <c r="I246" s="22" t="str">
        <f>IF(INDEX(Veh_Marshal,0,5)="N/A","N/A",'输出-系统进路参数'!L247)</f>
        <v>N/A</v>
      </c>
      <c r="J246" s="22" t="str">
        <f>IF(INDEX(Veh_Marshal,0,5)="N/A","N/A",'输出-系统进路参数'!M247)</f>
        <v>N/A</v>
      </c>
      <c r="K246" s="22" t="str">
        <f>IF(INDEX(Veh_Marshal,0,5)="N/A","N/A",'输出-系统进路参数'!N247)</f>
        <v>N/A</v>
      </c>
      <c r="L246" s="22" t="str">
        <f>IF(INDEX(Veh_Marshal,0,5)="N/A","N/A",'输出-系统进路参数'!O247)</f>
        <v>N/A</v>
      </c>
      <c r="M246" s="22" t="str">
        <f>IF(INDEX(Veh_Marshal,0,5)="N/A","N/A",'输出-系统进路参数'!P247)</f>
        <v>N/A</v>
      </c>
      <c r="N246" s="22" t="str">
        <f>IF(INDEX(Veh_Marshal,0,5)="N/A","N/A",'输出-系统进路参数'!Q247)</f>
        <v>N/A</v>
      </c>
      <c r="O246" s="22" t="str">
        <f>IF(INDEX(Veh_Marshal,0,5)="N/A","N/A",'输出-系统进路参数'!R247)</f>
        <v>N/A</v>
      </c>
      <c r="P246" s="22" t="str">
        <f>IF(INDEX(Veh_Marshal,0,5)="N/A","N/A",'输出-系统进路参数'!S247)</f>
        <v>N/A</v>
      </c>
      <c r="Q246" s="22" t="str">
        <f>IF(INDEX(Veh_Marshal,0,5)="N/A","N/A",'输出-系统进路参数'!T247)</f>
        <v>N/A</v>
      </c>
      <c r="R246" s="22" t="str">
        <f>IF(INDEX(Veh_Marshal,0,5)="N/A","N/A",'输出-系统进路参数'!U247)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IF(INDEX(Veh_Marshal,0,5)="N/A","N/A",'输出-系统进路参数'!B248)</f>
        <v>N/A</v>
      </c>
      <c r="B247" s="22" t="str">
        <f>IF(INDEX(Veh_Marshal,0,5)="N/A","N/A",'输出-系统进路参数'!E248)</f>
        <v>N/A</v>
      </c>
      <c r="C247" s="22" t="str">
        <f>IF(INDEX(Veh_Marshal,0,5)="N/A","N/A",'输出-系统进路参数'!F248)</f>
        <v>N/A</v>
      </c>
      <c r="D247" s="22" t="str">
        <f>IF(INDEX(Veh_Marshal,0,5)="N/A","N/A",'输出-系统进路参数'!G248)</f>
        <v>N/A</v>
      </c>
      <c r="E247" s="22" t="str">
        <f>IF(INDEX(Veh_Marshal,0,5)="N/A","N/A",'输出-系统进路参数'!H248)</f>
        <v>N/A</v>
      </c>
      <c r="F247" s="22" t="str">
        <f>IF(INDEX(Veh_Marshal,0,5)="N/A","N/A",'输出-系统进路参数'!I248)</f>
        <v>N/A</v>
      </c>
      <c r="G247" s="22" t="str">
        <f>IF(INDEX(Veh_Marshal,0,5)="N/A","N/A",'输出-系统进路参数'!J248)</f>
        <v>N/A</v>
      </c>
      <c r="H247" s="22" t="str">
        <f>IF(INDEX(Veh_Marshal,0,5)="N/A","N/A",'输出-系统进路参数'!K248)</f>
        <v>N/A</v>
      </c>
      <c r="I247" s="22" t="str">
        <f>IF(INDEX(Veh_Marshal,0,5)="N/A","N/A",'输出-系统进路参数'!L248)</f>
        <v>N/A</v>
      </c>
      <c r="J247" s="22" t="str">
        <f>IF(INDEX(Veh_Marshal,0,5)="N/A","N/A",'输出-系统进路参数'!M248)</f>
        <v>N/A</v>
      </c>
      <c r="K247" s="22" t="str">
        <f>IF(INDEX(Veh_Marshal,0,5)="N/A","N/A",'输出-系统进路参数'!N248)</f>
        <v>N/A</v>
      </c>
      <c r="L247" s="22" t="str">
        <f>IF(INDEX(Veh_Marshal,0,5)="N/A","N/A",'输出-系统进路参数'!O248)</f>
        <v>N/A</v>
      </c>
      <c r="M247" s="22" t="str">
        <f>IF(INDEX(Veh_Marshal,0,5)="N/A","N/A",'输出-系统进路参数'!P248)</f>
        <v>N/A</v>
      </c>
      <c r="N247" s="22" t="str">
        <f>IF(INDEX(Veh_Marshal,0,5)="N/A","N/A",'输出-系统进路参数'!Q248)</f>
        <v>N/A</v>
      </c>
      <c r="O247" s="22" t="str">
        <f>IF(INDEX(Veh_Marshal,0,5)="N/A","N/A",'输出-系统进路参数'!R248)</f>
        <v>N/A</v>
      </c>
      <c r="P247" s="22" t="str">
        <f>IF(INDEX(Veh_Marshal,0,5)="N/A","N/A",'输出-系统进路参数'!S248)</f>
        <v>N/A</v>
      </c>
      <c r="Q247" s="22" t="str">
        <f>IF(INDEX(Veh_Marshal,0,5)="N/A","N/A",'输出-系统进路参数'!T248)</f>
        <v>N/A</v>
      </c>
      <c r="R247" s="22" t="str">
        <f>IF(INDEX(Veh_Marshal,0,5)="N/A","N/A",'输出-系统进路参数'!U248)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IF(INDEX(Veh_Marshal,0,5)="N/A","N/A",'输出-系统进路参数'!B249)</f>
        <v>N/A</v>
      </c>
      <c r="B248" s="22" t="str">
        <f>IF(INDEX(Veh_Marshal,0,5)="N/A","N/A",'输出-系统进路参数'!E249)</f>
        <v>N/A</v>
      </c>
      <c r="C248" s="22" t="str">
        <f>IF(INDEX(Veh_Marshal,0,5)="N/A","N/A",'输出-系统进路参数'!F249)</f>
        <v>N/A</v>
      </c>
      <c r="D248" s="22" t="str">
        <f>IF(INDEX(Veh_Marshal,0,5)="N/A","N/A",'输出-系统进路参数'!G249)</f>
        <v>N/A</v>
      </c>
      <c r="E248" s="22" t="str">
        <f>IF(INDEX(Veh_Marshal,0,5)="N/A","N/A",'输出-系统进路参数'!H249)</f>
        <v>N/A</v>
      </c>
      <c r="F248" s="22" t="str">
        <f>IF(INDEX(Veh_Marshal,0,5)="N/A","N/A",'输出-系统进路参数'!I249)</f>
        <v>N/A</v>
      </c>
      <c r="G248" s="22" t="str">
        <f>IF(INDEX(Veh_Marshal,0,5)="N/A","N/A",'输出-系统进路参数'!J249)</f>
        <v>N/A</v>
      </c>
      <c r="H248" s="22" t="str">
        <f>IF(INDEX(Veh_Marshal,0,5)="N/A","N/A",'输出-系统进路参数'!K249)</f>
        <v>N/A</v>
      </c>
      <c r="I248" s="22" t="str">
        <f>IF(INDEX(Veh_Marshal,0,5)="N/A","N/A",'输出-系统进路参数'!L249)</f>
        <v>N/A</v>
      </c>
      <c r="J248" s="22" t="str">
        <f>IF(INDEX(Veh_Marshal,0,5)="N/A","N/A",'输出-系统进路参数'!M249)</f>
        <v>N/A</v>
      </c>
      <c r="K248" s="22" t="str">
        <f>IF(INDEX(Veh_Marshal,0,5)="N/A","N/A",'输出-系统进路参数'!N249)</f>
        <v>N/A</v>
      </c>
      <c r="L248" s="22" t="str">
        <f>IF(INDEX(Veh_Marshal,0,5)="N/A","N/A",'输出-系统进路参数'!O249)</f>
        <v>N/A</v>
      </c>
      <c r="M248" s="22" t="str">
        <f>IF(INDEX(Veh_Marshal,0,5)="N/A","N/A",'输出-系统进路参数'!P249)</f>
        <v>N/A</v>
      </c>
      <c r="N248" s="22" t="str">
        <f>IF(INDEX(Veh_Marshal,0,5)="N/A","N/A",'输出-系统进路参数'!Q249)</f>
        <v>N/A</v>
      </c>
      <c r="O248" s="22" t="str">
        <f>IF(INDEX(Veh_Marshal,0,5)="N/A","N/A",'输出-系统进路参数'!R249)</f>
        <v>N/A</v>
      </c>
      <c r="P248" s="22" t="str">
        <f>IF(INDEX(Veh_Marshal,0,5)="N/A","N/A",'输出-系统进路参数'!S249)</f>
        <v>N/A</v>
      </c>
      <c r="Q248" s="22" t="str">
        <f>IF(INDEX(Veh_Marshal,0,5)="N/A","N/A",'输出-系统进路参数'!T249)</f>
        <v>N/A</v>
      </c>
      <c r="R248" s="22" t="str">
        <f>IF(INDEX(Veh_Marshal,0,5)="N/A","N/A",'输出-系统进路参数'!U249)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IF(INDEX(Veh_Marshal,0,5)="N/A","N/A",'输出-系统进路参数'!B250)</f>
        <v>N/A</v>
      </c>
      <c r="B249" s="22" t="str">
        <f>IF(INDEX(Veh_Marshal,0,5)="N/A","N/A",'输出-系统进路参数'!E250)</f>
        <v>N/A</v>
      </c>
      <c r="C249" s="22" t="str">
        <f>IF(INDEX(Veh_Marshal,0,5)="N/A","N/A",'输出-系统进路参数'!F250)</f>
        <v>N/A</v>
      </c>
      <c r="D249" s="22" t="str">
        <f>IF(INDEX(Veh_Marshal,0,5)="N/A","N/A",'输出-系统进路参数'!G250)</f>
        <v>N/A</v>
      </c>
      <c r="E249" s="22" t="str">
        <f>IF(INDEX(Veh_Marshal,0,5)="N/A","N/A",'输出-系统进路参数'!H250)</f>
        <v>N/A</v>
      </c>
      <c r="F249" s="22" t="str">
        <f>IF(INDEX(Veh_Marshal,0,5)="N/A","N/A",'输出-系统进路参数'!I250)</f>
        <v>N/A</v>
      </c>
      <c r="G249" s="22" t="str">
        <f>IF(INDEX(Veh_Marshal,0,5)="N/A","N/A",'输出-系统进路参数'!J250)</f>
        <v>N/A</v>
      </c>
      <c r="H249" s="22" t="str">
        <f>IF(INDEX(Veh_Marshal,0,5)="N/A","N/A",'输出-系统进路参数'!K250)</f>
        <v>N/A</v>
      </c>
      <c r="I249" s="22" t="str">
        <f>IF(INDEX(Veh_Marshal,0,5)="N/A","N/A",'输出-系统进路参数'!L250)</f>
        <v>N/A</v>
      </c>
      <c r="J249" s="22" t="str">
        <f>IF(INDEX(Veh_Marshal,0,5)="N/A","N/A",'输出-系统进路参数'!M250)</f>
        <v>N/A</v>
      </c>
      <c r="K249" s="22" t="str">
        <f>IF(INDEX(Veh_Marshal,0,5)="N/A","N/A",'输出-系统进路参数'!N250)</f>
        <v>N/A</v>
      </c>
      <c r="L249" s="22" t="str">
        <f>IF(INDEX(Veh_Marshal,0,5)="N/A","N/A",'输出-系统进路参数'!O250)</f>
        <v>N/A</v>
      </c>
      <c r="M249" s="22" t="str">
        <f>IF(INDEX(Veh_Marshal,0,5)="N/A","N/A",'输出-系统进路参数'!P250)</f>
        <v>N/A</v>
      </c>
      <c r="N249" s="22" t="str">
        <f>IF(INDEX(Veh_Marshal,0,5)="N/A","N/A",'输出-系统进路参数'!Q250)</f>
        <v>N/A</v>
      </c>
      <c r="O249" s="22" t="str">
        <f>IF(INDEX(Veh_Marshal,0,5)="N/A","N/A",'输出-系统进路参数'!R250)</f>
        <v>N/A</v>
      </c>
      <c r="P249" s="22" t="str">
        <f>IF(INDEX(Veh_Marshal,0,5)="N/A","N/A",'输出-系统进路参数'!S250)</f>
        <v>N/A</v>
      </c>
      <c r="Q249" s="22" t="str">
        <f>IF(INDEX(Veh_Marshal,0,5)="N/A","N/A",'输出-系统进路参数'!T250)</f>
        <v>N/A</v>
      </c>
      <c r="R249" s="22" t="str">
        <f>IF(INDEX(Veh_Marshal,0,5)="N/A","N/A",'输出-系统进路参数'!U250)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IF(INDEX(Veh_Marshal,0,5)="N/A","N/A",'输出-系统进路参数'!B251)</f>
        <v>N/A</v>
      </c>
      <c r="B250" s="22" t="str">
        <f>IF(INDEX(Veh_Marshal,0,5)="N/A","N/A",'输出-系统进路参数'!E251)</f>
        <v>N/A</v>
      </c>
      <c r="C250" s="22" t="str">
        <f>IF(INDEX(Veh_Marshal,0,5)="N/A","N/A",'输出-系统进路参数'!F251)</f>
        <v>N/A</v>
      </c>
      <c r="D250" s="22" t="str">
        <f>IF(INDEX(Veh_Marshal,0,5)="N/A","N/A",'输出-系统进路参数'!G251)</f>
        <v>N/A</v>
      </c>
      <c r="E250" s="22" t="str">
        <f>IF(INDEX(Veh_Marshal,0,5)="N/A","N/A",'输出-系统进路参数'!H251)</f>
        <v>N/A</v>
      </c>
      <c r="F250" s="22" t="str">
        <f>IF(INDEX(Veh_Marshal,0,5)="N/A","N/A",'输出-系统进路参数'!I251)</f>
        <v>N/A</v>
      </c>
      <c r="G250" s="22" t="str">
        <f>IF(INDEX(Veh_Marshal,0,5)="N/A","N/A",'输出-系统进路参数'!J251)</f>
        <v>N/A</v>
      </c>
      <c r="H250" s="22" t="str">
        <f>IF(INDEX(Veh_Marshal,0,5)="N/A","N/A",'输出-系统进路参数'!K251)</f>
        <v>N/A</v>
      </c>
      <c r="I250" s="22" t="str">
        <f>IF(INDEX(Veh_Marshal,0,5)="N/A","N/A",'输出-系统进路参数'!L251)</f>
        <v>N/A</v>
      </c>
      <c r="J250" s="22" t="str">
        <f>IF(INDEX(Veh_Marshal,0,5)="N/A","N/A",'输出-系统进路参数'!M251)</f>
        <v>N/A</v>
      </c>
      <c r="K250" s="22" t="str">
        <f>IF(INDEX(Veh_Marshal,0,5)="N/A","N/A",'输出-系统进路参数'!N251)</f>
        <v>N/A</v>
      </c>
      <c r="L250" s="22" t="str">
        <f>IF(INDEX(Veh_Marshal,0,5)="N/A","N/A",'输出-系统进路参数'!O251)</f>
        <v>N/A</v>
      </c>
      <c r="M250" s="22" t="str">
        <f>IF(INDEX(Veh_Marshal,0,5)="N/A","N/A",'输出-系统进路参数'!P251)</f>
        <v>N/A</v>
      </c>
      <c r="N250" s="22" t="str">
        <f>IF(INDEX(Veh_Marshal,0,5)="N/A","N/A",'输出-系统进路参数'!Q251)</f>
        <v>N/A</v>
      </c>
      <c r="O250" s="22" t="str">
        <f>IF(INDEX(Veh_Marshal,0,5)="N/A","N/A",'输出-系统进路参数'!R251)</f>
        <v>N/A</v>
      </c>
      <c r="P250" s="22" t="str">
        <f>IF(INDEX(Veh_Marshal,0,5)="N/A","N/A",'输出-系统进路参数'!S251)</f>
        <v>N/A</v>
      </c>
      <c r="Q250" s="22" t="str">
        <f>IF(INDEX(Veh_Marshal,0,5)="N/A","N/A",'输出-系统进路参数'!T251)</f>
        <v>N/A</v>
      </c>
      <c r="R250" s="22" t="str">
        <f>IF(INDEX(Veh_Marshal,0,5)="N/A","N/A",'输出-系统进路参数'!U251)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IF(INDEX(Veh_Marshal,0,5)="N/A","N/A",'输出-系统进路参数'!B252)</f>
        <v>N/A</v>
      </c>
      <c r="B251" s="22" t="str">
        <f>IF(INDEX(Veh_Marshal,0,5)="N/A","N/A",'输出-系统进路参数'!E252)</f>
        <v>N/A</v>
      </c>
      <c r="C251" s="22" t="str">
        <f>IF(INDEX(Veh_Marshal,0,5)="N/A","N/A",'输出-系统进路参数'!F252)</f>
        <v>N/A</v>
      </c>
      <c r="D251" s="22" t="str">
        <f>IF(INDEX(Veh_Marshal,0,5)="N/A","N/A",'输出-系统进路参数'!G252)</f>
        <v>N/A</v>
      </c>
      <c r="E251" s="22" t="str">
        <f>IF(INDEX(Veh_Marshal,0,5)="N/A","N/A",'输出-系统进路参数'!H252)</f>
        <v>N/A</v>
      </c>
      <c r="F251" s="22" t="str">
        <f>IF(INDEX(Veh_Marshal,0,5)="N/A","N/A",'输出-系统进路参数'!I252)</f>
        <v>N/A</v>
      </c>
      <c r="G251" s="22" t="str">
        <f>IF(INDEX(Veh_Marshal,0,5)="N/A","N/A",'输出-系统进路参数'!J252)</f>
        <v>N/A</v>
      </c>
      <c r="H251" s="22" t="str">
        <f>IF(INDEX(Veh_Marshal,0,5)="N/A","N/A",'输出-系统进路参数'!K252)</f>
        <v>N/A</v>
      </c>
      <c r="I251" s="22" t="str">
        <f>IF(INDEX(Veh_Marshal,0,5)="N/A","N/A",'输出-系统进路参数'!L252)</f>
        <v>N/A</v>
      </c>
      <c r="J251" s="22" t="str">
        <f>IF(INDEX(Veh_Marshal,0,5)="N/A","N/A",'输出-系统进路参数'!M252)</f>
        <v>N/A</v>
      </c>
      <c r="K251" s="22" t="str">
        <f>IF(INDEX(Veh_Marshal,0,5)="N/A","N/A",'输出-系统进路参数'!N252)</f>
        <v>N/A</v>
      </c>
      <c r="L251" s="22" t="str">
        <f>IF(INDEX(Veh_Marshal,0,5)="N/A","N/A",'输出-系统进路参数'!O252)</f>
        <v>N/A</v>
      </c>
      <c r="M251" s="22" t="str">
        <f>IF(INDEX(Veh_Marshal,0,5)="N/A","N/A",'输出-系统进路参数'!P252)</f>
        <v>N/A</v>
      </c>
      <c r="N251" s="22" t="str">
        <f>IF(INDEX(Veh_Marshal,0,5)="N/A","N/A",'输出-系统进路参数'!Q252)</f>
        <v>N/A</v>
      </c>
      <c r="O251" s="22" t="str">
        <f>IF(INDEX(Veh_Marshal,0,5)="N/A","N/A",'输出-系统进路参数'!R252)</f>
        <v>N/A</v>
      </c>
      <c r="P251" s="22" t="str">
        <f>IF(INDEX(Veh_Marshal,0,5)="N/A","N/A",'输出-系统进路参数'!S252)</f>
        <v>N/A</v>
      </c>
      <c r="Q251" s="22" t="str">
        <f>IF(INDEX(Veh_Marshal,0,5)="N/A","N/A",'输出-系统进路参数'!T252)</f>
        <v>N/A</v>
      </c>
      <c r="R251" s="22" t="str">
        <f>IF(INDEX(Veh_Marshal,0,5)="N/A","N/A",'输出-系统进路参数'!U252)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IF(INDEX(Veh_Marshal,0,5)="N/A","N/A",'输出-系统进路参数'!B253)</f>
        <v>N/A</v>
      </c>
      <c r="B252" s="22" t="str">
        <f>IF(INDEX(Veh_Marshal,0,5)="N/A","N/A",'输出-系统进路参数'!E253)</f>
        <v>N/A</v>
      </c>
      <c r="C252" s="22" t="str">
        <f>IF(INDEX(Veh_Marshal,0,5)="N/A","N/A",'输出-系统进路参数'!F253)</f>
        <v>N/A</v>
      </c>
      <c r="D252" s="22" t="str">
        <f>IF(INDEX(Veh_Marshal,0,5)="N/A","N/A",'输出-系统进路参数'!G253)</f>
        <v>N/A</v>
      </c>
      <c r="E252" s="22" t="str">
        <f>IF(INDEX(Veh_Marshal,0,5)="N/A","N/A",'输出-系统进路参数'!H253)</f>
        <v>N/A</v>
      </c>
      <c r="F252" s="22" t="str">
        <f>IF(INDEX(Veh_Marshal,0,5)="N/A","N/A",'输出-系统进路参数'!I253)</f>
        <v>N/A</v>
      </c>
      <c r="G252" s="22" t="str">
        <f>IF(INDEX(Veh_Marshal,0,5)="N/A","N/A",'输出-系统进路参数'!J253)</f>
        <v>N/A</v>
      </c>
      <c r="H252" s="22" t="str">
        <f>IF(INDEX(Veh_Marshal,0,5)="N/A","N/A",'输出-系统进路参数'!K253)</f>
        <v>N/A</v>
      </c>
      <c r="I252" s="22" t="str">
        <f>IF(INDEX(Veh_Marshal,0,5)="N/A","N/A",'输出-系统进路参数'!L253)</f>
        <v>N/A</v>
      </c>
      <c r="J252" s="22" t="str">
        <f>IF(INDEX(Veh_Marshal,0,5)="N/A","N/A",'输出-系统进路参数'!M253)</f>
        <v>N/A</v>
      </c>
      <c r="K252" s="22" t="str">
        <f>IF(INDEX(Veh_Marshal,0,5)="N/A","N/A",'输出-系统进路参数'!N253)</f>
        <v>N/A</v>
      </c>
      <c r="L252" s="22" t="str">
        <f>IF(INDEX(Veh_Marshal,0,5)="N/A","N/A",'输出-系统进路参数'!O253)</f>
        <v>N/A</v>
      </c>
      <c r="M252" s="22" t="str">
        <f>IF(INDEX(Veh_Marshal,0,5)="N/A","N/A",'输出-系统进路参数'!P253)</f>
        <v>N/A</v>
      </c>
      <c r="N252" s="22" t="str">
        <f>IF(INDEX(Veh_Marshal,0,5)="N/A","N/A",'输出-系统进路参数'!Q253)</f>
        <v>N/A</v>
      </c>
      <c r="O252" s="22" t="str">
        <f>IF(INDEX(Veh_Marshal,0,5)="N/A","N/A",'输出-系统进路参数'!R253)</f>
        <v>N/A</v>
      </c>
      <c r="P252" s="22" t="str">
        <f>IF(INDEX(Veh_Marshal,0,5)="N/A","N/A",'输出-系统进路参数'!S253)</f>
        <v>N/A</v>
      </c>
      <c r="Q252" s="22" t="str">
        <f>IF(INDEX(Veh_Marshal,0,5)="N/A","N/A",'输出-系统进路参数'!T253)</f>
        <v>N/A</v>
      </c>
      <c r="R252" s="22" t="str">
        <f>IF(INDEX(Veh_Marshal,0,5)="N/A","N/A",'输出-系统进路参数'!U253)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IF(INDEX(Veh_Marshal,0,5)="N/A","N/A",'输出-系统进路参数'!B254)</f>
        <v>N/A</v>
      </c>
      <c r="B253" s="22" t="str">
        <f>IF(INDEX(Veh_Marshal,0,5)="N/A","N/A",'输出-系统进路参数'!E254)</f>
        <v>N/A</v>
      </c>
      <c r="C253" s="22" t="str">
        <f>IF(INDEX(Veh_Marshal,0,5)="N/A","N/A",'输出-系统进路参数'!F254)</f>
        <v>N/A</v>
      </c>
      <c r="D253" s="22" t="str">
        <f>IF(INDEX(Veh_Marshal,0,5)="N/A","N/A",'输出-系统进路参数'!G254)</f>
        <v>N/A</v>
      </c>
      <c r="E253" s="22" t="str">
        <f>IF(INDEX(Veh_Marshal,0,5)="N/A","N/A",'输出-系统进路参数'!H254)</f>
        <v>N/A</v>
      </c>
      <c r="F253" s="22" t="str">
        <f>IF(INDEX(Veh_Marshal,0,5)="N/A","N/A",'输出-系统进路参数'!I254)</f>
        <v>N/A</v>
      </c>
      <c r="G253" s="22" t="str">
        <f>IF(INDEX(Veh_Marshal,0,5)="N/A","N/A",'输出-系统进路参数'!J254)</f>
        <v>N/A</v>
      </c>
      <c r="H253" s="22" t="str">
        <f>IF(INDEX(Veh_Marshal,0,5)="N/A","N/A",'输出-系统进路参数'!K254)</f>
        <v>N/A</v>
      </c>
      <c r="I253" s="22" t="str">
        <f>IF(INDEX(Veh_Marshal,0,5)="N/A","N/A",'输出-系统进路参数'!L254)</f>
        <v>N/A</v>
      </c>
      <c r="J253" s="22" t="str">
        <f>IF(INDEX(Veh_Marshal,0,5)="N/A","N/A",'输出-系统进路参数'!M254)</f>
        <v>N/A</v>
      </c>
      <c r="K253" s="22" t="str">
        <f>IF(INDEX(Veh_Marshal,0,5)="N/A","N/A",'输出-系统进路参数'!N254)</f>
        <v>N/A</v>
      </c>
      <c r="L253" s="22" t="str">
        <f>IF(INDEX(Veh_Marshal,0,5)="N/A","N/A",'输出-系统进路参数'!O254)</f>
        <v>N/A</v>
      </c>
      <c r="M253" s="22" t="str">
        <f>IF(INDEX(Veh_Marshal,0,5)="N/A","N/A",'输出-系统进路参数'!P254)</f>
        <v>N/A</v>
      </c>
      <c r="N253" s="22" t="str">
        <f>IF(INDEX(Veh_Marshal,0,5)="N/A","N/A",'输出-系统进路参数'!Q254)</f>
        <v>N/A</v>
      </c>
      <c r="O253" s="22" t="str">
        <f>IF(INDEX(Veh_Marshal,0,5)="N/A","N/A",'输出-系统进路参数'!R254)</f>
        <v>N/A</v>
      </c>
      <c r="P253" s="22" t="str">
        <f>IF(INDEX(Veh_Marshal,0,5)="N/A","N/A",'输出-系统进路参数'!S254)</f>
        <v>N/A</v>
      </c>
      <c r="Q253" s="22" t="str">
        <f>IF(INDEX(Veh_Marshal,0,5)="N/A","N/A",'输出-系统进路参数'!T254)</f>
        <v>N/A</v>
      </c>
      <c r="R253" s="22" t="str">
        <f>IF(INDEX(Veh_Marshal,0,5)="N/A","N/A",'输出-系统进路参数'!U254)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IF(INDEX(Veh_Marshal,0,5)="N/A","N/A",'输出-系统进路参数'!B255)</f>
        <v>N/A</v>
      </c>
      <c r="B254" s="22" t="str">
        <f>IF(INDEX(Veh_Marshal,0,5)="N/A","N/A",'输出-系统进路参数'!E255)</f>
        <v>N/A</v>
      </c>
      <c r="C254" s="22" t="str">
        <f>IF(INDEX(Veh_Marshal,0,5)="N/A","N/A",'输出-系统进路参数'!F255)</f>
        <v>N/A</v>
      </c>
      <c r="D254" s="22" t="str">
        <f>IF(INDEX(Veh_Marshal,0,5)="N/A","N/A",'输出-系统进路参数'!G255)</f>
        <v>N/A</v>
      </c>
      <c r="E254" s="22" t="str">
        <f>IF(INDEX(Veh_Marshal,0,5)="N/A","N/A",'输出-系统进路参数'!H255)</f>
        <v>N/A</v>
      </c>
      <c r="F254" s="22" t="str">
        <f>IF(INDEX(Veh_Marshal,0,5)="N/A","N/A",'输出-系统进路参数'!I255)</f>
        <v>N/A</v>
      </c>
      <c r="G254" s="22" t="str">
        <f>IF(INDEX(Veh_Marshal,0,5)="N/A","N/A",'输出-系统进路参数'!J255)</f>
        <v>N/A</v>
      </c>
      <c r="H254" s="22" t="str">
        <f>IF(INDEX(Veh_Marshal,0,5)="N/A","N/A",'输出-系统进路参数'!K255)</f>
        <v>N/A</v>
      </c>
      <c r="I254" s="22" t="str">
        <f>IF(INDEX(Veh_Marshal,0,5)="N/A","N/A",'输出-系统进路参数'!L255)</f>
        <v>N/A</v>
      </c>
      <c r="J254" s="22" t="str">
        <f>IF(INDEX(Veh_Marshal,0,5)="N/A","N/A",'输出-系统进路参数'!M255)</f>
        <v>N/A</v>
      </c>
      <c r="K254" s="22" t="str">
        <f>IF(INDEX(Veh_Marshal,0,5)="N/A","N/A",'输出-系统进路参数'!N255)</f>
        <v>N/A</v>
      </c>
      <c r="L254" s="22" t="str">
        <f>IF(INDEX(Veh_Marshal,0,5)="N/A","N/A",'输出-系统进路参数'!O255)</f>
        <v>N/A</v>
      </c>
      <c r="M254" s="22" t="str">
        <f>IF(INDEX(Veh_Marshal,0,5)="N/A","N/A",'输出-系统进路参数'!P255)</f>
        <v>N/A</v>
      </c>
      <c r="N254" s="22" t="str">
        <f>IF(INDEX(Veh_Marshal,0,5)="N/A","N/A",'输出-系统进路参数'!Q255)</f>
        <v>N/A</v>
      </c>
      <c r="O254" s="22" t="str">
        <f>IF(INDEX(Veh_Marshal,0,5)="N/A","N/A",'输出-系统进路参数'!R255)</f>
        <v>N/A</v>
      </c>
      <c r="P254" s="22" t="str">
        <f>IF(INDEX(Veh_Marshal,0,5)="N/A","N/A",'输出-系统进路参数'!S255)</f>
        <v>N/A</v>
      </c>
      <c r="Q254" s="22" t="str">
        <f>IF(INDEX(Veh_Marshal,0,5)="N/A","N/A",'输出-系统进路参数'!T255)</f>
        <v>N/A</v>
      </c>
      <c r="R254" s="22" t="str">
        <f>IF(INDEX(Veh_Marshal,0,5)="N/A","N/A",'输出-系统进路参数'!U255)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IF(INDEX(Veh_Marshal,0,5)="N/A","N/A",'输出-系统进路参数'!B256)</f>
        <v>N/A</v>
      </c>
      <c r="B255" s="22" t="str">
        <f>IF(INDEX(Veh_Marshal,0,5)="N/A","N/A",'输出-系统进路参数'!E256)</f>
        <v>N/A</v>
      </c>
      <c r="C255" s="22" t="str">
        <f>IF(INDEX(Veh_Marshal,0,5)="N/A","N/A",'输出-系统进路参数'!F256)</f>
        <v>N/A</v>
      </c>
      <c r="D255" s="22" t="str">
        <f>IF(INDEX(Veh_Marshal,0,5)="N/A","N/A",'输出-系统进路参数'!G256)</f>
        <v>N/A</v>
      </c>
      <c r="E255" s="22" t="str">
        <f>IF(INDEX(Veh_Marshal,0,5)="N/A","N/A",'输出-系统进路参数'!H256)</f>
        <v>N/A</v>
      </c>
      <c r="F255" s="22" t="str">
        <f>IF(INDEX(Veh_Marshal,0,5)="N/A","N/A",'输出-系统进路参数'!I256)</f>
        <v>N/A</v>
      </c>
      <c r="G255" s="22" t="str">
        <f>IF(INDEX(Veh_Marshal,0,5)="N/A","N/A",'输出-系统进路参数'!J256)</f>
        <v>N/A</v>
      </c>
      <c r="H255" s="22" t="str">
        <f>IF(INDEX(Veh_Marshal,0,5)="N/A","N/A",'输出-系统进路参数'!K256)</f>
        <v>N/A</v>
      </c>
      <c r="I255" s="22" t="str">
        <f>IF(INDEX(Veh_Marshal,0,5)="N/A","N/A",'输出-系统进路参数'!L256)</f>
        <v>N/A</v>
      </c>
      <c r="J255" s="22" t="str">
        <f>IF(INDEX(Veh_Marshal,0,5)="N/A","N/A",'输出-系统进路参数'!M256)</f>
        <v>N/A</v>
      </c>
      <c r="K255" s="22" t="str">
        <f>IF(INDEX(Veh_Marshal,0,5)="N/A","N/A",'输出-系统进路参数'!N256)</f>
        <v>N/A</v>
      </c>
      <c r="L255" s="22" t="str">
        <f>IF(INDEX(Veh_Marshal,0,5)="N/A","N/A",'输出-系统进路参数'!O256)</f>
        <v>N/A</v>
      </c>
      <c r="M255" s="22" t="str">
        <f>IF(INDEX(Veh_Marshal,0,5)="N/A","N/A",'输出-系统进路参数'!P256)</f>
        <v>N/A</v>
      </c>
      <c r="N255" s="22" t="str">
        <f>IF(INDEX(Veh_Marshal,0,5)="N/A","N/A",'输出-系统进路参数'!Q256)</f>
        <v>N/A</v>
      </c>
      <c r="O255" s="22" t="str">
        <f>IF(INDEX(Veh_Marshal,0,5)="N/A","N/A",'输出-系统进路参数'!R256)</f>
        <v>N/A</v>
      </c>
      <c r="P255" s="22" t="str">
        <f>IF(INDEX(Veh_Marshal,0,5)="N/A","N/A",'输出-系统进路参数'!S256)</f>
        <v>N/A</v>
      </c>
      <c r="Q255" s="22" t="str">
        <f>IF(INDEX(Veh_Marshal,0,5)="N/A","N/A",'输出-系统进路参数'!T256)</f>
        <v>N/A</v>
      </c>
      <c r="R255" s="22" t="str">
        <f>IF(INDEX(Veh_Marshal,0,5)="N/A","N/A",'输出-系统进路参数'!U256)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IF(INDEX(Veh_Marshal,0,5)="N/A","N/A",'输出-系统进路参数'!B257)</f>
        <v>N/A</v>
      </c>
      <c r="B256" s="22" t="str">
        <f>IF(INDEX(Veh_Marshal,0,5)="N/A","N/A",'输出-系统进路参数'!E257)</f>
        <v>N/A</v>
      </c>
      <c r="C256" s="22" t="str">
        <f>IF(INDEX(Veh_Marshal,0,5)="N/A","N/A",'输出-系统进路参数'!F257)</f>
        <v>N/A</v>
      </c>
      <c r="D256" s="22" t="str">
        <f>IF(INDEX(Veh_Marshal,0,5)="N/A","N/A",'输出-系统进路参数'!G257)</f>
        <v>N/A</v>
      </c>
      <c r="E256" s="22" t="str">
        <f>IF(INDEX(Veh_Marshal,0,5)="N/A","N/A",'输出-系统进路参数'!H257)</f>
        <v>N/A</v>
      </c>
      <c r="F256" s="22" t="str">
        <f>IF(INDEX(Veh_Marshal,0,5)="N/A","N/A",'输出-系统进路参数'!I257)</f>
        <v>N/A</v>
      </c>
      <c r="G256" s="22" t="str">
        <f>IF(INDEX(Veh_Marshal,0,5)="N/A","N/A",'输出-系统进路参数'!J257)</f>
        <v>N/A</v>
      </c>
      <c r="H256" s="22" t="str">
        <f>IF(INDEX(Veh_Marshal,0,5)="N/A","N/A",'输出-系统进路参数'!K257)</f>
        <v>N/A</v>
      </c>
      <c r="I256" s="22" t="str">
        <f>IF(INDEX(Veh_Marshal,0,5)="N/A","N/A",'输出-系统进路参数'!L257)</f>
        <v>N/A</v>
      </c>
      <c r="J256" s="22" t="str">
        <f>IF(INDEX(Veh_Marshal,0,5)="N/A","N/A",'输出-系统进路参数'!M257)</f>
        <v>N/A</v>
      </c>
      <c r="K256" s="22" t="str">
        <f>IF(INDEX(Veh_Marshal,0,5)="N/A","N/A",'输出-系统进路参数'!N257)</f>
        <v>N/A</v>
      </c>
      <c r="L256" s="22" t="str">
        <f>IF(INDEX(Veh_Marshal,0,5)="N/A","N/A",'输出-系统进路参数'!O257)</f>
        <v>N/A</v>
      </c>
      <c r="M256" s="22" t="str">
        <f>IF(INDEX(Veh_Marshal,0,5)="N/A","N/A",'输出-系统进路参数'!P257)</f>
        <v>N/A</v>
      </c>
      <c r="N256" s="22" t="str">
        <f>IF(INDEX(Veh_Marshal,0,5)="N/A","N/A",'输出-系统进路参数'!Q257)</f>
        <v>N/A</v>
      </c>
      <c r="O256" s="22" t="str">
        <f>IF(INDEX(Veh_Marshal,0,5)="N/A","N/A",'输出-系统进路参数'!R257)</f>
        <v>N/A</v>
      </c>
      <c r="P256" s="22" t="str">
        <f>IF(INDEX(Veh_Marshal,0,5)="N/A","N/A",'输出-系统进路参数'!S257)</f>
        <v>N/A</v>
      </c>
      <c r="Q256" s="22" t="str">
        <f>IF(INDEX(Veh_Marshal,0,5)="N/A","N/A",'输出-系统进路参数'!T257)</f>
        <v>N/A</v>
      </c>
      <c r="R256" s="22" t="str">
        <f>IF(INDEX(Veh_Marshal,0,5)="N/A","N/A",'输出-系统进路参数'!U257)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IF(INDEX(Veh_Marshal,0,5)="N/A","N/A",'输出-系统进路参数'!B258)</f>
        <v>N/A</v>
      </c>
      <c r="B257" s="22" t="str">
        <f>IF(INDEX(Veh_Marshal,0,5)="N/A","N/A",'输出-系统进路参数'!E258)</f>
        <v>N/A</v>
      </c>
      <c r="C257" s="22" t="str">
        <f>IF(INDEX(Veh_Marshal,0,5)="N/A","N/A",'输出-系统进路参数'!F258)</f>
        <v>N/A</v>
      </c>
      <c r="D257" s="22" t="str">
        <f>IF(INDEX(Veh_Marshal,0,5)="N/A","N/A",'输出-系统进路参数'!G258)</f>
        <v>N/A</v>
      </c>
      <c r="E257" s="22" t="str">
        <f>IF(INDEX(Veh_Marshal,0,5)="N/A","N/A",'输出-系统进路参数'!H258)</f>
        <v>N/A</v>
      </c>
      <c r="F257" s="22" t="str">
        <f>IF(INDEX(Veh_Marshal,0,5)="N/A","N/A",'输出-系统进路参数'!I258)</f>
        <v>N/A</v>
      </c>
      <c r="G257" s="22" t="str">
        <f>IF(INDEX(Veh_Marshal,0,5)="N/A","N/A",'输出-系统进路参数'!J258)</f>
        <v>N/A</v>
      </c>
      <c r="H257" s="22" t="str">
        <f>IF(INDEX(Veh_Marshal,0,5)="N/A","N/A",'输出-系统进路参数'!K258)</f>
        <v>N/A</v>
      </c>
      <c r="I257" s="22" t="str">
        <f>IF(INDEX(Veh_Marshal,0,5)="N/A","N/A",'输出-系统进路参数'!L258)</f>
        <v>N/A</v>
      </c>
      <c r="J257" s="22" t="str">
        <f>IF(INDEX(Veh_Marshal,0,5)="N/A","N/A",'输出-系统进路参数'!M258)</f>
        <v>N/A</v>
      </c>
      <c r="K257" s="22" t="str">
        <f>IF(INDEX(Veh_Marshal,0,5)="N/A","N/A",'输出-系统进路参数'!N258)</f>
        <v>N/A</v>
      </c>
      <c r="L257" s="22" t="str">
        <f>IF(INDEX(Veh_Marshal,0,5)="N/A","N/A",'输出-系统进路参数'!O258)</f>
        <v>N/A</v>
      </c>
      <c r="M257" s="22" t="str">
        <f>IF(INDEX(Veh_Marshal,0,5)="N/A","N/A",'输出-系统进路参数'!P258)</f>
        <v>N/A</v>
      </c>
      <c r="N257" s="22" t="str">
        <f>IF(INDEX(Veh_Marshal,0,5)="N/A","N/A",'输出-系统进路参数'!Q258)</f>
        <v>N/A</v>
      </c>
      <c r="O257" s="22" t="str">
        <f>IF(INDEX(Veh_Marshal,0,5)="N/A","N/A",'输出-系统进路参数'!R258)</f>
        <v>N/A</v>
      </c>
      <c r="P257" s="22" t="str">
        <f>IF(INDEX(Veh_Marshal,0,5)="N/A","N/A",'输出-系统进路参数'!S258)</f>
        <v>N/A</v>
      </c>
      <c r="Q257" s="22" t="str">
        <f>IF(INDEX(Veh_Marshal,0,5)="N/A","N/A",'输出-系统进路参数'!T258)</f>
        <v>N/A</v>
      </c>
      <c r="R257" s="22" t="str">
        <f>IF(INDEX(Veh_Marshal,0,5)="N/A","N/A",'输出-系统进路参数'!U258)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IF(INDEX(Veh_Marshal,0,5)="N/A","N/A",'输出-系统进路参数'!B259)</f>
        <v>N/A</v>
      </c>
      <c r="B258" s="22" t="str">
        <f>IF(INDEX(Veh_Marshal,0,5)="N/A","N/A",'输出-系统进路参数'!E259)</f>
        <v>N/A</v>
      </c>
      <c r="C258" s="22" t="str">
        <f>IF(INDEX(Veh_Marshal,0,5)="N/A","N/A",'输出-系统进路参数'!F259)</f>
        <v>N/A</v>
      </c>
      <c r="D258" s="22" t="str">
        <f>IF(INDEX(Veh_Marshal,0,5)="N/A","N/A",'输出-系统进路参数'!G259)</f>
        <v>N/A</v>
      </c>
      <c r="E258" s="22" t="str">
        <f>IF(INDEX(Veh_Marshal,0,5)="N/A","N/A",'输出-系统进路参数'!H259)</f>
        <v>N/A</v>
      </c>
      <c r="F258" s="22" t="str">
        <f>IF(INDEX(Veh_Marshal,0,5)="N/A","N/A",'输出-系统进路参数'!I259)</f>
        <v>N/A</v>
      </c>
      <c r="G258" s="22" t="str">
        <f>IF(INDEX(Veh_Marshal,0,5)="N/A","N/A",'输出-系统进路参数'!J259)</f>
        <v>N/A</v>
      </c>
      <c r="H258" s="22" t="str">
        <f>IF(INDEX(Veh_Marshal,0,5)="N/A","N/A",'输出-系统进路参数'!K259)</f>
        <v>N/A</v>
      </c>
      <c r="I258" s="22" t="str">
        <f>IF(INDEX(Veh_Marshal,0,5)="N/A","N/A",'输出-系统进路参数'!L259)</f>
        <v>N/A</v>
      </c>
      <c r="J258" s="22" t="str">
        <f>IF(INDEX(Veh_Marshal,0,5)="N/A","N/A",'输出-系统进路参数'!M259)</f>
        <v>N/A</v>
      </c>
      <c r="K258" s="22" t="str">
        <f>IF(INDEX(Veh_Marshal,0,5)="N/A","N/A",'输出-系统进路参数'!N259)</f>
        <v>N/A</v>
      </c>
      <c r="L258" s="22" t="str">
        <f>IF(INDEX(Veh_Marshal,0,5)="N/A","N/A",'输出-系统进路参数'!O259)</f>
        <v>N/A</v>
      </c>
      <c r="M258" s="22" t="str">
        <f>IF(INDEX(Veh_Marshal,0,5)="N/A","N/A",'输出-系统进路参数'!P259)</f>
        <v>N/A</v>
      </c>
      <c r="N258" s="22" t="str">
        <f>IF(INDEX(Veh_Marshal,0,5)="N/A","N/A",'输出-系统进路参数'!Q259)</f>
        <v>N/A</v>
      </c>
      <c r="O258" s="22" t="str">
        <f>IF(INDEX(Veh_Marshal,0,5)="N/A","N/A",'输出-系统进路参数'!R259)</f>
        <v>N/A</v>
      </c>
      <c r="P258" s="22" t="str">
        <f>IF(INDEX(Veh_Marshal,0,5)="N/A","N/A",'输出-系统进路参数'!S259)</f>
        <v>N/A</v>
      </c>
      <c r="Q258" s="22" t="str">
        <f>IF(INDEX(Veh_Marshal,0,5)="N/A","N/A",'输出-系统进路参数'!T259)</f>
        <v>N/A</v>
      </c>
      <c r="R258" s="22" t="str">
        <f>IF(INDEX(Veh_Marshal,0,5)="N/A","N/A",'输出-系统进路参数'!U259)</f>
        <v>N/A</v>
      </c>
      <c r="S258" s="42" t="str">
        <f t="shared" ref="S258:S321" si="44">IF($A258="N/A","N/A",IF($F258="N/A",CEILING($C258/3.6*(CFG_T_EB_OUT+CFG_T_EB_SETUP)/1000+($C258/3.6)^2/(INDEX(Veh_Gebr,0,5)+$E258/1000*9.8)/2,0.001),$F258))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+Conf_SafeMarginDist+Proj_Sig2AxleDist+INDEX(Veh_Hook2Roller,0,5))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+$C258/3.6/(INDEX(Veh_Gebr,0,5)+$E258/1000*9.8)*1000
+Equ_AxleClearDelay+Conf_VibInTime_CBI)/1000,
10),$V258))</f>
        <v>N/A</v>
      </c>
      <c r="Y258" s="30" t="str">
        <f t="shared" ref="Y258:Y321" si="50">IF($A258="N/A","N/A",
IF($M258="N/A","N/A",
IF($Q258="N/A","N/A",
CEILING(SQRT(2*($O258-INDEX(Veh_Length,0,5)+INDEX(Veh_Hook2Roller,0,5)-Proj_Sp2AxleDist)/(INDEX(Veh_NormDec,0,5)+$P258/1000*9.8))*1000*2,5000)/1000)))</f>
        <v>N/A</v>
      </c>
      <c r="Z258" s="30" t="str">
        <f t="shared" ref="Z258:Z321" si="51">IF($A258="N/A","N/A",
IF($M258="N/A","N/A",
IF($Q258="N/A","N/A",
CEILING(($Y258*1000+CFG_T_EB_OUT+CFG_T_EB_SETUP
+((SQRT((2*INDEX(Veh_Gebr,0,5)*(INDEX(Veh_MaxAcc,0,5)-$P258/1000*9.8)*CFG_T_EB_SETUP/1000)^2
       +4*(INDEX(Veh_Gebr,0,5)+INDEX(Veh_MaxAcc,0,5))*(INDEX(Veh_MaxAcc,0,5)-$P258/1000*9.8)*(INDEX(Veh_Gebr,0,5)*$P258/1000*9.8*(CFG_T_EB_SETUP/1000)^2
           +2*(INDEX(Veh_Gebr,0,5)+$P258/1000*9.8)*($O258-INDEX(Veh_Length,0,5)+INDEX(Veh_Hook2Roller,0,5))))
    -2*INDEX(Veh_Gebr,0,5)*(INDEX(Veh_MaxAcc,0,5)-$P258/1000*9.8)*CFG_T_EB_SETUP/1000)
  /2/(INDEX(Veh_MaxAcc,0,5)+INDEX(Veh_Gebr,0,5))-$P258/1000*9.8*CFG_T_EB_SETUP/1000)/(INDEX(Veh_Gebr,0,5)+$P258/1000*9.8)*1000
+Equ_AxleClearDelay+Conf_VibInTime_CBI)/1000,
10)
)))</f>
        <v>N/A</v>
      </c>
      <c r="AA258" s="30" t="str">
        <f t="shared" ref="AA258:AA321" si="52">IF($A258="N/A","N/A",
IF($Q258="N/A","N/A",
FLOOR((Proj_RmMaxForwSpd/3.6-ATO速度_EB速度余量/3.6)*1000/INDEX(Veh_NormDec,0,5)
+(Proj_RmMaxForwSpd/3.6-ATO速度_EB速度余量/3.6)*1000/INDEX(Veh_MaxAcc,0,5)
+($B258-(Proj_RmMaxForwSpd/3.6-ATO速度_EB速度余量/3.6)^2/(2*INDEX(Veh_NormDec,0,5))-(Proj_RmMaxForwSpd/3.6-ATO速度_EB速度余量/3.6)^2/(2*INDEX(Veh_MaxAcc,0,5)))/(Proj_RmMaxForwSpd/3.6-ATO速度_EB速度余量/3.6)*1000
+$N258*1000,5000)/1000))</f>
        <v>N/A</v>
      </c>
      <c r="AB258" s="30" t="str">
        <f t="shared" ref="AB258:AB321" si="53">IF($A258="N/A","N/A",
IF($Q258="N/A","N/A",
CEILING(($AA258*1000+CFG_T_EB_OUT+CFG_T_EB_SETUP
+$D258/3.6/(INDEX(Veh_Gebr,0,5)+$G258/1000*9.8)*1000
+Equ_AxleClearDelay+Conf_VibInTime_CBI)/1000,
10)
))</f>
        <v>N/A</v>
      </c>
      <c r="AC258" s="30" t="str">
        <f t="shared" ref="AC258:AC321" si="54">IF($A258="N/A","N/A",
CEILING(司机反应时间*1000
+INDEX(Veh_FsbTracCutDelay,0,5)+INDEX(Veh_FsbSetDelay,0,5)+INDEX(Veh_FsbCoastTime,0,5)
+Proj_RmMaxForwSpd/3.6/(INDEX(Veh_Fsbr,0,5)-Proj_MaxLineGrad*9.8/1000)*1000
+Equ_AxleClearDelay
+Conf_VibInTime_CBI,
10000)/1000)</f>
        <v>N/A</v>
      </c>
    </row>
    <row r="259" spans="1:29">
      <c r="A259" s="22" t="str">
        <f>IF(INDEX(Veh_Marshal,0,5)="N/A","N/A",'输出-系统进路参数'!B260)</f>
        <v>N/A</v>
      </c>
      <c r="B259" s="22" t="str">
        <f>IF(INDEX(Veh_Marshal,0,5)="N/A","N/A",'输出-系统进路参数'!E260)</f>
        <v>N/A</v>
      </c>
      <c r="C259" s="22" t="str">
        <f>IF(INDEX(Veh_Marshal,0,5)="N/A","N/A",'输出-系统进路参数'!F260)</f>
        <v>N/A</v>
      </c>
      <c r="D259" s="22" t="str">
        <f>IF(INDEX(Veh_Marshal,0,5)="N/A","N/A",'输出-系统进路参数'!G260)</f>
        <v>N/A</v>
      </c>
      <c r="E259" s="22" t="str">
        <f>IF(INDEX(Veh_Marshal,0,5)="N/A","N/A",'输出-系统进路参数'!H260)</f>
        <v>N/A</v>
      </c>
      <c r="F259" s="22" t="str">
        <f>IF(INDEX(Veh_Marshal,0,5)="N/A","N/A",'输出-系统进路参数'!I260)</f>
        <v>N/A</v>
      </c>
      <c r="G259" s="22" t="str">
        <f>IF(INDEX(Veh_Marshal,0,5)="N/A","N/A",'输出-系统进路参数'!J260)</f>
        <v>N/A</v>
      </c>
      <c r="H259" s="22" t="str">
        <f>IF(INDEX(Veh_Marshal,0,5)="N/A","N/A",'输出-系统进路参数'!K260)</f>
        <v>N/A</v>
      </c>
      <c r="I259" s="22" t="str">
        <f>IF(INDEX(Veh_Marshal,0,5)="N/A","N/A",'输出-系统进路参数'!L260)</f>
        <v>N/A</v>
      </c>
      <c r="J259" s="22" t="str">
        <f>IF(INDEX(Veh_Marshal,0,5)="N/A","N/A",'输出-系统进路参数'!M260)</f>
        <v>N/A</v>
      </c>
      <c r="K259" s="22" t="str">
        <f>IF(INDEX(Veh_Marshal,0,5)="N/A","N/A",'输出-系统进路参数'!N260)</f>
        <v>N/A</v>
      </c>
      <c r="L259" s="22" t="str">
        <f>IF(INDEX(Veh_Marshal,0,5)="N/A","N/A",'输出-系统进路参数'!O260)</f>
        <v>N/A</v>
      </c>
      <c r="M259" s="22" t="str">
        <f>IF(INDEX(Veh_Marshal,0,5)="N/A","N/A",'输出-系统进路参数'!P260)</f>
        <v>N/A</v>
      </c>
      <c r="N259" s="22" t="str">
        <f>IF(INDEX(Veh_Marshal,0,5)="N/A","N/A",'输出-系统进路参数'!Q260)</f>
        <v>N/A</v>
      </c>
      <c r="O259" s="22" t="str">
        <f>IF(INDEX(Veh_Marshal,0,5)="N/A","N/A",'输出-系统进路参数'!R260)</f>
        <v>N/A</v>
      </c>
      <c r="P259" s="22" t="str">
        <f>IF(INDEX(Veh_Marshal,0,5)="N/A","N/A",'输出-系统进路参数'!S260)</f>
        <v>N/A</v>
      </c>
      <c r="Q259" s="22" t="str">
        <f>IF(INDEX(Veh_Marshal,0,5)="N/A","N/A",'输出-系统进路参数'!T260)</f>
        <v>N/A</v>
      </c>
      <c r="R259" s="22" t="str">
        <f>IF(INDEX(Veh_Marshal,0,5)="N/A","N/A",'输出-系统进路参数'!U260)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IF(INDEX(Veh_Marshal,0,5)="N/A","N/A",'输出-系统进路参数'!B261)</f>
        <v>N/A</v>
      </c>
      <c r="B260" s="22" t="str">
        <f>IF(INDEX(Veh_Marshal,0,5)="N/A","N/A",'输出-系统进路参数'!E261)</f>
        <v>N/A</v>
      </c>
      <c r="C260" s="22" t="str">
        <f>IF(INDEX(Veh_Marshal,0,5)="N/A","N/A",'输出-系统进路参数'!F261)</f>
        <v>N/A</v>
      </c>
      <c r="D260" s="22" t="str">
        <f>IF(INDEX(Veh_Marshal,0,5)="N/A","N/A",'输出-系统进路参数'!G261)</f>
        <v>N/A</v>
      </c>
      <c r="E260" s="22" t="str">
        <f>IF(INDEX(Veh_Marshal,0,5)="N/A","N/A",'输出-系统进路参数'!H261)</f>
        <v>N/A</v>
      </c>
      <c r="F260" s="22" t="str">
        <f>IF(INDEX(Veh_Marshal,0,5)="N/A","N/A",'输出-系统进路参数'!I261)</f>
        <v>N/A</v>
      </c>
      <c r="G260" s="22" t="str">
        <f>IF(INDEX(Veh_Marshal,0,5)="N/A","N/A",'输出-系统进路参数'!J261)</f>
        <v>N/A</v>
      </c>
      <c r="H260" s="22" t="str">
        <f>IF(INDEX(Veh_Marshal,0,5)="N/A","N/A",'输出-系统进路参数'!K261)</f>
        <v>N/A</v>
      </c>
      <c r="I260" s="22" t="str">
        <f>IF(INDEX(Veh_Marshal,0,5)="N/A","N/A",'输出-系统进路参数'!L261)</f>
        <v>N/A</v>
      </c>
      <c r="J260" s="22" t="str">
        <f>IF(INDEX(Veh_Marshal,0,5)="N/A","N/A",'输出-系统进路参数'!M261)</f>
        <v>N/A</v>
      </c>
      <c r="K260" s="22" t="str">
        <f>IF(INDEX(Veh_Marshal,0,5)="N/A","N/A",'输出-系统进路参数'!N261)</f>
        <v>N/A</v>
      </c>
      <c r="L260" s="22" t="str">
        <f>IF(INDEX(Veh_Marshal,0,5)="N/A","N/A",'输出-系统进路参数'!O261)</f>
        <v>N/A</v>
      </c>
      <c r="M260" s="22" t="str">
        <f>IF(INDEX(Veh_Marshal,0,5)="N/A","N/A",'输出-系统进路参数'!P261)</f>
        <v>N/A</v>
      </c>
      <c r="N260" s="22" t="str">
        <f>IF(INDEX(Veh_Marshal,0,5)="N/A","N/A",'输出-系统进路参数'!Q261)</f>
        <v>N/A</v>
      </c>
      <c r="O260" s="22" t="str">
        <f>IF(INDEX(Veh_Marshal,0,5)="N/A","N/A",'输出-系统进路参数'!R261)</f>
        <v>N/A</v>
      </c>
      <c r="P260" s="22" t="str">
        <f>IF(INDEX(Veh_Marshal,0,5)="N/A","N/A",'输出-系统进路参数'!S261)</f>
        <v>N/A</v>
      </c>
      <c r="Q260" s="22" t="str">
        <f>IF(INDEX(Veh_Marshal,0,5)="N/A","N/A",'输出-系统进路参数'!T261)</f>
        <v>N/A</v>
      </c>
      <c r="R260" s="22" t="str">
        <f>IF(INDEX(Veh_Marshal,0,5)="N/A","N/A",'输出-系统进路参数'!U261)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IF(INDEX(Veh_Marshal,0,5)="N/A","N/A",'输出-系统进路参数'!B262)</f>
        <v>N/A</v>
      </c>
      <c r="B261" s="22" t="str">
        <f>IF(INDEX(Veh_Marshal,0,5)="N/A","N/A",'输出-系统进路参数'!E262)</f>
        <v>N/A</v>
      </c>
      <c r="C261" s="22" t="str">
        <f>IF(INDEX(Veh_Marshal,0,5)="N/A","N/A",'输出-系统进路参数'!F262)</f>
        <v>N/A</v>
      </c>
      <c r="D261" s="22" t="str">
        <f>IF(INDEX(Veh_Marshal,0,5)="N/A","N/A",'输出-系统进路参数'!G262)</f>
        <v>N/A</v>
      </c>
      <c r="E261" s="22" t="str">
        <f>IF(INDEX(Veh_Marshal,0,5)="N/A","N/A",'输出-系统进路参数'!H262)</f>
        <v>N/A</v>
      </c>
      <c r="F261" s="22" t="str">
        <f>IF(INDEX(Veh_Marshal,0,5)="N/A","N/A",'输出-系统进路参数'!I262)</f>
        <v>N/A</v>
      </c>
      <c r="G261" s="22" t="str">
        <f>IF(INDEX(Veh_Marshal,0,5)="N/A","N/A",'输出-系统进路参数'!J262)</f>
        <v>N/A</v>
      </c>
      <c r="H261" s="22" t="str">
        <f>IF(INDEX(Veh_Marshal,0,5)="N/A","N/A",'输出-系统进路参数'!K262)</f>
        <v>N/A</v>
      </c>
      <c r="I261" s="22" t="str">
        <f>IF(INDEX(Veh_Marshal,0,5)="N/A","N/A",'输出-系统进路参数'!L262)</f>
        <v>N/A</v>
      </c>
      <c r="J261" s="22" t="str">
        <f>IF(INDEX(Veh_Marshal,0,5)="N/A","N/A",'输出-系统进路参数'!M262)</f>
        <v>N/A</v>
      </c>
      <c r="K261" s="22" t="str">
        <f>IF(INDEX(Veh_Marshal,0,5)="N/A","N/A",'输出-系统进路参数'!N262)</f>
        <v>N/A</v>
      </c>
      <c r="L261" s="22" t="str">
        <f>IF(INDEX(Veh_Marshal,0,5)="N/A","N/A",'输出-系统进路参数'!O262)</f>
        <v>N/A</v>
      </c>
      <c r="M261" s="22" t="str">
        <f>IF(INDEX(Veh_Marshal,0,5)="N/A","N/A",'输出-系统进路参数'!P262)</f>
        <v>N/A</v>
      </c>
      <c r="N261" s="22" t="str">
        <f>IF(INDEX(Veh_Marshal,0,5)="N/A","N/A",'输出-系统进路参数'!Q262)</f>
        <v>N/A</v>
      </c>
      <c r="O261" s="22" t="str">
        <f>IF(INDEX(Veh_Marshal,0,5)="N/A","N/A",'输出-系统进路参数'!R262)</f>
        <v>N/A</v>
      </c>
      <c r="P261" s="22" t="str">
        <f>IF(INDEX(Veh_Marshal,0,5)="N/A","N/A",'输出-系统进路参数'!S262)</f>
        <v>N/A</v>
      </c>
      <c r="Q261" s="22" t="str">
        <f>IF(INDEX(Veh_Marshal,0,5)="N/A","N/A",'输出-系统进路参数'!T262)</f>
        <v>N/A</v>
      </c>
      <c r="R261" s="22" t="str">
        <f>IF(INDEX(Veh_Marshal,0,5)="N/A","N/A",'输出-系统进路参数'!U262)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IF(INDEX(Veh_Marshal,0,5)="N/A","N/A",'输出-系统进路参数'!B263)</f>
        <v>N/A</v>
      </c>
      <c r="B262" s="22" t="str">
        <f>IF(INDEX(Veh_Marshal,0,5)="N/A","N/A",'输出-系统进路参数'!E263)</f>
        <v>N/A</v>
      </c>
      <c r="C262" s="22" t="str">
        <f>IF(INDEX(Veh_Marshal,0,5)="N/A","N/A",'输出-系统进路参数'!F263)</f>
        <v>N/A</v>
      </c>
      <c r="D262" s="22" t="str">
        <f>IF(INDEX(Veh_Marshal,0,5)="N/A","N/A",'输出-系统进路参数'!G263)</f>
        <v>N/A</v>
      </c>
      <c r="E262" s="22" t="str">
        <f>IF(INDEX(Veh_Marshal,0,5)="N/A","N/A",'输出-系统进路参数'!H263)</f>
        <v>N/A</v>
      </c>
      <c r="F262" s="22" t="str">
        <f>IF(INDEX(Veh_Marshal,0,5)="N/A","N/A",'输出-系统进路参数'!I263)</f>
        <v>N/A</v>
      </c>
      <c r="G262" s="22" t="str">
        <f>IF(INDEX(Veh_Marshal,0,5)="N/A","N/A",'输出-系统进路参数'!J263)</f>
        <v>N/A</v>
      </c>
      <c r="H262" s="22" t="str">
        <f>IF(INDEX(Veh_Marshal,0,5)="N/A","N/A",'输出-系统进路参数'!K263)</f>
        <v>N/A</v>
      </c>
      <c r="I262" s="22" t="str">
        <f>IF(INDEX(Veh_Marshal,0,5)="N/A","N/A",'输出-系统进路参数'!L263)</f>
        <v>N/A</v>
      </c>
      <c r="J262" s="22" t="str">
        <f>IF(INDEX(Veh_Marshal,0,5)="N/A","N/A",'输出-系统进路参数'!M263)</f>
        <v>N/A</v>
      </c>
      <c r="K262" s="22" t="str">
        <f>IF(INDEX(Veh_Marshal,0,5)="N/A","N/A",'输出-系统进路参数'!N263)</f>
        <v>N/A</v>
      </c>
      <c r="L262" s="22" t="str">
        <f>IF(INDEX(Veh_Marshal,0,5)="N/A","N/A",'输出-系统进路参数'!O263)</f>
        <v>N/A</v>
      </c>
      <c r="M262" s="22" t="str">
        <f>IF(INDEX(Veh_Marshal,0,5)="N/A","N/A",'输出-系统进路参数'!P263)</f>
        <v>N/A</v>
      </c>
      <c r="N262" s="22" t="str">
        <f>IF(INDEX(Veh_Marshal,0,5)="N/A","N/A",'输出-系统进路参数'!Q263)</f>
        <v>N/A</v>
      </c>
      <c r="O262" s="22" t="str">
        <f>IF(INDEX(Veh_Marshal,0,5)="N/A","N/A",'输出-系统进路参数'!R263)</f>
        <v>N/A</v>
      </c>
      <c r="P262" s="22" t="str">
        <f>IF(INDEX(Veh_Marshal,0,5)="N/A","N/A",'输出-系统进路参数'!S263)</f>
        <v>N/A</v>
      </c>
      <c r="Q262" s="22" t="str">
        <f>IF(INDEX(Veh_Marshal,0,5)="N/A","N/A",'输出-系统进路参数'!T263)</f>
        <v>N/A</v>
      </c>
      <c r="R262" s="22" t="str">
        <f>IF(INDEX(Veh_Marshal,0,5)="N/A","N/A",'输出-系统进路参数'!U263)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IF(INDEX(Veh_Marshal,0,5)="N/A","N/A",'输出-系统进路参数'!B264)</f>
        <v>N/A</v>
      </c>
      <c r="B263" s="22" t="str">
        <f>IF(INDEX(Veh_Marshal,0,5)="N/A","N/A",'输出-系统进路参数'!E264)</f>
        <v>N/A</v>
      </c>
      <c r="C263" s="22" t="str">
        <f>IF(INDEX(Veh_Marshal,0,5)="N/A","N/A",'输出-系统进路参数'!F264)</f>
        <v>N/A</v>
      </c>
      <c r="D263" s="22" t="str">
        <f>IF(INDEX(Veh_Marshal,0,5)="N/A","N/A",'输出-系统进路参数'!G264)</f>
        <v>N/A</v>
      </c>
      <c r="E263" s="22" t="str">
        <f>IF(INDEX(Veh_Marshal,0,5)="N/A","N/A",'输出-系统进路参数'!H264)</f>
        <v>N/A</v>
      </c>
      <c r="F263" s="22" t="str">
        <f>IF(INDEX(Veh_Marshal,0,5)="N/A","N/A",'输出-系统进路参数'!I264)</f>
        <v>N/A</v>
      </c>
      <c r="G263" s="22" t="str">
        <f>IF(INDEX(Veh_Marshal,0,5)="N/A","N/A",'输出-系统进路参数'!J264)</f>
        <v>N/A</v>
      </c>
      <c r="H263" s="22" t="str">
        <f>IF(INDEX(Veh_Marshal,0,5)="N/A","N/A",'输出-系统进路参数'!K264)</f>
        <v>N/A</v>
      </c>
      <c r="I263" s="22" t="str">
        <f>IF(INDEX(Veh_Marshal,0,5)="N/A","N/A",'输出-系统进路参数'!L264)</f>
        <v>N/A</v>
      </c>
      <c r="J263" s="22" t="str">
        <f>IF(INDEX(Veh_Marshal,0,5)="N/A","N/A",'输出-系统进路参数'!M264)</f>
        <v>N/A</v>
      </c>
      <c r="K263" s="22" t="str">
        <f>IF(INDEX(Veh_Marshal,0,5)="N/A","N/A",'输出-系统进路参数'!N264)</f>
        <v>N/A</v>
      </c>
      <c r="L263" s="22" t="str">
        <f>IF(INDEX(Veh_Marshal,0,5)="N/A","N/A",'输出-系统进路参数'!O264)</f>
        <v>N/A</v>
      </c>
      <c r="M263" s="22" t="str">
        <f>IF(INDEX(Veh_Marshal,0,5)="N/A","N/A",'输出-系统进路参数'!P264)</f>
        <v>N/A</v>
      </c>
      <c r="N263" s="22" t="str">
        <f>IF(INDEX(Veh_Marshal,0,5)="N/A","N/A",'输出-系统进路参数'!Q264)</f>
        <v>N/A</v>
      </c>
      <c r="O263" s="22" t="str">
        <f>IF(INDEX(Veh_Marshal,0,5)="N/A","N/A",'输出-系统进路参数'!R264)</f>
        <v>N/A</v>
      </c>
      <c r="P263" s="22" t="str">
        <f>IF(INDEX(Veh_Marshal,0,5)="N/A","N/A",'输出-系统进路参数'!S264)</f>
        <v>N/A</v>
      </c>
      <c r="Q263" s="22" t="str">
        <f>IF(INDEX(Veh_Marshal,0,5)="N/A","N/A",'输出-系统进路参数'!T264)</f>
        <v>N/A</v>
      </c>
      <c r="R263" s="22" t="str">
        <f>IF(INDEX(Veh_Marshal,0,5)="N/A","N/A",'输出-系统进路参数'!U264)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IF(INDEX(Veh_Marshal,0,5)="N/A","N/A",'输出-系统进路参数'!B265)</f>
        <v>N/A</v>
      </c>
      <c r="B264" s="22" t="str">
        <f>IF(INDEX(Veh_Marshal,0,5)="N/A","N/A",'输出-系统进路参数'!E265)</f>
        <v>N/A</v>
      </c>
      <c r="C264" s="22" t="str">
        <f>IF(INDEX(Veh_Marshal,0,5)="N/A","N/A",'输出-系统进路参数'!F265)</f>
        <v>N/A</v>
      </c>
      <c r="D264" s="22" t="str">
        <f>IF(INDEX(Veh_Marshal,0,5)="N/A","N/A",'输出-系统进路参数'!G265)</f>
        <v>N/A</v>
      </c>
      <c r="E264" s="22" t="str">
        <f>IF(INDEX(Veh_Marshal,0,5)="N/A","N/A",'输出-系统进路参数'!H265)</f>
        <v>N/A</v>
      </c>
      <c r="F264" s="22" t="str">
        <f>IF(INDEX(Veh_Marshal,0,5)="N/A","N/A",'输出-系统进路参数'!I265)</f>
        <v>N/A</v>
      </c>
      <c r="G264" s="22" t="str">
        <f>IF(INDEX(Veh_Marshal,0,5)="N/A","N/A",'输出-系统进路参数'!J265)</f>
        <v>N/A</v>
      </c>
      <c r="H264" s="22" t="str">
        <f>IF(INDEX(Veh_Marshal,0,5)="N/A","N/A",'输出-系统进路参数'!K265)</f>
        <v>N/A</v>
      </c>
      <c r="I264" s="22" t="str">
        <f>IF(INDEX(Veh_Marshal,0,5)="N/A","N/A",'输出-系统进路参数'!L265)</f>
        <v>N/A</v>
      </c>
      <c r="J264" s="22" t="str">
        <f>IF(INDEX(Veh_Marshal,0,5)="N/A","N/A",'输出-系统进路参数'!M265)</f>
        <v>N/A</v>
      </c>
      <c r="K264" s="22" t="str">
        <f>IF(INDEX(Veh_Marshal,0,5)="N/A","N/A",'输出-系统进路参数'!N265)</f>
        <v>N/A</v>
      </c>
      <c r="L264" s="22" t="str">
        <f>IF(INDEX(Veh_Marshal,0,5)="N/A","N/A",'输出-系统进路参数'!O265)</f>
        <v>N/A</v>
      </c>
      <c r="M264" s="22" t="str">
        <f>IF(INDEX(Veh_Marshal,0,5)="N/A","N/A",'输出-系统进路参数'!P265)</f>
        <v>N/A</v>
      </c>
      <c r="N264" s="22" t="str">
        <f>IF(INDEX(Veh_Marshal,0,5)="N/A","N/A",'输出-系统进路参数'!Q265)</f>
        <v>N/A</v>
      </c>
      <c r="O264" s="22" t="str">
        <f>IF(INDEX(Veh_Marshal,0,5)="N/A","N/A",'输出-系统进路参数'!R265)</f>
        <v>N/A</v>
      </c>
      <c r="P264" s="22" t="str">
        <f>IF(INDEX(Veh_Marshal,0,5)="N/A","N/A",'输出-系统进路参数'!S265)</f>
        <v>N/A</v>
      </c>
      <c r="Q264" s="22" t="str">
        <f>IF(INDEX(Veh_Marshal,0,5)="N/A","N/A",'输出-系统进路参数'!T265)</f>
        <v>N/A</v>
      </c>
      <c r="R264" s="22" t="str">
        <f>IF(INDEX(Veh_Marshal,0,5)="N/A","N/A",'输出-系统进路参数'!U265)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IF(INDEX(Veh_Marshal,0,5)="N/A","N/A",'输出-系统进路参数'!B266)</f>
        <v>N/A</v>
      </c>
      <c r="B265" s="22" t="str">
        <f>IF(INDEX(Veh_Marshal,0,5)="N/A","N/A",'输出-系统进路参数'!E266)</f>
        <v>N/A</v>
      </c>
      <c r="C265" s="22" t="str">
        <f>IF(INDEX(Veh_Marshal,0,5)="N/A","N/A",'输出-系统进路参数'!F266)</f>
        <v>N/A</v>
      </c>
      <c r="D265" s="22" t="str">
        <f>IF(INDEX(Veh_Marshal,0,5)="N/A","N/A",'输出-系统进路参数'!G266)</f>
        <v>N/A</v>
      </c>
      <c r="E265" s="22" t="str">
        <f>IF(INDEX(Veh_Marshal,0,5)="N/A","N/A",'输出-系统进路参数'!H266)</f>
        <v>N/A</v>
      </c>
      <c r="F265" s="22" t="str">
        <f>IF(INDEX(Veh_Marshal,0,5)="N/A","N/A",'输出-系统进路参数'!I266)</f>
        <v>N/A</v>
      </c>
      <c r="G265" s="22" t="str">
        <f>IF(INDEX(Veh_Marshal,0,5)="N/A","N/A",'输出-系统进路参数'!J266)</f>
        <v>N/A</v>
      </c>
      <c r="H265" s="22" t="str">
        <f>IF(INDEX(Veh_Marshal,0,5)="N/A","N/A",'输出-系统进路参数'!K266)</f>
        <v>N/A</v>
      </c>
      <c r="I265" s="22" t="str">
        <f>IF(INDEX(Veh_Marshal,0,5)="N/A","N/A",'输出-系统进路参数'!L266)</f>
        <v>N/A</v>
      </c>
      <c r="J265" s="22" t="str">
        <f>IF(INDEX(Veh_Marshal,0,5)="N/A","N/A",'输出-系统进路参数'!M266)</f>
        <v>N/A</v>
      </c>
      <c r="K265" s="22" t="str">
        <f>IF(INDEX(Veh_Marshal,0,5)="N/A","N/A",'输出-系统进路参数'!N266)</f>
        <v>N/A</v>
      </c>
      <c r="L265" s="22" t="str">
        <f>IF(INDEX(Veh_Marshal,0,5)="N/A","N/A",'输出-系统进路参数'!O266)</f>
        <v>N/A</v>
      </c>
      <c r="M265" s="22" t="str">
        <f>IF(INDEX(Veh_Marshal,0,5)="N/A","N/A",'输出-系统进路参数'!P266)</f>
        <v>N/A</v>
      </c>
      <c r="N265" s="22" t="str">
        <f>IF(INDEX(Veh_Marshal,0,5)="N/A","N/A",'输出-系统进路参数'!Q266)</f>
        <v>N/A</v>
      </c>
      <c r="O265" s="22" t="str">
        <f>IF(INDEX(Veh_Marshal,0,5)="N/A","N/A",'输出-系统进路参数'!R266)</f>
        <v>N/A</v>
      </c>
      <c r="P265" s="22" t="str">
        <f>IF(INDEX(Veh_Marshal,0,5)="N/A","N/A",'输出-系统进路参数'!S266)</f>
        <v>N/A</v>
      </c>
      <c r="Q265" s="22" t="str">
        <f>IF(INDEX(Veh_Marshal,0,5)="N/A","N/A",'输出-系统进路参数'!T266)</f>
        <v>N/A</v>
      </c>
      <c r="R265" s="22" t="str">
        <f>IF(INDEX(Veh_Marshal,0,5)="N/A","N/A",'输出-系统进路参数'!U266)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IF(INDEX(Veh_Marshal,0,5)="N/A","N/A",'输出-系统进路参数'!B267)</f>
        <v>N/A</v>
      </c>
      <c r="B266" s="22" t="str">
        <f>IF(INDEX(Veh_Marshal,0,5)="N/A","N/A",'输出-系统进路参数'!E267)</f>
        <v>N/A</v>
      </c>
      <c r="C266" s="22" t="str">
        <f>IF(INDEX(Veh_Marshal,0,5)="N/A","N/A",'输出-系统进路参数'!F267)</f>
        <v>N/A</v>
      </c>
      <c r="D266" s="22" t="str">
        <f>IF(INDEX(Veh_Marshal,0,5)="N/A","N/A",'输出-系统进路参数'!G267)</f>
        <v>N/A</v>
      </c>
      <c r="E266" s="22" t="str">
        <f>IF(INDEX(Veh_Marshal,0,5)="N/A","N/A",'输出-系统进路参数'!H267)</f>
        <v>N/A</v>
      </c>
      <c r="F266" s="22" t="str">
        <f>IF(INDEX(Veh_Marshal,0,5)="N/A","N/A",'输出-系统进路参数'!I267)</f>
        <v>N/A</v>
      </c>
      <c r="G266" s="22" t="str">
        <f>IF(INDEX(Veh_Marshal,0,5)="N/A","N/A",'输出-系统进路参数'!J267)</f>
        <v>N/A</v>
      </c>
      <c r="H266" s="22" t="str">
        <f>IF(INDEX(Veh_Marshal,0,5)="N/A","N/A",'输出-系统进路参数'!K267)</f>
        <v>N/A</v>
      </c>
      <c r="I266" s="22" t="str">
        <f>IF(INDEX(Veh_Marshal,0,5)="N/A","N/A",'输出-系统进路参数'!L267)</f>
        <v>N/A</v>
      </c>
      <c r="J266" s="22" t="str">
        <f>IF(INDEX(Veh_Marshal,0,5)="N/A","N/A",'输出-系统进路参数'!M267)</f>
        <v>N/A</v>
      </c>
      <c r="K266" s="22" t="str">
        <f>IF(INDEX(Veh_Marshal,0,5)="N/A","N/A",'输出-系统进路参数'!N267)</f>
        <v>N/A</v>
      </c>
      <c r="L266" s="22" t="str">
        <f>IF(INDEX(Veh_Marshal,0,5)="N/A","N/A",'输出-系统进路参数'!O267)</f>
        <v>N/A</v>
      </c>
      <c r="M266" s="22" t="str">
        <f>IF(INDEX(Veh_Marshal,0,5)="N/A","N/A",'输出-系统进路参数'!P267)</f>
        <v>N/A</v>
      </c>
      <c r="N266" s="22" t="str">
        <f>IF(INDEX(Veh_Marshal,0,5)="N/A","N/A",'输出-系统进路参数'!Q267)</f>
        <v>N/A</v>
      </c>
      <c r="O266" s="22" t="str">
        <f>IF(INDEX(Veh_Marshal,0,5)="N/A","N/A",'输出-系统进路参数'!R267)</f>
        <v>N/A</v>
      </c>
      <c r="P266" s="22" t="str">
        <f>IF(INDEX(Veh_Marshal,0,5)="N/A","N/A",'输出-系统进路参数'!S267)</f>
        <v>N/A</v>
      </c>
      <c r="Q266" s="22" t="str">
        <f>IF(INDEX(Veh_Marshal,0,5)="N/A","N/A",'输出-系统进路参数'!T267)</f>
        <v>N/A</v>
      </c>
      <c r="R266" s="22" t="str">
        <f>IF(INDEX(Veh_Marshal,0,5)="N/A","N/A",'输出-系统进路参数'!U267)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IF(INDEX(Veh_Marshal,0,5)="N/A","N/A",'输出-系统进路参数'!B268)</f>
        <v>N/A</v>
      </c>
      <c r="B267" s="22" t="str">
        <f>IF(INDEX(Veh_Marshal,0,5)="N/A","N/A",'输出-系统进路参数'!E268)</f>
        <v>N/A</v>
      </c>
      <c r="C267" s="22" t="str">
        <f>IF(INDEX(Veh_Marshal,0,5)="N/A","N/A",'输出-系统进路参数'!F268)</f>
        <v>N/A</v>
      </c>
      <c r="D267" s="22" t="str">
        <f>IF(INDEX(Veh_Marshal,0,5)="N/A","N/A",'输出-系统进路参数'!G268)</f>
        <v>N/A</v>
      </c>
      <c r="E267" s="22" t="str">
        <f>IF(INDEX(Veh_Marshal,0,5)="N/A","N/A",'输出-系统进路参数'!H268)</f>
        <v>N/A</v>
      </c>
      <c r="F267" s="22" t="str">
        <f>IF(INDEX(Veh_Marshal,0,5)="N/A","N/A",'输出-系统进路参数'!I268)</f>
        <v>N/A</v>
      </c>
      <c r="G267" s="22" t="str">
        <f>IF(INDEX(Veh_Marshal,0,5)="N/A","N/A",'输出-系统进路参数'!J268)</f>
        <v>N/A</v>
      </c>
      <c r="H267" s="22" t="str">
        <f>IF(INDEX(Veh_Marshal,0,5)="N/A","N/A",'输出-系统进路参数'!K268)</f>
        <v>N/A</v>
      </c>
      <c r="I267" s="22" t="str">
        <f>IF(INDEX(Veh_Marshal,0,5)="N/A","N/A",'输出-系统进路参数'!L268)</f>
        <v>N/A</v>
      </c>
      <c r="J267" s="22" t="str">
        <f>IF(INDEX(Veh_Marshal,0,5)="N/A","N/A",'输出-系统进路参数'!M268)</f>
        <v>N/A</v>
      </c>
      <c r="K267" s="22" t="str">
        <f>IF(INDEX(Veh_Marshal,0,5)="N/A","N/A",'输出-系统进路参数'!N268)</f>
        <v>N/A</v>
      </c>
      <c r="L267" s="22" t="str">
        <f>IF(INDEX(Veh_Marshal,0,5)="N/A","N/A",'输出-系统进路参数'!O268)</f>
        <v>N/A</v>
      </c>
      <c r="M267" s="22" t="str">
        <f>IF(INDEX(Veh_Marshal,0,5)="N/A","N/A",'输出-系统进路参数'!P268)</f>
        <v>N/A</v>
      </c>
      <c r="N267" s="22" t="str">
        <f>IF(INDEX(Veh_Marshal,0,5)="N/A","N/A",'输出-系统进路参数'!Q268)</f>
        <v>N/A</v>
      </c>
      <c r="O267" s="22" t="str">
        <f>IF(INDEX(Veh_Marshal,0,5)="N/A","N/A",'输出-系统进路参数'!R268)</f>
        <v>N/A</v>
      </c>
      <c r="P267" s="22" t="str">
        <f>IF(INDEX(Veh_Marshal,0,5)="N/A","N/A",'输出-系统进路参数'!S268)</f>
        <v>N/A</v>
      </c>
      <c r="Q267" s="22" t="str">
        <f>IF(INDEX(Veh_Marshal,0,5)="N/A","N/A",'输出-系统进路参数'!T268)</f>
        <v>N/A</v>
      </c>
      <c r="R267" s="22" t="str">
        <f>IF(INDEX(Veh_Marshal,0,5)="N/A","N/A",'输出-系统进路参数'!U268)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IF(INDEX(Veh_Marshal,0,5)="N/A","N/A",'输出-系统进路参数'!B269)</f>
        <v>N/A</v>
      </c>
      <c r="B268" s="22" t="str">
        <f>IF(INDEX(Veh_Marshal,0,5)="N/A","N/A",'输出-系统进路参数'!E269)</f>
        <v>N/A</v>
      </c>
      <c r="C268" s="22" t="str">
        <f>IF(INDEX(Veh_Marshal,0,5)="N/A","N/A",'输出-系统进路参数'!F269)</f>
        <v>N/A</v>
      </c>
      <c r="D268" s="22" t="str">
        <f>IF(INDEX(Veh_Marshal,0,5)="N/A","N/A",'输出-系统进路参数'!G269)</f>
        <v>N/A</v>
      </c>
      <c r="E268" s="22" t="str">
        <f>IF(INDEX(Veh_Marshal,0,5)="N/A","N/A",'输出-系统进路参数'!H269)</f>
        <v>N/A</v>
      </c>
      <c r="F268" s="22" t="str">
        <f>IF(INDEX(Veh_Marshal,0,5)="N/A","N/A",'输出-系统进路参数'!I269)</f>
        <v>N/A</v>
      </c>
      <c r="G268" s="22" t="str">
        <f>IF(INDEX(Veh_Marshal,0,5)="N/A","N/A",'输出-系统进路参数'!J269)</f>
        <v>N/A</v>
      </c>
      <c r="H268" s="22" t="str">
        <f>IF(INDEX(Veh_Marshal,0,5)="N/A","N/A",'输出-系统进路参数'!K269)</f>
        <v>N/A</v>
      </c>
      <c r="I268" s="22" t="str">
        <f>IF(INDEX(Veh_Marshal,0,5)="N/A","N/A",'输出-系统进路参数'!L269)</f>
        <v>N/A</v>
      </c>
      <c r="J268" s="22" t="str">
        <f>IF(INDEX(Veh_Marshal,0,5)="N/A","N/A",'输出-系统进路参数'!M269)</f>
        <v>N/A</v>
      </c>
      <c r="K268" s="22" t="str">
        <f>IF(INDEX(Veh_Marshal,0,5)="N/A","N/A",'输出-系统进路参数'!N269)</f>
        <v>N/A</v>
      </c>
      <c r="L268" s="22" t="str">
        <f>IF(INDEX(Veh_Marshal,0,5)="N/A","N/A",'输出-系统进路参数'!O269)</f>
        <v>N/A</v>
      </c>
      <c r="M268" s="22" t="str">
        <f>IF(INDEX(Veh_Marshal,0,5)="N/A","N/A",'输出-系统进路参数'!P269)</f>
        <v>N/A</v>
      </c>
      <c r="N268" s="22" t="str">
        <f>IF(INDEX(Veh_Marshal,0,5)="N/A","N/A",'输出-系统进路参数'!Q269)</f>
        <v>N/A</v>
      </c>
      <c r="O268" s="22" t="str">
        <f>IF(INDEX(Veh_Marshal,0,5)="N/A","N/A",'输出-系统进路参数'!R269)</f>
        <v>N/A</v>
      </c>
      <c r="P268" s="22" t="str">
        <f>IF(INDEX(Veh_Marshal,0,5)="N/A","N/A",'输出-系统进路参数'!S269)</f>
        <v>N/A</v>
      </c>
      <c r="Q268" s="22" t="str">
        <f>IF(INDEX(Veh_Marshal,0,5)="N/A","N/A",'输出-系统进路参数'!T269)</f>
        <v>N/A</v>
      </c>
      <c r="R268" s="22" t="str">
        <f>IF(INDEX(Veh_Marshal,0,5)="N/A","N/A",'输出-系统进路参数'!U269)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IF(INDEX(Veh_Marshal,0,5)="N/A","N/A",'输出-系统进路参数'!B270)</f>
        <v>N/A</v>
      </c>
      <c r="B269" s="22" t="str">
        <f>IF(INDEX(Veh_Marshal,0,5)="N/A","N/A",'输出-系统进路参数'!E270)</f>
        <v>N/A</v>
      </c>
      <c r="C269" s="22" t="str">
        <f>IF(INDEX(Veh_Marshal,0,5)="N/A","N/A",'输出-系统进路参数'!F270)</f>
        <v>N/A</v>
      </c>
      <c r="D269" s="22" t="str">
        <f>IF(INDEX(Veh_Marshal,0,5)="N/A","N/A",'输出-系统进路参数'!G270)</f>
        <v>N/A</v>
      </c>
      <c r="E269" s="22" t="str">
        <f>IF(INDEX(Veh_Marshal,0,5)="N/A","N/A",'输出-系统进路参数'!H270)</f>
        <v>N/A</v>
      </c>
      <c r="F269" s="22" t="str">
        <f>IF(INDEX(Veh_Marshal,0,5)="N/A","N/A",'输出-系统进路参数'!I270)</f>
        <v>N/A</v>
      </c>
      <c r="G269" s="22" t="str">
        <f>IF(INDEX(Veh_Marshal,0,5)="N/A","N/A",'输出-系统进路参数'!J270)</f>
        <v>N/A</v>
      </c>
      <c r="H269" s="22" t="str">
        <f>IF(INDEX(Veh_Marshal,0,5)="N/A","N/A",'输出-系统进路参数'!K270)</f>
        <v>N/A</v>
      </c>
      <c r="I269" s="22" t="str">
        <f>IF(INDEX(Veh_Marshal,0,5)="N/A","N/A",'输出-系统进路参数'!L270)</f>
        <v>N/A</v>
      </c>
      <c r="J269" s="22" t="str">
        <f>IF(INDEX(Veh_Marshal,0,5)="N/A","N/A",'输出-系统进路参数'!M270)</f>
        <v>N/A</v>
      </c>
      <c r="K269" s="22" t="str">
        <f>IF(INDEX(Veh_Marshal,0,5)="N/A","N/A",'输出-系统进路参数'!N270)</f>
        <v>N/A</v>
      </c>
      <c r="L269" s="22" t="str">
        <f>IF(INDEX(Veh_Marshal,0,5)="N/A","N/A",'输出-系统进路参数'!O270)</f>
        <v>N/A</v>
      </c>
      <c r="M269" s="22" t="str">
        <f>IF(INDEX(Veh_Marshal,0,5)="N/A","N/A",'输出-系统进路参数'!P270)</f>
        <v>N/A</v>
      </c>
      <c r="N269" s="22" t="str">
        <f>IF(INDEX(Veh_Marshal,0,5)="N/A","N/A",'输出-系统进路参数'!Q270)</f>
        <v>N/A</v>
      </c>
      <c r="O269" s="22" t="str">
        <f>IF(INDEX(Veh_Marshal,0,5)="N/A","N/A",'输出-系统进路参数'!R270)</f>
        <v>N/A</v>
      </c>
      <c r="P269" s="22" t="str">
        <f>IF(INDEX(Veh_Marshal,0,5)="N/A","N/A",'输出-系统进路参数'!S270)</f>
        <v>N/A</v>
      </c>
      <c r="Q269" s="22" t="str">
        <f>IF(INDEX(Veh_Marshal,0,5)="N/A","N/A",'输出-系统进路参数'!T270)</f>
        <v>N/A</v>
      </c>
      <c r="R269" s="22" t="str">
        <f>IF(INDEX(Veh_Marshal,0,5)="N/A","N/A",'输出-系统进路参数'!U270)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IF(INDEX(Veh_Marshal,0,5)="N/A","N/A",'输出-系统进路参数'!B271)</f>
        <v>N/A</v>
      </c>
      <c r="B270" s="22" t="str">
        <f>IF(INDEX(Veh_Marshal,0,5)="N/A","N/A",'输出-系统进路参数'!E271)</f>
        <v>N/A</v>
      </c>
      <c r="C270" s="22" t="str">
        <f>IF(INDEX(Veh_Marshal,0,5)="N/A","N/A",'输出-系统进路参数'!F271)</f>
        <v>N/A</v>
      </c>
      <c r="D270" s="22" t="str">
        <f>IF(INDEX(Veh_Marshal,0,5)="N/A","N/A",'输出-系统进路参数'!G271)</f>
        <v>N/A</v>
      </c>
      <c r="E270" s="22" t="str">
        <f>IF(INDEX(Veh_Marshal,0,5)="N/A","N/A",'输出-系统进路参数'!H271)</f>
        <v>N/A</v>
      </c>
      <c r="F270" s="22" t="str">
        <f>IF(INDEX(Veh_Marshal,0,5)="N/A","N/A",'输出-系统进路参数'!I271)</f>
        <v>N/A</v>
      </c>
      <c r="G270" s="22" t="str">
        <f>IF(INDEX(Veh_Marshal,0,5)="N/A","N/A",'输出-系统进路参数'!J271)</f>
        <v>N/A</v>
      </c>
      <c r="H270" s="22" t="str">
        <f>IF(INDEX(Veh_Marshal,0,5)="N/A","N/A",'输出-系统进路参数'!K271)</f>
        <v>N/A</v>
      </c>
      <c r="I270" s="22" t="str">
        <f>IF(INDEX(Veh_Marshal,0,5)="N/A","N/A",'输出-系统进路参数'!L271)</f>
        <v>N/A</v>
      </c>
      <c r="J270" s="22" t="str">
        <f>IF(INDEX(Veh_Marshal,0,5)="N/A","N/A",'输出-系统进路参数'!M271)</f>
        <v>N/A</v>
      </c>
      <c r="K270" s="22" t="str">
        <f>IF(INDEX(Veh_Marshal,0,5)="N/A","N/A",'输出-系统进路参数'!N271)</f>
        <v>N/A</v>
      </c>
      <c r="L270" s="22" t="str">
        <f>IF(INDEX(Veh_Marshal,0,5)="N/A","N/A",'输出-系统进路参数'!O271)</f>
        <v>N/A</v>
      </c>
      <c r="M270" s="22" t="str">
        <f>IF(INDEX(Veh_Marshal,0,5)="N/A","N/A",'输出-系统进路参数'!P271)</f>
        <v>N/A</v>
      </c>
      <c r="N270" s="22" t="str">
        <f>IF(INDEX(Veh_Marshal,0,5)="N/A","N/A",'输出-系统进路参数'!Q271)</f>
        <v>N/A</v>
      </c>
      <c r="O270" s="22" t="str">
        <f>IF(INDEX(Veh_Marshal,0,5)="N/A","N/A",'输出-系统进路参数'!R271)</f>
        <v>N/A</v>
      </c>
      <c r="P270" s="22" t="str">
        <f>IF(INDEX(Veh_Marshal,0,5)="N/A","N/A",'输出-系统进路参数'!S271)</f>
        <v>N/A</v>
      </c>
      <c r="Q270" s="22" t="str">
        <f>IF(INDEX(Veh_Marshal,0,5)="N/A","N/A",'输出-系统进路参数'!T271)</f>
        <v>N/A</v>
      </c>
      <c r="R270" s="22" t="str">
        <f>IF(INDEX(Veh_Marshal,0,5)="N/A","N/A",'输出-系统进路参数'!U271)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IF(INDEX(Veh_Marshal,0,5)="N/A","N/A",'输出-系统进路参数'!B272)</f>
        <v>N/A</v>
      </c>
      <c r="B271" s="22" t="str">
        <f>IF(INDEX(Veh_Marshal,0,5)="N/A","N/A",'输出-系统进路参数'!E272)</f>
        <v>N/A</v>
      </c>
      <c r="C271" s="22" t="str">
        <f>IF(INDEX(Veh_Marshal,0,5)="N/A","N/A",'输出-系统进路参数'!F272)</f>
        <v>N/A</v>
      </c>
      <c r="D271" s="22" t="str">
        <f>IF(INDEX(Veh_Marshal,0,5)="N/A","N/A",'输出-系统进路参数'!G272)</f>
        <v>N/A</v>
      </c>
      <c r="E271" s="22" t="str">
        <f>IF(INDEX(Veh_Marshal,0,5)="N/A","N/A",'输出-系统进路参数'!H272)</f>
        <v>N/A</v>
      </c>
      <c r="F271" s="22" t="str">
        <f>IF(INDEX(Veh_Marshal,0,5)="N/A","N/A",'输出-系统进路参数'!I272)</f>
        <v>N/A</v>
      </c>
      <c r="G271" s="22" t="str">
        <f>IF(INDEX(Veh_Marshal,0,5)="N/A","N/A",'输出-系统进路参数'!J272)</f>
        <v>N/A</v>
      </c>
      <c r="H271" s="22" t="str">
        <f>IF(INDEX(Veh_Marshal,0,5)="N/A","N/A",'输出-系统进路参数'!K272)</f>
        <v>N/A</v>
      </c>
      <c r="I271" s="22" t="str">
        <f>IF(INDEX(Veh_Marshal,0,5)="N/A","N/A",'输出-系统进路参数'!L272)</f>
        <v>N/A</v>
      </c>
      <c r="J271" s="22" t="str">
        <f>IF(INDEX(Veh_Marshal,0,5)="N/A","N/A",'输出-系统进路参数'!M272)</f>
        <v>N/A</v>
      </c>
      <c r="K271" s="22" t="str">
        <f>IF(INDEX(Veh_Marshal,0,5)="N/A","N/A",'输出-系统进路参数'!N272)</f>
        <v>N/A</v>
      </c>
      <c r="L271" s="22" t="str">
        <f>IF(INDEX(Veh_Marshal,0,5)="N/A","N/A",'输出-系统进路参数'!O272)</f>
        <v>N/A</v>
      </c>
      <c r="M271" s="22" t="str">
        <f>IF(INDEX(Veh_Marshal,0,5)="N/A","N/A",'输出-系统进路参数'!P272)</f>
        <v>N/A</v>
      </c>
      <c r="N271" s="22" t="str">
        <f>IF(INDEX(Veh_Marshal,0,5)="N/A","N/A",'输出-系统进路参数'!Q272)</f>
        <v>N/A</v>
      </c>
      <c r="O271" s="22" t="str">
        <f>IF(INDEX(Veh_Marshal,0,5)="N/A","N/A",'输出-系统进路参数'!R272)</f>
        <v>N/A</v>
      </c>
      <c r="P271" s="22" t="str">
        <f>IF(INDEX(Veh_Marshal,0,5)="N/A","N/A",'输出-系统进路参数'!S272)</f>
        <v>N/A</v>
      </c>
      <c r="Q271" s="22" t="str">
        <f>IF(INDEX(Veh_Marshal,0,5)="N/A","N/A",'输出-系统进路参数'!T272)</f>
        <v>N/A</v>
      </c>
      <c r="R271" s="22" t="str">
        <f>IF(INDEX(Veh_Marshal,0,5)="N/A","N/A",'输出-系统进路参数'!U272)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IF(INDEX(Veh_Marshal,0,5)="N/A","N/A",'输出-系统进路参数'!B273)</f>
        <v>N/A</v>
      </c>
      <c r="B272" s="22" t="str">
        <f>IF(INDEX(Veh_Marshal,0,5)="N/A","N/A",'输出-系统进路参数'!E273)</f>
        <v>N/A</v>
      </c>
      <c r="C272" s="22" t="str">
        <f>IF(INDEX(Veh_Marshal,0,5)="N/A","N/A",'输出-系统进路参数'!F273)</f>
        <v>N/A</v>
      </c>
      <c r="D272" s="22" t="str">
        <f>IF(INDEX(Veh_Marshal,0,5)="N/A","N/A",'输出-系统进路参数'!G273)</f>
        <v>N/A</v>
      </c>
      <c r="E272" s="22" t="str">
        <f>IF(INDEX(Veh_Marshal,0,5)="N/A","N/A",'输出-系统进路参数'!H273)</f>
        <v>N/A</v>
      </c>
      <c r="F272" s="22" t="str">
        <f>IF(INDEX(Veh_Marshal,0,5)="N/A","N/A",'输出-系统进路参数'!I273)</f>
        <v>N/A</v>
      </c>
      <c r="G272" s="22" t="str">
        <f>IF(INDEX(Veh_Marshal,0,5)="N/A","N/A",'输出-系统进路参数'!J273)</f>
        <v>N/A</v>
      </c>
      <c r="H272" s="22" t="str">
        <f>IF(INDEX(Veh_Marshal,0,5)="N/A","N/A",'输出-系统进路参数'!K273)</f>
        <v>N/A</v>
      </c>
      <c r="I272" s="22" t="str">
        <f>IF(INDEX(Veh_Marshal,0,5)="N/A","N/A",'输出-系统进路参数'!L273)</f>
        <v>N/A</v>
      </c>
      <c r="J272" s="22" t="str">
        <f>IF(INDEX(Veh_Marshal,0,5)="N/A","N/A",'输出-系统进路参数'!M273)</f>
        <v>N/A</v>
      </c>
      <c r="K272" s="22" t="str">
        <f>IF(INDEX(Veh_Marshal,0,5)="N/A","N/A",'输出-系统进路参数'!N273)</f>
        <v>N/A</v>
      </c>
      <c r="L272" s="22" t="str">
        <f>IF(INDEX(Veh_Marshal,0,5)="N/A","N/A",'输出-系统进路参数'!O273)</f>
        <v>N/A</v>
      </c>
      <c r="M272" s="22" t="str">
        <f>IF(INDEX(Veh_Marshal,0,5)="N/A","N/A",'输出-系统进路参数'!P273)</f>
        <v>N/A</v>
      </c>
      <c r="N272" s="22" t="str">
        <f>IF(INDEX(Veh_Marshal,0,5)="N/A","N/A",'输出-系统进路参数'!Q273)</f>
        <v>N/A</v>
      </c>
      <c r="O272" s="22" t="str">
        <f>IF(INDEX(Veh_Marshal,0,5)="N/A","N/A",'输出-系统进路参数'!R273)</f>
        <v>N/A</v>
      </c>
      <c r="P272" s="22" t="str">
        <f>IF(INDEX(Veh_Marshal,0,5)="N/A","N/A",'输出-系统进路参数'!S273)</f>
        <v>N/A</v>
      </c>
      <c r="Q272" s="22" t="str">
        <f>IF(INDEX(Veh_Marshal,0,5)="N/A","N/A",'输出-系统进路参数'!T273)</f>
        <v>N/A</v>
      </c>
      <c r="R272" s="22" t="str">
        <f>IF(INDEX(Veh_Marshal,0,5)="N/A","N/A",'输出-系统进路参数'!U273)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IF(INDEX(Veh_Marshal,0,5)="N/A","N/A",'输出-系统进路参数'!B274)</f>
        <v>N/A</v>
      </c>
      <c r="B273" s="22" t="str">
        <f>IF(INDEX(Veh_Marshal,0,5)="N/A","N/A",'输出-系统进路参数'!E274)</f>
        <v>N/A</v>
      </c>
      <c r="C273" s="22" t="str">
        <f>IF(INDEX(Veh_Marshal,0,5)="N/A","N/A",'输出-系统进路参数'!F274)</f>
        <v>N/A</v>
      </c>
      <c r="D273" s="22" t="str">
        <f>IF(INDEX(Veh_Marshal,0,5)="N/A","N/A",'输出-系统进路参数'!G274)</f>
        <v>N/A</v>
      </c>
      <c r="E273" s="22" t="str">
        <f>IF(INDEX(Veh_Marshal,0,5)="N/A","N/A",'输出-系统进路参数'!H274)</f>
        <v>N/A</v>
      </c>
      <c r="F273" s="22" t="str">
        <f>IF(INDEX(Veh_Marshal,0,5)="N/A","N/A",'输出-系统进路参数'!I274)</f>
        <v>N/A</v>
      </c>
      <c r="G273" s="22" t="str">
        <f>IF(INDEX(Veh_Marshal,0,5)="N/A","N/A",'输出-系统进路参数'!J274)</f>
        <v>N/A</v>
      </c>
      <c r="H273" s="22" t="str">
        <f>IF(INDEX(Veh_Marshal,0,5)="N/A","N/A",'输出-系统进路参数'!K274)</f>
        <v>N/A</v>
      </c>
      <c r="I273" s="22" t="str">
        <f>IF(INDEX(Veh_Marshal,0,5)="N/A","N/A",'输出-系统进路参数'!L274)</f>
        <v>N/A</v>
      </c>
      <c r="J273" s="22" t="str">
        <f>IF(INDEX(Veh_Marshal,0,5)="N/A","N/A",'输出-系统进路参数'!M274)</f>
        <v>N/A</v>
      </c>
      <c r="K273" s="22" t="str">
        <f>IF(INDEX(Veh_Marshal,0,5)="N/A","N/A",'输出-系统进路参数'!N274)</f>
        <v>N/A</v>
      </c>
      <c r="L273" s="22" t="str">
        <f>IF(INDEX(Veh_Marshal,0,5)="N/A","N/A",'输出-系统进路参数'!O274)</f>
        <v>N/A</v>
      </c>
      <c r="M273" s="22" t="str">
        <f>IF(INDEX(Veh_Marshal,0,5)="N/A","N/A",'输出-系统进路参数'!P274)</f>
        <v>N/A</v>
      </c>
      <c r="N273" s="22" t="str">
        <f>IF(INDEX(Veh_Marshal,0,5)="N/A","N/A",'输出-系统进路参数'!Q274)</f>
        <v>N/A</v>
      </c>
      <c r="O273" s="22" t="str">
        <f>IF(INDEX(Veh_Marshal,0,5)="N/A","N/A",'输出-系统进路参数'!R274)</f>
        <v>N/A</v>
      </c>
      <c r="P273" s="22" t="str">
        <f>IF(INDEX(Veh_Marshal,0,5)="N/A","N/A",'输出-系统进路参数'!S274)</f>
        <v>N/A</v>
      </c>
      <c r="Q273" s="22" t="str">
        <f>IF(INDEX(Veh_Marshal,0,5)="N/A","N/A",'输出-系统进路参数'!T274)</f>
        <v>N/A</v>
      </c>
      <c r="R273" s="22" t="str">
        <f>IF(INDEX(Veh_Marshal,0,5)="N/A","N/A",'输出-系统进路参数'!U274)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IF(INDEX(Veh_Marshal,0,5)="N/A","N/A",'输出-系统进路参数'!B275)</f>
        <v>N/A</v>
      </c>
      <c r="B274" s="22" t="str">
        <f>IF(INDEX(Veh_Marshal,0,5)="N/A","N/A",'输出-系统进路参数'!E275)</f>
        <v>N/A</v>
      </c>
      <c r="C274" s="22" t="str">
        <f>IF(INDEX(Veh_Marshal,0,5)="N/A","N/A",'输出-系统进路参数'!F275)</f>
        <v>N/A</v>
      </c>
      <c r="D274" s="22" t="str">
        <f>IF(INDEX(Veh_Marshal,0,5)="N/A","N/A",'输出-系统进路参数'!G275)</f>
        <v>N/A</v>
      </c>
      <c r="E274" s="22" t="str">
        <f>IF(INDEX(Veh_Marshal,0,5)="N/A","N/A",'输出-系统进路参数'!H275)</f>
        <v>N/A</v>
      </c>
      <c r="F274" s="22" t="str">
        <f>IF(INDEX(Veh_Marshal,0,5)="N/A","N/A",'输出-系统进路参数'!I275)</f>
        <v>N/A</v>
      </c>
      <c r="G274" s="22" t="str">
        <f>IF(INDEX(Veh_Marshal,0,5)="N/A","N/A",'输出-系统进路参数'!J275)</f>
        <v>N/A</v>
      </c>
      <c r="H274" s="22" t="str">
        <f>IF(INDEX(Veh_Marshal,0,5)="N/A","N/A",'输出-系统进路参数'!K275)</f>
        <v>N/A</v>
      </c>
      <c r="I274" s="22" t="str">
        <f>IF(INDEX(Veh_Marshal,0,5)="N/A","N/A",'输出-系统进路参数'!L275)</f>
        <v>N/A</v>
      </c>
      <c r="J274" s="22" t="str">
        <f>IF(INDEX(Veh_Marshal,0,5)="N/A","N/A",'输出-系统进路参数'!M275)</f>
        <v>N/A</v>
      </c>
      <c r="K274" s="22" t="str">
        <f>IF(INDEX(Veh_Marshal,0,5)="N/A","N/A",'输出-系统进路参数'!N275)</f>
        <v>N/A</v>
      </c>
      <c r="L274" s="22" t="str">
        <f>IF(INDEX(Veh_Marshal,0,5)="N/A","N/A",'输出-系统进路参数'!O275)</f>
        <v>N/A</v>
      </c>
      <c r="M274" s="22" t="str">
        <f>IF(INDEX(Veh_Marshal,0,5)="N/A","N/A",'输出-系统进路参数'!P275)</f>
        <v>N/A</v>
      </c>
      <c r="N274" s="22" t="str">
        <f>IF(INDEX(Veh_Marshal,0,5)="N/A","N/A",'输出-系统进路参数'!Q275)</f>
        <v>N/A</v>
      </c>
      <c r="O274" s="22" t="str">
        <f>IF(INDEX(Veh_Marshal,0,5)="N/A","N/A",'输出-系统进路参数'!R275)</f>
        <v>N/A</v>
      </c>
      <c r="P274" s="22" t="str">
        <f>IF(INDEX(Veh_Marshal,0,5)="N/A","N/A",'输出-系统进路参数'!S275)</f>
        <v>N/A</v>
      </c>
      <c r="Q274" s="22" t="str">
        <f>IF(INDEX(Veh_Marshal,0,5)="N/A","N/A",'输出-系统进路参数'!T275)</f>
        <v>N/A</v>
      </c>
      <c r="R274" s="22" t="str">
        <f>IF(INDEX(Veh_Marshal,0,5)="N/A","N/A",'输出-系统进路参数'!U275)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IF(INDEX(Veh_Marshal,0,5)="N/A","N/A",'输出-系统进路参数'!B276)</f>
        <v>N/A</v>
      </c>
      <c r="B275" s="22" t="str">
        <f>IF(INDEX(Veh_Marshal,0,5)="N/A","N/A",'输出-系统进路参数'!E276)</f>
        <v>N/A</v>
      </c>
      <c r="C275" s="22" t="str">
        <f>IF(INDEX(Veh_Marshal,0,5)="N/A","N/A",'输出-系统进路参数'!F276)</f>
        <v>N/A</v>
      </c>
      <c r="D275" s="22" t="str">
        <f>IF(INDEX(Veh_Marshal,0,5)="N/A","N/A",'输出-系统进路参数'!G276)</f>
        <v>N/A</v>
      </c>
      <c r="E275" s="22" t="str">
        <f>IF(INDEX(Veh_Marshal,0,5)="N/A","N/A",'输出-系统进路参数'!H276)</f>
        <v>N/A</v>
      </c>
      <c r="F275" s="22" t="str">
        <f>IF(INDEX(Veh_Marshal,0,5)="N/A","N/A",'输出-系统进路参数'!I276)</f>
        <v>N/A</v>
      </c>
      <c r="G275" s="22" t="str">
        <f>IF(INDEX(Veh_Marshal,0,5)="N/A","N/A",'输出-系统进路参数'!J276)</f>
        <v>N/A</v>
      </c>
      <c r="H275" s="22" t="str">
        <f>IF(INDEX(Veh_Marshal,0,5)="N/A","N/A",'输出-系统进路参数'!K276)</f>
        <v>N/A</v>
      </c>
      <c r="I275" s="22" t="str">
        <f>IF(INDEX(Veh_Marshal,0,5)="N/A","N/A",'输出-系统进路参数'!L276)</f>
        <v>N/A</v>
      </c>
      <c r="J275" s="22" t="str">
        <f>IF(INDEX(Veh_Marshal,0,5)="N/A","N/A",'输出-系统进路参数'!M276)</f>
        <v>N/A</v>
      </c>
      <c r="K275" s="22" t="str">
        <f>IF(INDEX(Veh_Marshal,0,5)="N/A","N/A",'输出-系统进路参数'!N276)</f>
        <v>N/A</v>
      </c>
      <c r="L275" s="22" t="str">
        <f>IF(INDEX(Veh_Marshal,0,5)="N/A","N/A",'输出-系统进路参数'!O276)</f>
        <v>N/A</v>
      </c>
      <c r="M275" s="22" t="str">
        <f>IF(INDEX(Veh_Marshal,0,5)="N/A","N/A",'输出-系统进路参数'!P276)</f>
        <v>N/A</v>
      </c>
      <c r="N275" s="22" t="str">
        <f>IF(INDEX(Veh_Marshal,0,5)="N/A","N/A",'输出-系统进路参数'!Q276)</f>
        <v>N/A</v>
      </c>
      <c r="O275" s="22" t="str">
        <f>IF(INDEX(Veh_Marshal,0,5)="N/A","N/A",'输出-系统进路参数'!R276)</f>
        <v>N/A</v>
      </c>
      <c r="P275" s="22" t="str">
        <f>IF(INDEX(Veh_Marshal,0,5)="N/A","N/A",'输出-系统进路参数'!S276)</f>
        <v>N/A</v>
      </c>
      <c r="Q275" s="22" t="str">
        <f>IF(INDEX(Veh_Marshal,0,5)="N/A","N/A",'输出-系统进路参数'!T276)</f>
        <v>N/A</v>
      </c>
      <c r="R275" s="22" t="str">
        <f>IF(INDEX(Veh_Marshal,0,5)="N/A","N/A",'输出-系统进路参数'!U276)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IF(INDEX(Veh_Marshal,0,5)="N/A","N/A",'输出-系统进路参数'!B277)</f>
        <v>N/A</v>
      </c>
      <c r="B276" s="22" t="str">
        <f>IF(INDEX(Veh_Marshal,0,5)="N/A","N/A",'输出-系统进路参数'!E277)</f>
        <v>N/A</v>
      </c>
      <c r="C276" s="22" t="str">
        <f>IF(INDEX(Veh_Marshal,0,5)="N/A","N/A",'输出-系统进路参数'!F277)</f>
        <v>N/A</v>
      </c>
      <c r="D276" s="22" t="str">
        <f>IF(INDEX(Veh_Marshal,0,5)="N/A","N/A",'输出-系统进路参数'!G277)</f>
        <v>N/A</v>
      </c>
      <c r="E276" s="22" t="str">
        <f>IF(INDEX(Veh_Marshal,0,5)="N/A","N/A",'输出-系统进路参数'!H277)</f>
        <v>N/A</v>
      </c>
      <c r="F276" s="22" t="str">
        <f>IF(INDEX(Veh_Marshal,0,5)="N/A","N/A",'输出-系统进路参数'!I277)</f>
        <v>N/A</v>
      </c>
      <c r="G276" s="22" t="str">
        <f>IF(INDEX(Veh_Marshal,0,5)="N/A","N/A",'输出-系统进路参数'!J277)</f>
        <v>N/A</v>
      </c>
      <c r="H276" s="22" t="str">
        <f>IF(INDEX(Veh_Marshal,0,5)="N/A","N/A",'输出-系统进路参数'!K277)</f>
        <v>N/A</v>
      </c>
      <c r="I276" s="22" t="str">
        <f>IF(INDEX(Veh_Marshal,0,5)="N/A","N/A",'输出-系统进路参数'!L277)</f>
        <v>N/A</v>
      </c>
      <c r="J276" s="22" t="str">
        <f>IF(INDEX(Veh_Marshal,0,5)="N/A","N/A",'输出-系统进路参数'!M277)</f>
        <v>N/A</v>
      </c>
      <c r="K276" s="22" t="str">
        <f>IF(INDEX(Veh_Marshal,0,5)="N/A","N/A",'输出-系统进路参数'!N277)</f>
        <v>N/A</v>
      </c>
      <c r="L276" s="22" t="str">
        <f>IF(INDEX(Veh_Marshal,0,5)="N/A","N/A",'输出-系统进路参数'!O277)</f>
        <v>N/A</v>
      </c>
      <c r="M276" s="22" t="str">
        <f>IF(INDEX(Veh_Marshal,0,5)="N/A","N/A",'输出-系统进路参数'!P277)</f>
        <v>N/A</v>
      </c>
      <c r="N276" s="22" t="str">
        <f>IF(INDEX(Veh_Marshal,0,5)="N/A","N/A",'输出-系统进路参数'!Q277)</f>
        <v>N/A</v>
      </c>
      <c r="O276" s="22" t="str">
        <f>IF(INDEX(Veh_Marshal,0,5)="N/A","N/A",'输出-系统进路参数'!R277)</f>
        <v>N/A</v>
      </c>
      <c r="P276" s="22" t="str">
        <f>IF(INDEX(Veh_Marshal,0,5)="N/A","N/A",'输出-系统进路参数'!S277)</f>
        <v>N/A</v>
      </c>
      <c r="Q276" s="22" t="str">
        <f>IF(INDEX(Veh_Marshal,0,5)="N/A","N/A",'输出-系统进路参数'!T277)</f>
        <v>N/A</v>
      </c>
      <c r="R276" s="22" t="str">
        <f>IF(INDEX(Veh_Marshal,0,5)="N/A","N/A",'输出-系统进路参数'!U277)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IF(INDEX(Veh_Marshal,0,5)="N/A","N/A",'输出-系统进路参数'!B278)</f>
        <v>N/A</v>
      </c>
      <c r="B277" s="22" t="str">
        <f>IF(INDEX(Veh_Marshal,0,5)="N/A","N/A",'输出-系统进路参数'!E278)</f>
        <v>N/A</v>
      </c>
      <c r="C277" s="22" t="str">
        <f>IF(INDEX(Veh_Marshal,0,5)="N/A","N/A",'输出-系统进路参数'!F278)</f>
        <v>N/A</v>
      </c>
      <c r="D277" s="22" t="str">
        <f>IF(INDEX(Veh_Marshal,0,5)="N/A","N/A",'输出-系统进路参数'!G278)</f>
        <v>N/A</v>
      </c>
      <c r="E277" s="22" t="str">
        <f>IF(INDEX(Veh_Marshal,0,5)="N/A","N/A",'输出-系统进路参数'!H278)</f>
        <v>N/A</v>
      </c>
      <c r="F277" s="22" t="str">
        <f>IF(INDEX(Veh_Marshal,0,5)="N/A","N/A",'输出-系统进路参数'!I278)</f>
        <v>N/A</v>
      </c>
      <c r="G277" s="22" t="str">
        <f>IF(INDEX(Veh_Marshal,0,5)="N/A","N/A",'输出-系统进路参数'!J278)</f>
        <v>N/A</v>
      </c>
      <c r="H277" s="22" t="str">
        <f>IF(INDEX(Veh_Marshal,0,5)="N/A","N/A",'输出-系统进路参数'!K278)</f>
        <v>N/A</v>
      </c>
      <c r="I277" s="22" t="str">
        <f>IF(INDEX(Veh_Marshal,0,5)="N/A","N/A",'输出-系统进路参数'!L278)</f>
        <v>N/A</v>
      </c>
      <c r="J277" s="22" t="str">
        <f>IF(INDEX(Veh_Marshal,0,5)="N/A","N/A",'输出-系统进路参数'!M278)</f>
        <v>N/A</v>
      </c>
      <c r="K277" s="22" t="str">
        <f>IF(INDEX(Veh_Marshal,0,5)="N/A","N/A",'输出-系统进路参数'!N278)</f>
        <v>N/A</v>
      </c>
      <c r="L277" s="22" t="str">
        <f>IF(INDEX(Veh_Marshal,0,5)="N/A","N/A",'输出-系统进路参数'!O278)</f>
        <v>N/A</v>
      </c>
      <c r="M277" s="22" t="str">
        <f>IF(INDEX(Veh_Marshal,0,5)="N/A","N/A",'输出-系统进路参数'!P278)</f>
        <v>N/A</v>
      </c>
      <c r="N277" s="22" t="str">
        <f>IF(INDEX(Veh_Marshal,0,5)="N/A","N/A",'输出-系统进路参数'!Q278)</f>
        <v>N/A</v>
      </c>
      <c r="O277" s="22" t="str">
        <f>IF(INDEX(Veh_Marshal,0,5)="N/A","N/A",'输出-系统进路参数'!R278)</f>
        <v>N/A</v>
      </c>
      <c r="P277" s="22" t="str">
        <f>IF(INDEX(Veh_Marshal,0,5)="N/A","N/A",'输出-系统进路参数'!S278)</f>
        <v>N/A</v>
      </c>
      <c r="Q277" s="22" t="str">
        <f>IF(INDEX(Veh_Marshal,0,5)="N/A","N/A",'输出-系统进路参数'!T278)</f>
        <v>N/A</v>
      </c>
      <c r="R277" s="22" t="str">
        <f>IF(INDEX(Veh_Marshal,0,5)="N/A","N/A",'输出-系统进路参数'!U278)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IF(INDEX(Veh_Marshal,0,5)="N/A","N/A",'输出-系统进路参数'!B279)</f>
        <v>N/A</v>
      </c>
      <c r="B278" s="22" t="str">
        <f>IF(INDEX(Veh_Marshal,0,5)="N/A","N/A",'输出-系统进路参数'!E279)</f>
        <v>N/A</v>
      </c>
      <c r="C278" s="22" t="str">
        <f>IF(INDEX(Veh_Marshal,0,5)="N/A","N/A",'输出-系统进路参数'!F279)</f>
        <v>N/A</v>
      </c>
      <c r="D278" s="22" t="str">
        <f>IF(INDEX(Veh_Marshal,0,5)="N/A","N/A",'输出-系统进路参数'!G279)</f>
        <v>N/A</v>
      </c>
      <c r="E278" s="22" t="str">
        <f>IF(INDEX(Veh_Marshal,0,5)="N/A","N/A",'输出-系统进路参数'!H279)</f>
        <v>N/A</v>
      </c>
      <c r="F278" s="22" t="str">
        <f>IF(INDEX(Veh_Marshal,0,5)="N/A","N/A",'输出-系统进路参数'!I279)</f>
        <v>N/A</v>
      </c>
      <c r="G278" s="22" t="str">
        <f>IF(INDEX(Veh_Marshal,0,5)="N/A","N/A",'输出-系统进路参数'!J279)</f>
        <v>N/A</v>
      </c>
      <c r="H278" s="22" t="str">
        <f>IF(INDEX(Veh_Marshal,0,5)="N/A","N/A",'输出-系统进路参数'!K279)</f>
        <v>N/A</v>
      </c>
      <c r="I278" s="22" t="str">
        <f>IF(INDEX(Veh_Marshal,0,5)="N/A","N/A",'输出-系统进路参数'!L279)</f>
        <v>N/A</v>
      </c>
      <c r="J278" s="22" t="str">
        <f>IF(INDEX(Veh_Marshal,0,5)="N/A","N/A",'输出-系统进路参数'!M279)</f>
        <v>N/A</v>
      </c>
      <c r="K278" s="22" t="str">
        <f>IF(INDEX(Veh_Marshal,0,5)="N/A","N/A",'输出-系统进路参数'!N279)</f>
        <v>N/A</v>
      </c>
      <c r="L278" s="22" t="str">
        <f>IF(INDEX(Veh_Marshal,0,5)="N/A","N/A",'输出-系统进路参数'!O279)</f>
        <v>N/A</v>
      </c>
      <c r="M278" s="22" t="str">
        <f>IF(INDEX(Veh_Marshal,0,5)="N/A","N/A",'输出-系统进路参数'!P279)</f>
        <v>N/A</v>
      </c>
      <c r="N278" s="22" t="str">
        <f>IF(INDEX(Veh_Marshal,0,5)="N/A","N/A",'输出-系统进路参数'!Q279)</f>
        <v>N/A</v>
      </c>
      <c r="O278" s="22" t="str">
        <f>IF(INDEX(Veh_Marshal,0,5)="N/A","N/A",'输出-系统进路参数'!R279)</f>
        <v>N/A</v>
      </c>
      <c r="P278" s="22" t="str">
        <f>IF(INDEX(Veh_Marshal,0,5)="N/A","N/A",'输出-系统进路参数'!S279)</f>
        <v>N/A</v>
      </c>
      <c r="Q278" s="22" t="str">
        <f>IF(INDEX(Veh_Marshal,0,5)="N/A","N/A",'输出-系统进路参数'!T279)</f>
        <v>N/A</v>
      </c>
      <c r="R278" s="22" t="str">
        <f>IF(INDEX(Veh_Marshal,0,5)="N/A","N/A",'输出-系统进路参数'!U279)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IF(INDEX(Veh_Marshal,0,5)="N/A","N/A",'输出-系统进路参数'!B280)</f>
        <v>N/A</v>
      </c>
      <c r="B279" s="22" t="str">
        <f>IF(INDEX(Veh_Marshal,0,5)="N/A","N/A",'输出-系统进路参数'!E280)</f>
        <v>N/A</v>
      </c>
      <c r="C279" s="22" t="str">
        <f>IF(INDEX(Veh_Marshal,0,5)="N/A","N/A",'输出-系统进路参数'!F280)</f>
        <v>N/A</v>
      </c>
      <c r="D279" s="22" t="str">
        <f>IF(INDEX(Veh_Marshal,0,5)="N/A","N/A",'输出-系统进路参数'!G280)</f>
        <v>N/A</v>
      </c>
      <c r="E279" s="22" t="str">
        <f>IF(INDEX(Veh_Marshal,0,5)="N/A","N/A",'输出-系统进路参数'!H280)</f>
        <v>N/A</v>
      </c>
      <c r="F279" s="22" t="str">
        <f>IF(INDEX(Veh_Marshal,0,5)="N/A","N/A",'输出-系统进路参数'!I280)</f>
        <v>N/A</v>
      </c>
      <c r="G279" s="22" t="str">
        <f>IF(INDEX(Veh_Marshal,0,5)="N/A","N/A",'输出-系统进路参数'!J280)</f>
        <v>N/A</v>
      </c>
      <c r="H279" s="22" t="str">
        <f>IF(INDEX(Veh_Marshal,0,5)="N/A","N/A",'输出-系统进路参数'!K280)</f>
        <v>N/A</v>
      </c>
      <c r="I279" s="22" t="str">
        <f>IF(INDEX(Veh_Marshal,0,5)="N/A","N/A",'输出-系统进路参数'!L280)</f>
        <v>N/A</v>
      </c>
      <c r="J279" s="22" t="str">
        <f>IF(INDEX(Veh_Marshal,0,5)="N/A","N/A",'输出-系统进路参数'!M280)</f>
        <v>N/A</v>
      </c>
      <c r="K279" s="22" t="str">
        <f>IF(INDEX(Veh_Marshal,0,5)="N/A","N/A",'输出-系统进路参数'!N280)</f>
        <v>N/A</v>
      </c>
      <c r="L279" s="22" t="str">
        <f>IF(INDEX(Veh_Marshal,0,5)="N/A","N/A",'输出-系统进路参数'!O280)</f>
        <v>N/A</v>
      </c>
      <c r="M279" s="22" t="str">
        <f>IF(INDEX(Veh_Marshal,0,5)="N/A","N/A",'输出-系统进路参数'!P280)</f>
        <v>N/A</v>
      </c>
      <c r="N279" s="22" t="str">
        <f>IF(INDEX(Veh_Marshal,0,5)="N/A","N/A",'输出-系统进路参数'!Q280)</f>
        <v>N/A</v>
      </c>
      <c r="O279" s="22" t="str">
        <f>IF(INDEX(Veh_Marshal,0,5)="N/A","N/A",'输出-系统进路参数'!R280)</f>
        <v>N/A</v>
      </c>
      <c r="P279" s="22" t="str">
        <f>IF(INDEX(Veh_Marshal,0,5)="N/A","N/A",'输出-系统进路参数'!S280)</f>
        <v>N/A</v>
      </c>
      <c r="Q279" s="22" t="str">
        <f>IF(INDEX(Veh_Marshal,0,5)="N/A","N/A",'输出-系统进路参数'!T280)</f>
        <v>N/A</v>
      </c>
      <c r="R279" s="22" t="str">
        <f>IF(INDEX(Veh_Marshal,0,5)="N/A","N/A",'输出-系统进路参数'!U280)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IF(INDEX(Veh_Marshal,0,5)="N/A","N/A",'输出-系统进路参数'!B281)</f>
        <v>N/A</v>
      </c>
      <c r="B280" s="22" t="str">
        <f>IF(INDEX(Veh_Marshal,0,5)="N/A","N/A",'输出-系统进路参数'!E281)</f>
        <v>N/A</v>
      </c>
      <c r="C280" s="22" t="str">
        <f>IF(INDEX(Veh_Marshal,0,5)="N/A","N/A",'输出-系统进路参数'!F281)</f>
        <v>N/A</v>
      </c>
      <c r="D280" s="22" t="str">
        <f>IF(INDEX(Veh_Marshal,0,5)="N/A","N/A",'输出-系统进路参数'!G281)</f>
        <v>N/A</v>
      </c>
      <c r="E280" s="22" t="str">
        <f>IF(INDEX(Veh_Marshal,0,5)="N/A","N/A",'输出-系统进路参数'!H281)</f>
        <v>N/A</v>
      </c>
      <c r="F280" s="22" t="str">
        <f>IF(INDEX(Veh_Marshal,0,5)="N/A","N/A",'输出-系统进路参数'!I281)</f>
        <v>N/A</v>
      </c>
      <c r="G280" s="22" t="str">
        <f>IF(INDEX(Veh_Marshal,0,5)="N/A","N/A",'输出-系统进路参数'!J281)</f>
        <v>N/A</v>
      </c>
      <c r="H280" s="22" t="str">
        <f>IF(INDEX(Veh_Marshal,0,5)="N/A","N/A",'输出-系统进路参数'!K281)</f>
        <v>N/A</v>
      </c>
      <c r="I280" s="22" t="str">
        <f>IF(INDEX(Veh_Marshal,0,5)="N/A","N/A",'输出-系统进路参数'!L281)</f>
        <v>N/A</v>
      </c>
      <c r="J280" s="22" t="str">
        <f>IF(INDEX(Veh_Marshal,0,5)="N/A","N/A",'输出-系统进路参数'!M281)</f>
        <v>N/A</v>
      </c>
      <c r="K280" s="22" t="str">
        <f>IF(INDEX(Veh_Marshal,0,5)="N/A","N/A",'输出-系统进路参数'!N281)</f>
        <v>N/A</v>
      </c>
      <c r="L280" s="22" t="str">
        <f>IF(INDEX(Veh_Marshal,0,5)="N/A","N/A",'输出-系统进路参数'!O281)</f>
        <v>N/A</v>
      </c>
      <c r="M280" s="22" t="str">
        <f>IF(INDEX(Veh_Marshal,0,5)="N/A","N/A",'输出-系统进路参数'!P281)</f>
        <v>N/A</v>
      </c>
      <c r="N280" s="22" t="str">
        <f>IF(INDEX(Veh_Marshal,0,5)="N/A","N/A",'输出-系统进路参数'!Q281)</f>
        <v>N/A</v>
      </c>
      <c r="O280" s="22" t="str">
        <f>IF(INDEX(Veh_Marshal,0,5)="N/A","N/A",'输出-系统进路参数'!R281)</f>
        <v>N/A</v>
      </c>
      <c r="P280" s="22" t="str">
        <f>IF(INDEX(Veh_Marshal,0,5)="N/A","N/A",'输出-系统进路参数'!S281)</f>
        <v>N/A</v>
      </c>
      <c r="Q280" s="22" t="str">
        <f>IF(INDEX(Veh_Marshal,0,5)="N/A","N/A",'输出-系统进路参数'!T281)</f>
        <v>N/A</v>
      </c>
      <c r="R280" s="22" t="str">
        <f>IF(INDEX(Veh_Marshal,0,5)="N/A","N/A",'输出-系统进路参数'!U281)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IF(INDEX(Veh_Marshal,0,5)="N/A","N/A",'输出-系统进路参数'!B282)</f>
        <v>N/A</v>
      </c>
      <c r="B281" s="22" t="str">
        <f>IF(INDEX(Veh_Marshal,0,5)="N/A","N/A",'输出-系统进路参数'!E282)</f>
        <v>N/A</v>
      </c>
      <c r="C281" s="22" t="str">
        <f>IF(INDEX(Veh_Marshal,0,5)="N/A","N/A",'输出-系统进路参数'!F282)</f>
        <v>N/A</v>
      </c>
      <c r="D281" s="22" t="str">
        <f>IF(INDEX(Veh_Marshal,0,5)="N/A","N/A",'输出-系统进路参数'!G282)</f>
        <v>N/A</v>
      </c>
      <c r="E281" s="22" t="str">
        <f>IF(INDEX(Veh_Marshal,0,5)="N/A","N/A",'输出-系统进路参数'!H282)</f>
        <v>N/A</v>
      </c>
      <c r="F281" s="22" t="str">
        <f>IF(INDEX(Veh_Marshal,0,5)="N/A","N/A",'输出-系统进路参数'!I282)</f>
        <v>N/A</v>
      </c>
      <c r="G281" s="22" t="str">
        <f>IF(INDEX(Veh_Marshal,0,5)="N/A","N/A",'输出-系统进路参数'!J282)</f>
        <v>N/A</v>
      </c>
      <c r="H281" s="22" t="str">
        <f>IF(INDEX(Veh_Marshal,0,5)="N/A","N/A",'输出-系统进路参数'!K282)</f>
        <v>N/A</v>
      </c>
      <c r="I281" s="22" t="str">
        <f>IF(INDEX(Veh_Marshal,0,5)="N/A","N/A",'输出-系统进路参数'!L282)</f>
        <v>N/A</v>
      </c>
      <c r="J281" s="22" t="str">
        <f>IF(INDEX(Veh_Marshal,0,5)="N/A","N/A",'输出-系统进路参数'!M282)</f>
        <v>N/A</v>
      </c>
      <c r="K281" s="22" t="str">
        <f>IF(INDEX(Veh_Marshal,0,5)="N/A","N/A",'输出-系统进路参数'!N282)</f>
        <v>N/A</v>
      </c>
      <c r="L281" s="22" t="str">
        <f>IF(INDEX(Veh_Marshal,0,5)="N/A","N/A",'输出-系统进路参数'!O282)</f>
        <v>N/A</v>
      </c>
      <c r="M281" s="22" t="str">
        <f>IF(INDEX(Veh_Marshal,0,5)="N/A","N/A",'输出-系统进路参数'!P282)</f>
        <v>N/A</v>
      </c>
      <c r="N281" s="22" t="str">
        <f>IF(INDEX(Veh_Marshal,0,5)="N/A","N/A",'输出-系统进路参数'!Q282)</f>
        <v>N/A</v>
      </c>
      <c r="O281" s="22" t="str">
        <f>IF(INDEX(Veh_Marshal,0,5)="N/A","N/A",'输出-系统进路参数'!R282)</f>
        <v>N/A</v>
      </c>
      <c r="P281" s="22" t="str">
        <f>IF(INDEX(Veh_Marshal,0,5)="N/A","N/A",'输出-系统进路参数'!S282)</f>
        <v>N/A</v>
      </c>
      <c r="Q281" s="22" t="str">
        <f>IF(INDEX(Veh_Marshal,0,5)="N/A","N/A",'输出-系统进路参数'!T282)</f>
        <v>N/A</v>
      </c>
      <c r="R281" s="22" t="str">
        <f>IF(INDEX(Veh_Marshal,0,5)="N/A","N/A",'输出-系统进路参数'!U282)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IF(INDEX(Veh_Marshal,0,5)="N/A","N/A",'输出-系统进路参数'!B283)</f>
        <v>N/A</v>
      </c>
      <c r="B282" s="22" t="str">
        <f>IF(INDEX(Veh_Marshal,0,5)="N/A","N/A",'输出-系统进路参数'!E283)</f>
        <v>N/A</v>
      </c>
      <c r="C282" s="22" t="str">
        <f>IF(INDEX(Veh_Marshal,0,5)="N/A","N/A",'输出-系统进路参数'!F283)</f>
        <v>N/A</v>
      </c>
      <c r="D282" s="22" t="str">
        <f>IF(INDEX(Veh_Marshal,0,5)="N/A","N/A",'输出-系统进路参数'!G283)</f>
        <v>N/A</v>
      </c>
      <c r="E282" s="22" t="str">
        <f>IF(INDEX(Veh_Marshal,0,5)="N/A","N/A",'输出-系统进路参数'!H283)</f>
        <v>N/A</v>
      </c>
      <c r="F282" s="22" t="str">
        <f>IF(INDEX(Veh_Marshal,0,5)="N/A","N/A",'输出-系统进路参数'!I283)</f>
        <v>N/A</v>
      </c>
      <c r="G282" s="22" t="str">
        <f>IF(INDEX(Veh_Marshal,0,5)="N/A","N/A",'输出-系统进路参数'!J283)</f>
        <v>N/A</v>
      </c>
      <c r="H282" s="22" t="str">
        <f>IF(INDEX(Veh_Marshal,0,5)="N/A","N/A",'输出-系统进路参数'!K283)</f>
        <v>N/A</v>
      </c>
      <c r="I282" s="22" t="str">
        <f>IF(INDEX(Veh_Marshal,0,5)="N/A","N/A",'输出-系统进路参数'!L283)</f>
        <v>N/A</v>
      </c>
      <c r="J282" s="22" t="str">
        <f>IF(INDEX(Veh_Marshal,0,5)="N/A","N/A",'输出-系统进路参数'!M283)</f>
        <v>N/A</v>
      </c>
      <c r="K282" s="22" t="str">
        <f>IF(INDEX(Veh_Marshal,0,5)="N/A","N/A",'输出-系统进路参数'!N283)</f>
        <v>N/A</v>
      </c>
      <c r="L282" s="22" t="str">
        <f>IF(INDEX(Veh_Marshal,0,5)="N/A","N/A",'输出-系统进路参数'!O283)</f>
        <v>N/A</v>
      </c>
      <c r="M282" s="22" t="str">
        <f>IF(INDEX(Veh_Marshal,0,5)="N/A","N/A",'输出-系统进路参数'!P283)</f>
        <v>N/A</v>
      </c>
      <c r="N282" s="22" t="str">
        <f>IF(INDEX(Veh_Marshal,0,5)="N/A","N/A",'输出-系统进路参数'!Q283)</f>
        <v>N/A</v>
      </c>
      <c r="O282" s="22" t="str">
        <f>IF(INDEX(Veh_Marshal,0,5)="N/A","N/A",'输出-系统进路参数'!R283)</f>
        <v>N/A</v>
      </c>
      <c r="P282" s="22" t="str">
        <f>IF(INDEX(Veh_Marshal,0,5)="N/A","N/A",'输出-系统进路参数'!S283)</f>
        <v>N/A</v>
      </c>
      <c r="Q282" s="22" t="str">
        <f>IF(INDEX(Veh_Marshal,0,5)="N/A","N/A",'输出-系统进路参数'!T283)</f>
        <v>N/A</v>
      </c>
      <c r="R282" s="22" t="str">
        <f>IF(INDEX(Veh_Marshal,0,5)="N/A","N/A",'输出-系统进路参数'!U283)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IF(INDEX(Veh_Marshal,0,5)="N/A","N/A",'输出-系统进路参数'!B284)</f>
        <v>N/A</v>
      </c>
      <c r="B283" s="22" t="str">
        <f>IF(INDEX(Veh_Marshal,0,5)="N/A","N/A",'输出-系统进路参数'!E284)</f>
        <v>N/A</v>
      </c>
      <c r="C283" s="22" t="str">
        <f>IF(INDEX(Veh_Marshal,0,5)="N/A","N/A",'输出-系统进路参数'!F284)</f>
        <v>N/A</v>
      </c>
      <c r="D283" s="22" t="str">
        <f>IF(INDEX(Veh_Marshal,0,5)="N/A","N/A",'输出-系统进路参数'!G284)</f>
        <v>N/A</v>
      </c>
      <c r="E283" s="22" t="str">
        <f>IF(INDEX(Veh_Marshal,0,5)="N/A","N/A",'输出-系统进路参数'!H284)</f>
        <v>N/A</v>
      </c>
      <c r="F283" s="22" t="str">
        <f>IF(INDEX(Veh_Marshal,0,5)="N/A","N/A",'输出-系统进路参数'!I284)</f>
        <v>N/A</v>
      </c>
      <c r="G283" s="22" t="str">
        <f>IF(INDEX(Veh_Marshal,0,5)="N/A","N/A",'输出-系统进路参数'!J284)</f>
        <v>N/A</v>
      </c>
      <c r="H283" s="22" t="str">
        <f>IF(INDEX(Veh_Marshal,0,5)="N/A","N/A",'输出-系统进路参数'!K284)</f>
        <v>N/A</v>
      </c>
      <c r="I283" s="22" t="str">
        <f>IF(INDEX(Veh_Marshal,0,5)="N/A","N/A",'输出-系统进路参数'!L284)</f>
        <v>N/A</v>
      </c>
      <c r="J283" s="22" t="str">
        <f>IF(INDEX(Veh_Marshal,0,5)="N/A","N/A",'输出-系统进路参数'!M284)</f>
        <v>N/A</v>
      </c>
      <c r="K283" s="22" t="str">
        <f>IF(INDEX(Veh_Marshal,0,5)="N/A","N/A",'输出-系统进路参数'!N284)</f>
        <v>N/A</v>
      </c>
      <c r="L283" s="22" t="str">
        <f>IF(INDEX(Veh_Marshal,0,5)="N/A","N/A",'输出-系统进路参数'!O284)</f>
        <v>N/A</v>
      </c>
      <c r="M283" s="22" t="str">
        <f>IF(INDEX(Veh_Marshal,0,5)="N/A","N/A",'输出-系统进路参数'!P284)</f>
        <v>N/A</v>
      </c>
      <c r="N283" s="22" t="str">
        <f>IF(INDEX(Veh_Marshal,0,5)="N/A","N/A",'输出-系统进路参数'!Q284)</f>
        <v>N/A</v>
      </c>
      <c r="O283" s="22" t="str">
        <f>IF(INDEX(Veh_Marshal,0,5)="N/A","N/A",'输出-系统进路参数'!R284)</f>
        <v>N/A</v>
      </c>
      <c r="P283" s="22" t="str">
        <f>IF(INDEX(Veh_Marshal,0,5)="N/A","N/A",'输出-系统进路参数'!S284)</f>
        <v>N/A</v>
      </c>
      <c r="Q283" s="22" t="str">
        <f>IF(INDEX(Veh_Marshal,0,5)="N/A","N/A",'输出-系统进路参数'!T284)</f>
        <v>N/A</v>
      </c>
      <c r="R283" s="22" t="str">
        <f>IF(INDEX(Veh_Marshal,0,5)="N/A","N/A",'输出-系统进路参数'!U284)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IF(INDEX(Veh_Marshal,0,5)="N/A","N/A",'输出-系统进路参数'!B285)</f>
        <v>N/A</v>
      </c>
      <c r="B284" s="22" t="str">
        <f>IF(INDEX(Veh_Marshal,0,5)="N/A","N/A",'输出-系统进路参数'!E285)</f>
        <v>N/A</v>
      </c>
      <c r="C284" s="22" t="str">
        <f>IF(INDEX(Veh_Marshal,0,5)="N/A","N/A",'输出-系统进路参数'!F285)</f>
        <v>N/A</v>
      </c>
      <c r="D284" s="22" t="str">
        <f>IF(INDEX(Veh_Marshal,0,5)="N/A","N/A",'输出-系统进路参数'!G285)</f>
        <v>N/A</v>
      </c>
      <c r="E284" s="22" t="str">
        <f>IF(INDEX(Veh_Marshal,0,5)="N/A","N/A",'输出-系统进路参数'!H285)</f>
        <v>N/A</v>
      </c>
      <c r="F284" s="22" t="str">
        <f>IF(INDEX(Veh_Marshal,0,5)="N/A","N/A",'输出-系统进路参数'!I285)</f>
        <v>N/A</v>
      </c>
      <c r="G284" s="22" t="str">
        <f>IF(INDEX(Veh_Marshal,0,5)="N/A","N/A",'输出-系统进路参数'!J285)</f>
        <v>N/A</v>
      </c>
      <c r="H284" s="22" t="str">
        <f>IF(INDEX(Veh_Marshal,0,5)="N/A","N/A",'输出-系统进路参数'!K285)</f>
        <v>N/A</v>
      </c>
      <c r="I284" s="22" t="str">
        <f>IF(INDEX(Veh_Marshal,0,5)="N/A","N/A",'输出-系统进路参数'!L285)</f>
        <v>N/A</v>
      </c>
      <c r="J284" s="22" t="str">
        <f>IF(INDEX(Veh_Marshal,0,5)="N/A","N/A",'输出-系统进路参数'!M285)</f>
        <v>N/A</v>
      </c>
      <c r="K284" s="22" t="str">
        <f>IF(INDEX(Veh_Marshal,0,5)="N/A","N/A",'输出-系统进路参数'!N285)</f>
        <v>N/A</v>
      </c>
      <c r="L284" s="22" t="str">
        <f>IF(INDEX(Veh_Marshal,0,5)="N/A","N/A",'输出-系统进路参数'!O285)</f>
        <v>N/A</v>
      </c>
      <c r="M284" s="22" t="str">
        <f>IF(INDEX(Veh_Marshal,0,5)="N/A","N/A",'输出-系统进路参数'!P285)</f>
        <v>N/A</v>
      </c>
      <c r="N284" s="22" t="str">
        <f>IF(INDEX(Veh_Marshal,0,5)="N/A","N/A",'输出-系统进路参数'!Q285)</f>
        <v>N/A</v>
      </c>
      <c r="O284" s="22" t="str">
        <f>IF(INDEX(Veh_Marshal,0,5)="N/A","N/A",'输出-系统进路参数'!R285)</f>
        <v>N/A</v>
      </c>
      <c r="P284" s="22" t="str">
        <f>IF(INDEX(Veh_Marshal,0,5)="N/A","N/A",'输出-系统进路参数'!S285)</f>
        <v>N/A</v>
      </c>
      <c r="Q284" s="22" t="str">
        <f>IF(INDEX(Veh_Marshal,0,5)="N/A","N/A",'输出-系统进路参数'!T285)</f>
        <v>N/A</v>
      </c>
      <c r="R284" s="22" t="str">
        <f>IF(INDEX(Veh_Marshal,0,5)="N/A","N/A",'输出-系统进路参数'!U285)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IF(INDEX(Veh_Marshal,0,5)="N/A","N/A",'输出-系统进路参数'!B286)</f>
        <v>N/A</v>
      </c>
      <c r="B285" s="22" t="str">
        <f>IF(INDEX(Veh_Marshal,0,5)="N/A","N/A",'输出-系统进路参数'!E286)</f>
        <v>N/A</v>
      </c>
      <c r="C285" s="22" t="str">
        <f>IF(INDEX(Veh_Marshal,0,5)="N/A","N/A",'输出-系统进路参数'!F286)</f>
        <v>N/A</v>
      </c>
      <c r="D285" s="22" t="str">
        <f>IF(INDEX(Veh_Marshal,0,5)="N/A","N/A",'输出-系统进路参数'!G286)</f>
        <v>N/A</v>
      </c>
      <c r="E285" s="22" t="str">
        <f>IF(INDEX(Veh_Marshal,0,5)="N/A","N/A",'输出-系统进路参数'!H286)</f>
        <v>N/A</v>
      </c>
      <c r="F285" s="22" t="str">
        <f>IF(INDEX(Veh_Marshal,0,5)="N/A","N/A",'输出-系统进路参数'!I286)</f>
        <v>N/A</v>
      </c>
      <c r="G285" s="22" t="str">
        <f>IF(INDEX(Veh_Marshal,0,5)="N/A","N/A",'输出-系统进路参数'!J286)</f>
        <v>N/A</v>
      </c>
      <c r="H285" s="22" t="str">
        <f>IF(INDEX(Veh_Marshal,0,5)="N/A","N/A",'输出-系统进路参数'!K286)</f>
        <v>N/A</v>
      </c>
      <c r="I285" s="22" t="str">
        <f>IF(INDEX(Veh_Marshal,0,5)="N/A","N/A",'输出-系统进路参数'!L286)</f>
        <v>N/A</v>
      </c>
      <c r="J285" s="22" t="str">
        <f>IF(INDEX(Veh_Marshal,0,5)="N/A","N/A",'输出-系统进路参数'!M286)</f>
        <v>N/A</v>
      </c>
      <c r="K285" s="22" t="str">
        <f>IF(INDEX(Veh_Marshal,0,5)="N/A","N/A",'输出-系统进路参数'!N286)</f>
        <v>N/A</v>
      </c>
      <c r="L285" s="22" t="str">
        <f>IF(INDEX(Veh_Marshal,0,5)="N/A","N/A",'输出-系统进路参数'!O286)</f>
        <v>N/A</v>
      </c>
      <c r="M285" s="22" t="str">
        <f>IF(INDEX(Veh_Marshal,0,5)="N/A","N/A",'输出-系统进路参数'!P286)</f>
        <v>N/A</v>
      </c>
      <c r="N285" s="22" t="str">
        <f>IF(INDEX(Veh_Marshal,0,5)="N/A","N/A",'输出-系统进路参数'!Q286)</f>
        <v>N/A</v>
      </c>
      <c r="O285" s="22" t="str">
        <f>IF(INDEX(Veh_Marshal,0,5)="N/A","N/A",'输出-系统进路参数'!R286)</f>
        <v>N/A</v>
      </c>
      <c r="P285" s="22" t="str">
        <f>IF(INDEX(Veh_Marshal,0,5)="N/A","N/A",'输出-系统进路参数'!S286)</f>
        <v>N/A</v>
      </c>
      <c r="Q285" s="22" t="str">
        <f>IF(INDEX(Veh_Marshal,0,5)="N/A","N/A",'输出-系统进路参数'!T286)</f>
        <v>N/A</v>
      </c>
      <c r="R285" s="22" t="str">
        <f>IF(INDEX(Veh_Marshal,0,5)="N/A","N/A",'输出-系统进路参数'!U286)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IF(INDEX(Veh_Marshal,0,5)="N/A","N/A",'输出-系统进路参数'!B287)</f>
        <v>N/A</v>
      </c>
      <c r="B286" s="22" t="str">
        <f>IF(INDEX(Veh_Marshal,0,5)="N/A","N/A",'输出-系统进路参数'!E287)</f>
        <v>N/A</v>
      </c>
      <c r="C286" s="22" t="str">
        <f>IF(INDEX(Veh_Marshal,0,5)="N/A","N/A",'输出-系统进路参数'!F287)</f>
        <v>N/A</v>
      </c>
      <c r="D286" s="22" t="str">
        <f>IF(INDEX(Veh_Marshal,0,5)="N/A","N/A",'输出-系统进路参数'!G287)</f>
        <v>N/A</v>
      </c>
      <c r="E286" s="22" t="str">
        <f>IF(INDEX(Veh_Marshal,0,5)="N/A","N/A",'输出-系统进路参数'!H287)</f>
        <v>N/A</v>
      </c>
      <c r="F286" s="22" t="str">
        <f>IF(INDEX(Veh_Marshal,0,5)="N/A","N/A",'输出-系统进路参数'!I287)</f>
        <v>N/A</v>
      </c>
      <c r="G286" s="22" t="str">
        <f>IF(INDEX(Veh_Marshal,0,5)="N/A","N/A",'输出-系统进路参数'!J287)</f>
        <v>N/A</v>
      </c>
      <c r="H286" s="22" t="str">
        <f>IF(INDEX(Veh_Marshal,0,5)="N/A","N/A",'输出-系统进路参数'!K287)</f>
        <v>N/A</v>
      </c>
      <c r="I286" s="22" t="str">
        <f>IF(INDEX(Veh_Marshal,0,5)="N/A","N/A",'输出-系统进路参数'!L287)</f>
        <v>N/A</v>
      </c>
      <c r="J286" s="22" t="str">
        <f>IF(INDEX(Veh_Marshal,0,5)="N/A","N/A",'输出-系统进路参数'!M287)</f>
        <v>N/A</v>
      </c>
      <c r="K286" s="22" t="str">
        <f>IF(INDEX(Veh_Marshal,0,5)="N/A","N/A",'输出-系统进路参数'!N287)</f>
        <v>N/A</v>
      </c>
      <c r="L286" s="22" t="str">
        <f>IF(INDEX(Veh_Marshal,0,5)="N/A","N/A",'输出-系统进路参数'!O287)</f>
        <v>N/A</v>
      </c>
      <c r="M286" s="22" t="str">
        <f>IF(INDEX(Veh_Marshal,0,5)="N/A","N/A",'输出-系统进路参数'!P287)</f>
        <v>N/A</v>
      </c>
      <c r="N286" s="22" t="str">
        <f>IF(INDEX(Veh_Marshal,0,5)="N/A","N/A",'输出-系统进路参数'!Q287)</f>
        <v>N/A</v>
      </c>
      <c r="O286" s="22" t="str">
        <f>IF(INDEX(Veh_Marshal,0,5)="N/A","N/A",'输出-系统进路参数'!R287)</f>
        <v>N/A</v>
      </c>
      <c r="P286" s="22" t="str">
        <f>IF(INDEX(Veh_Marshal,0,5)="N/A","N/A",'输出-系统进路参数'!S287)</f>
        <v>N/A</v>
      </c>
      <c r="Q286" s="22" t="str">
        <f>IF(INDEX(Veh_Marshal,0,5)="N/A","N/A",'输出-系统进路参数'!T287)</f>
        <v>N/A</v>
      </c>
      <c r="R286" s="22" t="str">
        <f>IF(INDEX(Veh_Marshal,0,5)="N/A","N/A",'输出-系统进路参数'!U287)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IF(INDEX(Veh_Marshal,0,5)="N/A","N/A",'输出-系统进路参数'!B288)</f>
        <v>N/A</v>
      </c>
      <c r="B287" s="22" t="str">
        <f>IF(INDEX(Veh_Marshal,0,5)="N/A","N/A",'输出-系统进路参数'!E288)</f>
        <v>N/A</v>
      </c>
      <c r="C287" s="22" t="str">
        <f>IF(INDEX(Veh_Marshal,0,5)="N/A","N/A",'输出-系统进路参数'!F288)</f>
        <v>N/A</v>
      </c>
      <c r="D287" s="22" t="str">
        <f>IF(INDEX(Veh_Marshal,0,5)="N/A","N/A",'输出-系统进路参数'!G288)</f>
        <v>N/A</v>
      </c>
      <c r="E287" s="22" t="str">
        <f>IF(INDEX(Veh_Marshal,0,5)="N/A","N/A",'输出-系统进路参数'!H288)</f>
        <v>N/A</v>
      </c>
      <c r="F287" s="22" t="str">
        <f>IF(INDEX(Veh_Marshal,0,5)="N/A","N/A",'输出-系统进路参数'!I288)</f>
        <v>N/A</v>
      </c>
      <c r="G287" s="22" t="str">
        <f>IF(INDEX(Veh_Marshal,0,5)="N/A","N/A",'输出-系统进路参数'!J288)</f>
        <v>N/A</v>
      </c>
      <c r="H287" s="22" t="str">
        <f>IF(INDEX(Veh_Marshal,0,5)="N/A","N/A",'输出-系统进路参数'!K288)</f>
        <v>N/A</v>
      </c>
      <c r="I287" s="22" t="str">
        <f>IF(INDEX(Veh_Marshal,0,5)="N/A","N/A",'输出-系统进路参数'!L288)</f>
        <v>N/A</v>
      </c>
      <c r="J287" s="22" t="str">
        <f>IF(INDEX(Veh_Marshal,0,5)="N/A","N/A",'输出-系统进路参数'!M288)</f>
        <v>N/A</v>
      </c>
      <c r="K287" s="22" t="str">
        <f>IF(INDEX(Veh_Marshal,0,5)="N/A","N/A",'输出-系统进路参数'!N288)</f>
        <v>N/A</v>
      </c>
      <c r="L287" s="22" t="str">
        <f>IF(INDEX(Veh_Marshal,0,5)="N/A","N/A",'输出-系统进路参数'!O288)</f>
        <v>N/A</v>
      </c>
      <c r="M287" s="22" t="str">
        <f>IF(INDEX(Veh_Marshal,0,5)="N/A","N/A",'输出-系统进路参数'!P288)</f>
        <v>N/A</v>
      </c>
      <c r="N287" s="22" t="str">
        <f>IF(INDEX(Veh_Marshal,0,5)="N/A","N/A",'输出-系统进路参数'!Q288)</f>
        <v>N/A</v>
      </c>
      <c r="O287" s="22" t="str">
        <f>IF(INDEX(Veh_Marshal,0,5)="N/A","N/A",'输出-系统进路参数'!R288)</f>
        <v>N/A</v>
      </c>
      <c r="P287" s="22" t="str">
        <f>IF(INDEX(Veh_Marshal,0,5)="N/A","N/A",'输出-系统进路参数'!S288)</f>
        <v>N/A</v>
      </c>
      <c r="Q287" s="22" t="str">
        <f>IF(INDEX(Veh_Marshal,0,5)="N/A","N/A",'输出-系统进路参数'!T288)</f>
        <v>N/A</v>
      </c>
      <c r="R287" s="22" t="str">
        <f>IF(INDEX(Veh_Marshal,0,5)="N/A","N/A",'输出-系统进路参数'!U288)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IF(INDEX(Veh_Marshal,0,5)="N/A","N/A",'输出-系统进路参数'!B289)</f>
        <v>N/A</v>
      </c>
      <c r="B288" s="22" t="str">
        <f>IF(INDEX(Veh_Marshal,0,5)="N/A","N/A",'输出-系统进路参数'!E289)</f>
        <v>N/A</v>
      </c>
      <c r="C288" s="22" t="str">
        <f>IF(INDEX(Veh_Marshal,0,5)="N/A","N/A",'输出-系统进路参数'!F289)</f>
        <v>N/A</v>
      </c>
      <c r="D288" s="22" t="str">
        <f>IF(INDEX(Veh_Marshal,0,5)="N/A","N/A",'输出-系统进路参数'!G289)</f>
        <v>N/A</v>
      </c>
      <c r="E288" s="22" t="str">
        <f>IF(INDEX(Veh_Marshal,0,5)="N/A","N/A",'输出-系统进路参数'!H289)</f>
        <v>N/A</v>
      </c>
      <c r="F288" s="22" t="str">
        <f>IF(INDEX(Veh_Marshal,0,5)="N/A","N/A",'输出-系统进路参数'!I289)</f>
        <v>N/A</v>
      </c>
      <c r="G288" s="22" t="str">
        <f>IF(INDEX(Veh_Marshal,0,5)="N/A","N/A",'输出-系统进路参数'!J289)</f>
        <v>N/A</v>
      </c>
      <c r="H288" s="22" t="str">
        <f>IF(INDEX(Veh_Marshal,0,5)="N/A","N/A",'输出-系统进路参数'!K289)</f>
        <v>N/A</v>
      </c>
      <c r="I288" s="22" t="str">
        <f>IF(INDEX(Veh_Marshal,0,5)="N/A","N/A",'输出-系统进路参数'!L289)</f>
        <v>N/A</v>
      </c>
      <c r="J288" s="22" t="str">
        <f>IF(INDEX(Veh_Marshal,0,5)="N/A","N/A",'输出-系统进路参数'!M289)</f>
        <v>N/A</v>
      </c>
      <c r="K288" s="22" t="str">
        <f>IF(INDEX(Veh_Marshal,0,5)="N/A","N/A",'输出-系统进路参数'!N289)</f>
        <v>N/A</v>
      </c>
      <c r="L288" s="22" t="str">
        <f>IF(INDEX(Veh_Marshal,0,5)="N/A","N/A",'输出-系统进路参数'!O289)</f>
        <v>N/A</v>
      </c>
      <c r="M288" s="22" t="str">
        <f>IF(INDEX(Veh_Marshal,0,5)="N/A","N/A",'输出-系统进路参数'!P289)</f>
        <v>N/A</v>
      </c>
      <c r="N288" s="22" t="str">
        <f>IF(INDEX(Veh_Marshal,0,5)="N/A","N/A",'输出-系统进路参数'!Q289)</f>
        <v>N/A</v>
      </c>
      <c r="O288" s="22" t="str">
        <f>IF(INDEX(Veh_Marshal,0,5)="N/A","N/A",'输出-系统进路参数'!R289)</f>
        <v>N/A</v>
      </c>
      <c r="P288" s="22" t="str">
        <f>IF(INDEX(Veh_Marshal,0,5)="N/A","N/A",'输出-系统进路参数'!S289)</f>
        <v>N/A</v>
      </c>
      <c r="Q288" s="22" t="str">
        <f>IF(INDEX(Veh_Marshal,0,5)="N/A","N/A",'输出-系统进路参数'!T289)</f>
        <v>N/A</v>
      </c>
      <c r="R288" s="22" t="str">
        <f>IF(INDEX(Veh_Marshal,0,5)="N/A","N/A",'输出-系统进路参数'!U289)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IF(INDEX(Veh_Marshal,0,5)="N/A","N/A",'输出-系统进路参数'!B290)</f>
        <v>N/A</v>
      </c>
      <c r="B289" s="22" t="str">
        <f>IF(INDEX(Veh_Marshal,0,5)="N/A","N/A",'输出-系统进路参数'!E290)</f>
        <v>N/A</v>
      </c>
      <c r="C289" s="22" t="str">
        <f>IF(INDEX(Veh_Marshal,0,5)="N/A","N/A",'输出-系统进路参数'!F290)</f>
        <v>N/A</v>
      </c>
      <c r="D289" s="22" t="str">
        <f>IF(INDEX(Veh_Marshal,0,5)="N/A","N/A",'输出-系统进路参数'!G290)</f>
        <v>N/A</v>
      </c>
      <c r="E289" s="22" t="str">
        <f>IF(INDEX(Veh_Marshal,0,5)="N/A","N/A",'输出-系统进路参数'!H290)</f>
        <v>N/A</v>
      </c>
      <c r="F289" s="22" t="str">
        <f>IF(INDEX(Veh_Marshal,0,5)="N/A","N/A",'输出-系统进路参数'!I290)</f>
        <v>N/A</v>
      </c>
      <c r="G289" s="22" t="str">
        <f>IF(INDEX(Veh_Marshal,0,5)="N/A","N/A",'输出-系统进路参数'!J290)</f>
        <v>N/A</v>
      </c>
      <c r="H289" s="22" t="str">
        <f>IF(INDEX(Veh_Marshal,0,5)="N/A","N/A",'输出-系统进路参数'!K290)</f>
        <v>N/A</v>
      </c>
      <c r="I289" s="22" t="str">
        <f>IF(INDEX(Veh_Marshal,0,5)="N/A","N/A",'输出-系统进路参数'!L290)</f>
        <v>N/A</v>
      </c>
      <c r="J289" s="22" t="str">
        <f>IF(INDEX(Veh_Marshal,0,5)="N/A","N/A",'输出-系统进路参数'!M290)</f>
        <v>N/A</v>
      </c>
      <c r="K289" s="22" t="str">
        <f>IF(INDEX(Veh_Marshal,0,5)="N/A","N/A",'输出-系统进路参数'!N290)</f>
        <v>N/A</v>
      </c>
      <c r="L289" s="22" t="str">
        <f>IF(INDEX(Veh_Marshal,0,5)="N/A","N/A",'输出-系统进路参数'!O290)</f>
        <v>N/A</v>
      </c>
      <c r="M289" s="22" t="str">
        <f>IF(INDEX(Veh_Marshal,0,5)="N/A","N/A",'输出-系统进路参数'!P290)</f>
        <v>N/A</v>
      </c>
      <c r="N289" s="22" t="str">
        <f>IF(INDEX(Veh_Marshal,0,5)="N/A","N/A",'输出-系统进路参数'!Q290)</f>
        <v>N/A</v>
      </c>
      <c r="O289" s="22" t="str">
        <f>IF(INDEX(Veh_Marshal,0,5)="N/A","N/A",'输出-系统进路参数'!R290)</f>
        <v>N/A</v>
      </c>
      <c r="P289" s="22" t="str">
        <f>IF(INDEX(Veh_Marshal,0,5)="N/A","N/A",'输出-系统进路参数'!S290)</f>
        <v>N/A</v>
      </c>
      <c r="Q289" s="22" t="str">
        <f>IF(INDEX(Veh_Marshal,0,5)="N/A","N/A",'输出-系统进路参数'!T290)</f>
        <v>N/A</v>
      </c>
      <c r="R289" s="22" t="str">
        <f>IF(INDEX(Veh_Marshal,0,5)="N/A","N/A",'输出-系统进路参数'!U290)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IF(INDEX(Veh_Marshal,0,5)="N/A","N/A",'输出-系统进路参数'!B291)</f>
        <v>N/A</v>
      </c>
      <c r="B290" s="22" t="str">
        <f>IF(INDEX(Veh_Marshal,0,5)="N/A","N/A",'输出-系统进路参数'!E291)</f>
        <v>N/A</v>
      </c>
      <c r="C290" s="22" t="str">
        <f>IF(INDEX(Veh_Marshal,0,5)="N/A","N/A",'输出-系统进路参数'!F291)</f>
        <v>N/A</v>
      </c>
      <c r="D290" s="22" t="str">
        <f>IF(INDEX(Veh_Marshal,0,5)="N/A","N/A",'输出-系统进路参数'!G291)</f>
        <v>N/A</v>
      </c>
      <c r="E290" s="22" t="str">
        <f>IF(INDEX(Veh_Marshal,0,5)="N/A","N/A",'输出-系统进路参数'!H291)</f>
        <v>N/A</v>
      </c>
      <c r="F290" s="22" t="str">
        <f>IF(INDEX(Veh_Marshal,0,5)="N/A","N/A",'输出-系统进路参数'!I291)</f>
        <v>N/A</v>
      </c>
      <c r="G290" s="22" t="str">
        <f>IF(INDEX(Veh_Marshal,0,5)="N/A","N/A",'输出-系统进路参数'!J291)</f>
        <v>N/A</v>
      </c>
      <c r="H290" s="22" t="str">
        <f>IF(INDEX(Veh_Marshal,0,5)="N/A","N/A",'输出-系统进路参数'!K291)</f>
        <v>N/A</v>
      </c>
      <c r="I290" s="22" t="str">
        <f>IF(INDEX(Veh_Marshal,0,5)="N/A","N/A",'输出-系统进路参数'!L291)</f>
        <v>N/A</v>
      </c>
      <c r="J290" s="22" t="str">
        <f>IF(INDEX(Veh_Marshal,0,5)="N/A","N/A",'输出-系统进路参数'!M291)</f>
        <v>N/A</v>
      </c>
      <c r="K290" s="22" t="str">
        <f>IF(INDEX(Veh_Marshal,0,5)="N/A","N/A",'输出-系统进路参数'!N291)</f>
        <v>N/A</v>
      </c>
      <c r="L290" s="22" t="str">
        <f>IF(INDEX(Veh_Marshal,0,5)="N/A","N/A",'输出-系统进路参数'!O291)</f>
        <v>N/A</v>
      </c>
      <c r="M290" s="22" t="str">
        <f>IF(INDEX(Veh_Marshal,0,5)="N/A","N/A",'输出-系统进路参数'!P291)</f>
        <v>N/A</v>
      </c>
      <c r="N290" s="22" t="str">
        <f>IF(INDEX(Veh_Marshal,0,5)="N/A","N/A",'输出-系统进路参数'!Q291)</f>
        <v>N/A</v>
      </c>
      <c r="O290" s="22" t="str">
        <f>IF(INDEX(Veh_Marshal,0,5)="N/A","N/A",'输出-系统进路参数'!R291)</f>
        <v>N/A</v>
      </c>
      <c r="P290" s="22" t="str">
        <f>IF(INDEX(Veh_Marshal,0,5)="N/A","N/A",'输出-系统进路参数'!S291)</f>
        <v>N/A</v>
      </c>
      <c r="Q290" s="22" t="str">
        <f>IF(INDEX(Veh_Marshal,0,5)="N/A","N/A",'输出-系统进路参数'!T291)</f>
        <v>N/A</v>
      </c>
      <c r="R290" s="22" t="str">
        <f>IF(INDEX(Veh_Marshal,0,5)="N/A","N/A",'输出-系统进路参数'!U291)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IF(INDEX(Veh_Marshal,0,5)="N/A","N/A",'输出-系统进路参数'!B292)</f>
        <v>N/A</v>
      </c>
      <c r="B291" s="22" t="str">
        <f>IF(INDEX(Veh_Marshal,0,5)="N/A","N/A",'输出-系统进路参数'!E292)</f>
        <v>N/A</v>
      </c>
      <c r="C291" s="22" t="str">
        <f>IF(INDEX(Veh_Marshal,0,5)="N/A","N/A",'输出-系统进路参数'!F292)</f>
        <v>N/A</v>
      </c>
      <c r="D291" s="22" t="str">
        <f>IF(INDEX(Veh_Marshal,0,5)="N/A","N/A",'输出-系统进路参数'!G292)</f>
        <v>N/A</v>
      </c>
      <c r="E291" s="22" t="str">
        <f>IF(INDEX(Veh_Marshal,0,5)="N/A","N/A",'输出-系统进路参数'!H292)</f>
        <v>N/A</v>
      </c>
      <c r="F291" s="22" t="str">
        <f>IF(INDEX(Veh_Marshal,0,5)="N/A","N/A",'输出-系统进路参数'!I292)</f>
        <v>N/A</v>
      </c>
      <c r="G291" s="22" t="str">
        <f>IF(INDEX(Veh_Marshal,0,5)="N/A","N/A",'输出-系统进路参数'!J292)</f>
        <v>N/A</v>
      </c>
      <c r="H291" s="22" t="str">
        <f>IF(INDEX(Veh_Marshal,0,5)="N/A","N/A",'输出-系统进路参数'!K292)</f>
        <v>N/A</v>
      </c>
      <c r="I291" s="22" t="str">
        <f>IF(INDEX(Veh_Marshal,0,5)="N/A","N/A",'输出-系统进路参数'!L292)</f>
        <v>N/A</v>
      </c>
      <c r="J291" s="22" t="str">
        <f>IF(INDEX(Veh_Marshal,0,5)="N/A","N/A",'输出-系统进路参数'!M292)</f>
        <v>N/A</v>
      </c>
      <c r="K291" s="22" t="str">
        <f>IF(INDEX(Veh_Marshal,0,5)="N/A","N/A",'输出-系统进路参数'!N292)</f>
        <v>N/A</v>
      </c>
      <c r="L291" s="22" t="str">
        <f>IF(INDEX(Veh_Marshal,0,5)="N/A","N/A",'输出-系统进路参数'!O292)</f>
        <v>N/A</v>
      </c>
      <c r="M291" s="22" t="str">
        <f>IF(INDEX(Veh_Marshal,0,5)="N/A","N/A",'输出-系统进路参数'!P292)</f>
        <v>N/A</v>
      </c>
      <c r="N291" s="22" t="str">
        <f>IF(INDEX(Veh_Marshal,0,5)="N/A","N/A",'输出-系统进路参数'!Q292)</f>
        <v>N/A</v>
      </c>
      <c r="O291" s="22" t="str">
        <f>IF(INDEX(Veh_Marshal,0,5)="N/A","N/A",'输出-系统进路参数'!R292)</f>
        <v>N/A</v>
      </c>
      <c r="P291" s="22" t="str">
        <f>IF(INDEX(Veh_Marshal,0,5)="N/A","N/A",'输出-系统进路参数'!S292)</f>
        <v>N/A</v>
      </c>
      <c r="Q291" s="22" t="str">
        <f>IF(INDEX(Veh_Marshal,0,5)="N/A","N/A",'输出-系统进路参数'!T292)</f>
        <v>N/A</v>
      </c>
      <c r="R291" s="22" t="str">
        <f>IF(INDEX(Veh_Marshal,0,5)="N/A","N/A",'输出-系统进路参数'!U292)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IF(INDEX(Veh_Marshal,0,5)="N/A","N/A",'输出-系统进路参数'!B293)</f>
        <v>N/A</v>
      </c>
      <c r="B292" s="22" t="str">
        <f>IF(INDEX(Veh_Marshal,0,5)="N/A","N/A",'输出-系统进路参数'!E293)</f>
        <v>N/A</v>
      </c>
      <c r="C292" s="22" t="str">
        <f>IF(INDEX(Veh_Marshal,0,5)="N/A","N/A",'输出-系统进路参数'!F293)</f>
        <v>N/A</v>
      </c>
      <c r="D292" s="22" t="str">
        <f>IF(INDEX(Veh_Marshal,0,5)="N/A","N/A",'输出-系统进路参数'!G293)</f>
        <v>N/A</v>
      </c>
      <c r="E292" s="22" t="str">
        <f>IF(INDEX(Veh_Marshal,0,5)="N/A","N/A",'输出-系统进路参数'!H293)</f>
        <v>N/A</v>
      </c>
      <c r="F292" s="22" t="str">
        <f>IF(INDEX(Veh_Marshal,0,5)="N/A","N/A",'输出-系统进路参数'!I293)</f>
        <v>N/A</v>
      </c>
      <c r="G292" s="22" t="str">
        <f>IF(INDEX(Veh_Marshal,0,5)="N/A","N/A",'输出-系统进路参数'!J293)</f>
        <v>N/A</v>
      </c>
      <c r="H292" s="22" t="str">
        <f>IF(INDEX(Veh_Marshal,0,5)="N/A","N/A",'输出-系统进路参数'!K293)</f>
        <v>N/A</v>
      </c>
      <c r="I292" s="22" t="str">
        <f>IF(INDEX(Veh_Marshal,0,5)="N/A","N/A",'输出-系统进路参数'!L293)</f>
        <v>N/A</v>
      </c>
      <c r="J292" s="22" t="str">
        <f>IF(INDEX(Veh_Marshal,0,5)="N/A","N/A",'输出-系统进路参数'!M293)</f>
        <v>N/A</v>
      </c>
      <c r="K292" s="22" t="str">
        <f>IF(INDEX(Veh_Marshal,0,5)="N/A","N/A",'输出-系统进路参数'!N293)</f>
        <v>N/A</v>
      </c>
      <c r="L292" s="22" t="str">
        <f>IF(INDEX(Veh_Marshal,0,5)="N/A","N/A",'输出-系统进路参数'!O293)</f>
        <v>N/A</v>
      </c>
      <c r="M292" s="22" t="str">
        <f>IF(INDEX(Veh_Marshal,0,5)="N/A","N/A",'输出-系统进路参数'!P293)</f>
        <v>N/A</v>
      </c>
      <c r="N292" s="22" t="str">
        <f>IF(INDEX(Veh_Marshal,0,5)="N/A","N/A",'输出-系统进路参数'!Q293)</f>
        <v>N/A</v>
      </c>
      <c r="O292" s="22" t="str">
        <f>IF(INDEX(Veh_Marshal,0,5)="N/A","N/A",'输出-系统进路参数'!R293)</f>
        <v>N/A</v>
      </c>
      <c r="P292" s="22" t="str">
        <f>IF(INDEX(Veh_Marshal,0,5)="N/A","N/A",'输出-系统进路参数'!S293)</f>
        <v>N/A</v>
      </c>
      <c r="Q292" s="22" t="str">
        <f>IF(INDEX(Veh_Marshal,0,5)="N/A","N/A",'输出-系统进路参数'!T293)</f>
        <v>N/A</v>
      </c>
      <c r="R292" s="22" t="str">
        <f>IF(INDEX(Veh_Marshal,0,5)="N/A","N/A",'输出-系统进路参数'!U293)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IF(INDEX(Veh_Marshal,0,5)="N/A","N/A",'输出-系统进路参数'!B294)</f>
        <v>N/A</v>
      </c>
      <c r="B293" s="22" t="str">
        <f>IF(INDEX(Veh_Marshal,0,5)="N/A","N/A",'输出-系统进路参数'!E294)</f>
        <v>N/A</v>
      </c>
      <c r="C293" s="22" t="str">
        <f>IF(INDEX(Veh_Marshal,0,5)="N/A","N/A",'输出-系统进路参数'!F294)</f>
        <v>N/A</v>
      </c>
      <c r="D293" s="22" t="str">
        <f>IF(INDEX(Veh_Marshal,0,5)="N/A","N/A",'输出-系统进路参数'!G294)</f>
        <v>N/A</v>
      </c>
      <c r="E293" s="22" t="str">
        <f>IF(INDEX(Veh_Marshal,0,5)="N/A","N/A",'输出-系统进路参数'!H294)</f>
        <v>N/A</v>
      </c>
      <c r="F293" s="22" t="str">
        <f>IF(INDEX(Veh_Marshal,0,5)="N/A","N/A",'输出-系统进路参数'!I294)</f>
        <v>N/A</v>
      </c>
      <c r="G293" s="22" t="str">
        <f>IF(INDEX(Veh_Marshal,0,5)="N/A","N/A",'输出-系统进路参数'!J294)</f>
        <v>N/A</v>
      </c>
      <c r="H293" s="22" t="str">
        <f>IF(INDEX(Veh_Marshal,0,5)="N/A","N/A",'输出-系统进路参数'!K294)</f>
        <v>N/A</v>
      </c>
      <c r="I293" s="22" t="str">
        <f>IF(INDEX(Veh_Marshal,0,5)="N/A","N/A",'输出-系统进路参数'!L294)</f>
        <v>N/A</v>
      </c>
      <c r="J293" s="22" t="str">
        <f>IF(INDEX(Veh_Marshal,0,5)="N/A","N/A",'输出-系统进路参数'!M294)</f>
        <v>N/A</v>
      </c>
      <c r="K293" s="22" t="str">
        <f>IF(INDEX(Veh_Marshal,0,5)="N/A","N/A",'输出-系统进路参数'!N294)</f>
        <v>N/A</v>
      </c>
      <c r="L293" s="22" t="str">
        <f>IF(INDEX(Veh_Marshal,0,5)="N/A","N/A",'输出-系统进路参数'!O294)</f>
        <v>N/A</v>
      </c>
      <c r="M293" s="22" t="str">
        <f>IF(INDEX(Veh_Marshal,0,5)="N/A","N/A",'输出-系统进路参数'!P294)</f>
        <v>N/A</v>
      </c>
      <c r="N293" s="22" t="str">
        <f>IF(INDEX(Veh_Marshal,0,5)="N/A","N/A",'输出-系统进路参数'!Q294)</f>
        <v>N/A</v>
      </c>
      <c r="O293" s="22" t="str">
        <f>IF(INDEX(Veh_Marshal,0,5)="N/A","N/A",'输出-系统进路参数'!R294)</f>
        <v>N/A</v>
      </c>
      <c r="P293" s="22" t="str">
        <f>IF(INDEX(Veh_Marshal,0,5)="N/A","N/A",'输出-系统进路参数'!S294)</f>
        <v>N/A</v>
      </c>
      <c r="Q293" s="22" t="str">
        <f>IF(INDEX(Veh_Marshal,0,5)="N/A","N/A",'输出-系统进路参数'!T294)</f>
        <v>N/A</v>
      </c>
      <c r="R293" s="22" t="str">
        <f>IF(INDEX(Veh_Marshal,0,5)="N/A","N/A",'输出-系统进路参数'!U294)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IF(INDEX(Veh_Marshal,0,5)="N/A","N/A",'输出-系统进路参数'!B295)</f>
        <v>N/A</v>
      </c>
      <c r="B294" s="22" t="str">
        <f>IF(INDEX(Veh_Marshal,0,5)="N/A","N/A",'输出-系统进路参数'!E295)</f>
        <v>N/A</v>
      </c>
      <c r="C294" s="22" t="str">
        <f>IF(INDEX(Veh_Marshal,0,5)="N/A","N/A",'输出-系统进路参数'!F295)</f>
        <v>N/A</v>
      </c>
      <c r="D294" s="22" t="str">
        <f>IF(INDEX(Veh_Marshal,0,5)="N/A","N/A",'输出-系统进路参数'!G295)</f>
        <v>N/A</v>
      </c>
      <c r="E294" s="22" t="str">
        <f>IF(INDEX(Veh_Marshal,0,5)="N/A","N/A",'输出-系统进路参数'!H295)</f>
        <v>N/A</v>
      </c>
      <c r="F294" s="22" t="str">
        <f>IF(INDEX(Veh_Marshal,0,5)="N/A","N/A",'输出-系统进路参数'!I295)</f>
        <v>N/A</v>
      </c>
      <c r="G294" s="22" t="str">
        <f>IF(INDEX(Veh_Marshal,0,5)="N/A","N/A",'输出-系统进路参数'!J295)</f>
        <v>N/A</v>
      </c>
      <c r="H294" s="22" t="str">
        <f>IF(INDEX(Veh_Marshal,0,5)="N/A","N/A",'输出-系统进路参数'!K295)</f>
        <v>N/A</v>
      </c>
      <c r="I294" s="22" t="str">
        <f>IF(INDEX(Veh_Marshal,0,5)="N/A","N/A",'输出-系统进路参数'!L295)</f>
        <v>N/A</v>
      </c>
      <c r="J294" s="22" t="str">
        <f>IF(INDEX(Veh_Marshal,0,5)="N/A","N/A",'输出-系统进路参数'!M295)</f>
        <v>N/A</v>
      </c>
      <c r="K294" s="22" t="str">
        <f>IF(INDEX(Veh_Marshal,0,5)="N/A","N/A",'输出-系统进路参数'!N295)</f>
        <v>N/A</v>
      </c>
      <c r="L294" s="22" t="str">
        <f>IF(INDEX(Veh_Marshal,0,5)="N/A","N/A",'输出-系统进路参数'!O295)</f>
        <v>N/A</v>
      </c>
      <c r="M294" s="22" t="str">
        <f>IF(INDEX(Veh_Marshal,0,5)="N/A","N/A",'输出-系统进路参数'!P295)</f>
        <v>N/A</v>
      </c>
      <c r="N294" s="22" t="str">
        <f>IF(INDEX(Veh_Marshal,0,5)="N/A","N/A",'输出-系统进路参数'!Q295)</f>
        <v>N/A</v>
      </c>
      <c r="O294" s="22" t="str">
        <f>IF(INDEX(Veh_Marshal,0,5)="N/A","N/A",'输出-系统进路参数'!R295)</f>
        <v>N/A</v>
      </c>
      <c r="P294" s="22" t="str">
        <f>IF(INDEX(Veh_Marshal,0,5)="N/A","N/A",'输出-系统进路参数'!S295)</f>
        <v>N/A</v>
      </c>
      <c r="Q294" s="22" t="str">
        <f>IF(INDEX(Veh_Marshal,0,5)="N/A","N/A",'输出-系统进路参数'!T295)</f>
        <v>N/A</v>
      </c>
      <c r="R294" s="22" t="str">
        <f>IF(INDEX(Veh_Marshal,0,5)="N/A","N/A",'输出-系统进路参数'!U295)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IF(INDEX(Veh_Marshal,0,5)="N/A","N/A",'输出-系统进路参数'!B296)</f>
        <v>N/A</v>
      </c>
      <c r="B295" s="22" t="str">
        <f>IF(INDEX(Veh_Marshal,0,5)="N/A","N/A",'输出-系统进路参数'!E296)</f>
        <v>N/A</v>
      </c>
      <c r="C295" s="22" t="str">
        <f>IF(INDEX(Veh_Marshal,0,5)="N/A","N/A",'输出-系统进路参数'!F296)</f>
        <v>N/A</v>
      </c>
      <c r="D295" s="22" t="str">
        <f>IF(INDEX(Veh_Marshal,0,5)="N/A","N/A",'输出-系统进路参数'!G296)</f>
        <v>N/A</v>
      </c>
      <c r="E295" s="22" t="str">
        <f>IF(INDEX(Veh_Marshal,0,5)="N/A","N/A",'输出-系统进路参数'!H296)</f>
        <v>N/A</v>
      </c>
      <c r="F295" s="22" t="str">
        <f>IF(INDEX(Veh_Marshal,0,5)="N/A","N/A",'输出-系统进路参数'!I296)</f>
        <v>N/A</v>
      </c>
      <c r="G295" s="22" t="str">
        <f>IF(INDEX(Veh_Marshal,0,5)="N/A","N/A",'输出-系统进路参数'!J296)</f>
        <v>N/A</v>
      </c>
      <c r="H295" s="22" t="str">
        <f>IF(INDEX(Veh_Marshal,0,5)="N/A","N/A",'输出-系统进路参数'!K296)</f>
        <v>N/A</v>
      </c>
      <c r="I295" s="22" t="str">
        <f>IF(INDEX(Veh_Marshal,0,5)="N/A","N/A",'输出-系统进路参数'!L296)</f>
        <v>N/A</v>
      </c>
      <c r="J295" s="22" t="str">
        <f>IF(INDEX(Veh_Marshal,0,5)="N/A","N/A",'输出-系统进路参数'!M296)</f>
        <v>N/A</v>
      </c>
      <c r="K295" s="22" t="str">
        <f>IF(INDEX(Veh_Marshal,0,5)="N/A","N/A",'输出-系统进路参数'!N296)</f>
        <v>N/A</v>
      </c>
      <c r="L295" s="22" t="str">
        <f>IF(INDEX(Veh_Marshal,0,5)="N/A","N/A",'输出-系统进路参数'!O296)</f>
        <v>N/A</v>
      </c>
      <c r="M295" s="22" t="str">
        <f>IF(INDEX(Veh_Marshal,0,5)="N/A","N/A",'输出-系统进路参数'!P296)</f>
        <v>N/A</v>
      </c>
      <c r="N295" s="22" t="str">
        <f>IF(INDEX(Veh_Marshal,0,5)="N/A","N/A",'输出-系统进路参数'!Q296)</f>
        <v>N/A</v>
      </c>
      <c r="O295" s="22" t="str">
        <f>IF(INDEX(Veh_Marshal,0,5)="N/A","N/A",'输出-系统进路参数'!R296)</f>
        <v>N/A</v>
      </c>
      <c r="P295" s="22" t="str">
        <f>IF(INDEX(Veh_Marshal,0,5)="N/A","N/A",'输出-系统进路参数'!S296)</f>
        <v>N/A</v>
      </c>
      <c r="Q295" s="22" t="str">
        <f>IF(INDEX(Veh_Marshal,0,5)="N/A","N/A",'输出-系统进路参数'!T296)</f>
        <v>N/A</v>
      </c>
      <c r="R295" s="22" t="str">
        <f>IF(INDEX(Veh_Marshal,0,5)="N/A","N/A",'输出-系统进路参数'!U296)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IF(INDEX(Veh_Marshal,0,5)="N/A","N/A",'输出-系统进路参数'!B297)</f>
        <v>N/A</v>
      </c>
      <c r="B296" s="22" t="str">
        <f>IF(INDEX(Veh_Marshal,0,5)="N/A","N/A",'输出-系统进路参数'!E297)</f>
        <v>N/A</v>
      </c>
      <c r="C296" s="22" t="str">
        <f>IF(INDEX(Veh_Marshal,0,5)="N/A","N/A",'输出-系统进路参数'!F297)</f>
        <v>N/A</v>
      </c>
      <c r="D296" s="22" t="str">
        <f>IF(INDEX(Veh_Marshal,0,5)="N/A","N/A",'输出-系统进路参数'!G297)</f>
        <v>N/A</v>
      </c>
      <c r="E296" s="22" t="str">
        <f>IF(INDEX(Veh_Marshal,0,5)="N/A","N/A",'输出-系统进路参数'!H297)</f>
        <v>N/A</v>
      </c>
      <c r="F296" s="22" t="str">
        <f>IF(INDEX(Veh_Marshal,0,5)="N/A","N/A",'输出-系统进路参数'!I297)</f>
        <v>N/A</v>
      </c>
      <c r="G296" s="22" t="str">
        <f>IF(INDEX(Veh_Marshal,0,5)="N/A","N/A",'输出-系统进路参数'!J297)</f>
        <v>N/A</v>
      </c>
      <c r="H296" s="22" t="str">
        <f>IF(INDEX(Veh_Marshal,0,5)="N/A","N/A",'输出-系统进路参数'!K297)</f>
        <v>N/A</v>
      </c>
      <c r="I296" s="22" t="str">
        <f>IF(INDEX(Veh_Marshal,0,5)="N/A","N/A",'输出-系统进路参数'!L297)</f>
        <v>N/A</v>
      </c>
      <c r="J296" s="22" t="str">
        <f>IF(INDEX(Veh_Marshal,0,5)="N/A","N/A",'输出-系统进路参数'!M297)</f>
        <v>N/A</v>
      </c>
      <c r="K296" s="22" t="str">
        <f>IF(INDEX(Veh_Marshal,0,5)="N/A","N/A",'输出-系统进路参数'!N297)</f>
        <v>N/A</v>
      </c>
      <c r="L296" s="22" t="str">
        <f>IF(INDEX(Veh_Marshal,0,5)="N/A","N/A",'输出-系统进路参数'!O297)</f>
        <v>N/A</v>
      </c>
      <c r="M296" s="22" t="str">
        <f>IF(INDEX(Veh_Marshal,0,5)="N/A","N/A",'输出-系统进路参数'!P297)</f>
        <v>N/A</v>
      </c>
      <c r="N296" s="22" t="str">
        <f>IF(INDEX(Veh_Marshal,0,5)="N/A","N/A",'输出-系统进路参数'!Q297)</f>
        <v>N/A</v>
      </c>
      <c r="O296" s="22" t="str">
        <f>IF(INDEX(Veh_Marshal,0,5)="N/A","N/A",'输出-系统进路参数'!R297)</f>
        <v>N/A</v>
      </c>
      <c r="P296" s="22" t="str">
        <f>IF(INDEX(Veh_Marshal,0,5)="N/A","N/A",'输出-系统进路参数'!S297)</f>
        <v>N/A</v>
      </c>
      <c r="Q296" s="22" t="str">
        <f>IF(INDEX(Veh_Marshal,0,5)="N/A","N/A",'输出-系统进路参数'!T297)</f>
        <v>N/A</v>
      </c>
      <c r="R296" s="22" t="str">
        <f>IF(INDEX(Veh_Marshal,0,5)="N/A","N/A",'输出-系统进路参数'!U297)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IF(INDEX(Veh_Marshal,0,5)="N/A","N/A",'输出-系统进路参数'!B298)</f>
        <v>N/A</v>
      </c>
      <c r="B297" s="22" t="str">
        <f>IF(INDEX(Veh_Marshal,0,5)="N/A","N/A",'输出-系统进路参数'!E298)</f>
        <v>N/A</v>
      </c>
      <c r="C297" s="22" t="str">
        <f>IF(INDEX(Veh_Marshal,0,5)="N/A","N/A",'输出-系统进路参数'!F298)</f>
        <v>N/A</v>
      </c>
      <c r="D297" s="22" t="str">
        <f>IF(INDEX(Veh_Marshal,0,5)="N/A","N/A",'输出-系统进路参数'!G298)</f>
        <v>N/A</v>
      </c>
      <c r="E297" s="22" t="str">
        <f>IF(INDEX(Veh_Marshal,0,5)="N/A","N/A",'输出-系统进路参数'!H298)</f>
        <v>N/A</v>
      </c>
      <c r="F297" s="22" t="str">
        <f>IF(INDEX(Veh_Marshal,0,5)="N/A","N/A",'输出-系统进路参数'!I298)</f>
        <v>N/A</v>
      </c>
      <c r="G297" s="22" t="str">
        <f>IF(INDEX(Veh_Marshal,0,5)="N/A","N/A",'输出-系统进路参数'!J298)</f>
        <v>N/A</v>
      </c>
      <c r="H297" s="22" t="str">
        <f>IF(INDEX(Veh_Marshal,0,5)="N/A","N/A",'输出-系统进路参数'!K298)</f>
        <v>N/A</v>
      </c>
      <c r="I297" s="22" t="str">
        <f>IF(INDEX(Veh_Marshal,0,5)="N/A","N/A",'输出-系统进路参数'!L298)</f>
        <v>N/A</v>
      </c>
      <c r="J297" s="22" t="str">
        <f>IF(INDEX(Veh_Marshal,0,5)="N/A","N/A",'输出-系统进路参数'!M298)</f>
        <v>N/A</v>
      </c>
      <c r="K297" s="22" t="str">
        <f>IF(INDEX(Veh_Marshal,0,5)="N/A","N/A",'输出-系统进路参数'!N298)</f>
        <v>N/A</v>
      </c>
      <c r="L297" s="22" t="str">
        <f>IF(INDEX(Veh_Marshal,0,5)="N/A","N/A",'输出-系统进路参数'!O298)</f>
        <v>N/A</v>
      </c>
      <c r="M297" s="22" t="str">
        <f>IF(INDEX(Veh_Marshal,0,5)="N/A","N/A",'输出-系统进路参数'!P298)</f>
        <v>N/A</v>
      </c>
      <c r="N297" s="22" t="str">
        <f>IF(INDEX(Veh_Marshal,0,5)="N/A","N/A",'输出-系统进路参数'!Q298)</f>
        <v>N/A</v>
      </c>
      <c r="O297" s="22" t="str">
        <f>IF(INDEX(Veh_Marshal,0,5)="N/A","N/A",'输出-系统进路参数'!R298)</f>
        <v>N/A</v>
      </c>
      <c r="P297" s="22" t="str">
        <f>IF(INDEX(Veh_Marshal,0,5)="N/A","N/A",'输出-系统进路参数'!S298)</f>
        <v>N/A</v>
      </c>
      <c r="Q297" s="22" t="str">
        <f>IF(INDEX(Veh_Marshal,0,5)="N/A","N/A",'输出-系统进路参数'!T298)</f>
        <v>N/A</v>
      </c>
      <c r="R297" s="22" t="str">
        <f>IF(INDEX(Veh_Marshal,0,5)="N/A","N/A",'输出-系统进路参数'!U298)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IF(INDEX(Veh_Marshal,0,5)="N/A","N/A",'输出-系统进路参数'!B299)</f>
        <v>N/A</v>
      </c>
      <c r="B298" s="22" t="str">
        <f>IF(INDEX(Veh_Marshal,0,5)="N/A","N/A",'输出-系统进路参数'!E299)</f>
        <v>N/A</v>
      </c>
      <c r="C298" s="22" t="str">
        <f>IF(INDEX(Veh_Marshal,0,5)="N/A","N/A",'输出-系统进路参数'!F299)</f>
        <v>N/A</v>
      </c>
      <c r="D298" s="22" t="str">
        <f>IF(INDEX(Veh_Marshal,0,5)="N/A","N/A",'输出-系统进路参数'!G299)</f>
        <v>N/A</v>
      </c>
      <c r="E298" s="22" t="str">
        <f>IF(INDEX(Veh_Marshal,0,5)="N/A","N/A",'输出-系统进路参数'!H299)</f>
        <v>N/A</v>
      </c>
      <c r="F298" s="22" t="str">
        <f>IF(INDEX(Veh_Marshal,0,5)="N/A","N/A",'输出-系统进路参数'!I299)</f>
        <v>N/A</v>
      </c>
      <c r="G298" s="22" t="str">
        <f>IF(INDEX(Veh_Marshal,0,5)="N/A","N/A",'输出-系统进路参数'!J299)</f>
        <v>N/A</v>
      </c>
      <c r="H298" s="22" t="str">
        <f>IF(INDEX(Veh_Marshal,0,5)="N/A","N/A",'输出-系统进路参数'!K299)</f>
        <v>N/A</v>
      </c>
      <c r="I298" s="22" t="str">
        <f>IF(INDEX(Veh_Marshal,0,5)="N/A","N/A",'输出-系统进路参数'!L299)</f>
        <v>N/A</v>
      </c>
      <c r="J298" s="22" t="str">
        <f>IF(INDEX(Veh_Marshal,0,5)="N/A","N/A",'输出-系统进路参数'!M299)</f>
        <v>N/A</v>
      </c>
      <c r="K298" s="22" t="str">
        <f>IF(INDEX(Veh_Marshal,0,5)="N/A","N/A",'输出-系统进路参数'!N299)</f>
        <v>N/A</v>
      </c>
      <c r="L298" s="22" t="str">
        <f>IF(INDEX(Veh_Marshal,0,5)="N/A","N/A",'输出-系统进路参数'!O299)</f>
        <v>N/A</v>
      </c>
      <c r="M298" s="22" t="str">
        <f>IF(INDEX(Veh_Marshal,0,5)="N/A","N/A",'输出-系统进路参数'!P299)</f>
        <v>N/A</v>
      </c>
      <c r="N298" s="22" t="str">
        <f>IF(INDEX(Veh_Marshal,0,5)="N/A","N/A",'输出-系统进路参数'!Q299)</f>
        <v>N/A</v>
      </c>
      <c r="O298" s="22" t="str">
        <f>IF(INDEX(Veh_Marshal,0,5)="N/A","N/A",'输出-系统进路参数'!R299)</f>
        <v>N/A</v>
      </c>
      <c r="P298" s="22" t="str">
        <f>IF(INDEX(Veh_Marshal,0,5)="N/A","N/A",'输出-系统进路参数'!S299)</f>
        <v>N/A</v>
      </c>
      <c r="Q298" s="22" t="str">
        <f>IF(INDEX(Veh_Marshal,0,5)="N/A","N/A",'输出-系统进路参数'!T299)</f>
        <v>N/A</v>
      </c>
      <c r="R298" s="22" t="str">
        <f>IF(INDEX(Veh_Marshal,0,5)="N/A","N/A",'输出-系统进路参数'!U299)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IF(INDEX(Veh_Marshal,0,5)="N/A","N/A",'输出-系统进路参数'!B300)</f>
        <v>N/A</v>
      </c>
      <c r="B299" s="22" t="str">
        <f>IF(INDEX(Veh_Marshal,0,5)="N/A","N/A",'输出-系统进路参数'!E300)</f>
        <v>N/A</v>
      </c>
      <c r="C299" s="22" t="str">
        <f>IF(INDEX(Veh_Marshal,0,5)="N/A","N/A",'输出-系统进路参数'!F300)</f>
        <v>N/A</v>
      </c>
      <c r="D299" s="22" t="str">
        <f>IF(INDEX(Veh_Marshal,0,5)="N/A","N/A",'输出-系统进路参数'!G300)</f>
        <v>N/A</v>
      </c>
      <c r="E299" s="22" t="str">
        <f>IF(INDEX(Veh_Marshal,0,5)="N/A","N/A",'输出-系统进路参数'!H300)</f>
        <v>N/A</v>
      </c>
      <c r="F299" s="22" t="str">
        <f>IF(INDEX(Veh_Marshal,0,5)="N/A","N/A",'输出-系统进路参数'!I300)</f>
        <v>N/A</v>
      </c>
      <c r="G299" s="22" t="str">
        <f>IF(INDEX(Veh_Marshal,0,5)="N/A","N/A",'输出-系统进路参数'!J300)</f>
        <v>N/A</v>
      </c>
      <c r="H299" s="22" t="str">
        <f>IF(INDEX(Veh_Marshal,0,5)="N/A","N/A",'输出-系统进路参数'!K300)</f>
        <v>N/A</v>
      </c>
      <c r="I299" s="22" t="str">
        <f>IF(INDEX(Veh_Marshal,0,5)="N/A","N/A",'输出-系统进路参数'!L300)</f>
        <v>N/A</v>
      </c>
      <c r="J299" s="22" t="str">
        <f>IF(INDEX(Veh_Marshal,0,5)="N/A","N/A",'输出-系统进路参数'!M300)</f>
        <v>N/A</v>
      </c>
      <c r="K299" s="22" t="str">
        <f>IF(INDEX(Veh_Marshal,0,5)="N/A","N/A",'输出-系统进路参数'!N300)</f>
        <v>N/A</v>
      </c>
      <c r="L299" s="22" t="str">
        <f>IF(INDEX(Veh_Marshal,0,5)="N/A","N/A",'输出-系统进路参数'!O300)</f>
        <v>N/A</v>
      </c>
      <c r="M299" s="22" t="str">
        <f>IF(INDEX(Veh_Marshal,0,5)="N/A","N/A",'输出-系统进路参数'!P300)</f>
        <v>N/A</v>
      </c>
      <c r="N299" s="22" t="str">
        <f>IF(INDEX(Veh_Marshal,0,5)="N/A","N/A",'输出-系统进路参数'!Q300)</f>
        <v>N/A</v>
      </c>
      <c r="O299" s="22" t="str">
        <f>IF(INDEX(Veh_Marshal,0,5)="N/A","N/A",'输出-系统进路参数'!R300)</f>
        <v>N/A</v>
      </c>
      <c r="P299" s="22" t="str">
        <f>IF(INDEX(Veh_Marshal,0,5)="N/A","N/A",'输出-系统进路参数'!S300)</f>
        <v>N/A</v>
      </c>
      <c r="Q299" s="22" t="str">
        <f>IF(INDEX(Veh_Marshal,0,5)="N/A","N/A",'输出-系统进路参数'!T300)</f>
        <v>N/A</v>
      </c>
      <c r="R299" s="22" t="str">
        <f>IF(INDEX(Veh_Marshal,0,5)="N/A","N/A",'输出-系统进路参数'!U300)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IF(INDEX(Veh_Marshal,0,5)="N/A","N/A",'输出-系统进路参数'!B301)</f>
        <v>N/A</v>
      </c>
      <c r="B300" s="22" t="str">
        <f>IF(INDEX(Veh_Marshal,0,5)="N/A","N/A",'输出-系统进路参数'!E301)</f>
        <v>N/A</v>
      </c>
      <c r="C300" s="22" t="str">
        <f>IF(INDEX(Veh_Marshal,0,5)="N/A","N/A",'输出-系统进路参数'!F301)</f>
        <v>N/A</v>
      </c>
      <c r="D300" s="22" t="str">
        <f>IF(INDEX(Veh_Marshal,0,5)="N/A","N/A",'输出-系统进路参数'!G301)</f>
        <v>N/A</v>
      </c>
      <c r="E300" s="22" t="str">
        <f>IF(INDEX(Veh_Marshal,0,5)="N/A","N/A",'输出-系统进路参数'!H301)</f>
        <v>N/A</v>
      </c>
      <c r="F300" s="22" t="str">
        <f>IF(INDEX(Veh_Marshal,0,5)="N/A","N/A",'输出-系统进路参数'!I301)</f>
        <v>N/A</v>
      </c>
      <c r="G300" s="22" t="str">
        <f>IF(INDEX(Veh_Marshal,0,5)="N/A","N/A",'输出-系统进路参数'!J301)</f>
        <v>N/A</v>
      </c>
      <c r="H300" s="22" t="str">
        <f>IF(INDEX(Veh_Marshal,0,5)="N/A","N/A",'输出-系统进路参数'!K301)</f>
        <v>N/A</v>
      </c>
      <c r="I300" s="22" t="str">
        <f>IF(INDEX(Veh_Marshal,0,5)="N/A","N/A",'输出-系统进路参数'!L301)</f>
        <v>N/A</v>
      </c>
      <c r="J300" s="22" t="str">
        <f>IF(INDEX(Veh_Marshal,0,5)="N/A","N/A",'输出-系统进路参数'!M301)</f>
        <v>N/A</v>
      </c>
      <c r="K300" s="22" t="str">
        <f>IF(INDEX(Veh_Marshal,0,5)="N/A","N/A",'输出-系统进路参数'!N301)</f>
        <v>N/A</v>
      </c>
      <c r="L300" s="22" t="str">
        <f>IF(INDEX(Veh_Marshal,0,5)="N/A","N/A",'输出-系统进路参数'!O301)</f>
        <v>N/A</v>
      </c>
      <c r="M300" s="22" t="str">
        <f>IF(INDEX(Veh_Marshal,0,5)="N/A","N/A",'输出-系统进路参数'!P301)</f>
        <v>N/A</v>
      </c>
      <c r="N300" s="22" t="str">
        <f>IF(INDEX(Veh_Marshal,0,5)="N/A","N/A",'输出-系统进路参数'!Q301)</f>
        <v>N/A</v>
      </c>
      <c r="O300" s="22" t="str">
        <f>IF(INDEX(Veh_Marshal,0,5)="N/A","N/A",'输出-系统进路参数'!R301)</f>
        <v>N/A</v>
      </c>
      <c r="P300" s="22" t="str">
        <f>IF(INDEX(Veh_Marshal,0,5)="N/A","N/A",'输出-系统进路参数'!S301)</f>
        <v>N/A</v>
      </c>
      <c r="Q300" s="22" t="str">
        <f>IF(INDEX(Veh_Marshal,0,5)="N/A","N/A",'输出-系统进路参数'!T301)</f>
        <v>N/A</v>
      </c>
      <c r="R300" s="22" t="str">
        <f>IF(INDEX(Veh_Marshal,0,5)="N/A","N/A",'输出-系统进路参数'!U301)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IF(INDEX(Veh_Marshal,0,5)="N/A","N/A",'输出-系统进路参数'!B302)</f>
        <v>N/A</v>
      </c>
      <c r="B301" s="22" t="str">
        <f>IF(INDEX(Veh_Marshal,0,5)="N/A","N/A",'输出-系统进路参数'!E302)</f>
        <v>N/A</v>
      </c>
      <c r="C301" s="22" t="str">
        <f>IF(INDEX(Veh_Marshal,0,5)="N/A","N/A",'输出-系统进路参数'!F302)</f>
        <v>N/A</v>
      </c>
      <c r="D301" s="22" t="str">
        <f>IF(INDEX(Veh_Marshal,0,5)="N/A","N/A",'输出-系统进路参数'!G302)</f>
        <v>N/A</v>
      </c>
      <c r="E301" s="22" t="str">
        <f>IF(INDEX(Veh_Marshal,0,5)="N/A","N/A",'输出-系统进路参数'!H302)</f>
        <v>N/A</v>
      </c>
      <c r="F301" s="22" t="str">
        <f>IF(INDEX(Veh_Marshal,0,5)="N/A","N/A",'输出-系统进路参数'!I302)</f>
        <v>N/A</v>
      </c>
      <c r="G301" s="22" t="str">
        <f>IF(INDEX(Veh_Marshal,0,5)="N/A","N/A",'输出-系统进路参数'!J302)</f>
        <v>N/A</v>
      </c>
      <c r="H301" s="22" t="str">
        <f>IF(INDEX(Veh_Marshal,0,5)="N/A","N/A",'输出-系统进路参数'!K302)</f>
        <v>N/A</v>
      </c>
      <c r="I301" s="22" t="str">
        <f>IF(INDEX(Veh_Marshal,0,5)="N/A","N/A",'输出-系统进路参数'!L302)</f>
        <v>N/A</v>
      </c>
      <c r="J301" s="22" t="str">
        <f>IF(INDEX(Veh_Marshal,0,5)="N/A","N/A",'输出-系统进路参数'!M302)</f>
        <v>N/A</v>
      </c>
      <c r="K301" s="22" t="str">
        <f>IF(INDEX(Veh_Marshal,0,5)="N/A","N/A",'输出-系统进路参数'!N302)</f>
        <v>N/A</v>
      </c>
      <c r="L301" s="22" t="str">
        <f>IF(INDEX(Veh_Marshal,0,5)="N/A","N/A",'输出-系统进路参数'!O302)</f>
        <v>N/A</v>
      </c>
      <c r="M301" s="22" t="str">
        <f>IF(INDEX(Veh_Marshal,0,5)="N/A","N/A",'输出-系统进路参数'!P302)</f>
        <v>N/A</v>
      </c>
      <c r="N301" s="22" t="str">
        <f>IF(INDEX(Veh_Marshal,0,5)="N/A","N/A",'输出-系统进路参数'!Q302)</f>
        <v>N/A</v>
      </c>
      <c r="O301" s="22" t="str">
        <f>IF(INDEX(Veh_Marshal,0,5)="N/A","N/A",'输出-系统进路参数'!R302)</f>
        <v>N/A</v>
      </c>
      <c r="P301" s="22" t="str">
        <f>IF(INDEX(Veh_Marshal,0,5)="N/A","N/A",'输出-系统进路参数'!S302)</f>
        <v>N/A</v>
      </c>
      <c r="Q301" s="22" t="str">
        <f>IF(INDEX(Veh_Marshal,0,5)="N/A","N/A",'输出-系统进路参数'!T302)</f>
        <v>N/A</v>
      </c>
      <c r="R301" s="22" t="str">
        <f>IF(INDEX(Veh_Marshal,0,5)="N/A","N/A",'输出-系统进路参数'!U302)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IF(INDEX(Veh_Marshal,0,5)="N/A","N/A",'输出-系统进路参数'!B303)</f>
        <v>N/A</v>
      </c>
      <c r="B302" s="22" t="str">
        <f>IF(INDEX(Veh_Marshal,0,5)="N/A","N/A",'输出-系统进路参数'!E303)</f>
        <v>N/A</v>
      </c>
      <c r="C302" s="22" t="str">
        <f>IF(INDEX(Veh_Marshal,0,5)="N/A","N/A",'输出-系统进路参数'!F303)</f>
        <v>N/A</v>
      </c>
      <c r="D302" s="22" t="str">
        <f>IF(INDEX(Veh_Marshal,0,5)="N/A","N/A",'输出-系统进路参数'!G303)</f>
        <v>N/A</v>
      </c>
      <c r="E302" s="22" t="str">
        <f>IF(INDEX(Veh_Marshal,0,5)="N/A","N/A",'输出-系统进路参数'!H303)</f>
        <v>N/A</v>
      </c>
      <c r="F302" s="22" t="str">
        <f>IF(INDEX(Veh_Marshal,0,5)="N/A","N/A",'输出-系统进路参数'!I303)</f>
        <v>N/A</v>
      </c>
      <c r="G302" s="22" t="str">
        <f>IF(INDEX(Veh_Marshal,0,5)="N/A","N/A",'输出-系统进路参数'!J303)</f>
        <v>N/A</v>
      </c>
      <c r="H302" s="22" t="str">
        <f>IF(INDEX(Veh_Marshal,0,5)="N/A","N/A",'输出-系统进路参数'!K303)</f>
        <v>N/A</v>
      </c>
      <c r="I302" s="22" t="str">
        <f>IF(INDEX(Veh_Marshal,0,5)="N/A","N/A",'输出-系统进路参数'!L303)</f>
        <v>N/A</v>
      </c>
      <c r="J302" s="22" t="str">
        <f>IF(INDEX(Veh_Marshal,0,5)="N/A","N/A",'输出-系统进路参数'!M303)</f>
        <v>N/A</v>
      </c>
      <c r="K302" s="22" t="str">
        <f>IF(INDEX(Veh_Marshal,0,5)="N/A","N/A",'输出-系统进路参数'!N303)</f>
        <v>N/A</v>
      </c>
      <c r="L302" s="22" t="str">
        <f>IF(INDEX(Veh_Marshal,0,5)="N/A","N/A",'输出-系统进路参数'!O303)</f>
        <v>N/A</v>
      </c>
      <c r="M302" s="22" t="str">
        <f>IF(INDEX(Veh_Marshal,0,5)="N/A","N/A",'输出-系统进路参数'!P303)</f>
        <v>N/A</v>
      </c>
      <c r="N302" s="22" t="str">
        <f>IF(INDEX(Veh_Marshal,0,5)="N/A","N/A",'输出-系统进路参数'!Q303)</f>
        <v>N/A</v>
      </c>
      <c r="O302" s="22" t="str">
        <f>IF(INDEX(Veh_Marshal,0,5)="N/A","N/A",'输出-系统进路参数'!R303)</f>
        <v>N/A</v>
      </c>
      <c r="P302" s="22" t="str">
        <f>IF(INDEX(Veh_Marshal,0,5)="N/A","N/A",'输出-系统进路参数'!S303)</f>
        <v>N/A</v>
      </c>
      <c r="Q302" s="22" t="str">
        <f>IF(INDEX(Veh_Marshal,0,5)="N/A","N/A",'输出-系统进路参数'!T303)</f>
        <v>N/A</v>
      </c>
      <c r="R302" s="22" t="str">
        <f>IF(INDEX(Veh_Marshal,0,5)="N/A","N/A",'输出-系统进路参数'!U303)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IF(INDEX(Veh_Marshal,0,5)="N/A","N/A",'输出-系统进路参数'!B304)</f>
        <v>N/A</v>
      </c>
      <c r="B303" s="22" t="str">
        <f>IF(INDEX(Veh_Marshal,0,5)="N/A","N/A",'输出-系统进路参数'!E304)</f>
        <v>N/A</v>
      </c>
      <c r="C303" s="22" t="str">
        <f>IF(INDEX(Veh_Marshal,0,5)="N/A","N/A",'输出-系统进路参数'!F304)</f>
        <v>N/A</v>
      </c>
      <c r="D303" s="22" t="str">
        <f>IF(INDEX(Veh_Marshal,0,5)="N/A","N/A",'输出-系统进路参数'!G304)</f>
        <v>N/A</v>
      </c>
      <c r="E303" s="22" t="str">
        <f>IF(INDEX(Veh_Marshal,0,5)="N/A","N/A",'输出-系统进路参数'!H304)</f>
        <v>N/A</v>
      </c>
      <c r="F303" s="22" t="str">
        <f>IF(INDEX(Veh_Marshal,0,5)="N/A","N/A",'输出-系统进路参数'!I304)</f>
        <v>N/A</v>
      </c>
      <c r="G303" s="22" t="str">
        <f>IF(INDEX(Veh_Marshal,0,5)="N/A","N/A",'输出-系统进路参数'!J304)</f>
        <v>N/A</v>
      </c>
      <c r="H303" s="22" t="str">
        <f>IF(INDEX(Veh_Marshal,0,5)="N/A","N/A",'输出-系统进路参数'!K304)</f>
        <v>N/A</v>
      </c>
      <c r="I303" s="22" t="str">
        <f>IF(INDEX(Veh_Marshal,0,5)="N/A","N/A",'输出-系统进路参数'!L304)</f>
        <v>N/A</v>
      </c>
      <c r="J303" s="22" t="str">
        <f>IF(INDEX(Veh_Marshal,0,5)="N/A","N/A",'输出-系统进路参数'!M304)</f>
        <v>N/A</v>
      </c>
      <c r="K303" s="22" t="str">
        <f>IF(INDEX(Veh_Marshal,0,5)="N/A","N/A",'输出-系统进路参数'!N304)</f>
        <v>N/A</v>
      </c>
      <c r="L303" s="22" t="str">
        <f>IF(INDEX(Veh_Marshal,0,5)="N/A","N/A",'输出-系统进路参数'!O304)</f>
        <v>N/A</v>
      </c>
      <c r="M303" s="22" t="str">
        <f>IF(INDEX(Veh_Marshal,0,5)="N/A","N/A",'输出-系统进路参数'!P304)</f>
        <v>N/A</v>
      </c>
      <c r="N303" s="22" t="str">
        <f>IF(INDEX(Veh_Marshal,0,5)="N/A","N/A",'输出-系统进路参数'!Q304)</f>
        <v>N/A</v>
      </c>
      <c r="O303" s="22" t="str">
        <f>IF(INDEX(Veh_Marshal,0,5)="N/A","N/A",'输出-系统进路参数'!R304)</f>
        <v>N/A</v>
      </c>
      <c r="P303" s="22" t="str">
        <f>IF(INDEX(Veh_Marshal,0,5)="N/A","N/A",'输出-系统进路参数'!S304)</f>
        <v>N/A</v>
      </c>
      <c r="Q303" s="22" t="str">
        <f>IF(INDEX(Veh_Marshal,0,5)="N/A","N/A",'输出-系统进路参数'!T304)</f>
        <v>N/A</v>
      </c>
      <c r="R303" s="22" t="str">
        <f>IF(INDEX(Veh_Marshal,0,5)="N/A","N/A",'输出-系统进路参数'!U304)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IF(INDEX(Veh_Marshal,0,5)="N/A","N/A",'输出-系统进路参数'!B305)</f>
        <v>N/A</v>
      </c>
      <c r="B304" s="22" t="str">
        <f>IF(INDEX(Veh_Marshal,0,5)="N/A","N/A",'输出-系统进路参数'!E305)</f>
        <v>N/A</v>
      </c>
      <c r="C304" s="22" t="str">
        <f>IF(INDEX(Veh_Marshal,0,5)="N/A","N/A",'输出-系统进路参数'!F305)</f>
        <v>N/A</v>
      </c>
      <c r="D304" s="22" t="str">
        <f>IF(INDEX(Veh_Marshal,0,5)="N/A","N/A",'输出-系统进路参数'!G305)</f>
        <v>N/A</v>
      </c>
      <c r="E304" s="22" t="str">
        <f>IF(INDEX(Veh_Marshal,0,5)="N/A","N/A",'输出-系统进路参数'!H305)</f>
        <v>N/A</v>
      </c>
      <c r="F304" s="22" t="str">
        <f>IF(INDEX(Veh_Marshal,0,5)="N/A","N/A",'输出-系统进路参数'!I305)</f>
        <v>N/A</v>
      </c>
      <c r="G304" s="22" t="str">
        <f>IF(INDEX(Veh_Marshal,0,5)="N/A","N/A",'输出-系统进路参数'!J305)</f>
        <v>N/A</v>
      </c>
      <c r="H304" s="22" t="str">
        <f>IF(INDEX(Veh_Marshal,0,5)="N/A","N/A",'输出-系统进路参数'!K305)</f>
        <v>N/A</v>
      </c>
      <c r="I304" s="22" t="str">
        <f>IF(INDEX(Veh_Marshal,0,5)="N/A","N/A",'输出-系统进路参数'!L305)</f>
        <v>N/A</v>
      </c>
      <c r="J304" s="22" t="str">
        <f>IF(INDEX(Veh_Marshal,0,5)="N/A","N/A",'输出-系统进路参数'!M305)</f>
        <v>N/A</v>
      </c>
      <c r="K304" s="22" t="str">
        <f>IF(INDEX(Veh_Marshal,0,5)="N/A","N/A",'输出-系统进路参数'!N305)</f>
        <v>N/A</v>
      </c>
      <c r="L304" s="22" t="str">
        <f>IF(INDEX(Veh_Marshal,0,5)="N/A","N/A",'输出-系统进路参数'!O305)</f>
        <v>N/A</v>
      </c>
      <c r="M304" s="22" t="str">
        <f>IF(INDEX(Veh_Marshal,0,5)="N/A","N/A",'输出-系统进路参数'!P305)</f>
        <v>N/A</v>
      </c>
      <c r="N304" s="22" t="str">
        <f>IF(INDEX(Veh_Marshal,0,5)="N/A","N/A",'输出-系统进路参数'!Q305)</f>
        <v>N/A</v>
      </c>
      <c r="O304" s="22" t="str">
        <f>IF(INDEX(Veh_Marshal,0,5)="N/A","N/A",'输出-系统进路参数'!R305)</f>
        <v>N/A</v>
      </c>
      <c r="P304" s="22" t="str">
        <f>IF(INDEX(Veh_Marshal,0,5)="N/A","N/A",'输出-系统进路参数'!S305)</f>
        <v>N/A</v>
      </c>
      <c r="Q304" s="22" t="str">
        <f>IF(INDEX(Veh_Marshal,0,5)="N/A","N/A",'输出-系统进路参数'!T305)</f>
        <v>N/A</v>
      </c>
      <c r="R304" s="22" t="str">
        <f>IF(INDEX(Veh_Marshal,0,5)="N/A","N/A",'输出-系统进路参数'!U305)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IF(INDEX(Veh_Marshal,0,5)="N/A","N/A",'输出-系统进路参数'!B306)</f>
        <v>N/A</v>
      </c>
      <c r="B305" s="22" t="str">
        <f>IF(INDEX(Veh_Marshal,0,5)="N/A","N/A",'输出-系统进路参数'!E306)</f>
        <v>N/A</v>
      </c>
      <c r="C305" s="22" t="str">
        <f>IF(INDEX(Veh_Marshal,0,5)="N/A","N/A",'输出-系统进路参数'!F306)</f>
        <v>N/A</v>
      </c>
      <c r="D305" s="22" t="str">
        <f>IF(INDEX(Veh_Marshal,0,5)="N/A","N/A",'输出-系统进路参数'!G306)</f>
        <v>N/A</v>
      </c>
      <c r="E305" s="22" t="str">
        <f>IF(INDEX(Veh_Marshal,0,5)="N/A","N/A",'输出-系统进路参数'!H306)</f>
        <v>N/A</v>
      </c>
      <c r="F305" s="22" t="str">
        <f>IF(INDEX(Veh_Marshal,0,5)="N/A","N/A",'输出-系统进路参数'!I306)</f>
        <v>N/A</v>
      </c>
      <c r="G305" s="22" t="str">
        <f>IF(INDEX(Veh_Marshal,0,5)="N/A","N/A",'输出-系统进路参数'!J306)</f>
        <v>N/A</v>
      </c>
      <c r="H305" s="22" t="str">
        <f>IF(INDEX(Veh_Marshal,0,5)="N/A","N/A",'输出-系统进路参数'!K306)</f>
        <v>N/A</v>
      </c>
      <c r="I305" s="22" t="str">
        <f>IF(INDEX(Veh_Marshal,0,5)="N/A","N/A",'输出-系统进路参数'!L306)</f>
        <v>N/A</v>
      </c>
      <c r="J305" s="22" t="str">
        <f>IF(INDEX(Veh_Marshal,0,5)="N/A","N/A",'输出-系统进路参数'!M306)</f>
        <v>N/A</v>
      </c>
      <c r="K305" s="22" t="str">
        <f>IF(INDEX(Veh_Marshal,0,5)="N/A","N/A",'输出-系统进路参数'!N306)</f>
        <v>N/A</v>
      </c>
      <c r="L305" s="22" t="str">
        <f>IF(INDEX(Veh_Marshal,0,5)="N/A","N/A",'输出-系统进路参数'!O306)</f>
        <v>N/A</v>
      </c>
      <c r="M305" s="22" t="str">
        <f>IF(INDEX(Veh_Marshal,0,5)="N/A","N/A",'输出-系统进路参数'!P306)</f>
        <v>N/A</v>
      </c>
      <c r="N305" s="22" t="str">
        <f>IF(INDEX(Veh_Marshal,0,5)="N/A","N/A",'输出-系统进路参数'!Q306)</f>
        <v>N/A</v>
      </c>
      <c r="O305" s="22" t="str">
        <f>IF(INDEX(Veh_Marshal,0,5)="N/A","N/A",'输出-系统进路参数'!R306)</f>
        <v>N/A</v>
      </c>
      <c r="P305" s="22" t="str">
        <f>IF(INDEX(Veh_Marshal,0,5)="N/A","N/A",'输出-系统进路参数'!S306)</f>
        <v>N/A</v>
      </c>
      <c r="Q305" s="22" t="str">
        <f>IF(INDEX(Veh_Marshal,0,5)="N/A","N/A",'输出-系统进路参数'!T306)</f>
        <v>N/A</v>
      </c>
      <c r="R305" s="22" t="str">
        <f>IF(INDEX(Veh_Marshal,0,5)="N/A","N/A",'输出-系统进路参数'!U306)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IF(INDEX(Veh_Marshal,0,5)="N/A","N/A",'输出-系统进路参数'!B307)</f>
        <v>N/A</v>
      </c>
      <c r="B306" s="22" t="str">
        <f>IF(INDEX(Veh_Marshal,0,5)="N/A","N/A",'输出-系统进路参数'!E307)</f>
        <v>N/A</v>
      </c>
      <c r="C306" s="22" t="str">
        <f>IF(INDEX(Veh_Marshal,0,5)="N/A","N/A",'输出-系统进路参数'!F307)</f>
        <v>N/A</v>
      </c>
      <c r="D306" s="22" t="str">
        <f>IF(INDEX(Veh_Marshal,0,5)="N/A","N/A",'输出-系统进路参数'!G307)</f>
        <v>N/A</v>
      </c>
      <c r="E306" s="22" t="str">
        <f>IF(INDEX(Veh_Marshal,0,5)="N/A","N/A",'输出-系统进路参数'!H307)</f>
        <v>N/A</v>
      </c>
      <c r="F306" s="22" t="str">
        <f>IF(INDEX(Veh_Marshal,0,5)="N/A","N/A",'输出-系统进路参数'!I307)</f>
        <v>N/A</v>
      </c>
      <c r="G306" s="22" t="str">
        <f>IF(INDEX(Veh_Marshal,0,5)="N/A","N/A",'输出-系统进路参数'!J307)</f>
        <v>N/A</v>
      </c>
      <c r="H306" s="22" t="str">
        <f>IF(INDEX(Veh_Marshal,0,5)="N/A","N/A",'输出-系统进路参数'!K307)</f>
        <v>N/A</v>
      </c>
      <c r="I306" s="22" t="str">
        <f>IF(INDEX(Veh_Marshal,0,5)="N/A","N/A",'输出-系统进路参数'!L307)</f>
        <v>N/A</v>
      </c>
      <c r="J306" s="22" t="str">
        <f>IF(INDEX(Veh_Marshal,0,5)="N/A","N/A",'输出-系统进路参数'!M307)</f>
        <v>N/A</v>
      </c>
      <c r="K306" s="22" t="str">
        <f>IF(INDEX(Veh_Marshal,0,5)="N/A","N/A",'输出-系统进路参数'!N307)</f>
        <v>N/A</v>
      </c>
      <c r="L306" s="22" t="str">
        <f>IF(INDEX(Veh_Marshal,0,5)="N/A","N/A",'输出-系统进路参数'!O307)</f>
        <v>N/A</v>
      </c>
      <c r="M306" s="22" t="str">
        <f>IF(INDEX(Veh_Marshal,0,5)="N/A","N/A",'输出-系统进路参数'!P307)</f>
        <v>N/A</v>
      </c>
      <c r="N306" s="22" t="str">
        <f>IF(INDEX(Veh_Marshal,0,5)="N/A","N/A",'输出-系统进路参数'!Q307)</f>
        <v>N/A</v>
      </c>
      <c r="O306" s="22" t="str">
        <f>IF(INDEX(Veh_Marshal,0,5)="N/A","N/A",'输出-系统进路参数'!R307)</f>
        <v>N/A</v>
      </c>
      <c r="P306" s="22" t="str">
        <f>IF(INDEX(Veh_Marshal,0,5)="N/A","N/A",'输出-系统进路参数'!S307)</f>
        <v>N/A</v>
      </c>
      <c r="Q306" s="22" t="str">
        <f>IF(INDEX(Veh_Marshal,0,5)="N/A","N/A",'输出-系统进路参数'!T307)</f>
        <v>N/A</v>
      </c>
      <c r="R306" s="22" t="str">
        <f>IF(INDEX(Veh_Marshal,0,5)="N/A","N/A",'输出-系统进路参数'!U307)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IF(INDEX(Veh_Marshal,0,5)="N/A","N/A",'输出-系统进路参数'!B308)</f>
        <v>N/A</v>
      </c>
      <c r="B307" s="22" t="str">
        <f>IF(INDEX(Veh_Marshal,0,5)="N/A","N/A",'输出-系统进路参数'!E308)</f>
        <v>N/A</v>
      </c>
      <c r="C307" s="22" t="str">
        <f>IF(INDEX(Veh_Marshal,0,5)="N/A","N/A",'输出-系统进路参数'!F308)</f>
        <v>N/A</v>
      </c>
      <c r="D307" s="22" t="str">
        <f>IF(INDEX(Veh_Marshal,0,5)="N/A","N/A",'输出-系统进路参数'!G308)</f>
        <v>N/A</v>
      </c>
      <c r="E307" s="22" t="str">
        <f>IF(INDEX(Veh_Marshal,0,5)="N/A","N/A",'输出-系统进路参数'!H308)</f>
        <v>N/A</v>
      </c>
      <c r="F307" s="22" t="str">
        <f>IF(INDEX(Veh_Marshal,0,5)="N/A","N/A",'输出-系统进路参数'!I308)</f>
        <v>N/A</v>
      </c>
      <c r="G307" s="22" t="str">
        <f>IF(INDEX(Veh_Marshal,0,5)="N/A","N/A",'输出-系统进路参数'!J308)</f>
        <v>N/A</v>
      </c>
      <c r="H307" s="22" t="str">
        <f>IF(INDEX(Veh_Marshal,0,5)="N/A","N/A",'输出-系统进路参数'!K308)</f>
        <v>N/A</v>
      </c>
      <c r="I307" s="22" t="str">
        <f>IF(INDEX(Veh_Marshal,0,5)="N/A","N/A",'输出-系统进路参数'!L308)</f>
        <v>N/A</v>
      </c>
      <c r="J307" s="22" t="str">
        <f>IF(INDEX(Veh_Marshal,0,5)="N/A","N/A",'输出-系统进路参数'!M308)</f>
        <v>N/A</v>
      </c>
      <c r="K307" s="22" t="str">
        <f>IF(INDEX(Veh_Marshal,0,5)="N/A","N/A",'输出-系统进路参数'!N308)</f>
        <v>N/A</v>
      </c>
      <c r="L307" s="22" t="str">
        <f>IF(INDEX(Veh_Marshal,0,5)="N/A","N/A",'输出-系统进路参数'!O308)</f>
        <v>N/A</v>
      </c>
      <c r="M307" s="22" t="str">
        <f>IF(INDEX(Veh_Marshal,0,5)="N/A","N/A",'输出-系统进路参数'!P308)</f>
        <v>N/A</v>
      </c>
      <c r="N307" s="22" t="str">
        <f>IF(INDEX(Veh_Marshal,0,5)="N/A","N/A",'输出-系统进路参数'!Q308)</f>
        <v>N/A</v>
      </c>
      <c r="O307" s="22" t="str">
        <f>IF(INDEX(Veh_Marshal,0,5)="N/A","N/A",'输出-系统进路参数'!R308)</f>
        <v>N/A</v>
      </c>
      <c r="P307" s="22" t="str">
        <f>IF(INDEX(Veh_Marshal,0,5)="N/A","N/A",'输出-系统进路参数'!S308)</f>
        <v>N/A</v>
      </c>
      <c r="Q307" s="22" t="str">
        <f>IF(INDEX(Veh_Marshal,0,5)="N/A","N/A",'输出-系统进路参数'!T308)</f>
        <v>N/A</v>
      </c>
      <c r="R307" s="22" t="str">
        <f>IF(INDEX(Veh_Marshal,0,5)="N/A","N/A",'输出-系统进路参数'!U308)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IF(INDEX(Veh_Marshal,0,5)="N/A","N/A",'输出-系统进路参数'!B309)</f>
        <v>N/A</v>
      </c>
      <c r="B308" s="22" t="str">
        <f>IF(INDEX(Veh_Marshal,0,5)="N/A","N/A",'输出-系统进路参数'!E309)</f>
        <v>N/A</v>
      </c>
      <c r="C308" s="22" t="str">
        <f>IF(INDEX(Veh_Marshal,0,5)="N/A","N/A",'输出-系统进路参数'!F309)</f>
        <v>N/A</v>
      </c>
      <c r="D308" s="22" t="str">
        <f>IF(INDEX(Veh_Marshal,0,5)="N/A","N/A",'输出-系统进路参数'!G309)</f>
        <v>N/A</v>
      </c>
      <c r="E308" s="22" t="str">
        <f>IF(INDEX(Veh_Marshal,0,5)="N/A","N/A",'输出-系统进路参数'!H309)</f>
        <v>N/A</v>
      </c>
      <c r="F308" s="22" t="str">
        <f>IF(INDEX(Veh_Marshal,0,5)="N/A","N/A",'输出-系统进路参数'!I309)</f>
        <v>N/A</v>
      </c>
      <c r="G308" s="22" t="str">
        <f>IF(INDEX(Veh_Marshal,0,5)="N/A","N/A",'输出-系统进路参数'!J309)</f>
        <v>N/A</v>
      </c>
      <c r="H308" s="22" t="str">
        <f>IF(INDEX(Veh_Marshal,0,5)="N/A","N/A",'输出-系统进路参数'!K309)</f>
        <v>N/A</v>
      </c>
      <c r="I308" s="22" t="str">
        <f>IF(INDEX(Veh_Marshal,0,5)="N/A","N/A",'输出-系统进路参数'!L309)</f>
        <v>N/A</v>
      </c>
      <c r="J308" s="22" t="str">
        <f>IF(INDEX(Veh_Marshal,0,5)="N/A","N/A",'输出-系统进路参数'!M309)</f>
        <v>N/A</v>
      </c>
      <c r="K308" s="22" t="str">
        <f>IF(INDEX(Veh_Marshal,0,5)="N/A","N/A",'输出-系统进路参数'!N309)</f>
        <v>N/A</v>
      </c>
      <c r="L308" s="22" t="str">
        <f>IF(INDEX(Veh_Marshal,0,5)="N/A","N/A",'输出-系统进路参数'!O309)</f>
        <v>N/A</v>
      </c>
      <c r="M308" s="22" t="str">
        <f>IF(INDEX(Veh_Marshal,0,5)="N/A","N/A",'输出-系统进路参数'!P309)</f>
        <v>N/A</v>
      </c>
      <c r="N308" s="22" t="str">
        <f>IF(INDEX(Veh_Marshal,0,5)="N/A","N/A",'输出-系统进路参数'!Q309)</f>
        <v>N/A</v>
      </c>
      <c r="O308" s="22" t="str">
        <f>IF(INDEX(Veh_Marshal,0,5)="N/A","N/A",'输出-系统进路参数'!R309)</f>
        <v>N/A</v>
      </c>
      <c r="P308" s="22" t="str">
        <f>IF(INDEX(Veh_Marshal,0,5)="N/A","N/A",'输出-系统进路参数'!S309)</f>
        <v>N/A</v>
      </c>
      <c r="Q308" s="22" t="str">
        <f>IF(INDEX(Veh_Marshal,0,5)="N/A","N/A",'输出-系统进路参数'!T309)</f>
        <v>N/A</v>
      </c>
      <c r="R308" s="22" t="str">
        <f>IF(INDEX(Veh_Marshal,0,5)="N/A","N/A",'输出-系统进路参数'!U309)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IF(INDEX(Veh_Marshal,0,5)="N/A","N/A",'输出-系统进路参数'!B310)</f>
        <v>N/A</v>
      </c>
      <c r="B309" s="22" t="str">
        <f>IF(INDEX(Veh_Marshal,0,5)="N/A","N/A",'输出-系统进路参数'!E310)</f>
        <v>N/A</v>
      </c>
      <c r="C309" s="22" t="str">
        <f>IF(INDEX(Veh_Marshal,0,5)="N/A","N/A",'输出-系统进路参数'!F310)</f>
        <v>N/A</v>
      </c>
      <c r="D309" s="22" t="str">
        <f>IF(INDEX(Veh_Marshal,0,5)="N/A","N/A",'输出-系统进路参数'!G310)</f>
        <v>N/A</v>
      </c>
      <c r="E309" s="22" t="str">
        <f>IF(INDEX(Veh_Marshal,0,5)="N/A","N/A",'输出-系统进路参数'!H310)</f>
        <v>N/A</v>
      </c>
      <c r="F309" s="22" t="str">
        <f>IF(INDEX(Veh_Marshal,0,5)="N/A","N/A",'输出-系统进路参数'!I310)</f>
        <v>N/A</v>
      </c>
      <c r="G309" s="22" t="str">
        <f>IF(INDEX(Veh_Marshal,0,5)="N/A","N/A",'输出-系统进路参数'!J310)</f>
        <v>N/A</v>
      </c>
      <c r="H309" s="22" t="str">
        <f>IF(INDEX(Veh_Marshal,0,5)="N/A","N/A",'输出-系统进路参数'!K310)</f>
        <v>N/A</v>
      </c>
      <c r="I309" s="22" t="str">
        <f>IF(INDEX(Veh_Marshal,0,5)="N/A","N/A",'输出-系统进路参数'!L310)</f>
        <v>N/A</v>
      </c>
      <c r="J309" s="22" t="str">
        <f>IF(INDEX(Veh_Marshal,0,5)="N/A","N/A",'输出-系统进路参数'!M310)</f>
        <v>N/A</v>
      </c>
      <c r="K309" s="22" t="str">
        <f>IF(INDEX(Veh_Marshal,0,5)="N/A","N/A",'输出-系统进路参数'!N310)</f>
        <v>N/A</v>
      </c>
      <c r="L309" s="22" t="str">
        <f>IF(INDEX(Veh_Marshal,0,5)="N/A","N/A",'输出-系统进路参数'!O310)</f>
        <v>N/A</v>
      </c>
      <c r="M309" s="22" t="str">
        <f>IF(INDEX(Veh_Marshal,0,5)="N/A","N/A",'输出-系统进路参数'!P310)</f>
        <v>N/A</v>
      </c>
      <c r="N309" s="22" t="str">
        <f>IF(INDEX(Veh_Marshal,0,5)="N/A","N/A",'输出-系统进路参数'!Q310)</f>
        <v>N/A</v>
      </c>
      <c r="O309" s="22" t="str">
        <f>IF(INDEX(Veh_Marshal,0,5)="N/A","N/A",'输出-系统进路参数'!R310)</f>
        <v>N/A</v>
      </c>
      <c r="P309" s="22" t="str">
        <f>IF(INDEX(Veh_Marshal,0,5)="N/A","N/A",'输出-系统进路参数'!S310)</f>
        <v>N/A</v>
      </c>
      <c r="Q309" s="22" t="str">
        <f>IF(INDEX(Veh_Marshal,0,5)="N/A","N/A",'输出-系统进路参数'!T310)</f>
        <v>N/A</v>
      </c>
      <c r="R309" s="22" t="str">
        <f>IF(INDEX(Veh_Marshal,0,5)="N/A","N/A",'输出-系统进路参数'!U310)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IF(INDEX(Veh_Marshal,0,5)="N/A","N/A",'输出-系统进路参数'!B311)</f>
        <v>N/A</v>
      </c>
      <c r="B310" s="22" t="str">
        <f>IF(INDEX(Veh_Marshal,0,5)="N/A","N/A",'输出-系统进路参数'!E311)</f>
        <v>N/A</v>
      </c>
      <c r="C310" s="22" t="str">
        <f>IF(INDEX(Veh_Marshal,0,5)="N/A","N/A",'输出-系统进路参数'!F311)</f>
        <v>N/A</v>
      </c>
      <c r="D310" s="22" t="str">
        <f>IF(INDEX(Veh_Marshal,0,5)="N/A","N/A",'输出-系统进路参数'!G311)</f>
        <v>N/A</v>
      </c>
      <c r="E310" s="22" t="str">
        <f>IF(INDEX(Veh_Marshal,0,5)="N/A","N/A",'输出-系统进路参数'!H311)</f>
        <v>N/A</v>
      </c>
      <c r="F310" s="22" t="str">
        <f>IF(INDEX(Veh_Marshal,0,5)="N/A","N/A",'输出-系统进路参数'!I311)</f>
        <v>N/A</v>
      </c>
      <c r="G310" s="22" t="str">
        <f>IF(INDEX(Veh_Marshal,0,5)="N/A","N/A",'输出-系统进路参数'!J311)</f>
        <v>N/A</v>
      </c>
      <c r="H310" s="22" t="str">
        <f>IF(INDEX(Veh_Marshal,0,5)="N/A","N/A",'输出-系统进路参数'!K311)</f>
        <v>N/A</v>
      </c>
      <c r="I310" s="22" t="str">
        <f>IF(INDEX(Veh_Marshal,0,5)="N/A","N/A",'输出-系统进路参数'!L311)</f>
        <v>N/A</v>
      </c>
      <c r="J310" s="22" t="str">
        <f>IF(INDEX(Veh_Marshal,0,5)="N/A","N/A",'输出-系统进路参数'!M311)</f>
        <v>N/A</v>
      </c>
      <c r="K310" s="22" t="str">
        <f>IF(INDEX(Veh_Marshal,0,5)="N/A","N/A",'输出-系统进路参数'!N311)</f>
        <v>N/A</v>
      </c>
      <c r="L310" s="22" t="str">
        <f>IF(INDEX(Veh_Marshal,0,5)="N/A","N/A",'输出-系统进路参数'!O311)</f>
        <v>N/A</v>
      </c>
      <c r="M310" s="22" t="str">
        <f>IF(INDEX(Veh_Marshal,0,5)="N/A","N/A",'输出-系统进路参数'!P311)</f>
        <v>N/A</v>
      </c>
      <c r="N310" s="22" t="str">
        <f>IF(INDEX(Veh_Marshal,0,5)="N/A","N/A",'输出-系统进路参数'!Q311)</f>
        <v>N/A</v>
      </c>
      <c r="O310" s="22" t="str">
        <f>IF(INDEX(Veh_Marshal,0,5)="N/A","N/A",'输出-系统进路参数'!R311)</f>
        <v>N/A</v>
      </c>
      <c r="P310" s="22" t="str">
        <f>IF(INDEX(Veh_Marshal,0,5)="N/A","N/A",'输出-系统进路参数'!S311)</f>
        <v>N/A</v>
      </c>
      <c r="Q310" s="22" t="str">
        <f>IF(INDEX(Veh_Marshal,0,5)="N/A","N/A",'输出-系统进路参数'!T311)</f>
        <v>N/A</v>
      </c>
      <c r="R310" s="22" t="str">
        <f>IF(INDEX(Veh_Marshal,0,5)="N/A","N/A",'输出-系统进路参数'!U311)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IF(INDEX(Veh_Marshal,0,5)="N/A","N/A",'输出-系统进路参数'!B312)</f>
        <v>N/A</v>
      </c>
      <c r="B311" s="22" t="str">
        <f>IF(INDEX(Veh_Marshal,0,5)="N/A","N/A",'输出-系统进路参数'!E312)</f>
        <v>N/A</v>
      </c>
      <c r="C311" s="22" t="str">
        <f>IF(INDEX(Veh_Marshal,0,5)="N/A","N/A",'输出-系统进路参数'!F312)</f>
        <v>N/A</v>
      </c>
      <c r="D311" s="22" t="str">
        <f>IF(INDEX(Veh_Marshal,0,5)="N/A","N/A",'输出-系统进路参数'!G312)</f>
        <v>N/A</v>
      </c>
      <c r="E311" s="22" t="str">
        <f>IF(INDEX(Veh_Marshal,0,5)="N/A","N/A",'输出-系统进路参数'!H312)</f>
        <v>N/A</v>
      </c>
      <c r="F311" s="22" t="str">
        <f>IF(INDEX(Veh_Marshal,0,5)="N/A","N/A",'输出-系统进路参数'!I312)</f>
        <v>N/A</v>
      </c>
      <c r="G311" s="22" t="str">
        <f>IF(INDEX(Veh_Marshal,0,5)="N/A","N/A",'输出-系统进路参数'!J312)</f>
        <v>N/A</v>
      </c>
      <c r="H311" s="22" t="str">
        <f>IF(INDEX(Veh_Marshal,0,5)="N/A","N/A",'输出-系统进路参数'!K312)</f>
        <v>N/A</v>
      </c>
      <c r="I311" s="22" t="str">
        <f>IF(INDEX(Veh_Marshal,0,5)="N/A","N/A",'输出-系统进路参数'!L312)</f>
        <v>N/A</v>
      </c>
      <c r="J311" s="22" t="str">
        <f>IF(INDEX(Veh_Marshal,0,5)="N/A","N/A",'输出-系统进路参数'!M312)</f>
        <v>N/A</v>
      </c>
      <c r="K311" s="22" t="str">
        <f>IF(INDEX(Veh_Marshal,0,5)="N/A","N/A",'输出-系统进路参数'!N312)</f>
        <v>N/A</v>
      </c>
      <c r="L311" s="22" t="str">
        <f>IF(INDEX(Veh_Marshal,0,5)="N/A","N/A",'输出-系统进路参数'!O312)</f>
        <v>N/A</v>
      </c>
      <c r="M311" s="22" t="str">
        <f>IF(INDEX(Veh_Marshal,0,5)="N/A","N/A",'输出-系统进路参数'!P312)</f>
        <v>N/A</v>
      </c>
      <c r="N311" s="22" t="str">
        <f>IF(INDEX(Veh_Marshal,0,5)="N/A","N/A",'输出-系统进路参数'!Q312)</f>
        <v>N/A</v>
      </c>
      <c r="O311" s="22" t="str">
        <f>IF(INDEX(Veh_Marshal,0,5)="N/A","N/A",'输出-系统进路参数'!R312)</f>
        <v>N/A</v>
      </c>
      <c r="P311" s="22" t="str">
        <f>IF(INDEX(Veh_Marshal,0,5)="N/A","N/A",'输出-系统进路参数'!S312)</f>
        <v>N/A</v>
      </c>
      <c r="Q311" s="22" t="str">
        <f>IF(INDEX(Veh_Marshal,0,5)="N/A","N/A",'输出-系统进路参数'!T312)</f>
        <v>N/A</v>
      </c>
      <c r="R311" s="22" t="str">
        <f>IF(INDEX(Veh_Marshal,0,5)="N/A","N/A",'输出-系统进路参数'!U312)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IF(INDEX(Veh_Marshal,0,5)="N/A","N/A",'输出-系统进路参数'!B313)</f>
        <v>N/A</v>
      </c>
      <c r="B312" s="22" t="str">
        <f>IF(INDEX(Veh_Marshal,0,5)="N/A","N/A",'输出-系统进路参数'!E313)</f>
        <v>N/A</v>
      </c>
      <c r="C312" s="22" t="str">
        <f>IF(INDEX(Veh_Marshal,0,5)="N/A","N/A",'输出-系统进路参数'!F313)</f>
        <v>N/A</v>
      </c>
      <c r="D312" s="22" t="str">
        <f>IF(INDEX(Veh_Marshal,0,5)="N/A","N/A",'输出-系统进路参数'!G313)</f>
        <v>N/A</v>
      </c>
      <c r="E312" s="22" t="str">
        <f>IF(INDEX(Veh_Marshal,0,5)="N/A","N/A",'输出-系统进路参数'!H313)</f>
        <v>N/A</v>
      </c>
      <c r="F312" s="22" t="str">
        <f>IF(INDEX(Veh_Marshal,0,5)="N/A","N/A",'输出-系统进路参数'!I313)</f>
        <v>N/A</v>
      </c>
      <c r="G312" s="22" t="str">
        <f>IF(INDEX(Veh_Marshal,0,5)="N/A","N/A",'输出-系统进路参数'!J313)</f>
        <v>N/A</v>
      </c>
      <c r="H312" s="22" t="str">
        <f>IF(INDEX(Veh_Marshal,0,5)="N/A","N/A",'输出-系统进路参数'!K313)</f>
        <v>N/A</v>
      </c>
      <c r="I312" s="22" t="str">
        <f>IF(INDEX(Veh_Marshal,0,5)="N/A","N/A",'输出-系统进路参数'!L313)</f>
        <v>N/A</v>
      </c>
      <c r="J312" s="22" t="str">
        <f>IF(INDEX(Veh_Marshal,0,5)="N/A","N/A",'输出-系统进路参数'!M313)</f>
        <v>N/A</v>
      </c>
      <c r="K312" s="22" t="str">
        <f>IF(INDEX(Veh_Marshal,0,5)="N/A","N/A",'输出-系统进路参数'!N313)</f>
        <v>N/A</v>
      </c>
      <c r="L312" s="22" t="str">
        <f>IF(INDEX(Veh_Marshal,0,5)="N/A","N/A",'输出-系统进路参数'!O313)</f>
        <v>N/A</v>
      </c>
      <c r="M312" s="22" t="str">
        <f>IF(INDEX(Veh_Marshal,0,5)="N/A","N/A",'输出-系统进路参数'!P313)</f>
        <v>N/A</v>
      </c>
      <c r="N312" s="22" t="str">
        <f>IF(INDEX(Veh_Marshal,0,5)="N/A","N/A",'输出-系统进路参数'!Q313)</f>
        <v>N/A</v>
      </c>
      <c r="O312" s="22" t="str">
        <f>IF(INDEX(Veh_Marshal,0,5)="N/A","N/A",'输出-系统进路参数'!R313)</f>
        <v>N/A</v>
      </c>
      <c r="P312" s="22" t="str">
        <f>IF(INDEX(Veh_Marshal,0,5)="N/A","N/A",'输出-系统进路参数'!S313)</f>
        <v>N/A</v>
      </c>
      <c r="Q312" s="22" t="str">
        <f>IF(INDEX(Veh_Marshal,0,5)="N/A","N/A",'输出-系统进路参数'!T313)</f>
        <v>N/A</v>
      </c>
      <c r="R312" s="22" t="str">
        <f>IF(INDEX(Veh_Marshal,0,5)="N/A","N/A",'输出-系统进路参数'!U313)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IF(INDEX(Veh_Marshal,0,5)="N/A","N/A",'输出-系统进路参数'!B314)</f>
        <v>N/A</v>
      </c>
      <c r="B313" s="22" t="str">
        <f>IF(INDEX(Veh_Marshal,0,5)="N/A","N/A",'输出-系统进路参数'!E314)</f>
        <v>N/A</v>
      </c>
      <c r="C313" s="22" t="str">
        <f>IF(INDEX(Veh_Marshal,0,5)="N/A","N/A",'输出-系统进路参数'!F314)</f>
        <v>N/A</v>
      </c>
      <c r="D313" s="22" t="str">
        <f>IF(INDEX(Veh_Marshal,0,5)="N/A","N/A",'输出-系统进路参数'!G314)</f>
        <v>N/A</v>
      </c>
      <c r="E313" s="22" t="str">
        <f>IF(INDEX(Veh_Marshal,0,5)="N/A","N/A",'输出-系统进路参数'!H314)</f>
        <v>N/A</v>
      </c>
      <c r="F313" s="22" t="str">
        <f>IF(INDEX(Veh_Marshal,0,5)="N/A","N/A",'输出-系统进路参数'!I314)</f>
        <v>N/A</v>
      </c>
      <c r="G313" s="22" t="str">
        <f>IF(INDEX(Veh_Marshal,0,5)="N/A","N/A",'输出-系统进路参数'!J314)</f>
        <v>N/A</v>
      </c>
      <c r="H313" s="22" t="str">
        <f>IF(INDEX(Veh_Marshal,0,5)="N/A","N/A",'输出-系统进路参数'!K314)</f>
        <v>N/A</v>
      </c>
      <c r="I313" s="22" t="str">
        <f>IF(INDEX(Veh_Marshal,0,5)="N/A","N/A",'输出-系统进路参数'!L314)</f>
        <v>N/A</v>
      </c>
      <c r="J313" s="22" t="str">
        <f>IF(INDEX(Veh_Marshal,0,5)="N/A","N/A",'输出-系统进路参数'!M314)</f>
        <v>N/A</v>
      </c>
      <c r="K313" s="22" t="str">
        <f>IF(INDEX(Veh_Marshal,0,5)="N/A","N/A",'输出-系统进路参数'!N314)</f>
        <v>N/A</v>
      </c>
      <c r="L313" s="22" t="str">
        <f>IF(INDEX(Veh_Marshal,0,5)="N/A","N/A",'输出-系统进路参数'!O314)</f>
        <v>N/A</v>
      </c>
      <c r="M313" s="22" t="str">
        <f>IF(INDEX(Veh_Marshal,0,5)="N/A","N/A",'输出-系统进路参数'!P314)</f>
        <v>N/A</v>
      </c>
      <c r="N313" s="22" t="str">
        <f>IF(INDEX(Veh_Marshal,0,5)="N/A","N/A",'输出-系统进路参数'!Q314)</f>
        <v>N/A</v>
      </c>
      <c r="O313" s="22" t="str">
        <f>IF(INDEX(Veh_Marshal,0,5)="N/A","N/A",'输出-系统进路参数'!R314)</f>
        <v>N/A</v>
      </c>
      <c r="P313" s="22" t="str">
        <f>IF(INDEX(Veh_Marshal,0,5)="N/A","N/A",'输出-系统进路参数'!S314)</f>
        <v>N/A</v>
      </c>
      <c r="Q313" s="22" t="str">
        <f>IF(INDEX(Veh_Marshal,0,5)="N/A","N/A",'输出-系统进路参数'!T314)</f>
        <v>N/A</v>
      </c>
      <c r="R313" s="22" t="str">
        <f>IF(INDEX(Veh_Marshal,0,5)="N/A","N/A",'输出-系统进路参数'!U314)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IF(INDEX(Veh_Marshal,0,5)="N/A","N/A",'输出-系统进路参数'!B315)</f>
        <v>N/A</v>
      </c>
      <c r="B314" s="22" t="str">
        <f>IF(INDEX(Veh_Marshal,0,5)="N/A","N/A",'输出-系统进路参数'!E315)</f>
        <v>N/A</v>
      </c>
      <c r="C314" s="22" t="str">
        <f>IF(INDEX(Veh_Marshal,0,5)="N/A","N/A",'输出-系统进路参数'!F315)</f>
        <v>N/A</v>
      </c>
      <c r="D314" s="22" t="str">
        <f>IF(INDEX(Veh_Marshal,0,5)="N/A","N/A",'输出-系统进路参数'!G315)</f>
        <v>N/A</v>
      </c>
      <c r="E314" s="22" t="str">
        <f>IF(INDEX(Veh_Marshal,0,5)="N/A","N/A",'输出-系统进路参数'!H315)</f>
        <v>N/A</v>
      </c>
      <c r="F314" s="22" t="str">
        <f>IF(INDEX(Veh_Marshal,0,5)="N/A","N/A",'输出-系统进路参数'!I315)</f>
        <v>N/A</v>
      </c>
      <c r="G314" s="22" t="str">
        <f>IF(INDEX(Veh_Marshal,0,5)="N/A","N/A",'输出-系统进路参数'!J315)</f>
        <v>N/A</v>
      </c>
      <c r="H314" s="22" t="str">
        <f>IF(INDEX(Veh_Marshal,0,5)="N/A","N/A",'输出-系统进路参数'!K315)</f>
        <v>N/A</v>
      </c>
      <c r="I314" s="22" t="str">
        <f>IF(INDEX(Veh_Marshal,0,5)="N/A","N/A",'输出-系统进路参数'!L315)</f>
        <v>N/A</v>
      </c>
      <c r="J314" s="22" t="str">
        <f>IF(INDEX(Veh_Marshal,0,5)="N/A","N/A",'输出-系统进路参数'!M315)</f>
        <v>N/A</v>
      </c>
      <c r="K314" s="22" t="str">
        <f>IF(INDEX(Veh_Marshal,0,5)="N/A","N/A",'输出-系统进路参数'!N315)</f>
        <v>N/A</v>
      </c>
      <c r="L314" s="22" t="str">
        <f>IF(INDEX(Veh_Marshal,0,5)="N/A","N/A",'输出-系统进路参数'!O315)</f>
        <v>N/A</v>
      </c>
      <c r="M314" s="22" t="str">
        <f>IF(INDEX(Veh_Marshal,0,5)="N/A","N/A",'输出-系统进路参数'!P315)</f>
        <v>N/A</v>
      </c>
      <c r="N314" s="22" t="str">
        <f>IF(INDEX(Veh_Marshal,0,5)="N/A","N/A",'输出-系统进路参数'!Q315)</f>
        <v>N/A</v>
      </c>
      <c r="O314" s="22" t="str">
        <f>IF(INDEX(Veh_Marshal,0,5)="N/A","N/A",'输出-系统进路参数'!R315)</f>
        <v>N/A</v>
      </c>
      <c r="P314" s="22" t="str">
        <f>IF(INDEX(Veh_Marshal,0,5)="N/A","N/A",'输出-系统进路参数'!S315)</f>
        <v>N/A</v>
      </c>
      <c r="Q314" s="22" t="str">
        <f>IF(INDEX(Veh_Marshal,0,5)="N/A","N/A",'输出-系统进路参数'!T315)</f>
        <v>N/A</v>
      </c>
      <c r="R314" s="22" t="str">
        <f>IF(INDEX(Veh_Marshal,0,5)="N/A","N/A",'输出-系统进路参数'!U315)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IF(INDEX(Veh_Marshal,0,5)="N/A","N/A",'输出-系统进路参数'!B316)</f>
        <v>N/A</v>
      </c>
      <c r="B315" s="22" t="str">
        <f>IF(INDEX(Veh_Marshal,0,5)="N/A","N/A",'输出-系统进路参数'!E316)</f>
        <v>N/A</v>
      </c>
      <c r="C315" s="22" t="str">
        <f>IF(INDEX(Veh_Marshal,0,5)="N/A","N/A",'输出-系统进路参数'!F316)</f>
        <v>N/A</v>
      </c>
      <c r="D315" s="22" t="str">
        <f>IF(INDEX(Veh_Marshal,0,5)="N/A","N/A",'输出-系统进路参数'!G316)</f>
        <v>N/A</v>
      </c>
      <c r="E315" s="22" t="str">
        <f>IF(INDEX(Veh_Marshal,0,5)="N/A","N/A",'输出-系统进路参数'!H316)</f>
        <v>N/A</v>
      </c>
      <c r="F315" s="22" t="str">
        <f>IF(INDEX(Veh_Marshal,0,5)="N/A","N/A",'输出-系统进路参数'!I316)</f>
        <v>N/A</v>
      </c>
      <c r="G315" s="22" t="str">
        <f>IF(INDEX(Veh_Marshal,0,5)="N/A","N/A",'输出-系统进路参数'!J316)</f>
        <v>N/A</v>
      </c>
      <c r="H315" s="22" t="str">
        <f>IF(INDEX(Veh_Marshal,0,5)="N/A","N/A",'输出-系统进路参数'!K316)</f>
        <v>N/A</v>
      </c>
      <c r="I315" s="22" t="str">
        <f>IF(INDEX(Veh_Marshal,0,5)="N/A","N/A",'输出-系统进路参数'!L316)</f>
        <v>N/A</v>
      </c>
      <c r="J315" s="22" t="str">
        <f>IF(INDEX(Veh_Marshal,0,5)="N/A","N/A",'输出-系统进路参数'!M316)</f>
        <v>N/A</v>
      </c>
      <c r="K315" s="22" t="str">
        <f>IF(INDEX(Veh_Marshal,0,5)="N/A","N/A",'输出-系统进路参数'!N316)</f>
        <v>N/A</v>
      </c>
      <c r="L315" s="22" t="str">
        <f>IF(INDEX(Veh_Marshal,0,5)="N/A","N/A",'输出-系统进路参数'!O316)</f>
        <v>N/A</v>
      </c>
      <c r="M315" s="22" t="str">
        <f>IF(INDEX(Veh_Marshal,0,5)="N/A","N/A",'输出-系统进路参数'!P316)</f>
        <v>N/A</v>
      </c>
      <c r="N315" s="22" t="str">
        <f>IF(INDEX(Veh_Marshal,0,5)="N/A","N/A",'输出-系统进路参数'!Q316)</f>
        <v>N/A</v>
      </c>
      <c r="O315" s="22" t="str">
        <f>IF(INDEX(Veh_Marshal,0,5)="N/A","N/A",'输出-系统进路参数'!R316)</f>
        <v>N/A</v>
      </c>
      <c r="P315" s="22" t="str">
        <f>IF(INDEX(Veh_Marshal,0,5)="N/A","N/A",'输出-系统进路参数'!S316)</f>
        <v>N/A</v>
      </c>
      <c r="Q315" s="22" t="str">
        <f>IF(INDEX(Veh_Marshal,0,5)="N/A","N/A",'输出-系统进路参数'!T316)</f>
        <v>N/A</v>
      </c>
      <c r="R315" s="22" t="str">
        <f>IF(INDEX(Veh_Marshal,0,5)="N/A","N/A",'输出-系统进路参数'!U316)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IF(INDEX(Veh_Marshal,0,5)="N/A","N/A",'输出-系统进路参数'!B317)</f>
        <v>N/A</v>
      </c>
      <c r="B316" s="22" t="str">
        <f>IF(INDEX(Veh_Marshal,0,5)="N/A","N/A",'输出-系统进路参数'!E317)</f>
        <v>N/A</v>
      </c>
      <c r="C316" s="22" t="str">
        <f>IF(INDEX(Veh_Marshal,0,5)="N/A","N/A",'输出-系统进路参数'!F317)</f>
        <v>N/A</v>
      </c>
      <c r="D316" s="22" t="str">
        <f>IF(INDEX(Veh_Marshal,0,5)="N/A","N/A",'输出-系统进路参数'!G317)</f>
        <v>N/A</v>
      </c>
      <c r="E316" s="22" t="str">
        <f>IF(INDEX(Veh_Marshal,0,5)="N/A","N/A",'输出-系统进路参数'!H317)</f>
        <v>N/A</v>
      </c>
      <c r="F316" s="22" t="str">
        <f>IF(INDEX(Veh_Marshal,0,5)="N/A","N/A",'输出-系统进路参数'!I317)</f>
        <v>N/A</v>
      </c>
      <c r="G316" s="22" t="str">
        <f>IF(INDEX(Veh_Marshal,0,5)="N/A","N/A",'输出-系统进路参数'!J317)</f>
        <v>N/A</v>
      </c>
      <c r="H316" s="22" t="str">
        <f>IF(INDEX(Veh_Marshal,0,5)="N/A","N/A",'输出-系统进路参数'!K317)</f>
        <v>N/A</v>
      </c>
      <c r="I316" s="22" t="str">
        <f>IF(INDEX(Veh_Marshal,0,5)="N/A","N/A",'输出-系统进路参数'!L317)</f>
        <v>N/A</v>
      </c>
      <c r="J316" s="22" t="str">
        <f>IF(INDEX(Veh_Marshal,0,5)="N/A","N/A",'输出-系统进路参数'!M317)</f>
        <v>N/A</v>
      </c>
      <c r="K316" s="22" t="str">
        <f>IF(INDEX(Veh_Marshal,0,5)="N/A","N/A",'输出-系统进路参数'!N317)</f>
        <v>N/A</v>
      </c>
      <c r="L316" s="22" t="str">
        <f>IF(INDEX(Veh_Marshal,0,5)="N/A","N/A",'输出-系统进路参数'!O317)</f>
        <v>N/A</v>
      </c>
      <c r="M316" s="22" t="str">
        <f>IF(INDEX(Veh_Marshal,0,5)="N/A","N/A",'输出-系统进路参数'!P317)</f>
        <v>N/A</v>
      </c>
      <c r="N316" s="22" t="str">
        <f>IF(INDEX(Veh_Marshal,0,5)="N/A","N/A",'输出-系统进路参数'!Q317)</f>
        <v>N/A</v>
      </c>
      <c r="O316" s="22" t="str">
        <f>IF(INDEX(Veh_Marshal,0,5)="N/A","N/A",'输出-系统进路参数'!R317)</f>
        <v>N/A</v>
      </c>
      <c r="P316" s="22" t="str">
        <f>IF(INDEX(Veh_Marshal,0,5)="N/A","N/A",'输出-系统进路参数'!S317)</f>
        <v>N/A</v>
      </c>
      <c r="Q316" s="22" t="str">
        <f>IF(INDEX(Veh_Marshal,0,5)="N/A","N/A",'输出-系统进路参数'!T317)</f>
        <v>N/A</v>
      </c>
      <c r="R316" s="22" t="str">
        <f>IF(INDEX(Veh_Marshal,0,5)="N/A","N/A",'输出-系统进路参数'!U317)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IF(INDEX(Veh_Marshal,0,5)="N/A","N/A",'输出-系统进路参数'!B318)</f>
        <v>N/A</v>
      </c>
      <c r="B317" s="22" t="str">
        <f>IF(INDEX(Veh_Marshal,0,5)="N/A","N/A",'输出-系统进路参数'!E318)</f>
        <v>N/A</v>
      </c>
      <c r="C317" s="22" t="str">
        <f>IF(INDEX(Veh_Marshal,0,5)="N/A","N/A",'输出-系统进路参数'!F318)</f>
        <v>N/A</v>
      </c>
      <c r="D317" s="22" t="str">
        <f>IF(INDEX(Veh_Marshal,0,5)="N/A","N/A",'输出-系统进路参数'!G318)</f>
        <v>N/A</v>
      </c>
      <c r="E317" s="22" t="str">
        <f>IF(INDEX(Veh_Marshal,0,5)="N/A","N/A",'输出-系统进路参数'!H318)</f>
        <v>N/A</v>
      </c>
      <c r="F317" s="22" t="str">
        <f>IF(INDEX(Veh_Marshal,0,5)="N/A","N/A",'输出-系统进路参数'!I318)</f>
        <v>N/A</v>
      </c>
      <c r="G317" s="22" t="str">
        <f>IF(INDEX(Veh_Marshal,0,5)="N/A","N/A",'输出-系统进路参数'!J318)</f>
        <v>N/A</v>
      </c>
      <c r="H317" s="22" t="str">
        <f>IF(INDEX(Veh_Marshal,0,5)="N/A","N/A",'输出-系统进路参数'!K318)</f>
        <v>N/A</v>
      </c>
      <c r="I317" s="22" t="str">
        <f>IF(INDEX(Veh_Marshal,0,5)="N/A","N/A",'输出-系统进路参数'!L318)</f>
        <v>N/A</v>
      </c>
      <c r="J317" s="22" t="str">
        <f>IF(INDEX(Veh_Marshal,0,5)="N/A","N/A",'输出-系统进路参数'!M318)</f>
        <v>N/A</v>
      </c>
      <c r="K317" s="22" t="str">
        <f>IF(INDEX(Veh_Marshal,0,5)="N/A","N/A",'输出-系统进路参数'!N318)</f>
        <v>N/A</v>
      </c>
      <c r="L317" s="22" t="str">
        <f>IF(INDEX(Veh_Marshal,0,5)="N/A","N/A",'输出-系统进路参数'!O318)</f>
        <v>N/A</v>
      </c>
      <c r="M317" s="22" t="str">
        <f>IF(INDEX(Veh_Marshal,0,5)="N/A","N/A",'输出-系统进路参数'!P318)</f>
        <v>N/A</v>
      </c>
      <c r="N317" s="22" t="str">
        <f>IF(INDEX(Veh_Marshal,0,5)="N/A","N/A",'输出-系统进路参数'!Q318)</f>
        <v>N/A</v>
      </c>
      <c r="O317" s="22" t="str">
        <f>IF(INDEX(Veh_Marshal,0,5)="N/A","N/A",'输出-系统进路参数'!R318)</f>
        <v>N/A</v>
      </c>
      <c r="P317" s="22" t="str">
        <f>IF(INDEX(Veh_Marshal,0,5)="N/A","N/A",'输出-系统进路参数'!S318)</f>
        <v>N/A</v>
      </c>
      <c r="Q317" s="22" t="str">
        <f>IF(INDEX(Veh_Marshal,0,5)="N/A","N/A",'输出-系统进路参数'!T318)</f>
        <v>N/A</v>
      </c>
      <c r="R317" s="22" t="str">
        <f>IF(INDEX(Veh_Marshal,0,5)="N/A","N/A",'输出-系统进路参数'!U318)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IF(INDEX(Veh_Marshal,0,5)="N/A","N/A",'输出-系统进路参数'!B319)</f>
        <v>N/A</v>
      </c>
      <c r="B318" s="22" t="str">
        <f>IF(INDEX(Veh_Marshal,0,5)="N/A","N/A",'输出-系统进路参数'!E319)</f>
        <v>N/A</v>
      </c>
      <c r="C318" s="22" t="str">
        <f>IF(INDEX(Veh_Marshal,0,5)="N/A","N/A",'输出-系统进路参数'!F319)</f>
        <v>N/A</v>
      </c>
      <c r="D318" s="22" t="str">
        <f>IF(INDEX(Veh_Marshal,0,5)="N/A","N/A",'输出-系统进路参数'!G319)</f>
        <v>N/A</v>
      </c>
      <c r="E318" s="22" t="str">
        <f>IF(INDEX(Veh_Marshal,0,5)="N/A","N/A",'输出-系统进路参数'!H319)</f>
        <v>N/A</v>
      </c>
      <c r="F318" s="22" t="str">
        <f>IF(INDEX(Veh_Marshal,0,5)="N/A","N/A",'输出-系统进路参数'!I319)</f>
        <v>N/A</v>
      </c>
      <c r="G318" s="22" t="str">
        <f>IF(INDEX(Veh_Marshal,0,5)="N/A","N/A",'输出-系统进路参数'!J319)</f>
        <v>N/A</v>
      </c>
      <c r="H318" s="22" t="str">
        <f>IF(INDEX(Veh_Marshal,0,5)="N/A","N/A",'输出-系统进路参数'!K319)</f>
        <v>N/A</v>
      </c>
      <c r="I318" s="22" t="str">
        <f>IF(INDEX(Veh_Marshal,0,5)="N/A","N/A",'输出-系统进路参数'!L319)</f>
        <v>N/A</v>
      </c>
      <c r="J318" s="22" t="str">
        <f>IF(INDEX(Veh_Marshal,0,5)="N/A","N/A",'输出-系统进路参数'!M319)</f>
        <v>N/A</v>
      </c>
      <c r="K318" s="22" t="str">
        <f>IF(INDEX(Veh_Marshal,0,5)="N/A","N/A",'输出-系统进路参数'!N319)</f>
        <v>N/A</v>
      </c>
      <c r="L318" s="22" t="str">
        <f>IF(INDEX(Veh_Marshal,0,5)="N/A","N/A",'输出-系统进路参数'!O319)</f>
        <v>N/A</v>
      </c>
      <c r="M318" s="22" t="str">
        <f>IF(INDEX(Veh_Marshal,0,5)="N/A","N/A",'输出-系统进路参数'!P319)</f>
        <v>N/A</v>
      </c>
      <c r="N318" s="22" t="str">
        <f>IF(INDEX(Veh_Marshal,0,5)="N/A","N/A",'输出-系统进路参数'!Q319)</f>
        <v>N/A</v>
      </c>
      <c r="O318" s="22" t="str">
        <f>IF(INDEX(Veh_Marshal,0,5)="N/A","N/A",'输出-系统进路参数'!R319)</f>
        <v>N/A</v>
      </c>
      <c r="P318" s="22" t="str">
        <f>IF(INDEX(Veh_Marshal,0,5)="N/A","N/A",'输出-系统进路参数'!S319)</f>
        <v>N/A</v>
      </c>
      <c r="Q318" s="22" t="str">
        <f>IF(INDEX(Veh_Marshal,0,5)="N/A","N/A",'输出-系统进路参数'!T319)</f>
        <v>N/A</v>
      </c>
      <c r="R318" s="22" t="str">
        <f>IF(INDEX(Veh_Marshal,0,5)="N/A","N/A",'输出-系统进路参数'!U319)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IF(INDEX(Veh_Marshal,0,5)="N/A","N/A",'输出-系统进路参数'!B320)</f>
        <v>N/A</v>
      </c>
      <c r="B319" s="22" t="str">
        <f>IF(INDEX(Veh_Marshal,0,5)="N/A","N/A",'输出-系统进路参数'!E320)</f>
        <v>N/A</v>
      </c>
      <c r="C319" s="22" t="str">
        <f>IF(INDEX(Veh_Marshal,0,5)="N/A","N/A",'输出-系统进路参数'!F320)</f>
        <v>N/A</v>
      </c>
      <c r="D319" s="22" t="str">
        <f>IF(INDEX(Veh_Marshal,0,5)="N/A","N/A",'输出-系统进路参数'!G320)</f>
        <v>N/A</v>
      </c>
      <c r="E319" s="22" t="str">
        <f>IF(INDEX(Veh_Marshal,0,5)="N/A","N/A",'输出-系统进路参数'!H320)</f>
        <v>N/A</v>
      </c>
      <c r="F319" s="22" t="str">
        <f>IF(INDEX(Veh_Marshal,0,5)="N/A","N/A",'输出-系统进路参数'!I320)</f>
        <v>N/A</v>
      </c>
      <c r="G319" s="22" t="str">
        <f>IF(INDEX(Veh_Marshal,0,5)="N/A","N/A",'输出-系统进路参数'!J320)</f>
        <v>N/A</v>
      </c>
      <c r="H319" s="22" t="str">
        <f>IF(INDEX(Veh_Marshal,0,5)="N/A","N/A",'输出-系统进路参数'!K320)</f>
        <v>N/A</v>
      </c>
      <c r="I319" s="22" t="str">
        <f>IF(INDEX(Veh_Marshal,0,5)="N/A","N/A",'输出-系统进路参数'!L320)</f>
        <v>N/A</v>
      </c>
      <c r="J319" s="22" t="str">
        <f>IF(INDEX(Veh_Marshal,0,5)="N/A","N/A",'输出-系统进路参数'!M320)</f>
        <v>N/A</v>
      </c>
      <c r="K319" s="22" t="str">
        <f>IF(INDEX(Veh_Marshal,0,5)="N/A","N/A",'输出-系统进路参数'!N320)</f>
        <v>N/A</v>
      </c>
      <c r="L319" s="22" t="str">
        <f>IF(INDEX(Veh_Marshal,0,5)="N/A","N/A",'输出-系统进路参数'!O320)</f>
        <v>N/A</v>
      </c>
      <c r="M319" s="22" t="str">
        <f>IF(INDEX(Veh_Marshal,0,5)="N/A","N/A",'输出-系统进路参数'!P320)</f>
        <v>N/A</v>
      </c>
      <c r="N319" s="22" t="str">
        <f>IF(INDEX(Veh_Marshal,0,5)="N/A","N/A",'输出-系统进路参数'!Q320)</f>
        <v>N/A</v>
      </c>
      <c r="O319" s="22" t="str">
        <f>IF(INDEX(Veh_Marshal,0,5)="N/A","N/A",'输出-系统进路参数'!R320)</f>
        <v>N/A</v>
      </c>
      <c r="P319" s="22" t="str">
        <f>IF(INDEX(Veh_Marshal,0,5)="N/A","N/A",'输出-系统进路参数'!S320)</f>
        <v>N/A</v>
      </c>
      <c r="Q319" s="22" t="str">
        <f>IF(INDEX(Veh_Marshal,0,5)="N/A","N/A",'输出-系统进路参数'!T320)</f>
        <v>N/A</v>
      </c>
      <c r="R319" s="22" t="str">
        <f>IF(INDEX(Veh_Marshal,0,5)="N/A","N/A",'输出-系统进路参数'!U320)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IF(INDEX(Veh_Marshal,0,5)="N/A","N/A",'输出-系统进路参数'!B321)</f>
        <v>N/A</v>
      </c>
      <c r="B320" s="22" t="str">
        <f>IF(INDEX(Veh_Marshal,0,5)="N/A","N/A",'输出-系统进路参数'!E321)</f>
        <v>N/A</v>
      </c>
      <c r="C320" s="22" t="str">
        <f>IF(INDEX(Veh_Marshal,0,5)="N/A","N/A",'输出-系统进路参数'!F321)</f>
        <v>N/A</v>
      </c>
      <c r="D320" s="22" t="str">
        <f>IF(INDEX(Veh_Marshal,0,5)="N/A","N/A",'输出-系统进路参数'!G321)</f>
        <v>N/A</v>
      </c>
      <c r="E320" s="22" t="str">
        <f>IF(INDEX(Veh_Marshal,0,5)="N/A","N/A",'输出-系统进路参数'!H321)</f>
        <v>N/A</v>
      </c>
      <c r="F320" s="22" t="str">
        <f>IF(INDEX(Veh_Marshal,0,5)="N/A","N/A",'输出-系统进路参数'!I321)</f>
        <v>N/A</v>
      </c>
      <c r="G320" s="22" t="str">
        <f>IF(INDEX(Veh_Marshal,0,5)="N/A","N/A",'输出-系统进路参数'!J321)</f>
        <v>N/A</v>
      </c>
      <c r="H320" s="22" t="str">
        <f>IF(INDEX(Veh_Marshal,0,5)="N/A","N/A",'输出-系统进路参数'!K321)</f>
        <v>N/A</v>
      </c>
      <c r="I320" s="22" t="str">
        <f>IF(INDEX(Veh_Marshal,0,5)="N/A","N/A",'输出-系统进路参数'!L321)</f>
        <v>N/A</v>
      </c>
      <c r="J320" s="22" t="str">
        <f>IF(INDEX(Veh_Marshal,0,5)="N/A","N/A",'输出-系统进路参数'!M321)</f>
        <v>N/A</v>
      </c>
      <c r="K320" s="22" t="str">
        <f>IF(INDEX(Veh_Marshal,0,5)="N/A","N/A",'输出-系统进路参数'!N321)</f>
        <v>N/A</v>
      </c>
      <c r="L320" s="22" t="str">
        <f>IF(INDEX(Veh_Marshal,0,5)="N/A","N/A",'输出-系统进路参数'!O321)</f>
        <v>N/A</v>
      </c>
      <c r="M320" s="22" t="str">
        <f>IF(INDEX(Veh_Marshal,0,5)="N/A","N/A",'输出-系统进路参数'!P321)</f>
        <v>N/A</v>
      </c>
      <c r="N320" s="22" t="str">
        <f>IF(INDEX(Veh_Marshal,0,5)="N/A","N/A",'输出-系统进路参数'!Q321)</f>
        <v>N/A</v>
      </c>
      <c r="O320" s="22" t="str">
        <f>IF(INDEX(Veh_Marshal,0,5)="N/A","N/A",'输出-系统进路参数'!R321)</f>
        <v>N/A</v>
      </c>
      <c r="P320" s="22" t="str">
        <f>IF(INDEX(Veh_Marshal,0,5)="N/A","N/A",'输出-系统进路参数'!S321)</f>
        <v>N/A</v>
      </c>
      <c r="Q320" s="22" t="str">
        <f>IF(INDEX(Veh_Marshal,0,5)="N/A","N/A",'输出-系统进路参数'!T321)</f>
        <v>N/A</v>
      </c>
      <c r="R320" s="22" t="str">
        <f>IF(INDEX(Veh_Marshal,0,5)="N/A","N/A",'输出-系统进路参数'!U321)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IF(INDEX(Veh_Marshal,0,5)="N/A","N/A",'输出-系统进路参数'!B322)</f>
        <v>N/A</v>
      </c>
      <c r="B321" s="22" t="str">
        <f>IF(INDEX(Veh_Marshal,0,5)="N/A","N/A",'输出-系统进路参数'!E322)</f>
        <v>N/A</v>
      </c>
      <c r="C321" s="22" t="str">
        <f>IF(INDEX(Veh_Marshal,0,5)="N/A","N/A",'输出-系统进路参数'!F322)</f>
        <v>N/A</v>
      </c>
      <c r="D321" s="22" t="str">
        <f>IF(INDEX(Veh_Marshal,0,5)="N/A","N/A",'输出-系统进路参数'!G322)</f>
        <v>N/A</v>
      </c>
      <c r="E321" s="22" t="str">
        <f>IF(INDEX(Veh_Marshal,0,5)="N/A","N/A",'输出-系统进路参数'!H322)</f>
        <v>N/A</v>
      </c>
      <c r="F321" s="22" t="str">
        <f>IF(INDEX(Veh_Marshal,0,5)="N/A","N/A",'输出-系统进路参数'!I322)</f>
        <v>N/A</v>
      </c>
      <c r="G321" s="22" t="str">
        <f>IF(INDEX(Veh_Marshal,0,5)="N/A","N/A",'输出-系统进路参数'!J322)</f>
        <v>N/A</v>
      </c>
      <c r="H321" s="22" t="str">
        <f>IF(INDEX(Veh_Marshal,0,5)="N/A","N/A",'输出-系统进路参数'!K322)</f>
        <v>N/A</v>
      </c>
      <c r="I321" s="22" t="str">
        <f>IF(INDEX(Veh_Marshal,0,5)="N/A","N/A",'输出-系统进路参数'!L322)</f>
        <v>N/A</v>
      </c>
      <c r="J321" s="22" t="str">
        <f>IF(INDEX(Veh_Marshal,0,5)="N/A","N/A",'输出-系统进路参数'!M322)</f>
        <v>N/A</v>
      </c>
      <c r="K321" s="22" t="str">
        <f>IF(INDEX(Veh_Marshal,0,5)="N/A","N/A",'输出-系统进路参数'!N322)</f>
        <v>N/A</v>
      </c>
      <c r="L321" s="22" t="str">
        <f>IF(INDEX(Veh_Marshal,0,5)="N/A","N/A",'输出-系统进路参数'!O322)</f>
        <v>N/A</v>
      </c>
      <c r="M321" s="22" t="str">
        <f>IF(INDEX(Veh_Marshal,0,5)="N/A","N/A",'输出-系统进路参数'!P322)</f>
        <v>N/A</v>
      </c>
      <c r="N321" s="22" t="str">
        <f>IF(INDEX(Veh_Marshal,0,5)="N/A","N/A",'输出-系统进路参数'!Q322)</f>
        <v>N/A</v>
      </c>
      <c r="O321" s="22" t="str">
        <f>IF(INDEX(Veh_Marshal,0,5)="N/A","N/A",'输出-系统进路参数'!R322)</f>
        <v>N/A</v>
      </c>
      <c r="P321" s="22" t="str">
        <f>IF(INDEX(Veh_Marshal,0,5)="N/A","N/A",'输出-系统进路参数'!S322)</f>
        <v>N/A</v>
      </c>
      <c r="Q321" s="22" t="str">
        <f>IF(INDEX(Veh_Marshal,0,5)="N/A","N/A",'输出-系统进路参数'!T322)</f>
        <v>N/A</v>
      </c>
      <c r="R321" s="22" t="str">
        <f>IF(INDEX(Veh_Marshal,0,5)="N/A","N/A",'输出-系统进路参数'!U322)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IF(INDEX(Veh_Marshal,0,5)="N/A","N/A",'输出-系统进路参数'!B323)</f>
        <v>N/A</v>
      </c>
      <c r="B322" s="22" t="str">
        <f>IF(INDEX(Veh_Marshal,0,5)="N/A","N/A",'输出-系统进路参数'!E323)</f>
        <v>N/A</v>
      </c>
      <c r="C322" s="22" t="str">
        <f>IF(INDEX(Veh_Marshal,0,5)="N/A","N/A",'输出-系统进路参数'!F323)</f>
        <v>N/A</v>
      </c>
      <c r="D322" s="22" t="str">
        <f>IF(INDEX(Veh_Marshal,0,5)="N/A","N/A",'输出-系统进路参数'!G323)</f>
        <v>N/A</v>
      </c>
      <c r="E322" s="22" t="str">
        <f>IF(INDEX(Veh_Marshal,0,5)="N/A","N/A",'输出-系统进路参数'!H323)</f>
        <v>N/A</v>
      </c>
      <c r="F322" s="22" t="str">
        <f>IF(INDEX(Veh_Marshal,0,5)="N/A","N/A",'输出-系统进路参数'!I323)</f>
        <v>N/A</v>
      </c>
      <c r="G322" s="22" t="str">
        <f>IF(INDEX(Veh_Marshal,0,5)="N/A","N/A",'输出-系统进路参数'!J323)</f>
        <v>N/A</v>
      </c>
      <c r="H322" s="22" t="str">
        <f>IF(INDEX(Veh_Marshal,0,5)="N/A","N/A",'输出-系统进路参数'!K323)</f>
        <v>N/A</v>
      </c>
      <c r="I322" s="22" t="str">
        <f>IF(INDEX(Veh_Marshal,0,5)="N/A","N/A",'输出-系统进路参数'!L323)</f>
        <v>N/A</v>
      </c>
      <c r="J322" s="22" t="str">
        <f>IF(INDEX(Veh_Marshal,0,5)="N/A","N/A",'输出-系统进路参数'!M323)</f>
        <v>N/A</v>
      </c>
      <c r="K322" s="22" t="str">
        <f>IF(INDEX(Veh_Marshal,0,5)="N/A","N/A",'输出-系统进路参数'!N323)</f>
        <v>N/A</v>
      </c>
      <c r="L322" s="22" t="str">
        <f>IF(INDEX(Veh_Marshal,0,5)="N/A","N/A",'输出-系统进路参数'!O323)</f>
        <v>N/A</v>
      </c>
      <c r="M322" s="22" t="str">
        <f>IF(INDEX(Veh_Marshal,0,5)="N/A","N/A",'输出-系统进路参数'!P323)</f>
        <v>N/A</v>
      </c>
      <c r="N322" s="22" t="str">
        <f>IF(INDEX(Veh_Marshal,0,5)="N/A","N/A",'输出-系统进路参数'!Q323)</f>
        <v>N/A</v>
      </c>
      <c r="O322" s="22" t="str">
        <f>IF(INDEX(Veh_Marshal,0,5)="N/A","N/A",'输出-系统进路参数'!R323)</f>
        <v>N/A</v>
      </c>
      <c r="P322" s="22" t="str">
        <f>IF(INDEX(Veh_Marshal,0,5)="N/A","N/A",'输出-系统进路参数'!S323)</f>
        <v>N/A</v>
      </c>
      <c r="Q322" s="22" t="str">
        <f>IF(INDEX(Veh_Marshal,0,5)="N/A","N/A",'输出-系统进路参数'!T323)</f>
        <v>N/A</v>
      </c>
      <c r="R322" s="22" t="str">
        <f>IF(INDEX(Veh_Marshal,0,5)="N/A","N/A",'输出-系统进路参数'!U323)</f>
        <v>N/A</v>
      </c>
      <c r="S322" s="42" t="str">
        <f t="shared" ref="S322:S385" si="55">IF($A322="N/A","N/A",IF($F322="N/A",CEILING($C322/3.6*(CFG_T_EB_OUT+CFG_T_EB_SETUP)/1000+($C322/3.6)^2/(INDEX(Veh_Gebr,0,5)+$E322/1000*9.8)/2,0.001),$F322))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+Conf_SafeMarginDist+Proj_Sig2AxleDist+INDEX(Veh_Hook2Roller,0,5))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+$C322/3.6/(INDEX(Veh_Gebr,0,5)+$E322/1000*9.8)*1000
+Equ_AxleClearDelay+Conf_VibInTime_CBI)/1000,
10),$V322))</f>
        <v>N/A</v>
      </c>
      <c r="Y322" s="30" t="str">
        <f t="shared" ref="Y322:Y385" si="61">IF($A322="N/A","N/A",
IF($M322="N/A","N/A",
IF($Q322="N/A","N/A",
CEILING(SQRT(2*($O322-INDEX(Veh_Length,0,5)+INDEX(Veh_Hook2Roller,0,5)-Proj_Sp2AxleDist)/(INDEX(Veh_NormDec,0,5)+$P322/1000*9.8))*1000*2,5000)/1000)))</f>
        <v>N/A</v>
      </c>
      <c r="Z322" s="30" t="str">
        <f t="shared" ref="Z322:Z385" si="62">IF($A322="N/A","N/A",
IF($M322="N/A","N/A",
IF($Q322="N/A","N/A",
CEILING(($Y322*1000+CFG_T_EB_OUT+CFG_T_EB_SETUP
+((SQRT((2*INDEX(Veh_Gebr,0,5)*(INDEX(Veh_MaxAcc,0,5)-$P322/1000*9.8)*CFG_T_EB_SETUP/1000)^2
       +4*(INDEX(Veh_Gebr,0,5)+INDEX(Veh_MaxAcc,0,5))*(INDEX(Veh_MaxAcc,0,5)-$P322/1000*9.8)*(INDEX(Veh_Gebr,0,5)*$P322/1000*9.8*(CFG_T_EB_SETUP/1000)^2
           +2*(INDEX(Veh_Gebr,0,5)+$P322/1000*9.8)*($O322-INDEX(Veh_Length,0,5)+INDEX(Veh_Hook2Roller,0,5))))
    -2*INDEX(Veh_Gebr,0,5)*(INDEX(Veh_MaxAcc,0,5)-$P322/1000*9.8)*CFG_T_EB_SETUP/1000)
  /2/(INDEX(Veh_MaxAcc,0,5)+INDEX(Veh_Gebr,0,5))-$P322/1000*9.8*CFG_T_EB_SETUP/1000)/(INDEX(Veh_Gebr,0,5)+$P322/1000*9.8)*1000
+Equ_AxleClearDelay+Conf_VibInTime_CBI)/1000,
10)
)))</f>
        <v>N/A</v>
      </c>
      <c r="AA322" s="30" t="str">
        <f t="shared" ref="AA322:AA385" si="63">IF($A322="N/A","N/A",
IF($Q322="N/A","N/A",
FLOOR((Proj_RmMaxForwSpd/3.6-ATO速度_EB速度余量/3.6)*1000/INDEX(Veh_NormDec,0,5)
+(Proj_RmMaxForwSpd/3.6-ATO速度_EB速度余量/3.6)*1000/INDEX(Veh_MaxAcc,0,5)
+($B322-(Proj_RmMaxForwSpd/3.6-ATO速度_EB速度余量/3.6)^2/(2*INDEX(Veh_NormDec,0,5))-(Proj_RmMaxForwSpd/3.6-ATO速度_EB速度余量/3.6)^2/(2*INDEX(Veh_MaxAcc,0,5)))/(Proj_RmMaxForwSpd/3.6-ATO速度_EB速度余量/3.6)*1000
+$N322*1000,5000)/1000))</f>
        <v>N/A</v>
      </c>
      <c r="AB322" s="30" t="str">
        <f t="shared" ref="AB322:AB385" si="64">IF($A322="N/A","N/A",
IF($Q322="N/A","N/A",
CEILING(($AA322*1000+CFG_T_EB_OUT+CFG_T_EB_SETUP
+$D322/3.6/(INDEX(Veh_Gebr,0,5)+$G322/1000*9.8)*1000
+Equ_AxleClearDelay+Conf_VibInTime_CBI)/1000,
10)
))</f>
        <v>N/A</v>
      </c>
      <c r="AC322" s="30" t="str">
        <f t="shared" ref="AC322:AC385" si="65">IF($A322="N/A","N/A",
CEILING(司机反应时间*1000
+INDEX(Veh_FsbTracCutDelay,0,5)+INDEX(Veh_FsbSetDelay,0,5)+INDEX(Veh_FsbCoastTime,0,5)
+Proj_RmMaxForwSpd/3.6/(INDEX(Veh_Fsbr,0,5)-Proj_MaxLineGrad*9.8/1000)*1000
+Equ_AxleClearDelay
+Conf_VibInTime_CBI,
10000)/1000)</f>
        <v>N/A</v>
      </c>
    </row>
    <row r="323" spans="1:29">
      <c r="A323" s="22" t="str">
        <f>IF(INDEX(Veh_Marshal,0,5)="N/A","N/A",'输出-系统进路参数'!B324)</f>
        <v>N/A</v>
      </c>
      <c r="B323" s="22" t="str">
        <f>IF(INDEX(Veh_Marshal,0,5)="N/A","N/A",'输出-系统进路参数'!E324)</f>
        <v>N/A</v>
      </c>
      <c r="C323" s="22" t="str">
        <f>IF(INDEX(Veh_Marshal,0,5)="N/A","N/A",'输出-系统进路参数'!F324)</f>
        <v>N/A</v>
      </c>
      <c r="D323" s="22" t="str">
        <f>IF(INDEX(Veh_Marshal,0,5)="N/A","N/A",'输出-系统进路参数'!G324)</f>
        <v>N/A</v>
      </c>
      <c r="E323" s="22" t="str">
        <f>IF(INDEX(Veh_Marshal,0,5)="N/A","N/A",'输出-系统进路参数'!H324)</f>
        <v>N/A</v>
      </c>
      <c r="F323" s="22" t="str">
        <f>IF(INDEX(Veh_Marshal,0,5)="N/A","N/A",'输出-系统进路参数'!I324)</f>
        <v>N/A</v>
      </c>
      <c r="G323" s="22" t="str">
        <f>IF(INDEX(Veh_Marshal,0,5)="N/A","N/A",'输出-系统进路参数'!J324)</f>
        <v>N/A</v>
      </c>
      <c r="H323" s="22" t="str">
        <f>IF(INDEX(Veh_Marshal,0,5)="N/A","N/A",'输出-系统进路参数'!K324)</f>
        <v>N/A</v>
      </c>
      <c r="I323" s="22" t="str">
        <f>IF(INDEX(Veh_Marshal,0,5)="N/A","N/A",'输出-系统进路参数'!L324)</f>
        <v>N/A</v>
      </c>
      <c r="J323" s="22" t="str">
        <f>IF(INDEX(Veh_Marshal,0,5)="N/A","N/A",'输出-系统进路参数'!M324)</f>
        <v>N/A</v>
      </c>
      <c r="K323" s="22" t="str">
        <f>IF(INDEX(Veh_Marshal,0,5)="N/A","N/A",'输出-系统进路参数'!N324)</f>
        <v>N/A</v>
      </c>
      <c r="L323" s="22" t="str">
        <f>IF(INDEX(Veh_Marshal,0,5)="N/A","N/A",'输出-系统进路参数'!O324)</f>
        <v>N/A</v>
      </c>
      <c r="M323" s="22" t="str">
        <f>IF(INDEX(Veh_Marshal,0,5)="N/A","N/A",'输出-系统进路参数'!P324)</f>
        <v>N/A</v>
      </c>
      <c r="N323" s="22" t="str">
        <f>IF(INDEX(Veh_Marshal,0,5)="N/A","N/A",'输出-系统进路参数'!Q324)</f>
        <v>N/A</v>
      </c>
      <c r="O323" s="22" t="str">
        <f>IF(INDEX(Veh_Marshal,0,5)="N/A","N/A",'输出-系统进路参数'!R324)</f>
        <v>N/A</v>
      </c>
      <c r="P323" s="22" t="str">
        <f>IF(INDEX(Veh_Marshal,0,5)="N/A","N/A",'输出-系统进路参数'!S324)</f>
        <v>N/A</v>
      </c>
      <c r="Q323" s="22" t="str">
        <f>IF(INDEX(Veh_Marshal,0,5)="N/A","N/A",'输出-系统进路参数'!T324)</f>
        <v>N/A</v>
      </c>
      <c r="R323" s="22" t="str">
        <f>IF(INDEX(Veh_Marshal,0,5)="N/A","N/A",'输出-系统进路参数'!U324)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IF(INDEX(Veh_Marshal,0,5)="N/A","N/A",'输出-系统进路参数'!B325)</f>
        <v>N/A</v>
      </c>
      <c r="B324" s="22" t="str">
        <f>IF(INDEX(Veh_Marshal,0,5)="N/A","N/A",'输出-系统进路参数'!E325)</f>
        <v>N/A</v>
      </c>
      <c r="C324" s="22" t="str">
        <f>IF(INDEX(Veh_Marshal,0,5)="N/A","N/A",'输出-系统进路参数'!F325)</f>
        <v>N/A</v>
      </c>
      <c r="D324" s="22" t="str">
        <f>IF(INDEX(Veh_Marshal,0,5)="N/A","N/A",'输出-系统进路参数'!G325)</f>
        <v>N/A</v>
      </c>
      <c r="E324" s="22" t="str">
        <f>IF(INDEX(Veh_Marshal,0,5)="N/A","N/A",'输出-系统进路参数'!H325)</f>
        <v>N/A</v>
      </c>
      <c r="F324" s="22" t="str">
        <f>IF(INDEX(Veh_Marshal,0,5)="N/A","N/A",'输出-系统进路参数'!I325)</f>
        <v>N/A</v>
      </c>
      <c r="G324" s="22" t="str">
        <f>IF(INDEX(Veh_Marshal,0,5)="N/A","N/A",'输出-系统进路参数'!J325)</f>
        <v>N/A</v>
      </c>
      <c r="H324" s="22" t="str">
        <f>IF(INDEX(Veh_Marshal,0,5)="N/A","N/A",'输出-系统进路参数'!K325)</f>
        <v>N/A</v>
      </c>
      <c r="I324" s="22" t="str">
        <f>IF(INDEX(Veh_Marshal,0,5)="N/A","N/A",'输出-系统进路参数'!L325)</f>
        <v>N/A</v>
      </c>
      <c r="J324" s="22" t="str">
        <f>IF(INDEX(Veh_Marshal,0,5)="N/A","N/A",'输出-系统进路参数'!M325)</f>
        <v>N/A</v>
      </c>
      <c r="K324" s="22" t="str">
        <f>IF(INDEX(Veh_Marshal,0,5)="N/A","N/A",'输出-系统进路参数'!N325)</f>
        <v>N/A</v>
      </c>
      <c r="L324" s="22" t="str">
        <f>IF(INDEX(Veh_Marshal,0,5)="N/A","N/A",'输出-系统进路参数'!O325)</f>
        <v>N/A</v>
      </c>
      <c r="M324" s="22" t="str">
        <f>IF(INDEX(Veh_Marshal,0,5)="N/A","N/A",'输出-系统进路参数'!P325)</f>
        <v>N/A</v>
      </c>
      <c r="N324" s="22" t="str">
        <f>IF(INDEX(Veh_Marshal,0,5)="N/A","N/A",'输出-系统进路参数'!Q325)</f>
        <v>N/A</v>
      </c>
      <c r="O324" s="22" t="str">
        <f>IF(INDEX(Veh_Marshal,0,5)="N/A","N/A",'输出-系统进路参数'!R325)</f>
        <v>N/A</v>
      </c>
      <c r="P324" s="22" t="str">
        <f>IF(INDEX(Veh_Marshal,0,5)="N/A","N/A",'输出-系统进路参数'!S325)</f>
        <v>N/A</v>
      </c>
      <c r="Q324" s="22" t="str">
        <f>IF(INDEX(Veh_Marshal,0,5)="N/A","N/A",'输出-系统进路参数'!T325)</f>
        <v>N/A</v>
      </c>
      <c r="R324" s="22" t="str">
        <f>IF(INDEX(Veh_Marshal,0,5)="N/A","N/A",'输出-系统进路参数'!U325)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IF(INDEX(Veh_Marshal,0,5)="N/A","N/A",'输出-系统进路参数'!B326)</f>
        <v>N/A</v>
      </c>
      <c r="B325" s="22" t="str">
        <f>IF(INDEX(Veh_Marshal,0,5)="N/A","N/A",'输出-系统进路参数'!E326)</f>
        <v>N/A</v>
      </c>
      <c r="C325" s="22" t="str">
        <f>IF(INDEX(Veh_Marshal,0,5)="N/A","N/A",'输出-系统进路参数'!F326)</f>
        <v>N/A</v>
      </c>
      <c r="D325" s="22" t="str">
        <f>IF(INDEX(Veh_Marshal,0,5)="N/A","N/A",'输出-系统进路参数'!G326)</f>
        <v>N/A</v>
      </c>
      <c r="E325" s="22" t="str">
        <f>IF(INDEX(Veh_Marshal,0,5)="N/A","N/A",'输出-系统进路参数'!H326)</f>
        <v>N/A</v>
      </c>
      <c r="F325" s="22" t="str">
        <f>IF(INDEX(Veh_Marshal,0,5)="N/A","N/A",'输出-系统进路参数'!I326)</f>
        <v>N/A</v>
      </c>
      <c r="G325" s="22" t="str">
        <f>IF(INDEX(Veh_Marshal,0,5)="N/A","N/A",'输出-系统进路参数'!J326)</f>
        <v>N/A</v>
      </c>
      <c r="H325" s="22" t="str">
        <f>IF(INDEX(Veh_Marshal,0,5)="N/A","N/A",'输出-系统进路参数'!K326)</f>
        <v>N/A</v>
      </c>
      <c r="I325" s="22" t="str">
        <f>IF(INDEX(Veh_Marshal,0,5)="N/A","N/A",'输出-系统进路参数'!L326)</f>
        <v>N/A</v>
      </c>
      <c r="J325" s="22" t="str">
        <f>IF(INDEX(Veh_Marshal,0,5)="N/A","N/A",'输出-系统进路参数'!M326)</f>
        <v>N/A</v>
      </c>
      <c r="K325" s="22" t="str">
        <f>IF(INDEX(Veh_Marshal,0,5)="N/A","N/A",'输出-系统进路参数'!N326)</f>
        <v>N/A</v>
      </c>
      <c r="L325" s="22" t="str">
        <f>IF(INDEX(Veh_Marshal,0,5)="N/A","N/A",'输出-系统进路参数'!O326)</f>
        <v>N/A</v>
      </c>
      <c r="M325" s="22" t="str">
        <f>IF(INDEX(Veh_Marshal,0,5)="N/A","N/A",'输出-系统进路参数'!P326)</f>
        <v>N/A</v>
      </c>
      <c r="N325" s="22" t="str">
        <f>IF(INDEX(Veh_Marshal,0,5)="N/A","N/A",'输出-系统进路参数'!Q326)</f>
        <v>N/A</v>
      </c>
      <c r="O325" s="22" t="str">
        <f>IF(INDEX(Veh_Marshal,0,5)="N/A","N/A",'输出-系统进路参数'!R326)</f>
        <v>N/A</v>
      </c>
      <c r="P325" s="22" t="str">
        <f>IF(INDEX(Veh_Marshal,0,5)="N/A","N/A",'输出-系统进路参数'!S326)</f>
        <v>N/A</v>
      </c>
      <c r="Q325" s="22" t="str">
        <f>IF(INDEX(Veh_Marshal,0,5)="N/A","N/A",'输出-系统进路参数'!T326)</f>
        <v>N/A</v>
      </c>
      <c r="R325" s="22" t="str">
        <f>IF(INDEX(Veh_Marshal,0,5)="N/A","N/A",'输出-系统进路参数'!U326)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IF(INDEX(Veh_Marshal,0,5)="N/A","N/A",'输出-系统进路参数'!B327)</f>
        <v>N/A</v>
      </c>
      <c r="B326" s="22" t="str">
        <f>IF(INDEX(Veh_Marshal,0,5)="N/A","N/A",'输出-系统进路参数'!E327)</f>
        <v>N/A</v>
      </c>
      <c r="C326" s="22" t="str">
        <f>IF(INDEX(Veh_Marshal,0,5)="N/A","N/A",'输出-系统进路参数'!F327)</f>
        <v>N/A</v>
      </c>
      <c r="D326" s="22" t="str">
        <f>IF(INDEX(Veh_Marshal,0,5)="N/A","N/A",'输出-系统进路参数'!G327)</f>
        <v>N/A</v>
      </c>
      <c r="E326" s="22" t="str">
        <f>IF(INDEX(Veh_Marshal,0,5)="N/A","N/A",'输出-系统进路参数'!H327)</f>
        <v>N/A</v>
      </c>
      <c r="F326" s="22" t="str">
        <f>IF(INDEX(Veh_Marshal,0,5)="N/A","N/A",'输出-系统进路参数'!I327)</f>
        <v>N/A</v>
      </c>
      <c r="G326" s="22" t="str">
        <f>IF(INDEX(Veh_Marshal,0,5)="N/A","N/A",'输出-系统进路参数'!J327)</f>
        <v>N/A</v>
      </c>
      <c r="H326" s="22" t="str">
        <f>IF(INDEX(Veh_Marshal,0,5)="N/A","N/A",'输出-系统进路参数'!K327)</f>
        <v>N/A</v>
      </c>
      <c r="I326" s="22" t="str">
        <f>IF(INDEX(Veh_Marshal,0,5)="N/A","N/A",'输出-系统进路参数'!L327)</f>
        <v>N/A</v>
      </c>
      <c r="J326" s="22" t="str">
        <f>IF(INDEX(Veh_Marshal,0,5)="N/A","N/A",'输出-系统进路参数'!M327)</f>
        <v>N/A</v>
      </c>
      <c r="K326" s="22" t="str">
        <f>IF(INDEX(Veh_Marshal,0,5)="N/A","N/A",'输出-系统进路参数'!N327)</f>
        <v>N/A</v>
      </c>
      <c r="L326" s="22" t="str">
        <f>IF(INDEX(Veh_Marshal,0,5)="N/A","N/A",'输出-系统进路参数'!O327)</f>
        <v>N/A</v>
      </c>
      <c r="M326" s="22" t="str">
        <f>IF(INDEX(Veh_Marshal,0,5)="N/A","N/A",'输出-系统进路参数'!P327)</f>
        <v>N/A</v>
      </c>
      <c r="N326" s="22" t="str">
        <f>IF(INDEX(Veh_Marshal,0,5)="N/A","N/A",'输出-系统进路参数'!Q327)</f>
        <v>N/A</v>
      </c>
      <c r="O326" s="22" t="str">
        <f>IF(INDEX(Veh_Marshal,0,5)="N/A","N/A",'输出-系统进路参数'!R327)</f>
        <v>N/A</v>
      </c>
      <c r="P326" s="22" t="str">
        <f>IF(INDEX(Veh_Marshal,0,5)="N/A","N/A",'输出-系统进路参数'!S327)</f>
        <v>N/A</v>
      </c>
      <c r="Q326" s="22" t="str">
        <f>IF(INDEX(Veh_Marshal,0,5)="N/A","N/A",'输出-系统进路参数'!T327)</f>
        <v>N/A</v>
      </c>
      <c r="R326" s="22" t="str">
        <f>IF(INDEX(Veh_Marshal,0,5)="N/A","N/A",'输出-系统进路参数'!U327)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IF(INDEX(Veh_Marshal,0,5)="N/A","N/A",'输出-系统进路参数'!B328)</f>
        <v>N/A</v>
      </c>
      <c r="B327" s="22" t="str">
        <f>IF(INDEX(Veh_Marshal,0,5)="N/A","N/A",'输出-系统进路参数'!E328)</f>
        <v>N/A</v>
      </c>
      <c r="C327" s="22" t="str">
        <f>IF(INDEX(Veh_Marshal,0,5)="N/A","N/A",'输出-系统进路参数'!F328)</f>
        <v>N/A</v>
      </c>
      <c r="D327" s="22" t="str">
        <f>IF(INDEX(Veh_Marshal,0,5)="N/A","N/A",'输出-系统进路参数'!G328)</f>
        <v>N/A</v>
      </c>
      <c r="E327" s="22" t="str">
        <f>IF(INDEX(Veh_Marshal,0,5)="N/A","N/A",'输出-系统进路参数'!H328)</f>
        <v>N/A</v>
      </c>
      <c r="F327" s="22" t="str">
        <f>IF(INDEX(Veh_Marshal,0,5)="N/A","N/A",'输出-系统进路参数'!I328)</f>
        <v>N/A</v>
      </c>
      <c r="G327" s="22" t="str">
        <f>IF(INDEX(Veh_Marshal,0,5)="N/A","N/A",'输出-系统进路参数'!J328)</f>
        <v>N/A</v>
      </c>
      <c r="H327" s="22" t="str">
        <f>IF(INDEX(Veh_Marshal,0,5)="N/A","N/A",'输出-系统进路参数'!K328)</f>
        <v>N/A</v>
      </c>
      <c r="I327" s="22" t="str">
        <f>IF(INDEX(Veh_Marshal,0,5)="N/A","N/A",'输出-系统进路参数'!L328)</f>
        <v>N/A</v>
      </c>
      <c r="J327" s="22" t="str">
        <f>IF(INDEX(Veh_Marshal,0,5)="N/A","N/A",'输出-系统进路参数'!M328)</f>
        <v>N/A</v>
      </c>
      <c r="K327" s="22" t="str">
        <f>IF(INDEX(Veh_Marshal,0,5)="N/A","N/A",'输出-系统进路参数'!N328)</f>
        <v>N/A</v>
      </c>
      <c r="L327" s="22" t="str">
        <f>IF(INDEX(Veh_Marshal,0,5)="N/A","N/A",'输出-系统进路参数'!O328)</f>
        <v>N/A</v>
      </c>
      <c r="M327" s="22" t="str">
        <f>IF(INDEX(Veh_Marshal,0,5)="N/A","N/A",'输出-系统进路参数'!P328)</f>
        <v>N/A</v>
      </c>
      <c r="N327" s="22" t="str">
        <f>IF(INDEX(Veh_Marshal,0,5)="N/A","N/A",'输出-系统进路参数'!Q328)</f>
        <v>N/A</v>
      </c>
      <c r="O327" s="22" t="str">
        <f>IF(INDEX(Veh_Marshal,0,5)="N/A","N/A",'输出-系统进路参数'!R328)</f>
        <v>N/A</v>
      </c>
      <c r="P327" s="22" t="str">
        <f>IF(INDEX(Veh_Marshal,0,5)="N/A","N/A",'输出-系统进路参数'!S328)</f>
        <v>N/A</v>
      </c>
      <c r="Q327" s="22" t="str">
        <f>IF(INDEX(Veh_Marshal,0,5)="N/A","N/A",'输出-系统进路参数'!T328)</f>
        <v>N/A</v>
      </c>
      <c r="R327" s="22" t="str">
        <f>IF(INDEX(Veh_Marshal,0,5)="N/A","N/A",'输出-系统进路参数'!U328)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IF(INDEX(Veh_Marshal,0,5)="N/A","N/A",'输出-系统进路参数'!B329)</f>
        <v>N/A</v>
      </c>
      <c r="B328" s="22" t="str">
        <f>IF(INDEX(Veh_Marshal,0,5)="N/A","N/A",'输出-系统进路参数'!E329)</f>
        <v>N/A</v>
      </c>
      <c r="C328" s="22" t="str">
        <f>IF(INDEX(Veh_Marshal,0,5)="N/A","N/A",'输出-系统进路参数'!F329)</f>
        <v>N/A</v>
      </c>
      <c r="D328" s="22" t="str">
        <f>IF(INDEX(Veh_Marshal,0,5)="N/A","N/A",'输出-系统进路参数'!G329)</f>
        <v>N/A</v>
      </c>
      <c r="E328" s="22" t="str">
        <f>IF(INDEX(Veh_Marshal,0,5)="N/A","N/A",'输出-系统进路参数'!H329)</f>
        <v>N/A</v>
      </c>
      <c r="F328" s="22" t="str">
        <f>IF(INDEX(Veh_Marshal,0,5)="N/A","N/A",'输出-系统进路参数'!I329)</f>
        <v>N/A</v>
      </c>
      <c r="G328" s="22" t="str">
        <f>IF(INDEX(Veh_Marshal,0,5)="N/A","N/A",'输出-系统进路参数'!J329)</f>
        <v>N/A</v>
      </c>
      <c r="H328" s="22" t="str">
        <f>IF(INDEX(Veh_Marshal,0,5)="N/A","N/A",'输出-系统进路参数'!K329)</f>
        <v>N/A</v>
      </c>
      <c r="I328" s="22" t="str">
        <f>IF(INDEX(Veh_Marshal,0,5)="N/A","N/A",'输出-系统进路参数'!L329)</f>
        <v>N/A</v>
      </c>
      <c r="J328" s="22" t="str">
        <f>IF(INDEX(Veh_Marshal,0,5)="N/A","N/A",'输出-系统进路参数'!M329)</f>
        <v>N/A</v>
      </c>
      <c r="K328" s="22" t="str">
        <f>IF(INDEX(Veh_Marshal,0,5)="N/A","N/A",'输出-系统进路参数'!N329)</f>
        <v>N/A</v>
      </c>
      <c r="L328" s="22" t="str">
        <f>IF(INDEX(Veh_Marshal,0,5)="N/A","N/A",'输出-系统进路参数'!O329)</f>
        <v>N/A</v>
      </c>
      <c r="M328" s="22" t="str">
        <f>IF(INDEX(Veh_Marshal,0,5)="N/A","N/A",'输出-系统进路参数'!P329)</f>
        <v>N/A</v>
      </c>
      <c r="N328" s="22" t="str">
        <f>IF(INDEX(Veh_Marshal,0,5)="N/A","N/A",'输出-系统进路参数'!Q329)</f>
        <v>N/A</v>
      </c>
      <c r="O328" s="22" t="str">
        <f>IF(INDEX(Veh_Marshal,0,5)="N/A","N/A",'输出-系统进路参数'!R329)</f>
        <v>N/A</v>
      </c>
      <c r="P328" s="22" t="str">
        <f>IF(INDEX(Veh_Marshal,0,5)="N/A","N/A",'输出-系统进路参数'!S329)</f>
        <v>N/A</v>
      </c>
      <c r="Q328" s="22" t="str">
        <f>IF(INDEX(Veh_Marshal,0,5)="N/A","N/A",'输出-系统进路参数'!T329)</f>
        <v>N/A</v>
      </c>
      <c r="R328" s="22" t="str">
        <f>IF(INDEX(Veh_Marshal,0,5)="N/A","N/A",'输出-系统进路参数'!U329)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IF(INDEX(Veh_Marshal,0,5)="N/A","N/A",'输出-系统进路参数'!B330)</f>
        <v>N/A</v>
      </c>
      <c r="B329" s="22" t="str">
        <f>IF(INDEX(Veh_Marshal,0,5)="N/A","N/A",'输出-系统进路参数'!E330)</f>
        <v>N/A</v>
      </c>
      <c r="C329" s="22" t="str">
        <f>IF(INDEX(Veh_Marshal,0,5)="N/A","N/A",'输出-系统进路参数'!F330)</f>
        <v>N/A</v>
      </c>
      <c r="D329" s="22" t="str">
        <f>IF(INDEX(Veh_Marshal,0,5)="N/A","N/A",'输出-系统进路参数'!G330)</f>
        <v>N/A</v>
      </c>
      <c r="E329" s="22" t="str">
        <f>IF(INDEX(Veh_Marshal,0,5)="N/A","N/A",'输出-系统进路参数'!H330)</f>
        <v>N/A</v>
      </c>
      <c r="F329" s="22" t="str">
        <f>IF(INDEX(Veh_Marshal,0,5)="N/A","N/A",'输出-系统进路参数'!I330)</f>
        <v>N/A</v>
      </c>
      <c r="G329" s="22" t="str">
        <f>IF(INDEX(Veh_Marshal,0,5)="N/A","N/A",'输出-系统进路参数'!J330)</f>
        <v>N/A</v>
      </c>
      <c r="H329" s="22" t="str">
        <f>IF(INDEX(Veh_Marshal,0,5)="N/A","N/A",'输出-系统进路参数'!K330)</f>
        <v>N/A</v>
      </c>
      <c r="I329" s="22" t="str">
        <f>IF(INDEX(Veh_Marshal,0,5)="N/A","N/A",'输出-系统进路参数'!L330)</f>
        <v>N/A</v>
      </c>
      <c r="J329" s="22" t="str">
        <f>IF(INDEX(Veh_Marshal,0,5)="N/A","N/A",'输出-系统进路参数'!M330)</f>
        <v>N/A</v>
      </c>
      <c r="K329" s="22" t="str">
        <f>IF(INDEX(Veh_Marshal,0,5)="N/A","N/A",'输出-系统进路参数'!N330)</f>
        <v>N/A</v>
      </c>
      <c r="L329" s="22" t="str">
        <f>IF(INDEX(Veh_Marshal,0,5)="N/A","N/A",'输出-系统进路参数'!O330)</f>
        <v>N/A</v>
      </c>
      <c r="M329" s="22" t="str">
        <f>IF(INDEX(Veh_Marshal,0,5)="N/A","N/A",'输出-系统进路参数'!P330)</f>
        <v>N/A</v>
      </c>
      <c r="N329" s="22" t="str">
        <f>IF(INDEX(Veh_Marshal,0,5)="N/A","N/A",'输出-系统进路参数'!Q330)</f>
        <v>N/A</v>
      </c>
      <c r="O329" s="22" t="str">
        <f>IF(INDEX(Veh_Marshal,0,5)="N/A","N/A",'输出-系统进路参数'!R330)</f>
        <v>N/A</v>
      </c>
      <c r="P329" s="22" t="str">
        <f>IF(INDEX(Veh_Marshal,0,5)="N/A","N/A",'输出-系统进路参数'!S330)</f>
        <v>N/A</v>
      </c>
      <c r="Q329" s="22" t="str">
        <f>IF(INDEX(Veh_Marshal,0,5)="N/A","N/A",'输出-系统进路参数'!T330)</f>
        <v>N/A</v>
      </c>
      <c r="R329" s="22" t="str">
        <f>IF(INDEX(Veh_Marshal,0,5)="N/A","N/A",'输出-系统进路参数'!U330)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IF(INDEX(Veh_Marshal,0,5)="N/A","N/A",'输出-系统进路参数'!B331)</f>
        <v>N/A</v>
      </c>
      <c r="B330" s="22" t="str">
        <f>IF(INDEX(Veh_Marshal,0,5)="N/A","N/A",'输出-系统进路参数'!E331)</f>
        <v>N/A</v>
      </c>
      <c r="C330" s="22" t="str">
        <f>IF(INDEX(Veh_Marshal,0,5)="N/A","N/A",'输出-系统进路参数'!F331)</f>
        <v>N/A</v>
      </c>
      <c r="D330" s="22" t="str">
        <f>IF(INDEX(Veh_Marshal,0,5)="N/A","N/A",'输出-系统进路参数'!G331)</f>
        <v>N/A</v>
      </c>
      <c r="E330" s="22" t="str">
        <f>IF(INDEX(Veh_Marshal,0,5)="N/A","N/A",'输出-系统进路参数'!H331)</f>
        <v>N/A</v>
      </c>
      <c r="F330" s="22" t="str">
        <f>IF(INDEX(Veh_Marshal,0,5)="N/A","N/A",'输出-系统进路参数'!I331)</f>
        <v>N/A</v>
      </c>
      <c r="G330" s="22" t="str">
        <f>IF(INDEX(Veh_Marshal,0,5)="N/A","N/A",'输出-系统进路参数'!J331)</f>
        <v>N/A</v>
      </c>
      <c r="H330" s="22" t="str">
        <f>IF(INDEX(Veh_Marshal,0,5)="N/A","N/A",'输出-系统进路参数'!K331)</f>
        <v>N/A</v>
      </c>
      <c r="I330" s="22" t="str">
        <f>IF(INDEX(Veh_Marshal,0,5)="N/A","N/A",'输出-系统进路参数'!L331)</f>
        <v>N/A</v>
      </c>
      <c r="J330" s="22" t="str">
        <f>IF(INDEX(Veh_Marshal,0,5)="N/A","N/A",'输出-系统进路参数'!M331)</f>
        <v>N/A</v>
      </c>
      <c r="K330" s="22" t="str">
        <f>IF(INDEX(Veh_Marshal,0,5)="N/A","N/A",'输出-系统进路参数'!N331)</f>
        <v>N/A</v>
      </c>
      <c r="L330" s="22" t="str">
        <f>IF(INDEX(Veh_Marshal,0,5)="N/A","N/A",'输出-系统进路参数'!O331)</f>
        <v>N/A</v>
      </c>
      <c r="M330" s="22" t="str">
        <f>IF(INDEX(Veh_Marshal,0,5)="N/A","N/A",'输出-系统进路参数'!P331)</f>
        <v>N/A</v>
      </c>
      <c r="N330" s="22" t="str">
        <f>IF(INDEX(Veh_Marshal,0,5)="N/A","N/A",'输出-系统进路参数'!Q331)</f>
        <v>N/A</v>
      </c>
      <c r="O330" s="22" t="str">
        <f>IF(INDEX(Veh_Marshal,0,5)="N/A","N/A",'输出-系统进路参数'!R331)</f>
        <v>N/A</v>
      </c>
      <c r="P330" s="22" t="str">
        <f>IF(INDEX(Veh_Marshal,0,5)="N/A","N/A",'输出-系统进路参数'!S331)</f>
        <v>N/A</v>
      </c>
      <c r="Q330" s="22" t="str">
        <f>IF(INDEX(Veh_Marshal,0,5)="N/A","N/A",'输出-系统进路参数'!T331)</f>
        <v>N/A</v>
      </c>
      <c r="R330" s="22" t="str">
        <f>IF(INDEX(Veh_Marshal,0,5)="N/A","N/A",'输出-系统进路参数'!U331)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IF(INDEX(Veh_Marshal,0,5)="N/A","N/A",'输出-系统进路参数'!B332)</f>
        <v>N/A</v>
      </c>
      <c r="B331" s="22" t="str">
        <f>IF(INDEX(Veh_Marshal,0,5)="N/A","N/A",'输出-系统进路参数'!E332)</f>
        <v>N/A</v>
      </c>
      <c r="C331" s="22" t="str">
        <f>IF(INDEX(Veh_Marshal,0,5)="N/A","N/A",'输出-系统进路参数'!F332)</f>
        <v>N/A</v>
      </c>
      <c r="D331" s="22" t="str">
        <f>IF(INDEX(Veh_Marshal,0,5)="N/A","N/A",'输出-系统进路参数'!G332)</f>
        <v>N/A</v>
      </c>
      <c r="E331" s="22" t="str">
        <f>IF(INDEX(Veh_Marshal,0,5)="N/A","N/A",'输出-系统进路参数'!H332)</f>
        <v>N/A</v>
      </c>
      <c r="F331" s="22" t="str">
        <f>IF(INDEX(Veh_Marshal,0,5)="N/A","N/A",'输出-系统进路参数'!I332)</f>
        <v>N/A</v>
      </c>
      <c r="G331" s="22" t="str">
        <f>IF(INDEX(Veh_Marshal,0,5)="N/A","N/A",'输出-系统进路参数'!J332)</f>
        <v>N/A</v>
      </c>
      <c r="H331" s="22" t="str">
        <f>IF(INDEX(Veh_Marshal,0,5)="N/A","N/A",'输出-系统进路参数'!K332)</f>
        <v>N/A</v>
      </c>
      <c r="I331" s="22" t="str">
        <f>IF(INDEX(Veh_Marshal,0,5)="N/A","N/A",'输出-系统进路参数'!L332)</f>
        <v>N/A</v>
      </c>
      <c r="J331" s="22" t="str">
        <f>IF(INDEX(Veh_Marshal,0,5)="N/A","N/A",'输出-系统进路参数'!M332)</f>
        <v>N/A</v>
      </c>
      <c r="K331" s="22" t="str">
        <f>IF(INDEX(Veh_Marshal,0,5)="N/A","N/A",'输出-系统进路参数'!N332)</f>
        <v>N/A</v>
      </c>
      <c r="L331" s="22" t="str">
        <f>IF(INDEX(Veh_Marshal,0,5)="N/A","N/A",'输出-系统进路参数'!O332)</f>
        <v>N/A</v>
      </c>
      <c r="M331" s="22" t="str">
        <f>IF(INDEX(Veh_Marshal,0,5)="N/A","N/A",'输出-系统进路参数'!P332)</f>
        <v>N/A</v>
      </c>
      <c r="N331" s="22" t="str">
        <f>IF(INDEX(Veh_Marshal,0,5)="N/A","N/A",'输出-系统进路参数'!Q332)</f>
        <v>N/A</v>
      </c>
      <c r="O331" s="22" t="str">
        <f>IF(INDEX(Veh_Marshal,0,5)="N/A","N/A",'输出-系统进路参数'!R332)</f>
        <v>N/A</v>
      </c>
      <c r="P331" s="22" t="str">
        <f>IF(INDEX(Veh_Marshal,0,5)="N/A","N/A",'输出-系统进路参数'!S332)</f>
        <v>N/A</v>
      </c>
      <c r="Q331" s="22" t="str">
        <f>IF(INDEX(Veh_Marshal,0,5)="N/A","N/A",'输出-系统进路参数'!T332)</f>
        <v>N/A</v>
      </c>
      <c r="R331" s="22" t="str">
        <f>IF(INDEX(Veh_Marshal,0,5)="N/A","N/A",'输出-系统进路参数'!U332)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IF(INDEX(Veh_Marshal,0,5)="N/A","N/A",'输出-系统进路参数'!B333)</f>
        <v>N/A</v>
      </c>
      <c r="B332" s="22" t="str">
        <f>IF(INDEX(Veh_Marshal,0,5)="N/A","N/A",'输出-系统进路参数'!E333)</f>
        <v>N/A</v>
      </c>
      <c r="C332" s="22" t="str">
        <f>IF(INDEX(Veh_Marshal,0,5)="N/A","N/A",'输出-系统进路参数'!F333)</f>
        <v>N/A</v>
      </c>
      <c r="D332" s="22" t="str">
        <f>IF(INDEX(Veh_Marshal,0,5)="N/A","N/A",'输出-系统进路参数'!G333)</f>
        <v>N/A</v>
      </c>
      <c r="E332" s="22" t="str">
        <f>IF(INDEX(Veh_Marshal,0,5)="N/A","N/A",'输出-系统进路参数'!H333)</f>
        <v>N/A</v>
      </c>
      <c r="F332" s="22" t="str">
        <f>IF(INDEX(Veh_Marshal,0,5)="N/A","N/A",'输出-系统进路参数'!I333)</f>
        <v>N/A</v>
      </c>
      <c r="G332" s="22" t="str">
        <f>IF(INDEX(Veh_Marshal,0,5)="N/A","N/A",'输出-系统进路参数'!J333)</f>
        <v>N/A</v>
      </c>
      <c r="H332" s="22" t="str">
        <f>IF(INDEX(Veh_Marshal,0,5)="N/A","N/A",'输出-系统进路参数'!K333)</f>
        <v>N/A</v>
      </c>
      <c r="I332" s="22" t="str">
        <f>IF(INDEX(Veh_Marshal,0,5)="N/A","N/A",'输出-系统进路参数'!L333)</f>
        <v>N/A</v>
      </c>
      <c r="J332" s="22" t="str">
        <f>IF(INDEX(Veh_Marshal,0,5)="N/A","N/A",'输出-系统进路参数'!M333)</f>
        <v>N/A</v>
      </c>
      <c r="K332" s="22" t="str">
        <f>IF(INDEX(Veh_Marshal,0,5)="N/A","N/A",'输出-系统进路参数'!N333)</f>
        <v>N/A</v>
      </c>
      <c r="L332" s="22" t="str">
        <f>IF(INDEX(Veh_Marshal,0,5)="N/A","N/A",'输出-系统进路参数'!O333)</f>
        <v>N/A</v>
      </c>
      <c r="M332" s="22" t="str">
        <f>IF(INDEX(Veh_Marshal,0,5)="N/A","N/A",'输出-系统进路参数'!P333)</f>
        <v>N/A</v>
      </c>
      <c r="N332" s="22" t="str">
        <f>IF(INDEX(Veh_Marshal,0,5)="N/A","N/A",'输出-系统进路参数'!Q333)</f>
        <v>N/A</v>
      </c>
      <c r="O332" s="22" t="str">
        <f>IF(INDEX(Veh_Marshal,0,5)="N/A","N/A",'输出-系统进路参数'!R333)</f>
        <v>N/A</v>
      </c>
      <c r="P332" s="22" t="str">
        <f>IF(INDEX(Veh_Marshal,0,5)="N/A","N/A",'输出-系统进路参数'!S333)</f>
        <v>N/A</v>
      </c>
      <c r="Q332" s="22" t="str">
        <f>IF(INDEX(Veh_Marshal,0,5)="N/A","N/A",'输出-系统进路参数'!T333)</f>
        <v>N/A</v>
      </c>
      <c r="R332" s="22" t="str">
        <f>IF(INDEX(Veh_Marshal,0,5)="N/A","N/A",'输出-系统进路参数'!U333)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IF(INDEX(Veh_Marshal,0,5)="N/A","N/A",'输出-系统进路参数'!B334)</f>
        <v>N/A</v>
      </c>
      <c r="B333" s="22" t="str">
        <f>IF(INDEX(Veh_Marshal,0,5)="N/A","N/A",'输出-系统进路参数'!E334)</f>
        <v>N/A</v>
      </c>
      <c r="C333" s="22" t="str">
        <f>IF(INDEX(Veh_Marshal,0,5)="N/A","N/A",'输出-系统进路参数'!F334)</f>
        <v>N/A</v>
      </c>
      <c r="D333" s="22" t="str">
        <f>IF(INDEX(Veh_Marshal,0,5)="N/A","N/A",'输出-系统进路参数'!G334)</f>
        <v>N/A</v>
      </c>
      <c r="E333" s="22" t="str">
        <f>IF(INDEX(Veh_Marshal,0,5)="N/A","N/A",'输出-系统进路参数'!H334)</f>
        <v>N/A</v>
      </c>
      <c r="F333" s="22" t="str">
        <f>IF(INDEX(Veh_Marshal,0,5)="N/A","N/A",'输出-系统进路参数'!I334)</f>
        <v>N/A</v>
      </c>
      <c r="G333" s="22" t="str">
        <f>IF(INDEX(Veh_Marshal,0,5)="N/A","N/A",'输出-系统进路参数'!J334)</f>
        <v>N/A</v>
      </c>
      <c r="H333" s="22" t="str">
        <f>IF(INDEX(Veh_Marshal,0,5)="N/A","N/A",'输出-系统进路参数'!K334)</f>
        <v>N/A</v>
      </c>
      <c r="I333" s="22" t="str">
        <f>IF(INDEX(Veh_Marshal,0,5)="N/A","N/A",'输出-系统进路参数'!L334)</f>
        <v>N/A</v>
      </c>
      <c r="J333" s="22" t="str">
        <f>IF(INDEX(Veh_Marshal,0,5)="N/A","N/A",'输出-系统进路参数'!M334)</f>
        <v>N/A</v>
      </c>
      <c r="K333" s="22" t="str">
        <f>IF(INDEX(Veh_Marshal,0,5)="N/A","N/A",'输出-系统进路参数'!N334)</f>
        <v>N/A</v>
      </c>
      <c r="L333" s="22" t="str">
        <f>IF(INDEX(Veh_Marshal,0,5)="N/A","N/A",'输出-系统进路参数'!O334)</f>
        <v>N/A</v>
      </c>
      <c r="M333" s="22" t="str">
        <f>IF(INDEX(Veh_Marshal,0,5)="N/A","N/A",'输出-系统进路参数'!P334)</f>
        <v>N/A</v>
      </c>
      <c r="N333" s="22" t="str">
        <f>IF(INDEX(Veh_Marshal,0,5)="N/A","N/A",'输出-系统进路参数'!Q334)</f>
        <v>N/A</v>
      </c>
      <c r="O333" s="22" t="str">
        <f>IF(INDEX(Veh_Marshal,0,5)="N/A","N/A",'输出-系统进路参数'!R334)</f>
        <v>N/A</v>
      </c>
      <c r="P333" s="22" t="str">
        <f>IF(INDEX(Veh_Marshal,0,5)="N/A","N/A",'输出-系统进路参数'!S334)</f>
        <v>N/A</v>
      </c>
      <c r="Q333" s="22" t="str">
        <f>IF(INDEX(Veh_Marshal,0,5)="N/A","N/A",'输出-系统进路参数'!T334)</f>
        <v>N/A</v>
      </c>
      <c r="R333" s="22" t="str">
        <f>IF(INDEX(Veh_Marshal,0,5)="N/A","N/A",'输出-系统进路参数'!U334)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IF(INDEX(Veh_Marshal,0,5)="N/A","N/A",'输出-系统进路参数'!B335)</f>
        <v>N/A</v>
      </c>
      <c r="B334" s="22" t="str">
        <f>IF(INDEX(Veh_Marshal,0,5)="N/A","N/A",'输出-系统进路参数'!E335)</f>
        <v>N/A</v>
      </c>
      <c r="C334" s="22" t="str">
        <f>IF(INDEX(Veh_Marshal,0,5)="N/A","N/A",'输出-系统进路参数'!F335)</f>
        <v>N/A</v>
      </c>
      <c r="D334" s="22" t="str">
        <f>IF(INDEX(Veh_Marshal,0,5)="N/A","N/A",'输出-系统进路参数'!G335)</f>
        <v>N/A</v>
      </c>
      <c r="E334" s="22" t="str">
        <f>IF(INDEX(Veh_Marshal,0,5)="N/A","N/A",'输出-系统进路参数'!H335)</f>
        <v>N/A</v>
      </c>
      <c r="F334" s="22" t="str">
        <f>IF(INDEX(Veh_Marshal,0,5)="N/A","N/A",'输出-系统进路参数'!I335)</f>
        <v>N/A</v>
      </c>
      <c r="G334" s="22" t="str">
        <f>IF(INDEX(Veh_Marshal,0,5)="N/A","N/A",'输出-系统进路参数'!J335)</f>
        <v>N/A</v>
      </c>
      <c r="H334" s="22" t="str">
        <f>IF(INDEX(Veh_Marshal,0,5)="N/A","N/A",'输出-系统进路参数'!K335)</f>
        <v>N/A</v>
      </c>
      <c r="I334" s="22" t="str">
        <f>IF(INDEX(Veh_Marshal,0,5)="N/A","N/A",'输出-系统进路参数'!L335)</f>
        <v>N/A</v>
      </c>
      <c r="J334" s="22" t="str">
        <f>IF(INDEX(Veh_Marshal,0,5)="N/A","N/A",'输出-系统进路参数'!M335)</f>
        <v>N/A</v>
      </c>
      <c r="K334" s="22" t="str">
        <f>IF(INDEX(Veh_Marshal,0,5)="N/A","N/A",'输出-系统进路参数'!N335)</f>
        <v>N/A</v>
      </c>
      <c r="L334" s="22" t="str">
        <f>IF(INDEX(Veh_Marshal,0,5)="N/A","N/A",'输出-系统进路参数'!O335)</f>
        <v>N/A</v>
      </c>
      <c r="M334" s="22" t="str">
        <f>IF(INDEX(Veh_Marshal,0,5)="N/A","N/A",'输出-系统进路参数'!P335)</f>
        <v>N/A</v>
      </c>
      <c r="N334" s="22" t="str">
        <f>IF(INDEX(Veh_Marshal,0,5)="N/A","N/A",'输出-系统进路参数'!Q335)</f>
        <v>N/A</v>
      </c>
      <c r="O334" s="22" t="str">
        <f>IF(INDEX(Veh_Marshal,0,5)="N/A","N/A",'输出-系统进路参数'!R335)</f>
        <v>N/A</v>
      </c>
      <c r="P334" s="22" t="str">
        <f>IF(INDEX(Veh_Marshal,0,5)="N/A","N/A",'输出-系统进路参数'!S335)</f>
        <v>N/A</v>
      </c>
      <c r="Q334" s="22" t="str">
        <f>IF(INDEX(Veh_Marshal,0,5)="N/A","N/A",'输出-系统进路参数'!T335)</f>
        <v>N/A</v>
      </c>
      <c r="R334" s="22" t="str">
        <f>IF(INDEX(Veh_Marshal,0,5)="N/A","N/A",'输出-系统进路参数'!U335)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IF(INDEX(Veh_Marshal,0,5)="N/A","N/A",'输出-系统进路参数'!B336)</f>
        <v>N/A</v>
      </c>
      <c r="B335" s="22" t="str">
        <f>IF(INDEX(Veh_Marshal,0,5)="N/A","N/A",'输出-系统进路参数'!E336)</f>
        <v>N/A</v>
      </c>
      <c r="C335" s="22" t="str">
        <f>IF(INDEX(Veh_Marshal,0,5)="N/A","N/A",'输出-系统进路参数'!F336)</f>
        <v>N/A</v>
      </c>
      <c r="D335" s="22" t="str">
        <f>IF(INDEX(Veh_Marshal,0,5)="N/A","N/A",'输出-系统进路参数'!G336)</f>
        <v>N/A</v>
      </c>
      <c r="E335" s="22" t="str">
        <f>IF(INDEX(Veh_Marshal,0,5)="N/A","N/A",'输出-系统进路参数'!H336)</f>
        <v>N/A</v>
      </c>
      <c r="F335" s="22" t="str">
        <f>IF(INDEX(Veh_Marshal,0,5)="N/A","N/A",'输出-系统进路参数'!I336)</f>
        <v>N/A</v>
      </c>
      <c r="G335" s="22" t="str">
        <f>IF(INDEX(Veh_Marshal,0,5)="N/A","N/A",'输出-系统进路参数'!J336)</f>
        <v>N/A</v>
      </c>
      <c r="H335" s="22" t="str">
        <f>IF(INDEX(Veh_Marshal,0,5)="N/A","N/A",'输出-系统进路参数'!K336)</f>
        <v>N/A</v>
      </c>
      <c r="I335" s="22" t="str">
        <f>IF(INDEX(Veh_Marshal,0,5)="N/A","N/A",'输出-系统进路参数'!L336)</f>
        <v>N/A</v>
      </c>
      <c r="J335" s="22" t="str">
        <f>IF(INDEX(Veh_Marshal,0,5)="N/A","N/A",'输出-系统进路参数'!M336)</f>
        <v>N/A</v>
      </c>
      <c r="K335" s="22" t="str">
        <f>IF(INDEX(Veh_Marshal,0,5)="N/A","N/A",'输出-系统进路参数'!N336)</f>
        <v>N/A</v>
      </c>
      <c r="L335" s="22" t="str">
        <f>IF(INDEX(Veh_Marshal,0,5)="N/A","N/A",'输出-系统进路参数'!O336)</f>
        <v>N/A</v>
      </c>
      <c r="M335" s="22" t="str">
        <f>IF(INDEX(Veh_Marshal,0,5)="N/A","N/A",'输出-系统进路参数'!P336)</f>
        <v>N/A</v>
      </c>
      <c r="N335" s="22" t="str">
        <f>IF(INDEX(Veh_Marshal,0,5)="N/A","N/A",'输出-系统进路参数'!Q336)</f>
        <v>N/A</v>
      </c>
      <c r="O335" s="22" t="str">
        <f>IF(INDEX(Veh_Marshal,0,5)="N/A","N/A",'输出-系统进路参数'!R336)</f>
        <v>N/A</v>
      </c>
      <c r="P335" s="22" t="str">
        <f>IF(INDEX(Veh_Marshal,0,5)="N/A","N/A",'输出-系统进路参数'!S336)</f>
        <v>N/A</v>
      </c>
      <c r="Q335" s="22" t="str">
        <f>IF(INDEX(Veh_Marshal,0,5)="N/A","N/A",'输出-系统进路参数'!T336)</f>
        <v>N/A</v>
      </c>
      <c r="R335" s="22" t="str">
        <f>IF(INDEX(Veh_Marshal,0,5)="N/A","N/A",'输出-系统进路参数'!U336)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IF(INDEX(Veh_Marshal,0,5)="N/A","N/A",'输出-系统进路参数'!B337)</f>
        <v>N/A</v>
      </c>
      <c r="B336" s="22" t="str">
        <f>IF(INDEX(Veh_Marshal,0,5)="N/A","N/A",'输出-系统进路参数'!E337)</f>
        <v>N/A</v>
      </c>
      <c r="C336" s="22" t="str">
        <f>IF(INDEX(Veh_Marshal,0,5)="N/A","N/A",'输出-系统进路参数'!F337)</f>
        <v>N/A</v>
      </c>
      <c r="D336" s="22" t="str">
        <f>IF(INDEX(Veh_Marshal,0,5)="N/A","N/A",'输出-系统进路参数'!G337)</f>
        <v>N/A</v>
      </c>
      <c r="E336" s="22" t="str">
        <f>IF(INDEX(Veh_Marshal,0,5)="N/A","N/A",'输出-系统进路参数'!H337)</f>
        <v>N/A</v>
      </c>
      <c r="F336" s="22" t="str">
        <f>IF(INDEX(Veh_Marshal,0,5)="N/A","N/A",'输出-系统进路参数'!I337)</f>
        <v>N/A</v>
      </c>
      <c r="G336" s="22" t="str">
        <f>IF(INDEX(Veh_Marshal,0,5)="N/A","N/A",'输出-系统进路参数'!J337)</f>
        <v>N/A</v>
      </c>
      <c r="H336" s="22" t="str">
        <f>IF(INDEX(Veh_Marshal,0,5)="N/A","N/A",'输出-系统进路参数'!K337)</f>
        <v>N/A</v>
      </c>
      <c r="I336" s="22" t="str">
        <f>IF(INDEX(Veh_Marshal,0,5)="N/A","N/A",'输出-系统进路参数'!L337)</f>
        <v>N/A</v>
      </c>
      <c r="J336" s="22" t="str">
        <f>IF(INDEX(Veh_Marshal,0,5)="N/A","N/A",'输出-系统进路参数'!M337)</f>
        <v>N/A</v>
      </c>
      <c r="K336" s="22" t="str">
        <f>IF(INDEX(Veh_Marshal,0,5)="N/A","N/A",'输出-系统进路参数'!N337)</f>
        <v>N/A</v>
      </c>
      <c r="L336" s="22" t="str">
        <f>IF(INDEX(Veh_Marshal,0,5)="N/A","N/A",'输出-系统进路参数'!O337)</f>
        <v>N/A</v>
      </c>
      <c r="M336" s="22" t="str">
        <f>IF(INDEX(Veh_Marshal,0,5)="N/A","N/A",'输出-系统进路参数'!P337)</f>
        <v>N/A</v>
      </c>
      <c r="N336" s="22" t="str">
        <f>IF(INDEX(Veh_Marshal,0,5)="N/A","N/A",'输出-系统进路参数'!Q337)</f>
        <v>N/A</v>
      </c>
      <c r="O336" s="22" t="str">
        <f>IF(INDEX(Veh_Marshal,0,5)="N/A","N/A",'输出-系统进路参数'!R337)</f>
        <v>N/A</v>
      </c>
      <c r="P336" s="22" t="str">
        <f>IF(INDEX(Veh_Marshal,0,5)="N/A","N/A",'输出-系统进路参数'!S337)</f>
        <v>N/A</v>
      </c>
      <c r="Q336" s="22" t="str">
        <f>IF(INDEX(Veh_Marshal,0,5)="N/A","N/A",'输出-系统进路参数'!T337)</f>
        <v>N/A</v>
      </c>
      <c r="R336" s="22" t="str">
        <f>IF(INDEX(Veh_Marshal,0,5)="N/A","N/A",'输出-系统进路参数'!U337)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IF(INDEX(Veh_Marshal,0,5)="N/A","N/A",'输出-系统进路参数'!B338)</f>
        <v>N/A</v>
      </c>
      <c r="B337" s="22" t="str">
        <f>IF(INDEX(Veh_Marshal,0,5)="N/A","N/A",'输出-系统进路参数'!E338)</f>
        <v>N/A</v>
      </c>
      <c r="C337" s="22" t="str">
        <f>IF(INDEX(Veh_Marshal,0,5)="N/A","N/A",'输出-系统进路参数'!F338)</f>
        <v>N/A</v>
      </c>
      <c r="D337" s="22" t="str">
        <f>IF(INDEX(Veh_Marshal,0,5)="N/A","N/A",'输出-系统进路参数'!G338)</f>
        <v>N/A</v>
      </c>
      <c r="E337" s="22" t="str">
        <f>IF(INDEX(Veh_Marshal,0,5)="N/A","N/A",'输出-系统进路参数'!H338)</f>
        <v>N/A</v>
      </c>
      <c r="F337" s="22" t="str">
        <f>IF(INDEX(Veh_Marshal,0,5)="N/A","N/A",'输出-系统进路参数'!I338)</f>
        <v>N/A</v>
      </c>
      <c r="G337" s="22" t="str">
        <f>IF(INDEX(Veh_Marshal,0,5)="N/A","N/A",'输出-系统进路参数'!J338)</f>
        <v>N/A</v>
      </c>
      <c r="H337" s="22" t="str">
        <f>IF(INDEX(Veh_Marshal,0,5)="N/A","N/A",'输出-系统进路参数'!K338)</f>
        <v>N/A</v>
      </c>
      <c r="I337" s="22" t="str">
        <f>IF(INDEX(Veh_Marshal,0,5)="N/A","N/A",'输出-系统进路参数'!L338)</f>
        <v>N/A</v>
      </c>
      <c r="J337" s="22" t="str">
        <f>IF(INDEX(Veh_Marshal,0,5)="N/A","N/A",'输出-系统进路参数'!M338)</f>
        <v>N/A</v>
      </c>
      <c r="K337" s="22" t="str">
        <f>IF(INDEX(Veh_Marshal,0,5)="N/A","N/A",'输出-系统进路参数'!N338)</f>
        <v>N/A</v>
      </c>
      <c r="L337" s="22" t="str">
        <f>IF(INDEX(Veh_Marshal,0,5)="N/A","N/A",'输出-系统进路参数'!O338)</f>
        <v>N/A</v>
      </c>
      <c r="M337" s="22" t="str">
        <f>IF(INDEX(Veh_Marshal,0,5)="N/A","N/A",'输出-系统进路参数'!P338)</f>
        <v>N/A</v>
      </c>
      <c r="N337" s="22" t="str">
        <f>IF(INDEX(Veh_Marshal,0,5)="N/A","N/A",'输出-系统进路参数'!Q338)</f>
        <v>N/A</v>
      </c>
      <c r="O337" s="22" t="str">
        <f>IF(INDEX(Veh_Marshal,0,5)="N/A","N/A",'输出-系统进路参数'!R338)</f>
        <v>N/A</v>
      </c>
      <c r="P337" s="22" t="str">
        <f>IF(INDEX(Veh_Marshal,0,5)="N/A","N/A",'输出-系统进路参数'!S338)</f>
        <v>N/A</v>
      </c>
      <c r="Q337" s="22" t="str">
        <f>IF(INDEX(Veh_Marshal,0,5)="N/A","N/A",'输出-系统进路参数'!T338)</f>
        <v>N/A</v>
      </c>
      <c r="R337" s="22" t="str">
        <f>IF(INDEX(Veh_Marshal,0,5)="N/A","N/A",'输出-系统进路参数'!U338)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IF(INDEX(Veh_Marshal,0,5)="N/A","N/A",'输出-系统进路参数'!B339)</f>
        <v>N/A</v>
      </c>
      <c r="B338" s="22" t="str">
        <f>IF(INDEX(Veh_Marshal,0,5)="N/A","N/A",'输出-系统进路参数'!E339)</f>
        <v>N/A</v>
      </c>
      <c r="C338" s="22" t="str">
        <f>IF(INDEX(Veh_Marshal,0,5)="N/A","N/A",'输出-系统进路参数'!F339)</f>
        <v>N/A</v>
      </c>
      <c r="D338" s="22" t="str">
        <f>IF(INDEX(Veh_Marshal,0,5)="N/A","N/A",'输出-系统进路参数'!G339)</f>
        <v>N/A</v>
      </c>
      <c r="E338" s="22" t="str">
        <f>IF(INDEX(Veh_Marshal,0,5)="N/A","N/A",'输出-系统进路参数'!H339)</f>
        <v>N/A</v>
      </c>
      <c r="F338" s="22" t="str">
        <f>IF(INDEX(Veh_Marshal,0,5)="N/A","N/A",'输出-系统进路参数'!I339)</f>
        <v>N/A</v>
      </c>
      <c r="G338" s="22" t="str">
        <f>IF(INDEX(Veh_Marshal,0,5)="N/A","N/A",'输出-系统进路参数'!J339)</f>
        <v>N/A</v>
      </c>
      <c r="H338" s="22" t="str">
        <f>IF(INDEX(Veh_Marshal,0,5)="N/A","N/A",'输出-系统进路参数'!K339)</f>
        <v>N/A</v>
      </c>
      <c r="I338" s="22" t="str">
        <f>IF(INDEX(Veh_Marshal,0,5)="N/A","N/A",'输出-系统进路参数'!L339)</f>
        <v>N/A</v>
      </c>
      <c r="J338" s="22" t="str">
        <f>IF(INDEX(Veh_Marshal,0,5)="N/A","N/A",'输出-系统进路参数'!M339)</f>
        <v>N/A</v>
      </c>
      <c r="K338" s="22" t="str">
        <f>IF(INDEX(Veh_Marshal,0,5)="N/A","N/A",'输出-系统进路参数'!N339)</f>
        <v>N/A</v>
      </c>
      <c r="L338" s="22" t="str">
        <f>IF(INDEX(Veh_Marshal,0,5)="N/A","N/A",'输出-系统进路参数'!O339)</f>
        <v>N/A</v>
      </c>
      <c r="M338" s="22" t="str">
        <f>IF(INDEX(Veh_Marshal,0,5)="N/A","N/A",'输出-系统进路参数'!P339)</f>
        <v>N/A</v>
      </c>
      <c r="N338" s="22" t="str">
        <f>IF(INDEX(Veh_Marshal,0,5)="N/A","N/A",'输出-系统进路参数'!Q339)</f>
        <v>N/A</v>
      </c>
      <c r="O338" s="22" t="str">
        <f>IF(INDEX(Veh_Marshal,0,5)="N/A","N/A",'输出-系统进路参数'!R339)</f>
        <v>N/A</v>
      </c>
      <c r="P338" s="22" t="str">
        <f>IF(INDEX(Veh_Marshal,0,5)="N/A","N/A",'输出-系统进路参数'!S339)</f>
        <v>N/A</v>
      </c>
      <c r="Q338" s="22" t="str">
        <f>IF(INDEX(Veh_Marshal,0,5)="N/A","N/A",'输出-系统进路参数'!T339)</f>
        <v>N/A</v>
      </c>
      <c r="R338" s="22" t="str">
        <f>IF(INDEX(Veh_Marshal,0,5)="N/A","N/A",'输出-系统进路参数'!U339)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IF(INDEX(Veh_Marshal,0,5)="N/A","N/A",'输出-系统进路参数'!B340)</f>
        <v>N/A</v>
      </c>
      <c r="B339" s="22" t="str">
        <f>IF(INDEX(Veh_Marshal,0,5)="N/A","N/A",'输出-系统进路参数'!E340)</f>
        <v>N/A</v>
      </c>
      <c r="C339" s="22" t="str">
        <f>IF(INDEX(Veh_Marshal,0,5)="N/A","N/A",'输出-系统进路参数'!F340)</f>
        <v>N/A</v>
      </c>
      <c r="D339" s="22" t="str">
        <f>IF(INDEX(Veh_Marshal,0,5)="N/A","N/A",'输出-系统进路参数'!G340)</f>
        <v>N/A</v>
      </c>
      <c r="E339" s="22" t="str">
        <f>IF(INDEX(Veh_Marshal,0,5)="N/A","N/A",'输出-系统进路参数'!H340)</f>
        <v>N/A</v>
      </c>
      <c r="F339" s="22" t="str">
        <f>IF(INDEX(Veh_Marshal,0,5)="N/A","N/A",'输出-系统进路参数'!I340)</f>
        <v>N/A</v>
      </c>
      <c r="G339" s="22" t="str">
        <f>IF(INDEX(Veh_Marshal,0,5)="N/A","N/A",'输出-系统进路参数'!J340)</f>
        <v>N/A</v>
      </c>
      <c r="H339" s="22" t="str">
        <f>IF(INDEX(Veh_Marshal,0,5)="N/A","N/A",'输出-系统进路参数'!K340)</f>
        <v>N/A</v>
      </c>
      <c r="I339" s="22" t="str">
        <f>IF(INDEX(Veh_Marshal,0,5)="N/A","N/A",'输出-系统进路参数'!L340)</f>
        <v>N/A</v>
      </c>
      <c r="J339" s="22" t="str">
        <f>IF(INDEX(Veh_Marshal,0,5)="N/A","N/A",'输出-系统进路参数'!M340)</f>
        <v>N/A</v>
      </c>
      <c r="K339" s="22" t="str">
        <f>IF(INDEX(Veh_Marshal,0,5)="N/A","N/A",'输出-系统进路参数'!N340)</f>
        <v>N/A</v>
      </c>
      <c r="L339" s="22" t="str">
        <f>IF(INDEX(Veh_Marshal,0,5)="N/A","N/A",'输出-系统进路参数'!O340)</f>
        <v>N/A</v>
      </c>
      <c r="M339" s="22" t="str">
        <f>IF(INDEX(Veh_Marshal,0,5)="N/A","N/A",'输出-系统进路参数'!P340)</f>
        <v>N/A</v>
      </c>
      <c r="N339" s="22" t="str">
        <f>IF(INDEX(Veh_Marshal,0,5)="N/A","N/A",'输出-系统进路参数'!Q340)</f>
        <v>N/A</v>
      </c>
      <c r="O339" s="22" t="str">
        <f>IF(INDEX(Veh_Marshal,0,5)="N/A","N/A",'输出-系统进路参数'!R340)</f>
        <v>N/A</v>
      </c>
      <c r="P339" s="22" t="str">
        <f>IF(INDEX(Veh_Marshal,0,5)="N/A","N/A",'输出-系统进路参数'!S340)</f>
        <v>N/A</v>
      </c>
      <c r="Q339" s="22" t="str">
        <f>IF(INDEX(Veh_Marshal,0,5)="N/A","N/A",'输出-系统进路参数'!T340)</f>
        <v>N/A</v>
      </c>
      <c r="R339" s="22" t="str">
        <f>IF(INDEX(Veh_Marshal,0,5)="N/A","N/A",'输出-系统进路参数'!U340)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IF(INDEX(Veh_Marshal,0,5)="N/A","N/A",'输出-系统进路参数'!B341)</f>
        <v>N/A</v>
      </c>
      <c r="B340" s="22" t="str">
        <f>IF(INDEX(Veh_Marshal,0,5)="N/A","N/A",'输出-系统进路参数'!E341)</f>
        <v>N/A</v>
      </c>
      <c r="C340" s="22" t="str">
        <f>IF(INDEX(Veh_Marshal,0,5)="N/A","N/A",'输出-系统进路参数'!F341)</f>
        <v>N/A</v>
      </c>
      <c r="D340" s="22" t="str">
        <f>IF(INDEX(Veh_Marshal,0,5)="N/A","N/A",'输出-系统进路参数'!G341)</f>
        <v>N/A</v>
      </c>
      <c r="E340" s="22" t="str">
        <f>IF(INDEX(Veh_Marshal,0,5)="N/A","N/A",'输出-系统进路参数'!H341)</f>
        <v>N/A</v>
      </c>
      <c r="F340" s="22" t="str">
        <f>IF(INDEX(Veh_Marshal,0,5)="N/A","N/A",'输出-系统进路参数'!I341)</f>
        <v>N/A</v>
      </c>
      <c r="G340" s="22" t="str">
        <f>IF(INDEX(Veh_Marshal,0,5)="N/A","N/A",'输出-系统进路参数'!J341)</f>
        <v>N/A</v>
      </c>
      <c r="H340" s="22" t="str">
        <f>IF(INDEX(Veh_Marshal,0,5)="N/A","N/A",'输出-系统进路参数'!K341)</f>
        <v>N/A</v>
      </c>
      <c r="I340" s="22" t="str">
        <f>IF(INDEX(Veh_Marshal,0,5)="N/A","N/A",'输出-系统进路参数'!L341)</f>
        <v>N/A</v>
      </c>
      <c r="J340" s="22" t="str">
        <f>IF(INDEX(Veh_Marshal,0,5)="N/A","N/A",'输出-系统进路参数'!M341)</f>
        <v>N/A</v>
      </c>
      <c r="K340" s="22" t="str">
        <f>IF(INDEX(Veh_Marshal,0,5)="N/A","N/A",'输出-系统进路参数'!N341)</f>
        <v>N/A</v>
      </c>
      <c r="L340" s="22" t="str">
        <f>IF(INDEX(Veh_Marshal,0,5)="N/A","N/A",'输出-系统进路参数'!O341)</f>
        <v>N/A</v>
      </c>
      <c r="M340" s="22" t="str">
        <f>IF(INDEX(Veh_Marshal,0,5)="N/A","N/A",'输出-系统进路参数'!P341)</f>
        <v>N/A</v>
      </c>
      <c r="N340" s="22" t="str">
        <f>IF(INDEX(Veh_Marshal,0,5)="N/A","N/A",'输出-系统进路参数'!Q341)</f>
        <v>N/A</v>
      </c>
      <c r="O340" s="22" t="str">
        <f>IF(INDEX(Veh_Marshal,0,5)="N/A","N/A",'输出-系统进路参数'!R341)</f>
        <v>N/A</v>
      </c>
      <c r="P340" s="22" t="str">
        <f>IF(INDEX(Veh_Marshal,0,5)="N/A","N/A",'输出-系统进路参数'!S341)</f>
        <v>N/A</v>
      </c>
      <c r="Q340" s="22" t="str">
        <f>IF(INDEX(Veh_Marshal,0,5)="N/A","N/A",'输出-系统进路参数'!T341)</f>
        <v>N/A</v>
      </c>
      <c r="R340" s="22" t="str">
        <f>IF(INDEX(Veh_Marshal,0,5)="N/A","N/A",'输出-系统进路参数'!U341)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IF(INDEX(Veh_Marshal,0,5)="N/A","N/A",'输出-系统进路参数'!B342)</f>
        <v>N/A</v>
      </c>
      <c r="B341" s="22" t="str">
        <f>IF(INDEX(Veh_Marshal,0,5)="N/A","N/A",'输出-系统进路参数'!E342)</f>
        <v>N/A</v>
      </c>
      <c r="C341" s="22" t="str">
        <f>IF(INDEX(Veh_Marshal,0,5)="N/A","N/A",'输出-系统进路参数'!F342)</f>
        <v>N/A</v>
      </c>
      <c r="D341" s="22" t="str">
        <f>IF(INDEX(Veh_Marshal,0,5)="N/A","N/A",'输出-系统进路参数'!G342)</f>
        <v>N/A</v>
      </c>
      <c r="E341" s="22" t="str">
        <f>IF(INDEX(Veh_Marshal,0,5)="N/A","N/A",'输出-系统进路参数'!H342)</f>
        <v>N/A</v>
      </c>
      <c r="F341" s="22" t="str">
        <f>IF(INDEX(Veh_Marshal,0,5)="N/A","N/A",'输出-系统进路参数'!I342)</f>
        <v>N/A</v>
      </c>
      <c r="G341" s="22" t="str">
        <f>IF(INDEX(Veh_Marshal,0,5)="N/A","N/A",'输出-系统进路参数'!J342)</f>
        <v>N/A</v>
      </c>
      <c r="H341" s="22" t="str">
        <f>IF(INDEX(Veh_Marshal,0,5)="N/A","N/A",'输出-系统进路参数'!K342)</f>
        <v>N/A</v>
      </c>
      <c r="I341" s="22" t="str">
        <f>IF(INDEX(Veh_Marshal,0,5)="N/A","N/A",'输出-系统进路参数'!L342)</f>
        <v>N/A</v>
      </c>
      <c r="J341" s="22" t="str">
        <f>IF(INDEX(Veh_Marshal,0,5)="N/A","N/A",'输出-系统进路参数'!M342)</f>
        <v>N/A</v>
      </c>
      <c r="K341" s="22" t="str">
        <f>IF(INDEX(Veh_Marshal,0,5)="N/A","N/A",'输出-系统进路参数'!N342)</f>
        <v>N/A</v>
      </c>
      <c r="L341" s="22" t="str">
        <f>IF(INDEX(Veh_Marshal,0,5)="N/A","N/A",'输出-系统进路参数'!O342)</f>
        <v>N/A</v>
      </c>
      <c r="M341" s="22" t="str">
        <f>IF(INDEX(Veh_Marshal,0,5)="N/A","N/A",'输出-系统进路参数'!P342)</f>
        <v>N/A</v>
      </c>
      <c r="N341" s="22" t="str">
        <f>IF(INDEX(Veh_Marshal,0,5)="N/A","N/A",'输出-系统进路参数'!Q342)</f>
        <v>N/A</v>
      </c>
      <c r="O341" s="22" t="str">
        <f>IF(INDEX(Veh_Marshal,0,5)="N/A","N/A",'输出-系统进路参数'!R342)</f>
        <v>N/A</v>
      </c>
      <c r="P341" s="22" t="str">
        <f>IF(INDEX(Veh_Marshal,0,5)="N/A","N/A",'输出-系统进路参数'!S342)</f>
        <v>N/A</v>
      </c>
      <c r="Q341" s="22" t="str">
        <f>IF(INDEX(Veh_Marshal,0,5)="N/A","N/A",'输出-系统进路参数'!T342)</f>
        <v>N/A</v>
      </c>
      <c r="R341" s="22" t="str">
        <f>IF(INDEX(Veh_Marshal,0,5)="N/A","N/A",'输出-系统进路参数'!U342)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IF(INDEX(Veh_Marshal,0,5)="N/A","N/A",'输出-系统进路参数'!B343)</f>
        <v>N/A</v>
      </c>
      <c r="B342" s="22" t="str">
        <f>IF(INDEX(Veh_Marshal,0,5)="N/A","N/A",'输出-系统进路参数'!E343)</f>
        <v>N/A</v>
      </c>
      <c r="C342" s="22" t="str">
        <f>IF(INDEX(Veh_Marshal,0,5)="N/A","N/A",'输出-系统进路参数'!F343)</f>
        <v>N/A</v>
      </c>
      <c r="D342" s="22" t="str">
        <f>IF(INDEX(Veh_Marshal,0,5)="N/A","N/A",'输出-系统进路参数'!G343)</f>
        <v>N/A</v>
      </c>
      <c r="E342" s="22" t="str">
        <f>IF(INDEX(Veh_Marshal,0,5)="N/A","N/A",'输出-系统进路参数'!H343)</f>
        <v>N/A</v>
      </c>
      <c r="F342" s="22" t="str">
        <f>IF(INDEX(Veh_Marshal,0,5)="N/A","N/A",'输出-系统进路参数'!I343)</f>
        <v>N/A</v>
      </c>
      <c r="G342" s="22" t="str">
        <f>IF(INDEX(Veh_Marshal,0,5)="N/A","N/A",'输出-系统进路参数'!J343)</f>
        <v>N/A</v>
      </c>
      <c r="H342" s="22" t="str">
        <f>IF(INDEX(Veh_Marshal,0,5)="N/A","N/A",'输出-系统进路参数'!K343)</f>
        <v>N/A</v>
      </c>
      <c r="I342" s="22" t="str">
        <f>IF(INDEX(Veh_Marshal,0,5)="N/A","N/A",'输出-系统进路参数'!L343)</f>
        <v>N/A</v>
      </c>
      <c r="J342" s="22" t="str">
        <f>IF(INDEX(Veh_Marshal,0,5)="N/A","N/A",'输出-系统进路参数'!M343)</f>
        <v>N/A</v>
      </c>
      <c r="K342" s="22" t="str">
        <f>IF(INDEX(Veh_Marshal,0,5)="N/A","N/A",'输出-系统进路参数'!N343)</f>
        <v>N/A</v>
      </c>
      <c r="L342" s="22" t="str">
        <f>IF(INDEX(Veh_Marshal,0,5)="N/A","N/A",'输出-系统进路参数'!O343)</f>
        <v>N/A</v>
      </c>
      <c r="M342" s="22" t="str">
        <f>IF(INDEX(Veh_Marshal,0,5)="N/A","N/A",'输出-系统进路参数'!P343)</f>
        <v>N/A</v>
      </c>
      <c r="N342" s="22" t="str">
        <f>IF(INDEX(Veh_Marshal,0,5)="N/A","N/A",'输出-系统进路参数'!Q343)</f>
        <v>N/A</v>
      </c>
      <c r="O342" s="22" t="str">
        <f>IF(INDEX(Veh_Marshal,0,5)="N/A","N/A",'输出-系统进路参数'!R343)</f>
        <v>N/A</v>
      </c>
      <c r="P342" s="22" t="str">
        <f>IF(INDEX(Veh_Marshal,0,5)="N/A","N/A",'输出-系统进路参数'!S343)</f>
        <v>N/A</v>
      </c>
      <c r="Q342" s="22" t="str">
        <f>IF(INDEX(Veh_Marshal,0,5)="N/A","N/A",'输出-系统进路参数'!T343)</f>
        <v>N/A</v>
      </c>
      <c r="R342" s="22" t="str">
        <f>IF(INDEX(Veh_Marshal,0,5)="N/A","N/A",'输出-系统进路参数'!U343)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IF(INDEX(Veh_Marshal,0,5)="N/A","N/A",'输出-系统进路参数'!B344)</f>
        <v>N/A</v>
      </c>
      <c r="B343" s="22" t="str">
        <f>IF(INDEX(Veh_Marshal,0,5)="N/A","N/A",'输出-系统进路参数'!E344)</f>
        <v>N/A</v>
      </c>
      <c r="C343" s="22" t="str">
        <f>IF(INDEX(Veh_Marshal,0,5)="N/A","N/A",'输出-系统进路参数'!F344)</f>
        <v>N/A</v>
      </c>
      <c r="D343" s="22" t="str">
        <f>IF(INDEX(Veh_Marshal,0,5)="N/A","N/A",'输出-系统进路参数'!G344)</f>
        <v>N/A</v>
      </c>
      <c r="E343" s="22" t="str">
        <f>IF(INDEX(Veh_Marshal,0,5)="N/A","N/A",'输出-系统进路参数'!H344)</f>
        <v>N/A</v>
      </c>
      <c r="F343" s="22" t="str">
        <f>IF(INDEX(Veh_Marshal,0,5)="N/A","N/A",'输出-系统进路参数'!I344)</f>
        <v>N/A</v>
      </c>
      <c r="G343" s="22" t="str">
        <f>IF(INDEX(Veh_Marshal,0,5)="N/A","N/A",'输出-系统进路参数'!J344)</f>
        <v>N/A</v>
      </c>
      <c r="H343" s="22" t="str">
        <f>IF(INDEX(Veh_Marshal,0,5)="N/A","N/A",'输出-系统进路参数'!K344)</f>
        <v>N/A</v>
      </c>
      <c r="I343" s="22" t="str">
        <f>IF(INDEX(Veh_Marshal,0,5)="N/A","N/A",'输出-系统进路参数'!L344)</f>
        <v>N/A</v>
      </c>
      <c r="J343" s="22" t="str">
        <f>IF(INDEX(Veh_Marshal,0,5)="N/A","N/A",'输出-系统进路参数'!M344)</f>
        <v>N/A</v>
      </c>
      <c r="K343" s="22" t="str">
        <f>IF(INDEX(Veh_Marshal,0,5)="N/A","N/A",'输出-系统进路参数'!N344)</f>
        <v>N/A</v>
      </c>
      <c r="L343" s="22" t="str">
        <f>IF(INDEX(Veh_Marshal,0,5)="N/A","N/A",'输出-系统进路参数'!O344)</f>
        <v>N/A</v>
      </c>
      <c r="M343" s="22" t="str">
        <f>IF(INDEX(Veh_Marshal,0,5)="N/A","N/A",'输出-系统进路参数'!P344)</f>
        <v>N/A</v>
      </c>
      <c r="N343" s="22" t="str">
        <f>IF(INDEX(Veh_Marshal,0,5)="N/A","N/A",'输出-系统进路参数'!Q344)</f>
        <v>N/A</v>
      </c>
      <c r="O343" s="22" t="str">
        <f>IF(INDEX(Veh_Marshal,0,5)="N/A","N/A",'输出-系统进路参数'!R344)</f>
        <v>N/A</v>
      </c>
      <c r="P343" s="22" t="str">
        <f>IF(INDEX(Veh_Marshal,0,5)="N/A","N/A",'输出-系统进路参数'!S344)</f>
        <v>N/A</v>
      </c>
      <c r="Q343" s="22" t="str">
        <f>IF(INDEX(Veh_Marshal,0,5)="N/A","N/A",'输出-系统进路参数'!T344)</f>
        <v>N/A</v>
      </c>
      <c r="R343" s="22" t="str">
        <f>IF(INDEX(Veh_Marshal,0,5)="N/A","N/A",'输出-系统进路参数'!U344)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IF(INDEX(Veh_Marshal,0,5)="N/A","N/A",'输出-系统进路参数'!B345)</f>
        <v>N/A</v>
      </c>
      <c r="B344" s="22" t="str">
        <f>IF(INDEX(Veh_Marshal,0,5)="N/A","N/A",'输出-系统进路参数'!E345)</f>
        <v>N/A</v>
      </c>
      <c r="C344" s="22" t="str">
        <f>IF(INDEX(Veh_Marshal,0,5)="N/A","N/A",'输出-系统进路参数'!F345)</f>
        <v>N/A</v>
      </c>
      <c r="D344" s="22" t="str">
        <f>IF(INDEX(Veh_Marshal,0,5)="N/A","N/A",'输出-系统进路参数'!G345)</f>
        <v>N/A</v>
      </c>
      <c r="E344" s="22" t="str">
        <f>IF(INDEX(Veh_Marshal,0,5)="N/A","N/A",'输出-系统进路参数'!H345)</f>
        <v>N/A</v>
      </c>
      <c r="F344" s="22" t="str">
        <f>IF(INDEX(Veh_Marshal,0,5)="N/A","N/A",'输出-系统进路参数'!I345)</f>
        <v>N/A</v>
      </c>
      <c r="G344" s="22" t="str">
        <f>IF(INDEX(Veh_Marshal,0,5)="N/A","N/A",'输出-系统进路参数'!J345)</f>
        <v>N/A</v>
      </c>
      <c r="H344" s="22" t="str">
        <f>IF(INDEX(Veh_Marshal,0,5)="N/A","N/A",'输出-系统进路参数'!K345)</f>
        <v>N/A</v>
      </c>
      <c r="I344" s="22" t="str">
        <f>IF(INDEX(Veh_Marshal,0,5)="N/A","N/A",'输出-系统进路参数'!L345)</f>
        <v>N/A</v>
      </c>
      <c r="J344" s="22" t="str">
        <f>IF(INDEX(Veh_Marshal,0,5)="N/A","N/A",'输出-系统进路参数'!M345)</f>
        <v>N/A</v>
      </c>
      <c r="K344" s="22" t="str">
        <f>IF(INDEX(Veh_Marshal,0,5)="N/A","N/A",'输出-系统进路参数'!N345)</f>
        <v>N/A</v>
      </c>
      <c r="L344" s="22" t="str">
        <f>IF(INDEX(Veh_Marshal,0,5)="N/A","N/A",'输出-系统进路参数'!O345)</f>
        <v>N/A</v>
      </c>
      <c r="M344" s="22" t="str">
        <f>IF(INDEX(Veh_Marshal,0,5)="N/A","N/A",'输出-系统进路参数'!P345)</f>
        <v>N/A</v>
      </c>
      <c r="N344" s="22" t="str">
        <f>IF(INDEX(Veh_Marshal,0,5)="N/A","N/A",'输出-系统进路参数'!Q345)</f>
        <v>N/A</v>
      </c>
      <c r="O344" s="22" t="str">
        <f>IF(INDEX(Veh_Marshal,0,5)="N/A","N/A",'输出-系统进路参数'!R345)</f>
        <v>N/A</v>
      </c>
      <c r="P344" s="22" t="str">
        <f>IF(INDEX(Veh_Marshal,0,5)="N/A","N/A",'输出-系统进路参数'!S345)</f>
        <v>N/A</v>
      </c>
      <c r="Q344" s="22" t="str">
        <f>IF(INDEX(Veh_Marshal,0,5)="N/A","N/A",'输出-系统进路参数'!T345)</f>
        <v>N/A</v>
      </c>
      <c r="R344" s="22" t="str">
        <f>IF(INDEX(Veh_Marshal,0,5)="N/A","N/A",'输出-系统进路参数'!U345)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IF(INDEX(Veh_Marshal,0,5)="N/A","N/A",'输出-系统进路参数'!B346)</f>
        <v>N/A</v>
      </c>
      <c r="B345" s="22" t="str">
        <f>IF(INDEX(Veh_Marshal,0,5)="N/A","N/A",'输出-系统进路参数'!E346)</f>
        <v>N/A</v>
      </c>
      <c r="C345" s="22" t="str">
        <f>IF(INDEX(Veh_Marshal,0,5)="N/A","N/A",'输出-系统进路参数'!F346)</f>
        <v>N/A</v>
      </c>
      <c r="D345" s="22" t="str">
        <f>IF(INDEX(Veh_Marshal,0,5)="N/A","N/A",'输出-系统进路参数'!G346)</f>
        <v>N/A</v>
      </c>
      <c r="E345" s="22" t="str">
        <f>IF(INDEX(Veh_Marshal,0,5)="N/A","N/A",'输出-系统进路参数'!H346)</f>
        <v>N/A</v>
      </c>
      <c r="F345" s="22" t="str">
        <f>IF(INDEX(Veh_Marshal,0,5)="N/A","N/A",'输出-系统进路参数'!I346)</f>
        <v>N/A</v>
      </c>
      <c r="G345" s="22" t="str">
        <f>IF(INDEX(Veh_Marshal,0,5)="N/A","N/A",'输出-系统进路参数'!J346)</f>
        <v>N/A</v>
      </c>
      <c r="H345" s="22" t="str">
        <f>IF(INDEX(Veh_Marshal,0,5)="N/A","N/A",'输出-系统进路参数'!K346)</f>
        <v>N/A</v>
      </c>
      <c r="I345" s="22" t="str">
        <f>IF(INDEX(Veh_Marshal,0,5)="N/A","N/A",'输出-系统进路参数'!L346)</f>
        <v>N/A</v>
      </c>
      <c r="J345" s="22" t="str">
        <f>IF(INDEX(Veh_Marshal,0,5)="N/A","N/A",'输出-系统进路参数'!M346)</f>
        <v>N/A</v>
      </c>
      <c r="K345" s="22" t="str">
        <f>IF(INDEX(Veh_Marshal,0,5)="N/A","N/A",'输出-系统进路参数'!N346)</f>
        <v>N/A</v>
      </c>
      <c r="L345" s="22" t="str">
        <f>IF(INDEX(Veh_Marshal,0,5)="N/A","N/A",'输出-系统进路参数'!O346)</f>
        <v>N/A</v>
      </c>
      <c r="M345" s="22" t="str">
        <f>IF(INDEX(Veh_Marshal,0,5)="N/A","N/A",'输出-系统进路参数'!P346)</f>
        <v>N/A</v>
      </c>
      <c r="N345" s="22" t="str">
        <f>IF(INDEX(Veh_Marshal,0,5)="N/A","N/A",'输出-系统进路参数'!Q346)</f>
        <v>N/A</v>
      </c>
      <c r="O345" s="22" t="str">
        <f>IF(INDEX(Veh_Marshal,0,5)="N/A","N/A",'输出-系统进路参数'!R346)</f>
        <v>N/A</v>
      </c>
      <c r="P345" s="22" t="str">
        <f>IF(INDEX(Veh_Marshal,0,5)="N/A","N/A",'输出-系统进路参数'!S346)</f>
        <v>N/A</v>
      </c>
      <c r="Q345" s="22" t="str">
        <f>IF(INDEX(Veh_Marshal,0,5)="N/A","N/A",'输出-系统进路参数'!T346)</f>
        <v>N/A</v>
      </c>
      <c r="R345" s="22" t="str">
        <f>IF(INDEX(Veh_Marshal,0,5)="N/A","N/A",'输出-系统进路参数'!U346)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IF(INDEX(Veh_Marshal,0,5)="N/A","N/A",'输出-系统进路参数'!B347)</f>
        <v>N/A</v>
      </c>
      <c r="B346" s="22" t="str">
        <f>IF(INDEX(Veh_Marshal,0,5)="N/A","N/A",'输出-系统进路参数'!E347)</f>
        <v>N/A</v>
      </c>
      <c r="C346" s="22" t="str">
        <f>IF(INDEX(Veh_Marshal,0,5)="N/A","N/A",'输出-系统进路参数'!F347)</f>
        <v>N/A</v>
      </c>
      <c r="D346" s="22" t="str">
        <f>IF(INDEX(Veh_Marshal,0,5)="N/A","N/A",'输出-系统进路参数'!G347)</f>
        <v>N/A</v>
      </c>
      <c r="E346" s="22" t="str">
        <f>IF(INDEX(Veh_Marshal,0,5)="N/A","N/A",'输出-系统进路参数'!H347)</f>
        <v>N/A</v>
      </c>
      <c r="F346" s="22" t="str">
        <f>IF(INDEX(Veh_Marshal,0,5)="N/A","N/A",'输出-系统进路参数'!I347)</f>
        <v>N/A</v>
      </c>
      <c r="G346" s="22" t="str">
        <f>IF(INDEX(Veh_Marshal,0,5)="N/A","N/A",'输出-系统进路参数'!J347)</f>
        <v>N/A</v>
      </c>
      <c r="H346" s="22" t="str">
        <f>IF(INDEX(Veh_Marshal,0,5)="N/A","N/A",'输出-系统进路参数'!K347)</f>
        <v>N/A</v>
      </c>
      <c r="I346" s="22" t="str">
        <f>IF(INDEX(Veh_Marshal,0,5)="N/A","N/A",'输出-系统进路参数'!L347)</f>
        <v>N/A</v>
      </c>
      <c r="J346" s="22" t="str">
        <f>IF(INDEX(Veh_Marshal,0,5)="N/A","N/A",'输出-系统进路参数'!M347)</f>
        <v>N/A</v>
      </c>
      <c r="K346" s="22" t="str">
        <f>IF(INDEX(Veh_Marshal,0,5)="N/A","N/A",'输出-系统进路参数'!N347)</f>
        <v>N/A</v>
      </c>
      <c r="L346" s="22" t="str">
        <f>IF(INDEX(Veh_Marshal,0,5)="N/A","N/A",'输出-系统进路参数'!O347)</f>
        <v>N/A</v>
      </c>
      <c r="M346" s="22" t="str">
        <f>IF(INDEX(Veh_Marshal,0,5)="N/A","N/A",'输出-系统进路参数'!P347)</f>
        <v>N/A</v>
      </c>
      <c r="N346" s="22" t="str">
        <f>IF(INDEX(Veh_Marshal,0,5)="N/A","N/A",'输出-系统进路参数'!Q347)</f>
        <v>N/A</v>
      </c>
      <c r="O346" s="22" t="str">
        <f>IF(INDEX(Veh_Marshal,0,5)="N/A","N/A",'输出-系统进路参数'!R347)</f>
        <v>N/A</v>
      </c>
      <c r="P346" s="22" t="str">
        <f>IF(INDEX(Veh_Marshal,0,5)="N/A","N/A",'输出-系统进路参数'!S347)</f>
        <v>N/A</v>
      </c>
      <c r="Q346" s="22" t="str">
        <f>IF(INDEX(Veh_Marshal,0,5)="N/A","N/A",'输出-系统进路参数'!T347)</f>
        <v>N/A</v>
      </c>
      <c r="R346" s="22" t="str">
        <f>IF(INDEX(Veh_Marshal,0,5)="N/A","N/A",'输出-系统进路参数'!U347)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IF(INDEX(Veh_Marshal,0,5)="N/A","N/A",'输出-系统进路参数'!B348)</f>
        <v>N/A</v>
      </c>
      <c r="B347" s="22" t="str">
        <f>IF(INDEX(Veh_Marshal,0,5)="N/A","N/A",'输出-系统进路参数'!E348)</f>
        <v>N/A</v>
      </c>
      <c r="C347" s="22" t="str">
        <f>IF(INDEX(Veh_Marshal,0,5)="N/A","N/A",'输出-系统进路参数'!F348)</f>
        <v>N/A</v>
      </c>
      <c r="D347" s="22" t="str">
        <f>IF(INDEX(Veh_Marshal,0,5)="N/A","N/A",'输出-系统进路参数'!G348)</f>
        <v>N/A</v>
      </c>
      <c r="E347" s="22" t="str">
        <f>IF(INDEX(Veh_Marshal,0,5)="N/A","N/A",'输出-系统进路参数'!H348)</f>
        <v>N/A</v>
      </c>
      <c r="F347" s="22" t="str">
        <f>IF(INDEX(Veh_Marshal,0,5)="N/A","N/A",'输出-系统进路参数'!I348)</f>
        <v>N/A</v>
      </c>
      <c r="G347" s="22" t="str">
        <f>IF(INDEX(Veh_Marshal,0,5)="N/A","N/A",'输出-系统进路参数'!J348)</f>
        <v>N/A</v>
      </c>
      <c r="H347" s="22" t="str">
        <f>IF(INDEX(Veh_Marshal,0,5)="N/A","N/A",'输出-系统进路参数'!K348)</f>
        <v>N/A</v>
      </c>
      <c r="I347" s="22" t="str">
        <f>IF(INDEX(Veh_Marshal,0,5)="N/A","N/A",'输出-系统进路参数'!L348)</f>
        <v>N/A</v>
      </c>
      <c r="J347" s="22" t="str">
        <f>IF(INDEX(Veh_Marshal,0,5)="N/A","N/A",'输出-系统进路参数'!M348)</f>
        <v>N/A</v>
      </c>
      <c r="K347" s="22" t="str">
        <f>IF(INDEX(Veh_Marshal,0,5)="N/A","N/A",'输出-系统进路参数'!N348)</f>
        <v>N/A</v>
      </c>
      <c r="L347" s="22" t="str">
        <f>IF(INDEX(Veh_Marshal,0,5)="N/A","N/A",'输出-系统进路参数'!O348)</f>
        <v>N/A</v>
      </c>
      <c r="M347" s="22" t="str">
        <f>IF(INDEX(Veh_Marshal,0,5)="N/A","N/A",'输出-系统进路参数'!P348)</f>
        <v>N/A</v>
      </c>
      <c r="N347" s="22" t="str">
        <f>IF(INDEX(Veh_Marshal,0,5)="N/A","N/A",'输出-系统进路参数'!Q348)</f>
        <v>N/A</v>
      </c>
      <c r="O347" s="22" t="str">
        <f>IF(INDEX(Veh_Marshal,0,5)="N/A","N/A",'输出-系统进路参数'!R348)</f>
        <v>N/A</v>
      </c>
      <c r="P347" s="22" t="str">
        <f>IF(INDEX(Veh_Marshal,0,5)="N/A","N/A",'输出-系统进路参数'!S348)</f>
        <v>N/A</v>
      </c>
      <c r="Q347" s="22" t="str">
        <f>IF(INDEX(Veh_Marshal,0,5)="N/A","N/A",'输出-系统进路参数'!T348)</f>
        <v>N/A</v>
      </c>
      <c r="R347" s="22" t="str">
        <f>IF(INDEX(Veh_Marshal,0,5)="N/A","N/A",'输出-系统进路参数'!U348)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IF(INDEX(Veh_Marshal,0,5)="N/A","N/A",'输出-系统进路参数'!B349)</f>
        <v>N/A</v>
      </c>
      <c r="B348" s="22" t="str">
        <f>IF(INDEX(Veh_Marshal,0,5)="N/A","N/A",'输出-系统进路参数'!E349)</f>
        <v>N/A</v>
      </c>
      <c r="C348" s="22" t="str">
        <f>IF(INDEX(Veh_Marshal,0,5)="N/A","N/A",'输出-系统进路参数'!F349)</f>
        <v>N/A</v>
      </c>
      <c r="D348" s="22" t="str">
        <f>IF(INDEX(Veh_Marshal,0,5)="N/A","N/A",'输出-系统进路参数'!G349)</f>
        <v>N/A</v>
      </c>
      <c r="E348" s="22" t="str">
        <f>IF(INDEX(Veh_Marshal,0,5)="N/A","N/A",'输出-系统进路参数'!H349)</f>
        <v>N/A</v>
      </c>
      <c r="F348" s="22" t="str">
        <f>IF(INDEX(Veh_Marshal,0,5)="N/A","N/A",'输出-系统进路参数'!I349)</f>
        <v>N/A</v>
      </c>
      <c r="G348" s="22" t="str">
        <f>IF(INDEX(Veh_Marshal,0,5)="N/A","N/A",'输出-系统进路参数'!J349)</f>
        <v>N/A</v>
      </c>
      <c r="H348" s="22" t="str">
        <f>IF(INDEX(Veh_Marshal,0,5)="N/A","N/A",'输出-系统进路参数'!K349)</f>
        <v>N/A</v>
      </c>
      <c r="I348" s="22" t="str">
        <f>IF(INDEX(Veh_Marshal,0,5)="N/A","N/A",'输出-系统进路参数'!L349)</f>
        <v>N/A</v>
      </c>
      <c r="J348" s="22" t="str">
        <f>IF(INDEX(Veh_Marshal,0,5)="N/A","N/A",'输出-系统进路参数'!M349)</f>
        <v>N/A</v>
      </c>
      <c r="K348" s="22" t="str">
        <f>IF(INDEX(Veh_Marshal,0,5)="N/A","N/A",'输出-系统进路参数'!N349)</f>
        <v>N/A</v>
      </c>
      <c r="L348" s="22" t="str">
        <f>IF(INDEX(Veh_Marshal,0,5)="N/A","N/A",'输出-系统进路参数'!O349)</f>
        <v>N/A</v>
      </c>
      <c r="M348" s="22" t="str">
        <f>IF(INDEX(Veh_Marshal,0,5)="N/A","N/A",'输出-系统进路参数'!P349)</f>
        <v>N/A</v>
      </c>
      <c r="N348" s="22" t="str">
        <f>IF(INDEX(Veh_Marshal,0,5)="N/A","N/A",'输出-系统进路参数'!Q349)</f>
        <v>N/A</v>
      </c>
      <c r="O348" s="22" t="str">
        <f>IF(INDEX(Veh_Marshal,0,5)="N/A","N/A",'输出-系统进路参数'!R349)</f>
        <v>N/A</v>
      </c>
      <c r="P348" s="22" t="str">
        <f>IF(INDEX(Veh_Marshal,0,5)="N/A","N/A",'输出-系统进路参数'!S349)</f>
        <v>N/A</v>
      </c>
      <c r="Q348" s="22" t="str">
        <f>IF(INDEX(Veh_Marshal,0,5)="N/A","N/A",'输出-系统进路参数'!T349)</f>
        <v>N/A</v>
      </c>
      <c r="R348" s="22" t="str">
        <f>IF(INDEX(Veh_Marshal,0,5)="N/A","N/A",'输出-系统进路参数'!U349)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IF(INDEX(Veh_Marshal,0,5)="N/A","N/A",'输出-系统进路参数'!B350)</f>
        <v>N/A</v>
      </c>
      <c r="B349" s="22" t="str">
        <f>IF(INDEX(Veh_Marshal,0,5)="N/A","N/A",'输出-系统进路参数'!E350)</f>
        <v>N/A</v>
      </c>
      <c r="C349" s="22" t="str">
        <f>IF(INDEX(Veh_Marshal,0,5)="N/A","N/A",'输出-系统进路参数'!F350)</f>
        <v>N/A</v>
      </c>
      <c r="D349" s="22" t="str">
        <f>IF(INDEX(Veh_Marshal,0,5)="N/A","N/A",'输出-系统进路参数'!G350)</f>
        <v>N/A</v>
      </c>
      <c r="E349" s="22" t="str">
        <f>IF(INDEX(Veh_Marshal,0,5)="N/A","N/A",'输出-系统进路参数'!H350)</f>
        <v>N/A</v>
      </c>
      <c r="F349" s="22" t="str">
        <f>IF(INDEX(Veh_Marshal,0,5)="N/A","N/A",'输出-系统进路参数'!I350)</f>
        <v>N/A</v>
      </c>
      <c r="G349" s="22" t="str">
        <f>IF(INDEX(Veh_Marshal,0,5)="N/A","N/A",'输出-系统进路参数'!J350)</f>
        <v>N/A</v>
      </c>
      <c r="H349" s="22" t="str">
        <f>IF(INDEX(Veh_Marshal,0,5)="N/A","N/A",'输出-系统进路参数'!K350)</f>
        <v>N/A</v>
      </c>
      <c r="I349" s="22" t="str">
        <f>IF(INDEX(Veh_Marshal,0,5)="N/A","N/A",'输出-系统进路参数'!L350)</f>
        <v>N/A</v>
      </c>
      <c r="J349" s="22" t="str">
        <f>IF(INDEX(Veh_Marshal,0,5)="N/A","N/A",'输出-系统进路参数'!M350)</f>
        <v>N/A</v>
      </c>
      <c r="K349" s="22" t="str">
        <f>IF(INDEX(Veh_Marshal,0,5)="N/A","N/A",'输出-系统进路参数'!N350)</f>
        <v>N/A</v>
      </c>
      <c r="L349" s="22" t="str">
        <f>IF(INDEX(Veh_Marshal,0,5)="N/A","N/A",'输出-系统进路参数'!O350)</f>
        <v>N/A</v>
      </c>
      <c r="M349" s="22" t="str">
        <f>IF(INDEX(Veh_Marshal,0,5)="N/A","N/A",'输出-系统进路参数'!P350)</f>
        <v>N/A</v>
      </c>
      <c r="N349" s="22" t="str">
        <f>IF(INDEX(Veh_Marshal,0,5)="N/A","N/A",'输出-系统进路参数'!Q350)</f>
        <v>N/A</v>
      </c>
      <c r="O349" s="22" t="str">
        <f>IF(INDEX(Veh_Marshal,0,5)="N/A","N/A",'输出-系统进路参数'!R350)</f>
        <v>N/A</v>
      </c>
      <c r="P349" s="22" t="str">
        <f>IF(INDEX(Veh_Marshal,0,5)="N/A","N/A",'输出-系统进路参数'!S350)</f>
        <v>N/A</v>
      </c>
      <c r="Q349" s="22" t="str">
        <f>IF(INDEX(Veh_Marshal,0,5)="N/A","N/A",'输出-系统进路参数'!T350)</f>
        <v>N/A</v>
      </c>
      <c r="R349" s="22" t="str">
        <f>IF(INDEX(Veh_Marshal,0,5)="N/A","N/A",'输出-系统进路参数'!U350)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IF(INDEX(Veh_Marshal,0,5)="N/A","N/A",'输出-系统进路参数'!B351)</f>
        <v>N/A</v>
      </c>
      <c r="B350" s="22" t="str">
        <f>IF(INDEX(Veh_Marshal,0,5)="N/A","N/A",'输出-系统进路参数'!E351)</f>
        <v>N/A</v>
      </c>
      <c r="C350" s="22" t="str">
        <f>IF(INDEX(Veh_Marshal,0,5)="N/A","N/A",'输出-系统进路参数'!F351)</f>
        <v>N/A</v>
      </c>
      <c r="D350" s="22" t="str">
        <f>IF(INDEX(Veh_Marshal,0,5)="N/A","N/A",'输出-系统进路参数'!G351)</f>
        <v>N/A</v>
      </c>
      <c r="E350" s="22" t="str">
        <f>IF(INDEX(Veh_Marshal,0,5)="N/A","N/A",'输出-系统进路参数'!H351)</f>
        <v>N/A</v>
      </c>
      <c r="F350" s="22" t="str">
        <f>IF(INDEX(Veh_Marshal,0,5)="N/A","N/A",'输出-系统进路参数'!I351)</f>
        <v>N/A</v>
      </c>
      <c r="G350" s="22" t="str">
        <f>IF(INDEX(Veh_Marshal,0,5)="N/A","N/A",'输出-系统进路参数'!J351)</f>
        <v>N/A</v>
      </c>
      <c r="H350" s="22" t="str">
        <f>IF(INDEX(Veh_Marshal,0,5)="N/A","N/A",'输出-系统进路参数'!K351)</f>
        <v>N/A</v>
      </c>
      <c r="I350" s="22" t="str">
        <f>IF(INDEX(Veh_Marshal,0,5)="N/A","N/A",'输出-系统进路参数'!L351)</f>
        <v>N/A</v>
      </c>
      <c r="J350" s="22" t="str">
        <f>IF(INDEX(Veh_Marshal,0,5)="N/A","N/A",'输出-系统进路参数'!M351)</f>
        <v>N/A</v>
      </c>
      <c r="K350" s="22" t="str">
        <f>IF(INDEX(Veh_Marshal,0,5)="N/A","N/A",'输出-系统进路参数'!N351)</f>
        <v>N/A</v>
      </c>
      <c r="L350" s="22" t="str">
        <f>IF(INDEX(Veh_Marshal,0,5)="N/A","N/A",'输出-系统进路参数'!O351)</f>
        <v>N/A</v>
      </c>
      <c r="M350" s="22" t="str">
        <f>IF(INDEX(Veh_Marshal,0,5)="N/A","N/A",'输出-系统进路参数'!P351)</f>
        <v>N/A</v>
      </c>
      <c r="N350" s="22" t="str">
        <f>IF(INDEX(Veh_Marshal,0,5)="N/A","N/A",'输出-系统进路参数'!Q351)</f>
        <v>N/A</v>
      </c>
      <c r="O350" s="22" t="str">
        <f>IF(INDEX(Veh_Marshal,0,5)="N/A","N/A",'输出-系统进路参数'!R351)</f>
        <v>N/A</v>
      </c>
      <c r="P350" s="22" t="str">
        <f>IF(INDEX(Veh_Marshal,0,5)="N/A","N/A",'输出-系统进路参数'!S351)</f>
        <v>N/A</v>
      </c>
      <c r="Q350" s="22" t="str">
        <f>IF(INDEX(Veh_Marshal,0,5)="N/A","N/A",'输出-系统进路参数'!T351)</f>
        <v>N/A</v>
      </c>
      <c r="R350" s="22" t="str">
        <f>IF(INDEX(Veh_Marshal,0,5)="N/A","N/A",'输出-系统进路参数'!U351)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IF(INDEX(Veh_Marshal,0,5)="N/A","N/A",'输出-系统进路参数'!B352)</f>
        <v>N/A</v>
      </c>
      <c r="B351" s="22" t="str">
        <f>IF(INDEX(Veh_Marshal,0,5)="N/A","N/A",'输出-系统进路参数'!E352)</f>
        <v>N/A</v>
      </c>
      <c r="C351" s="22" t="str">
        <f>IF(INDEX(Veh_Marshal,0,5)="N/A","N/A",'输出-系统进路参数'!F352)</f>
        <v>N/A</v>
      </c>
      <c r="D351" s="22" t="str">
        <f>IF(INDEX(Veh_Marshal,0,5)="N/A","N/A",'输出-系统进路参数'!G352)</f>
        <v>N/A</v>
      </c>
      <c r="E351" s="22" t="str">
        <f>IF(INDEX(Veh_Marshal,0,5)="N/A","N/A",'输出-系统进路参数'!H352)</f>
        <v>N/A</v>
      </c>
      <c r="F351" s="22" t="str">
        <f>IF(INDEX(Veh_Marshal,0,5)="N/A","N/A",'输出-系统进路参数'!I352)</f>
        <v>N/A</v>
      </c>
      <c r="G351" s="22" t="str">
        <f>IF(INDEX(Veh_Marshal,0,5)="N/A","N/A",'输出-系统进路参数'!J352)</f>
        <v>N/A</v>
      </c>
      <c r="H351" s="22" t="str">
        <f>IF(INDEX(Veh_Marshal,0,5)="N/A","N/A",'输出-系统进路参数'!K352)</f>
        <v>N/A</v>
      </c>
      <c r="I351" s="22" t="str">
        <f>IF(INDEX(Veh_Marshal,0,5)="N/A","N/A",'输出-系统进路参数'!L352)</f>
        <v>N/A</v>
      </c>
      <c r="J351" s="22" t="str">
        <f>IF(INDEX(Veh_Marshal,0,5)="N/A","N/A",'输出-系统进路参数'!M352)</f>
        <v>N/A</v>
      </c>
      <c r="K351" s="22" t="str">
        <f>IF(INDEX(Veh_Marshal,0,5)="N/A","N/A",'输出-系统进路参数'!N352)</f>
        <v>N/A</v>
      </c>
      <c r="L351" s="22" t="str">
        <f>IF(INDEX(Veh_Marshal,0,5)="N/A","N/A",'输出-系统进路参数'!O352)</f>
        <v>N/A</v>
      </c>
      <c r="M351" s="22" t="str">
        <f>IF(INDEX(Veh_Marshal,0,5)="N/A","N/A",'输出-系统进路参数'!P352)</f>
        <v>N/A</v>
      </c>
      <c r="N351" s="22" t="str">
        <f>IF(INDEX(Veh_Marshal,0,5)="N/A","N/A",'输出-系统进路参数'!Q352)</f>
        <v>N/A</v>
      </c>
      <c r="O351" s="22" t="str">
        <f>IF(INDEX(Veh_Marshal,0,5)="N/A","N/A",'输出-系统进路参数'!R352)</f>
        <v>N/A</v>
      </c>
      <c r="P351" s="22" t="str">
        <f>IF(INDEX(Veh_Marshal,0,5)="N/A","N/A",'输出-系统进路参数'!S352)</f>
        <v>N/A</v>
      </c>
      <c r="Q351" s="22" t="str">
        <f>IF(INDEX(Veh_Marshal,0,5)="N/A","N/A",'输出-系统进路参数'!T352)</f>
        <v>N/A</v>
      </c>
      <c r="R351" s="22" t="str">
        <f>IF(INDEX(Veh_Marshal,0,5)="N/A","N/A",'输出-系统进路参数'!U352)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IF(INDEX(Veh_Marshal,0,5)="N/A","N/A",'输出-系统进路参数'!B353)</f>
        <v>N/A</v>
      </c>
      <c r="B352" s="22" t="str">
        <f>IF(INDEX(Veh_Marshal,0,5)="N/A","N/A",'输出-系统进路参数'!E353)</f>
        <v>N/A</v>
      </c>
      <c r="C352" s="22" t="str">
        <f>IF(INDEX(Veh_Marshal,0,5)="N/A","N/A",'输出-系统进路参数'!F353)</f>
        <v>N/A</v>
      </c>
      <c r="D352" s="22" t="str">
        <f>IF(INDEX(Veh_Marshal,0,5)="N/A","N/A",'输出-系统进路参数'!G353)</f>
        <v>N/A</v>
      </c>
      <c r="E352" s="22" t="str">
        <f>IF(INDEX(Veh_Marshal,0,5)="N/A","N/A",'输出-系统进路参数'!H353)</f>
        <v>N/A</v>
      </c>
      <c r="F352" s="22" t="str">
        <f>IF(INDEX(Veh_Marshal,0,5)="N/A","N/A",'输出-系统进路参数'!I353)</f>
        <v>N/A</v>
      </c>
      <c r="G352" s="22" t="str">
        <f>IF(INDEX(Veh_Marshal,0,5)="N/A","N/A",'输出-系统进路参数'!J353)</f>
        <v>N/A</v>
      </c>
      <c r="H352" s="22" t="str">
        <f>IF(INDEX(Veh_Marshal,0,5)="N/A","N/A",'输出-系统进路参数'!K353)</f>
        <v>N/A</v>
      </c>
      <c r="I352" s="22" t="str">
        <f>IF(INDEX(Veh_Marshal,0,5)="N/A","N/A",'输出-系统进路参数'!L353)</f>
        <v>N/A</v>
      </c>
      <c r="J352" s="22" t="str">
        <f>IF(INDEX(Veh_Marshal,0,5)="N/A","N/A",'输出-系统进路参数'!M353)</f>
        <v>N/A</v>
      </c>
      <c r="K352" s="22" t="str">
        <f>IF(INDEX(Veh_Marshal,0,5)="N/A","N/A",'输出-系统进路参数'!N353)</f>
        <v>N/A</v>
      </c>
      <c r="L352" s="22" t="str">
        <f>IF(INDEX(Veh_Marshal,0,5)="N/A","N/A",'输出-系统进路参数'!O353)</f>
        <v>N/A</v>
      </c>
      <c r="M352" s="22" t="str">
        <f>IF(INDEX(Veh_Marshal,0,5)="N/A","N/A",'输出-系统进路参数'!P353)</f>
        <v>N/A</v>
      </c>
      <c r="N352" s="22" t="str">
        <f>IF(INDEX(Veh_Marshal,0,5)="N/A","N/A",'输出-系统进路参数'!Q353)</f>
        <v>N/A</v>
      </c>
      <c r="O352" s="22" t="str">
        <f>IF(INDEX(Veh_Marshal,0,5)="N/A","N/A",'输出-系统进路参数'!R353)</f>
        <v>N/A</v>
      </c>
      <c r="P352" s="22" t="str">
        <f>IF(INDEX(Veh_Marshal,0,5)="N/A","N/A",'输出-系统进路参数'!S353)</f>
        <v>N/A</v>
      </c>
      <c r="Q352" s="22" t="str">
        <f>IF(INDEX(Veh_Marshal,0,5)="N/A","N/A",'输出-系统进路参数'!T353)</f>
        <v>N/A</v>
      </c>
      <c r="R352" s="22" t="str">
        <f>IF(INDEX(Veh_Marshal,0,5)="N/A","N/A",'输出-系统进路参数'!U353)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IF(INDEX(Veh_Marshal,0,5)="N/A","N/A",'输出-系统进路参数'!B354)</f>
        <v>N/A</v>
      </c>
      <c r="B353" s="22" t="str">
        <f>IF(INDEX(Veh_Marshal,0,5)="N/A","N/A",'输出-系统进路参数'!E354)</f>
        <v>N/A</v>
      </c>
      <c r="C353" s="22" t="str">
        <f>IF(INDEX(Veh_Marshal,0,5)="N/A","N/A",'输出-系统进路参数'!F354)</f>
        <v>N/A</v>
      </c>
      <c r="D353" s="22" t="str">
        <f>IF(INDEX(Veh_Marshal,0,5)="N/A","N/A",'输出-系统进路参数'!G354)</f>
        <v>N/A</v>
      </c>
      <c r="E353" s="22" t="str">
        <f>IF(INDEX(Veh_Marshal,0,5)="N/A","N/A",'输出-系统进路参数'!H354)</f>
        <v>N/A</v>
      </c>
      <c r="F353" s="22" t="str">
        <f>IF(INDEX(Veh_Marshal,0,5)="N/A","N/A",'输出-系统进路参数'!I354)</f>
        <v>N/A</v>
      </c>
      <c r="G353" s="22" t="str">
        <f>IF(INDEX(Veh_Marshal,0,5)="N/A","N/A",'输出-系统进路参数'!J354)</f>
        <v>N/A</v>
      </c>
      <c r="H353" s="22" t="str">
        <f>IF(INDEX(Veh_Marshal,0,5)="N/A","N/A",'输出-系统进路参数'!K354)</f>
        <v>N/A</v>
      </c>
      <c r="I353" s="22" t="str">
        <f>IF(INDEX(Veh_Marshal,0,5)="N/A","N/A",'输出-系统进路参数'!L354)</f>
        <v>N/A</v>
      </c>
      <c r="J353" s="22" t="str">
        <f>IF(INDEX(Veh_Marshal,0,5)="N/A","N/A",'输出-系统进路参数'!M354)</f>
        <v>N/A</v>
      </c>
      <c r="K353" s="22" t="str">
        <f>IF(INDEX(Veh_Marshal,0,5)="N/A","N/A",'输出-系统进路参数'!N354)</f>
        <v>N/A</v>
      </c>
      <c r="L353" s="22" t="str">
        <f>IF(INDEX(Veh_Marshal,0,5)="N/A","N/A",'输出-系统进路参数'!O354)</f>
        <v>N/A</v>
      </c>
      <c r="M353" s="22" t="str">
        <f>IF(INDEX(Veh_Marshal,0,5)="N/A","N/A",'输出-系统进路参数'!P354)</f>
        <v>N/A</v>
      </c>
      <c r="N353" s="22" t="str">
        <f>IF(INDEX(Veh_Marshal,0,5)="N/A","N/A",'输出-系统进路参数'!Q354)</f>
        <v>N/A</v>
      </c>
      <c r="O353" s="22" t="str">
        <f>IF(INDEX(Veh_Marshal,0,5)="N/A","N/A",'输出-系统进路参数'!R354)</f>
        <v>N/A</v>
      </c>
      <c r="P353" s="22" t="str">
        <f>IF(INDEX(Veh_Marshal,0,5)="N/A","N/A",'输出-系统进路参数'!S354)</f>
        <v>N/A</v>
      </c>
      <c r="Q353" s="22" t="str">
        <f>IF(INDEX(Veh_Marshal,0,5)="N/A","N/A",'输出-系统进路参数'!T354)</f>
        <v>N/A</v>
      </c>
      <c r="R353" s="22" t="str">
        <f>IF(INDEX(Veh_Marshal,0,5)="N/A","N/A",'输出-系统进路参数'!U354)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IF(INDEX(Veh_Marshal,0,5)="N/A","N/A",'输出-系统进路参数'!B355)</f>
        <v>N/A</v>
      </c>
      <c r="B354" s="22" t="str">
        <f>IF(INDEX(Veh_Marshal,0,5)="N/A","N/A",'输出-系统进路参数'!E355)</f>
        <v>N/A</v>
      </c>
      <c r="C354" s="22" t="str">
        <f>IF(INDEX(Veh_Marshal,0,5)="N/A","N/A",'输出-系统进路参数'!F355)</f>
        <v>N/A</v>
      </c>
      <c r="D354" s="22" t="str">
        <f>IF(INDEX(Veh_Marshal,0,5)="N/A","N/A",'输出-系统进路参数'!G355)</f>
        <v>N/A</v>
      </c>
      <c r="E354" s="22" t="str">
        <f>IF(INDEX(Veh_Marshal,0,5)="N/A","N/A",'输出-系统进路参数'!H355)</f>
        <v>N/A</v>
      </c>
      <c r="F354" s="22" t="str">
        <f>IF(INDEX(Veh_Marshal,0,5)="N/A","N/A",'输出-系统进路参数'!I355)</f>
        <v>N/A</v>
      </c>
      <c r="G354" s="22" t="str">
        <f>IF(INDEX(Veh_Marshal,0,5)="N/A","N/A",'输出-系统进路参数'!J355)</f>
        <v>N/A</v>
      </c>
      <c r="H354" s="22" t="str">
        <f>IF(INDEX(Veh_Marshal,0,5)="N/A","N/A",'输出-系统进路参数'!K355)</f>
        <v>N/A</v>
      </c>
      <c r="I354" s="22" t="str">
        <f>IF(INDEX(Veh_Marshal,0,5)="N/A","N/A",'输出-系统进路参数'!L355)</f>
        <v>N/A</v>
      </c>
      <c r="J354" s="22" t="str">
        <f>IF(INDEX(Veh_Marshal,0,5)="N/A","N/A",'输出-系统进路参数'!M355)</f>
        <v>N/A</v>
      </c>
      <c r="K354" s="22" t="str">
        <f>IF(INDEX(Veh_Marshal,0,5)="N/A","N/A",'输出-系统进路参数'!N355)</f>
        <v>N/A</v>
      </c>
      <c r="L354" s="22" t="str">
        <f>IF(INDEX(Veh_Marshal,0,5)="N/A","N/A",'输出-系统进路参数'!O355)</f>
        <v>N/A</v>
      </c>
      <c r="M354" s="22" t="str">
        <f>IF(INDEX(Veh_Marshal,0,5)="N/A","N/A",'输出-系统进路参数'!P355)</f>
        <v>N/A</v>
      </c>
      <c r="N354" s="22" t="str">
        <f>IF(INDEX(Veh_Marshal,0,5)="N/A","N/A",'输出-系统进路参数'!Q355)</f>
        <v>N/A</v>
      </c>
      <c r="O354" s="22" t="str">
        <f>IF(INDEX(Veh_Marshal,0,5)="N/A","N/A",'输出-系统进路参数'!R355)</f>
        <v>N/A</v>
      </c>
      <c r="P354" s="22" t="str">
        <f>IF(INDEX(Veh_Marshal,0,5)="N/A","N/A",'输出-系统进路参数'!S355)</f>
        <v>N/A</v>
      </c>
      <c r="Q354" s="22" t="str">
        <f>IF(INDEX(Veh_Marshal,0,5)="N/A","N/A",'输出-系统进路参数'!T355)</f>
        <v>N/A</v>
      </c>
      <c r="R354" s="22" t="str">
        <f>IF(INDEX(Veh_Marshal,0,5)="N/A","N/A",'输出-系统进路参数'!U355)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IF(INDEX(Veh_Marshal,0,5)="N/A","N/A",'输出-系统进路参数'!B356)</f>
        <v>N/A</v>
      </c>
      <c r="B355" s="22" t="str">
        <f>IF(INDEX(Veh_Marshal,0,5)="N/A","N/A",'输出-系统进路参数'!E356)</f>
        <v>N/A</v>
      </c>
      <c r="C355" s="22" t="str">
        <f>IF(INDEX(Veh_Marshal,0,5)="N/A","N/A",'输出-系统进路参数'!F356)</f>
        <v>N/A</v>
      </c>
      <c r="D355" s="22" t="str">
        <f>IF(INDEX(Veh_Marshal,0,5)="N/A","N/A",'输出-系统进路参数'!G356)</f>
        <v>N/A</v>
      </c>
      <c r="E355" s="22" t="str">
        <f>IF(INDEX(Veh_Marshal,0,5)="N/A","N/A",'输出-系统进路参数'!H356)</f>
        <v>N/A</v>
      </c>
      <c r="F355" s="22" t="str">
        <f>IF(INDEX(Veh_Marshal,0,5)="N/A","N/A",'输出-系统进路参数'!I356)</f>
        <v>N/A</v>
      </c>
      <c r="G355" s="22" t="str">
        <f>IF(INDEX(Veh_Marshal,0,5)="N/A","N/A",'输出-系统进路参数'!J356)</f>
        <v>N/A</v>
      </c>
      <c r="H355" s="22" t="str">
        <f>IF(INDEX(Veh_Marshal,0,5)="N/A","N/A",'输出-系统进路参数'!K356)</f>
        <v>N/A</v>
      </c>
      <c r="I355" s="22" t="str">
        <f>IF(INDEX(Veh_Marshal,0,5)="N/A","N/A",'输出-系统进路参数'!L356)</f>
        <v>N/A</v>
      </c>
      <c r="J355" s="22" t="str">
        <f>IF(INDEX(Veh_Marshal,0,5)="N/A","N/A",'输出-系统进路参数'!M356)</f>
        <v>N/A</v>
      </c>
      <c r="K355" s="22" t="str">
        <f>IF(INDEX(Veh_Marshal,0,5)="N/A","N/A",'输出-系统进路参数'!N356)</f>
        <v>N/A</v>
      </c>
      <c r="L355" s="22" t="str">
        <f>IF(INDEX(Veh_Marshal,0,5)="N/A","N/A",'输出-系统进路参数'!O356)</f>
        <v>N/A</v>
      </c>
      <c r="M355" s="22" t="str">
        <f>IF(INDEX(Veh_Marshal,0,5)="N/A","N/A",'输出-系统进路参数'!P356)</f>
        <v>N/A</v>
      </c>
      <c r="N355" s="22" t="str">
        <f>IF(INDEX(Veh_Marshal,0,5)="N/A","N/A",'输出-系统进路参数'!Q356)</f>
        <v>N/A</v>
      </c>
      <c r="O355" s="22" t="str">
        <f>IF(INDEX(Veh_Marshal,0,5)="N/A","N/A",'输出-系统进路参数'!R356)</f>
        <v>N/A</v>
      </c>
      <c r="P355" s="22" t="str">
        <f>IF(INDEX(Veh_Marshal,0,5)="N/A","N/A",'输出-系统进路参数'!S356)</f>
        <v>N/A</v>
      </c>
      <c r="Q355" s="22" t="str">
        <f>IF(INDEX(Veh_Marshal,0,5)="N/A","N/A",'输出-系统进路参数'!T356)</f>
        <v>N/A</v>
      </c>
      <c r="R355" s="22" t="str">
        <f>IF(INDEX(Veh_Marshal,0,5)="N/A","N/A",'输出-系统进路参数'!U356)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IF(INDEX(Veh_Marshal,0,5)="N/A","N/A",'输出-系统进路参数'!B357)</f>
        <v>N/A</v>
      </c>
      <c r="B356" s="22" t="str">
        <f>IF(INDEX(Veh_Marshal,0,5)="N/A","N/A",'输出-系统进路参数'!E357)</f>
        <v>N/A</v>
      </c>
      <c r="C356" s="22" t="str">
        <f>IF(INDEX(Veh_Marshal,0,5)="N/A","N/A",'输出-系统进路参数'!F357)</f>
        <v>N/A</v>
      </c>
      <c r="D356" s="22" t="str">
        <f>IF(INDEX(Veh_Marshal,0,5)="N/A","N/A",'输出-系统进路参数'!G357)</f>
        <v>N/A</v>
      </c>
      <c r="E356" s="22" t="str">
        <f>IF(INDEX(Veh_Marshal,0,5)="N/A","N/A",'输出-系统进路参数'!H357)</f>
        <v>N/A</v>
      </c>
      <c r="F356" s="22" t="str">
        <f>IF(INDEX(Veh_Marshal,0,5)="N/A","N/A",'输出-系统进路参数'!I357)</f>
        <v>N/A</v>
      </c>
      <c r="G356" s="22" t="str">
        <f>IF(INDEX(Veh_Marshal,0,5)="N/A","N/A",'输出-系统进路参数'!J357)</f>
        <v>N/A</v>
      </c>
      <c r="H356" s="22" t="str">
        <f>IF(INDEX(Veh_Marshal,0,5)="N/A","N/A",'输出-系统进路参数'!K357)</f>
        <v>N/A</v>
      </c>
      <c r="I356" s="22" t="str">
        <f>IF(INDEX(Veh_Marshal,0,5)="N/A","N/A",'输出-系统进路参数'!L357)</f>
        <v>N/A</v>
      </c>
      <c r="J356" s="22" t="str">
        <f>IF(INDEX(Veh_Marshal,0,5)="N/A","N/A",'输出-系统进路参数'!M357)</f>
        <v>N/A</v>
      </c>
      <c r="K356" s="22" t="str">
        <f>IF(INDEX(Veh_Marshal,0,5)="N/A","N/A",'输出-系统进路参数'!N357)</f>
        <v>N/A</v>
      </c>
      <c r="L356" s="22" t="str">
        <f>IF(INDEX(Veh_Marshal,0,5)="N/A","N/A",'输出-系统进路参数'!O357)</f>
        <v>N/A</v>
      </c>
      <c r="M356" s="22" t="str">
        <f>IF(INDEX(Veh_Marshal,0,5)="N/A","N/A",'输出-系统进路参数'!P357)</f>
        <v>N/A</v>
      </c>
      <c r="N356" s="22" t="str">
        <f>IF(INDEX(Veh_Marshal,0,5)="N/A","N/A",'输出-系统进路参数'!Q357)</f>
        <v>N/A</v>
      </c>
      <c r="O356" s="22" t="str">
        <f>IF(INDEX(Veh_Marshal,0,5)="N/A","N/A",'输出-系统进路参数'!R357)</f>
        <v>N/A</v>
      </c>
      <c r="P356" s="22" t="str">
        <f>IF(INDEX(Veh_Marshal,0,5)="N/A","N/A",'输出-系统进路参数'!S357)</f>
        <v>N/A</v>
      </c>
      <c r="Q356" s="22" t="str">
        <f>IF(INDEX(Veh_Marshal,0,5)="N/A","N/A",'输出-系统进路参数'!T357)</f>
        <v>N/A</v>
      </c>
      <c r="R356" s="22" t="str">
        <f>IF(INDEX(Veh_Marshal,0,5)="N/A","N/A",'输出-系统进路参数'!U357)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IF(INDEX(Veh_Marshal,0,5)="N/A","N/A",'输出-系统进路参数'!B358)</f>
        <v>N/A</v>
      </c>
      <c r="B357" s="22" t="str">
        <f>IF(INDEX(Veh_Marshal,0,5)="N/A","N/A",'输出-系统进路参数'!E358)</f>
        <v>N/A</v>
      </c>
      <c r="C357" s="22" t="str">
        <f>IF(INDEX(Veh_Marshal,0,5)="N/A","N/A",'输出-系统进路参数'!F358)</f>
        <v>N/A</v>
      </c>
      <c r="D357" s="22" t="str">
        <f>IF(INDEX(Veh_Marshal,0,5)="N/A","N/A",'输出-系统进路参数'!G358)</f>
        <v>N/A</v>
      </c>
      <c r="E357" s="22" t="str">
        <f>IF(INDEX(Veh_Marshal,0,5)="N/A","N/A",'输出-系统进路参数'!H358)</f>
        <v>N/A</v>
      </c>
      <c r="F357" s="22" t="str">
        <f>IF(INDEX(Veh_Marshal,0,5)="N/A","N/A",'输出-系统进路参数'!I358)</f>
        <v>N/A</v>
      </c>
      <c r="G357" s="22" t="str">
        <f>IF(INDEX(Veh_Marshal,0,5)="N/A","N/A",'输出-系统进路参数'!J358)</f>
        <v>N/A</v>
      </c>
      <c r="H357" s="22" t="str">
        <f>IF(INDEX(Veh_Marshal,0,5)="N/A","N/A",'输出-系统进路参数'!K358)</f>
        <v>N/A</v>
      </c>
      <c r="I357" s="22" t="str">
        <f>IF(INDEX(Veh_Marshal,0,5)="N/A","N/A",'输出-系统进路参数'!L358)</f>
        <v>N/A</v>
      </c>
      <c r="J357" s="22" t="str">
        <f>IF(INDEX(Veh_Marshal,0,5)="N/A","N/A",'输出-系统进路参数'!M358)</f>
        <v>N/A</v>
      </c>
      <c r="K357" s="22" t="str">
        <f>IF(INDEX(Veh_Marshal,0,5)="N/A","N/A",'输出-系统进路参数'!N358)</f>
        <v>N/A</v>
      </c>
      <c r="L357" s="22" t="str">
        <f>IF(INDEX(Veh_Marshal,0,5)="N/A","N/A",'输出-系统进路参数'!O358)</f>
        <v>N/A</v>
      </c>
      <c r="M357" s="22" t="str">
        <f>IF(INDEX(Veh_Marshal,0,5)="N/A","N/A",'输出-系统进路参数'!P358)</f>
        <v>N/A</v>
      </c>
      <c r="N357" s="22" t="str">
        <f>IF(INDEX(Veh_Marshal,0,5)="N/A","N/A",'输出-系统进路参数'!Q358)</f>
        <v>N/A</v>
      </c>
      <c r="O357" s="22" t="str">
        <f>IF(INDEX(Veh_Marshal,0,5)="N/A","N/A",'输出-系统进路参数'!R358)</f>
        <v>N/A</v>
      </c>
      <c r="P357" s="22" t="str">
        <f>IF(INDEX(Veh_Marshal,0,5)="N/A","N/A",'输出-系统进路参数'!S358)</f>
        <v>N/A</v>
      </c>
      <c r="Q357" s="22" t="str">
        <f>IF(INDEX(Veh_Marshal,0,5)="N/A","N/A",'输出-系统进路参数'!T358)</f>
        <v>N/A</v>
      </c>
      <c r="R357" s="22" t="str">
        <f>IF(INDEX(Veh_Marshal,0,5)="N/A","N/A",'输出-系统进路参数'!U358)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IF(INDEX(Veh_Marshal,0,5)="N/A","N/A",'输出-系统进路参数'!B359)</f>
        <v>N/A</v>
      </c>
      <c r="B358" s="22" t="str">
        <f>IF(INDEX(Veh_Marshal,0,5)="N/A","N/A",'输出-系统进路参数'!E359)</f>
        <v>N/A</v>
      </c>
      <c r="C358" s="22" t="str">
        <f>IF(INDEX(Veh_Marshal,0,5)="N/A","N/A",'输出-系统进路参数'!F359)</f>
        <v>N/A</v>
      </c>
      <c r="D358" s="22" t="str">
        <f>IF(INDEX(Veh_Marshal,0,5)="N/A","N/A",'输出-系统进路参数'!G359)</f>
        <v>N/A</v>
      </c>
      <c r="E358" s="22" t="str">
        <f>IF(INDEX(Veh_Marshal,0,5)="N/A","N/A",'输出-系统进路参数'!H359)</f>
        <v>N/A</v>
      </c>
      <c r="F358" s="22" t="str">
        <f>IF(INDEX(Veh_Marshal,0,5)="N/A","N/A",'输出-系统进路参数'!I359)</f>
        <v>N/A</v>
      </c>
      <c r="G358" s="22" t="str">
        <f>IF(INDEX(Veh_Marshal,0,5)="N/A","N/A",'输出-系统进路参数'!J359)</f>
        <v>N/A</v>
      </c>
      <c r="H358" s="22" t="str">
        <f>IF(INDEX(Veh_Marshal,0,5)="N/A","N/A",'输出-系统进路参数'!K359)</f>
        <v>N/A</v>
      </c>
      <c r="I358" s="22" t="str">
        <f>IF(INDEX(Veh_Marshal,0,5)="N/A","N/A",'输出-系统进路参数'!L359)</f>
        <v>N/A</v>
      </c>
      <c r="J358" s="22" t="str">
        <f>IF(INDEX(Veh_Marshal,0,5)="N/A","N/A",'输出-系统进路参数'!M359)</f>
        <v>N/A</v>
      </c>
      <c r="K358" s="22" t="str">
        <f>IF(INDEX(Veh_Marshal,0,5)="N/A","N/A",'输出-系统进路参数'!N359)</f>
        <v>N/A</v>
      </c>
      <c r="L358" s="22" t="str">
        <f>IF(INDEX(Veh_Marshal,0,5)="N/A","N/A",'输出-系统进路参数'!O359)</f>
        <v>N/A</v>
      </c>
      <c r="M358" s="22" t="str">
        <f>IF(INDEX(Veh_Marshal,0,5)="N/A","N/A",'输出-系统进路参数'!P359)</f>
        <v>N/A</v>
      </c>
      <c r="N358" s="22" t="str">
        <f>IF(INDEX(Veh_Marshal,0,5)="N/A","N/A",'输出-系统进路参数'!Q359)</f>
        <v>N/A</v>
      </c>
      <c r="O358" s="22" t="str">
        <f>IF(INDEX(Veh_Marshal,0,5)="N/A","N/A",'输出-系统进路参数'!R359)</f>
        <v>N/A</v>
      </c>
      <c r="P358" s="22" t="str">
        <f>IF(INDEX(Veh_Marshal,0,5)="N/A","N/A",'输出-系统进路参数'!S359)</f>
        <v>N/A</v>
      </c>
      <c r="Q358" s="22" t="str">
        <f>IF(INDEX(Veh_Marshal,0,5)="N/A","N/A",'输出-系统进路参数'!T359)</f>
        <v>N/A</v>
      </c>
      <c r="R358" s="22" t="str">
        <f>IF(INDEX(Veh_Marshal,0,5)="N/A","N/A",'输出-系统进路参数'!U359)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IF(INDEX(Veh_Marshal,0,5)="N/A","N/A",'输出-系统进路参数'!B360)</f>
        <v>N/A</v>
      </c>
      <c r="B359" s="22" t="str">
        <f>IF(INDEX(Veh_Marshal,0,5)="N/A","N/A",'输出-系统进路参数'!E360)</f>
        <v>N/A</v>
      </c>
      <c r="C359" s="22" t="str">
        <f>IF(INDEX(Veh_Marshal,0,5)="N/A","N/A",'输出-系统进路参数'!F360)</f>
        <v>N/A</v>
      </c>
      <c r="D359" s="22" t="str">
        <f>IF(INDEX(Veh_Marshal,0,5)="N/A","N/A",'输出-系统进路参数'!G360)</f>
        <v>N/A</v>
      </c>
      <c r="E359" s="22" t="str">
        <f>IF(INDEX(Veh_Marshal,0,5)="N/A","N/A",'输出-系统进路参数'!H360)</f>
        <v>N/A</v>
      </c>
      <c r="F359" s="22" t="str">
        <f>IF(INDEX(Veh_Marshal,0,5)="N/A","N/A",'输出-系统进路参数'!I360)</f>
        <v>N/A</v>
      </c>
      <c r="G359" s="22" t="str">
        <f>IF(INDEX(Veh_Marshal,0,5)="N/A","N/A",'输出-系统进路参数'!J360)</f>
        <v>N/A</v>
      </c>
      <c r="H359" s="22" t="str">
        <f>IF(INDEX(Veh_Marshal,0,5)="N/A","N/A",'输出-系统进路参数'!K360)</f>
        <v>N/A</v>
      </c>
      <c r="I359" s="22" t="str">
        <f>IF(INDEX(Veh_Marshal,0,5)="N/A","N/A",'输出-系统进路参数'!L360)</f>
        <v>N/A</v>
      </c>
      <c r="J359" s="22" t="str">
        <f>IF(INDEX(Veh_Marshal,0,5)="N/A","N/A",'输出-系统进路参数'!M360)</f>
        <v>N/A</v>
      </c>
      <c r="K359" s="22" t="str">
        <f>IF(INDEX(Veh_Marshal,0,5)="N/A","N/A",'输出-系统进路参数'!N360)</f>
        <v>N/A</v>
      </c>
      <c r="L359" s="22" t="str">
        <f>IF(INDEX(Veh_Marshal,0,5)="N/A","N/A",'输出-系统进路参数'!O360)</f>
        <v>N/A</v>
      </c>
      <c r="M359" s="22" t="str">
        <f>IF(INDEX(Veh_Marshal,0,5)="N/A","N/A",'输出-系统进路参数'!P360)</f>
        <v>N/A</v>
      </c>
      <c r="N359" s="22" t="str">
        <f>IF(INDEX(Veh_Marshal,0,5)="N/A","N/A",'输出-系统进路参数'!Q360)</f>
        <v>N/A</v>
      </c>
      <c r="O359" s="22" t="str">
        <f>IF(INDEX(Veh_Marshal,0,5)="N/A","N/A",'输出-系统进路参数'!R360)</f>
        <v>N/A</v>
      </c>
      <c r="P359" s="22" t="str">
        <f>IF(INDEX(Veh_Marshal,0,5)="N/A","N/A",'输出-系统进路参数'!S360)</f>
        <v>N/A</v>
      </c>
      <c r="Q359" s="22" t="str">
        <f>IF(INDEX(Veh_Marshal,0,5)="N/A","N/A",'输出-系统进路参数'!T360)</f>
        <v>N/A</v>
      </c>
      <c r="R359" s="22" t="str">
        <f>IF(INDEX(Veh_Marshal,0,5)="N/A","N/A",'输出-系统进路参数'!U360)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IF(INDEX(Veh_Marshal,0,5)="N/A","N/A",'输出-系统进路参数'!B361)</f>
        <v>N/A</v>
      </c>
      <c r="B360" s="22" t="str">
        <f>IF(INDEX(Veh_Marshal,0,5)="N/A","N/A",'输出-系统进路参数'!E361)</f>
        <v>N/A</v>
      </c>
      <c r="C360" s="22" t="str">
        <f>IF(INDEX(Veh_Marshal,0,5)="N/A","N/A",'输出-系统进路参数'!F361)</f>
        <v>N/A</v>
      </c>
      <c r="D360" s="22" t="str">
        <f>IF(INDEX(Veh_Marshal,0,5)="N/A","N/A",'输出-系统进路参数'!G361)</f>
        <v>N/A</v>
      </c>
      <c r="E360" s="22" t="str">
        <f>IF(INDEX(Veh_Marshal,0,5)="N/A","N/A",'输出-系统进路参数'!H361)</f>
        <v>N/A</v>
      </c>
      <c r="F360" s="22" t="str">
        <f>IF(INDEX(Veh_Marshal,0,5)="N/A","N/A",'输出-系统进路参数'!I361)</f>
        <v>N/A</v>
      </c>
      <c r="G360" s="22" t="str">
        <f>IF(INDEX(Veh_Marshal,0,5)="N/A","N/A",'输出-系统进路参数'!J361)</f>
        <v>N/A</v>
      </c>
      <c r="H360" s="22" t="str">
        <f>IF(INDEX(Veh_Marshal,0,5)="N/A","N/A",'输出-系统进路参数'!K361)</f>
        <v>N/A</v>
      </c>
      <c r="I360" s="22" t="str">
        <f>IF(INDEX(Veh_Marshal,0,5)="N/A","N/A",'输出-系统进路参数'!L361)</f>
        <v>N/A</v>
      </c>
      <c r="J360" s="22" t="str">
        <f>IF(INDEX(Veh_Marshal,0,5)="N/A","N/A",'输出-系统进路参数'!M361)</f>
        <v>N/A</v>
      </c>
      <c r="K360" s="22" t="str">
        <f>IF(INDEX(Veh_Marshal,0,5)="N/A","N/A",'输出-系统进路参数'!N361)</f>
        <v>N/A</v>
      </c>
      <c r="L360" s="22" t="str">
        <f>IF(INDEX(Veh_Marshal,0,5)="N/A","N/A",'输出-系统进路参数'!O361)</f>
        <v>N/A</v>
      </c>
      <c r="M360" s="22" t="str">
        <f>IF(INDEX(Veh_Marshal,0,5)="N/A","N/A",'输出-系统进路参数'!P361)</f>
        <v>N/A</v>
      </c>
      <c r="N360" s="22" t="str">
        <f>IF(INDEX(Veh_Marshal,0,5)="N/A","N/A",'输出-系统进路参数'!Q361)</f>
        <v>N/A</v>
      </c>
      <c r="O360" s="22" t="str">
        <f>IF(INDEX(Veh_Marshal,0,5)="N/A","N/A",'输出-系统进路参数'!R361)</f>
        <v>N/A</v>
      </c>
      <c r="P360" s="22" t="str">
        <f>IF(INDEX(Veh_Marshal,0,5)="N/A","N/A",'输出-系统进路参数'!S361)</f>
        <v>N/A</v>
      </c>
      <c r="Q360" s="22" t="str">
        <f>IF(INDEX(Veh_Marshal,0,5)="N/A","N/A",'输出-系统进路参数'!T361)</f>
        <v>N/A</v>
      </c>
      <c r="R360" s="22" t="str">
        <f>IF(INDEX(Veh_Marshal,0,5)="N/A","N/A",'输出-系统进路参数'!U361)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IF(INDEX(Veh_Marshal,0,5)="N/A","N/A",'输出-系统进路参数'!B362)</f>
        <v>N/A</v>
      </c>
      <c r="B361" s="22" t="str">
        <f>IF(INDEX(Veh_Marshal,0,5)="N/A","N/A",'输出-系统进路参数'!E362)</f>
        <v>N/A</v>
      </c>
      <c r="C361" s="22" t="str">
        <f>IF(INDEX(Veh_Marshal,0,5)="N/A","N/A",'输出-系统进路参数'!F362)</f>
        <v>N/A</v>
      </c>
      <c r="D361" s="22" t="str">
        <f>IF(INDEX(Veh_Marshal,0,5)="N/A","N/A",'输出-系统进路参数'!G362)</f>
        <v>N/A</v>
      </c>
      <c r="E361" s="22" t="str">
        <f>IF(INDEX(Veh_Marshal,0,5)="N/A","N/A",'输出-系统进路参数'!H362)</f>
        <v>N/A</v>
      </c>
      <c r="F361" s="22" t="str">
        <f>IF(INDEX(Veh_Marshal,0,5)="N/A","N/A",'输出-系统进路参数'!I362)</f>
        <v>N/A</v>
      </c>
      <c r="G361" s="22" t="str">
        <f>IF(INDEX(Veh_Marshal,0,5)="N/A","N/A",'输出-系统进路参数'!J362)</f>
        <v>N/A</v>
      </c>
      <c r="H361" s="22" t="str">
        <f>IF(INDEX(Veh_Marshal,0,5)="N/A","N/A",'输出-系统进路参数'!K362)</f>
        <v>N/A</v>
      </c>
      <c r="I361" s="22" t="str">
        <f>IF(INDEX(Veh_Marshal,0,5)="N/A","N/A",'输出-系统进路参数'!L362)</f>
        <v>N/A</v>
      </c>
      <c r="J361" s="22" t="str">
        <f>IF(INDEX(Veh_Marshal,0,5)="N/A","N/A",'输出-系统进路参数'!M362)</f>
        <v>N/A</v>
      </c>
      <c r="K361" s="22" t="str">
        <f>IF(INDEX(Veh_Marshal,0,5)="N/A","N/A",'输出-系统进路参数'!N362)</f>
        <v>N/A</v>
      </c>
      <c r="L361" s="22" t="str">
        <f>IF(INDEX(Veh_Marshal,0,5)="N/A","N/A",'输出-系统进路参数'!O362)</f>
        <v>N/A</v>
      </c>
      <c r="M361" s="22" t="str">
        <f>IF(INDEX(Veh_Marshal,0,5)="N/A","N/A",'输出-系统进路参数'!P362)</f>
        <v>N/A</v>
      </c>
      <c r="N361" s="22" t="str">
        <f>IF(INDEX(Veh_Marshal,0,5)="N/A","N/A",'输出-系统进路参数'!Q362)</f>
        <v>N/A</v>
      </c>
      <c r="O361" s="22" t="str">
        <f>IF(INDEX(Veh_Marshal,0,5)="N/A","N/A",'输出-系统进路参数'!R362)</f>
        <v>N/A</v>
      </c>
      <c r="P361" s="22" t="str">
        <f>IF(INDEX(Veh_Marshal,0,5)="N/A","N/A",'输出-系统进路参数'!S362)</f>
        <v>N/A</v>
      </c>
      <c r="Q361" s="22" t="str">
        <f>IF(INDEX(Veh_Marshal,0,5)="N/A","N/A",'输出-系统进路参数'!T362)</f>
        <v>N/A</v>
      </c>
      <c r="R361" s="22" t="str">
        <f>IF(INDEX(Veh_Marshal,0,5)="N/A","N/A",'输出-系统进路参数'!U362)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IF(INDEX(Veh_Marshal,0,5)="N/A","N/A",'输出-系统进路参数'!B363)</f>
        <v>N/A</v>
      </c>
      <c r="B362" s="22" t="str">
        <f>IF(INDEX(Veh_Marshal,0,5)="N/A","N/A",'输出-系统进路参数'!E363)</f>
        <v>N/A</v>
      </c>
      <c r="C362" s="22" t="str">
        <f>IF(INDEX(Veh_Marshal,0,5)="N/A","N/A",'输出-系统进路参数'!F363)</f>
        <v>N/A</v>
      </c>
      <c r="D362" s="22" t="str">
        <f>IF(INDEX(Veh_Marshal,0,5)="N/A","N/A",'输出-系统进路参数'!G363)</f>
        <v>N/A</v>
      </c>
      <c r="E362" s="22" t="str">
        <f>IF(INDEX(Veh_Marshal,0,5)="N/A","N/A",'输出-系统进路参数'!H363)</f>
        <v>N/A</v>
      </c>
      <c r="F362" s="22" t="str">
        <f>IF(INDEX(Veh_Marshal,0,5)="N/A","N/A",'输出-系统进路参数'!I363)</f>
        <v>N/A</v>
      </c>
      <c r="G362" s="22" t="str">
        <f>IF(INDEX(Veh_Marshal,0,5)="N/A","N/A",'输出-系统进路参数'!J363)</f>
        <v>N/A</v>
      </c>
      <c r="H362" s="22" t="str">
        <f>IF(INDEX(Veh_Marshal,0,5)="N/A","N/A",'输出-系统进路参数'!K363)</f>
        <v>N/A</v>
      </c>
      <c r="I362" s="22" t="str">
        <f>IF(INDEX(Veh_Marshal,0,5)="N/A","N/A",'输出-系统进路参数'!L363)</f>
        <v>N/A</v>
      </c>
      <c r="J362" s="22" t="str">
        <f>IF(INDEX(Veh_Marshal,0,5)="N/A","N/A",'输出-系统进路参数'!M363)</f>
        <v>N/A</v>
      </c>
      <c r="K362" s="22" t="str">
        <f>IF(INDEX(Veh_Marshal,0,5)="N/A","N/A",'输出-系统进路参数'!N363)</f>
        <v>N/A</v>
      </c>
      <c r="L362" s="22" t="str">
        <f>IF(INDEX(Veh_Marshal,0,5)="N/A","N/A",'输出-系统进路参数'!O363)</f>
        <v>N/A</v>
      </c>
      <c r="M362" s="22" t="str">
        <f>IF(INDEX(Veh_Marshal,0,5)="N/A","N/A",'输出-系统进路参数'!P363)</f>
        <v>N/A</v>
      </c>
      <c r="N362" s="22" t="str">
        <f>IF(INDEX(Veh_Marshal,0,5)="N/A","N/A",'输出-系统进路参数'!Q363)</f>
        <v>N/A</v>
      </c>
      <c r="O362" s="22" t="str">
        <f>IF(INDEX(Veh_Marshal,0,5)="N/A","N/A",'输出-系统进路参数'!R363)</f>
        <v>N/A</v>
      </c>
      <c r="P362" s="22" t="str">
        <f>IF(INDEX(Veh_Marshal,0,5)="N/A","N/A",'输出-系统进路参数'!S363)</f>
        <v>N/A</v>
      </c>
      <c r="Q362" s="22" t="str">
        <f>IF(INDEX(Veh_Marshal,0,5)="N/A","N/A",'输出-系统进路参数'!T363)</f>
        <v>N/A</v>
      </c>
      <c r="R362" s="22" t="str">
        <f>IF(INDEX(Veh_Marshal,0,5)="N/A","N/A",'输出-系统进路参数'!U363)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IF(INDEX(Veh_Marshal,0,5)="N/A","N/A",'输出-系统进路参数'!B364)</f>
        <v>N/A</v>
      </c>
      <c r="B363" s="22" t="str">
        <f>IF(INDEX(Veh_Marshal,0,5)="N/A","N/A",'输出-系统进路参数'!E364)</f>
        <v>N/A</v>
      </c>
      <c r="C363" s="22" t="str">
        <f>IF(INDEX(Veh_Marshal,0,5)="N/A","N/A",'输出-系统进路参数'!F364)</f>
        <v>N/A</v>
      </c>
      <c r="D363" s="22" t="str">
        <f>IF(INDEX(Veh_Marshal,0,5)="N/A","N/A",'输出-系统进路参数'!G364)</f>
        <v>N/A</v>
      </c>
      <c r="E363" s="22" t="str">
        <f>IF(INDEX(Veh_Marshal,0,5)="N/A","N/A",'输出-系统进路参数'!H364)</f>
        <v>N/A</v>
      </c>
      <c r="F363" s="22" t="str">
        <f>IF(INDEX(Veh_Marshal,0,5)="N/A","N/A",'输出-系统进路参数'!I364)</f>
        <v>N/A</v>
      </c>
      <c r="G363" s="22" t="str">
        <f>IF(INDEX(Veh_Marshal,0,5)="N/A","N/A",'输出-系统进路参数'!J364)</f>
        <v>N/A</v>
      </c>
      <c r="H363" s="22" t="str">
        <f>IF(INDEX(Veh_Marshal,0,5)="N/A","N/A",'输出-系统进路参数'!K364)</f>
        <v>N/A</v>
      </c>
      <c r="I363" s="22" t="str">
        <f>IF(INDEX(Veh_Marshal,0,5)="N/A","N/A",'输出-系统进路参数'!L364)</f>
        <v>N/A</v>
      </c>
      <c r="J363" s="22" t="str">
        <f>IF(INDEX(Veh_Marshal,0,5)="N/A","N/A",'输出-系统进路参数'!M364)</f>
        <v>N/A</v>
      </c>
      <c r="K363" s="22" t="str">
        <f>IF(INDEX(Veh_Marshal,0,5)="N/A","N/A",'输出-系统进路参数'!N364)</f>
        <v>N/A</v>
      </c>
      <c r="L363" s="22" t="str">
        <f>IF(INDEX(Veh_Marshal,0,5)="N/A","N/A",'输出-系统进路参数'!O364)</f>
        <v>N/A</v>
      </c>
      <c r="M363" s="22" t="str">
        <f>IF(INDEX(Veh_Marshal,0,5)="N/A","N/A",'输出-系统进路参数'!P364)</f>
        <v>N/A</v>
      </c>
      <c r="N363" s="22" t="str">
        <f>IF(INDEX(Veh_Marshal,0,5)="N/A","N/A",'输出-系统进路参数'!Q364)</f>
        <v>N/A</v>
      </c>
      <c r="O363" s="22" t="str">
        <f>IF(INDEX(Veh_Marshal,0,5)="N/A","N/A",'输出-系统进路参数'!R364)</f>
        <v>N/A</v>
      </c>
      <c r="P363" s="22" t="str">
        <f>IF(INDEX(Veh_Marshal,0,5)="N/A","N/A",'输出-系统进路参数'!S364)</f>
        <v>N/A</v>
      </c>
      <c r="Q363" s="22" t="str">
        <f>IF(INDEX(Veh_Marshal,0,5)="N/A","N/A",'输出-系统进路参数'!T364)</f>
        <v>N/A</v>
      </c>
      <c r="R363" s="22" t="str">
        <f>IF(INDEX(Veh_Marshal,0,5)="N/A","N/A",'输出-系统进路参数'!U364)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IF(INDEX(Veh_Marshal,0,5)="N/A","N/A",'输出-系统进路参数'!B365)</f>
        <v>N/A</v>
      </c>
      <c r="B364" s="22" t="str">
        <f>IF(INDEX(Veh_Marshal,0,5)="N/A","N/A",'输出-系统进路参数'!E365)</f>
        <v>N/A</v>
      </c>
      <c r="C364" s="22" t="str">
        <f>IF(INDEX(Veh_Marshal,0,5)="N/A","N/A",'输出-系统进路参数'!F365)</f>
        <v>N/A</v>
      </c>
      <c r="D364" s="22" t="str">
        <f>IF(INDEX(Veh_Marshal,0,5)="N/A","N/A",'输出-系统进路参数'!G365)</f>
        <v>N/A</v>
      </c>
      <c r="E364" s="22" t="str">
        <f>IF(INDEX(Veh_Marshal,0,5)="N/A","N/A",'输出-系统进路参数'!H365)</f>
        <v>N/A</v>
      </c>
      <c r="F364" s="22" t="str">
        <f>IF(INDEX(Veh_Marshal,0,5)="N/A","N/A",'输出-系统进路参数'!I365)</f>
        <v>N/A</v>
      </c>
      <c r="G364" s="22" t="str">
        <f>IF(INDEX(Veh_Marshal,0,5)="N/A","N/A",'输出-系统进路参数'!J365)</f>
        <v>N/A</v>
      </c>
      <c r="H364" s="22" t="str">
        <f>IF(INDEX(Veh_Marshal,0,5)="N/A","N/A",'输出-系统进路参数'!K365)</f>
        <v>N/A</v>
      </c>
      <c r="I364" s="22" t="str">
        <f>IF(INDEX(Veh_Marshal,0,5)="N/A","N/A",'输出-系统进路参数'!L365)</f>
        <v>N/A</v>
      </c>
      <c r="J364" s="22" t="str">
        <f>IF(INDEX(Veh_Marshal,0,5)="N/A","N/A",'输出-系统进路参数'!M365)</f>
        <v>N/A</v>
      </c>
      <c r="K364" s="22" t="str">
        <f>IF(INDEX(Veh_Marshal,0,5)="N/A","N/A",'输出-系统进路参数'!N365)</f>
        <v>N/A</v>
      </c>
      <c r="L364" s="22" t="str">
        <f>IF(INDEX(Veh_Marshal,0,5)="N/A","N/A",'输出-系统进路参数'!O365)</f>
        <v>N/A</v>
      </c>
      <c r="M364" s="22" t="str">
        <f>IF(INDEX(Veh_Marshal,0,5)="N/A","N/A",'输出-系统进路参数'!P365)</f>
        <v>N/A</v>
      </c>
      <c r="N364" s="22" t="str">
        <f>IF(INDEX(Veh_Marshal,0,5)="N/A","N/A",'输出-系统进路参数'!Q365)</f>
        <v>N/A</v>
      </c>
      <c r="O364" s="22" t="str">
        <f>IF(INDEX(Veh_Marshal,0,5)="N/A","N/A",'输出-系统进路参数'!R365)</f>
        <v>N/A</v>
      </c>
      <c r="P364" s="22" t="str">
        <f>IF(INDEX(Veh_Marshal,0,5)="N/A","N/A",'输出-系统进路参数'!S365)</f>
        <v>N/A</v>
      </c>
      <c r="Q364" s="22" t="str">
        <f>IF(INDEX(Veh_Marshal,0,5)="N/A","N/A",'输出-系统进路参数'!T365)</f>
        <v>N/A</v>
      </c>
      <c r="R364" s="22" t="str">
        <f>IF(INDEX(Veh_Marshal,0,5)="N/A","N/A",'输出-系统进路参数'!U365)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IF(INDEX(Veh_Marshal,0,5)="N/A","N/A",'输出-系统进路参数'!B366)</f>
        <v>N/A</v>
      </c>
      <c r="B365" s="22" t="str">
        <f>IF(INDEX(Veh_Marshal,0,5)="N/A","N/A",'输出-系统进路参数'!E366)</f>
        <v>N/A</v>
      </c>
      <c r="C365" s="22" t="str">
        <f>IF(INDEX(Veh_Marshal,0,5)="N/A","N/A",'输出-系统进路参数'!F366)</f>
        <v>N/A</v>
      </c>
      <c r="D365" s="22" t="str">
        <f>IF(INDEX(Veh_Marshal,0,5)="N/A","N/A",'输出-系统进路参数'!G366)</f>
        <v>N/A</v>
      </c>
      <c r="E365" s="22" t="str">
        <f>IF(INDEX(Veh_Marshal,0,5)="N/A","N/A",'输出-系统进路参数'!H366)</f>
        <v>N/A</v>
      </c>
      <c r="F365" s="22" t="str">
        <f>IF(INDEX(Veh_Marshal,0,5)="N/A","N/A",'输出-系统进路参数'!I366)</f>
        <v>N/A</v>
      </c>
      <c r="G365" s="22" t="str">
        <f>IF(INDEX(Veh_Marshal,0,5)="N/A","N/A",'输出-系统进路参数'!J366)</f>
        <v>N/A</v>
      </c>
      <c r="H365" s="22" t="str">
        <f>IF(INDEX(Veh_Marshal,0,5)="N/A","N/A",'输出-系统进路参数'!K366)</f>
        <v>N/A</v>
      </c>
      <c r="I365" s="22" t="str">
        <f>IF(INDEX(Veh_Marshal,0,5)="N/A","N/A",'输出-系统进路参数'!L366)</f>
        <v>N/A</v>
      </c>
      <c r="J365" s="22" t="str">
        <f>IF(INDEX(Veh_Marshal,0,5)="N/A","N/A",'输出-系统进路参数'!M366)</f>
        <v>N/A</v>
      </c>
      <c r="K365" s="22" t="str">
        <f>IF(INDEX(Veh_Marshal,0,5)="N/A","N/A",'输出-系统进路参数'!N366)</f>
        <v>N/A</v>
      </c>
      <c r="L365" s="22" t="str">
        <f>IF(INDEX(Veh_Marshal,0,5)="N/A","N/A",'输出-系统进路参数'!O366)</f>
        <v>N/A</v>
      </c>
      <c r="M365" s="22" t="str">
        <f>IF(INDEX(Veh_Marshal,0,5)="N/A","N/A",'输出-系统进路参数'!P366)</f>
        <v>N/A</v>
      </c>
      <c r="N365" s="22" t="str">
        <f>IF(INDEX(Veh_Marshal,0,5)="N/A","N/A",'输出-系统进路参数'!Q366)</f>
        <v>N/A</v>
      </c>
      <c r="O365" s="22" t="str">
        <f>IF(INDEX(Veh_Marshal,0,5)="N/A","N/A",'输出-系统进路参数'!R366)</f>
        <v>N/A</v>
      </c>
      <c r="P365" s="22" t="str">
        <f>IF(INDEX(Veh_Marshal,0,5)="N/A","N/A",'输出-系统进路参数'!S366)</f>
        <v>N/A</v>
      </c>
      <c r="Q365" s="22" t="str">
        <f>IF(INDEX(Veh_Marshal,0,5)="N/A","N/A",'输出-系统进路参数'!T366)</f>
        <v>N/A</v>
      </c>
      <c r="R365" s="22" t="str">
        <f>IF(INDEX(Veh_Marshal,0,5)="N/A","N/A",'输出-系统进路参数'!U366)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IF(INDEX(Veh_Marshal,0,5)="N/A","N/A",'输出-系统进路参数'!B367)</f>
        <v>N/A</v>
      </c>
      <c r="B366" s="22" t="str">
        <f>IF(INDEX(Veh_Marshal,0,5)="N/A","N/A",'输出-系统进路参数'!E367)</f>
        <v>N/A</v>
      </c>
      <c r="C366" s="22" t="str">
        <f>IF(INDEX(Veh_Marshal,0,5)="N/A","N/A",'输出-系统进路参数'!F367)</f>
        <v>N/A</v>
      </c>
      <c r="D366" s="22" t="str">
        <f>IF(INDEX(Veh_Marshal,0,5)="N/A","N/A",'输出-系统进路参数'!G367)</f>
        <v>N/A</v>
      </c>
      <c r="E366" s="22" t="str">
        <f>IF(INDEX(Veh_Marshal,0,5)="N/A","N/A",'输出-系统进路参数'!H367)</f>
        <v>N/A</v>
      </c>
      <c r="F366" s="22" t="str">
        <f>IF(INDEX(Veh_Marshal,0,5)="N/A","N/A",'输出-系统进路参数'!I367)</f>
        <v>N/A</v>
      </c>
      <c r="G366" s="22" t="str">
        <f>IF(INDEX(Veh_Marshal,0,5)="N/A","N/A",'输出-系统进路参数'!J367)</f>
        <v>N/A</v>
      </c>
      <c r="H366" s="22" t="str">
        <f>IF(INDEX(Veh_Marshal,0,5)="N/A","N/A",'输出-系统进路参数'!K367)</f>
        <v>N/A</v>
      </c>
      <c r="I366" s="22" t="str">
        <f>IF(INDEX(Veh_Marshal,0,5)="N/A","N/A",'输出-系统进路参数'!L367)</f>
        <v>N/A</v>
      </c>
      <c r="J366" s="22" t="str">
        <f>IF(INDEX(Veh_Marshal,0,5)="N/A","N/A",'输出-系统进路参数'!M367)</f>
        <v>N/A</v>
      </c>
      <c r="K366" s="22" t="str">
        <f>IF(INDEX(Veh_Marshal,0,5)="N/A","N/A",'输出-系统进路参数'!N367)</f>
        <v>N/A</v>
      </c>
      <c r="L366" s="22" t="str">
        <f>IF(INDEX(Veh_Marshal,0,5)="N/A","N/A",'输出-系统进路参数'!O367)</f>
        <v>N/A</v>
      </c>
      <c r="M366" s="22" t="str">
        <f>IF(INDEX(Veh_Marshal,0,5)="N/A","N/A",'输出-系统进路参数'!P367)</f>
        <v>N/A</v>
      </c>
      <c r="N366" s="22" t="str">
        <f>IF(INDEX(Veh_Marshal,0,5)="N/A","N/A",'输出-系统进路参数'!Q367)</f>
        <v>N/A</v>
      </c>
      <c r="O366" s="22" t="str">
        <f>IF(INDEX(Veh_Marshal,0,5)="N/A","N/A",'输出-系统进路参数'!R367)</f>
        <v>N/A</v>
      </c>
      <c r="P366" s="22" t="str">
        <f>IF(INDEX(Veh_Marshal,0,5)="N/A","N/A",'输出-系统进路参数'!S367)</f>
        <v>N/A</v>
      </c>
      <c r="Q366" s="22" t="str">
        <f>IF(INDEX(Veh_Marshal,0,5)="N/A","N/A",'输出-系统进路参数'!T367)</f>
        <v>N/A</v>
      </c>
      <c r="R366" s="22" t="str">
        <f>IF(INDEX(Veh_Marshal,0,5)="N/A","N/A",'输出-系统进路参数'!U367)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IF(INDEX(Veh_Marshal,0,5)="N/A","N/A",'输出-系统进路参数'!B368)</f>
        <v>N/A</v>
      </c>
      <c r="B367" s="22" t="str">
        <f>IF(INDEX(Veh_Marshal,0,5)="N/A","N/A",'输出-系统进路参数'!E368)</f>
        <v>N/A</v>
      </c>
      <c r="C367" s="22" t="str">
        <f>IF(INDEX(Veh_Marshal,0,5)="N/A","N/A",'输出-系统进路参数'!F368)</f>
        <v>N/A</v>
      </c>
      <c r="D367" s="22" t="str">
        <f>IF(INDEX(Veh_Marshal,0,5)="N/A","N/A",'输出-系统进路参数'!G368)</f>
        <v>N/A</v>
      </c>
      <c r="E367" s="22" t="str">
        <f>IF(INDEX(Veh_Marshal,0,5)="N/A","N/A",'输出-系统进路参数'!H368)</f>
        <v>N/A</v>
      </c>
      <c r="F367" s="22" t="str">
        <f>IF(INDEX(Veh_Marshal,0,5)="N/A","N/A",'输出-系统进路参数'!I368)</f>
        <v>N/A</v>
      </c>
      <c r="G367" s="22" t="str">
        <f>IF(INDEX(Veh_Marshal,0,5)="N/A","N/A",'输出-系统进路参数'!J368)</f>
        <v>N/A</v>
      </c>
      <c r="H367" s="22" t="str">
        <f>IF(INDEX(Veh_Marshal,0,5)="N/A","N/A",'输出-系统进路参数'!K368)</f>
        <v>N/A</v>
      </c>
      <c r="I367" s="22" t="str">
        <f>IF(INDEX(Veh_Marshal,0,5)="N/A","N/A",'输出-系统进路参数'!L368)</f>
        <v>N/A</v>
      </c>
      <c r="J367" s="22" t="str">
        <f>IF(INDEX(Veh_Marshal,0,5)="N/A","N/A",'输出-系统进路参数'!M368)</f>
        <v>N/A</v>
      </c>
      <c r="K367" s="22" t="str">
        <f>IF(INDEX(Veh_Marshal,0,5)="N/A","N/A",'输出-系统进路参数'!N368)</f>
        <v>N/A</v>
      </c>
      <c r="L367" s="22" t="str">
        <f>IF(INDEX(Veh_Marshal,0,5)="N/A","N/A",'输出-系统进路参数'!O368)</f>
        <v>N/A</v>
      </c>
      <c r="M367" s="22" t="str">
        <f>IF(INDEX(Veh_Marshal,0,5)="N/A","N/A",'输出-系统进路参数'!P368)</f>
        <v>N/A</v>
      </c>
      <c r="N367" s="22" t="str">
        <f>IF(INDEX(Veh_Marshal,0,5)="N/A","N/A",'输出-系统进路参数'!Q368)</f>
        <v>N/A</v>
      </c>
      <c r="O367" s="22" t="str">
        <f>IF(INDEX(Veh_Marshal,0,5)="N/A","N/A",'输出-系统进路参数'!R368)</f>
        <v>N/A</v>
      </c>
      <c r="P367" s="22" t="str">
        <f>IF(INDEX(Veh_Marshal,0,5)="N/A","N/A",'输出-系统进路参数'!S368)</f>
        <v>N/A</v>
      </c>
      <c r="Q367" s="22" t="str">
        <f>IF(INDEX(Veh_Marshal,0,5)="N/A","N/A",'输出-系统进路参数'!T368)</f>
        <v>N/A</v>
      </c>
      <c r="R367" s="22" t="str">
        <f>IF(INDEX(Veh_Marshal,0,5)="N/A","N/A",'输出-系统进路参数'!U368)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IF(INDEX(Veh_Marshal,0,5)="N/A","N/A",'输出-系统进路参数'!B369)</f>
        <v>N/A</v>
      </c>
      <c r="B368" s="22" t="str">
        <f>IF(INDEX(Veh_Marshal,0,5)="N/A","N/A",'输出-系统进路参数'!E369)</f>
        <v>N/A</v>
      </c>
      <c r="C368" s="22" t="str">
        <f>IF(INDEX(Veh_Marshal,0,5)="N/A","N/A",'输出-系统进路参数'!F369)</f>
        <v>N/A</v>
      </c>
      <c r="D368" s="22" t="str">
        <f>IF(INDEX(Veh_Marshal,0,5)="N/A","N/A",'输出-系统进路参数'!G369)</f>
        <v>N/A</v>
      </c>
      <c r="E368" s="22" t="str">
        <f>IF(INDEX(Veh_Marshal,0,5)="N/A","N/A",'输出-系统进路参数'!H369)</f>
        <v>N/A</v>
      </c>
      <c r="F368" s="22" t="str">
        <f>IF(INDEX(Veh_Marshal,0,5)="N/A","N/A",'输出-系统进路参数'!I369)</f>
        <v>N/A</v>
      </c>
      <c r="G368" s="22" t="str">
        <f>IF(INDEX(Veh_Marshal,0,5)="N/A","N/A",'输出-系统进路参数'!J369)</f>
        <v>N/A</v>
      </c>
      <c r="H368" s="22" t="str">
        <f>IF(INDEX(Veh_Marshal,0,5)="N/A","N/A",'输出-系统进路参数'!K369)</f>
        <v>N/A</v>
      </c>
      <c r="I368" s="22" t="str">
        <f>IF(INDEX(Veh_Marshal,0,5)="N/A","N/A",'输出-系统进路参数'!L369)</f>
        <v>N/A</v>
      </c>
      <c r="J368" s="22" t="str">
        <f>IF(INDEX(Veh_Marshal,0,5)="N/A","N/A",'输出-系统进路参数'!M369)</f>
        <v>N/A</v>
      </c>
      <c r="K368" s="22" t="str">
        <f>IF(INDEX(Veh_Marshal,0,5)="N/A","N/A",'输出-系统进路参数'!N369)</f>
        <v>N/A</v>
      </c>
      <c r="L368" s="22" t="str">
        <f>IF(INDEX(Veh_Marshal,0,5)="N/A","N/A",'输出-系统进路参数'!O369)</f>
        <v>N/A</v>
      </c>
      <c r="M368" s="22" t="str">
        <f>IF(INDEX(Veh_Marshal,0,5)="N/A","N/A",'输出-系统进路参数'!P369)</f>
        <v>N/A</v>
      </c>
      <c r="N368" s="22" t="str">
        <f>IF(INDEX(Veh_Marshal,0,5)="N/A","N/A",'输出-系统进路参数'!Q369)</f>
        <v>N/A</v>
      </c>
      <c r="O368" s="22" t="str">
        <f>IF(INDEX(Veh_Marshal,0,5)="N/A","N/A",'输出-系统进路参数'!R369)</f>
        <v>N/A</v>
      </c>
      <c r="P368" s="22" t="str">
        <f>IF(INDEX(Veh_Marshal,0,5)="N/A","N/A",'输出-系统进路参数'!S369)</f>
        <v>N/A</v>
      </c>
      <c r="Q368" s="22" t="str">
        <f>IF(INDEX(Veh_Marshal,0,5)="N/A","N/A",'输出-系统进路参数'!T369)</f>
        <v>N/A</v>
      </c>
      <c r="R368" s="22" t="str">
        <f>IF(INDEX(Veh_Marshal,0,5)="N/A","N/A",'输出-系统进路参数'!U369)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IF(INDEX(Veh_Marshal,0,5)="N/A","N/A",'输出-系统进路参数'!B370)</f>
        <v>N/A</v>
      </c>
      <c r="B369" s="22" t="str">
        <f>IF(INDEX(Veh_Marshal,0,5)="N/A","N/A",'输出-系统进路参数'!E370)</f>
        <v>N/A</v>
      </c>
      <c r="C369" s="22" t="str">
        <f>IF(INDEX(Veh_Marshal,0,5)="N/A","N/A",'输出-系统进路参数'!F370)</f>
        <v>N/A</v>
      </c>
      <c r="D369" s="22" t="str">
        <f>IF(INDEX(Veh_Marshal,0,5)="N/A","N/A",'输出-系统进路参数'!G370)</f>
        <v>N/A</v>
      </c>
      <c r="E369" s="22" t="str">
        <f>IF(INDEX(Veh_Marshal,0,5)="N/A","N/A",'输出-系统进路参数'!H370)</f>
        <v>N/A</v>
      </c>
      <c r="F369" s="22" t="str">
        <f>IF(INDEX(Veh_Marshal,0,5)="N/A","N/A",'输出-系统进路参数'!I370)</f>
        <v>N/A</v>
      </c>
      <c r="G369" s="22" t="str">
        <f>IF(INDEX(Veh_Marshal,0,5)="N/A","N/A",'输出-系统进路参数'!J370)</f>
        <v>N/A</v>
      </c>
      <c r="H369" s="22" t="str">
        <f>IF(INDEX(Veh_Marshal,0,5)="N/A","N/A",'输出-系统进路参数'!K370)</f>
        <v>N/A</v>
      </c>
      <c r="I369" s="22" t="str">
        <f>IF(INDEX(Veh_Marshal,0,5)="N/A","N/A",'输出-系统进路参数'!L370)</f>
        <v>N/A</v>
      </c>
      <c r="J369" s="22" t="str">
        <f>IF(INDEX(Veh_Marshal,0,5)="N/A","N/A",'输出-系统进路参数'!M370)</f>
        <v>N/A</v>
      </c>
      <c r="K369" s="22" t="str">
        <f>IF(INDEX(Veh_Marshal,0,5)="N/A","N/A",'输出-系统进路参数'!N370)</f>
        <v>N/A</v>
      </c>
      <c r="L369" s="22" t="str">
        <f>IF(INDEX(Veh_Marshal,0,5)="N/A","N/A",'输出-系统进路参数'!O370)</f>
        <v>N/A</v>
      </c>
      <c r="M369" s="22" t="str">
        <f>IF(INDEX(Veh_Marshal,0,5)="N/A","N/A",'输出-系统进路参数'!P370)</f>
        <v>N/A</v>
      </c>
      <c r="N369" s="22" t="str">
        <f>IF(INDEX(Veh_Marshal,0,5)="N/A","N/A",'输出-系统进路参数'!Q370)</f>
        <v>N/A</v>
      </c>
      <c r="O369" s="22" t="str">
        <f>IF(INDEX(Veh_Marshal,0,5)="N/A","N/A",'输出-系统进路参数'!R370)</f>
        <v>N/A</v>
      </c>
      <c r="P369" s="22" t="str">
        <f>IF(INDEX(Veh_Marshal,0,5)="N/A","N/A",'输出-系统进路参数'!S370)</f>
        <v>N/A</v>
      </c>
      <c r="Q369" s="22" t="str">
        <f>IF(INDEX(Veh_Marshal,0,5)="N/A","N/A",'输出-系统进路参数'!T370)</f>
        <v>N/A</v>
      </c>
      <c r="R369" s="22" t="str">
        <f>IF(INDEX(Veh_Marshal,0,5)="N/A","N/A",'输出-系统进路参数'!U370)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IF(INDEX(Veh_Marshal,0,5)="N/A","N/A",'输出-系统进路参数'!B371)</f>
        <v>N/A</v>
      </c>
      <c r="B370" s="22" t="str">
        <f>IF(INDEX(Veh_Marshal,0,5)="N/A","N/A",'输出-系统进路参数'!E371)</f>
        <v>N/A</v>
      </c>
      <c r="C370" s="22" t="str">
        <f>IF(INDEX(Veh_Marshal,0,5)="N/A","N/A",'输出-系统进路参数'!F371)</f>
        <v>N/A</v>
      </c>
      <c r="D370" s="22" t="str">
        <f>IF(INDEX(Veh_Marshal,0,5)="N/A","N/A",'输出-系统进路参数'!G371)</f>
        <v>N/A</v>
      </c>
      <c r="E370" s="22" t="str">
        <f>IF(INDEX(Veh_Marshal,0,5)="N/A","N/A",'输出-系统进路参数'!H371)</f>
        <v>N/A</v>
      </c>
      <c r="F370" s="22" t="str">
        <f>IF(INDEX(Veh_Marshal,0,5)="N/A","N/A",'输出-系统进路参数'!I371)</f>
        <v>N/A</v>
      </c>
      <c r="G370" s="22" t="str">
        <f>IF(INDEX(Veh_Marshal,0,5)="N/A","N/A",'输出-系统进路参数'!J371)</f>
        <v>N/A</v>
      </c>
      <c r="H370" s="22" t="str">
        <f>IF(INDEX(Veh_Marshal,0,5)="N/A","N/A",'输出-系统进路参数'!K371)</f>
        <v>N/A</v>
      </c>
      <c r="I370" s="22" t="str">
        <f>IF(INDEX(Veh_Marshal,0,5)="N/A","N/A",'输出-系统进路参数'!L371)</f>
        <v>N/A</v>
      </c>
      <c r="J370" s="22" t="str">
        <f>IF(INDEX(Veh_Marshal,0,5)="N/A","N/A",'输出-系统进路参数'!M371)</f>
        <v>N/A</v>
      </c>
      <c r="K370" s="22" t="str">
        <f>IF(INDEX(Veh_Marshal,0,5)="N/A","N/A",'输出-系统进路参数'!N371)</f>
        <v>N/A</v>
      </c>
      <c r="L370" s="22" t="str">
        <f>IF(INDEX(Veh_Marshal,0,5)="N/A","N/A",'输出-系统进路参数'!O371)</f>
        <v>N/A</v>
      </c>
      <c r="M370" s="22" t="str">
        <f>IF(INDEX(Veh_Marshal,0,5)="N/A","N/A",'输出-系统进路参数'!P371)</f>
        <v>N/A</v>
      </c>
      <c r="N370" s="22" t="str">
        <f>IF(INDEX(Veh_Marshal,0,5)="N/A","N/A",'输出-系统进路参数'!Q371)</f>
        <v>N/A</v>
      </c>
      <c r="O370" s="22" t="str">
        <f>IF(INDEX(Veh_Marshal,0,5)="N/A","N/A",'输出-系统进路参数'!R371)</f>
        <v>N/A</v>
      </c>
      <c r="P370" s="22" t="str">
        <f>IF(INDEX(Veh_Marshal,0,5)="N/A","N/A",'输出-系统进路参数'!S371)</f>
        <v>N/A</v>
      </c>
      <c r="Q370" s="22" t="str">
        <f>IF(INDEX(Veh_Marshal,0,5)="N/A","N/A",'输出-系统进路参数'!T371)</f>
        <v>N/A</v>
      </c>
      <c r="R370" s="22" t="str">
        <f>IF(INDEX(Veh_Marshal,0,5)="N/A","N/A",'输出-系统进路参数'!U371)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IF(INDEX(Veh_Marshal,0,5)="N/A","N/A",'输出-系统进路参数'!B372)</f>
        <v>N/A</v>
      </c>
      <c r="B371" s="22" t="str">
        <f>IF(INDEX(Veh_Marshal,0,5)="N/A","N/A",'输出-系统进路参数'!E372)</f>
        <v>N/A</v>
      </c>
      <c r="C371" s="22" t="str">
        <f>IF(INDEX(Veh_Marshal,0,5)="N/A","N/A",'输出-系统进路参数'!F372)</f>
        <v>N/A</v>
      </c>
      <c r="D371" s="22" t="str">
        <f>IF(INDEX(Veh_Marshal,0,5)="N/A","N/A",'输出-系统进路参数'!G372)</f>
        <v>N/A</v>
      </c>
      <c r="E371" s="22" t="str">
        <f>IF(INDEX(Veh_Marshal,0,5)="N/A","N/A",'输出-系统进路参数'!H372)</f>
        <v>N/A</v>
      </c>
      <c r="F371" s="22" t="str">
        <f>IF(INDEX(Veh_Marshal,0,5)="N/A","N/A",'输出-系统进路参数'!I372)</f>
        <v>N/A</v>
      </c>
      <c r="G371" s="22" t="str">
        <f>IF(INDEX(Veh_Marshal,0,5)="N/A","N/A",'输出-系统进路参数'!J372)</f>
        <v>N/A</v>
      </c>
      <c r="H371" s="22" t="str">
        <f>IF(INDEX(Veh_Marshal,0,5)="N/A","N/A",'输出-系统进路参数'!K372)</f>
        <v>N/A</v>
      </c>
      <c r="I371" s="22" t="str">
        <f>IF(INDEX(Veh_Marshal,0,5)="N/A","N/A",'输出-系统进路参数'!L372)</f>
        <v>N/A</v>
      </c>
      <c r="J371" s="22" t="str">
        <f>IF(INDEX(Veh_Marshal,0,5)="N/A","N/A",'输出-系统进路参数'!M372)</f>
        <v>N/A</v>
      </c>
      <c r="K371" s="22" t="str">
        <f>IF(INDEX(Veh_Marshal,0,5)="N/A","N/A",'输出-系统进路参数'!N372)</f>
        <v>N/A</v>
      </c>
      <c r="L371" s="22" t="str">
        <f>IF(INDEX(Veh_Marshal,0,5)="N/A","N/A",'输出-系统进路参数'!O372)</f>
        <v>N/A</v>
      </c>
      <c r="M371" s="22" t="str">
        <f>IF(INDEX(Veh_Marshal,0,5)="N/A","N/A",'输出-系统进路参数'!P372)</f>
        <v>N/A</v>
      </c>
      <c r="N371" s="22" t="str">
        <f>IF(INDEX(Veh_Marshal,0,5)="N/A","N/A",'输出-系统进路参数'!Q372)</f>
        <v>N/A</v>
      </c>
      <c r="O371" s="22" t="str">
        <f>IF(INDEX(Veh_Marshal,0,5)="N/A","N/A",'输出-系统进路参数'!R372)</f>
        <v>N/A</v>
      </c>
      <c r="P371" s="22" t="str">
        <f>IF(INDEX(Veh_Marshal,0,5)="N/A","N/A",'输出-系统进路参数'!S372)</f>
        <v>N/A</v>
      </c>
      <c r="Q371" s="22" t="str">
        <f>IF(INDEX(Veh_Marshal,0,5)="N/A","N/A",'输出-系统进路参数'!T372)</f>
        <v>N/A</v>
      </c>
      <c r="R371" s="22" t="str">
        <f>IF(INDEX(Veh_Marshal,0,5)="N/A","N/A",'输出-系统进路参数'!U372)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IF(INDEX(Veh_Marshal,0,5)="N/A","N/A",'输出-系统进路参数'!B373)</f>
        <v>N/A</v>
      </c>
      <c r="B372" s="22" t="str">
        <f>IF(INDEX(Veh_Marshal,0,5)="N/A","N/A",'输出-系统进路参数'!E373)</f>
        <v>N/A</v>
      </c>
      <c r="C372" s="22" t="str">
        <f>IF(INDEX(Veh_Marshal,0,5)="N/A","N/A",'输出-系统进路参数'!F373)</f>
        <v>N/A</v>
      </c>
      <c r="D372" s="22" t="str">
        <f>IF(INDEX(Veh_Marshal,0,5)="N/A","N/A",'输出-系统进路参数'!G373)</f>
        <v>N/A</v>
      </c>
      <c r="E372" s="22" t="str">
        <f>IF(INDEX(Veh_Marshal,0,5)="N/A","N/A",'输出-系统进路参数'!H373)</f>
        <v>N/A</v>
      </c>
      <c r="F372" s="22" t="str">
        <f>IF(INDEX(Veh_Marshal,0,5)="N/A","N/A",'输出-系统进路参数'!I373)</f>
        <v>N/A</v>
      </c>
      <c r="G372" s="22" t="str">
        <f>IF(INDEX(Veh_Marshal,0,5)="N/A","N/A",'输出-系统进路参数'!J373)</f>
        <v>N/A</v>
      </c>
      <c r="H372" s="22" t="str">
        <f>IF(INDEX(Veh_Marshal,0,5)="N/A","N/A",'输出-系统进路参数'!K373)</f>
        <v>N/A</v>
      </c>
      <c r="I372" s="22" t="str">
        <f>IF(INDEX(Veh_Marshal,0,5)="N/A","N/A",'输出-系统进路参数'!L373)</f>
        <v>N/A</v>
      </c>
      <c r="J372" s="22" t="str">
        <f>IF(INDEX(Veh_Marshal,0,5)="N/A","N/A",'输出-系统进路参数'!M373)</f>
        <v>N/A</v>
      </c>
      <c r="K372" s="22" t="str">
        <f>IF(INDEX(Veh_Marshal,0,5)="N/A","N/A",'输出-系统进路参数'!N373)</f>
        <v>N/A</v>
      </c>
      <c r="L372" s="22" t="str">
        <f>IF(INDEX(Veh_Marshal,0,5)="N/A","N/A",'输出-系统进路参数'!O373)</f>
        <v>N/A</v>
      </c>
      <c r="M372" s="22" t="str">
        <f>IF(INDEX(Veh_Marshal,0,5)="N/A","N/A",'输出-系统进路参数'!P373)</f>
        <v>N/A</v>
      </c>
      <c r="N372" s="22" t="str">
        <f>IF(INDEX(Veh_Marshal,0,5)="N/A","N/A",'输出-系统进路参数'!Q373)</f>
        <v>N/A</v>
      </c>
      <c r="O372" s="22" t="str">
        <f>IF(INDEX(Veh_Marshal,0,5)="N/A","N/A",'输出-系统进路参数'!R373)</f>
        <v>N/A</v>
      </c>
      <c r="P372" s="22" t="str">
        <f>IF(INDEX(Veh_Marshal,0,5)="N/A","N/A",'输出-系统进路参数'!S373)</f>
        <v>N/A</v>
      </c>
      <c r="Q372" s="22" t="str">
        <f>IF(INDEX(Veh_Marshal,0,5)="N/A","N/A",'输出-系统进路参数'!T373)</f>
        <v>N/A</v>
      </c>
      <c r="R372" s="22" t="str">
        <f>IF(INDEX(Veh_Marshal,0,5)="N/A","N/A",'输出-系统进路参数'!U373)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IF(INDEX(Veh_Marshal,0,5)="N/A","N/A",'输出-系统进路参数'!B374)</f>
        <v>N/A</v>
      </c>
      <c r="B373" s="22" t="str">
        <f>IF(INDEX(Veh_Marshal,0,5)="N/A","N/A",'输出-系统进路参数'!E374)</f>
        <v>N/A</v>
      </c>
      <c r="C373" s="22" t="str">
        <f>IF(INDEX(Veh_Marshal,0,5)="N/A","N/A",'输出-系统进路参数'!F374)</f>
        <v>N/A</v>
      </c>
      <c r="D373" s="22" t="str">
        <f>IF(INDEX(Veh_Marshal,0,5)="N/A","N/A",'输出-系统进路参数'!G374)</f>
        <v>N/A</v>
      </c>
      <c r="E373" s="22" t="str">
        <f>IF(INDEX(Veh_Marshal,0,5)="N/A","N/A",'输出-系统进路参数'!H374)</f>
        <v>N/A</v>
      </c>
      <c r="F373" s="22" t="str">
        <f>IF(INDEX(Veh_Marshal,0,5)="N/A","N/A",'输出-系统进路参数'!I374)</f>
        <v>N/A</v>
      </c>
      <c r="G373" s="22" t="str">
        <f>IF(INDEX(Veh_Marshal,0,5)="N/A","N/A",'输出-系统进路参数'!J374)</f>
        <v>N/A</v>
      </c>
      <c r="H373" s="22" t="str">
        <f>IF(INDEX(Veh_Marshal,0,5)="N/A","N/A",'输出-系统进路参数'!K374)</f>
        <v>N/A</v>
      </c>
      <c r="I373" s="22" t="str">
        <f>IF(INDEX(Veh_Marshal,0,5)="N/A","N/A",'输出-系统进路参数'!L374)</f>
        <v>N/A</v>
      </c>
      <c r="J373" s="22" t="str">
        <f>IF(INDEX(Veh_Marshal,0,5)="N/A","N/A",'输出-系统进路参数'!M374)</f>
        <v>N/A</v>
      </c>
      <c r="K373" s="22" t="str">
        <f>IF(INDEX(Veh_Marshal,0,5)="N/A","N/A",'输出-系统进路参数'!N374)</f>
        <v>N/A</v>
      </c>
      <c r="L373" s="22" t="str">
        <f>IF(INDEX(Veh_Marshal,0,5)="N/A","N/A",'输出-系统进路参数'!O374)</f>
        <v>N/A</v>
      </c>
      <c r="M373" s="22" t="str">
        <f>IF(INDEX(Veh_Marshal,0,5)="N/A","N/A",'输出-系统进路参数'!P374)</f>
        <v>N/A</v>
      </c>
      <c r="N373" s="22" t="str">
        <f>IF(INDEX(Veh_Marshal,0,5)="N/A","N/A",'输出-系统进路参数'!Q374)</f>
        <v>N/A</v>
      </c>
      <c r="O373" s="22" t="str">
        <f>IF(INDEX(Veh_Marshal,0,5)="N/A","N/A",'输出-系统进路参数'!R374)</f>
        <v>N/A</v>
      </c>
      <c r="P373" s="22" t="str">
        <f>IF(INDEX(Veh_Marshal,0,5)="N/A","N/A",'输出-系统进路参数'!S374)</f>
        <v>N/A</v>
      </c>
      <c r="Q373" s="22" t="str">
        <f>IF(INDEX(Veh_Marshal,0,5)="N/A","N/A",'输出-系统进路参数'!T374)</f>
        <v>N/A</v>
      </c>
      <c r="R373" s="22" t="str">
        <f>IF(INDEX(Veh_Marshal,0,5)="N/A","N/A",'输出-系统进路参数'!U374)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IF(INDEX(Veh_Marshal,0,5)="N/A","N/A",'输出-系统进路参数'!B375)</f>
        <v>N/A</v>
      </c>
      <c r="B374" s="22" t="str">
        <f>IF(INDEX(Veh_Marshal,0,5)="N/A","N/A",'输出-系统进路参数'!E375)</f>
        <v>N/A</v>
      </c>
      <c r="C374" s="22" t="str">
        <f>IF(INDEX(Veh_Marshal,0,5)="N/A","N/A",'输出-系统进路参数'!F375)</f>
        <v>N/A</v>
      </c>
      <c r="D374" s="22" t="str">
        <f>IF(INDEX(Veh_Marshal,0,5)="N/A","N/A",'输出-系统进路参数'!G375)</f>
        <v>N/A</v>
      </c>
      <c r="E374" s="22" t="str">
        <f>IF(INDEX(Veh_Marshal,0,5)="N/A","N/A",'输出-系统进路参数'!H375)</f>
        <v>N/A</v>
      </c>
      <c r="F374" s="22" t="str">
        <f>IF(INDEX(Veh_Marshal,0,5)="N/A","N/A",'输出-系统进路参数'!I375)</f>
        <v>N/A</v>
      </c>
      <c r="G374" s="22" t="str">
        <f>IF(INDEX(Veh_Marshal,0,5)="N/A","N/A",'输出-系统进路参数'!J375)</f>
        <v>N/A</v>
      </c>
      <c r="H374" s="22" t="str">
        <f>IF(INDEX(Veh_Marshal,0,5)="N/A","N/A",'输出-系统进路参数'!K375)</f>
        <v>N/A</v>
      </c>
      <c r="I374" s="22" t="str">
        <f>IF(INDEX(Veh_Marshal,0,5)="N/A","N/A",'输出-系统进路参数'!L375)</f>
        <v>N/A</v>
      </c>
      <c r="J374" s="22" t="str">
        <f>IF(INDEX(Veh_Marshal,0,5)="N/A","N/A",'输出-系统进路参数'!M375)</f>
        <v>N/A</v>
      </c>
      <c r="K374" s="22" t="str">
        <f>IF(INDEX(Veh_Marshal,0,5)="N/A","N/A",'输出-系统进路参数'!N375)</f>
        <v>N/A</v>
      </c>
      <c r="L374" s="22" t="str">
        <f>IF(INDEX(Veh_Marshal,0,5)="N/A","N/A",'输出-系统进路参数'!O375)</f>
        <v>N/A</v>
      </c>
      <c r="M374" s="22" t="str">
        <f>IF(INDEX(Veh_Marshal,0,5)="N/A","N/A",'输出-系统进路参数'!P375)</f>
        <v>N/A</v>
      </c>
      <c r="N374" s="22" t="str">
        <f>IF(INDEX(Veh_Marshal,0,5)="N/A","N/A",'输出-系统进路参数'!Q375)</f>
        <v>N/A</v>
      </c>
      <c r="O374" s="22" t="str">
        <f>IF(INDEX(Veh_Marshal,0,5)="N/A","N/A",'输出-系统进路参数'!R375)</f>
        <v>N/A</v>
      </c>
      <c r="P374" s="22" t="str">
        <f>IF(INDEX(Veh_Marshal,0,5)="N/A","N/A",'输出-系统进路参数'!S375)</f>
        <v>N/A</v>
      </c>
      <c r="Q374" s="22" t="str">
        <f>IF(INDEX(Veh_Marshal,0,5)="N/A","N/A",'输出-系统进路参数'!T375)</f>
        <v>N/A</v>
      </c>
      <c r="R374" s="22" t="str">
        <f>IF(INDEX(Veh_Marshal,0,5)="N/A","N/A",'输出-系统进路参数'!U375)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IF(INDEX(Veh_Marshal,0,5)="N/A","N/A",'输出-系统进路参数'!B376)</f>
        <v>N/A</v>
      </c>
      <c r="B375" s="22" t="str">
        <f>IF(INDEX(Veh_Marshal,0,5)="N/A","N/A",'输出-系统进路参数'!E376)</f>
        <v>N/A</v>
      </c>
      <c r="C375" s="22" t="str">
        <f>IF(INDEX(Veh_Marshal,0,5)="N/A","N/A",'输出-系统进路参数'!F376)</f>
        <v>N/A</v>
      </c>
      <c r="D375" s="22" t="str">
        <f>IF(INDEX(Veh_Marshal,0,5)="N/A","N/A",'输出-系统进路参数'!G376)</f>
        <v>N/A</v>
      </c>
      <c r="E375" s="22" t="str">
        <f>IF(INDEX(Veh_Marshal,0,5)="N/A","N/A",'输出-系统进路参数'!H376)</f>
        <v>N/A</v>
      </c>
      <c r="F375" s="22" t="str">
        <f>IF(INDEX(Veh_Marshal,0,5)="N/A","N/A",'输出-系统进路参数'!I376)</f>
        <v>N/A</v>
      </c>
      <c r="G375" s="22" t="str">
        <f>IF(INDEX(Veh_Marshal,0,5)="N/A","N/A",'输出-系统进路参数'!J376)</f>
        <v>N/A</v>
      </c>
      <c r="H375" s="22" t="str">
        <f>IF(INDEX(Veh_Marshal,0,5)="N/A","N/A",'输出-系统进路参数'!K376)</f>
        <v>N/A</v>
      </c>
      <c r="I375" s="22" t="str">
        <f>IF(INDEX(Veh_Marshal,0,5)="N/A","N/A",'输出-系统进路参数'!L376)</f>
        <v>N/A</v>
      </c>
      <c r="J375" s="22" t="str">
        <f>IF(INDEX(Veh_Marshal,0,5)="N/A","N/A",'输出-系统进路参数'!M376)</f>
        <v>N/A</v>
      </c>
      <c r="K375" s="22" t="str">
        <f>IF(INDEX(Veh_Marshal,0,5)="N/A","N/A",'输出-系统进路参数'!N376)</f>
        <v>N/A</v>
      </c>
      <c r="L375" s="22" t="str">
        <f>IF(INDEX(Veh_Marshal,0,5)="N/A","N/A",'输出-系统进路参数'!O376)</f>
        <v>N/A</v>
      </c>
      <c r="M375" s="22" t="str">
        <f>IF(INDEX(Veh_Marshal,0,5)="N/A","N/A",'输出-系统进路参数'!P376)</f>
        <v>N/A</v>
      </c>
      <c r="N375" s="22" t="str">
        <f>IF(INDEX(Veh_Marshal,0,5)="N/A","N/A",'输出-系统进路参数'!Q376)</f>
        <v>N/A</v>
      </c>
      <c r="O375" s="22" t="str">
        <f>IF(INDEX(Veh_Marshal,0,5)="N/A","N/A",'输出-系统进路参数'!R376)</f>
        <v>N/A</v>
      </c>
      <c r="P375" s="22" t="str">
        <f>IF(INDEX(Veh_Marshal,0,5)="N/A","N/A",'输出-系统进路参数'!S376)</f>
        <v>N/A</v>
      </c>
      <c r="Q375" s="22" t="str">
        <f>IF(INDEX(Veh_Marshal,0,5)="N/A","N/A",'输出-系统进路参数'!T376)</f>
        <v>N/A</v>
      </c>
      <c r="R375" s="22" t="str">
        <f>IF(INDEX(Veh_Marshal,0,5)="N/A","N/A",'输出-系统进路参数'!U376)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IF(INDEX(Veh_Marshal,0,5)="N/A","N/A",'输出-系统进路参数'!B377)</f>
        <v>N/A</v>
      </c>
      <c r="B376" s="22" t="str">
        <f>IF(INDEX(Veh_Marshal,0,5)="N/A","N/A",'输出-系统进路参数'!E377)</f>
        <v>N/A</v>
      </c>
      <c r="C376" s="22" t="str">
        <f>IF(INDEX(Veh_Marshal,0,5)="N/A","N/A",'输出-系统进路参数'!F377)</f>
        <v>N/A</v>
      </c>
      <c r="D376" s="22" t="str">
        <f>IF(INDEX(Veh_Marshal,0,5)="N/A","N/A",'输出-系统进路参数'!G377)</f>
        <v>N/A</v>
      </c>
      <c r="E376" s="22" t="str">
        <f>IF(INDEX(Veh_Marshal,0,5)="N/A","N/A",'输出-系统进路参数'!H377)</f>
        <v>N/A</v>
      </c>
      <c r="F376" s="22" t="str">
        <f>IF(INDEX(Veh_Marshal,0,5)="N/A","N/A",'输出-系统进路参数'!I377)</f>
        <v>N/A</v>
      </c>
      <c r="G376" s="22" t="str">
        <f>IF(INDEX(Veh_Marshal,0,5)="N/A","N/A",'输出-系统进路参数'!J377)</f>
        <v>N/A</v>
      </c>
      <c r="H376" s="22" t="str">
        <f>IF(INDEX(Veh_Marshal,0,5)="N/A","N/A",'输出-系统进路参数'!K377)</f>
        <v>N/A</v>
      </c>
      <c r="I376" s="22" t="str">
        <f>IF(INDEX(Veh_Marshal,0,5)="N/A","N/A",'输出-系统进路参数'!L377)</f>
        <v>N/A</v>
      </c>
      <c r="J376" s="22" t="str">
        <f>IF(INDEX(Veh_Marshal,0,5)="N/A","N/A",'输出-系统进路参数'!M377)</f>
        <v>N/A</v>
      </c>
      <c r="K376" s="22" t="str">
        <f>IF(INDEX(Veh_Marshal,0,5)="N/A","N/A",'输出-系统进路参数'!N377)</f>
        <v>N/A</v>
      </c>
      <c r="L376" s="22" t="str">
        <f>IF(INDEX(Veh_Marshal,0,5)="N/A","N/A",'输出-系统进路参数'!O377)</f>
        <v>N/A</v>
      </c>
      <c r="M376" s="22" t="str">
        <f>IF(INDEX(Veh_Marshal,0,5)="N/A","N/A",'输出-系统进路参数'!P377)</f>
        <v>N/A</v>
      </c>
      <c r="N376" s="22" t="str">
        <f>IF(INDEX(Veh_Marshal,0,5)="N/A","N/A",'输出-系统进路参数'!Q377)</f>
        <v>N/A</v>
      </c>
      <c r="O376" s="22" t="str">
        <f>IF(INDEX(Veh_Marshal,0,5)="N/A","N/A",'输出-系统进路参数'!R377)</f>
        <v>N/A</v>
      </c>
      <c r="P376" s="22" t="str">
        <f>IF(INDEX(Veh_Marshal,0,5)="N/A","N/A",'输出-系统进路参数'!S377)</f>
        <v>N/A</v>
      </c>
      <c r="Q376" s="22" t="str">
        <f>IF(INDEX(Veh_Marshal,0,5)="N/A","N/A",'输出-系统进路参数'!T377)</f>
        <v>N/A</v>
      </c>
      <c r="R376" s="22" t="str">
        <f>IF(INDEX(Veh_Marshal,0,5)="N/A","N/A",'输出-系统进路参数'!U377)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IF(INDEX(Veh_Marshal,0,5)="N/A","N/A",'输出-系统进路参数'!B378)</f>
        <v>N/A</v>
      </c>
      <c r="B377" s="22" t="str">
        <f>IF(INDEX(Veh_Marshal,0,5)="N/A","N/A",'输出-系统进路参数'!E378)</f>
        <v>N/A</v>
      </c>
      <c r="C377" s="22" t="str">
        <f>IF(INDEX(Veh_Marshal,0,5)="N/A","N/A",'输出-系统进路参数'!F378)</f>
        <v>N/A</v>
      </c>
      <c r="D377" s="22" t="str">
        <f>IF(INDEX(Veh_Marshal,0,5)="N/A","N/A",'输出-系统进路参数'!G378)</f>
        <v>N/A</v>
      </c>
      <c r="E377" s="22" t="str">
        <f>IF(INDEX(Veh_Marshal,0,5)="N/A","N/A",'输出-系统进路参数'!H378)</f>
        <v>N/A</v>
      </c>
      <c r="F377" s="22" t="str">
        <f>IF(INDEX(Veh_Marshal,0,5)="N/A","N/A",'输出-系统进路参数'!I378)</f>
        <v>N/A</v>
      </c>
      <c r="G377" s="22" t="str">
        <f>IF(INDEX(Veh_Marshal,0,5)="N/A","N/A",'输出-系统进路参数'!J378)</f>
        <v>N/A</v>
      </c>
      <c r="H377" s="22" t="str">
        <f>IF(INDEX(Veh_Marshal,0,5)="N/A","N/A",'输出-系统进路参数'!K378)</f>
        <v>N/A</v>
      </c>
      <c r="I377" s="22" t="str">
        <f>IF(INDEX(Veh_Marshal,0,5)="N/A","N/A",'输出-系统进路参数'!L378)</f>
        <v>N/A</v>
      </c>
      <c r="J377" s="22" t="str">
        <f>IF(INDEX(Veh_Marshal,0,5)="N/A","N/A",'输出-系统进路参数'!M378)</f>
        <v>N/A</v>
      </c>
      <c r="K377" s="22" t="str">
        <f>IF(INDEX(Veh_Marshal,0,5)="N/A","N/A",'输出-系统进路参数'!N378)</f>
        <v>N/A</v>
      </c>
      <c r="L377" s="22" t="str">
        <f>IF(INDEX(Veh_Marshal,0,5)="N/A","N/A",'输出-系统进路参数'!O378)</f>
        <v>N/A</v>
      </c>
      <c r="M377" s="22" t="str">
        <f>IF(INDEX(Veh_Marshal,0,5)="N/A","N/A",'输出-系统进路参数'!P378)</f>
        <v>N/A</v>
      </c>
      <c r="N377" s="22" t="str">
        <f>IF(INDEX(Veh_Marshal,0,5)="N/A","N/A",'输出-系统进路参数'!Q378)</f>
        <v>N/A</v>
      </c>
      <c r="O377" s="22" t="str">
        <f>IF(INDEX(Veh_Marshal,0,5)="N/A","N/A",'输出-系统进路参数'!R378)</f>
        <v>N/A</v>
      </c>
      <c r="P377" s="22" t="str">
        <f>IF(INDEX(Veh_Marshal,0,5)="N/A","N/A",'输出-系统进路参数'!S378)</f>
        <v>N/A</v>
      </c>
      <c r="Q377" s="22" t="str">
        <f>IF(INDEX(Veh_Marshal,0,5)="N/A","N/A",'输出-系统进路参数'!T378)</f>
        <v>N/A</v>
      </c>
      <c r="R377" s="22" t="str">
        <f>IF(INDEX(Veh_Marshal,0,5)="N/A","N/A",'输出-系统进路参数'!U378)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IF(INDEX(Veh_Marshal,0,5)="N/A","N/A",'输出-系统进路参数'!B379)</f>
        <v>N/A</v>
      </c>
      <c r="B378" s="22" t="str">
        <f>IF(INDEX(Veh_Marshal,0,5)="N/A","N/A",'输出-系统进路参数'!E379)</f>
        <v>N/A</v>
      </c>
      <c r="C378" s="22" t="str">
        <f>IF(INDEX(Veh_Marshal,0,5)="N/A","N/A",'输出-系统进路参数'!F379)</f>
        <v>N/A</v>
      </c>
      <c r="D378" s="22" t="str">
        <f>IF(INDEX(Veh_Marshal,0,5)="N/A","N/A",'输出-系统进路参数'!G379)</f>
        <v>N/A</v>
      </c>
      <c r="E378" s="22" t="str">
        <f>IF(INDEX(Veh_Marshal,0,5)="N/A","N/A",'输出-系统进路参数'!H379)</f>
        <v>N/A</v>
      </c>
      <c r="F378" s="22" t="str">
        <f>IF(INDEX(Veh_Marshal,0,5)="N/A","N/A",'输出-系统进路参数'!I379)</f>
        <v>N/A</v>
      </c>
      <c r="G378" s="22" t="str">
        <f>IF(INDEX(Veh_Marshal,0,5)="N/A","N/A",'输出-系统进路参数'!J379)</f>
        <v>N/A</v>
      </c>
      <c r="H378" s="22" t="str">
        <f>IF(INDEX(Veh_Marshal,0,5)="N/A","N/A",'输出-系统进路参数'!K379)</f>
        <v>N/A</v>
      </c>
      <c r="I378" s="22" t="str">
        <f>IF(INDEX(Veh_Marshal,0,5)="N/A","N/A",'输出-系统进路参数'!L379)</f>
        <v>N/A</v>
      </c>
      <c r="J378" s="22" t="str">
        <f>IF(INDEX(Veh_Marshal,0,5)="N/A","N/A",'输出-系统进路参数'!M379)</f>
        <v>N/A</v>
      </c>
      <c r="K378" s="22" t="str">
        <f>IF(INDEX(Veh_Marshal,0,5)="N/A","N/A",'输出-系统进路参数'!N379)</f>
        <v>N/A</v>
      </c>
      <c r="L378" s="22" t="str">
        <f>IF(INDEX(Veh_Marshal,0,5)="N/A","N/A",'输出-系统进路参数'!O379)</f>
        <v>N/A</v>
      </c>
      <c r="M378" s="22" t="str">
        <f>IF(INDEX(Veh_Marshal,0,5)="N/A","N/A",'输出-系统进路参数'!P379)</f>
        <v>N/A</v>
      </c>
      <c r="N378" s="22" t="str">
        <f>IF(INDEX(Veh_Marshal,0,5)="N/A","N/A",'输出-系统进路参数'!Q379)</f>
        <v>N/A</v>
      </c>
      <c r="O378" s="22" t="str">
        <f>IF(INDEX(Veh_Marshal,0,5)="N/A","N/A",'输出-系统进路参数'!R379)</f>
        <v>N/A</v>
      </c>
      <c r="P378" s="22" t="str">
        <f>IF(INDEX(Veh_Marshal,0,5)="N/A","N/A",'输出-系统进路参数'!S379)</f>
        <v>N/A</v>
      </c>
      <c r="Q378" s="22" t="str">
        <f>IF(INDEX(Veh_Marshal,0,5)="N/A","N/A",'输出-系统进路参数'!T379)</f>
        <v>N/A</v>
      </c>
      <c r="R378" s="22" t="str">
        <f>IF(INDEX(Veh_Marshal,0,5)="N/A","N/A",'输出-系统进路参数'!U379)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IF(INDEX(Veh_Marshal,0,5)="N/A","N/A",'输出-系统进路参数'!B380)</f>
        <v>N/A</v>
      </c>
      <c r="B379" s="22" t="str">
        <f>IF(INDEX(Veh_Marshal,0,5)="N/A","N/A",'输出-系统进路参数'!E380)</f>
        <v>N/A</v>
      </c>
      <c r="C379" s="22" t="str">
        <f>IF(INDEX(Veh_Marshal,0,5)="N/A","N/A",'输出-系统进路参数'!F380)</f>
        <v>N/A</v>
      </c>
      <c r="D379" s="22" t="str">
        <f>IF(INDEX(Veh_Marshal,0,5)="N/A","N/A",'输出-系统进路参数'!G380)</f>
        <v>N/A</v>
      </c>
      <c r="E379" s="22" t="str">
        <f>IF(INDEX(Veh_Marshal,0,5)="N/A","N/A",'输出-系统进路参数'!H380)</f>
        <v>N/A</v>
      </c>
      <c r="F379" s="22" t="str">
        <f>IF(INDEX(Veh_Marshal,0,5)="N/A","N/A",'输出-系统进路参数'!I380)</f>
        <v>N/A</v>
      </c>
      <c r="G379" s="22" t="str">
        <f>IF(INDEX(Veh_Marshal,0,5)="N/A","N/A",'输出-系统进路参数'!J380)</f>
        <v>N/A</v>
      </c>
      <c r="H379" s="22" t="str">
        <f>IF(INDEX(Veh_Marshal,0,5)="N/A","N/A",'输出-系统进路参数'!K380)</f>
        <v>N/A</v>
      </c>
      <c r="I379" s="22" t="str">
        <f>IF(INDEX(Veh_Marshal,0,5)="N/A","N/A",'输出-系统进路参数'!L380)</f>
        <v>N/A</v>
      </c>
      <c r="J379" s="22" t="str">
        <f>IF(INDEX(Veh_Marshal,0,5)="N/A","N/A",'输出-系统进路参数'!M380)</f>
        <v>N/A</v>
      </c>
      <c r="K379" s="22" t="str">
        <f>IF(INDEX(Veh_Marshal,0,5)="N/A","N/A",'输出-系统进路参数'!N380)</f>
        <v>N/A</v>
      </c>
      <c r="L379" s="22" t="str">
        <f>IF(INDEX(Veh_Marshal,0,5)="N/A","N/A",'输出-系统进路参数'!O380)</f>
        <v>N/A</v>
      </c>
      <c r="M379" s="22" t="str">
        <f>IF(INDEX(Veh_Marshal,0,5)="N/A","N/A",'输出-系统进路参数'!P380)</f>
        <v>N/A</v>
      </c>
      <c r="N379" s="22" t="str">
        <f>IF(INDEX(Veh_Marshal,0,5)="N/A","N/A",'输出-系统进路参数'!Q380)</f>
        <v>N/A</v>
      </c>
      <c r="O379" s="22" t="str">
        <f>IF(INDEX(Veh_Marshal,0,5)="N/A","N/A",'输出-系统进路参数'!R380)</f>
        <v>N/A</v>
      </c>
      <c r="P379" s="22" t="str">
        <f>IF(INDEX(Veh_Marshal,0,5)="N/A","N/A",'输出-系统进路参数'!S380)</f>
        <v>N/A</v>
      </c>
      <c r="Q379" s="22" t="str">
        <f>IF(INDEX(Veh_Marshal,0,5)="N/A","N/A",'输出-系统进路参数'!T380)</f>
        <v>N/A</v>
      </c>
      <c r="R379" s="22" t="str">
        <f>IF(INDEX(Veh_Marshal,0,5)="N/A","N/A",'输出-系统进路参数'!U380)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IF(INDEX(Veh_Marshal,0,5)="N/A","N/A",'输出-系统进路参数'!B381)</f>
        <v>N/A</v>
      </c>
      <c r="B380" s="22" t="str">
        <f>IF(INDEX(Veh_Marshal,0,5)="N/A","N/A",'输出-系统进路参数'!E381)</f>
        <v>N/A</v>
      </c>
      <c r="C380" s="22" t="str">
        <f>IF(INDEX(Veh_Marshal,0,5)="N/A","N/A",'输出-系统进路参数'!F381)</f>
        <v>N/A</v>
      </c>
      <c r="D380" s="22" t="str">
        <f>IF(INDEX(Veh_Marshal,0,5)="N/A","N/A",'输出-系统进路参数'!G381)</f>
        <v>N/A</v>
      </c>
      <c r="E380" s="22" t="str">
        <f>IF(INDEX(Veh_Marshal,0,5)="N/A","N/A",'输出-系统进路参数'!H381)</f>
        <v>N/A</v>
      </c>
      <c r="F380" s="22" t="str">
        <f>IF(INDEX(Veh_Marshal,0,5)="N/A","N/A",'输出-系统进路参数'!I381)</f>
        <v>N/A</v>
      </c>
      <c r="G380" s="22" t="str">
        <f>IF(INDEX(Veh_Marshal,0,5)="N/A","N/A",'输出-系统进路参数'!J381)</f>
        <v>N/A</v>
      </c>
      <c r="H380" s="22" t="str">
        <f>IF(INDEX(Veh_Marshal,0,5)="N/A","N/A",'输出-系统进路参数'!K381)</f>
        <v>N/A</v>
      </c>
      <c r="I380" s="22" t="str">
        <f>IF(INDEX(Veh_Marshal,0,5)="N/A","N/A",'输出-系统进路参数'!L381)</f>
        <v>N/A</v>
      </c>
      <c r="J380" s="22" t="str">
        <f>IF(INDEX(Veh_Marshal,0,5)="N/A","N/A",'输出-系统进路参数'!M381)</f>
        <v>N/A</v>
      </c>
      <c r="K380" s="22" t="str">
        <f>IF(INDEX(Veh_Marshal,0,5)="N/A","N/A",'输出-系统进路参数'!N381)</f>
        <v>N/A</v>
      </c>
      <c r="L380" s="22" t="str">
        <f>IF(INDEX(Veh_Marshal,0,5)="N/A","N/A",'输出-系统进路参数'!O381)</f>
        <v>N/A</v>
      </c>
      <c r="M380" s="22" t="str">
        <f>IF(INDEX(Veh_Marshal,0,5)="N/A","N/A",'输出-系统进路参数'!P381)</f>
        <v>N/A</v>
      </c>
      <c r="N380" s="22" t="str">
        <f>IF(INDEX(Veh_Marshal,0,5)="N/A","N/A",'输出-系统进路参数'!Q381)</f>
        <v>N/A</v>
      </c>
      <c r="O380" s="22" t="str">
        <f>IF(INDEX(Veh_Marshal,0,5)="N/A","N/A",'输出-系统进路参数'!R381)</f>
        <v>N/A</v>
      </c>
      <c r="P380" s="22" t="str">
        <f>IF(INDEX(Veh_Marshal,0,5)="N/A","N/A",'输出-系统进路参数'!S381)</f>
        <v>N/A</v>
      </c>
      <c r="Q380" s="22" t="str">
        <f>IF(INDEX(Veh_Marshal,0,5)="N/A","N/A",'输出-系统进路参数'!T381)</f>
        <v>N/A</v>
      </c>
      <c r="R380" s="22" t="str">
        <f>IF(INDEX(Veh_Marshal,0,5)="N/A","N/A",'输出-系统进路参数'!U381)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IF(INDEX(Veh_Marshal,0,5)="N/A","N/A",'输出-系统进路参数'!B382)</f>
        <v>N/A</v>
      </c>
      <c r="B381" s="22" t="str">
        <f>IF(INDEX(Veh_Marshal,0,5)="N/A","N/A",'输出-系统进路参数'!E382)</f>
        <v>N/A</v>
      </c>
      <c r="C381" s="22" t="str">
        <f>IF(INDEX(Veh_Marshal,0,5)="N/A","N/A",'输出-系统进路参数'!F382)</f>
        <v>N/A</v>
      </c>
      <c r="D381" s="22" t="str">
        <f>IF(INDEX(Veh_Marshal,0,5)="N/A","N/A",'输出-系统进路参数'!G382)</f>
        <v>N/A</v>
      </c>
      <c r="E381" s="22" t="str">
        <f>IF(INDEX(Veh_Marshal,0,5)="N/A","N/A",'输出-系统进路参数'!H382)</f>
        <v>N/A</v>
      </c>
      <c r="F381" s="22" t="str">
        <f>IF(INDEX(Veh_Marshal,0,5)="N/A","N/A",'输出-系统进路参数'!I382)</f>
        <v>N/A</v>
      </c>
      <c r="G381" s="22" t="str">
        <f>IF(INDEX(Veh_Marshal,0,5)="N/A","N/A",'输出-系统进路参数'!J382)</f>
        <v>N/A</v>
      </c>
      <c r="H381" s="22" t="str">
        <f>IF(INDEX(Veh_Marshal,0,5)="N/A","N/A",'输出-系统进路参数'!K382)</f>
        <v>N/A</v>
      </c>
      <c r="I381" s="22" t="str">
        <f>IF(INDEX(Veh_Marshal,0,5)="N/A","N/A",'输出-系统进路参数'!L382)</f>
        <v>N/A</v>
      </c>
      <c r="J381" s="22" t="str">
        <f>IF(INDEX(Veh_Marshal,0,5)="N/A","N/A",'输出-系统进路参数'!M382)</f>
        <v>N/A</v>
      </c>
      <c r="K381" s="22" t="str">
        <f>IF(INDEX(Veh_Marshal,0,5)="N/A","N/A",'输出-系统进路参数'!N382)</f>
        <v>N/A</v>
      </c>
      <c r="L381" s="22" t="str">
        <f>IF(INDEX(Veh_Marshal,0,5)="N/A","N/A",'输出-系统进路参数'!O382)</f>
        <v>N/A</v>
      </c>
      <c r="M381" s="22" t="str">
        <f>IF(INDEX(Veh_Marshal,0,5)="N/A","N/A",'输出-系统进路参数'!P382)</f>
        <v>N/A</v>
      </c>
      <c r="N381" s="22" t="str">
        <f>IF(INDEX(Veh_Marshal,0,5)="N/A","N/A",'输出-系统进路参数'!Q382)</f>
        <v>N/A</v>
      </c>
      <c r="O381" s="22" t="str">
        <f>IF(INDEX(Veh_Marshal,0,5)="N/A","N/A",'输出-系统进路参数'!R382)</f>
        <v>N/A</v>
      </c>
      <c r="P381" s="22" t="str">
        <f>IF(INDEX(Veh_Marshal,0,5)="N/A","N/A",'输出-系统进路参数'!S382)</f>
        <v>N/A</v>
      </c>
      <c r="Q381" s="22" t="str">
        <f>IF(INDEX(Veh_Marshal,0,5)="N/A","N/A",'输出-系统进路参数'!T382)</f>
        <v>N/A</v>
      </c>
      <c r="R381" s="22" t="str">
        <f>IF(INDEX(Veh_Marshal,0,5)="N/A","N/A",'输出-系统进路参数'!U382)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IF(INDEX(Veh_Marshal,0,5)="N/A","N/A",'输出-系统进路参数'!B383)</f>
        <v>N/A</v>
      </c>
      <c r="B382" s="22" t="str">
        <f>IF(INDEX(Veh_Marshal,0,5)="N/A","N/A",'输出-系统进路参数'!E383)</f>
        <v>N/A</v>
      </c>
      <c r="C382" s="22" t="str">
        <f>IF(INDEX(Veh_Marshal,0,5)="N/A","N/A",'输出-系统进路参数'!F383)</f>
        <v>N/A</v>
      </c>
      <c r="D382" s="22" t="str">
        <f>IF(INDEX(Veh_Marshal,0,5)="N/A","N/A",'输出-系统进路参数'!G383)</f>
        <v>N/A</v>
      </c>
      <c r="E382" s="22" t="str">
        <f>IF(INDEX(Veh_Marshal,0,5)="N/A","N/A",'输出-系统进路参数'!H383)</f>
        <v>N/A</v>
      </c>
      <c r="F382" s="22" t="str">
        <f>IF(INDEX(Veh_Marshal,0,5)="N/A","N/A",'输出-系统进路参数'!I383)</f>
        <v>N/A</v>
      </c>
      <c r="G382" s="22" t="str">
        <f>IF(INDEX(Veh_Marshal,0,5)="N/A","N/A",'输出-系统进路参数'!J383)</f>
        <v>N/A</v>
      </c>
      <c r="H382" s="22" t="str">
        <f>IF(INDEX(Veh_Marshal,0,5)="N/A","N/A",'输出-系统进路参数'!K383)</f>
        <v>N/A</v>
      </c>
      <c r="I382" s="22" t="str">
        <f>IF(INDEX(Veh_Marshal,0,5)="N/A","N/A",'输出-系统进路参数'!L383)</f>
        <v>N/A</v>
      </c>
      <c r="J382" s="22" t="str">
        <f>IF(INDEX(Veh_Marshal,0,5)="N/A","N/A",'输出-系统进路参数'!M383)</f>
        <v>N/A</v>
      </c>
      <c r="K382" s="22" t="str">
        <f>IF(INDEX(Veh_Marshal,0,5)="N/A","N/A",'输出-系统进路参数'!N383)</f>
        <v>N/A</v>
      </c>
      <c r="L382" s="22" t="str">
        <f>IF(INDEX(Veh_Marshal,0,5)="N/A","N/A",'输出-系统进路参数'!O383)</f>
        <v>N/A</v>
      </c>
      <c r="M382" s="22" t="str">
        <f>IF(INDEX(Veh_Marshal,0,5)="N/A","N/A",'输出-系统进路参数'!P383)</f>
        <v>N/A</v>
      </c>
      <c r="N382" s="22" t="str">
        <f>IF(INDEX(Veh_Marshal,0,5)="N/A","N/A",'输出-系统进路参数'!Q383)</f>
        <v>N/A</v>
      </c>
      <c r="O382" s="22" t="str">
        <f>IF(INDEX(Veh_Marshal,0,5)="N/A","N/A",'输出-系统进路参数'!R383)</f>
        <v>N/A</v>
      </c>
      <c r="P382" s="22" t="str">
        <f>IF(INDEX(Veh_Marshal,0,5)="N/A","N/A",'输出-系统进路参数'!S383)</f>
        <v>N/A</v>
      </c>
      <c r="Q382" s="22" t="str">
        <f>IF(INDEX(Veh_Marshal,0,5)="N/A","N/A",'输出-系统进路参数'!T383)</f>
        <v>N/A</v>
      </c>
      <c r="R382" s="22" t="str">
        <f>IF(INDEX(Veh_Marshal,0,5)="N/A","N/A",'输出-系统进路参数'!U383)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IF(INDEX(Veh_Marshal,0,5)="N/A","N/A",'输出-系统进路参数'!B384)</f>
        <v>N/A</v>
      </c>
      <c r="B383" s="22" t="str">
        <f>IF(INDEX(Veh_Marshal,0,5)="N/A","N/A",'输出-系统进路参数'!E384)</f>
        <v>N/A</v>
      </c>
      <c r="C383" s="22" t="str">
        <f>IF(INDEX(Veh_Marshal,0,5)="N/A","N/A",'输出-系统进路参数'!F384)</f>
        <v>N/A</v>
      </c>
      <c r="D383" s="22" t="str">
        <f>IF(INDEX(Veh_Marshal,0,5)="N/A","N/A",'输出-系统进路参数'!G384)</f>
        <v>N/A</v>
      </c>
      <c r="E383" s="22" t="str">
        <f>IF(INDEX(Veh_Marshal,0,5)="N/A","N/A",'输出-系统进路参数'!H384)</f>
        <v>N/A</v>
      </c>
      <c r="F383" s="22" t="str">
        <f>IF(INDEX(Veh_Marshal,0,5)="N/A","N/A",'输出-系统进路参数'!I384)</f>
        <v>N/A</v>
      </c>
      <c r="G383" s="22" t="str">
        <f>IF(INDEX(Veh_Marshal,0,5)="N/A","N/A",'输出-系统进路参数'!J384)</f>
        <v>N/A</v>
      </c>
      <c r="H383" s="22" t="str">
        <f>IF(INDEX(Veh_Marshal,0,5)="N/A","N/A",'输出-系统进路参数'!K384)</f>
        <v>N/A</v>
      </c>
      <c r="I383" s="22" t="str">
        <f>IF(INDEX(Veh_Marshal,0,5)="N/A","N/A",'输出-系统进路参数'!L384)</f>
        <v>N/A</v>
      </c>
      <c r="J383" s="22" t="str">
        <f>IF(INDEX(Veh_Marshal,0,5)="N/A","N/A",'输出-系统进路参数'!M384)</f>
        <v>N/A</v>
      </c>
      <c r="K383" s="22" t="str">
        <f>IF(INDEX(Veh_Marshal,0,5)="N/A","N/A",'输出-系统进路参数'!N384)</f>
        <v>N/A</v>
      </c>
      <c r="L383" s="22" t="str">
        <f>IF(INDEX(Veh_Marshal,0,5)="N/A","N/A",'输出-系统进路参数'!O384)</f>
        <v>N/A</v>
      </c>
      <c r="M383" s="22" t="str">
        <f>IF(INDEX(Veh_Marshal,0,5)="N/A","N/A",'输出-系统进路参数'!P384)</f>
        <v>N/A</v>
      </c>
      <c r="N383" s="22" t="str">
        <f>IF(INDEX(Veh_Marshal,0,5)="N/A","N/A",'输出-系统进路参数'!Q384)</f>
        <v>N/A</v>
      </c>
      <c r="O383" s="22" t="str">
        <f>IF(INDEX(Veh_Marshal,0,5)="N/A","N/A",'输出-系统进路参数'!R384)</f>
        <v>N/A</v>
      </c>
      <c r="P383" s="22" t="str">
        <f>IF(INDEX(Veh_Marshal,0,5)="N/A","N/A",'输出-系统进路参数'!S384)</f>
        <v>N/A</v>
      </c>
      <c r="Q383" s="22" t="str">
        <f>IF(INDEX(Veh_Marshal,0,5)="N/A","N/A",'输出-系统进路参数'!T384)</f>
        <v>N/A</v>
      </c>
      <c r="R383" s="22" t="str">
        <f>IF(INDEX(Veh_Marshal,0,5)="N/A","N/A",'输出-系统进路参数'!U384)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IF(INDEX(Veh_Marshal,0,5)="N/A","N/A",'输出-系统进路参数'!B385)</f>
        <v>N/A</v>
      </c>
      <c r="B384" s="22" t="str">
        <f>IF(INDEX(Veh_Marshal,0,5)="N/A","N/A",'输出-系统进路参数'!E385)</f>
        <v>N/A</v>
      </c>
      <c r="C384" s="22" t="str">
        <f>IF(INDEX(Veh_Marshal,0,5)="N/A","N/A",'输出-系统进路参数'!F385)</f>
        <v>N/A</v>
      </c>
      <c r="D384" s="22" t="str">
        <f>IF(INDEX(Veh_Marshal,0,5)="N/A","N/A",'输出-系统进路参数'!G385)</f>
        <v>N/A</v>
      </c>
      <c r="E384" s="22" t="str">
        <f>IF(INDEX(Veh_Marshal,0,5)="N/A","N/A",'输出-系统进路参数'!H385)</f>
        <v>N/A</v>
      </c>
      <c r="F384" s="22" t="str">
        <f>IF(INDEX(Veh_Marshal,0,5)="N/A","N/A",'输出-系统进路参数'!I385)</f>
        <v>N/A</v>
      </c>
      <c r="G384" s="22" t="str">
        <f>IF(INDEX(Veh_Marshal,0,5)="N/A","N/A",'输出-系统进路参数'!J385)</f>
        <v>N/A</v>
      </c>
      <c r="H384" s="22" t="str">
        <f>IF(INDEX(Veh_Marshal,0,5)="N/A","N/A",'输出-系统进路参数'!K385)</f>
        <v>N/A</v>
      </c>
      <c r="I384" s="22" t="str">
        <f>IF(INDEX(Veh_Marshal,0,5)="N/A","N/A",'输出-系统进路参数'!L385)</f>
        <v>N/A</v>
      </c>
      <c r="J384" s="22" t="str">
        <f>IF(INDEX(Veh_Marshal,0,5)="N/A","N/A",'输出-系统进路参数'!M385)</f>
        <v>N/A</v>
      </c>
      <c r="K384" s="22" t="str">
        <f>IF(INDEX(Veh_Marshal,0,5)="N/A","N/A",'输出-系统进路参数'!N385)</f>
        <v>N/A</v>
      </c>
      <c r="L384" s="22" t="str">
        <f>IF(INDEX(Veh_Marshal,0,5)="N/A","N/A",'输出-系统进路参数'!O385)</f>
        <v>N/A</v>
      </c>
      <c r="M384" s="22" t="str">
        <f>IF(INDEX(Veh_Marshal,0,5)="N/A","N/A",'输出-系统进路参数'!P385)</f>
        <v>N/A</v>
      </c>
      <c r="N384" s="22" t="str">
        <f>IF(INDEX(Veh_Marshal,0,5)="N/A","N/A",'输出-系统进路参数'!Q385)</f>
        <v>N/A</v>
      </c>
      <c r="O384" s="22" t="str">
        <f>IF(INDEX(Veh_Marshal,0,5)="N/A","N/A",'输出-系统进路参数'!R385)</f>
        <v>N/A</v>
      </c>
      <c r="P384" s="22" t="str">
        <f>IF(INDEX(Veh_Marshal,0,5)="N/A","N/A",'输出-系统进路参数'!S385)</f>
        <v>N/A</v>
      </c>
      <c r="Q384" s="22" t="str">
        <f>IF(INDEX(Veh_Marshal,0,5)="N/A","N/A",'输出-系统进路参数'!T385)</f>
        <v>N/A</v>
      </c>
      <c r="R384" s="22" t="str">
        <f>IF(INDEX(Veh_Marshal,0,5)="N/A","N/A",'输出-系统进路参数'!U385)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IF(INDEX(Veh_Marshal,0,5)="N/A","N/A",'输出-系统进路参数'!B386)</f>
        <v>N/A</v>
      </c>
      <c r="B385" s="22" t="str">
        <f>IF(INDEX(Veh_Marshal,0,5)="N/A","N/A",'输出-系统进路参数'!E386)</f>
        <v>N/A</v>
      </c>
      <c r="C385" s="22" t="str">
        <f>IF(INDEX(Veh_Marshal,0,5)="N/A","N/A",'输出-系统进路参数'!F386)</f>
        <v>N/A</v>
      </c>
      <c r="D385" s="22" t="str">
        <f>IF(INDEX(Veh_Marshal,0,5)="N/A","N/A",'输出-系统进路参数'!G386)</f>
        <v>N/A</v>
      </c>
      <c r="E385" s="22" t="str">
        <f>IF(INDEX(Veh_Marshal,0,5)="N/A","N/A",'输出-系统进路参数'!H386)</f>
        <v>N/A</v>
      </c>
      <c r="F385" s="22" t="str">
        <f>IF(INDEX(Veh_Marshal,0,5)="N/A","N/A",'输出-系统进路参数'!I386)</f>
        <v>N/A</v>
      </c>
      <c r="G385" s="22" t="str">
        <f>IF(INDEX(Veh_Marshal,0,5)="N/A","N/A",'输出-系统进路参数'!J386)</f>
        <v>N/A</v>
      </c>
      <c r="H385" s="22" t="str">
        <f>IF(INDEX(Veh_Marshal,0,5)="N/A","N/A",'输出-系统进路参数'!K386)</f>
        <v>N/A</v>
      </c>
      <c r="I385" s="22" t="str">
        <f>IF(INDEX(Veh_Marshal,0,5)="N/A","N/A",'输出-系统进路参数'!L386)</f>
        <v>N/A</v>
      </c>
      <c r="J385" s="22" t="str">
        <f>IF(INDEX(Veh_Marshal,0,5)="N/A","N/A",'输出-系统进路参数'!M386)</f>
        <v>N/A</v>
      </c>
      <c r="K385" s="22" t="str">
        <f>IF(INDEX(Veh_Marshal,0,5)="N/A","N/A",'输出-系统进路参数'!N386)</f>
        <v>N/A</v>
      </c>
      <c r="L385" s="22" t="str">
        <f>IF(INDEX(Veh_Marshal,0,5)="N/A","N/A",'输出-系统进路参数'!O386)</f>
        <v>N/A</v>
      </c>
      <c r="M385" s="22" t="str">
        <f>IF(INDEX(Veh_Marshal,0,5)="N/A","N/A",'输出-系统进路参数'!P386)</f>
        <v>N/A</v>
      </c>
      <c r="N385" s="22" t="str">
        <f>IF(INDEX(Veh_Marshal,0,5)="N/A","N/A",'输出-系统进路参数'!Q386)</f>
        <v>N/A</v>
      </c>
      <c r="O385" s="22" t="str">
        <f>IF(INDEX(Veh_Marshal,0,5)="N/A","N/A",'输出-系统进路参数'!R386)</f>
        <v>N/A</v>
      </c>
      <c r="P385" s="22" t="str">
        <f>IF(INDEX(Veh_Marshal,0,5)="N/A","N/A",'输出-系统进路参数'!S386)</f>
        <v>N/A</v>
      </c>
      <c r="Q385" s="22" t="str">
        <f>IF(INDEX(Veh_Marshal,0,5)="N/A","N/A",'输出-系统进路参数'!T386)</f>
        <v>N/A</v>
      </c>
      <c r="R385" s="22" t="str">
        <f>IF(INDEX(Veh_Marshal,0,5)="N/A","N/A",'输出-系统进路参数'!U386)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IF(INDEX(Veh_Marshal,0,5)="N/A","N/A",'输出-系统进路参数'!B387)</f>
        <v>N/A</v>
      </c>
      <c r="B386" s="22" t="str">
        <f>IF(INDEX(Veh_Marshal,0,5)="N/A","N/A",'输出-系统进路参数'!E387)</f>
        <v>N/A</v>
      </c>
      <c r="C386" s="22" t="str">
        <f>IF(INDEX(Veh_Marshal,0,5)="N/A","N/A",'输出-系统进路参数'!F387)</f>
        <v>N/A</v>
      </c>
      <c r="D386" s="22" t="str">
        <f>IF(INDEX(Veh_Marshal,0,5)="N/A","N/A",'输出-系统进路参数'!G387)</f>
        <v>N/A</v>
      </c>
      <c r="E386" s="22" t="str">
        <f>IF(INDEX(Veh_Marshal,0,5)="N/A","N/A",'输出-系统进路参数'!H387)</f>
        <v>N/A</v>
      </c>
      <c r="F386" s="22" t="str">
        <f>IF(INDEX(Veh_Marshal,0,5)="N/A","N/A",'输出-系统进路参数'!I387)</f>
        <v>N/A</v>
      </c>
      <c r="G386" s="22" t="str">
        <f>IF(INDEX(Veh_Marshal,0,5)="N/A","N/A",'输出-系统进路参数'!J387)</f>
        <v>N/A</v>
      </c>
      <c r="H386" s="22" t="str">
        <f>IF(INDEX(Veh_Marshal,0,5)="N/A","N/A",'输出-系统进路参数'!K387)</f>
        <v>N/A</v>
      </c>
      <c r="I386" s="22" t="str">
        <f>IF(INDEX(Veh_Marshal,0,5)="N/A","N/A",'输出-系统进路参数'!L387)</f>
        <v>N/A</v>
      </c>
      <c r="J386" s="22" t="str">
        <f>IF(INDEX(Veh_Marshal,0,5)="N/A","N/A",'输出-系统进路参数'!M387)</f>
        <v>N/A</v>
      </c>
      <c r="K386" s="22" t="str">
        <f>IF(INDEX(Veh_Marshal,0,5)="N/A","N/A",'输出-系统进路参数'!N387)</f>
        <v>N/A</v>
      </c>
      <c r="L386" s="22" t="str">
        <f>IF(INDEX(Veh_Marshal,0,5)="N/A","N/A",'输出-系统进路参数'!O387)</f>
        <v>N/A</v>
      </c>
      <c r="M386" s="22" t="str">
        <f>IF(INDEX(Veh_Marshal,0,5)="N/A","N/A",'输出-系统进路参数'!P387)</f>
        <v>N/A</v>
      </c>
      <c r="N386" s="22" t="str">
        <f>IF(INDEX(Veh_Marshal,0,5)="N/A","N/A",'输出-系统进路参数'!Q387)</f>
        <v>N/A</v>
      </c>
      <c r="O386" s="22" t="str">
        <f>IF(INDEX(Veh_Marshal,0,5)="N/A","N/A",'输出-系统进路参数'!R387)</f>
        <v>N/A</v>
      </c>
      <c r="P386" s="22" t="str">
        <f>IF(INDEX(Veh_Marshal,0,5)="N/A","N/A",'输出-系统进路参数'!S387)</f>
        <v>N/A</v>
      </c>
      <c r="Q386" s="22" t="str">
        <f>IF(INDEX(Veh_Marshal,0,5)="N/A","N/A",'输出-系统进路参数'!T387)</f>
        <v>N/A</v>
      </c>
      <c r="R386" s="22" t="str">
        <f>IF(INDEX(Veh_Marshal,0,5)="N/A","N/A",'输出-系统进路参数'!U387)</f>
        <v>N/A</v>
      </c>
      <c r="S386" s="42" t="str">
        <f t="shared" ref="S386:S449" si="66">IF($A386="N/A","N/A",IF($F386="N/A",CEILING($C386/3.6*(CFG_T_EB_OUT+CFG_T_EB_SETUP)/1000+($C386/3.6)^2/(INDEX(Veh_Gebr,0,5)+$E386/1000*9.8)/2,0.001),$F386))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+Conf_SafeMarginDist+Proj_Sig2AxleDist+INDEX(Veh_Hook2Roller,0,5))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+$C386/3.6/(INDEX(Veh_Gebr,0,5)+$E386/1000*9.8)*1000
+Equ_AxleClearDelay+Conf_VibInTime_CBI)/1000,
10),$V386))</f>
        <v>N/A</v>
      </c>
      <c r="Y386" s="30" t="str">
        <f t="shared" ref="Y386:Y449" si="72">IF($A386="N/A","N/A",
IF($M386="N/A","N/A",
IF($Q386="N/A","N/A",
CEILING(SQRT(2*($O386-INDEX(Veh_Length,0,5)+INDEX(Veh_Hook2Roller,0,5)-Proj_Sp2AxleDist)/(INDEX(Veh_NormDec,0,5)+$P386/1000*9.8))*1000*2,5000)/1000)))</f>
        <v>N/A</v>
      </c>
      <c r="Z386" s="30" t="str">
        <f t="shared" ref="Z386:Z449" si="73">IF($A386="N/A","N/A",
IF($M386="N/A","N/A",
IF($Q386="N/A","N/A",
CEILING(($Y386*1000+CFG_T_EB_OUT+CFG_T_EB_SETUP
+((SQRT((2*INDEX(Veh_Gebr,0,5)*(INDEX(Veh_MaxAcc,0,5)-$P386/1000*9.8)*CFG_T_EB_SETUP/1000)^2
       +4*(INDEX(Veh_Gebr,0,5)+INDEX(Veh_MaxAcc,0,5))*(INDEX(Veh_MaxAcc,0,5)-$P386/1000*9.8)*(INDEX(Veh_Gebr,0,5)*$P386/1000*9.8*(CFG_T_EB_SETUP/1000)^2
           +2*(INDEX(Veh_Gebr,0,5)+$P386/1000*9.8)*($O386-INDEX(Veh_Length,0,5)+INDEX(Veh_Hook2Roller,0,5))))
    -2*INDEX(Veh_Gebr,0,5)*(INDEX(Veh_MaxAcc,0,5)-$P386/1000*9.8)*CFG_T_EB_SETUP/1000)
  /2/(INDEX(Veh_MaxAcc,0,5)+INDEX(Veh_Gebr,0,5))-$P386/1000*9.8*CFG_T_EB_SETUP/1000)/(INDEX(Veh_Gebr,0,5)+$P386/1000*9.8)*1000
+Equ_AxleClearDelay+Conf_VibInTime_CBI)/1000,
10)
)))</f>
        <v>N/A</v>
      </c>
      <c r="AA386" s="30" t="str">
        <f t="shared" ref="AA386:AA449" si="74">IF($A386="N/A","N/A",
IF($Q386="N/A","N/A",
FLOOR((Proj_RmMaxForwSpd/3.6-ATO速度_EB速度余量/3.6)*1000/INDEX(Veh_NormDec,0,5)
+(Proj_RmMaxForwSpd/3.6-ATO速度_EB速度余量/3.6)*1000/INDEX(Veh_MaxAcc,0,5)
+($B386-(Proj_RmMaxForwSpd/3.6-ATO速度_EB速度余量/3.6)^2/(2*INDEX(Veh_NormDec,0,5))-(Proj_RmMaxForwSpd/3.6-ATO速度_EB速度余量/3.6)^2/(2*INDEX(Veh_MaxAcc,0,5)))/(Proj_RmMaxForwSpd/3.6-ATO速度_EB速度余量/3.6)*1000
+$N386*1000,5000)/1000))</f>
        <v>N/A</v>
      </c>
      <c r="AB386" s="30" t="str">
        <f t="shared" ref="AB386:AB449" si="75">IF($A386="N/A","N/A",
IF($Q386="N/A","N/A",
CEILING(($AA386*1000+CFG_T_EB_OUT+CFG_T_EB_SETUP
+$D386/3.6/(INDEX(Veh_Gebr,0,5)+$G386/1000*9.8)*1000
+Equ_AxleClearDelay+Conf_VibInTime_CBI)/1000,
10)
))</f>
        <v>N/A</v>
      </c>
      <c r="AC386" s="30" t="str">
        <f t="shared" ref="AC386:AC449" si="76">IF($A386="N/A","N/A",
CEILING(司机反应时间*1000
+INDEX(Veh_FsbTracCutDelay,0,5)+INDEX(Veh_FsbSetDelay,0,5)+INDEX(Veh_FsbCoastTime,0,5)
+Proj_RmMaxForwSpd/3.6/(INDEX(Veh_Fsbr,0,5)-Proj_MaxLineGrad*9.8/1000)*1000
+Equ_AxleClearDelay
+Conf_VibInTime_CBI,
10000)/1000)</f>
        <v>N/A</v>
      </c>
    </row>
    <row r="387" spans="1:29">
      <c r="A387" s="22" t="str">
        <f>IF(INDEX(Veh_Marshal,0,5)="N/A","N/A",'输出-系统进路参数'!B388)</f>
        <v>N/A</v>
      </c>
      <c r="B387" s="22" t="str">
        <f>IF(INDEX(Veh_Marshal,0,5)="N/A","N/A",'输出-系统进路参数'!E388)</f>
        <v>N/A</v>
      </c>
      <c r="C387" s="22" t="str">
        <f>IF(INDEX(Veh_Marshal,0,5)="N/A","N/A",'输出-系统进路参数'!F388)</f>
        <v>N/A</v>
      </c>
      <c r="D387" s="22" t="str">
        <f>IF(INDEX(Veh_Marshal,0,5)="N/A","N/A",'输出-系统进路参数'!G388)</f>
        <v>N/A</v>
      </c>
      <c r="E387" s="22" t="str">
        <f>IF(INDEX(Veh_Marshal,0,5)="N/A","N/A",'输出-系统进路参数'!H388)</f>
        <v>N/A</v>
      </c>
      <c r="F387" s="22" t="str">
        <f>IF(INDEX(Veh_Marshal,0,5)="N/A","N/A",'输出-系统进路参数'!I388)</f>
        <v>N/A</v>
      </c>
      <c r="G387" s="22" t="str">
        <f>IF(INDEX(Veh_Marshal,0,5)="N/A","N/A",'输出-系统进路参数'!J388)</f>
        <v>N/A</v>
      </c>
      <c r="H387" s="22" t="str">
        <f>IF(INDEX(Veh_Marshal,0,5)="N/A","N/A",'输出-系统进路参数'!K388)</f>
        <v>N/A</v>
      </c>
      <c r="I387" s="22" t="str">
        <f>IF(INDEX(Veh_Marshal,0,5)="N/A","N/A",'输出-系统进路参数'!L388)</f>
        <v>N/A</v>
      </c>
      <c r="J387" s="22" t="str">
        <f>IF(INDEX(Veh_Marshal,0,5)="N/A","N/A",'输出-系统进路参数'!M388)</f>
        <v>N/A</v>
      </c>
      <c r="K387" s="22" t="str">
        <f>IF(INDEX(Veh_Marshal,0,5)="N/A","N/A",'输出-系统进路参数'!N388)</f>
        <v>N/A</v>
      </c>
      <c r="L387" s="22" t="str">
        <f>IF(INDEX(Veh_Marshal,0,5)="N/A","N/A",'输出-系统进路参数'!O388)</f>
        <v>N/A</v>
      </c>
      <c r="M387" s="22" t="str">
        <f>IF(INDEX(Veh_Marshal,0,5)="N/A","N/A",'输出-系统进路参数'!P388)</f>
        <v>N/A</v>
      </c>
      <c r="N387" s="22" t="str">
        <f>IF(INDEX(Veh_Marshal,0,5)="N/A","N/A",'输出-系统进路参数'!Q388)</f>
        <v>N/A</v>
      </c>
      <c r="O387" s="22" t="str">
        <f>IF(INDEX(Veh_Marshal,0,5)="N/A","N/A",'输出-系统进路参数'!R388)</f>
        <v>N/A</v>
      </c>
      <c r="P387" s="22" t="str">
        <f>IF(INDEX(Veh_Marshal,0,5)="N/A","N/A",'输出-系统进路参数'!S388)</f>
        <v>N/A</v>
      </c>
      <c r="Q387" s="22" t="str">
        <f>IF(INDEX(Veh_Marshal,0,5)="N/A","N/A",'输出-系统进路参数'!T388)</f>
        <v>N/A</v>
      </c>
      <c r="R387" s="22" t="str">
        <f>IF(INDEX(Veh_Marshal,0,5)="N/A","N/A",'输出-系统进路参数'!U388)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IF(INDEX(Veh_Marshal,0,5)="N/A","N/A",'输出-系统进路参数'!B389)</f>
        <v>N/A</v>
      </c>
      <c r="B388" s="22" t="str">
        <f>IF(INDEX(Veh_Marshal,0,5)="N/A","N/A",'输出-系统进路参数'!E389)</f>
        <v>N/A</v>
      </c>
      <c r="C388" s="22" t="str">
        <f>IF(INDEX(Veh_Marshal,0,5)="N/A","N/A",'输出-系统进路参数'!F389)</f>
        <v>N/A</v>
      </c>
      <c r="D388" s="22" t="str">
        <f>IF(INDEX(Veh_Marshal,0,5)="N/A","N/A",'输出-系统进路参数'!G389)</f>
        <v>N/A</v>
      </c>
      <c r="E388" s="22" t="str">
        <f>IF(INDEX(Veh_Marshal,0,5)="N/A","N/A",'输出-系统进路参数'!H389)</f>
        <v>N/A</v>
      </c>
      <c r="F388" s="22" t="str">
        <f>IF(INDEX(Veh_Marshal,0,5)="N/A","N/A",'输出-系统进路参数'!I389)</f>
        <v>N/A</v>
      </c>
      <c r="G388" s="22" t="str">
        <f>IF(INDEX(Veh_Marshal,0,5)="N/A","N/A",'输出-系统进路参数'!J389)</f>
        <v>N/A</v>
      </c>
      <c r="H388" s="22" t="str">
        <f>IF(INDEX(Veh_Marshal,0,5)="N/A","N/A",'输出-系统进路参数'!K389)</f>
        <v>N/A</v>
      </c>
      <c r="I388" s="22" t="str">
        <f>IF(INDEX(Veh_Marshal,0,5)="N/A","N/A",'输出-系统进路参数'!L389)</f>
        <v>N/A</v>
      </c>
      <c r="J388" s="22" t="str">
        <f>IF(INDEX(Veh_Marshal,0,5)="N/A","N/A",'输出-系统进路参数'!M389)</f>
        <v>N/A</v>
      </c>
      <c r="K388" s="22" t="str">
        <f>IF(INDEX(Veh_Marshal,0,5)="N/A","N/A",'输出-系统进路参数'!N389)</f>
        <v>N/A</v>
      </c>
      <c r="L388" s="22" t="str">
        <f>IF(INDEX(Veh_Marshal,0,5)="N/A","N/A",'输出-系统进路参数'!O389)</f>
        <v>N/A</v>
      </c>
      <c r="M388" s="22" t="str">
        <f>IF(INDEX(Veh_Marshal,0,5)="N/A","N/A",'输出-系统进路参数'!P389)</f>
        <v>N/A</v>
      </c>
      <c r="N388" s="22" t="str">
        <f>IF(INDEX(Veh_Marshal,0,5)="N/A","N/A",'输出-系统进路参数'!Q389)</f>
        <v>N/A</v>
      </c>
      <c r="O388" s="22" t="str">
        <f>IF(INDEX(Veh_Marshal,0,5)="N/A","N/A",'输出-系统进路参数'!R389)</f>
        <v>N/A</v>
      </c>
      <c r="P388" s="22" t="str">
        <f>IF(INDEX(Veh_Marshal,0,5)="N/A","N/A",'输出-系统进路参数'!S389)</f>
        <v>N/A</v>
      </c>
      <c r="Q388" s="22" t="str">
        <f>IF(INDEX(Veh_Marshal,0,5)="N/A","N/A",'输出-系统进路参数'!T389)</f>
        <v>N/A</v>
      </c>
      <c r="R388" s="22" t="str">
        <f>IF(INDEX(Veh_Marshal,0,5)="N/A","N/A",'输出-系统进路参数'!U389)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IF(INDEX(Veh_Marshal,0,5)="N/A","N/A",'输出-系统进路参数'!B390)</f>
        <v>N/A</v>
      </c>
      <c r="B389" s="22" t="str">
        <f>IF(INDEX(Veh_Marshal,0,5)="N/A","N/A",'输出-系统进路参数'!E390)</f>
        <v>N/A</v>
      </c>
      <c r="C389" s="22" t="str">
        <f>IF(INDEX(Veh_Marshal,0,5)="N/A","N/A",'输出-系统进路参数'!F390)</f>
        <v>N/A</v>
      </c>
      <c r="D389" s="22" t="str">
        <f>IF(INDEX(Veh_Marshal,0,5)="N/A","N/A",'输出-系统进路参数'!G390)</f>
        <v>N/A</v>
      </c>
      <c r="E389" s="22" t="str">
        <f>IF(INDEX(Veh_Marshal,0,5)="N/A","N/A",'输出-系统进路参数'!H390)</f>
        <v>N/A</v>
      </c>
      <c r="F389" s="22" t="str">
        <f>IF(INDEX(Veh_Marshal,0,5)="N/A","N/A",'输出-系统进路参数'!I390)</f>
        <v>N/A</v>
      </c>
      <c r="G389" s="22" t="str">
        <f>IF(INDEX(Veh_Marshal,0,5)="N/A","N/A",'输出-系统进路参数'!J390)</f>
        <v>N/A</v>
      </c>
      <c r="H389" s="22" t="str">
        <f>IF(INDEX(Veh_Marshal,0,5)="N/A","N/A",'输出-系统进路参数'!K390)</f>
        <v>N/A</v>
      </c>
      <c r="I389" s="22" t="str">
        <f>IF(INDEX(Veh_Marshal,0,5)="N/A","N/A",'输出-系统进路参数'!L390)</f>
        <v>N/A</v>
      </c>
      <c r="J389" s="22" t="str">
        <f>IF(INDEX(Veh_Marshal,0,5)="N/A","N/A",'输出-系统进路参数'!M390)</f>
        <v>N/A</v>
      </c>
      <c r="K389" s="22" t="str">
        <f>IF(INDEX(Veh_Marshal,0,5)="N/A","N/A",'输出-系统进路参数'!N390)</f>
        <v>N/A</v>
      </c>
      <c r="L389" s="22" t="str">
        <f>IF(INDEX(Veh_Marshal,0,5)="N/A","N/A",'输出-系统进路参数'!O390)</f>
        <v>N/A</v>
      </c>
      <c r="M389" s="22" t="str">
        <f>IF(INDEX(Veh_Marshal,0,5)="N/A","N/A",'输出-系统进路参数'!P390)</f>
        <v>N/A</v>
      </c>
      <c r="N389" s="22" t="str">
        <f>IF(INDEX(Veh_Marshal,0,5)="N/A","N/A",'输出-系统进路参数'!Q390)</f>
        <v>N/A</v>
      </c>
      <c r="O389" s="22" t="str">
        <f>IF(INDEX(Veh_Marshal,0,5)="N/A","N/A",'输出-系统进路参数'!R390)</f>
        <v>N/A</v>
      </c>
      <c r="P389" s="22" t="str">
        <f>IF(INDEX(Veh_Marshal,0,5)="N/A","N/A",'输出-系统进路参数'!S390)</f>
        <v>N/A</v>
      </c>
      <c r="Q389" s="22" t="str">
        <f>IF(INDEX(Veh_Marshal,0,5)="N/A","N/A",'输出-系统进路参数'!T390)</f>
        <v>N/A</v>
      </c>
      <c r="R389" s="22" t="str">
        <f>IF(INDEX(Veh_Marshal,0,5)="N/A","N/A",'输出-系统进路参数'!U390)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IF(INDEX(Veh_Marshal,0,5)="N/A","N/A",'输出-系统进路参数'!B391)</f>
        <v>N/A</v>
      </c>
      <c r="B390" s="22" t="str">
        <f>IF(INDEX(Veh_Marshal,0,5)="N/A","N/A",'输出-系统进路参数'!E391)</f>
        <v>N/A</v>
      </c>
      <c r="C390" s="22" t="str">
        <f>IF(INDEX(Veh_Marshal,0,5)="N/A","N/A",'输出-系统进路参数'!F391)</f>
        <v>N/A</v>
      </c>
      <c r="D390" s="22" t="str">
        <f>IF(INDEX(Veh_Marshal,0,5)="N/A","N/A",'输出-系统进路参数'!G391)</f>
        <v>N/A</v>
      </c>
      <c r="E390" s="22" t="str">
        <f>IF(INDEX(Veh_Marshal,0,5)="N/A","N/A",'输出-系统进路参数'!H391)</f>
        <v>N/A</v>
      </c>
      <c r="F390" s="22" t="str">
        <f>IF(INDEX(Veh_Marshal,0,5)="N/A","N/A",'输出-系统进路参数'!I391)</f>
        <v>N/A</v>
      </c>
      <c r="G390" s="22" t="str">
        <f>IF(INDEX(Veh_Marshal,0,5)="N/A","N/A",'输出-系统进路参数'!J391)</f>
        <v>N/A</v>
      </c>
      <c r="H390" s="22" t="str">
        <f>IF(INDEX(Veh_Marshal,0,5)="N/A","N/A",'输出-系统进路参数'!K391)</f>
        <v>N/A</v>
      </c>
      <c r="I390" s="22" t="str">
        <f>IF(INDEX(Veh_Marshal,0,5)="N/A","N/A",'输出-系统进路参数'!L391)</f>
        <v>N/A</v>
      </c>
      <c r="J390" s="22" t="str">
        <f>IF(INDEX(Veh_Marshal,0,5)="N/A","N/A",'输出-系统进路参数'!M391)</f>
        <v>N/A</v>
      </c>
      <c r="K390" s="22" t="str">
        <f>IF(INDEX(Veh_Marshal,0,5)="N/A","N/A",'输出-系统进路参数'!N391)</f>
        <v>N/A</v>
      </c>
      <c r="L390" s="22" t="str">
        <f>IF(INDEX(Veh_Marshal,0,5)="N/A","N/A",'输出-系统进路参数'!O391)</f>
        <v>N/A</v>
      </c>
      <c r="M390" s="22" t="str">
        <f>IF(INDEX(Veh_Marshal,0,5)="N/A","N/A",'输出-系统进路参数'!P391)</f>
        <v>N/A</v>
      </c>
      <c r="N390" s="22" t="str">
        <f>IF(INDEX(Veh_Marshal,0,5)="N/A","N/A",'输出-系统进路参数'!Q391)</f>
        <v>N/A</v>
      </c>
      <c r="O390" s="22" t="str">
        <f>IF(INDEX(Veh_Marshal,0,5)="N/A","N/A",'输出-系统进路参数'!R391)</f>
        <v>N/A</v>
      </c>
      <c r="P390" s="22" t="str">
        <f>IF(INDEX(Veh_Marshal,0,5)="N/A","N/A",'输出-系统进路参数'!S391)</f>
        <v>N/A</v>
      </c>
      <c r="Q390" s="22" t="str">
        <f>IF(INDEX(Veh_Marshal,0,5)="N/A","N/A",'输出-系统进路参数'!T391)</f>
        <v>N/A</v>
      </c>
      <c r="R390" s="22" t="str">
        <f>IF(INDEX(Veh_Marshal,0,5)="N/A","N/A",'输出-系统进路参数'!U391)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IF(INDEX(Veh_Marshal,0,5)="N/A","N/A",'输出-系统进路参数'!B392)</f>
        <v>N/A</v>
      </c>
      <c r="B391" s="22" t="str">
        <f>IF(INDEX(Veh_Marshal,0,5)="N/A","N/A",'输出-系统进路参数'!E392)</f>
        <v>N/A</v>
      </c>
      <c r="C391" s="22" t="str">
        <f>IF(INDEX(Veh_Marshal,0,5)="N/A","N/A",'输出-系统进路参数'!F392)</f>
        <v>N/A</v>
      </c>
      <c r="D391" s="22" t="str">
        <f>IF(INDEX(Veh_Marshal,0,5)="N/A","N/A",'输出-系统进路参数'!G392)</f>
        <v>N/A</v>
      </c>
      <c r="E391" s="22" t="str">
        <f>IF(INDEX(Veh_Marshal,0,5)="N/A","N/A",'输出-系统进路参数'!H392)</f>
        <v>N/A</v>
      </c>
      <c r="F391" s="22" t="str">
        <f>IF(INDEX(Veh_Marshal,0,5)="N/A","N/A",'输出-系统进路参数'!I392)</f>
        <v>N/A</v>
      </c>
      <c r="G391" s="22" t="str">
        <f>IF(INDEX(Veh_Marshal,0,5)="N/A","N/A",'输出-系统进路参数'!J392)</f>
        <v>N/A</v>
      </c>
      <c r="H391" s="22" t="str">
        <f>IF(INDEX(Veh_Marshal,0,5)="N/A","N/A",'输出-系统进路参数'!K392)</f>
        <v>N/A</v>
      </c>
      <c r="I391" s="22" t="str">
        <f>IF(INDEX(Veh_Marshal,0,5)="N/A","N/A",'输出-系统进路参数'!L392)</f>
        <v>N/A</v>
      </c>
      <c r="J391" s="22" t="str">
        <f>IF(INDEX(Veh_Marshal,0,5)="N/A","N/A",'输出-系统进路参数'!M392)</f>
        <v>N/A</v>
      </c>
      <c r="K391" s="22" t="str">
        <f>IF(INDEX(Veh_Marshal,0,5)="N/A","N/A",'输出-系统进路参数'!N392)</f>
        <v>N/A</v>
      </c>
      <c r="L391" s="22" t="str">
        <f>IF(INDEX(Veh_Marshal,0,5)="N/A","N/A",'输出-系统进路参数'!O392)</f>
        <v>N/A</v>
      </c>
      <c r="M391" s="22" t="str">
        <f>IF(INDEX(Veh_Marshal,0,5)="N/A","N/A",'输出-系统进路参数'!P392)</f>
        <v>N/A</v>
      </c>
      <c r="N391" s="22" t="str">
        <f>IF(INDEX(Veh_Marshal,0,5)="N/A","N/A",'输出-系统进路参数'!Q392)</f>
        <v>N/A</v>
      </c>
      <c r="O391" s="22" t="str">
        <f>IF(INDEX(Veh_Marshal,0,5)="N/A","N/A",'输出-系统进路参数'!R392)</f>
        <v>N/A</v>
      </c>
      <c r="P391" s="22" t="str">
        <f>IF(INDEX(Veh_Marshal,0,5)="N/A","N/A",'输出-系统进路参数'!S392)</f>
        <v>N/A</v>
      </c>
      <c r="Q391" s="22" t="str">
        <f>IF(INDEX(Veh_Marshal,0,5)="N/A","N/A",'输出-系统进路参数'!T392)</f>
        <v>N/A</v>
      </c>
      <c r="R391" s="22" t="str">
        <f>IF(INDEX(Veh_Marshal,0,5)="N/A","N/A",'输出-系统进路参数'!U392)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IF(INDEX(Veh_Marshal,0,5)="N/A","N/A",'输出-系统进路参数'!B393)</f>
        <v>N/A</v>
      </c>
      <c r="B392" s="22" t="str">
        <f>IF(INDEX(Veh_Marshal,0,5)="N/A","N/A",'输出-系统进路参数'!E393)</f>
        <v>N/A</v>
      </c>
      <c r="C392" s="22" t="str">
        <f>IF(INDEX(Veh_Marshal,0,5)="N/A","N/A",'输出-系统进路参数'!F393)</f>
        <v>N/A</v>
      </c>
      <c r="D392" s="22" t="str">
        <f>IF(INDEX(Veh_Marshal,0,5)="N/A","N/A",'输出-系统进路参数'!G393)</f>
        <v>N/A</v>
      </c>
      <c r="E392" s="22" t="str">
        <f>IF(INDEX(Veh_Marshal,0,5)="N/A","N/A",'输出-系统进路参数'!H393)</f>
        <v>N/A</v>
      </c>
      <c r="F392" s="22" t="str">
        <f>IF(INDEX(Veh_Marshal,0,5)="N/A","N/A",'输出-系统进路参数'!I393)</f>
        <v>N/A</v>
      </c>
      <c r="G392" s="22" t="str">
        <f>IF(INDEX(Veh_Marshal,0,5)="N/A","N/A",'输出-系统进路参数'!J393)</f>
        <v>N/A</v>
      </c>
      <c r="H392" s="22" t="str">
        <f>IF(INDEX(Veh_Marshal,0,5)="N/A","N/A",'输出-系统进路参数'!K393)</f>
        <v>N/A</v>
      </c>
      <c r="I392" s="22" t="str">
        <f>IF(INDEX(Veh_Marshal,0,5)="N/A","N/A",'输出-系统进路参数'!L393)</f>
        <v>N/A</v>
      </c>
      <c r="J392" s="22" t="str">
        <f>IF(INDEX(Veh_Marshal,0,5)="N/A","N/A",'输出-系统进路参数'!M393)</f>
        <v>N/A</v>
      </c>
      <c r="K392" s="22" t="str">
        <f>IF(INDEX(Veh_Marshal,0,5)="N/A","N/A",'输出-系统进路参数'!N393)</f>
        <v>N/A</v>
      </c>
      <c r="L392" s="22" t="str">
        <f>IF(INDEX(Veh_Marshal,0,5)="N/A","N/A",'输出-系统进路参数'!O393)</f>
        <v>N/A</v>
      </c>
      <c r="M392" s="22" t="str">
        <f>IF(INDEX(Veh_Marshal,0,5)="N/A","N/A",'输出-系统进路参数'!P393)</f>
        <v>N/A</v>
      </c>
      <c r="N392" s="22" t="str">
        <f>IF(INDEX(Veh_Marshal,0,5)="N/A","N/A",'输出-系统进路参数'!Q393)</f>
        <v>N/A</v>
      </c>
      <c r="O392" s="22" t="str">
        <f>IF(INDEX(Veh_Marshal,0,5)="N/A","N/A",'输出-系统进路参数'!R393)</f>
        <v>N/A</v>
      </c>
      <c r="P392" s="22" t="str">
        <f>IF(INDEX(Veh_Marshal,0,5)="N/A","N/A",'输出-系统进路参数'!S393)</f>
        <v>N/A</v>
      </c>
      <c r="Q392" s="22" t="str">
        <f>IF(INDEX(Veh_Marshal,0,5)="N/A","N/A",'输出-系统进路参数'!T393)</f>
        <v>N/A</v>
      </c>
      <c r="R392" s="22" t="str">
        <f>IF(INDEX(Veh_Marshal,0,5)="N/A","N/A",'输出-系统进路参数'!U393)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IF(INDEX(Veh_Marshal,0,5)="N/A","N/A",'输出-系统进路参数'!B394)</f>
        <v>N/A</v>
      </c>
      <c r="B393" s="22" t="str">
        <f>IF(INDEX(Veh_Marshal,0,5)="N/A","N/A",'输出-系统进路参数'!E394)</f>
        <v>N/A</v>
      </c>
      <c r="C393" s="22" t="str">
        <f>IF(INDEX(Veh_Marshal,0,5)="N/A","N/A",'输出-系统进路参数'!F394)</f>
        <v>N/A</v>
      </c>
      <c r="D393" s="22" t="str">
        <f>IF(INDEX(Veh_Marshal,0,5)="N/A","N/A",'输出-系统进路参数'!G394)</f>
        <v>N/A</v>
      </c>
      <c r="E393" s="22" t="str">
        <f>IF(INDEX(Veh_Marshal,0,5)="N/A","N/A",'输出-系统进路参数'!H394)</f>
        <v>N/A</v>
      </c>
      <c r="F393" s="22" t="str">
        <f>IF(INDEX(Veh_Marshal,0,5)="N/A","N/A",'输出-系统进路参数'!I394)</f>
        <v>N/A</v>
      </c>
      <c r="G393" s="22" t="str">
        <f>IF(INDEX(Veh_Marshal,0,5)="N/A","N/A",'输出-系统进路参数'!J394)</f>
        <v>N/A</v>
      </c>
      <c r="H393" s="22" t="str">
        <f>IF(INDEX(Veh_Marshal,0,5)="N/A","N/A",'输出-系统进路参数'!K394)</f>
        <v>N/A</v>
      </c>
      <c r="I393" s="22" t="str">
        <f>IF(INDEX(Veh_Marshal,0,5)="N/A","N/A",'输出-系统进路参数'!L394)</f>
        <v>N/A</v>
      </c>
      <c r="J393" s="22" t="str">
        <f>IF(INDEX(Veh_Marshal,0,5)="N/A","N/A",'输出-系统进路参数'!M394)</f>
        <v>N/A</v>
      </c>
      <c r="K393" s="22" t="str">
        <f>IF(INDEX(Veh_Marshal,0,5)="N/A","N/A",'输出-系统进路参数'!N394)</f>
        <v>N/A</v>
      </c>
      <c r="L393" s="22" t="str">
        <f>IF(INDEX(Veh_Marshal,0,5)="N/A","N/A",'输出-系统进路参数'!O394)</f>
        <v>N/A</v>
      </c>
      <c r="M393" s="22" t="str">
        <f>IF(INDEX(Veh_Marshal,0,5)="N/A","N/A",'输出-系统进路参数'!P394)</f>
        <v>N/A</v>
      </c>
      <c r="N393" s="22" t="str">
        <f>IF(INDEX(Veh_Marshal,0,5)="N/A","N/A",'输出-系统进路参数'!Q394)</f>
        <v>N/A</v>
      </c>
      <c r="O393" s="22" t="str">
        <f>IF(INDEX(Veh_Marshal,0,5)="N/A","N/A",'输出-系统进路参数'!R394)</f>
        <v>N/A</v>
      </c>
      <c r="P393" s="22" t="str">
        <f>IF(INDEX(Veh_Marshal,0,5)="N/A","N/A",'输出-系统进路参数'!S394)</f>
        <v>N/A</v>
      </c>
      <c r="Q393" s="22" t="str">
        <f>IF(INDEX(Veh_Marshal,0,5)="N/A","N/A",'输出-系统进路参数'!T394)</f>
        <v>N/A</v>
      </c>
      <c r="R393" s="22" t="str">
        <f>IF(INDEX(Veh_Marshal,0,5)="N/A","N/A",'输出-系统进路参数'!U394)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IF(INDEX(Veh_Marshal,0,5)="N/A","N/A",'输出-系统进路参数'!B395)</f>
        <v>N/A</v>
      </c>
      <c r="B394" s="22" t="str">
        <f>IF(INDEX(Veh_Marshal,0,5)="N/A","N/A",'输出-系统进路参数'!E395)</f>
        <v>N/A</v>
      </c>
      <c r="C394" s="22" t="str">
        <f>IF(INDEX(Veh_Marshal,0,5)="N/A","N/A",'输出-系统进路参数'!F395)</f>
        <v>N/A</v>
      </c>
      <c r="D394" s="22" t="str">
        <f>IF(INDEX(Veh_Marshal,0,5)="N/A","N/A",'输出-系统进路参数'!G395)</f>
        <v>N/A</v>
      </c>
      <c r="E394" s="22" t="str">
        <f>IF(INDEX(Veh_Marshal,0,5)="N/A","N/A",'输出-系统进路参数'!H395)</f>
        <v>N/A</v>
      </c>
      <c r="F394" s="22" t="str">
        <f>IF(INDEX(Veh_Marshal,0,5)="N/A","N/A",'输出-系统进路参数'!I395)</f>
        <v>N/A</v>
      </c>
      <c r="G394" s="22" t="str">
        <f>IF(INDEX(Veh_Marshal,0,5)="N/A","N/A",'输出-系统进路参数'!J395)</f>
        <v>N/A</v>
      </c>
      <c r="H394" s="22" t="str">
        <f>IF(INDEX(Veh_Marshal,0,5)="N/A","N/A",'输出-系统进路参数'!K395)</f>
        <v>N/A</v>
      </c>
      <c r="I394" s="22" t="str">
        <f>IF(INDEX(Veh_Marshal,0,5)="N/A","N/A",'输出-系统进路参数'!L395)</f>
        <v>N/A</v>
      </c>
      <c r="J394" s="22" t="str">
        <f>IF(INDEX(Veh_Marshal,0,5)="N/A","N/A",'输出-系统进路参数'!M395)</f>
        <v>N/A</v>
      </c>
      <c r="K394" s="22" t="str">
        <f>IF(INDEX(Veh_Marshal,0,5)="N/A","N/A",'输出-系统进路参数'!N395)</f>
        <v>N/A</v>
      </c>
      <c r="L394" s="22" t="str">
        <f>IF(INDEX(Veh_Marshal,0,5)="N/A","N/A",'输出-系统进路参数'!O395)</f>
        <v>N/A</v>
      </c>
      <c r="M394" s="22" t="str">
        <f>IF(INDEX(Veh_Marshal,0,5)="N/A","N/A",'输出-系统进路参数'!P395)</f>
        <v>N/A</v>
      </c>
      <c r="N394" s="22" t="str">
        <f>IF(INDEX(Veh_Marshal,0,5)="N/A","N/A",'输出-系统进路参数'!Q395)</f>
        <v>N/A</v>
      </c>
      <c r="O394" s="22" t="str">
        <f>IF(INDEX(Veh_Marshal,0,5)="N/A","N/A",'输出-系统进路参数'!R395)</f>
        <v>N/A</v>
      </c>
      <c r="P394" s="22" t="str">
        <f>IF(INDEX(Veh_Marshal,0,5)="N/A","N/A",'输出-系统进路参数'!S395)</f>
        <v>N/A</v>
      </c>
      <c r="Q394" s="22" t="str">
        <f>IF(INDEX(Veh_Marshal,0,5)="N/A","N/A",'输出-系统进路参数'!T395)</f>
        <v>N/A</v>
      </c>
      <c r="R394" s="22" t="str">
        <f>IF(INDEX(Veh_Marshal,0,5)="N/A","N/A",'输出-系统进路参数'!U395)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IF(INDEX(Veh_Marshal,0,5)="N/A","N/A",'输出-系统进路参数'!B396)</f>
        <v>N/A</v>
      </c>
      <c r="B395" s="22" t="str">
        <f>IF(INDEX(Veh_Marshal,0,5)="N/A","N/A",'输出-系统进路参数'!E396)</f>
        <v>N/A</v>
      </c>
      <c r="C395" s="22" t="str">
        <f>IF(INDEX(Veh_Marshal,0,5)="N/A","N/A",'输出-系统进路参数'!F396)</f>
        <v>N/A</v>
      </c>
      <c r="D395" s="22" t="str">
        <f>IF(INDEX(Veh_Marshal,0,5)="N/A","N/A",'输出-系统进路参数'!G396)</f>
        <v>N/A</v>
      </c>
      <c r="E395" s="22" t="str">
        <f>IF(INDEX(Veh_Marshal,0,5)="N/A","N/A",'输出-系统进路参数'!H396)</f>
        <v>N/A</v>
      </c>
      <c r="F395" s="22" t="str">
        <f>IF(INDEX(Veh_Marshal,0,5)="N/A","N/A",'输出-系统进路参数'!I396)</f>
        <v>N/A</v>
      </c>
      <c r="G395" s="22" t="str">
        <f>IF(INDEX(Veh_Marshal,0,5)="N/A","N/A",'输出-系统进路参数'!J396)</f>
        <v>N/A</v>
      </c>
      <c r="H395" s="22" t="str">
        <f>IF(INDEX(Veh_Marshal,0,5)="N/A","N/A",'输出-系统进路参数'!K396)</f>
        <v>N/A</v>
      </c>
      <c r="I395" s="22" t="str">
        <f>IF(INDEX(Veh_Marshal,0,5)="N/A","N/A",'输出-系统进路参数'!L396)</f>
        <v>N/A</v>
      </c>
      <c r="J395" s="22" t="str">
        <f>IF(INDEX(Veh_Marshal,0,5)="N/A","N/A",'输出-系统进路参数'!M396)</f>
        <v>N/A</v>
      </c>
      <c r="K395" s="22" t="str">
        <f>IF(INDEX(Veh_Marshal,0,5)="N/A","N/A",'输出-系统进路参数'!N396)</f>
        <v>N/A</v>
      </c>
      <c r="L395" s="22" t="str">
        <f>IF(INDEX(Veh_Marshal,0,5)="N/A","N/A",'输出-系统进路参数'!O396)</f>
        <v>N/A</v>
      </c>
      <c r="M395" s="22" t="str">
        <f>IF(INDEX(Veh_Marshal,0,5)="N/A","N/A",'输出-系统进路参数'!P396)</f>
        <v>N/A</v>
      </c>
      <c r="N395" s="22" t="str">
        <f>IF(INDEX(Veh_Marshal,0,5)="N/A","N/A",'输出-系统进路参数'!Q396)</f>
        <v>N/A</v>
      </c>
      <c r="O395" s="22" t="str">
        <f>IF(INDEX(Veh_Marshal,0,5)="N/A","N/A",'输出-系统进路参数'!R396)</f>
        <v>N/A</v>
      </c>
      <c r="P395" s="22" t="str">
        <f>IF(INDEX(Veh_Marshal,0,5)="N/A","N/A",'输出-系统进路参数'!S396)</f>
        <v>N/A</v>
      </c>
      <c r="Q395" s="22" t="str">
        <f>IF(INDEX(Veh_Marshal,0,5)="N/A","N/A",'输出-系统进路参数'!T396)</f>
        <v>N/A</v>
      </c>
      <c r="R395" s="22" t="str">
        <f>IF(INDEX(Veh_Marshal,0,5)="N/A","N/A",'输出-系统进路参数'!U396)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IF(INDEX(Veh_Marshal,0,5)="N/A","N/A",'输出-系统进路参数'!B397)</f>
        <v>N/A</v>
      </c>
      <c r="B396" s="22" t="str">
        <f>IF(INDEX(Veh_Marshal,0,5)="N/A","N/A",'输出-系统进路参数'!E397)</f>
        <v>N/A</v>
      </c>
      <c r="C396" s="22" t="str">
        <f>IF(INDEX(Veh_Marshal,0,5)="N/A","N/A",'输出-系统进路参数'!F397)</f>
        <v>N/A</v>
      </c>
      <c r="D396" s="22" t="str">
        <f>IF(INDEX(Veh_Marshal,0,5)="N/A","N/A",'输出-系统进路参数'!G397)</f>
        <v>N/A</v>
      </c>
      <c r="E396" s="22" t="str">
        <f>IF(INDEX(Veh_Marshal,0,5)="N/A","N/A",'输出-系统进路参数'!H397)</f>
        <v>N/A</v>
      </c>
      <c r="F396" s="22" t="str">
        <f>IF(INDEX(Veh_Marshal,0,5)="N/A","N/A",'输出-系统进路参数'!I397)</f>
        <v>N/A</v>
      </c>
      <c r="G396" s="22" t="str">
        <f>IF(INDEX(Veh_Marshal,0,5)="N/A","N/A",'输出-系统进路参数'!J397)</f>
        <v>N/A</v>
      </c>
      <c r="H396" s="22" t="str">
        <f>IF(INDEX(Veh_Marshal,0,5)="N/A","N/A",'输出-系统进路参数'!K397)</f>
        <v>N/A</v>
      </c>
      <c r="I396" s="22" t="str">
        <f>IF(INDEX(Veh_Marshal,0,5)="N/A","N/A",'输出-系统进路参数'!L397)</f>
        <v>N/A</v>
      </c>
      <c r="J396" s="22" t="str">
        <f>IF(INDEX(Veh_Marshal,0,5)="N/A","N/A",'输出-系统进路参数'!M397)</f>
        <v>N/A</v>
      </c>
      <c r="K396" s="22" t="str">
        <f>IF(INDEX(Veh_Marshal,0,5)="N/A","N/A",'输出-系统进路参数'!N397)</f>
        <v>N/A</v>
      </c>
      <c r="L396" s="22" t="str">
        <f>IF(INDEX(Veh_Marshal,0,5)="N/A","N/A",'输出-系统进路参数'!O397)</f>
        <v>N/A</v>
      </c>
      <c r="M396" s="22" t="str">
        <f>IF(INDEX(Veh_Marshal,0,5)="N/A","N/A",'输出-系统进路参数'!P397)</f>
        <v>N/A</v>
      </c>
      <c r="N396" s="22" t="str">
        <f>IF(INDEX(Veh_Marshal,0,5)="N/A","N/A",'输出-系统进路参数'!Q397)</f>
        <v>N/A</v>
      </c>
      <c r="O396" s="22" t="str">
        <f>IF(INDEX(Veh_Marshal,0,5)="N/A","N/A",'输出-系统进路参数'!R397)</f>
        <v>N/A</v>
      </c>
      <c r="P396" s="22" t="str">
        <f>IF(INDEX(Veh_Marshal,0,5)="N/A","N/A",'输出-系统进路参数'!S397)</f>
        <v>N/A</v>
      </c>
      <c r="Q396" s="22" t="str">
        <f>IF(INDEX(Veh_Marshal,0,5)="N/A","N/A",'输出-系统进路参数'!T397)</f>
        <v>N/A</v>
      </c>
      <c r="R396" s="22" t="str">
        <f>IF(INDEX(Veh_Marshal,0,5)="N/A","N/A",'输出-系统进路参数'!U397)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IF(INDEX(Veh_Marshal,0,5)="N/A","N/A",'输出-系统进路参数'!B398)</f>
        <v>N/A</v>
      </c>
      <c r="B397" s="22" t="str">
        <f>IF(INDEX(Veh_Marshal,0,5)="N/A","N/A",'输出-系统进路参数'!E398)</f>
        <v>N/A</v>
      </c>
      <c r="C397" s="22" t="str">
        <f>IF(INDEX(Veh_Marshal,0,5)="N/A","N/A",'输出-系统进路参数'!F398)</f>
        <v>N/A</v>
      </c>
      <c r="D397" s="22" t="str">
        <f>IF(INDEX(Veh_Marshal,0,5)="N/A","N/A",'输出-系统进路参数'!G398)</f>
        <v>N/A</v>
      </c>
      <c r="E397" s="22" t="str">
        <f>IF(INDEX(Veh_Marshal,0,5)="N/A","N/A",'输出-系统进路参数'!H398)</f>
        <v>N/A</v>
      </c>
      <c r="F397" s="22" t="str">
        <f>IF(INDEX(Veh_Marshal,0,5)="N/A","N/A",'输出-系统进路参数'!I398)</f>
        <v>N/A</v>
      </c>
      <c r="G397" s="22" t="str">
        <f>IF(INDEX(Veh_Marshal,0,5)="N/A","N/A",'输出-系统进路参数'!J398)</f>
        <v>N/A</v>
      </c>
      <c r="H397" s="22" t="str">
        <f>IF(INDEX(Veh_Marshal,0,5)="N/A","N/A",'输出-系统进路参数'!K398)</f>
        <v>N/A</v>
      </c>
      <c r="I397" s="22" t="str">
        <f>IF(INDEX(Veh_Marshal,0,5)="N/A","N/A",'输出-系统进路参数'!L398)</f>
        <v>N/A</v>
      </c>
      <c r="J397" s="22" t="str">
        <f>IF(INDEX(Veh_Marshal,0,5)="N/A","N/A",'输出-系统进路参数'!M398)</f>
        <v>N/A</v>
      </c>
      <c r="K397" s="22" t="str">
        <f>IF(INDEX(Veh_Marshal,0,5)="N/A","N/A",'输出-系统进路参数'!N398)</f>
        <v>N/A</v>
      </c>
      <c r="L397" s="22" t="str">
        <f>IF(INDEX(Veh_Marshal,0,5)="N/A","N/A",'输出-系统进路参数'!O398)</f>
        <v>N/A</v>
      </c>
      <c r="M397" s="22" t="str">
        <f>IF(INDEX(Veh_Marshal,0,5)="N/A","N/A",'输出-系统进路参数'!P398)</f>
        <v>N/A</v>
      </c>
      <c r="N397" s="22" t="str">
        <f>IF(INDEX(Veh_Marshal,0,5)="N/A","N/A",'输出-系统进路参数'!Q398)</f>
        <v>N/A</v>
      </c>
      <c r="O397" s="22" t="str">
        <f>IF(INDEX(Veh_Marshal,0,5)="N/A","N/A",'输出-系统进路参数'!R398)</f>
        <v>N/A</v>
      </c>
      <c r="P397" s="22" t="str">
        <f>IF(INDEX(Veh_Marshal,0,5)="N/A","N/A",'输出-系统进路参数'!S398)</f>
        <v>N/A</v>
      </c>
      <c r="Q397" s="22" t="str">
        <f>IF(INDEX(Veh_Marshal,0,5)="N/A","N/A",'输出-系统进路参数'!T398)</f>
        <v>N/A</v>
      </c>
      <c r="R397" s="22" t="str">
        <f>IF(INDEX(Veh_Marshal,0,5)="N/A","N/A",'输出-系统进路参数'!U398)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IF(INDEX(Veh_Marshal,0,5)="N/A","N/A",'输出-系统进路参数'!B399)</f>
        <v>N/A</v>
      </c>
      <c r="B398" s="22" t="str">
        <f>IF(INDEX(Veh_Marshal,0,5)="N/A","N/A",'输出-系统进路参数'!E399)</f>
        <v>N/A</v>
      </c>
      <c r="C398" s="22" t="str">
        <f>IF(INDEX(Veh_Marshal,0,5)="N/A","N/A",'输出-系统进路参数'!F399)</f>
        <v>N/A</v>
      </c>
      <c r="D398" s="22" t="str">
        <f>IF(INDEX(Veh_Marshal,0,5)="N/A","N/A",'输出-系统进路参数'!G399)</f>
        <v>N/A</v>
      </c>
      <c r="E398" s="22" t="str">
        <f>IF(INDEX(Veh_Marshal,0,5)="N/A","N/A",'输出-系统进路参数'!H399)</f>
        <v>N/A</v>
      </c>
      <c r="F398" s="22" t="str">
        <f>IF(INDEX(Veh_Marshal,0,5)="N/A","N/A",'输出-系统进路参数'!I399)</f>
        <v>N/A</v>
      </c>
      <c r="G398" s="22" t="str">
        <f>IF(INDEX(Veh_Marshal,0,5)="N/A","N/A",'输出-系统进路参数'!J399)</f>
        <v>N/A</v>
      </c>
      <c r="H398" s="22" t="str">
        <f>IF(INDEX(Veh_Marshal,0,5)="N/A","N/A",'输出-系统进路参数'!K399)</f>
        <v>N/A</v>
      </c>
      <c r="I398" s="22" t="str">
        <f>IF(INDEX(Veh_Marshal,0,5)="N/A","N/A",'输出-系统进路参数'!L399)</f>
        <v>N/A</v>
      </c>
      <c r="J398" s="22" t="str">
        <f>IF(INDEX(Veh_Marshal,0,5)="N/A","N/A",'输出-系统进路参数'!M399)</f>
        <v>N/A</v>
      </c>
      <c r="K398" s="22" t="str">
        <f>IF(INDEX(Veh_Marshal,0,5)="N/A","N/A",'输出-系统进路参数'!N399)</f>
        <v>N/A</v>
      </c>
      <c r="L398" s="22" t="str">
        <f>IF(INDEX(Veh_Marshal,0,5)="N/A","N/A",'输出-系统进路参数'!O399)</f>
        <v>N/A</v>
      </c>
      <c r="M398" s="22" t="str">
        <f>IF(INDEX(Veh_Marshal,0,5)="N/A","N/A",'输出-系统进路参数'!P399)</f>
        <v>N/A</v>
      </c>
      <c r="N398" s="22" t="str">
        <f>IF(INDEX(Veh_Marshal,0,5)="N/A","N/A",'输出-系统进路参数'!Q399)</f>
        <v>N/A</v>
      </c>
      <c r="O398" s="22" t="str">
        <f>IF(INDEX(Veh_Marshal,0,5)="N/A","N/A",'输出-系统进路参数'!R399)</f>
        <v>N/A</v>
      </c>
      <c r="P398" s="22" t="str">
        <f>IF(INDEX(Veh_Marshal,0,5)="N/A","N/A",'输出-系统进路参数'!S399)</f>
        <v>N/A</v>
      </c>
      <c r="Q398" s="22" t="str">
        <f>IF(INDEX(Veh_Marshal,0,5)="N/A","N/A",'输出-系统进路参数'!T399)</f>
        <v>N/A</v>
      </c>
      <c r="R398" s="22" t="str">
        <f>IF(INDEX(Veh_Marshal,0,5)="N/A","N/A",'输出-系统进路参数'!U399)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IF(INDEX(Veh_Marshal,0,5)="N/A","N/A",'输出-系统进路参数'!B400)</f>
        <v>N/A</v>
      </c>
      <c r="B399" s="22" t="str">
        <f>IF(INDEX(Veh_Marshal,0,5)="N/A","N/A",'输出-系统进路参数'!E400)</f>
        <v>N/A</v>
      </c>
      <c r="C399" s="22" t="str">
        <f>IF(INDEX(Veh_Marshal,0,5)="N/A","N/A",'输出-系统进路参数'!F400)</f>
        <v>N/A</v>
      </c>
      <c r="D399" s="22" t="str">
        <f>IF(INDEX(Veh_Marshal,0,5)="N/A","N/A",'输出-系统进路参数'!G400)</f>
        <v>N/A</v>
      </c>
      <c r="E399" s="22" t="str">
        <f>IF(INDEX(Veh_Marshal,0,5)="N/A","N/A",'输出-系统进路参数'!H400)</f>
        <v>N/A</v>
      </c>
      <c r="F399" s="22" t="str">
        <f>IF(INDEX(Veh_Marshal,0,5)="N/A","N/A",'输出-系统进路参数'!I400)</f>
        <v>N/A</v>
      </c>
      <c r="G399" s="22" t="str">
        <f>IF(INDEX(Veh_Marshal,0,5)="N/A","N/A",'输出-系统进路参数'!J400)</f>
        <v>N/A</v>
      </c>
      <c r="H399" s="22" t="str">
        <f>IF(INDEX(Veh_Marshal,0,5)="N/A","N/A",'输出-系统进路参数'!K400)</f>
        <v>N/A</v>
      </c>
      <c r="I399" s="22" t="str">
        <f>IF(INDEX(Veh_Marshal,0,5)="N/A","N/A",'输出-系统进路参数'!L400)</f>
        <v>N/A</v>
      </c>
      <c r="J399" s="22" t="str">
        <f>IF(INDEX(Veh_Marshal,0,5)="N/A","N/A",'输出-系统进路参数'!M400)</f>
        <v>N/A</v>
      </c>
      <c r="K399" s="22" t="str">
        <f>IF(INDEX(Veh_Marshal,0,5)="N/A","N/A",'输出-系统进路参数'!N400)</f>
        <v>N/A</v>
      </c>
      <c r="L399" s="22" t="str">
        <f>IF(INDEX(Veh_Marshal,0,5)="N/A","N/A",'输出-系统进路参数'!O400)</f>
        <v>N/A</v>
      </c>
      <c r="M399" s="22" t="str">
        <f>IF(INDEX(Veh_Marshal,0,5)="N/A","N/A",'输出-系统进路参数'!P400)</f>
        <v>N/A</v>
      </c>
      <c r="N399" s="22" t="str">
        <f>IF(INDEX(Veh_Marshal,0,5)="N/A","N/A",'输出-系统进路参数'!Q400)</f>
        <v>N/A</v>
      </c>
      <c r="O399" s="22" t="str">
        <f>IF(INDEX(Veh_Marshal,0,5)="N/A","N/A",'输出-系统进路参数'!R400)</f>
        <v>N/A</v>
      </c>
      <c r="P399" s="22" t="str">
        <f>IF(INDEX(Veh_Marshal,0,5)="N/A","N/A",'输出-系统进路参数'!S400)</f>
        <v>N/A</v>
      </c>
      <c r="Q399" s="22" t="str">
        <f>IF(INDEX(Veh_Marshal,0,5)="N/A","N/A",'输出-系统进路参数'!T400)</f>
        <v>N/A</v>
      </c>
      <c r="R399" s="22" t="str">
        <f>IF(INDEX(Veh_Marshal,0,5)="N/A","N/A",'输出-系统进路参数'!U400)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IF(INDEX(Veh_Marshal,0,5)="N/A","N/A",'输出-系统进路参数'!B401)</f>
        <v>N/A</v>
      </c>
      <c r="B400" s="22" t="str">
        <f>IF(INDEX(Veh_Marshal,0,5)="N/A","N/A",'输出-系统进路参数'!E401)</f>
        <v>N/A</v>
      </c>
      <c r="C400" s="22" t="str">
        <f>IF(INDEX(Veh_Marshal,0,5)="N/A","N/A",'输出-系统进路参数'!F401)</f>
        <v>N/A</v>
      </c>
      <c r="D400" s="22" t="str">
        <f>IF(INDEX(Veh_Marshal,0,5)="N/A","N/A",'输出-系统进路参数'!G401)</f>
        <v>N/A</v>
      </c>
      <c r="E400" s="22" t="str">
        <f>IF(INDEX(Veh_Marshal,0,5)="N/A","N/A",'输出-系统进路参数'!H401)</f>
        <v>N/A</v>
      </c>
      <c r="F400" s="22" t="str">
        <f>IF(INDEX(Veh_Marshal,0,5)="N/A","N/A",'输出-系统进路参数'!I401)</f>
        <v>N/A</v>
      </c>
      <c r="G400" s="22" t="str">
        <f>IF(INDEX(Veh_Marshal,0,5)="N/A","N/A",'输出-系统进路参数'!J401)</f>
        <v>N/A</v>
      </c>
      <c r="H400" s="22" t="str">
        <f>IF(INDEX(Veh_Marshal,0,5)="N/A","N/A",'输出-系统进路参数'!K401)</f>
        <v>N/A</v>
      </c>
      <c r="I400" s="22" t="str">
        <f>IF(INDEX(Veh_Marshal,0,5)="N/A","N/A",'输出-系统进路参数'!L401)</f>
        <v>N/A</v>
      </c>
      <c r="J400" s="22" t="str">
        <f>IF(INDEX(Veh_Marshal,0,5)="N/A","N/A",'输出-系统进路参数'!M401)</f>
        <v>N/A</v>
      </c>
      <c r="K400" s="22" t="str">
        <f>IF(INDEX(Veh_Marshal,0,5)="N/A","N/A",'输出-系统进路参数'!N401)</f>
        <v>N/A</v>
      </c>
      <c r="L400" s="22" t="str">
        <f>IF(INDEX(Veh_Marshal,0,5)="N/A","N/A",'输出-系统进路参数'!O401)</f>
        <v>N/A</v>
      </c>
      <c r="M400" s="22" t="str">
        <f>IF(INDEX(Veh_Marshal,0,5)="N/A","N/A",'输出-系统进路参数'!P401)</f>
        <v>N/A</v>
      </c>
      <c r="N400" s="22" t="str">
        <f>IF(INDEX(Veh_Marshal,0,5)="N/A","N/A",'输出-系统进路参数'!Q401)</f>
        <v>N/A</v>
      </c>
      <c r="O400" s="22" t="str">
        <f>IF(INDEX(Veh_Marshal,0,5)="N/A","N/A",'输出-系统进路参数'!R401)</f>
        <v>N/A</v>
      </c>
      <c r="P400" s="22" t="str">
        <f>IF(INDEX(Veh_Marshal,0,5)="N/A","N/A",'输出-系统进路参数'!S401)</f>
        <v>N/A</v>
      </c>
      <c r="Q400" s="22" t="str">
        <f>IF(INDEX(Veh_Marshal,0,5)="N/A","N/A",'输出-系统进路参数'!T401)</f>
        <v>N/A</v>
      </c>
      <c r="R400" s="22" t="str">
        <f>IF(INDEX(Veh_Marshal,0,5)="N/A","N/A",'输出-系统进路参数'!U401)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IF(INDEX(Veh_Marshal,0,5)="N/A","N/A",'输出-系统进路参数'!B402)</f>
        <v>N/A</v>
      </c>
      <c r="B401" s="22" t="str">
        <f>IF(INDEX(Veh_Marshal,0,5)="N/A","N/A",'输出-系统进路参数'!E402)</f>
        <v>N/A</v>
      </c>
      <c r="C401" s="22" t="str">
        <f>IF(INDEX(Veh_Marshal,0,5)="N/A","N/A",'输出-系统进路参数'!F402)</f>
        <v>N/A</v>
      </c>
      <c r="D401" s="22" t="str">
        <f>IF(INDEX(Veh_Marshal,0,5)="N/A","N/A",'输出-系统进路参数'!G402)</f>
        <v>N/A</v>
      </c>
      <c r="E401" s="22" t="str">
        <f>IF(INDEX(Veh_Marshal,0,5)="N/A","N/A",'输出-系统进路参数'!H402)</f>
        <v>N/A</v>
      </c>
      <c r="F401" s="22" t="str">
        <f>IF(INDEX(Veh_Marshal,0,5)="N/A","N/A",'输出-系统进路参数'!I402)</f>
        <v>N/A</v>
      </c>
      <c r="G401" s="22" t="str">
        <f>IF(INDEX(Veh_Marshal,0,5)="N/A","N/A",'输出-系统进路参数'!J402)</f>
        <v>N/A</v>
      </c>
      <c r="H401" s="22" t="str">
        <f>IF(INDEX(Veh_Marshal,0,5)="N/A","N/A",'输出-系统进路参数'!K402)</f>
        <v>N/A</v>
      </c>
      <c r="I401" s="22" t="str">
        <f>IF(INDEX(Veh_Marshal,0,5)="N/A","N/A",'输出-系统进路参数'!L402)</f>
        <v>N/A</v>
      </c>
      <c r="J401" s="22" t="str">
        <f>IF(INDEX(Veh_Marshal,0,5)="N/A","N/A",'输出-系统进路参数'!M402)</f>
        <v>N/A</v>
      </c>
      <c r="K401" s="22" t="str">
        <f>IF(INDEX(Veh_Marshal,0,5)="N/A","N/A",'输出-系统进路参数'!N402)</f>
        <v>N/A</v>
      </c>
      <c r="L401" s="22" t="str">
        <f>IF(INDEX(Veh_Marshal,0,5)="N/A","N/A",'输出-系统进路参数'!O402)</f>
        <v>N/A</v>
      </c>
      <c r="M401" s="22" t="str">
        <f>IF(INDEX(Veh_Marshal,0,5)="N/A","N/A",'输出-系统进路参数'!P402)</f>
        <v>N/A</v>
      </c>
      <c r="N401" s="22" t="str">
        <f>IF(INDEX(Veh_Marshal,0,5)="N/A","N/A",'输出-系统进路参数'!Q402)</f>
        <v>N/A</v>
      </c>
      <c r="O401" s="22" t="str">
        <f>IF(INDEX(Veh_Marshal,0,5)="N/A","N/A",'输出-系统进路参数'!R402)</f>
        <v>N/A</v>
      </c>
      <c r="P401" s="22" t="str">
        <f>IF(INDEX(Veh_Marshal,0,5)="N/A","N/A",'输出-系统进路参数'!S402)</f>
        <v>N/A</v>
      </c>
      <c r="Q401" s="22" t="str">
        <f>IF(INDEX(Veh_Marshal,0,5)="N/A","N/A",'输出-系统进路参数'!T402)</f>
        <v>N/A</v>
      </c>
      <c r="R401" s="22" t="str">
        <f>IF(INDEX(Veh_Marshal,0,5)="N/A","N/A",'输出-系统进路参数'!U402)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IF(INDEX(Veh_Marshal,0,5)="N/A","N/A",'输出-系统进路参数'!B403)</f>
        <v>N/A</v>
      </c>
      <c r="B402" s="22" t="str">
        <f>IF(INDEX(Veh_Marshal,0,5)="N/A","N/A",'输出-系统进路参数'!E403)</f>
        <v>N/A</v>
      </c>
      <c r="C402" s="22" t="str">
        <f>IF(INDEX(Veh_Marshal,0,5)="N/A","N/A",'输出-系统进路参数'!F403)</f>
        <v>N/A</v>
      </c>
      <c r="D402" s="22" t="str">
        <f>IF(INDEX(Veh_Marshal,0,5)="N/A","N/A",'输出-系统进路参数'!G403)</f>
        <v>N/A</v>
      </c>
      <c r="E402" s="22" t="str">
        <f>IF(INDEX(Veh_Marshal,0,5)="N/A","N/A",'输出-系统进路参数'!H403)</f>
        <v>N/A</v>
      </c>
      <c r="F402" s="22" t="str">
        <f>IF(INDEX(Veh_Marshal,0,5)="N/A","N/A",'输出-系统进路参数'!I403)</f>
        <v>N/A</v>
      </c>
      <c r="G402" s="22" t="str">
        <f>IF(INDEX(Veh_Marshal,0,5)="N/A","N/A",'输出-系统进路参数'!J403)</f>
        <v>N/A</v>
      </c>
      <c r="H402" s="22" t="str">
        <f>IF(INDEX(Veh_Marshal,0,5)="N/A","N/A",'输出-系统进路参数'!K403)</f>
        <v>N/A</v>
      </c>
      <c r="I402" s="22" t="str">
        <f>IF(INDEX(Veh_Marshal,0,5)="N/A","N/A",'输出-系统进路参数'!L403)</f>
        <v>N/A</v>
      </c>
      <c r="J402" s="22" t="str">
        <f>IF(INDEX(Veh_Marshal,0,5)="N/A","N/A",'输出-系统进路参数'!M403)</f>
        <v>N/A</v>
      </c>
      <c r="K402" s="22" t="str">
        <f>IF(INDEX(Veh_Marshal,0,5)="N/A","N/A",'输出-系统进路参数'!N403)</f>
        <v>N/A</v>
      </c>
      <c r="L402" s="22" t="str">
        <f>IF(INDEX(Veh_Marshal,0,5)="N/A","N/A",'输出-系统进路参数'!O403)</f>
        <v>N/A</v>
      </c>
      <c r="M402" s="22" t="str">
        <f>IF(INDEX(Veh_Marshal,0,5)="N/A","N/A",'输出-系统进路参数'!P403)</f>
        <v>N/A</v>
      </c>
      <c r="N402" s="22" t="str">
        <f>IF(INDEX(Veh_Marshal,0,5)="N/A","N/A",'输出-系统进路参数'!Q403)</f>
        <v>N/A</v>
      </c>
      <c r="O402" s="22" t="str">
        <f>IF(INDEX(Veh_Marshal,0,5)="N/A","N/A",'输出-系统进路参数'!R403)</f>
        <v>N/A</v>
      </c>
      <c r="P402" s="22" t="str">
        <f>IF(INDEX(Veh_Marshal,0,5)="N/A","N/A",'输出-系统进路参数'!S403)</f>
        <v>N/A</v>
      </c>
      <c r="Q402" s="22" t="str">
        <f>IF(INDEX(Veh_Marshal,0,5)="N/A","N/A",'输出-系统进路参数'!T403)</f>
        <v>N/A</v>
      </c>
      <c r="R402" s="22" t="str">
        <f>IF(INDEX(Veh_Marshal,0,5)="N/A","N/A",'输出-系统进路参数'!U403)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IF(INDEX(Veh_Marshal,0,5)="N/A","N/A",'输出-系统进路参数'!B404)</f>
        <v>N/A</v>
      </c>
      <c r="B403" s="22" t="str">
        <f>IF(INDEX(Veh_Marshal,0,5)="N/A","N/A",'输出-系统进路参数'!E404)</f>
        <v>N/A</v>
      </c>
      <c r="C403" s="22" t="str">
        <f>IF(INDEX(Veh_Marshal,0,5)="N/A","N/A",'输出-系统进路参数'!F404)</f>
        <v>N/A</v>
      </c>
      <c r="D403" s="22" t="str">
        <f>IF(INDEX(Veh_Marshal,0,5)="N/A","N/A",'输出-系统进路参数'!G404)</f>
        <v>N/A</v>
      </c>
      <c r="E403" s="22" t="str">
        <f>IF(INDEX(Veh_Marshal,0,5)="N/A","N/A",'输出-系统进路参数'!H404)</f>
        <v>N/A</v>
      </c>
      <c r="F403" s="22" t="str">
        <f>IF(INDEX(Veh_Marshal,0,5)="N/A","N/A",'输出-系统进路参数'!I404)</f>
        <v>N/A</v>
      </c>
      <c r="G403" s="22" t="str">
        <f>IF(INDEX(Veh_Marshal,0,5)="N/A","N/A",'输出-系统进路参数'!J404)</f>
        <v>N/A</v>
      </c>
      <c r="H403" s="22" t="str">
        <f>IF(INDEX(Veh_Marshal,0,5)="N/A","N/A",'输出-系统进路参数'!K404)</f>
        <v>N/A</v>
      </c>
      <c r="I403" s="22" t="str">
        <f>IF(INDEX(Veh_Marshal,0,5)="N/A","N/A",'输出-系统进路参数'!L404)</f>
        <v>N/A</v>
      </c>
      <c r="J403" s="22" t="str">
        <f>IF(INDEX(Veh_Marshal,0,5)="N/A","N/A",'输出-系统进路参数'!M404)</f>
        <v>N/A</v>
      </c>
      <c r="K403" s="22" t="str">
        <f>IF(INDEX(Veh_Marshal,0,5)="N/A","N/A",'输出-系统进路参数'!N404)</f>
        <v>N/A</v>
      </c>
      <c r="L403" s="22" t="str">
        <f>IF(INDEX(Veh_Marshal,0,5)="N/A","N/A",'输出-系统进路参数'!O404)</f>
        <v>N/A</v>
      </c>
      <c r="M403" s="22" t="str">
        <f>IF(INDEX(Veh_Marshal,0,5)="N/A","N/A",'输出-系统进路参数'!P404)</f>
        <v>N/A</v>
      </c>
      <c r="N403" s="22" t="str">
        <f>IF(INDEX(Veh_Marshal,0,5)="N/A","N/A",'输出-系统进路参数'!Q404)</f>
        <v>N/A</v>
      </c>
      <c r="O403" s="22" t="str">
        <f>IF(INDEX(Veh_Marshal,0,5)="N/A","N/A",'输出-系统进路参数'!R404)</f>
        <v>N/A</v>
      </c>
      <c r="P403" s="22" t="str">
        <f>IF(INDEX(Veh_Marshal,0,5)="N/A","N/A",'输出-系统进路参数'!S404)</f>
        <v>N/A</v>
      </c>
      <c r="Q403" s="22" t="str">
        <f>IF(INDEX(Veh_Marshal,0,5)="N/A","N/A",'输出-系统进路参数'!T404)</f>
        <v>N/A</v>
      </c>
      <c r="R403" s="22" t="str">
        <f>IF(INDEX(Veh_Marshal,0,5)="N/A","N/A",'输出-系统进路参数'!U404)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IF(INDEX(Veh_Marshal,0,5)="N/A","N/A",'输出-系统进路参数'!B405)</f>
        <v>N/A</v>
      </c>
      <c r="B404" s="22" t="str">
        <f>IF(INDEX(Veh_Marshal,0,5)="N/A","N/A",'输出-系统进路参数'!E405)</f>
        <v>N/A</v>
      </c>
      <c r="C404" s="22" t="str">
        <f>IF(INDEX(Veh_Marshal,0,5)="N/A","N/A",'输出-系统进路参数'!F405)</f>
        <v>N/A</v>
      </c>
      <c r="D404" s="22" t="str">
        <f>IF(INDEX(Veh_Marshal,0,5)="N/A","N/A",'输出-系统进路参数'!G405)</f>
        <v>N/A</v>
      </c>
      <c r="E404" s="22" t="str">
        <f>IF(INDEX(Veh_Marshal,0,5)="N/A","N/A",'输出-系统进路参数'!H405)</f>
        <v>N/A</v>
      </c>
      <c r="F404" s="22" t="str">
        <f>IF(INDEX(Veh_Marshal,0,5)="N/A","N/A",'输出-系统进路参数'!I405)</f>
        <v>N/A</v>
      </c>
      <c r="G404" s="22" t="str">
        <f>IF(INDEX(Veh_Marshal,0,5)="N/A","N/A",'输出-系统进路参数'!J405)</f>
        <v>N/A</v>
      </c>
      <c r="H404" s="22" t="str">
        <f>IF(INDEX(Veh_Marshal,0,5)="N/A","N/A",'输出-系统进路参数'!K405)</f>
        <v>N/A</v>
      </c>
      <c r="I404" s="22" t="str">
        <f>IF(INDEX(Veh_Marshal,0,5)="N/A","N/A",'输出-系统进路参数'!L405)</f>
        <v>N/A</v>
      </c>
      <c r="J404" s="22" t="str">
        <f>IF(INDEX(Veh_Marshal,0,5)="N/A","N/A",'输出-系统进路参数'!M405)</f>
        <v>N/A</v>
      </c>
      <c r="K404" s="22" t="str">
        <f>IF(INDEX(Veh_Marshal,0,5)="N/A","N/A",'输出-系统进路参数'!N405)</f>
        <v>N/A</v>
      </c>
      <c r="L404" s="22" t="str">
        <f>IF(INDEX(Veh_Marshal,0,5)="N/A","N/A",'输出-系统进路参数'!O405)</f>
        <v>N/A</v>
      </c>
      <c r="M404" s="22" t="str">
        <f>IF(INDEX(Veh_Marshal,0,5)="N/A","N/A",'输出-系统进路参数'!P405)</f>
        <v>N/A</v>
      </c>
      <c r="N404" s="22" t="str">
        <f>IF(INDEX(Veh_Marshal,0,5)="N/A","N/A",'输出-系统进路参数'!Q405)</f>
        <v>N/A</v>
      </c>
      <c r="O404" s="22" t="str">
        <f>IF(INDEX(Veh_Marshal,0,5)="N/A","N/A",'输出-系统进路参数'!R405)</f>
        <v>N/A</v>
      </c>
      <c r="P404" s="22" t="str">
        <f>IF(INDEX(Veh_Marshal,0,5)="N/A","N/A",'输出-系统进路参数'!S405)</f>
        <v>N/A</v>
      </c>
      <c r="Q404" s="22" t="str">
        <f>IF(INDEX(Veh_Marshal,0,5)="N/A","N/A",'输出-系统进路参数'!T405)</f>
        <v>N/A</v>
      </c>
      <c r="R404" s="22" t="str">
        <f>IF(INDEX(Veh_Marshal,0,5)="N/A","N/A",'输出-系统进路参数'!U405)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IF(INDEX(Veh_Marshal,0,5)="N/A","N/A",'输出-系统进路参数'!B406)</f>
        <v>N/A</v>
      </c>
      <c r="B405" s="22" t="str">
        <f>IF(INDEX(Veh_Marshal,0,5)="N/A","N/A",'输出-系统进路参数'!E406)</f>
        <v>N/A</v>
      </c>
      <c r="C405" s="22" t="str">
        <f>IF(INDEX(Veh_Marshal,0,5)="N/A","N/A",'输出-系统进路参数'!F406)</f>
        <v>N/A</v>
      </c>
      <c r="D405" s="22" t="str">
        <f>IF(INDEX(Veh_Marshal,0,5)="N/A","N/A",'输出-系统进路参数'!G406)</f>
        <v>N/A</v>
      </c>
      <c r="E405" s="22" t="str">
        <f>IF(INDEX(Veh_Marshal,0,5)="N/A","N/A",'输出-系统进路参数'!H406)</f>
        <v>N/A</v>
      </c>
      <c r="F405" s="22" t="str">
        <f>IF(INDEX(Veh_Marshal,0,5)="N/A","N/A",'输出-系统进路参数'!I406)</f>
        <v>N/A</v>
      </c>
      <c r="G405" s="22" t="str">
        <f>IF(INDEX(Veh_Marshal,0,5)="N/A","N/A",'输出-系统进路参数'!J406)</f>
        <v>N/A</v>
      </c>
      <c r="H405" s="22" t="str">
        <f>IF(INDEX(Veh_Marshal,0,5)="N/A","N/A",'输出-系统进路参数'!K406)</f>
        <v>N/A</v>
      </c>
      <c r="I405" s="22" t="str">
        <f>IF(INDEX(Veh_Marshal,0,5)="N/A","N/A",'输出-系统进路参数'!L406)</f>
        <v>N/A</v>
      </c>
      <c r="J405" s="22" t="str">
        <f>IF(INDEX(Veh_Marshal,0,5)="N/A","N/A",'输出-系统进路参数'!M406)</f>
        <v>N/A</v>
      </c>
      <c r="K405" s="22" t="str">
        <f>IF(INDEX(Veh_Marshal,0,5)="N/A","N/A",'输出-系统进路参数'!N406)</f>
        <v>N/A</v>
      </c>
      <c r="L405" s="22" t="str">
        <f>IF(INDEX(Veh_Marshal,0,5)="N/A","N/A",'输出-系统进路参数'!O406)</f>
        <v>N/A</v>
      </c>
      <c r="M405" s="22" t="str">
        <f>IF(INDEX(Veh_Marshal,0,5)="N/A","N/A",'输出-系统进路参数'!P406)</f>
        <v>N/A</v>
      </c>
      <c r="N405" s="22" t="str">
        <f>IF(INDEX(Veh_Marshal,0,5)="N/A","N/A",'输出-系统进路参数'!Q406)</f>
        <v>N/A</v>
      </c>
      <c r="O405" s="22" t="str">
        <f>IF(INDEX(Veh_Marshal,0,5)="N/A","N/A",'输出-系统进路参数'!R406)</f>
        <v>N/A</v>
      </c>
      <c r="P405" s="22" t="str">
        <f>IF(INDEX(Veh_Marshal,0,5)="N/A","N/A",'输出-系统进路参数'!S406)</f>
        <v>N/A</v>
      </c>
      <c r="Q405" s="22" t="str">
        <f>IF(INDEX(Veh_Marshal,0,5)="N/A","N/A",'输出-系统进路参数'!T406)</f>
        <v>N/A</v>
      </c>
      <c r="R405" s="22" t="str">
        <f>IF(INDEX(Veh_Marshal,0,5)="N/A","N/A",'输出-系统进路参数'!U406)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IF(INDEX(Veh_Marshal,0,5)="N/A","N/A",'输出-系统进路参数'!B407)</f>
        <v>N/A</v>
      </c>
      <c r="B406" s="22" t="str">
        <f>IF(INDEX(Veh_Marshal,0,5)="N/A","N/A",'输出-系统进路参数'!E407)</f>
        <v>N/A</v>
      </c>
      <c r="C406" s="22" t="str">
        <f>IF(INDEX(Veh_Marshal,0,5)="N/A","N/A",'输出-系统进路参数'!F407)</f>
        <v>N/A</v>
      </c>
      <c r="D406" s="22" t="str">
        <f>IF(INDEX(Veh_Marshal,0,5)="N/A","N/A",'输出-系统进路参数'!G407)</f>
        <v>N/A</v>
      </c>
      <c r="E406" s="22" t="str">
        <f>IF(INDEX(Veh_Marshal,0,5)="N/A","N/A",'输出-系统进路参数'!H407)</f>
        <v>N/A</v>
      </c>
      <c r="F406" s="22" t="str">
        <f>IF(INDEX(Veh_Marshal,0,5)="N/A","N/A",'输出-系统进路参数'!I407)</f>
        <v>N/A</v>
      </c>
      <c r="G406" s="22" t="str">
        <f>IF(INDEX(Veh_Marshal,0,5)="N/A","N/A",'输出-系统进路参数'!J407)</f>
        <v>N/A</v>
      </c>
      <c r="H406" s="22" t="str">
        <f>IF(INDEX(Veh_Marshal,0,5)="N/A","N/A",'输出-系统进路参数'!K407)</f>
        <v>N/A</v>
      </c>
      <c r="I406" s="22" t="str">
        <f>IF(INDEX(Veh_Marshal,0,5)="N/A","N/A",'输出-系统进路参数'!L407)</f>
        <v>N/A</v>
      </c>
      <c r="J406" s="22" t="str">
        <f>IF(INDEX(Veh_Marshal,0,5)="N/A","N/A",'输出-系统进路参数'!M407)</f>
        <v>N/A</v>
      </c>
      <c r="K406" s="22" t="str">
        <f>IF(INDEX(Veh_Marshal,0,5)="N/A","N/A",'输出-系统进路参数'!N407)</f>
        <v>N/A</v>
      </c>
      <c r="L406" s="22" t="str">
        <f>IF(INDEX(Veh_Marshal,0,5)="N/A","N/A",'输出-系统进路参数'!O407)</f>
        <v>N/A</v>
      </c>
      <c r="M406" s="22" t="str">
        <f>IF(INDEX(Veh_Marshal,0,5)="N/A","N/A",'输出-系统进路参数'!P407)</f>
        <v>N/A</v>
      </c>
      <c r="N406" s="22" t="str">
        <f>IF(INDEX(Veh_Marshal,0,5)="N/A","N/A",'输出-系统进路参数'!Q407)</f>
        <v>N/A</v>
      </c>
      <c r="O406" s="22" t="str">
        <f>IF(INDEX(Veh_Marshal,0,5)="N/A","N/A",'输出-系统进路参数'!R407)</f>
        <v>N/A</v>
      </c>
      <c r="P406" s="22" t="str">
        <f>IF(INDEX(Veh_Marshal,0,5)="N/A","N/A",'输出-系统进路参数'!S407)</f>
        <v>N/A</v>
      </c>
      <c r="Q406" s="22" t="str">
        <f>IF(INDEX(Veh_Marshal,0,5)="N/A","N/A",'输出-系统进路参数'!T407)</f>
        <v>N/A</v>
      </c>
      <c r="R406" s="22" t="str">
        <f>IF(INDEX(Veh_Marshal,0,5)="N/A","N/A",'输出-系统进路参数'!U407)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IF(INDEX(Veh_Marshal,0,5)="N/A","N/A",'输出-系统进路参数'!B408)</f>
        <v>N/A</v>
      </c>
      <c r="B407" s="22" t="str">
        <f>IF(INDEX(Veh_Marshal,0,5)="N/A","N/A",'输出-系统进路参数'!E408)</f>
        <v>N/A</v>
      </c>
      <c r="C407" s="22" t="str">
        <f>IF(INDEX(Veh_Marshal,0,5)="N/A","N/A",'输出-系统进路参数'!F408)</f>
        <v>N/A</v>
      </c>
      <c r="D407" s="22" t="str">
        <f>IF(INDEX(Veh_Marshal,0,5)="N/A","N/A",'输出-系统进路参数'!G408)</f>
        <v>N/A</v>
      </c>
      <c r="E407" s="22" t="str">
        <f>IF(INDEX(Veh_Marshal,0,5)="N/A","N/A",'输出-系统进路参数'!H408)</f>
        <v>N/A</v>
      </c>
      <c r="F407" s="22" t="str">
        <f>IF(INDEX(Veh_Marshal,0,5)="N/A","N/A",'输出-系统进路参数'!I408)</f>
        <v>N/A</v>
      </c>
      <c r="G407" s="22" t="str">
        <f>IF(INDEX(Veh_Marshal,0,5)="N/A","N/A",'输出-系统进路参数'!J408)</f>
        <v>N/A</v>
      </c>
      <c r="H407" s="22" t="str">
        <f>IF(INDEX(Veh_Marshal,0,5)="N/A","N/A",'输出-系统进路参数'!K408)</f>
        <v>N/A</v>
      </c>
      <c r="I407" s="22" t="str">
        <f>IF(INDEX(Veh_Marshal,0,5)="N/A","N/A",'输出-系统进路参数'!L408)</f>
        <v>N/A</v>
      </c>
      <c r="J407" s="22" t="str">
        <f>IF(INDEX(Veh_Marshal,0,5)="N/A","N/A",'输出-系统进路参数'!M408)</f>
        <v>N/A</v>
      </c>
      <c r="K407" s="22" t="str">
        <f>IF(INDEX(Veh_Marshal,0,5)="N/A","N/A",'输出-系统进路参数'!N408)</f>
        <v>N/A</v>
      </c>
      <c r="L407" s="22" t="str">
        <f>IF(INDEX(Veh_Marshal,0,5)="N/A","N/A",'输出-系统进路参数'!O408)</f>
        <v>N/A</v>
      </c>
      <c r="M407" s="22" t="str">
        <f>IF(INDEX(Veh_Marshal,0,5)="N/A","N/A",'输出-系统进路参数'!P408)</f>
        <v>N/A</v>
      </c>
      <c r="N407" s="22" t="str">
        <f>IF(INDEX(Veh_Marshal,0,5)="N/A","N/A",'输出-系统进路参数'!Q408)</f>
        <v>N/A</v>
      </c>
      <c r="O407" s="22" t="str">
        <f>IF(INDEX(Veh_Marshal,0,5)="N/A","N/A",'输出-系统进路参数'!R408)</f>
        <v>N/A</v>
      </c>
      <c r="P407" s="22" t="str">
        <f>IF(INDEX(Veh_Marshal,0,5)="N/A","N/A",'输出-系统进路参数'!S408)</f>
        <v>N/A</v>
      </c>
      <c r="Q407" s="22" t="str">
        <f>IF(INDEX(Veh_Marshal,0,5)="N/A","N/A",'输出-系统进路参数'!T408)</f>
        <v>N/A</v>
      </c>
      <c r="R407" s="22" t="str">
        <f>IF(INDEX(Veh_Marshal,0,5)="N/A","N/A",'输出-系统进路参数'!U408)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IF(INDEX(Veh_Marshal,0,5)="N/A","N/A",'输出-系统进路参数'!B409)</f>
        <v>N/A</v>
      </c>
      <c r="B408" s="22" t="str">
        <f>IF(INDEX(Veh_Marshal,0,5)="N/A","N/A",'输出-系统进路参数'!E409)</f>
        <v>N/A</v>
      </c>
      <c r="C408" s="22" t="str">
        <f>IF(INDEX(Veh_Marshal,0,5)="N/A","N/A",'输出-系统进路参数'!F409)</f>
        <v>N/A</v>
      </c>
      <c r="D408" s="22" t="str">
        <f>IF(INDEX(Veh_Marshal,0,5)="N/A","N/A",'输出-系统进路参数'!G409)</f>
        <v>N/A</v>
      </c>
      <c r="E408" s="22" t="str">
        <f>IF(INDEX(Veh_Marshal,0,5)="N/A","N/A",'输出-系统进路参数'!H409)</f>
        <v>N/A</v>
      </c>
      <c r="F408" s="22" t="str">
        <f>IF(INDEX(Veh_Marshal,0,5)="N/A","N/A",'输出-系统进路参数'!I409)</f>
        <v>N/A</v>
      </c>
      <c r="G408" s="22" t="str">
        <f>IF(INDEX(Veh_Marshal,0,5)="N/A","N/A",'输出-系统进路参数'!J409)</f>
        <v>N/A</v>
      </c>
      <c r="H408" s="22" t="str">
        <f>IF(INDEX(Veh_Marshal,0,5)="N/A","N/A",'输出-系统进路参数'!K409)</f>
        <v>N/A</v>
      </c>
      <c r="I408" s="22" t="str">
        <f>IF(INDEX(Veh_Marshal,0,5)="N/A","N/A",'输出-系统进路参数'!L409)</f>
        <v>N/A</v>
      </c>
      <c r="J408" s="22" t="str">
        <f>IF(INDEX(Veh_Marshal,0,5)="N/A","N/A",'输出-系统进路参数'!M409)</f>
        <v>N/A</v>
      </c>
      <c r="K408" s="22" t="str">
        <f>IF(INDEX(Veh_Marshal,0,5)="N/A","N/A",'输出-系统进路参数'!N409)</f>
        <v>N/A</v>
      </c>
      <c r="L408" s="22" t="str">
        <f>IF(INDEX(Veh_Marshal,0,5)="N/A","N/A",'输出-系统进路参数'!O409)</f>
        <v>N/A</v>
      </c>
      <c r="M408" s="22" t="str">
        <f>IF(INDEX(Veh_Marshal,0,5)="N/A","N/A",'输出-系统进路参数'!P409)</f>
        <v>N/A</v>
      </c>
      <c r="N408" s="22" t="str">
        <f>IF(INDEX(Veh_Marshal,0,5)="N/A","N/A",'输出-系统进路参数'!Q409)</f>
        <v>N/A</v>
      </c>
      <c r="O408" s="22" t="str">
        <f>IF(INDEX(Veh_Marshal,0,5)="N/A","N/A",'输出-系统进路参数'!R409)</f>
        <v>N/A</v>
      </c>
      <c r="P408" s="22" t="str">
        <f>IF(INDEX(Veh_Marshal,0,5)="N/A","N/A",'输出-系统进路参数'!S409)</f>
        <v>N/A</v>
      </c>
      <c r="Q408" s="22" t="str">
        <f>IF(INDEX(Veh_Marshal,0,5)="N/A","N/A",'输出-系统进路参数'!T409)</f>
        <v>N/A</v>
      </c>
      <c r="R408" s="22" t="str">
        <f>IF(INDEX(Veh_Marshal,0,5)="N/A","N/A",'输出-系统进路参数'!U409)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IF(INDEX(Veh_Marshal,0,5)="N/A","N/A",'输出-系统进路参数'!B410)</f>
        <v>N/A</v>
      </c>
      <c r="B409" s="22" t="str">
        <f>IF(INDEX(Veh_Marshal,0,5)="N/A","N/A",'输出-系统进路参数'!E410)</f>
        <v>N/A</v>
      </c>
      <c r="C409" s="22" t="str">
        <f>IF(INDEX(Veh_Marshal,0,5)="N/A","N/A",'输出-系统进路参数'!F410)</f>
        <v>N/A</v>
      </c>
      <c r="D409" s="22" t="str">
        <f>IF(INDEX(Veh_Marshal,0,5)="N/A","N/A",'输出-系统进路参数'!G410)</f>
        <v>N/A</v>
      </c>
      <c r="E409" s="22" t="str">
        <f>IF(INDEX(Veh_Marshal,0,5)="N/A","N/A",'输出-系统进路参数'!H410)</f>
        <v>N/A</v>
      </c>
      <c r="F409" s="22" t="str">
        <f>IF(INDEX(Veh_Marshal,0,5)="N/A","N/A",'输出-系统进路参数'!I410)</f>
        <v>N/A</v>
      </c>
      <c r="G409" s="22" t="str">
        <f>IF(INDEX(Veh_Marshal,0,5)="N/A","N/A",'输出-系统进路参数'!J410)</f>
        <v>N/A</v>
      </c>
      <c r="H409" s="22" t="str">
        <f>IF(INDEX(Veh_Marshal,0,5)="N/A","N/A",'输出-系统进路参数'!K410)</f>
        <v>N/A</v>
      </c>
      <c r="I409" s="22" t="str">
        <f>IF(INDEX(Veh_Marshal,0,5)="N/A","N/A",'输出-系统进路参数'!L410)</f>
        <v>N/A</v>
      </c>
      <c r="J409" s="22" t="str">
        <f>IF(INDEX(Veh_Marshal,0,5)="N/A","N/A",'输出-系统进路参数'!M410)</f>
        <v>N/A</v>
      </c>
      <c r="K409" s="22" t="str">
        <f>IF(INDEX(Veh_Marshal,0,5)="N/A","N/A",'输出-系统进路参数'!N410)</f>
        <v>N/A</v>
      </c>
      <c r="L409" s="22" t="str">
        <f>IF(INDEX(Veh_Marshal,0,5)="N/A","N/A",'输出-系统进路参数'!O410)</f>
        <v>N/A</v>
      </c>
      <c r="M409" s="22" t="str">
        <f>IF(INDEX(Veh_Marshal,0,5)="N/A","N/A",'输出-系统进路参数'!P410)</f>
        <v>N/A</v>
      </c>
      <c r="N409" s="22" t="str">
        <f>IF(INDEX(Veh_Marshal,0,5)="N/A","N/A",'输出-系统进路参数'!Q410)</f>
        <v>N/A</v>
      </c>
      <c r="O409" s="22" t="str">
        <f>IF(INDEX(Veh_Marshal,0,5)="N/A","N/A",'输出-系统进路参数'!R410)</f>
        <v>N/A</v>
      </c>
      <c r="P409" s="22" t="str">
        <f>IF(INDEX(Veh_Marshal,0,5)="N/A","N/A",'输出-系统进路参数'!S410)</f>
        <v>N/A</v>
      </c>
      <c r="Q409" s="22" t="str">
        <f>IF(INDEX(Veh_Marshal,0,5)="N/A","N/A",'输出-系统进路参数'!T410)</f>
        <v>N/A</v>
      </c>
      <c r="R409" s="22" t="str">
        <f>IF(INDEX(Veh_Marshal,0,5)="N/A","N/A",'输出-系统进路参数'!U410)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IF(INDEX(Veh_Marshal,0,5)="N/A","N/A",'输出-系统进路参数'!B411)</f>
        <v>N/A</v>
      </c>
      <c r="B410" s="22" t="str">
        <f>IF(INDEX(Veh_Marshal,0,5)="N/A","N/A",'输出-系统进路参数'!E411)</f>
        <v>N/A</v>
      </c>
      <c r="C410" s="22" t="str">
        <f>IF(INDEX(Veh_Marshal,0,5)="N/A","N/A",'输出-系统进路参数'!F411)</f>
        <v>N/A</v>
      </c>
      <c r="D410" s="22" t="str">
        <f>IF(INDEX(Veh_Marshal,0,5)="N/A","N/A",'输出-系统进路参数'!G411)</f>
        <v>N/A</v>
      </c>
      <c r="E410" s="22" t="str">
        <f>IF(INDEX(Veh_Marshal,0,5)="N/A","N/A",'输出-系统进路参数'!H411)</f>
        <v>N/A</v>
      </c>
      <c r="F410" s="22" t="str">
        <f>IF(INDEX(Veh_Marshal,0,5)="N/A","N/A",'输出-系统进路参数'!I411)</f>
        <v>N/A</v>
      </c>
      <c r="G410" s="22" t="str">
        <f>IF(INDEX(Veh_Marshal,0,5)="N/A","N/A",'输出-系统进路参数'!J411)</f>
        <v>N/A</v>
      </c>
      <c r="H410" s="22" t="str">
        <f>IF(INDEX(Veh_Marshal,0,5)="N/A","N/A",'输出-系统进路参数'!K411)</f>
        <v>N/A</v>
      </c>
      <c r="I410" s="22" t="str">
        <f>IF(INDEX(Veh_Marshal,0,5)="N/A","N/A",'输出-系统进路参数'!L411)</f>
        <v>N/A</v>
      </c>
      <c r="J410" s="22" t="str">
        <f>IF(INDEX(Veh_Marshal,0,5)="N/A","N/A",'输出-系统进路参数'!M411)</f>
        <v>N/A</v>
      </c>
      <c r="K410" s="22" t="str">
        <f>IF(INDEX(Veh_Marshal,0,5)="N/A","N/A",'输出-系统进路参数'!N411)</f>
        <v>N/A</v>
      </c>
      <c r="L410" s="22" t="str">
        <f>IF(INDEX(Veh_Marshal,0,5)="N/A","N/A",'输出-系统进路参数'!O411)</f>
        <v>N/A</v>
      </c>
      <c r="M410" s="22" t="str">
        <f>IF(INDEX(Veh_Marshal,0,5)="N/A","N/A",'输出-系统进路参数'!P411)</f>
        <v>N/A</v>
      </c>
      <c r="N410" s="22" t="str">
        <f>IF(INDEX(Veh_Marshal,0,5)="N/A","N/A",'输出-系统进路参数'!Q411)</f>
        <v>N/A</v>
      </c>
      <c r="O410" s="22" t="str">
        <f>IF(INDEX(Veh_Marshal,0,5)="N/A","N/A",'输出-系统进路参数'!R411)</f>
        <v>N/A</v>
      </c>
      <c r="P410" s="22" t="str">
        <f>IF(INDEX(Veh_Marshal,0,5)="N/A","N/A",'输出-系统进路参数'!S411)</f>
        <v>N/A</v>
      </c>
      <c r="Q410" s="22" t="str">
        <f>IF(INDEX(Veh_Marshal,0,5)="N/A","N/A",'输出-系统进路参数'!T411)</f>
        <v>N/A</v>
      </c>
      <c r="R410" s="22" t="str">
        <f>IF(INDEX(Veh_Marshal,0,5)="N/A","N/A",'输出-系统进路参数'!U411)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IF(INDEX(Veh_Marshal,0,5)="N/A","N/A",'输出-系统进路参数'!B412)</f>
        <v>N/A</v>
      </c>
      <c r="B411" s="22" t="str">
        <f>IF(INDEX(Veh_Marshal,0,5)="N/A","N/A",'输出-系统进路参数'!E412)</f>
        <v>N/A</v>
      </c>
      <c r="C411" s="22" t="str">
        <f>IF(INDEX(Veh_Marshal,0,5)="N/A","N/A",'输出-系统进路参数'!F412)</f>
        <v>N/A</v>
      </c>
      <c r="D411" s="22" t="str">
        <f>IF(INDEX(Veh_Marshal,0,5)="N/A","N/A",'输出-系统进路参数'!G412)</f>
        <v>N/A</v>
      </c>
      <c r="E411" s="22" t="str">
        <f>IF(INDEX(Veh_Marshal,0,5)="N/A","N/A",'输出-系统进路参数'!H412)</f>
        <v>N/A</v>
      </c>
      <c r="F411" s="22" t="str">
        <f>IF(INDEX(Veh_Marshal,0,5)="N/A","N/A",'输出-系统进路参数'!I412)</f>
        <v>N/A</v>
      </c>
      <c r="G411" s="22" t="str">
        <f>IF(INDEX(Veh_Marshal,0,5)="N/A","N/A",'输出-系统进路参数'!J412)</f>
        <v>N/A</v>
      </c>
      <c r="H411" s="22" t="str">
        <f>IF(INDEX(Veh_Marshal,0,5)="N/A","N/A",'输出-系统进路参数'!K412)</f>
        <v>N/A</v>
      </c>
      <c r="I411" s="22" t="str">
        <f>IF(INDEX(Veh_Marshal,0,5)="N/A","N/A",'输出-系统进路参数'!L412)</f>
        <v>N/A</v>
      </c>
      <c r="J411" s="22" t="str">
        <f>IF(INDEX(Veh_Marshal,0,5)="N/A","N/A",'输出-系统进路参数'!M412)</f>
        <v>N/A</v>
      </c>
      <c r="K411" s="22" t="str">
        <f>IF(INDEX(Veh_Marshal,0,5)="N/A","N/A",'输出-系统进路参数'!N412)</f>
        <v>N/A</v>
      </c>
      <c r="L411" s="22" t="str">
        <f>IF(INDEX(Veh_Marshal,0,5)="N/A","N/A",'输出-系统进路参数'!O412)</f>
        <v>N/A</v>
      </c>
      <c r="M411" s="22" t="str">
        <f>IF(INDEX(Veh_Marshal,0,5)="N/A","N/A",'输出-系统进路参数'!P412)</f>
        <v>N/A</v>
      </c>
      <c r="N411" s="22" t="str">
        <f>IF(INDEX(Veh_Marshal,0,5)="N/A","N/A",'输出-系统进路参数'!Q412)</f>
        <v>N/A</v>
      </c>
      <c r="O411" s="22" t="str">
        <f>IF(INDEX(Veh_Marshal,0,5)="N/A","N/A",'输出-系统进路参数'!R412)</f>
        <v>N/A</v>
      </c>
      <c r="P411" s="22" t="str">
        <f>IF(INDEX(Veh_Marshal,0,5)="N/A","N/A",'输出-系统进路参数'!S412)</f>
        <v>N/A</v>
      </c>
      <c r="Q411" s="22" t="str">
        <f>IF(INDEX(Veh_Marshal,0,5)="N/A","N/A",'输出-系统进路参数'!T412)</f>
        <v>N/A</v>
      </c>
      <c r="R411" s="22" t="str">
        <f>IF(INDEX(Veh_Marshal,0,5)="N/A","N/A",'输出-系统进路参数'!U412)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IF(INDEX(Veh_Marshal,0,5)="N/A","N/A",'输出-系统进路参数'!B413)</f>
        <v>N/A</v>
      </c>
      <c r="B412" s="22" t="str">
        <f>IF(INDEX(Veh_Marshal,0,5)="N/A","N/A",'输出-系统进路参数'!E413)</f>
        <v>N/A</v>
      </c>
      <c r="C412" s="22" t="str">
        <f>IF(INDEX(Veh_Marshal,0,5)="N/A","N/A",'输出-系统进路参数'!F413)</f>
        <v>N/A</v>
      </c>
      <c r="D412" s="22" t="str">
        <f>IF(INDEX(Veh_Marshal,0,5)="N/A","N/A",'输出-系统进路参数'!G413)</f>
        <v>N/A</v>
      </c>
      <c r="E412" s="22" t="str">
        <f>IF(INDEX(Veh_Marshal,0,5)="N/A","N/A",'输出-系统进路参数'!H413)</f>
        <v>N/A</v>
      </c>
      <c r="F412" s="22" t="str">
        <f>IF(INDEX(Veh_Marshal,0,5)="N/A","N/A",'输出-系统进路参数'!I413)</f>
        <v>N/A</v>
      </c>
      <c r="G412" s="22" t="str">
        <f>IF(INDEX(Veh_Marshal,0,5)="N/A","N/A",'输出-系统进路参数'!J413)</f>
        <v>N/A</v>
      </c>
      <c r="H412" s="22" t="str">
        <f>IF(INDEX(Veh_Marshal,0,5)="N/A","N/A",'输出-系统进路参数'!K413)</f>
        <v>N/A</v>
      </c>
      <c r="I412" s="22" t="str">
        <f>IF(INDEX(Veh_Marshal,0,5)="N/A","N/A",'输出-系统进路参数'!L413)</f>
        <v>N/A</v>
      </c>
      <c r="J412" s="22" t="str">
        <f>IF(INDEX(Veh_Marshal,0,5)="N/A","N/A",'输出-系统进路参数'!M413)</f>
        <v>N/A</v>
      </c>
      <c r="K412" s="22" t="str">
        <f>IF(INDEX(Veh_Marshal,0,5)="N/A","N/A",'输出-系统进路参数'!N413)</f>
        <v>N/A</v>
      </c>
      <c r="L412" s="22" t="str">
        <f>IF(INDEX(Veh_Marshal,0,5)="N/A","N/A",'输出-系统进路参数'!O413)</f>
        <v>N/A</v>
      </c>
      <c r="M412" s="22" t="str">
        <f>IF(INDEX(Veh_Marshal,0,5)="N/A","N/A",'输出-系统进路参数'!P413)</f>
        <v>N/A</v>
      </c>
      <c r="N412" s="22" t="str">
        <f>IF(INDEX(Veh_Marshal,0,5)="N/A","N/A",'输出-系统进路参数'!Q413)</f>
        <v>N/A</v>
      </c>
      <c r="O412" s="22" t="str">
        <f>IF(INDEX(Veh_Marshal,0,5)="N/A","N/A",'输出-系统进路参数'!R413)</f>
        <v>N/A</v>
      </c>
      <c r="P412" s="22" t="str">
        <f>IF(INDEX(Veh_Marshal,0,5)="N/A","N/A",'输出-系统进路参数'!S413)</f>
        <v>N/A</v>
      </c>
      <c r="Q412" s="22" t="str">
        <f>IF(INDEX(Veh_Marshal,0,5)="N/A","N/A",'输出-系统进路参数'!T413)</f>
        <v>N/A</v>
      </c>
      <c r="R412" s="22" t="str">
        <f>IF(INDEX(Veh_Marshal,0,5)="N/A","N/A",'输出-系统进路参数'!U413)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IF(INDEX(Veh_Marshal,0,5)="N/A","N/A",'输出-系统进路参数'!B414)</f>
        <v>N/A</v>
      </c>
      <c r="B413" s="22" t="str">
        <f>IF(INDEX(Veh_Marshal,0,5)="N/A","N/A",'输出-系统进路参数'!E414)</f>
        <v>N/A</v>
      </c>
      <c r="C413" s="22" t="str">
        <f>IF(INDEX(Veh_Marshal,0,5)="N/A","N/A",'输出-系统进路参数'!F414)</f>
        <v>N/A</v>
      </c>
      <c r="D413" s="22" t="str">
        <f>IF(INDEX(Veh_Marshal,0,5)="N/A","N/A",'输出-系统进路参数'!G414)</f>
        <v>N/A</v>
      </c>
      <c r="E413" s="22" t="str">
        <f>IF(INDEX(Veh_Marshal,0,5)="N/A","N/A",'输出-系统进路参数'!H414)</f>
        <v>N/A</v>
      </c>
      <c r="F413" s="22" t="str">
        <f>IF(INDEX(Veh_Marshal,0,5)="N/A","N/A",'输出-系统进路参数'!I414)</f>
        <v>N/A</v>
      </c>
      <c r="G413" s="22" t="str">
        <f>IF(INDEX(Veh_Marshal,0,5)="N/A","N/A",'输出-系统进路参数'!J414)</f>
        <v>N/A</v>
      </c>
      <c r="H413" s="22" t="str">
        <f>IF(INDEX(Veh_Marshal,0,5)="N/A","N/A",'输出-系统进路参数'!K414)</f>
        <v>N/A</v>
      </c>
      <c r="I413" s="22" t="str">
        <f>IF(INDEX(Veh_Marshal,0,5)="N/A","N/A",'输出-系统进路参数'!L414)</f>
        <v>N/A</v>
      </c>
      <c r="J413" s="22" t="str">
        <f>IF(INDEX(Veh_Marshal,0,5)="N/A","N/A",'输出-系统进路参数'!M414)</f>
        <v>N/A</v>
      </c>
      <c r="K413" s="22" t="str">
        <f>IF(INDEX(Veh_Marshal,0,5)="N/A","N/A",'输出-系统进路参数'!N414)</f>
        <v>N/A</v>
      </c>
      <c r="L413" s="22" t="str">
        <f>IF(INDEX(Veh_Marshal,0,5)="N/A","N/A",'输出-系统进路参数'!O414)</f>
        <v>N/A</v>
      </c>
      <c r="M413" s="22" t="str">
        <f>IF(INDEX(Veh_Marshal,0,5)="N/A","N/A",'输出-系统进路参数'!P414)</f>
        <v>N/A</v>
      </c>
      <c r="N413" s="22" t="str">
        <f>IF(INDEX(Veh_Marshal,0,5)="N/A","N/A",'输出-系统进路参数'!Q414)</f>
        <v>N/A</v>
      </c>
      <c r="O413" s="22" t="str">
        <f>IF(INDEX(Veh_Marshal,0,5)="N/A","N/A",'输出-系统进路参数'!R414)</f>
        <v>N/A</v>
      </c>
      <c r="P413" s="22" t="str">
        <f>IF(INDEX(Veh_Marshal,0,5)="N/A","N/A",'输出-系统进路参数'!S414)</f>
        <v>N/A</v>
      </c>
      <c r="Q413" s="22" t="str">
        <f>IF(INDEX(Veh_Marshal,0,5)="N/A","N/A",'输出-系统进路参数'!T414)</f>
        <v>N/A</v>
      </c>
      <c r="R413" s="22" t="str">
        <f>IF(INDEX(Veh_Marshal,0,5)="N/A","N/A",'输出-系统进路参数'!U414)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IF(INDEX(Veh_Marshal,0,5)="N/A","N/A",'输出-系统进路参数'!B415)</f>
        <v>N/A</v>
      </c>
      <c r="B414" s="22" t="str">
        <f>IF(INDEX(Veh_Marshal,0,5)="N/A","N/A",'输出-系统进路参数'!E415)</f>
        <v>N/A</v>
      </c>
      <c r="C414" s="22" t="str">
        <f>IF(INDEX(Veh_Marshal,0,5)="N/A","N/A",'输出-系统进路参数'!F415)</f>
        <v>N/A</v>
      </c>
      <c r="D414" s="22" t="str">
        <f>IF(INDEX(Veh_Marshal,0,5)="N/A","N/A",'输出-系统进路参数'!G415)</f>
        <v>N/A</v>
      </c>
      <c r="E414" s="22" t="str">
        <f>IF(INDEX(Veh_Marshal,0,5)="N/A","N/A",'输出-系统进路参数'!H415)</f>
        <v>N/A</v>
      </c>
      <c r="F414" s="22" t="str">
        <f>IF(INDEX(Veh_Marshal,0,5)="N/A","N/A",'输出-系统进路参数'!I415)</f>
        <v>N/A</v>
      </c>
      <c r="G414" s="22" t="str">
        <f>IF(INDEX(Veh_Marshal,0,5)="N/A","N/A",'输出-系统进路参数'!J415)</f>
        <v>N/A</v>
      </c>
      <c r="H414" s="22" t="str">
        <f>IF(INDEX(Veh_Marshal,0,5)="N/A","N/A",'输出-系统进路参数'!K415)</f>
        <v>N/A</v>
      </c>
      <c r="I414" s="22" t="str">
        <f>IF(INDEX(Veh_Marshal,0,5)="N/A","N/A",'输出-系统进路参数'!L415)</f>
        <v>N/A</v>
      </c>
      <c r="J414" s="22" t="str">
        <f>IF(INDEX(Veh_Marshal,0,5)="N/A","N/A",'输出-系统进路参数'!M415)</f>
        <v>N/A</v>
      </c>
      <c r="K414" s="22" t="str">
        <f>IF(INDEX(Veh_Marshal,0,5)="N/A","N/A",'输出-系统进路参数'!N415)</f>
        <v>N/A</v>
      </c>
      <c r="L414" s="22" t="str">
        <f>IF(INDEX(Veh_Marshal,0,5)="N/A","N/A",'输出-系统进路参数'!O415)</f>
        <v>N/A</v>
      </c>
      <c r="M414" s="22" t="str">
        <f>IF(INDEX(Veh_Marshal,0,5)="N/A","N/A",'输出-系统进路参数'!P415)</f>
        <v>N/A</v>
      </c>
      <c r="N414" s="22" t="str">
        <f>IF(INDEX(Veh_Marshal,0,5)="N/A","N/A",'输出-系统进路参数'!Q415)</f>
        <v>N/A</v>
      </c>
      <c r="O414" s="22" t="str">
        <f>IF(INDEX(Veh_Marshal,0,5)="N/A","N/A",'输出-系统进路参数'!R415)</f>
        <v>N/A</v>
      </c>
      <c r="P414" s="22" t="str">
        <f>IF(INDEX(Veh_Marshal,0,5)="N/A","N/A",'输出-系统进路参数'!S415)</f>
        <v>N/A</v>
      </c>
      <c r="Q414" s="22" t="str">
        <f>IF(INDEX(Veh_Marshal,0,5)="N/A","N/A",'输出-系统进路参数'!T415)</f>
        <v>N/A</v>
      </c>
      <c r="R414" s="22" t="str">
        <f>IF(INDEX(Veh_Marshal,0,5)="N/A","N/A",'输出-系统进路参数'!U415)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IF(INDEX(Veh_Marshal,0,5)="N/A","N/A",'输出-系统进路参数'!B416)</f>
        <v>N/A</v>
      </c>
      <c r="B415" s="22" t="str">
        <f>IF(INDEX(Veh_Marshal,0,5)="N/A","N/A",'输出-系统进路参数'!E416)</f>
        <v>N/A</v>
      </c>
      <c r="C415" s="22" t="str">
        <f>IF(INDEX(Veh_Marshal,0,5)="N/A","N/A",'输出-系统进路参数'!F416)</f>
        <v>N/A</v>
      </c>
      <c r="D415" s="22" t="str">
        <f>IF(INDEX(Veh_Marshal,0,5)="N/A","N/A",'输出-系统进路参数'!G416)</f>
        <v>N/A</v>
      </c>
      <c r="E415" s="22" t="str">
        <f>IF(INDEX(Veh_Marshal,0,5)="N/A","N/A",'输出-系统进路参数'!H416)</f>
        <v>N/A</v>
      </c>
      <c r="F415" s="22" t="str">
        <f>IF(INDEX(Veh_Marshal,0,5)="N/A","N/A",'输出-系统进路参数'!I416)</f>
        <v>N/A</v>
      </c>
      <c r="G415" s="22" t="str">
        <f>IF(INDEX(Veh_Marshal,0,5)="N/A","N/A",'输出-系统进路参数'!J416)</f>
        <v>N/A</v>
      </c>
      <c r="H415" s="22" t="str">
        <f>IF(INDEX(Veh_Marshal,0,5)="N/A","N/A",'输出-系统进路参数'!K416)</f>
        <v>N/A</v>
      </c>
      <c r="I415" s="22" t="str">
        <f>IF(INDEX(Veh_Marshal,0,5)="N/A","N/A",'输出-系统进路参数'!L416)</f>
        <v>N/A</v>
      </c>
      <c r="J415" s="22" t="str">
        <f>IF(INDEX(Veh_Marshal,0,5)="N/A","N/A",'输出-系统进路参数'!M416)</f>
        <v>N/A</v>
      </c>
      <c r="K415" s="22" t="str">
        <f>IF(INDEX(Veh_Marshal,0,5)="N/A","N/A",'输出-系统进路参数'!N416)</f>
        <v>N/A</v>
      </c>
      <c r="L415" s="22" t="str">
        <f>IF(INDEX(Veh_Marshal,0,5)="N/A","N/A",'输出-系统进路参数'!O416)</f>
        <v>N/A</v>
      </c>
      <c r="M415" s="22" t="str">
        <f>IF(INDEX(Veh_Marshal,0,5)="N/A","N/A",'输出-系统进路参数'!P416)</f>
        <v>N/A</v>
      </c>
      <c r="N415" s="22" t="str">
        <f>IF(INDEX(Veh_Marshal,0,5)="N/A","N/A",'输出-系统进路参数'!Q416)</f>
        <v>N/A</v>
      </c>
      <c r="O415" s="22" t="str">
        <f>IF(INDEX(Veh_Marshal,0,5)="N/A","N/A",'输出-系统进路参数'!R416)</f>
        <v>N/A</v>
      </c>
      <c r="P415" s="22" t="str">
        <f>IF(INDEX(Veh_Marshal,0,5)="N/A","N/A",'输出-系统进路参数'!S416)</f>
        <v>N/A</v>
      </c>
      <c r="Q415" s="22" t="str">
        <f>IF(INDEX(Veh_Marshal,0,5)="N/A","N/A",'输出-系统进路参数'!T416)</f>
        <v>N/A</v>
      </c>
      <c r="R415" s="22" t="str">
        <f>IF(INDEX(Veh_Marshal,0,5)="N/A","N/A",'输出-系统进路参数'!U416)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IF(INDEX(Veh_Marshal,0,5)="N/A","N/A",'输出-系统进路参数'!B417)</f>
        <v>N/A</v>
      </c>
      <c r="B416" s="22" t="str">
        <f>IF(INDEX(Veh_Marshal,0,5)="N/A","N/A",'输出-系统进路参数'!E417)</f>
        <v>N/A</v>
      </c>
      <c r="C416" s="22" t="str">
        <f>IF(INDEX(Veh_Marshal,0,5)="N/A","N/A",'输出-系统进路参数'!F417)</f>
        <v>N/A</v>
      </c>
      <c r="D416" s="22" t="str">
        <f>IF(INDEX(Veh_Marshal,0,5)="N/A","N/A",'输出-系统进路参数'!G417)</f>
        <v>N/A</v>
      </c>
      <c r="E416" s="22" t="str">
        <f>IF(INDEX(Veh_Marshal,0,5)="N/A","N/A",'输出-系统进路参数'!H417)</f>
        <v>N/A</v>
      </c>
      <c r="F416" s="22" t="str">
        <f>IF(INDEX(Veh_Marshal,0,5)="N/A","N/A",'输出-系统进路参数'!I417)</f>
        <v>N/A</v>
      </c>
      <c r="G416" s="22" t="str">
        <f>IF(INDEX(Veh_Marshal,0,5)="N/A","N/A",'输出-系统进路参数'!J417)</f>
        <v>N/A</v>
      </c>
      <c r="H416" s="22" t="str">
        <f>IF(INDEX(Veh_Marshal,0,5)="N/A","N/A",'输出-系统进路参数'!K417)</f>
        <v>N/A</v>
      </c>
      <c r="I416" s="22" t="str">
        <f>IF(INDEX(Veh_Marshal,0,5)="N/A","N/A",'输出-系统进路参数'!L417)</f>
        <v>N/A</v>
      </c>
      <c r="J416" s="22" t="str">
        <f>IF(INDEX(Veh_Marshal,0,5)="N/A","N/A",'输出-系统进路参数'!M417)</f>
        <v>N/A</v>
      </c>
      <c r="K416" s="22" t="str">
        <f>IF(INDEX(Veh_Marshal,0,5)="N/A","N/A",'输出-系统进路参数'!N417)</f>
        <v>N/A</v>
      </c>
      <c r="L416" s="22" t="str">
        <f>IF(INDEX(Veh_Marshal,0,5)="N/A","N/A",'输出-系统进路参数'!O417)</f>
        <v>N/A</v>
      </c>
      <c r="M416" s="22" t="str">
        <f>IF(INDEX(Veh_Marshal,0,5)="N/A","N/A",'输出-系统进路参数'!P417)</f>
        <v>N/A</v>
      </c>
      <c r="N416" s="22" t="str">
        <f>IF(INDEX(Veh_Marshal,0,5)="N/A","N/A",'输出-系统进路参数'!Q417)</f>
        <v>N/A</v>
      </c>
      <c r="O416" s="22" t="str">
        <f>IF(INDEX(Veh_Marshal,0,5)="N/A","N/A",'输出-系统进路参数'!R417)</f>
        <v>N/A</v>
      </c>
      <c r="P416" s="22" t="str">
        <f>IF(INDEX(Veh_Marshal,0,5)="N/A","N/A",'输出-系统进路参数'!S417)</f>
        <v>N/A</v>
      </c>
      <c r="Q416" s="22" t="str">
        <f>IF(INDEX(Veh_Marshal,0,5)="N/A","N/A",'输出-系统进路参数'!T417)</f>
        <v>N/A</v>
      </c>
      <c r="R416" s="22" t="str">
        <f>IF(INDEX(Veh_Marshal,0,5)="N/A","N/A",'输出-系统进路参数'!U417)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IF(INDEX(Veh_Marshal,0,5)="N/A","N/A",'输出-系统进路参数'!B418)</f>
        <v>N/A</v>
      </c>
      <c r="B417" s="22" t="str">
        <f>IF(INDEX(Veh_Marshal,0,5)="N/A","N/A",'输出-系统进路参数'!E418)</f>
        <v>N/A</v>
      </c>
      <c r="C417" s="22" t="str">
        <f>IF(INDEX(Veh_Marshal,0,5)="N/A","N/A",'输出-系统进路参数'!F418)</f>
        <v>N/A</v>
      </c>
      <c r="D417" s="22" t="str">
        <f>IF(INDEX(Veh_Marshal,0,5)="N/A","N/A",'输出-系统进路参数'!G418)</f>
        <v>N/A</v>
      </c>
      <c r="E417" s="22" t="str">
        <f>IF(INDEX(Veh_Marshal,0,5)="N/A","N/A",'输出-系统进路参数'!H418)</f>
        <v>N/A</v>
      </c>
      <c r="F417" s="22" t="str">
        <f>IF(INDEX(Veh_Marshal,0,5)="N/A","N/A",'输出-系统进路参数'!I418)</f>
        <v>N/A</v>
      </c>
      <c r="G417" s="22" t="str">
        <f>IF(INDEX(Veh_Marshal,0,5)="N/A","N/A",'输出-系统进路参数'!J418)</f>
        <v>N/A</v>
      </c>
      <c r="H417" s="22" t="str">
        <f>IF(INDEX(Veh_Marshal,0,5)="N/A","N/A",'输出-系统进路参数'!K418)</f>
        <v>N/A</v>
      </c>
      <c r="I417" s="22" t="str">
        <f>IF(INDEX(Veh_Marshal,0,5)="N/A","N/A",'输出-系统进路参数'!L418)</f>
        <v>N/A</v>
      </c>
      <c r="J417" s="22" t="str">
        <f>IF(INDEX(Veh_Marshal,0,5)="N/A","N/A",'输出-系统进路参数'!M418)</f>
        <v>N/A</v>
      </c>
      <c r="K417" s="22" t="str">
        <f>IF(INDEX(Veh_Marshal,0,5)="N/A","N/A",'输出-系统进路参数'!N418)</f>
        <v>N/A</v>
      </c>
      <c r="L417" s="22" t="str">
        <f>IF(INDEX(Veh_Marshal,0,5)="N/A","N/A",'输出-系统进路参数'!O418)</f>
        <v>N/A</v>
      </c>
      <c r="M417" s="22" t="str">
        <f>IF(INDEX(Veh_Marshal,0,5)="N/A","N/A",'输出-系统进路参数'!P418)</f>
        <v>N/A</v>
      </c>
      <c r="N417" s="22" t="str">
        <f>IF(INDEX(Veh_Marshal,0,5)="N/A","N/A",'输出-系统进路参数'!Q418)</f>
        <v>N/A</v>
      </c>
      <c r="O417" s="22" t="str">
        <f>IF(INDEX(Veh_Marshal,0,5)="N/A","N/A",'输出-系统进路参数'!R418)</f>
        <v>N/A</v>
      </c>
      <c r="P417" s="22" t="str">
        <f>IF(INDEX(Veh_Marshal,0,5)="N/A","N/A",'输出-系统进路参数'!S418)</f>
        <v>N/A</v>
      </c>
      <c r="Q417" s="22" t="str">
        <f>IF(INDEX(Veh_Marshal,0,5)="N/A","N/A",'输出-系统进路参数'!T418)</f>
        <v>N/A</v>
      </c>
      <c r="R417" s="22" t="str">
        <f>IF(INDEX(Veh_Marshal,0,5)="N/A","N/A",'输出-系统进路参数'!U418)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IF(INDEX(Veh_Marshal,0,5)="N/A","N/A",'输出-系统进路参数'!B419)</f>
        <v>N/A</v>
      </c>
      <c r="B418" s="22" t="str">
        <f>IF(INDEX(Veh_Marshal,0,5)="N/A","N/A",'输出-系统进路参数'!E419)</f>
        <v>N/A</v>
      </c>
      <c r="C418" s="22" t="str">
        <f>IF(INDEX(Veh_Marshal,0,5)="N/A","N/A",'输出-系统进路参数'!F419)</f>
        <v>N/A</v>
      </c>
      <c r="D418" s="22" t="str">
        <f>IF(INDEX(Veh_Marshal,0,5)="N/A","N/A",'输出-系统进路参数'!G419)</f>
        <v>N/A</v>
      </c>
      <c r="E418" s="22" t="str">
        <f>IF(INDEX(Veh_Marshal,0,5)="N/A","N/A",'输出-系统进路参数'!H419)</f>
        <v>N/A</v>
      </c>
      <c r="F418" s="22" t="str">
        <f>IF(INDEX(Veh_Marshal,0,5)="N/A","N/A",'输出-系统进路参数'!I419)</f>
        <v>N/A</v>
      </c>
      <c r="G418" s="22" t="str">
        <f>IF(INDEX(Veh_Marshal,0,5)="N/A","N/A",'输出-系统进路参数'!J419)</f>
        <v>N/A</v>
      </c>
      <c r="H418" s="22" t="str">
        <f>IF(INDEX(Veh_Marshal,0,5)="N/A","N/A",'输出-系统进路参数'!K419)</f>
        <v>N/A</v>
      </c>
      <c r="I418" s="22" t="str">
        <f>IF(INDEX(Veh_Marshal,0,5)="N/A","N/A",'输出-系统进路参数'!L419)</f>
        <v>N/A</v>
      </c>
      <c r="J418" s="22" t="str">
        <f>IF(INDEX(Veh_Marshal,0,5)="N/A","N/A",'输出-系统进路参数'!M419)</f>
        <v>N/A</v>
      </c>
      <c r="K418" s="22" t="str">
        <f>IF(INDEX(Veh_Marshal,0,5)="N/A","N/A",'输出-系统进路参数'!N419)</f>
        <v>N/A</v>
      </c>
      <c r="L418" s="22" t="str">
        <f>IF(INDEX(Veh_Marshal,0,5)="N/A","N/A",'输出-系统进路参数'!O419)</f>
        <v>N/A</v>
      </c>
      <c r="M418" s="22" t="str">
        <f>IF(INDEX(Veh_Marshal,0,5)="N/A","N/A",'输出-系统进路参数'!P419)</f>
        <v>N/A</v>
      </c>
      <c r="N418" s="22" t="str">
        <f>IF(INDEX(Veh_Marshal,0,5)="N/A","N/A",'输出-系统进路参数'!Q419)</f>
        <v>N/A</v>
      </c>
      <c r="O418" s="22" t="str">
        <f>IF(INDEX(Veh_Marshal,0,5)="N/A","N/A",'输出-系统进路参数'!R419)</f>
        <v>N/A</v>
      </c>
      <c r="P418" s="22" t="str">
        <f>IF(INDEX(Veh_Marshal,0,5)="N/A","N/A",'输出-系统进路参数'!S419)</f>
        <v>N/A</v>
      </c>
      <c r="Q418" s="22" t="str">
        <f>IF(INDEX(Veh_Marshal,0,5)="N/A","N/A",'输出-系统进路参数'!T419)</f>
        <v>N/A</v>
      </c>
      <c r="R418" s="22" t="str">
        <f>IF(INDEX(Veh_Marshal,0,5)="N/A","N/A",'输出-系统进路参数'!U419)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IF(INDEX(Veh_Marshal,0,5)="N/A","N/A",'输出-系统进路参数'!B420)</f>
        <v>N/A</v>
      </c>
      <c r="B419" s="22" t="str">
        <f>IF(INDEX(Veh_Marshal,0,5)="N/A","N/A",'输出-系统进路参数'!E420)</f>
        <v>N/A</v>
      </c>
      <c r="C419" s="22" t="str">
        <f>IF(INDEX(Veh_Marshal,0,5)="N/A","N/A",'输出-系统进路参数'!F420)</f>
        <v>N/A</v>
      </c>
      <c r="D419" s="22" t="str">
        <f>IF(INDEX(Veh_Marshal,0,5)="N/A","N/A",'输出-系统进路参数'!G420)</f>
        <v>N/A</v>
      </c>
      <c r="E419" s="22" t="str">
        <f>IF(INDEX(Veh_Marshal,0,5)="N/A","N/A",'输出-系统进路参数'!H420)</f>
        <v>N/A</v>
      </c>
      <c r="F419" s="22" t="str">
        <f>IF(INDEX(Veh_Marshal,0,5)="N/A","N/A",'输出-系统进路参数'!I420)</f>
        <v>N/A</v>
      </c>
      <c r="G419" s="22" t="str">
        <f>IF(INDEX(Veh_Marshal,0,5)="N/A","N/A",'输出-系统进路参数'!J420)</f>
        <v>N/A</v>
      </c>
      <c r="H419" s="22" t="str">
        <f>IF(INDEX(Veh_Marshal,0,5)="N/A","N/A",'输出-系统进路参数'!K420)</f>
        <v>N/A</v>
      </c>
      <c r="I419" s="22" t="str">
        <f>IF(INDEX(Veh_Marshal,0,5)="N/A","N/A",'输出-系统进路参数'!L420)</f>
        <v>N/A</v>
      </c>
      <c r="J419" s="22" t="str">
        <f>IF(INDEX(Veh_Marshal,0,5)="N/A","N/A",'输出-系统进路参数'!M420)</f>
        <v>N/A</v>
      </c>
      <c r="K419" s="22" t="str">
        <f>IF(INDEX(Veh_Marshal,0,5)="N/A","N/A",'输出-系统进路参数'!N420)</f>
        <v>N/A</v>
      </c>
      <c r="L419" s="22" t="str">
        <f>IF(INDEX(Veh_Marshal,0,5)="N/A","N/A",'输出-系统进路参数'!O420)</f>
        <v>N/A</v>
      </c>
      <c r="M419" s="22" t="str">
        <f>IF(INDEX(Veh_Marshal,0,5)="N/A","N/A",'输出-系统进路参数'!P420)</f>
        <v>N/A</v>
      </c>
      <c r="N419" s="22" t="str">
        <f>IF(INDEX(Veh_Marshal,0,5)="N/A","N/A",'输出-系统进路参数'!Q420)</f>
        <v>N/A</v>
      </c>
      <c r="O419" s="22" t="str">
        <f>IF(INDEX(Veh_Marshal,0,5)="N/A","N/A",'输出-系统进路参数'!R420)</f>
        <v>N/A</v>
      </c>
      <c r="P419" s="22" t="str">
        <f>IF(INDEX(Veh_Marshal,0,5)="N/A","N/A",'输出-系统进路参数'!S420)</f>
        <v>N/A</v>
      </c>
      <c r="Q419" s="22" t="str">
        <f>IF(INDEX(Veh_Marshal,0,5)="N/A","N/A",'输出-系统进路参数'!T420)</f>
        <v>N/A</v>
      </c>
      <c r="R419" s="22" t="str">
        <f>IF(INDEX(Veh_Marshal,0,5)="N/A","N/A",'输出-系统进路参数'!U420)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IF(INDEX(Veh_Marshal,0,5)="N/A","N/A",'输出-系统进路参数'!B421)</f>
        <v>N/A</v>
      </c>
      <c r="B420" s="22" t="str">
        <f>IF(INDEX(Veh_Marshal,0,5)="N/A","N/A",'输出-系统进路参数'!E421)</f>
        <v>N/A</v>
      </c>
      <c r="C420" s="22" t="str">
        <f>IF(INDEX(Veh_Marshal,0,5)="N/A","N/A",'输出-系统进路参数'!F421)</f>
        <v>N/A</v>
      </c>
      <c r="D420" s="22" t="str">
        <f>IF(INDEX(Veh_Marshal,0,5)="N/A","N/A",'输出-系统进路参数'!G421)</f>
        <v>N/A</v>
      </c>
      <c r="E420" s="22" t="str">
        <f>IF(INDEX(Veh_Marshal,0,5)="N/A","N/A",'输出-系统进路参数'!H421)</f>
        <v>N/A</v>
      </c>
      <c r="F420" s="22" t="str">
        <f>IF(INDEX(Veh_Marshal,0,5)="N/A","N/A",'输出-系统进路参数'!I421)</f>
        <v>N/A</v>
      </c>
      <c r="G420" s="22" t="str">
        <f>IF(INDEX(Veh_Marshal,0,5)="N/A","N/A",'输出-系统进路参数'!J421)</f>
        <v>N/A</v>
      </c>
      <c r="H420" s="22" t="str">
        <f>IF(INDEX(Veh_Marshal,0,5)="N/A","N/A",'输出-系统进路参数'!K421)</f>
        <v>N/A</v>
      </c>
      <c r="I420" s="22" t="str">
        <f>IF(INDEX(Veh_Marshal,0,5)="N/A","N/A",'输出-系统进路参数'!L421)</f>
        <v>N/A</v>
      </c>
      <c r="J420" s="22" t="str">
        <f>IF(INDEX(Veh_Marshal,0,5)="N/A","N/A",'输出-系统进路参数'!M421)</f>
        <v>N/A</v>
      </c>
      <c r="K420" s="22" t="str">
        <f>IF(INDEX(Veh_Marshal,0,5)="N/A","N/A",'输出-系统进路参数'!N421)</f>
        <v>N/A</v>
      </c>
      <c r="L420" s="22" t="str">
        <f>IF(INDEX(Veh_Marshal,0,5)="N/A","N/A",'输出-系统进路参数'!O421)</f>
        <v>N/A</v>
      </c>
      <c r="M420" s="22" t="str">
        <f>IF(INDEX(Veh_Marshal,0,5)="N/A","N/A",'输出-系统进路参数'!P421)</f>
        <v>N/A</v>
      </c>
      <c r="N420" s="22" t="str">
        <f>IF(INDEX(Veh_Marshal,0,5)="N/A","N/A",'输出-系统进路参数'!Q421)</f>
        <v>N/A</v>
      </c>
      <c r="O420" s="22" t="str">
        <f>IF(INDEX(Veh_Marshal,0,5)="N/A","N/A",'输出-系统进路参数'!R421)</f>
        <v>N/A</v>
      </c>
      <c r="P420" s="22" t="str">
        <f>IF(INDEX(Veh_Marshal,0,5)="N/A","N/A",'输出-系统进路参数'!S421)</f>
        <v>N/A</v>
      </c>
      <c r="Q420" s="22" t="str">
        <f>IF(INDEX(Veh_Marshal,0,5)="N/A","N/A",'输出-系统进路参数'!T421)</f>
        <v>N/A</v>
      </c>
      <c r="R420" s="22" t="str">
        <f>IF(INDEX(Veh_Marshal,0,5)="N/A","N/A",'输出-系统进路参数'!U421)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IF(INDEX(Veh_Marshal,0,5)="N/A","N/A",'输出-系统进路参数'!B422)</f>
        <v>N/A</v>
      </c>
      <c r="B421" s="22" t="str">
        <f>IF(INDEX(Veh_Marshal,0,5)="N/A","N/A",'输出-系统进路参数'!E422)</f>
        <v>N/A</v>
      </c>
      <c r="C421" s="22" t="str">
        <f>IF(INDEX(Veh_Marshal,0,5)="N/A","N/A",'输出-系统进路参数'!F422)</f>
        <v>N/A</v>
      </c>
      <c r="D421" s="22" t="str">
        <f>IF(INDEX(Veh_Marshal,0,5)="N/A","N/A",'输出-系统进路参数'!G422)</f>
        <v>N/A</v>
      </c>
      <c r="E421" s="22" t="str">
        <f>IF(INDEX(Veh_Marshal,0,5)="N/A","N/A",'输出-系统进路参数'!H422)</f>
        <v>N/A</v>
      </c>
      <c r="F421" s="22" t="str">
        <f>IF(INDEX(Veh_Marshal,0,5)="N/A","N/A",'输出-系统进路参数'!I422)</f>
        <v>N/A</v>
      </c>
      <c r="G421" s="22" t="str">
        <f>IF(INDEX(Veh_Marshal,0,5)="N/A","N/A",'输出-系统进路参数'!J422)</f>
        <v>N/A</v>
      </c>
      <c r="H421" s="22" t="str">
        <f>IF(INDEX(Veh_Marshal,0,5)="N/A","N/A",'输出-系统进路参数'!K422)</f>
        <v>N/A</v>
      </c>
      <c r="I421" s="22" t="str">
        <f>IF(INDEX(Veh_Marshal,0,5)="N/A","N/A",'输出-系统进路参数'!L422)</f>
        <v>N/A</v>
      </c>
      <c r="J421" s="22" t="str">
        <f>IF(INDEX(Veh_Marshal,0,5)="N/A","N/A",'输出-系统进路参数'!M422)</f>
        <v>N/A</v>
      </c>
      <c r="K421" s="22" t="str">
        <f>IF(INDEX(Veh_Marshal,0,5)="N/A","N/A",'输出-系统进路参数'!N422)</f>
        <v>N/A</v>
      </c>
      <c r="L421" s="22" t="str">
        <f>IF(INDEX(Veh_Marshal,0,5)="N/A","N/A",'输出-系统进路参数'!O422)</f>
        <v>N/A</v>
      </c>
      <c r="M421" s="22" t="str">
        <f>IF(INDEX(Veh_Marshal,0,5)="N/A","N/A",'输出-系统进路参数'!P422)</f>
        <v>N/A</v>
      </c>
      <c r="N421" s="22" t="str">
        <f>IF(INDEX(Veh_Marshal,0,5)="N/A","N/A",'输出-系统进路参数'!Q422)</f>
        <v>N/A</v>
      </c>
      <c r="O421" s="22" t="str">
        <f>IF(INDEX(Veh_Marshal,0,5)="N/A","N/A",'输出-系统进路参数'!R422)</f>
        <v>N/A</v>
      </c>
      <c r="P421" s="22" t="str">
        <f>IF(INDEX(Veh_Marshal,0,5)="N/A","N/A",'输出-系统进路参数'!S422)</f>
        <v>N/A</v>
      </c>
      <c r="Q421" s="22" t="str">
        <f>IF(INDEX(Veh_Marshal,0,5)="N/A","N/A",'输出-系统进路参数'!T422)</f>
        <v>N/A</v>
      </c>
      <c r="R421" s="22" t="str">
        <f>IF(INDEX(Veh_Marshal,0,5)="N/A","N/A",'输出-系统进路参数'!U422)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IF(INDEX(Veh_Marshal,0,5)="N/A","N/A",'输出-系统进路参数'!B423)</f>
        <v>N/A</v>
      </c>
      <c r="B422" s="22" t="str">
        <f>IF(INDEX(Veh_Marshal,0,5)="N/A","N/A",'输出-系统进路参数'!E423)</f>
        <v>N/A</v>
      </c>
      <c r="C422" s="22" t="str">
        <f>IF(INDEX(Veh_Marshal,0,5)="N/A","N/A",'输出-系统进路参数'!F423)</f>
        <v>N/A</v>
      </c>
      <c r="D422" s="22" t="str">
        <f>IF(INDEX(Veh_Marshal,0,5)="N/A","N/A",'输出-系统进路参数'!G423)</f>
        <v>N/A</v>
      </c>
      <c r="E422" s="22" t="str">
        <f>IF(INDEX(Veh_Marshal,0,5)="N/A","N/A",'输出-系统进路参数'!H423)</f>
        <v>N/A</v>
      </c>
      <c r="F422" s="22" t="str">
        <f>IF(INDEX(Veh_Marshal,0,5)="N/A","N/A",'输出-系统进路参数'!I423)</f>
        <v>N/A</v>
      </c>
      <c r="G422" s="22" t="str">
        <f>IF(INDEX(Veh_Marshal,0,5)="N/A","N/A",'输出-系统进路参数'!J423)</f>
        <v>N/A</v>
      </c>
      <c r="H422" s="22" t="str">
        <f>IF(INDEX(Veh_Marshal,0,5)="N/A","N/A",'输出-系统进路参数'!K423)</f>
        <v>N/A</v>
      </c>
      <c r="I422" s="22" t="str">
        <f>IF(INDEX(Veh_Marshal,0,5)="N/A","N/A",'输出-系统进路参数'!L423)</f>
        <v>N/A</v>
      </c>
      <c r="J422" s="22" t="str">
        <f>IF(INDEX(Veh_Marshal,0,5)="N/A","N/A",'输出-系统进路参数'!M423)</f>
        <v>N/A</v>
      </c>
      <c r="K422" s="22" t="str">
        <f>IF(INDEX(Veh_Marshal,0,5)="N/A","N/A",'输出-系统进路参数'!N423)</f>
        <v>N/A</v>
      </c>
      <c r="L422" s="22" t="str">
        <f>IF(INDEX(Veh_Marshal,0,5)="N/A","N/A",'输出-系统进路参数'!O423)</f>
        <v>N/A</v>
      </c>
      <c r="M422" s="22" t="str">
        <f>IF(INDEX(Veh_Marshal,0,5)="N/A","N/A",'输出-系统进路参数'!P423)</f>
        <v>N/A</v>
      </c>
      <c r="N422" s="22" t="str">
        <f>IF(INDEX(Veh_Marshal,0,5)="N/A","N/A",'输出-系统进路参数'!Q423)</f>
        <v>N/A</v>
      </c>
      <c r="O422" s="22" t="str">
        <f>IF(INDEX(Veh_Marshal,0,5)="N/A","N/A",'输出-系统进路参数'!R423)</f>
        <v>N/A</v>
      </c>
      <c r="P422" s="22" t="str">
        <f>IF(INDEX(Veh_Marshal,0,5)="N/A","N/A",'输出-系统进路参数'!S423)</f>
        <v>N/A</v>
      </c>
      <c r="Q422" s="22" t="str">
        <f>IF(INDEX(Veh_Marshal,0,5)="N/A","N/A",'输出-系统进路参数'!T423)</f>
        <v>N/A</v>
      </c>
      <c r="R422" s="22" t="str">
        <f>IF(INDEX(Veh_Marshal,0,5)="N/A","N/A",'输出-系统进路参数'!U423)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IF(INDEX(Veh_Marshal,0,5)="N/A","N/A",'输出-系统进路参数'!B424)</f>
        <v>N/A</v>
      </c>
      <c r="B423" s="22" t="str">
        <f>IF(INDEX(Veh_Marshal,0,5)="N/A","N/A",'输出-系统进路参数'!E424)</f>
        <v>N/A</v>
      </c>
      <c r="C423" s="22" t="str">
        <f>IF(INDEX(Veh_Marshal,0,5)="N/A","N/A",'输出-系统进路参数'!F424)</f>
        <v>N/A</v>
      </c>
      <c r="D423" s="22" t="str">
        <f>IF(INDEX(Veh_Marshal,0,5)="N/A","N/A",'输出-系统进路参数'!G424)</f>
        <v>N/A</v>
      </c>
      <c r="E423" s="22" t="str">
        <f>IF(INDEX(Veh_Marshal,0,5)="N/A","N/A",'输出-系统进路参数'!H424)</f>
        <v>N/A</v>
      </c>
      <c r="F423" s="22" t="str">
        <f>IF(INDEX(Veh_Marshal,0,5)="N/A","N/A",'输出-系统进路参数'!I424)</f>
        <v>N/A</v>
      </c>
      <c r="G423" s="22" t="str">
        <f>IF(INDEX(Veh_Marshal,0,5)="N/A","N/A",'输出-系统进路参数'!J424)</f>
        <v>N/A</v>
      </c>
      <c r="H423" s="22" t="str">
        <f>IF(INDEX(Veh_Marshal,0,5)="N/A","N/A",'输出-系统进路参数'!K424)</f>
        <v>N/A</v>
      </c>
      <c r="I423" s="22" t="str">
        <f>IF(INDEX(Veh_Marshal,0,5)="N/A","N/A",'输出-系统进路参数'!L424)</f>
        <v>N/A</v>
      </c>
      <c r="J423" s="22" t="str">
        <f>IF(INDEX(Veh_Marshal,0,5)="N/A","N/A",'输出-系统进路参数'!M424)</f>
        <v>N/A</v>
      </c>
      <c r="K423" s="22" t="str">
        <f>IF(INDEX(Veh_Marshal,0,5)="N/A","N/A",'输出-系统进路参数'!N424)</f>
        <v>N/A</v>
      </c>
      <c r="L423" s="22" t="str">
        <f>IF(INDEX(Veh_Marshal,0,5)="N/A","N/A",'输出-系统进路参数'!O424)</f>
        <v>N/A</v>
      </c>
      <c r="M423" s="22" t="str">
        <f>IF(INDEX(Veh_Marshal,0,5)="N/A","N/A",'输出-系统进路参数'!P424)</f>
        <v>N/A</v>
      </c>
      <c r="N423" s="22" t="str">
        <f>IF(INDEX(Veh_Marshal,0,5)="N/A","N/A",'输出-系统进路参数'!Q424)</f>
        <v>N/A</v>
      </c>
      <c r="O423" s="22" t="str">
        <f>IF(INDEX(Veh_Marshal,0,5)="N/A","N/A",'输出-系统进路参数'!R424)</f>
        <v>N/A</v>
      </c>
      <c r="P423" s="22" t="str">
        <f>IF(INDEX(Veh_Marshal,0,5)="N/A","N/A",'输出-系统进路参数'!S424)</f>
        <v>N/A</v>
      </c>
      <c r="Q423" s="22" t="str">
        <f>IF(INDEX(Veh_Marshal,0,5)="N/A","N/A",'输出-系统进路参数'!T424)</f>
        <v>N/A</v>
      </c>
      <c r="R423" s="22" t="str">
        <f>IF(INDEX(Veh_Marshal,0,5)="N/A","N/A",'输出-系统进路参数'!U424)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IF(INDEX(Veh_Marshal,0,5)="N/A","N/A",'输出-系统进路参数'!B425)</f>
        <v>N/A</v>
      </c>
      <c r="B424" s="22" t="str">
        <f>IF(INDEX(Veh_Marshal,0,5)="N/A","N/A",'输出-系统进路参数'!E425)</f>
        <v>N/A</v>
      </c>
      <c r="C424" s="22" t="str">
        <f>IF(INDEX(Veh_Marshal,0,5)="N/A","N/A",'输出-系统进路参数'!F425)</f>
        <v>N/A</v>
      </c>
      <c r="D424" s="22" t="str">
        <f>IF(INDEX(Veh_Marshal,0,5)="N/A","N/A",'输出-系统进路参数'!G425)</f>
        <v>N/A</v>
      </c>
      <c r="E424" s="22" t="str">
        <f>IF(INDEX(Veh_Marshal,0,5)="N/A","N/A",'输出-系统进路参数'!H425)</f>
        <v>N/A</v>
      </c>
      <c r="F424" s="22" t="str">
        <f>IF(INDEX(Veh_Marshal,0,5)="N/A","N/A",'输出-系统进路参数'!I425)</f>
        <v>N/A</v>
      </c>
      <c r="G424" s="22" t="str">
        <f>IF(INDEX(Veh_Marshal,0,5)="N/A","N/A",'输出-系统进路参数'!J425)</f>
        <v>N/A</v>
      </c>
      <c r="H424" s="22" t="str">
        <f>IF(INDEX(Veh_Marshal,0,5)="N/A","N/A",'输出-系统进路参数'!K425)</f>
        <v>N/A</v>
      </c>
      <c r="I424" s="22" t="str">
        <f>IF(INDEX(Veh_Marshal,0,5)="N/A","N/A",'输出-系统进路参数'!L425)</f>
        <v>N/A</v>
      </c>
      <c r="J424" s="22" t="str">
        <f>IF(INDEX(Veh_Marshal,0,5)="N/A","N/A",'输出-系统进路参数'!M425)</f>
        <v>N/A</v>
      </c>
      <c r="K424" s="22" t="str">
        <f>IF(INDEX(Veh_Marshal,0,5)="N/A","N/A",'输出-系统进路参数'!N425)</f>
        <v>N/A</v>
      </c>
      <c r="L424" s="22" t="str">
        <f>IF(INDEX(Veh_Marshal,0,5)="N/A","N/A",'输出-系统进路参数'!O425)</f>
        <v>N/A</v>
      </c>
      <c r="M424" s="22" t="str">
        <f>IF(INDEX(Veh_Marshal,0,5)="N/A","N/A",'输出-系统进路参数'!P425)</f>
        <v>N/A</v>
      </c>
      <c r="N424" s="22" t="str">
        <f>IF(INDEX(Veh_Marshal,0,5)="N/A","N/A",'输出-系统进路参数'!Q425)</f>
        <v>N/A</v>
      </c>
      <c r="O424" s="22" t="str">
        <f>IF(INDEX(Veh_Marshal,0,5)="N/A","N/A",'输出-系统进路参数'!R425)</f>
        <v>N/A</v>
      </c>
      <c r="P424" s="22" t="str">
        <f>IF(INDEX(Veh_Marshal,0,5)="N/A","N/A",'输出-系统进路参数'!S425)</f>
        <v>N/A</v>
      </c>
      <c r="Q424" s="22" t="str">
        <f>IF(INDEX(Veh_Marshal,0,5)="N/A","N/A",'输出-系统进路参数'!T425)</f>
        <v>N/A</v>
      </c>
      <c r="R424" s="22" t="str">
        <f>IF(INDEX(Veh_Marshal,0,5)="N/A","N/A",'输出-系统进路参数'!U425)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IF(INDEX(Veh_Marshal,0,5)="N/A","N/A",'输出-系统进路参数'!B426)</f>
        <v>N/A</v>
      </c>
      <c r="B425" s="22" t="str">
        <f>IF(INDEX(Veh_Marshal,0,5)="N/A","N/A",'输出-系统进路参数'!E426)</f>
        <v>N/A</v>
      </c>
      <c r="C425" s="22" t="str">
        <f>IF(INDEX(Veh_Marshal,0,5)="N/A","N/A",'输出-系统进路参数'!F426)</f>
        <v>N/A</v>
      </c>
      <c r="D425" s="22" t="str">
        <f>IF(INDEX(Veh_Marshal,0,5)="N/A","N/A",'输出-系统进路参数'!G426)</f>
        <v>N/A</v>
      </c>
      <c r="E425" s="22" t="str">
        <f>IF(INDEX(Veh_Marshal,0,5)="N/A","N/A",'输出-系统进路参数'!H426)</f>
        <v>N/A</v>
      </c>
      <c r="F425" s="22" t="str">
        <f>IF(INDEX(Veh_Marshal,0,5)="N/A","N/A",'输出-系统进路参数'!I426)</f>
        <v>N/A</v>
      </c>
      <c r="G425" s="22" t="str">
        <f>IF(INDEX(Veh_Marshal,0,5)="N/A","N/A",'输出-系统进路参数'!J426)</f>
        <v>N/A</v>
      </c>
      <c r="H425" s="22" t="str">
        <f>IF(INDEX(Veh_Marshal,0,5)="N/A","N/A",'输出-系统进路参数'!K426)</f>
        <v>N/A</v>
      </c>
      <c r="I425" s="22" t="str">
        <f>IF(INDEX(Veh_Marshal,0,5)="N/A","N/A",'输出-系统进路参数'!L426)</f>
        <v>N/A</v>
      </c>
      <c r="J425" s="22" t="str">
        <f>IF(INDEX(Veh_Marshal,0,5)="N/A","N/A",'输出-系统进路参数'!M426)</f>
        <v>N/A</v>
      </c>
      <c r="K425" s="22" t="str">
        <f>IF(INDEX(Veh_Marshal,0,5)="N/A","N/A",'输出-系统进路参数'!N426)</f>
        <v>N/A</v>
      </c>
      <c r="L425" s="22" t="str">
        <f>IF(INDEX(Veh_Marshal,0,5)="N/A","N/A",'输出-系统进路参数'!O426)</f>
        <v>N/A</v>
      </c>
      <c r="M425" s="22" t="str">
        <f>IF(INDEX(Veh_Marshal,0,5)="N/A","N/A",'输出-系统进路参数'!P426)</f>
        <v>N/A</v>
      </c>
      <c r="N425" s="22" t="str">
        <f>IF(INDEX(Veh_Marshal,0,5)="N/A","N/A",'输出-系统进路参数'!Q426)</f>
        <v>N/A</v>
      </c>
      <c r="O425" s="22" t="str">
        <f>IF(INDEX(Veh_Marshal,0,5)="N/A","N/A",'输出-系统进路参数'!R426)</f>
        <v>N/A</v>
      </c>
      <c r="P425" s="22" t="str">
        <f>IF(INDEX(Veh_Marshal,0,5)="N/A","N/A",'输出-系统进路参数'!S426)</f>
        <v>N/A</v>
      </c>
      <c r="Q425" s="22" t="str">
        <f>IF(INDEX(Veh_Marshal,0,5)="N/A","N/A",'输出-系统进路参数'!T426)</f>
        <v>N/A</v>
      </c>
      <c r="R425" s="22" t="str">
        <f>IF(INDEX(Veh_Marshal,0,5)="N/A","N/A",'输出-系统进路参数'!U426)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IF(INDEX(Veh_Marshal,0,5)="N/A","N/A",'输出-系统进路参数'!B427)</f>
        <v>N/A</v>
      </c>
      <c r="B426" s="22" t="str">
        <f>IF(INDEX(Veh_Marshal,0,5)="N/A","N/A",'输出-系统进路参数'!E427)</f>
        <v>N/A</v>
      </c>
      <c r="C426" s="22" t="str">
        <f>IF(INDEX(Veh_Marshal,0,5)="N/A","N/A",'输出-系统进路参数'!F427)</f>
        <v>N/A</v>
      </c>
      <c r="D426" s="22" t="str">
        <f>IF(INDEX(Veh_Marshal,0,5)="N/A","N/A",'输出-系统进路参数'!G427)</f>
        <v>N/A</v>
      </c>
      <c r="E426" s="22" t="str">
        <f>IF(INDEX(Veh_Marshal,0,5)="N/A","N/A",'输出-系统进路参数'!H427)</f>
        <v>N/A</v>
      </c>
      <c r="F426" s="22" t="str">
        <f>IF(INDEX(Veh_Marshal,0,5)="N/A","N/A",'输出-系统进路参数'!I427)</f>
        <v>N/A</v>
      </c>
      <c r="G426" s="22" t="str">
        <f>IF(INDEX(Veh_Marshal,0,5)="N/A","N/A",'输出-系统进路参数'!J427)</f>
        <v>N/A</v>
      </c>
      <c r="H426" s="22" t="str">
        <f>IF(INDEX(Veh_Marshal,0,5)="N/A","N/A",'输出-系统进路参数'!K427)</f>
        <v>N/A</v>
      </c>
      <c r="I426" s="22" t="str">
        <f>IF(INDEX(Veh_Marshal,0,5)="N/A","N/A",'输出-系统进路参数'!L427)</f>
        <v>N/A</v>
      </c>
      <c r="J426" s="22" t="str">
        <f>IF(INDEX(Veh_Marshal,0,5)="N/A","N/A",'输出-系统进路参数'!M427)</f>
        <v>N/A</v>
      </c>
      <c r="K426" s="22" t="str">
        <f>IF(INDEX(Veh_Marshal,0,5)="N/A","N/A",'输出-系统进路参数'!N427)</f>
        <v>N/A</v>
      </c>
      <c r="L426" s="22" t="str">
        <f>IF(INDEX(Veh_Marshal,0,5)="N/A","N/A",'输出-系统进路参数'!O427)</f>
        <v>N/A</v>
      </c>
      <c r="M426" s="22" t="str">
        <f>IF(INDEX(Veh_Marshal,0,5)="N/A","N/A",'输出-系统进路参数'!P427)</f>
        <v>N/A</v>
      </c>
      <c r="N426" s="22" t="str">
        <f>IF(INDEX(Veh_Marshal,0,5)="N/A","N/A",'输出-系统进路参数'!Q427)</f>
        <v>N/A</v>
      </c>
      <c r="O426" s="22" t="str">
        <f>IF(INDEX(Veh_Marshal,0,5)="N/A","N/A",'输出-系统进路参数'!R427)</f>
        <v>N/A</v>
      </c>
      <c r="P426" s="22" t="str">
        <f>IF(INDEX(Veh_Marshal,0,5)="N/A","N/A",'输出-系统进路参数'!S427)</f>
        <v>N/A</v>
      </c>
      <c r="Q426" s="22" t="str">
        <f>IF(INDEX(Veh_Marshal,0,5)="N/A","N/A",'输出-系统进路参数'!T427)</f>
        <v>N/A</v>
      </c>
      <c r="R426" s="22" t="str">
        <f>IF(INDEX(Veh_Marshal,0,5)="N/A","N/A",'输出-系统进路参数'!U427)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IF(INDEX(Veh_Marshal,0,5)="N/A","N/A",'输出-系统进路参数'!B428)</f>
        <v>N/A</v>
      </c>
      <c r="B427" s="22" t="str">
        <f>IF(INDEX(Veh_Marshal,0,5)="N/A","N/A",'输出-系统进路参数'!E428)</f>
        <v>N/A</v>
      </c>
      <c r="C427" s="22" t="str">
        <f>IF(INDEX(Veh_Marshal,0,5)="N/A","N/A",'输出-系统进路参数'!F428)</f>
        <v>N/A</v>
      </c>
      <c r="D427" s="22" t="str">
        <f>IF(INDEX(Veh_Marshal,0,5)="N/A","N/A",'输出-系统进路参数'!G428)</f>
        <v>N/A</v>
      </c>
      <c r="E427" s="22" t="str">
        <f>IF(INDEX(Veh_Marshal,0,5)="N/A","N/A",'输出-系统进路参数'!H428)</f>
        <v>N/A</v>
      </c>
      <c r="F427" s="22" t="str">
        <f>IF(INDEX(Veh_Marshal,0,5)="N/A","N/A",'输出-系统进路参数'!I428)</f>
        <v>N/A</v>
      </c>
      <c r="G427" s="22" t="str">
        <f>IF(INDEX(Veh_Marshal,0,5)="N/A","N/A",'输出-系统进路参数'!J428)</f>
        <v>N/A</v>
      </c>
      <c r="H427" s="22" t="str">
        <f>IF(INDEX(Veh_Marshal,0,5)="N/A","N/A",'输出-系统进路参数'!K428)</f>
        <v>N/A</v>
      </c>
      <c r="I427" s="22" t="str">
        <f>IF(INDEX(Veh_Marshal,0,5)="N/A","N/A",'输出-系统进路参数'!L428)</f>
        <v>N/A</v>
      </c>
      <c r="J427" s="22" t="str">
        <f>IF(INDEX(Veh_Marshal,0,5)="N/A","N/A",'输出-系统进路参数'!M428)</f>
        <v>N/A</v>
      </c>
      <c r="K427" s="22" t="str">
        <f>IF(INDEX(Veh_Marshal,0,5)="N/A","N/A",'输出-系统进路参数'!N428)</f>
        <v>N/A</v>
      </c>
      <c r="L427" s="22" t="str">
        <f>IF(INDEX(Veh_Marshal,0,5)="N/A","N/A",'输出-系统进路参数'!O428)</f>
        <v>N/A</v>
      </c>
      <c r="M427" s="22" t="str">
        <f>IF(INDEX(Veh_Marshal,0,5)="N/A","N/A",'输出-系统进路参数'!P428)</f>
        <v>N/A</v>
      </c>
      <c r="N427" s="22" t="str">
        <f>IF(INDEX(Veh_Marshal,0,5)="N/A","N/A",'输出-系统进路参数'!Q428)</f>
        <v>N/A</v>
      </c>
      <c r="O427" s="22" t="str">
        <f>IF(INDEX(Veh_Marshal,0,5)="N/A","N/A",'输出-系统进路参数'!R428)</f>
        <v>N/A</v>
      </c>
      <c r="P427" s="22" t="str">
        <f>IF(INDEX(Veh_Marshal,0,5)="N/A","N/A",'输出-系统进路参数'!S428)</f>
        <v>N/A</v>
      </c>
      <c r="Q427" s="22" t="str">
        <f>IF(INDEX(Veh_Marshal,0,5)="N/A","N/A",'输出-系统进路参数'!T428)</f>
        <v>N/A</v>
      </c>
      <c r="R427" s="22" t="str">
        <f>IF(INDEX(Veh_Marshal,0,5)="N/A","N/A",'输出-系统进路参数'!U428)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IF(INDEX(Veh_Marshal,0,5)="N/A","N/A",'输出-系统进路参数'!B429)</f>
        <v>N/A</v>
      </c>
      <c r="B428" s="22" t="str">
        <f>IF(INDEX(Veh_Marshal,0,5)="N/A","N/A",'输出-系统进路参数'!E429)</f>
        <v>N/A</v>
      </c>
      <c r="C428" s="22" t="str">
        <f>IF(INDEX(Veh_Marshal,0,5)="N/A","N/A",'输出-系统进路参数'!F429)</f>
        <v>N/A</v>
      </c>
      <c r="D428" s="22" t="str">
        <f>IF(INDEX(Veh_Marshal,0,5)="N/A","N/A",'输出-系统进路参数'!G429)</f>
        <v>N/A</v>
      </c>
      <c r="E428" s="22" t="str">
        <f>IF(INDEX(Veh_Marshal,0,5)="N/A","N/A",'输出-系统进路参数'!H429)</f>
        <v>N/A</v>
      </c>
      <c r="F428" s="22" t="str">
        <f>IF(INDEX(Veh_Marshal,0,5)="N/A","N/A",'输出-系统进路参数'!I429)</f>
        <v>N/A</v>
      </c>
      <c r="G428" s="22" t="str">
        <f>IF(INDEX(Veh_Marshal,0,5)="N/A","N/A",'输出-系统进路参数'!J429)</f>
        <v>N/A</v>
      </c>
      <c r="H428" s="22" t="str">
        <f>IF(INDEX(Veh_Marshal,0,5)="N/A","N/A",'输出-系统进路参数'!K429)</f>
        <v>N/A</v>
      </c>
      <c r="I428" s="22" t="str">
        <f>IF(INDEX(Veh_Marshal,0,5)="N/A","N/A",'输出-系统进路参数'!L429)</f>
        <v>N/A</v>
      </c>
      <c r="J428" s="22" t="str">
        <f>IF(INDEX(Veh_Marshal,0,5)="N/A","N/A",'输出-系统进路参数'!M429)</f>
        <v>N/A</v>
      </c>
      <c r="K428" s="22" t="str">
        <f>IF(INDEX(Veh_Marshal,0,5)="N/A","N/A",'输出-系统进路参数'!N429)</f>
        <v>N/A</v>
      </c>
      <c r="L428" s="22" t="str">
        <f>IF(INDEX(Veh_Marshal,0,5)="N/A","N/A",'输出-系统进路参数'!O429)</f>
        <v>N/A</v>
      </c>
      <c r="M428" s="22" t="str">
        <f>IF(INDEX(Veh_Marshal,0,5)="N/A","N/A",'输出-系统进路参数'!P429)</f>
        <v>N/A</v>
      </c>
      <c r="N428" s="22" t="str">
        <f>IF(INDEX(Veh_Marshal,0,5)="N/A","N/A",'输出-系统进路参数'!Q429)</f>
        <v>N/A</v>
      </c>
      <c r="O428" s="22" t="str">
        <f>IF(INDEX(Veh_Marshal,0,5)="N/A","N/A",'输出-系统进路参数'!R429)</f>
        <v>N/A</v>
      </c>
      <c r="P428" s="22" t="str">
        <f>IF(INDEX(Veh_Marshal,0,5)="N/A","N/A",'输出-系统进路参数'!S429)</f>
        <v>N/A</v>
      </c>
      <c r="Q428" s="22" t="str">
        <f>IF(INDEX(Veh_Marshal,0,5)="N/A","N/A",'输出-系统进路参数'!T429)</f>
        <v>N/A</v>
      </c>
      <c r="R428" s="22" t="str">
        <f>IF(INDEX(Veh_Marshal,0,5)="N/A","N/A",'输出-系统进路参数'!U429)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IF(INDEX(Veh_Marshal,0,5)="N/A","N/A",'输出-系统进路参数'!B430)</f>
        <v>N/A</v>
      </c>
      <c r="B429" s="22" t="str">
        <f>IF(INDEX(Veh_Marshal,0,5)="N/A","N/A",'输出-系统进路参数'!E430)</f>
        <v>N/A</v>
      </c>
      <c r="C429" s="22" t="str">
        <f>IF(INDEX(Veh_Marshal,0,5)="N/A","N/A",'输出-系统进路参数'!F430)</f>
        <v>N/A</v>
      </c>
      <c r="D429" s="22" t="str">
        <f>IF(INDEX(Veh_Marshal,0,5)="N/A","N/A",'输出-系统进路参数'!G430)</f>
        <v>N/A</v>
      </c>
      <c r="E429" s="22" t="str">
        <f>IF(INDEX(Veh_Marshal,0,5)="N/A","N/A",'输出-系统进路参数'!H430)</f>
        <v>N/A</v>
      </c>
      <c r="F429" s="22" t="str">
        <f>IF(INDEX(Veh_Marshal,0,5)="N/A","N/A",'输出-系统进路参数'!I430)</f>
        <v>N/A</v>
      </c>
      <c r="G429" s="22" t="str">
        <f>IF(INDEX(Veh_Marshal,0,5)="N/A","N/A",'输出-系统进路参数'!J430)</f>
        <v>N/A</v>
      </c>
      <c r="H429" s="22" t="str">
        <f>IF(INDEX(Veh_Marshal,0,5)="N/A","N/A",'输出-系统进路参数'!K430)</f>
        <v>N/A</v>
      </c>
      <c r="I429" s="22" t="str">
        <f>IF(INDEX(Veh_Marshal,0,5)="N/A","N/A",'输出-系统进路参数'!L430)</f>
        <v>N/A</v>
      </c>
      <c r="J429" s="22" t="str">
        <f>IF(INDEX(Veh_Marshal,0,5)="N/A","N/A",'输出-系统进路参数'!M430)</f>
        <v>N/A</v>
      </c>
      <c r="K429" s="22" t="str">
        <f>IF(INDEX(Veh_Marshal,0,5)="N/A","N/A",'输出-系统进路参数'!N430)</f>
        <v>N/A</v>
      </c>
      <c r="L429" s="22" t="str">
        <f>IF(INDEX(Veh_Marshal,0,5)="N/A","N/A",'输出-系统进路参数'!O430)</f>
        <v>N/A</v>
      </c>
      <c r="M429" s="22" t="str">
        <f>IF(INDEX(Veh_Marshal,0,5)="N/A","N/A",'输出-系统进路参数'!P430)</f>
        <v>N/A</v>
      </c>
      <c r="N429" s="22" t="str">
        <f>IF(INDEX(Veh_Marshal,0,5)="N/A","N/A",'输出-系统进路参数'!Q430)</f>
        <v>N/A</v>
      </c>
      <c r="O429" s="22" t="str">
        <f>IF(INDEX(Veh_Marshal,0,5)="N/A","N/A",'输出-系统进路参数'!R430)</f>
        <v>N/A</v>
      </c>
      <c r="P429" s="22" t="str">
        <f>IF(INDEX(Veh_Marshal,0,5)="N/A","N/A",'输出-系统进路参数'!S430)</f>
        <v>N/A</v>
      </c>
      <c r="Q429" s="22" t="str">
        <f>IF(INDEX(Veh_Marshal,0,5)="N/A","N/A",'输出-系统进路参数'!T430)</f>
        <v>N/A</v>
      </c>
      <c r="R429" s="22" t="str">
        <f>IF(INDEX(Veh_Marshal,0,5)="N/A","N/A",'输出-系统进路参数'!U430)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IF(INDEX(Veh_Marshal,0,5)="N/A","N/A",'输出-系统进路参数'!B431)</f>
        <v>N/A</v>
      </c>
      <c r="B430" s="22" t="str">
        <f>IF(INDEX(Veh_Marshal,0,5)="N/A","N/A",'输出-系统进路参数'!E431)</f>
        <v>N/A</v>
      </c>
      <c r="C430" s="22" t="str">
        <f>IF(INDEX(Veh_Marshal,0,5)="N/A","N/A",'输出-系统进路参数'!F431)</f>
        <v>N/A</v>
      </c>
      <c r="D430" s="22" t="str">
        <f>IF(INDEX(Veh_Marshal,0,5)="N/A","N/A",'输出-系统进路参数'!G431)</f>
        <v>N/A</v>
      </c>
      <c r="E430" s="22" t="str">
        <f>IF(INDEX(Veh_Marshal,0,5)="N/A","N/A",'输出-系统进路参数'!H431)</f>
        <v>N/A</v>
      </c>
      <c r="F430" s="22" t="str">
        <f>IF(INDEX(Veh_Marshal,0,5)="N/A","N/A",'输出-系统进路参数'!I431)</f>
        <v>N/A</v>
      </c>
      <c r="G430" s="22" t="str">
        <f>IF(INDEX(Veh_Marshal,0,5)="N/A","N/A",'输出-系统进路参数'!J431)</f>
        <v>N/A</v>
      </c>
      <c r="H430" s="22" t="str">
        <f>IF(INDEX(Veh_Marshal,0,5)="N/A","N/A",'输出-系统进路参数'!K431)</f>
        <v>N/A</v>
      </c>
      <c r="I430" s="22" t="str">
        <f>IF(INDEX(Veh_Marshal,0,5)="N/A","N/A",'输出-系统进路参数'!L431)</f>
        <v>N/A</v>
      </c>
      <c r="J430" s="22" t="str">
        <f>IF(INDEX(Veh_Marshal,0,5)="N/A","N/A",'输出-系统进路参数'!M431)</f>
        <v>N/A</v>
      </c>
      <c r="K430" s="22" t="str">
        <f>IF(INDEX(Veh_Marshal,0,5)="N/A","N/A",'输出-系统进路参数'!N431)</f>
        <v>N/A</v>
      </c>
      <c r="L430" s="22" t="str">
        <f>IF(INDEX(Veh_Marshal,0,5)="N/A","N/A",'输出-系统进路参数'!O431)</f>
        <v>N/A</v>
      </c>
      <c r="M430" s="22" t="str">
        <f>IF(INDEX(Veh_Marshal,0,5)="N/A","N/A",'输出-系统进路参数'!P431)</f>
        <v>N/A</v>
      </c>
      <c r="N430" s="22" t="str">
        <f>IF(INDEX(Veh_Marshal,0,5)="N/A","N/A",'输出-系统进路参数'!Q431)</f>
        <v>N/A</v>
      </c>
      <c r="O430" s="22" t="str">
        <f>IF(INDEX(Veh_Marshal,0,5)="N/A","N/A",'输出-系统进路参数'!R431)</f>
        <v>N/A</v>
      </c>
      <c r="P430" s="22" t="str">
        <f>IF(INDEX(Veh_Marshal,0,5)="N/A","N/A",'输出-系统进路参数'!S431)</f>
        <v>N/A</v>
      </c>
      <c r="Q430" s="22" t="str">
        <f>IF(INDEX(Veh_Marshal,0,5)="N/A","N/A",'输出-系统进路参数'!T431)</f>
        <v>N/A</v>
      </c>
      <c r="R430" s="22" t="str">
        <f>IF(INDEX(Veh_Marshal,0,5)="N/A","N/A",'输出-系统进路参数'!U431)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IF(INDEX(Veh_Marshal,0,5)="N/A","N/A",'输出-系统进路参数'!B432)</f>
        <v>N/A</v>
      </c>
      <c r="B431" s="22" t="str">
        <f>IF(INDEX(Veh_Marshal,0,5)="N/A","N/A",'输出-系统进路参数'!E432)</f>
        <v>N/A</v>
      </c>
      <c r="C431" s="22" t="str">
        <f>IF(INDEX(Veh_Marshal,0,5)="N/A","N/A",'输出-系统进路参数'!F432)</f>
        <v>N/A</v>
      </c>
      <c r="D431" s="22" t="str">
        <f>IF(INDEX(Veh_Marshal,0,5)="N/A","N/A",'输出-系统进路参数'!G432)</f>
        <v>N/A</v>
      </c>
      <c r="E431" s="22" t="str">
        <f>IF(INDEX(Veh_Marshal,0,5)="N/A","N/A",'输出-系统进路参数'!H432)</f>
        <v>N/A</v>
      </c>
      <c r="F431" s="22" t="str">
        <f>IF(INDEX(Veh_Marshal,0,5)="N/A","N/A",'输出-系统进路参数'!I432)</f>
        <v>N/A</v>
      </c>
      <c r="G431" s="22" t="str">
        <f>IF(INDEX(Veh_Marshal,0,5)="N/A","N/A",'输出-系统进路参数'!J432)</f>
        <v>N/A</v>
      </c>
      <c r="H431" s="22" t="str">
        <f>IF(INDEX(Veh_Marshal,0,5)="N/A","N/A",'输出-系统进路参数'!K432)</f>
        <v>N/A</v>
      </c>
      <c r="I431" s="22" t="str">
        <f>IF(INDEX(Veh_Marshal,0,5)="N/A","N/A",'输出-系统进路参数'!L432)</f>
        <v>N/A</v>
      </c>
      <c r="J431" s="22" t="str">
        <f>IF(INDEX(Veh_Marshal,0,5)="N/A","N/A",'输出-系统进路参数'!M432)</f>
        <v>N/A</v>
      </c>
      <c r="K431" s="22" t="str">
        <f>IF(INDEX(Veh_Marshal,0,5)="N/A","N/A",'输出-系统进路参数'!N432)</f>
        <v>N/A</v>
      </c>
      <c r="L431" s="22" t="str">
        <f>IF(INDEX(Veh_Marshal,0,5)="N/A","N/A",'输出-系统进路参数'!O432)</f>
        <v>N/A</v>
      </c>
      <c r="M431" s="22" t="str">
        <f>IF(INDEX(Veh_Marshal,0,5)="N/A","N/A",'输出-系统进路参数'!P432)</f>
        <v>N/A</v>
      </c>
      <c r="N431" s="22" t="str">
        <f>IF(INDEX(Veh_Marshal,0,5)="N/A","N/A",'输出-系统进路参数'!Q432)</f>
        <v>N/A</v>
      </c>
      <c r="O431" s="22" t="str">
        <f>IF(INDEX(Veh_Marshal,0,5)="N/A","N/A",'输出-系统进路参数'!R432)</f>
        <v>N/A</v>
      </c>
      <c r="P431" s="22" t="str">
        <f>IF(INDEX(Veh_Marshal,0,5)="N/A","N/A",'输出-系统进路参数'!S432)</f>
        <v>N/A</v>
      </c>
      <c r="Q431" s="22" t="str">
        <f>IF(INDEX(Veh_Marshal,0,5)="N/A","N/A",'输出-系统进路参数'!T432)</f>
        <v>N/A</v>
      </c>
      <c r="R431" s="22" t="str">
        <f>IF(INDEX(Veh_Marshal,0,5)="N/A","N/A",'输出-系统进路参数'!U432)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IF(INDEX(Veh_Marshal,0,5)="N/A","N/A",'输出-系统进路参数'!B433)</f>
        <v>N/A</v>
      </c>
      <c r="B432" s="22" t="str">
        <f>IF(INDEX(Veh_Marshal,0,5)="N/A","N/A",'输出-系统进路参数'!E433)</f>
        <v>N/A</v>
      </c>
      <c r="C432" s="22" t="str">
        <f>IF(INDEX(Veh_Marshal,0,5)="N/A","N/A",'输出-系统进路参数'!F433)</f>
        <v>N/A</v>
      </c>
      <c r="D432" s="22" t="str">
        <f>IF(INDEX(Veh_Marshal,0,5)="N/A","N/A",'输出-系统进路参数'!G433)</f>
        <v>N/A</v>
      </c>
      <c r="E432" s="22" t="str">
        <f>IF(INDEX(Veh_Marshal,0,5)="N/A","N/A",'输出-系统进路参数'!H433)</f>
        <v>N/A</v>
      </c>
      <c r="F432" s="22" t="str">
        <f>IF(INDEX(Veh_Marshal,0,5)="N/A","N/A",'输出-系统进路参数'!I433)</f>
        <v>N/A</v>
      </c>
      <c r="G432" s="22" t="str">
        <f>IF(INDEX(Veh_Marshal,0,5)="N/A","N/A",'输出-系统进路参数'!J433)</f>
        <v>N/A</v>
      </c>
      <c r="H432" s="22" t="str">
        <f>IF(INDEX(Veh_Marshal,0,5)="N/A","N/A",'输出-系统进路参数'!K433)</f>
        <v>N/A</v>
      </c>
      <c r="I432" s="22" t="str">
        <f>IF(INDEX(Veh_Marshal,0,5)="N/A","N/A",'输出-系统进路参数'!L433)</f>
        <v>N/A</v>
      </c>
      <c r="J432" s="22" t="str">
        <f>IF(INDEX(Veh_Marshal,0,5)="N/A","N/A",'输出-系统进路参数'!M433)</f>
        <v>N/A</v>
      </c>
      <c r="K432" s="22" t="str">
        <f>IF(INDEX(Veh_Marshal,0,5)="N/A","N/A",'输出-系统进路参数'!N433)</f>
        <v>N/A</v>
      </c>
      <c r="L432" s="22" t="str">
        <f>IF(INDEX(Veh_Marshal,0,5)="N/A","N/A",'输出-系统进路参数'!O433)</f>
        <v>N/A</v>
      </c>
      <c r="M432" s="22" t="str">
        <f>IF(INDEX(Veh_Marshal,0,5)="N/A","N/A",'输出-系统进路参数'!P433)</f>
        <v>N/A</v>
      </c>
      <c r="N432" s="22" t="str">
        <f>IF(INDEX(Veh_Marshal,0,5)="N/A","N/A",'输出-系统进路参数'!Q433)</f>
        <v>N/A</v>
      </c>
      <c r="O432" s="22" t="str">
        <f>IF(INDEX(Veh_Marshal,0,5)="N/A","N/A",'输出-系统进路参数'!R433)</f>
        <v>N/A</v>
      </c>
      <c r="P432" s="22" t="str">
        <f>IF(INDEX(Veh_Marshal,0,5)="N/A","N/A",'输出-系统进路参数'!S433)</f>
        <v>N/A</v>
      </c>
      <c r="Q432" s="22" t="str">
        <f>IF(INDEX(Veh_Marshal,0,5)="N/A","N/A",'输出-系统进路参数'!T433)</f>
        <v>N/A</v>
      </c>
      <c r="R432" s="22" t="str">
        <f>IF(INDEX(Veh_Marshal,0,5)="N/A","N/A",'输出-系统进路参数'!U433)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IF(INDEX(Veh_Marshal,0,5)="N/A","N/A",'输出-系统进路参数'!B434)</f>
        <v>N/A</v>
      </c>
      <c r="B433" s="22" t="str">
        <f>IF(INDEX(Veh_Marshal,0,5)="N/A","N/A",'输出-系统进路参数'!E434)</f>
        <v>N/A</v>
      </c>
      <c r="C433" s="22" t="str">
        <f>IF(INDEX(Veh_Marshal,0,5)="N/A","N/A",'输出-系统进路参数'!F434)</f>
        <v>N/A</v>
      </c>
      <c r="D433" s="22" t="str">
        <f>IF(INDEX(Veh_Marshal,0,5)="N/A","N/A",'输出-系统进路参数'!G434)</f>
        <v>N/A</v>
      </c>
      <c r="E433" s="22" t="str">
        <f>IF(INDEX(Veh_Marshal,0,5)="N/A","N/A",'输出-系统进路参数'!H434)</f>
        <v>N/A</v>
      </c>
      <c r="F433" s="22" t="str">
        <f>IF(INDEX(Veh_Marshal,0,5)="N/A","N/A",'输出-系统进路参数'!I434)</f>
        <v>N/A</v>
      </c>
      <c r="G433" s="22" t="str">
        <f>IF(INDEX(Veh_Marshal,0,5)="N/A","N/A",'输出-系统进路参数'!J434)</f>
        <v>N/A</v>
      </c>
      <c r="H433" s="22" t="str">
        <f>IF(INDEX(Veh_Marshal,0,5)="N/A","N/A",'输出-系统进路参数'!K434)</f>
        <v>N/A</v>
      </c>
      <c r="I433" s="22" t="str">
        <f>IF(INDEX(Veh_Marshal,0,5)="N/A","N/A",'输出-系统进路参数'!L434)</f>
        <v>N/A</v>
      </c>
      <c r="J433" s="22" t="str">
        <f>IF(INDEX(Veh_Marshal,0,5)="N/A","N/A",'输出-系统进路参数'!M434)</f>
        <v>N/A</v>
      </c>
      <c r="K433" s="22" t="str">
        <f>IF(INDEX(Veh_Marshal,0,5)="N/A","N/A",'输出-系统进路参数'!N434)</f>
        <v>N/A</v>
      </c>
      <c r="L433" s="22" t="str">
        <f>IF(INDEX(Veh_Marshal,0,5)="N/A","N/A",'输出-系统进路参数'!O434)</f>
        <v>N/A</v>
      </c>
      <c r="M433" s="22" t="str">
        <f>IF(INDEX(Veh_Marshal,0,5)="N/A","N/A",'输出-系统进路参数'!P434)</f>
        <v>N/A</v>
      </c>
      <c r="N433" s="22" t="str">
        <f>IF(INDEX(Veh_Marshal,0,5)="N/A","N/A",'输出-系统进路参数'!Q434)</f>
        <v>N/A</v>
      </c>
      <c r="O433" s="22" t="str">
        <f>IF(INDEX(Veh_Marshal,0,5)="N/A","N/A",'输出-系统进路参数'!R434)</f>
        <v>N/A</v>
      </c>
      <c r="P433" s="22" t="str">
        <f>IF(INDEX(Veh_Marshal,0,5)="N/A","N/A",'输出-系统进路参数'!S434)</f>
        <v>N/A</v>
      </c>
      <c r="Q433" s="22" t="str">
        <f>IF(INDEX(Veh_Marshal,0,5)="N/A","N/A",'输出-系统进路参数'!T434)</f>
        <v>N/A</v>
      </c>
      <c r="R433" s="22" t="str">
        <f>IF(INDEX(Veh_Marshal,0,5)="N/A","N/A",'输出-系统进路参数'!U434)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IF(INDEX(Veh_Marshal,0,5)="N/A","N/A",'输出-系统进路参数'!B435)</f>
        <v>N/A</v>
      </c>
      <c r="B434" s="22" t="str">
        <f>IF(INDEX(Veh_Marshal,0,5)="N/A","N/A",'输出-系统进路参数'!E435)</f>
        <v>N/A</v>
      </c>
      <c r="C434" s="22" t="str">
        <f>IF(INDEX(Veh_Marshal,0,5)="N/A","N/A",'输出-系统进路参数'!F435)</f>
        <v>N/A</v>
      </c>
      <c r="D434" s="22" t="str">
        <f>IF(INDEX(Veh_Marshal,0,5)="N/A","N/A",'输出-系统进路参数'!G435)</f>
        <v>N/A</v>
      </c>
      <c r="E434" s="22" t="str">
        <f>IF(INDEX(Veh_Marshal,0,5)="N/A","N/A",'输出-系统进路参数'!H435)</f>
        <v>N/A</v>
      </c>
      <c r="F434" s="22" t="str">
        <f>IF(INDEX(Veh_Marshal,0,5)="N/A","N/A",'输出-系统进路参数'!I435)</f>
        <v>N/A</v>
      </c>
      <c r="G434" s="22" t="str">
        <f>IF(INDEX(Veh_Marshal,0,5)="N/A","N/A",'输出-系统进路参数'!J435)</f>
        <v>N/A</v>
      </c>
      <c r="H434" s="22" t="str">
        <f>IF(INDEX(Veh_Marshal,0,5)="N/A","N/A",'输出-系统进路参数'!K435)</f>
        <v>N/A</v>
      </c>
      <c r="I434" s="22" t="str">
        <f>IF(INDEX(Veh_Marshal,0,5)="N/A","N/A",'输出-系统进路参数'!L435)</f>
        <v>N/A</v>
      </c>
      <c r="J434" s="22" t="str">
        <f>IF(INDEX(Veh_Marshal,0,5)="N/A","N/A",'输出-系统进路参数'!M435)</f>
        <v>N/A</v>
      </c>
      <c r="K434" s="22" t="str">
        <f>IF(INDEX(Veh_Marshal,0,5)="N/A","N/A",'输出-系统进路参数'!N435)</f>
        <v>N/A</v>
      </c>
      <c r="L434" s="22" t="str">
        <f>IF(INDEX(Veh_Marshal,0,5)="N/A","N/A",'输出-系统进路参数'!O435)</f>
        <v>N/A</v>
      </c>
      <c r="M434" s="22" t="str">
        <f>IF(INDEX(Veh_Marshal,0,5)="N/A","N/A",'输出-系统进路参数'!P435)</f>
        <v>N/A</v>
      </c>
      <c r="N434" s="22" t="str">
        <f>IF(INDEX(Veh_Marshal,0,5)="N/A","N/A",'输出-系统进路参数'!Q435)</f>
        <v>N/A</v>
      </c>
      <c r="O434" s="22" t="str">
        <f>IF(INDEX(Veh_Marshal,0,5)="N/A","N/A",'输出-系统进路参数'!R435)</f>
        <v>N/A</v>
      </c>
      <c r="P434" s="22" t="str">
        <f>IF(INDEX(Veh_Marshal,0,5)="N/A","N/A",'输出-系统进路参数'!S435)</f>
        <v>N/A</v>
      </c>
      <c r="Q434" s="22" t="str">
        <f>IF(INDEX(Veh_Marshal,0,5)="N/A","N/A",'输出-系统进路参数'!T435)</f>
        <v>N/A</v>
      </c>
      <c r="R434" s="22" t="str">
        <f>IF(INDEX(Veh_Marshal,0,5)="N/A","N/A",'输出-系统进路参数'!U435)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IF(INDEX(Veh_Marshal,0,5)="N/A","N/A",'输出-系统进路参数'!B436)</f>
        <v>N/A</v>
      </c>
      <c r="B435" s="22" t="str">
        <f>IF(INDEX(Veh_Marshal,0,5)="N/A","N/A",'输出-系统进路参数'!E436)</f>
        <v>N/A</v>
      </c>
      <c r="C435" s="22" t="str">
        <f>IF(INDEX(Veh_Marshal,0,5)="N/A","N/A",'输出-系统进路参数'!F436)</f>
        <v>N/A</v>
      </c>
      <c r="D435" s="22" t="str">
        <f>IF(INDEX(Veh_Marshal,0,5)="N/A","N/A",'输出-系统进路参数'!G436)</f>
        <v>N/A</v>
      </c>
      <c r="E435" s="22" t="str">
        <f>IF(INDEX(Veh_Marshal,0,5)="N/A","N/A",'输出-系统进路参数'!H436)</f>
        <v>N/A</v>
      </c>
      <c r="F435" s="22" t="str">
        <f>IF(INDEX(Veh_Marshal,0,5)="N/A","N/A",'输出-系统进路参数'!I436)</f>
        <v>N/A</v>
      </c>
      <c r="G435" s="22" t="str">
        <f>IF(INDEX(Veh_Marshal,0,5)="N/A","N/A",'输出-系统进路参数'!J436)</f>
        <v>N/A</v>
      </c>
      <c r="H435" s="22" t="str">
        <f>IF(INDEX(Veh_Marshal,0,5)="N/A","N/A",'输出-系统进路参数'!K436)</f>
        <v>N/A</v>
      </c>
      <c r="I435" s="22" t="str">
        <f>IF(INDEX(Veh_Marshal,0,5)="N/A","N/A",'输出-系统进路参数'!L436)</f>
        <v>N/A</v>
      </c>
      <c r="J435" s="22" t="str">
        <f>IF(INDEX(Veh_Marshal,0,5)="N/A","N/A",'输出-系统进路参数'!M436)</f>
        <v>N/A</v>
      </c>
      <c r="K435" s="22" t="str">
        <f>IF(INDEX(Veh_Marshal,0,5)="N/A","N/A",'输出-系统进路参数'!N436)</f>
        <v>N/A</v>
      </c>
      <c r="L435" s="22" t="str">
        <f>IF(INDEX(Veh_Marshal,0,5)="N/A","N/A",'输出-系统进路参数'!O436)</f>
        <v>N/A</v>
      </c>
      <c r="M435" s="22" t="str">
        <f>IF(INDEX(Veh_Marshal,0,5)="N/A","N/A",'输出-系统进路参数'!P436)</f>
        <v>N/A</v>
      </c>
      <c r="N435" s="22" t="str">
        <f>IF(INDEX(Veh_Marshal,0,5)="N/A","N/A",'输出-系统进路参数'!Q436)</f>
        <v>N/A</v>
      </c>
      <c r="O435" s="22" t="str">
        <f>IF(INDEX(Veh_Marshal,0,5)="N/A","N/A",'输出-系统进路参数'!R436)</f>
        <v>N/A</v>
      </c>
      <c r="P435" s="22" t="str">
        <f>IF(INDEX(Veh_Marshal,0,5)="N/A","N/A",'输出-系统进路参数'!S436)</f>
        <v>N/A</v>
      </c>
      <c r="Q435" s="22" t="str">
        <f>IF(INDEX(Veh_Marshal,0,5)="N/A","N/A",'输出-系统进路参数'!T436)</f>
        <v>N/A</v>
      </c>
      <c r="R435" s="22" t="str">
        <f>IF(INDEX(Veh_Marshal,0,5)="N/A","N/A",'输出-系统进路参数'!U436)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IF(INDEX(Veh_Marshal,0,5)="N/A","N/A",'输出-系统进路参数'!B437)</f>
        <v>N/A</v>
      </c>
      <c r="B436" s="22" t="str">
        <f>IF(INDEX(Veh_Marshal,0,5)="N/A","N/A",'输出-系统进路参数'!E437)</f>
        <v>N/A</v>
      </c>
      <c r="C436" s="22" t="str">
        <f>IF(INDEX(Veh_Marshal,0,5)="N/A","N/A",'输出-系统进路参数'!F437)</f>
        <v>N/A</v>
      </c>
      <c r="D436" s="22" t="str">
        <f>IF(INDEX(Veh_Marshal,0,5)="N/A","N/A",'输出-系统进路参数'!G437)</f>
        <v>N/A</v>
      </c>
      <c r="E436" s="22" t="str">
        <f>IF(INDEX(Veh_Marshal,0,5)="N/A","N/A",'输出-系统进路参数'!H437)</f>
        <v>N/A</v>
      </c>
      <c r="F436" s="22" t="str">
        <f>IF(INDEX(Veh_Marshal,0,5)="N/A","N/A",'输出-系统进路参数'!I437)</f>
        <v>N/A</v>
      </c>
      <c r="G436" s="22" t="str">
        <f>IF(INDEX(Veh_Marshal,0,5)="N/A","N/A",'输出-系统进路参数'!J437)</f>
        <v>N/A</v>
      </c>
      <c r="H436" s="22" t="str">
        <f>IF(INDEX(Veh_Marshal,0,5)="N/A","N/A",'输出-系统进路参数'!K437)</f>
        <v>N/A</v>
      </c>
      <c r="I436" s="22" t="str">
        <f>IF(INDEX(Veh_Marshal,0,5)="N/A","N/A",'输出-系统进路参数'!L437)</f>
        <v>N/A</v>
      </c>
      <c r="J436" s="22" t="str">
        <f>IF(INDEX(Veh_Marshal,0,5)="N/A","N/A",'输出-系统进路参数'!M437)</f>
        <v>N/A</v>
      </c>
      <c r="K436" s="22" t="str">
        <f>IF(INDEX(Veh_Marshal,0,5)="N/A","N/A",'输出-系统进路参数'!N437)</f>
        <v>N/A</v>
      </c>
      <c r="L436" s="22" t="str">
        <f>IF(INDEX(Veh_Marshal,0,5)="N/A","N/A",'输出-系统进路参数'!O437)</f>
        <v>N/A</v>
      </c>
      <c r="M436" s="22" t="str">
        <f>IF(INDEX(Veh_Marshal,0,5)="N/A","N/A",'输出-系统进路参数'!P437)</f>
        <v>N/A</v>
      </c>
      <c r="N436" s="22" t="str">
        <f>IF(INDEX(Veh_Marshal,0,5)="N/A","N/A",'输出-系统进路参数'!Q437)</f>
        <v>N/A</v>
      </c>
      <c r="O436" s="22" t="str">
        <f>IF(INDEX(Veh_Marshal,0,5)="N/A","N/A",'输出-系统进路参数'!R437)</f>
        <v>N/A</v>
      </c>
      <c r="P436" s="22" t="str">
        <f>IF(INDEX(Veh_Marshal,0,5)="N/A","N/A",'输出-系统进路参数'!S437)</f>
        <v>N/A</v>
      </c>
      <c r="Q436" s="22" t="str">
        <f>IF(INDEX(Veh_Marshal,0,5)="N/A","N/A",'输出-系统进路参数'!T437)</f>
        <v>N/A</v>
      </c>
      <c r="R436" s="22" t="str">
        <f>IF(INDEX(Veh_Marshal,0,5)="N/A","N/A",'输出-系统进路参数'!U437)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IF(INDEX(Veh_Marshal,0,5)="N/A","N/A",'输出-系统进路参数'!B438)</f>
        <v>N/A</v>
      </c>
      <c r="B437" s="22" t="str">
        <f>IF(INDEX(Veh_Marshal,0,5)="N/A","N/A",'输出-系统进路参数'!E438)</f>
        <v>N/A</v>
      </c>
      <c r="C437" s="22" t="str">
        <f>IF(INDEX(Veh_Marshal,0,5)="N/A","N/A",'输出-系统进路参数'!F438)</f>
        <v>N/A</v>
      </c>
      <c r="D437" s="22" t="str">
        <f>IF(INDEX(Veh_Marshal,0,5)="N/A","N/A",'输出-系统进路参数'!G438)</f>
        <v>N/A</v>
      </c>
      <c r="E437" s="22" t="str">
        <f>IF(INDEX(Veh_Marshal,0,5)="N/A","N/A",'输出-系统进路参数'!H438)</f>
        <v>N/A</v>
      </c>
      <c r="F437" s="22" t="str">
        <f>IF(INDEX(Veh_Marshal,0,5)="N/A","N/A",'输出-系统进路参数'!I438)</f>
        <v>N/A</v>
      </c>
      <c r="G437" s="22" t="str">
        <f>IF(INDEX(Veh_Marshal,0,5)="N/A","N/A",'输出-系统进路参数'!J438)</f>
        <v>N/A</v>
      </c>
      <c r="H437" s="22" t="str">
        <f>IF(INDEX(Veh_Marshal,0,5)="N/A","N/A",'输出-系统进路参数'!K438)</f>
        <v>N/A</v>
      </c>
      <c r="I437" s="22" t="str">
        <f>IF(INDEX(Veh_Marshal,0,5)="N/A","N/A",'输出-系统进路参数'!L438)</f>
        <v>N/A</v>
      </c>
      <c r="J437" s="22" t="str">
        <f>IF(INDEX(Veh_Marshal,0,5)="N/A","N/A",'输出-系统进路参数'!M438)</f>
        <v>N/A</v>
      </c>
      <c r="K437" s="22" t="str">
        <f>IF(INDEX(Veh_Marshal,0,5)="N/A","N/A",'输出-系统进路参数'!N438)</f>
        <v>N/A</v>
      </c>
      <c r="L437" s="22" t="str">
        <f>IF(INDEX(Veh_Marshal,0,5)="N/A","N/A",'输出-系统进路参数'!O438)</f>
        <v>N/A</v>
      </c>
      <c r="M437" s="22" t="str">
        <f>IF(INDEX(Veh_Marshal,0,5)="N/A","N/A",'输出-系统进路参数'!P438)</f>
        <v>N/A</v>
      </c>
      <c r="N437" s="22" t="str">
        <f>IF(INDEX(Veh_Marshal,0,5)="N/A","N/A",'输出-系统进路参数'!Q438)</f>
        <v>N/A</v>
      </c>
      <c r="O437" s="22" t="str">
        <f>IF(INDEX(Veh_Marshal,0,5)="N/A","N/A",'输出-系统进路参数'!R438)</f>
        <v>N/A</v>
      </c>
      <c r="P437" s="22" t="str">
        <f>IF(INDEX(Veh_Marshal,0,5)="N/A","N/A",'输出-系统进路参数'!S438)</f>
        <v>N/A</v>
      </c>
      <c r="Q437" s="22" t="str">
        <f>IF(INDEX(Veh_Marshal,0,5)="N/A","N/A",'输出-系统进路参数'!T438)</f>
        <v>N/A</v>
      </c>
      <c r="R437" s="22" t="str">
        <f>IF(INDEX(Veh_Marshal,0,5)="N/A","N/A",'输出-系统进路参数'!U438)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IF(INDEX(Veh_Marshal,0,5)="N/A","N/A",'输出-系统进路参数'!B439)</f>
        <v>N/A</v>
      </c>
      <c r="B438" s="22" t="str">
        <f>IF(INDEX(Veh_Marshal,0,5)="N/A","N/A",'输出-系统进路参数'!E439)</f>
        <v>N/A</v>
      </c>
      <c r="C438" s="22" t="str">
        <f>IF(INDEX(Veh_Marshal,0,5)="N/A","N/A",'输出-系统进路参数'!F439)</f>
        <v>N/A</v>
      </c>
      <c r="D438" s="22" t="str">
        <f>IF(INDEX(Veh_Marshal,0,5)="N/A","N/A",'输出-系统进路参数'!G439)</f>
        <v>N/A</v>
      </c>
      <c r="E438" s="22" t="str">
        <f>IF(INDEX(Veh_Marshal,0,5)="N/A","N/A",'输出-系统进路参数'!H439)</f>
        <v>N/A</v>
      </c>
      <c r="F438" s="22" t="str">
        <f>IF(INDEX(Veh_Marshal,0,5)="N/A","N/A",'输出-系统进路参数'!I439)</f>
        <v>N/A</v>
      </c>
      <c r="G438" s="22" t="str">
        <f>IF(INDEX(Veh_Marshal,0,5)="N/A","N/A",'输出-系统进路参数'!J439)</f>
        <v>N/A</v>
      </c>
      <c r="H438" s="22" t="str">
        <f>IF(INDEX(Veh_Marshal,0,5)="N/A","N/A",'输出-系统进路参数'!K439)</f>
        <v>N/A</v>
      </c>
      <c r="I438" s="22" t="str">
        <f>IF(INDEX(Veh_Marshal,0,5)="N/A","N/A",'输出-系统进路参数'!L439)</f>
        <v>N/A</v>
      </c>
      <c r="J438" s="22" t="str">
        <f>IF(INDEX(Veh_Marshal,0,5)="N/A","N/A",'输出-系统进路参数'!M439)</f>
        <v>N/A</v>
      </c>
      <c r="K438" s="22" t="str">
        <f>IF(INDEX(Veh_Marshal,0,5)="N/A","N/A",'输出-系统进路参数'!N439)</f>
        <v>N/A</v>
      </c>
      <c r="L438" s="22" t="str">
        <f>IF(INDEX(Veh_Marshal,0,5)="N/A","N/A",'输出-系统进路参数'!O439)</f>
        <v>N/A</v>
      </c>
      <c r="M438" s="22" t="str">
        <f>IF(INDEX(Veh_Marshal,0,5)="N/A","N/A",'输出-系统进路参数'!P439)</f>
        <v>N/A</v>
      </c>
      <c r="N438" s="22" t="str">
        <f>IF(INDEX(Veh_Marshal,0,5)="N/A","N/A",'输出-系统进路参数'!Q439)</f>
        <v>N/A</v>
      </c>
      <c r="O438" s="22" t="str">
        <f>IF(INDEX(Veh_Marshal,0,5)="N/A","N/A",'输出-系统进路参数'!R439)</f>
        <v>N/A</v>
      </c>
      <c r="P438" s="22" t="str">
        <f>IF(INDEX(Veh_Marshal,0,5)="N/A","N/A",'输出-系统进路参数'!S439)</f>
        <v>N/A</v>
      </c>
      <c r="Q438" s="22" t="str">
        <f>IF(INDEX(Veh_Marshal,0,5)="N/A","N/A",'输出-系统进路参数'!T439)</f>
        <v>N/A</v>
      </c>
      <c r="R438" s="22" t="str">
        <f>IF(INDEX(Veh_Marshal,0,5)="N/A","N/A",'输出-系统进路参数'!U439)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IF(INDEX(Veh_Marshal,0,5)="N/A","N/A",'输出-系统进路参数'!B440)</f>
        <v>N/A</v>
      </c>
      <c r="B439" s="22" t="str">
        <f>IF(INDEX(Veh_Marshal,0,5)="N/A","N/A",'输出-系统进路参数'!E440)</f>
        <v>N/A</v>
      </c>
      <c r="C439" s="22" t="str">
        <f>IF(INDEX(Veh_Marshal,0,5)="N/A","N/A",'输出-系统进路参数'!F440)</f>
        <v>N/A</v>
      </c>
      <c r="D439" s="22" t="str">
        <f>IF(INDEX(Veh_Marshal,0,5)="N/A","N/A",'输出-系统进路参数'!G440)</f>
        <v>N/A</v>
      </c>
      <c r="E439" s="22" t="str">
        <f>IF(INDEX(Veh_Marshal,0,5)="N/A","N/A",'输出-系统进路参数'!H440)</f>
        <v>N/A</v>
      </c>
      <c r="F439" s="22" t="str">
        <f>IF(INDEX(Veh_Marshal,0,5)="N/A","N/A",'输出-系统进路参数'!I440)</f>
        <v>N/A</v>
      </c>
      <c r="G439" s="22" t="str">
        <f>IF(INDEX(Veh_Marshal,0,5)="N/A","N/A",'输出-系统进路参数'!J440)</f>
        <v>N/A</v>
      </c>
      <c r="H439" s="22" t="str">
        <f>IF(INDEX(Veh_Marshal,0,5)="N/A","N/A",'输出-系统进路参数'!K440)</f>
        <v>N/A</v>
      </c>
      <c r="I439" s="22" t="str">
        <f>IF(INDEX(Veh_Marshal,0,5)="N/A","N/A",'输出-系统进路参数'!L440)</f>
        <v>N/A</v>
      </c>
      <c r="J439" s="22" t="str">
        <f>IF(INDEX(Veh_Marshal,0,5)="N/A","N/A",'输出-系统进路参数'!M440)</f>
        <v>N/A</v>
      </c>
      <c r="K439" s="22" t="str">
        <f>IF(INDEX(Veh_Marshal,0,5)="N/A","N/A",'输出-系统进路参数'!N440)</f>
        <v>N/A</v>
      </c>
      <c r="L439" s="22" t="str">
        <f>IF(INDEX(Veh_Marshal,0,5)="N/A","N/A",'输出-系统进路参数'!O440)</f>
        <v>N/A</v>
      </c>
      <c r="M439" s="22" t="str">
        <f>IF(INDEX(Veh_Marshal,0,5)="N/A","N/A",'输出-系统进路参数'!P440)</f>
        <v>N/A</v>
      </c>
      <c r="N439" s="22" t="str">
        <f>IF(INDEX(Veh_Marshal,0,5)="N/A","N/A",'输出-系统进路参数'!Q440)</f>
        <v>N/A</v>
      </c>
      <c r="O439" s="22" t="str">
        <f>IF(INDEX(Veh_Marshal,0,5)="N/A","N/A",'输出-系统进路参数'!R440)</f>
        <v>N/A</v>
      </c>
      <c r="P439" s="22" t="str">
        <f>IF(INDEX(Veh_Marshal,0,5)="N/A","N/A",'输出-系统进路参数'!S440)</f>
        <v>N/A</v>
      </c>
      <c r="Q439" s="22" t="str">
        <f>IF(INDEX(Veh_Marshal,0,5)="N/A","N/A",'输出-系统进路参数'!T440)</f>
        <v>N/A</v>
      </c>
      <c r="R439" s="22" t="str">
        <f>IF(INDEX(Veh_Marshal,0,5)="N/A","N/A",'输出-系统进路参数'!U440)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IF(INDEX(Veh_Marshal,0,5)="N/A","N/A",'输出-系统进路参数'!B441)</f>
        <v>N/A</v>
      </c>
      <c r="B440" s="22" t="str">
        <f>IF(INDEX(Veh_Marshal,0,5)="N/A","N/A",'输出-系统进路参数'!E441)</f>
        <v>N/A</v>
      </c>
      <c r="C440" s="22" t="str">
        <f>IF(INDEX(Veh_Marshal,0,5)="N/A","N/A",'输出-系统进路参数'!F441)</f>
        <v>N/A</v>
      </c>
      <c r="D440" s="22" t="str">
        <f>IF(INDEX(Veh_Marshal,0,5)="N/A","N/A",'输出-系统进路参数'!G441)</f>
        <v>N/A</v>
      </c>
      <c r="E440" s="22" t="str">
        <f>IF(INDEX(Veh_Marshal,0,5)="N/A","N/A",'输出-系统进路参数'!H441)</f>
        <v>N/A</v>
      </c>
      <c r="F440" s="22" t="str">
        <f>IF(INDEX(Veh_Marshal,0,5)="N/A","N/A",'输出-系统进路参数'!I441)</f>
        <v>N/A</v>
      </c>
      <c r="G440" s="22" t="str">
        <f>IF(INDEX(Veh_Marshal,0,5)="N/A","N/A",'输出-系统进路参数'!J441)</f>
        <v>N/A</v>
      </c>
      <c r="H440" s="22" t="str">
        <f>IF(INDEX(Veh_Marshal,0,5)="N/A","N/A",'输出-系统进路参数'!K441)</f>
        <v>N/A</v>
      </c>
      <c r="I440" s="22" t="str">
        <f>IF(INDEX(Veh_Marshal,0,5)="N/A","N/A",'输出-系统进路参数'!L441)</f>
        <v>N/A</v>
      </c>
      <c r="J440" s="22" t="str">
        <f>IF(INDEX(Veh_Marshal,0,5)="N/A","N/A",'输出-系统进路参数'!M441)</f>
        <v>N/A</v>
      </c>
      <c r="K440" s="22" t="str">
        <f>IF(INDEX(Veh_Marshal,0,5)="N/A","N/A",'输出-系统进路参数'!N441)</f>
        <v>N/A</v>
      </c>
      <c r="L440" s="22" t="str">
        <f>IF(INDEX(Veh_Marshal,0,5)="N/A","N/A",'输出-系统进路参数'!O441)</f>
        <v>N/A</v>
      </c>
      <c r="M440" s="22" t="str">
        <f>IF(INDEX(Veh_Marshal,0,5)="N/A","N/A",'输出-系统进路参数'!P441)</f>
        <v>N/A</v>
      </c>
      <c r="N440" s="22" t="str">
        <f>IF(INDEX(Veh_Marshal,0,5)="N/A","N/A",'输出-系统进路参数'!Q441)</f>
        <v>N/A</v>
      </c>
      <c r="O440" s="22" t="str">
        <f>IF(INDEX(Veh_Marshal,0,5)="N/A","N/A",'输出-系统进路参数'!R441)</f>
        <v>N/A</v>
      </c>
      <c r="P440" s="22" t="str">
        <f>IF(INDEX(Veh_Marshal,0,5)="N/A","N/A",'输出-系统进路参数'!S441)</f>
        <v>N/A</v>
      </c>
      <c r="Q440" s="22" t="str">
        <f>IF(INDEX(Veh_Marshal,0,5)="N/A","N/A",'输出-系统进路参数'!T441)</f>
        <v>N/A</v>
      </c>
      <c r="R440" s="22" t="str">
        <f>IF(INDEX(Veh_Marshal,0,5)="N/A","N/A",'输出-系统进路参数'!U441)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IF(INDEX(Veh_Marshal,0,5)="N/A","N/A",'输出-系统进路参数'!B442)</f>
        <v>N/A</v>
      </c>
      <c r="B441" s="22" t="str">
        <f>IF(INDEX(Veh_Marshal,0,5)="N/A","N/A",'输出-系统进路参数'!E442)</f>
        <v>N/A</v>
      </c>
      <c r="C441" s="22" t="str">
        <f>IF(INDEX(Veh_Marshal,0,5)="N/A","N/A",'输出-系统进路参数'!F442)</f>
        <v>N/A</v>
      </c>
      <c r="D441" s="22" t="str">
        <f>IF(INDEX(Veh_Marshal,0,5)="N/A","N/A",'输出-系统进路参数'!G442)</f>
        <v>N/A</v>
      </c>
      <c r="E441" s="22" t="str">
        <f>IF(INDEX(Veh_Marshal,0,5)="N/A","N/A",'输出-系统进路参数'!H442)</f>
        <v>N/A</v>
      </c>
      <c r="F441" s="22" t="str">
        <f>IF(INDEX(Veh_Marshal,0,5)="N/A","N/A",'输出-系统进路参数'!I442)</f>
        <v>N/A</v>
      </c>
      <c r="G441" s="22" t="str">
        <f>IF(INDEX(Veh_Marshal,0,5)="N/A","N/A",'输出-系统进路参数'!J442)</f>
        <v>N/A</v>
      </c>
      <c r="H441" s="22" t="str">
        <f>IF(INDEX(Veh_Marshal,0,5)="N/A","N/A",'输出-系统进路参数'!K442)</f>
        <v>N/A</v>
      </c>
      <c r="I441" s="22" t="str">
        <f>IF(INDEX(Veh_Marshal,0,5)="N/A","N/A",'输出-系统进路参数'!L442)</f>
        <v>N/A</v>
      </c>
      <c r="J441" s="22" t="str">
        <f>IF(INDEX(Veh_Marshal,0,5)="N/A","N/A",'输出-系统进路参数'!M442)</f>
        <v>N/A</v>
      </c>
      <c r="K441" s="22" t="str">
        <f>IF(INDEX(Veh_Marshal,0,5)="N/A","N/A",'输出-系统进路参数'!N442)</f>
        <v>N/A</v>
      </c>
      <c r="L441" s="22" t="str">
        <f>IF(INDEX(Veh_Marshal,0,5)="N/A","N/A",'输出-系统进路参数'!O442)</f>
        <v>N/A</v>
      </c>
      <c r="M441" s="22" t="str">
        <f>IF(INDEX(Veh_Marshal,0,5)="N/A","N/A",'输出-系统进路参数'!P442)</f>
        <v>N/A</v>
      </c>
      <c r="N441" s="22" t="str">
        <f>IF(INDEX(Veh_Marshal,0,5)="N/A","N/A",'输出-系统进路参数'!Q442)</f>
        <v>N/A</v>
      </c>
      <c r="O441" s="22" t="str">
        <f>IF(INDEX(Veh_Marshal,0,5)="N/A","N/A",'输出-系统进路参数'!R442)</f>
        <v>N/A</v>
      </c>
      <c r="P441" s="22" t="str">
        <f>IF(INDEX(Veh_Marshal,0,5)="N/A","N/A",'输出-系统进路参数'!S442)</f>
        <v>N/A</v>
      </c>
      <c r="Q441" s="22" t="str">
        <f>IF(INDEX(Veh_Marshal,0,5)="N/A","N/A",'输出-系统进路参数'!T442)</f>
        <v>N/A</v>
      </c>
      <c r="R441" s="22" t="str">
        <f>IF(INDEX(Veh_Marshal,0,5)="N/A","N/A",'输出-系统进路参数'!U442)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IF(INDEX(Veh_Marshal,0,5)="N/A","N/A",'输出-系统进路参数'!B443)</f>
        <v>N/A</v>
      </c>
      <c r="B442" s="22" t="str">
        <f>IF(INDEX(Veh_Marshal,0,5)="N/A","N/A",'输出-系统进路参数'!E443)</f>
        <v>N/A</v>
      </c>
      <c r="C442" s="22" t="str">
        <f>IF(INDEX(Veh_Marshal,0,5)="N/A","N/A",'输出-系统进路参数'!F443)</f>
        <v>N/A</v>
      </c>
      <c r="D442" s="22" t="str">
        <f>IF(INDEX(Veh_Marshal,0,5)="N/A","N/A",'输出-系统进路参数'!G443)</f>
        <v>N/A</v>
      </c>
      <c r="E442" s="22" t="str">
        <f>IF(INDEX(Veh_Marshal,0,5)="N/A","N/A",'输出-系统进路参数'!H443)</f>
        <v>N/A</v>
      </c>
      <c r="F442" s="22" t="str">
        <f>IF(INDEX(Veh_Marshal,0,5)="N/A","N/A",'输出-系统进路参数'!I443)</f>
        <v>N/A</v>
      </c>
      <c r="G442" s="22" t="str">
        <f>IF(INDEX(Veh_Marshal,0,5)="N/A","N/A",'输出-系统进路参数'!J443)</f>
        <v>N/A</v>
      </c>
      <c r="H442" s="22" t="str">
        <f>IF(INDEX(Veh_Marshal,0,5)="N/A","N/A",'输出-系统进路参数'!K443)</f>
        <v>N/A</v>
      </c>
      <c r="I442" s="22" t="str">
        <f>IF(INDEX(Veh_Marshal,0,5)="N/A","N/A",'输出-系统进路参数'!L443)</f>
        <v>N/A</v>
      </c>
      <c r="J442" s="22" t="str">
        <f>IF(INDEX(Veh_Marshal,0,5)="N/A","N/A",'输出-系统进路参数'!M443)</f>
        <v>N/A</v>
      </c>
      <c r="K442" s="22" t="str">
        <f>IF(INDEX(Veh_Marshal,0,5)="N/A","N/A",'输出-系统进路参数'!N443)</f>
        <v>N/A</v>
      </c>
      <c r="L442" s="22" t="str">
        <f>IF(INDEX(Veh_Marshal,0,5)="N/A","N/A",'输出-系统进路参数'!O443)</f>
        <v>N/A</v>
      </c>
      <c r="M442" s="22" t="str">
        <f>IF(INDEX(Veh_Marshal,0,5)="N/A","N/A",'输出-系统进路参数'!P443)</f>
        <v>N/A</v>
      </c>
      <c r="N442" s="22" t="str">
        <f>IF(INDEX(Veh_Marshal,0,5)="N/A","N/A",'输出-系统进路参数'!Q443)</f>
        <v>N/A</v>
      </c>
      <c r="O442" s="22" t="str">
        <f>IF(INDEX(Veh_Marshal,0,5)="N/A","N/A",'输出-系统进路参数'!R443)</f>
        <v>N/A</v>
      </c>
      <c r="P442" s="22" t="str">
        <f>IF(INDEX(Veh_Marshal,0,5)="N/A","N/A",'输出-系统进路参数'!S443)</f>
        <v>N/A</v>
      </c>
      <c r="Q442" s="22" t="str">
        <f>IF(INDEX(Veh_Marshal,0,5)="N/A","N/A",'输出-系统进路参数'!T443)</f>
        <v>N/A</v>
      </c>
      <c r="R442" s="22" t="str">
        <f>IF(INDEX(Veh_Marshal,0,5)="N/A","N/A",'输出-系统进路参数'!U443)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IF(INDEX(Veh_Marshal,0,5)="N/A","N/A",'输出-系统进路参数'!B444)</f>
        <v>N/A</v>
      </c>
      <c r="B443" s="22" t="str">
        <f>IF(INDEX(Veh_Marshal,0,5)="N/A","N/A",'输出-系统进路参数'!E444)</f>
        <v>N/A</v>
      </c>
      <c r="C443" s="22" t="str">
        <f>IF(INDEX(Veh_Marshal,0,5)="N/A","N/A",'输出-系统进路参数'!F444)</f>
        <v>N/A</v>
      </c>
      <c r="D443" s="22" t="str">
        <f>IF(INDEX(Veh_Marshal,0,5)="N/A","N/A",'输出-系统进路参数'!G444)</f>
        <v>N/A</v>
      </c>
      <c r="E443" s="22" t="str">
        <f>IF(INDEX(Veh_Marshal,0,5)="N/A","N/A",'输出-系统进路参数'!H444)</f>
        <v>N/A</v>
      </c>
      <c r="F443" s="22" t="str">
        <f>IF(INDEX(Veh_Marshal,0,5)="N/A","N/A",'输出-系统进路参数'!I444)</f>
        <v>N/A</v>
      </c>
      <c r="G443" s="22" t="str">
        <f>IF(INDEX(Veh_Marshal,0,5)="N/A","N/A",'输出-系统进路参数'!J444)</f>
        <v>N/A</v>
      </c>
      <c r="H443" s="22" t="str">
        <f>IF(INDEX(Veh_Marshal,0,5)="N/A","N/A",'输出-系统进路参数'!K444)</f>
        <v>N/A</v>
      </c>
      <c r="I443" s="22" t="str">
        <f>IF(INDEX(Veh_Marshal,0,5)="N/A","N/A",'输出-系统进路参数'!L444)</f>
        <v>N/A</v>
      </c>
      <c r="J443" s="22" t="str">
        <f>IF(INDEX(Veh_Marshal,0,5)="N/A","N/A",'输出-系统进路参数'!M444)</f>
        <v>N/A</v>
      </c>
      <c r="K443" s="22" t="str">
        <f>IF(INDEX(Veh_Marshal,0,5)="N/A","N/A",'输出-系统进路参数'!N444)</f>
        <v>N/A</v>
      </c>
      <c r="L443" s="22" t="str">
        <f>IF(INDEX(Veh_Marshal,0,5)="N/A","N/A",'输出-系统进路参数'!O444)</f>
        <v>N/A</v>
      </c>
      <c r="M443" s="22" t="str">
        <f>IF(INDEX(Veh_Marshal,0,5)="N/A","N/A",'输出-系统进路参数'!P444)</f>
        <v>N/A</v>
      </c>
      <c r="N443" s="22" t="str">
        <f>IF(INDEX(Veh_Marshal,0,5)="N/A","N/A",'输出-系统进路参数'!Q444)</f>
        <v>N/A</v>
      </c>
      <c r="O443" s="22" t="str">
        <f>IF(INDEX(Veh_Marshal,0,5)="N/A","N/A",'输出-系统进路参数'!R444)</f>
        <v>N/A</v>
      </c>
      <c r="P443" s="22" t="str">
        <f>IF(INDEX(Veh_Marshal,0,5)="N/A","N/A",'输出-系统进路参数'!S444)</f>
        <v>N/A</v>
      </c>
      <c r="Q443" s="22" t="str">
        <f>IF(INDEX(Veh_Marshal,0,5)="N/A","N/A",'输出-系统进路参数'!T444)</f>
        <v>N/A</v>
      </c>
      <c r="R443" s="22" t="str">
        <f>IF(INDEX(Veh_Marshal,0,5)="N/A","N/A",'输出-系统进路参数'!U444)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IF(INDEX(Veh_Marshal,0,5)="N/A","N/A",'输出-系统进路参数'!B445)</f>
        <v>N/A</v>
      </c>
      <c r="B444" s="22" t="str">
        <f>IF(INDEX(Veh_Marshal,0,5)="N/A","N/A",'输出-系统进路参数'!E445)</f>
        <v>N/A</v>
      </c>
      <c r="C444" s="22" t="str">
        <f>IF(INDEX(Veh_Marshal,0,5)="N/A","N/A",'输出-系统进路参数'!F445)</f>
        <v>N/A</v>
      </c>
      <c r="D444" s="22" t="str">
        <f>IF(INDEX(Veh_Marshal,0,5)="N/A","N/A",'输出-系统进路参数'!G445)</f>
        <v>N/A</v>
      </c>
      <c r="E444" s="22" t="str">
        <f>IF(INDEX(Veh_Marshal,0,5)="N/A","N/A",'输出-系统进路参数'!H445)</f>
        <v>N/A</v>
      </c>
      <c r="F444" s="22" t="str">
        <f>IF(INDEX(Veh_Marshal,0,5)="N/A","N/A",'输出-系统进路参数'!I445)</f>
        <v>N/A</v>
      </c>
      <c r="G444" s="22" t="str">
        <f>IF(INDEX(Veh_Marshal,0,5)="N/A","N/A",'输出-系统进路参数'!J445)</f>
        <v>N/A</v>
      </c>
      <c r="H444" s="22" t="str">
        <f>IF(INDEX(Veh_Marshal,0,5)="N/A","N/A",'输出-系统进路参数'!K445)</f>
        <v>N/A</v>
      </c>
      <c r="I444" s="22" t="str">
        <f>IF(INDEX(Veh_Marshal,0,5)="N/A","N/A",'输出-系统进路参数'!L445)</f>
        <v>N/A</v>
      </c>
      <c r="J444" s="22" t="str">
        <f>IF(INDEX(Veh_Marshal,0,5)="N/A","N/A",'输出-系统进路参数'!M445)</f>
        <v>N/A</v>
      </c>
      <c r="K444" s="22" t="str">
        <f>IF(INDEX(Veh_Marshal,0,5)="N/A","N/A",'输出-系统进路参数'!N445)</f>
        <v>N/A</v>
      </c>
      <c r="L444" s="22" t="str">
        <f>IF(INDEX(Veh_Marshal,0,5)="N/A","N/A",'输出-系统进路参数'!O445)</f>
        <v>N/A</v>
      </c>
      <c r="M444" s="22" t="str">
        <f>IF(INDEX(Veh_Marshal,0,5)="N/A","N/A",'输出-系统进路参数'!P445)</f>
        <v>N/A</v>
      </c>
      <c r="N444" s="22" t="str">
        <f>IF(INDEX(Veh_Marshal,0,5)="N/A","N/A",'输出-系统进路参数'!Q445)</f>
        <v>N/A</v>
      </c>
      <c r="O444" s="22" t="str">
        <f>IF(INDEX(Veh_Marshal,0,5)="N/A","N/A",'输出-系统进路参数'!R445)</f>
        <v>N/A</v>
      </c>
      <c r="P444" s="22" t="str">
        <f>IF(INDEX(Veh_Marshal,0,5)="N/A","N/A",'输出-系统进路参数'!S445)</f>
        <v>N/A</v>
      </c>
      <c r="Q444" s="22" t="str">
        <f>IF(INDEX(Veh_Marshal,0,5)="N/A","N/A",'输出-系统进路参数'!T445)</f>
        <v>N/A</v>
      </c>
      <c r="R444" s="22" t="str">
        <f>IF(INDEX(Veh_Marshal,0,5)="N/A","N/A",'输出-系统进路参数'!U445)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IF(INDEX(Veh_Marshal,0,5)="N/A","N/A",'输出-系统进路参数'!B446)</f>
        <v>N/A</v>
      </c>
      <c r="B445" s="22" t="str">
        <f>IF(INDEX(Veh_Marshal,0,5)="N/A","N/A",'输出-系统进路参数'!E446)</f>
        <v>N/A</v>
      </c>
      <c r="C445" s="22" t="str">
        <f>IF(INDEX(Veh_Marshal,0,5)="N/A","N/A",'输出-系统进路参数'!F446)</f>
        <v>N/A</v>
      </c>
      <c r="D445" s="22" t="str">
        <f>IF(INDEX(Veh_Marshal,0,5)="N/A","N/A",'输出-系统进路参数'!G446)</f>
        <v>N/A</v>
      </c>
      <c r="E445" s="22" t="str">
        <f>IF(INDEX(Veh_Marshal,0,5)="N/A","N/A",'输出-系统进路参数'!H446)</f>
        <v>N/A</v>
      </c>
      <c r="F445" s="22" t="str">
        <f>IF(INDEX(Veh_Marshal,0,5)="N/A","N/A",'输出-系统进路参数'!I446)</f>
        <v>N/A</v>
      </c>
      <c r="G445" s="22" t="str">
        <f>IF(INDEX(Veh_Marshal,0,5)="N/A","N/A",'输出-系统进路参数'!J446)</f>
        <v>N/A</v>
      </c>
      <c r="H445" s="22" t="str">
        <f>IF(INDEX(Veh_Marshal,0,5)="N/A","N/A",'输出-系统进路参数'!K446)</f>
        <v>N/A</v>
      </c>
      <c r="I445" s="22" t="str">
        <f>IF(INDEX(Veh_Marshal,0,5)="N/A","N/A",'输出-系统进路参数'!L446)</f>
        <v>N/A</v>
      </c>
      <c r="J445" s="22" t="str">
        <f>IF(INDEX(Veh_Marshal,0,5)="N/A","N/A",'输出-系统进路参数'!M446)</f>
        <v>N/A</v>
      </c>
      <c r="K445" s="22" t="str">
        <f>IF(INDEX(Veh_Marshal,0,5)="N/A","N/A",'输出-系统进路参数'!N446)</f>
        <v>N/A</v>
      </c>
      <c r="L445" s="22" t="str">
        <f>IF(INDEX(Veh_Marshal,0,5)="N/A","N/A",'输出-系统进路参数'!O446)</f>
        <v>N/A</v>
      </c>
      <c r="M445" s="22" t="str">
        <f>IF(INDEX(Veh_Marshal,0,5)="N/A","N/A",'输出-系统进路参数'!P446)</f>
        <v>N/A</v>
      </c>
      <c r="N445" s="22" t="str">
        <f>IF(INDEX(Veh_Marshal,0,5)="N/A","N/A",'输出-系统进路参数'!Q446)</f>
        <v>N/A</v>
      </c>
      <c r="O445" s="22" t="str">
        <f>IF(INDEX(Veh_Marshal,0,5)="N/A","N/A",'输出-系统进路参数'!R446)</f>
        <v>N/A</v>
      </c>
      <c r="P445" s="22" t="str">
        <f>IF(INDEX(Veh_Marshal,0,5)="N/A","N/A",'输出-系统进路参数'!S446)</f>
        <v>N/A</v>
      </c>
      <c r="Q445" s="22" t="str">
        <f>IF(INDEX(Veh_Marshal,0,5)="N/A","N/A",'输出-系统进路参数'!T446)</f>
        <v>N/A</v>
      </c>
      <c r="R445" s="22" t="str">
        <f>IF(INDEX(Veh_Marshal,0,5)="N/A","N/A",'输出-系统进路参数'!U446)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IF(INDEX(Veh_Marshal,0,5)="N/A","N/A",'输出-系统进路参数'!B447)</f>
        <v>N/A</v>
      </c>
      <c r="B446" s="22" t="str">
        <f>IF(INDEX(Veh_Marshal,0,5)="N/A","N/A",'输出-系统进路参数'!E447)</f>
        <v>N/A</v>
      </c>
      <c r="C446" s="22" t="str">
        <f>IF(INDEX(Veh_Marshal,0,5)="N/A","N/A",'输出-系统进路参数'!F447)</f>
        <v>N/A</v>
      </c>
      <c r="D446" s="22" t="str">
        <f>IF(INDEX(Veh_Marshal,0,5)="N/A","N/A",'输出-系统进路参数'!G447)</f>
        <v>N/A</v>
      </c>
      <c r="E446" s="22" t="str">
        <f>IF(INDEX(Veh_Marshal,0,5)="N/A","N/A",'输出-系统进路参数'!H447)</f>
        <v>N/A</v>
      </c>
      <c r="F446" s="22" t="str">
        <f>IF(INDEX(Veh_Marshal,0,5)="N/A","N/A",'输出-系统进路参数'!I447)</f>
        <v>N/A</v>
      </c>
      <c r="G446" s="22" t="str">
        <f>IF(INDEX(Veh_Marshal,0,5)="N/A","N/A",'输出-系统进路参数'!J447)</f>
        <v>N/A</v>
      </c>
      <c r="H446" s="22" t="str">
        <f>IF(INDEX(Veh_Marshal,0,5)="N/A","N/A",'输出-系统进路参数'!K447)</f>
        <v>N/A</v>
      </c>
      <c r="I446" s="22" t="str">
        <f>IF(INDEX(Veh_Marshal,0,5)="N/A","N/A",'输出-系统进路参数'!L447)</f>
        <v>N/A</v>
      </c>
      <c r="J446" s="22" t="str">
        <f>IF(INDEX(Veh_Marshal,0,5)="N/A","N/A",'输出-系统进路参数'!M447)</f>
        <v>N/A</v>
      </c>
      <c r="K446" s="22" t="str">
        <f>IF(INDEX(Veh_Marshal,0,5)="N/A","N/A",'输出-系统进路参数'!N447)</f>
        <v>N/A</v>
      </c>
      <c r="L446" s="22" t="str">
        <f>IF(INDEX(Veh_Marshal,0,5)="N/A","N/A",'输出-系统进路参数'!O447)</f>
        <v>N/A</v>
      </c>
      <c r="M446" s="22" t="str">
        <f>IF(INDEX(Veh_Marshal,0,5)="N/A","N/A",'输出-系统进路参数'!P447)</f>
        <v>N/A</v>
      </c>
      <c r="N446" s="22" t="str">
        <f>IF(INDEX(Veh_Marshal,0,5)="N/A","N/A",'输出-系统进路参数'!Q447)</f>
        <v>N/A</v>
      </c>
      <c r="O446" s="22" t="str">
        <f>IF(INDEX(Veh_Marshal,0,5)="N/A","N/A",'输出-系统进路参数'!R447)</f>
        <v>N/A</v>
      </c>
      <c r="P446" s="22" t="str">
        <f>IF(INDEX(Veh_Marshal,0,5)="N/A","N/A",'输出-系统进路参数'!S447)</f>
        <v>N/A</v>
      </c>
      <c r="Q446" s="22" t="str">
        <f>IF(INDEX(Veh_Marshal,0,5)="N/A","N/A",'输出-系统进路参数'!T447)</f>
        <v>N/A</v>
      </c>
      <c r="R446" s="22" t="str">
        <f>IF(INDEX(Veh_Marshal,0,5)="N/A","N/A",'输出-系统进路参数'!U447)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IF(INDEX(Veh_Marshal,0,5)="N/A","N/A",'输出-系统进路参数'!B448)</f>
        <v>N/A</v>
      </c>
      <c r="B447" s="22" t="str">
        <f>IF(INDEX(Veh_Marshal,0,5)="N/A","N/A",'输出-系统进路参数'!E448)</f>
        <v>N/A</v>
      </c>
      <c r="C447" s="22" t="str">
        <f>IF(INDEX(Veh_Marshal,0,5)="N/A","N/A",'输出-系统进路参数'!F448)</f>
        <v>N/A</v>
      </c>
      <c r="D447" s="22" t="str">
        <f>IF(INDEX(Veh_Marshal,0,5)="N/A","N/A",'输出-系统进路参数'!G448)</f>
        <v>N/A</v>
      </c>
      <c r="E447" s="22" t="str">
        <f>IF(INDEX(Veh_Marshal,0,5)="N/A","N/A",'输出-系统进路参数'!H448)</f>
        <v>N/A</v>
      </c>
      <c r="F447" s="22" t="str">
        <f>IF(INDEX(Veh_Marshal,0,5)="N/A","N/A",'输出-系统进路参数'!I448)</f>
        <v>N/A</v>
      </c>
      <c r="G447" s="22" t="str">
        <f>IF(INDEX(Veh_Marshal,0,5)="N/A","N/A",'输出-系统进路参数'!J448)</f>
        <v>N/A</v>
      </c>
      <c r="H447" s="22" t="str">
        <f>IF(INDEX(Veh_Marshal,0,5)="N/A","N/A",'输出-系统进路参数'!K448)</f>
        <v>N/A</v>
      </c>
      <c r="I447" s="22" t="str">
        <f>IF(INDEX(Veh_Marshal,0,5)="N/A","N/A",'输出-系统进路参数'!L448)</f>
        <v>N/A</v>
      </c>
      <c r="J447" s="22" t="str">
        <f>IF(INDEX(Veh_Marshal,0,5)="N/A","N/A",'输出-系统进路参数'!M448)</f>
        <v>N/A</v>
      </c>
      <c r="K447" s="22" t="str">
        <f>IF(INDEX(Veh_Marshal,0,5)="N/A","N/A",'输出-系统进路参数'!N448)</f>
        <v>N/A</v>
      </c>
      <c r="L447" s="22" t="str">
        <f>IF(INDEX(Veh_Marshal,0,5)="N/A","N/A",'输出-系统进路参数'!O448)</f>
        <v>N/A</v>
      </c>
      <c r="M447" s="22" t="str">
        <f>IF(INDEX(Veh_Marshal,0,5)="N/A","N/A",'输出-系统进路参数'!P448)</f>
        <v>N/A</v>
      </c>
      <c r="N447" s="22" t="str">
        <f>IF(INDEX(Veh_Marshal,0,5)="N/A","N/A",'输出-系统进路参数'!Q448)</f>
        <v>N/A</v>
      </c>
      <c r="O447" s="22" t="str">
        <f>IF(INDEX(Veh_Marshal,0,5)="N/A","N/A",'输出-系统进路参数'!R448)</f>
        <v>N/A</v>
      </c>
      <c r="P447" s="22" t="str">
        <f>IF(INDEX(Veh_Marshal,0,5)="N/A","N/A",'输出-系统进路参数'!S448)</f>
        <v>N/A</v>
      </c>
      <c r="Q447" s="22" t="str">
        <f>IF(INDEX(Veh_Marshal,0,5)="N/A","N/A",'输出-系统进路参数'!T448)</f>
        <v>N/A</v>
      </c>
      <c r="R447" s="22" t="str">
        <f>IF(INDEX(Veh_Marshal,0,5)="N/A","N/A",'输出-系统进路参数'!U448)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IF(INDEX(Veh_Marshal,0,5)="N/A","N/A",'输出-系统进路参数'!B449)</f>
        <v>N/A</v>
      </c>
      <c r="B448" s="22" t="str">
        <f>IF(INDEX(Veh_Marshal,0,5)="N/A","N/A",'输出-系统进路参数'!E449)</f>
        <v>N/A</v>
      </c>
      <c r="C448" s="22" t="str">
        <f>IF(INDEX(Veh_Marshal,0,5)="N/A","N/A",'输出-系统进路参数'!F449)</f>
        <v>N/A</v>
      </c>
      <c r="D448" s="22" t="str">
        <f>IF(INDEX(Veh_Marshal,0,5)="N/A","N/A",'输出-系统进路参数'!G449)</f>
        <v>N/A</v>
      </c>
      <c r="E448" s="22" t="str">
        <f>IF(INDEX(Veh_Marshal,0,5)="N/A","N/A",'输出-系统进路参数'!H449)</f>
        <v>N/A</v>
      </c>
      <c r="F448" s="22" t="str">
        <f>IF(INDEX(Veh_Marshal,0,5)="N/A","N/A",'输出-系统进路参数'!I449)</f>
        <v>N/A</v>
      </c>
      <c r="G448" s="22" t="str">
        <f>IF(INDEX(Veh_Marshal,0,5)="N/A","N/A",'输出-系统进路参数'!J449)</f>
        <v>N/A</v>
      </c>
      <c r="H448" s="22" t="str">
        <f>IF(INDEX(Veh_Marshal,0,5)="N/A","N/A",'输出-系统进路参数'!K449)</f>
        <v>N/A</v>
      </c>
      <c r="I448" s="22" t="str">
        <f>IF(INDEX(Veh_Marshal,0,5)="N/A","N/A",'输出-系统进路参数'!L449)</f>
        <v>N/A</v>
      </c>
      <c r="J448" s="22" t="str">
        <f>IF(INDEX(Veh_Marshal,0,5)="N/A","N/A",'输出-系统进路参数'!M449)</f>
        <v>N/A</v>
      </c>
      <c r="K448" s="22" t="str">
        <f>IF(INDEX(Veh_Marshal,0,5)="N/A","N/A",'输出-系统进路参数'!N449)</f>
        <v>N/A</v>
      </c>
      <c r="L448" s="22" t="str">
        <f>IF(INDEX(Veh_Marshal,0,5)="N/A","N/A",'输出-系统进路参数'!O449)</f>
        <v>N/A</v>
      </c>
      <c r="M448" s="22" t="str">
        <f>IF(INDEX(Veh_Marshal,0,5)="N/A","N/A",'输出-系统进路参数'!P449)</f>
        <v>N/A</v>
      </c>
      <c r="N448" s="22" t="str">
        <f>IF(INDEX(Veh_Marshal,0,5)="N/A","N/A",'输出-系统进路参数'!Q449)</f>
        <v>N/A</v>
      </c>
      <c r="O448" s="22" t="str">
        <f>IF(INDEX(Veh_Marshal,0,5)="N/A","N/A",'输出-系统进路参数'!R449)</f>
        <v>N/A</v>
      </c>
      <c r="P448" s="22" t="str">
        <f>IF(INDEX(Veh_Marshal,0,5)="N/A","N/A",'输出-系统进路参数'!S449)</f>
        <v>N/A</v>
      </c>
      <c r="Q448" s="22" t="str">
        <f>IF(INDEX(Veh_Marshal,0,5)="N/A","N/A",'输出-系统进路参数'!T449)</f>
        <v>N/A</v>
      </c>
      <c r="R448" s="22" t="str">
        <f>IF(INDEX(Veh_Marshal,0,5)="N/A","N/A",'输出-系统进路参数'!U449)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IF(INDEX(Veh_Marshal,0,5)="N/A","N/A",'输出-系统进路参数'!B450)</f>
        <v>N/A</v>
      </c>
      <c r="B449" s="22" t="str">
        <f>IF(INDEX(Veh_Marshal,0,5)="N/A","N/A",'输出-系统进路参数'!E450)</f>
        <v>N/A</v>
      </c>
      <c r="C449" s="22" t="str">
        <f>IF(INDEX(Veh_Marshal,0,5)="N/A","N/A",'输出-系统进路参数'!F450)</f>
        <v>N/A</v>
      </c>
      <c r="D449" s="22" t="str">
        <f>IF(INDEX(Veh_Marshal,0,5)="N/A","N/A",'输出-系统进路参数'!G450)</f>
        <v>N/A</v>
      </c>
      <c r="E449" s="22" t="str">
        <f>IF(INDEX(Veh_Marshal,0,5)="N/A","N/A",'输出-系统进路参数'!H450)</f>
        <v>N/A</v>
      </c>
      <c r="F449" s="22" t="str">
        <f>IF(INDEX(Veh_Marshal,0,5)="N/A","N/A",'输出-系统进路参数'!I450)</f>
        <v>N/A</v>
      </c>
      <c r="G449" s="22" t="str">
        <f>IF(INDEX(Veh_Marshal,0,5)="N/A","N/A",'输出-系统进路参数'!J450)</f>
        <v>N/A</v>
      </c>
      <c r="H449" s="22" t="str">
        <f>IF(INDEX(Veh_Marshal,0,5)="N/A","N/A",'输出-系统进路参数'!K450)</f>
        <v>N/A</v>
      </c>
      <c r="I449" s="22" t="str">
        <f>IF(INDEX(Veh_Marshal,0,5)="N/A","N/A",'输出-系统进路参数'!L450)</f>
        <v>N/A</v>
      </c>
      <c r="J449" s="22" t="str">
        <f>IF(INDEX(Veh_Marshal,0,5)="N/A","N/A",'输出-系统进路参数'!M450)</f>
        <v>N/A</v>
      </c>
      <c r="K449" s="22" t="str">
        <f>IF(INDEX(Veh_Marshal,0,5)="N/A","N/A",'输出-系统进路参数'!N450)</f>
        <v>N/A</v>
      </c>
      <c r="L449" s="22" t="str">
        <f>IF(INDEX(Veh_Marshal,0,5)="N/A","N/A",'输出-系统进路参数'!O450)</f>
        <v>N/A</v>
      </c>
      <c r="M449" s="22" t="str">
        <f>IF(INDEX(Veh_Marshal,0,5)="N/A","N/A",'输出-系统进路参数'!P450)</f>
        <v>N/A</v>
      </c>
      <c r="N449" s="22" t="str">
        <f>IF(INDEX(Veh_Marshal,0,5)="N/A","N/A",'输出-系统进路参数'!Q450)</f>
        <v>N/A</v>
      </c>
      <c r="O449" s="22" t="str">
        <f>IF(INDEX(Veh_Marshal,0,5)="N/A","N/A",'输出-系统进路参数'!R450)</f>
        <v>N/A</v>
      </c>
      <c r="P449" s="22" t="str">
        <f>IF(INDEX(Veh_Marshal,0,5)="N/A","N/A",'输出-系统进路参数'!S450)</f>
        <v>N/A</v>
      </c>
      <c r="Q449" s="22" t="str">
        <f>IF(INDEX(Veh_Marshal,0,5)="N/A","N/A",'输出-系统进路参数'!T450)</f>
        <v>N/A</v>
      </c>
      <c r="R449" s="22" t="str">
        <f>IF(INDEX(Veh_Marshal,0,5)="N/A","N/A",'输出-系统进路参数'!U450)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IF(INDEX(Veh_Marshal,0,5)="N/A","N/A",'输出-系统进路参数'!B451)</f>
        <v>N/A</v>
      </c>
      <c r="B450" s="22" t="str">
        <f>IF(INDEX(Veh_Marshal,0,5)="N/A","N/A",'输出-系统进路参数'!E451)</f>
        <v>N/A</v>
      </c>
      <c r="C450" s="22" t="str">
        <f>IF(INDEX(Veh_Marshal,0,5)="N/A","N/A",'输出-系统进路参数'!F451)</f>
        <v>N/A</v>
      </c>
      <c r="D450" s="22" t="str">
        <f>IF(INDEX(Veh_Marshal,0,5)="N/A","N/A",'输出-系统进路参数'!G451)</f>
        <v>N/A</v>
      </c>
      <c r="E450" s="22" t="str">
        <f>IF(INDEX(Veh_Marshal,0,5)="N/A","N/A",'输出-系统进路参数'!H451)</f>
        <v>N/A</v>
      </c>
      <c r="F450" s="22" t="str">
        <f>IF(INDEX(Veh_Marshal,0,5)="N/A","N/A",'输出-系统进路参数'!I451)</f>
        <v>N/A</v>
      </c>
      <c r="G450" s="22" t="str">
        <f>IF(INDEX(Veh_Marshal,0,5)="N/A","N/A",'输出-系统进路参数'!J451)</f>
        <v>N/A</v>
      </c>
      <c r="H450" s="22" t="str">
        <f>IF(INDEX(Veh_Marshal,0,5)="N/A","N/A",'输出-系统进路参数'!K451)</f>
        <v>N/A</v>
      </c>
      <c r="I450" s="22" t="str">
        <f>IF(INDEX(Veh_Marshal,0,5)="N/A","N/A",'输出-系统进路参数'!L451)</f>
        <v>N/A</v>
      </c>
      <c r="J450" s="22" t="str">
        <f>IF(INDEX(Veh_Marshal,0,5)="N/A","N/A",'输出-系统进路参数'!M451)</f>
        <v>N/A</v>
      </c>
      <c r="K450" s="22" t="str">
        <f>IF(INDEX(Veh_Marshal,0,5)="N/A","N/A",'输出-系统进路参数'!N451)</f>
        <v>N/A</v>
      </c>
      <c r="L450" s="22" t="str">
        <f>IF(INDEX(Veh_Marshal,0,5)="N/A","N/A",'输出-系统进路参数'!O451)</f>
        <v>N/A</v>
      </c>
      <c r="M450" s="22" t="str">
        <f>IF(INDEX(Veh_Marshal,0,5)="N/A","N/A",'输出-系统进路参数'!P451)</f>
        <v>N/A</v>
      </c>
      <c r="N450" s="22" t="str">
        <f>IF(INDEX(Veh_Marshal,0,5)="N/A","N/A",'输出-系统进路参数'!Q451)</f>
        <v>N/A</v>
      </c>
      <c r="O450" s="22" t="str">
        <f>IF(INDEX(Veh_Marshal,0,5)="N/A","N/A",'输出-系统进路参数'!R451)</f>
        <v>N/A</v>
      </c>
      <c r="P450" s="22" t="str">
        <f>IF(INDEX(Veh_Marshal,0,5)="N/A","N/A",'输出-系统进路参数'!S451)</f>
        <v>N/A</v>
      </c>
      <c r="Q450" s="22" t="str">
        <f>IF(INDEX(Veh_Marshal,0,5)="N/A","N/A",'输出-系统进路参数'!T451)</f>
        <v>N/A</v>
      </c>
      <c r="R450" s="22" t="str">
        <f>IF(INDEX(Veh_Marshal,0,5)="N/A","N/A",'输出-系统进路参数'!U451)</f>
        <v>N/A</v>
      </c>
      <c r="S450" s="42" t="str">
        <f t="shared" ref="S450:S513" si="77">IF($A450="N/A","N/A",IF($F450="N/A",CEILING($C450/3.6*(CFG_T_EB_OUT+CFG_T_EB_SETUP)/1000+($C450/3.6)^2/(INDEX(Veh_Gebr,0,5)+$E450/1000*9.8)/2,0.001),$F450))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+Conf_SafeMarginDist+Proj_Sig2AxleDist+INDEX(Veh_Hook2Roller,0,5))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+$C450/3.6/(INDEX(Veh_Gebr,0,5)+$E450/1000*9.8)*1000
+Equ_AxleClearDelay+Conf_VibInTime_CBI)/1000,
10),$V450))</f>
        <v>N/A</v>
      </c>
      <c r="Y450" s="30" t="str">
        <f t="shared" ref="Y450:Y513" si="83">IF($A450="N/A","N/A",
IF($M450="N/A","N/A",
IF($Q450="N/A","N/A",
CEILING(SQRT(2*($O450-INDEX(Veh_Length,0,5)+INDEX(Veh_Hook2Roller,0,5)-Proj_Sp2AxleDist)/(INDEX(Veh_NormDec,0,5)+$P450/1000*9.8))*1000*2,5000)/1000)))</f>
        <v>N/A</v>
      </c>
      <c r="Z450" s="30" t="str">
        <f t="shared" ref="Z450:Z513" si="84">IF($A450="N/A","N/A",
IF($M450="N/A","N/A",
IF($Q450="N/A","N/A",
CEILING(($Y450*1000+CFG_T_EB_OUT+CFG_T_EB_SETUP
+((SQRT((2*INDEX(Veh_Gebr,0,5)*(INDEX(Veh_MaxAcc,0,5)-$P450/1000*9.8)*CFG_T_EB_SETUP/1000)^2
       +4*(INDEX(Veh_Gebr,0,5)+INDEX(Veh_MaxAcc,0,5))*(INDEX(Veh_MaxAcc,0,5)-$P450/1000*9.8)*(INDEX(Veh_Gebr,0,5)*$P450/1000*9.8*(CFG_T_EB_SETUP/1000)^2
           +2*(INDEX(Veh_Gebr,0,5)+$P450/1000*9.8)*($O450-INDEX(Veh_Length,0,5)+INDEX(Veh_Hook2Roller,0,5))))
    -2*INDEX(Veh_Gebr,0,5)*(INDEX(Veh_MaxAcc,0,5)-$P450/1000*9.8)*CFG_T_EB_SETUP/1000)
  /2/(INDEX(Veh_MaxAcc,0,5)+INDEX(Veh_Gebr,0,5))-$P450/1000*9.8*CFG_T_EB_SETUP/1000)/(INDEX(Veh_Gebr,0,5)+$P450/1000*9.8)*1000
+Equ_AxleClearDelay+Conf_VibInTime_CBI)/1000,
10)
)))</f>
        <v>N/A</v>
      </c>
      <c r="AA450" s="30" t="str">
        <f t="shared" ref="AA450:AA513" si="85">IF($A450="N/A","N/A",
IF($Q450="N/A","N/A",
FLOOR((Proj_RmMaxForwSpd/3.6-ATO速度_EB速度余量/3.6)*1000/INDEX(Veh_NormDec,0,5)
+(Proj_RmMaxForwSpd/3.6-ATO速度_EB速度余量/3.6)*1000/INDEX(Veh_MaxAcc,0,5)
+($B450-(Proj_RmMaxForwSpd/3.6-ATO速度_EB速度余量/3.6)^2/(2*INDEX(Veh_NormDec,0,5))-(Proj_RmMaxForwSpd/3.6-ATO速度_EB速度余量/3.6)^2/(2*INDEX(Veh_MaxAcc,0,5)))/(Proj_RmMaxForwSpd/3.6-ATO速度_EB速度余量/3.6)*1000
+$N450*1000,5000)/1000))</f>
        <v>N/A</v>
      </c>
      <c r="AB450" s="30" t="str">
        <f t="shared" ref="AB450:AB513" si="86">IF($A450="N/A","N/A",
IF($Q450="N/A","N/A",
CEILING(($AA450*1000+CFG_T_EB_OUT+CFG_T_EB_SETUP
+$D450/3.6/(INDEX(Veh_Gebr,0,5)+$G450/1000*9.8)*1000
+Equ_AxleClearDelay+Conf_VibInTime_CBI)/1000,
10)
))</f>
        <v>N/A</v>
      </c>
      <c r="AC450" s="30" t="str">
        <f t="shared" ref="AC450:AC513" si="87">IF($A450="N/A","N/A",
CEILING(司机反应时间*1000
+INDEX(Veh_FsbTracCutDelay,0,5)+INDEX(Veh_FsbSetDelay,0,5)+INDEX(Veh_FsbCoastTime,0,5)
+Proj_RmMaxForwSpd/3.6/(INDEX(Veh_Fsbr,0,5)-Proj_MaxLineGrad*9.8/1000)*1000
+Equ_AxleClearDelay
+Conf_VibInTime_CBI,
10000)/1000)</f>
        <v>N/A</v>
      </c>
    </row>
    <row r="451" spans="1:29">
      <c r="A451" s="22" t="str">
        <f>IF(INDEX(Veh_Marshal,0,5)="N/A","N/A",'输出-系统进路参数'!B452)</f>
        <v>N/A</v>
      </c>
      <c r="B451" s="22" t="str">
        <f>IF(INDEX(Veh_Marshal,0,5)="N/A","N/A",'输出-系统进路参数'!E452)</f>
        <v>N/A</v>
      </c>
      <c r="C451" s="22" t="str">
        <f>IF(INDEX(Veh_Marshal,0,5)="N/A","N/A",'输出-系统进路参数'!F452)</f>
        <v>N/A</v>
      </c>
      <c r="D451" s="22" t="str">
        <f>IF(INDEX(Veh_Marshal,0,5)="N/A","N/A",'输出-系统进路参数'!G452)</f>
        <v>N/A</v>
      </c>
      <c r="E451" s="22" t="str">
        <f>IF(INDEX(Veh_Marshal,0,5)="N/A","N/A",'输出-系统进路参数'!H452)</f>
        <v>N/A</v>
      </c>
      <c r="F451" s="22" t="str">
        <f>IF(INDEX(Veh_Marshal,0,5)="N/A","N/A",'输出-系统进路参数'!I452)</f>
        <v>N/A</v>
      </c>
      <c r="G451" s="22" t="str">
        <f>IF(INDEX(Veh_Marshal,0,5)="N/A","N/A",'输出-系统进路参数'!J452)</f>
        <v>N/A</v>
      </c>
      <c r="H451" s="22" t="str">
        <f>IF(INDEX(Veh_Marshal,0,5)="N/A","N/A",'输出-系统进路参数'!K452)</f>
        <v>N/A</v>
      </c>
      <c r="I451" s="22" t="str">
        <f>IF(INDEX(Veh_Marshal,0,5)="N/A","N/A",'输出-系统进路参数'!L452)</f>
        <v>N/A</v>
      </c>
      <c r="J451" s="22" t="str">
        <f>IF(INDEX(Veh_Marshal,0,5)="N/A","N/A",'输出-系统进路参数'!M452)</f>
        <v>N/A</v>
      </c>
      <c r="K451" s="22" t="str">
        <f>IF(INDEX(Veh_Marshal,0,5)="N/A","N/A",'输出-系统进路参数'!N452)</f>
        <v>N/A</v>
      </c>
      <c r="L451" s="22" t="str">
        <f>IF(INDEX(Veh_Marshal,0,5)="N/A","N/A",'输出-系统进路参数'!O452)</f>
        <v>N/A</v>
      </c>
      <c r="M451" s="22" t="str">
        <f>IF(INDEX(Veh_Marshal,0,5)="N/A","N/A",'输出-系统进路参数'!P452)</f>
        <v>N/A</v>
      </c>
      <c r="N451" s="22" t="str">
        <f>IF(INDEX(Veh_Marshal,0,5)="N/A","N/A",'输出-系统进路参数'!Q452)</f>
        <v>N/A</v>
      </c>
      <c r="O451" s="22" t="str">
        <f>IF(INDEX(Veh_Marshal,0,5)="N/A","N/A",'输出-系统进路参数'!R452)</f>
        <v>N/A</v>
      </c>
      <c r="P451" s="22" t="str">
        <f>IF(INDEX(Veh_Marshal,0,5)="N/A","N/A",'输出-系统进路参数'!S452)</f>
        <v>N/A</v>
      </c>
      <c r="Q451" s="22" t="str">
        <f>IF(INDEX(Veh_Marshal,0,5)="N/A","N/A",'输出-系统进路参数'!T452)</f>
        <v>N/A</v>
      </c>
      <c r="R451" s="22" t="str">
        <f>IF(INDEX(Veh_Marshal,0,5)="N/A","N/A",'输出-系统进路参数'!U452)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IF(INDEX(Veh_Marshal,0,5)="N/A","N/A",'输出-系统进路参数'!B453)</f>
        <v>N/A</v>
      </c>
      <c r="B452" s="22" t="str">
        <f>IF(INDEX(Veh_Marshal,0,5)="N/A","N/A",'输出-系统进路参数'!E453)</f>
        <v>N/A</v>
      </c>
      <c r="C452" s="22" t="str">
        <f>IF(INDEX(Veh_Marshal,0,5)="N/A","N/A",'输出-系统进路参数'!F453)</f>
        <v>N/A</v>
      </c>
      <c r="D452" s="22" t="str">
        <f>IF(INDEX(Veh_Marshal,0,5)="N/A","N/A",'输出-系统进路参数'!G453)</f>
        <v>N/A</v>
      </c>
      <c r="E452" s="22" t="str">
        <f>IF(INDEX(Veh_Marshal,0,5)="N/A","N/A",'输出-系统进路参数'!H453)</f>
        <v>N/A</v>
      </c>
      <c r="F452" s="22" t="str">
        <f>IF(INDEX(Veh_Marshal,0,5)="N/A","N/A",'输出-系统进路参数'!I453)</f>
        <v>N/A</v>
      </c>
      <c r="G452" s="22" t="str">
        <f>IF(INDEX(Veh_Marshal,0,5)="N/A","N/A",'输出-系统进路参数'!J453)</f>
        <v>N/A</v>
      </c>
      <c r="H452" s="22" t="str">
        <f>IF(INDEX(Veh_Marshal,0,5)="N/A","N/A",'输出-系统进路参数'!K453)</f>
        <v>N/A</v>
      </c>
      <c r="I452" s="22" t="str">
        <f>IF(INDEX(Veh_Marshal,0,5)="N/A","N/A",'输出-系统进路参数'!L453)</f>
        <v>N/A</v>
      </c>
      <c r="J452" s="22" t="str">
        <f>IF(INDEX(Veh_Marshal,0,5)="N/A","N/A",'输出-系统进路参数'!M453)</f>
        <v>N/A</v>
      </c>
      <c r="K452" s="22" t="str">
        <f>IF(INDEX(Veh_Marshal,0,5)="N/A","N/A",'输出-系统进路参数'!N453)</f>
        <v>N/A</v>
      </c>
      <c r="L452" s="22" t="str">
        <f>IF(INDEX(Veh_Marshal,0,5)="N/A","N/A",'输出-系统进路参数'!O453)</f>
        <v>N/A</v>
      </c>
      <c r="M452" s="22" t="str">
        <f>IF(INDEX(Veh_Marshal,0,5)="N/A","N/A",'输出-系统进路参数'!P453)</f>
        <v>N/A</v>
      </c>
      <c r="N452" s="22" t="str">
        <f>IF(INDEX(Veh_Marshal,0,5)="N/A","N/A",'输出-系统进路参数'!Q453)</f>
        <v>N/A</v>
      </c>
      <c r="O452" s="22" t="str">
        <f>IF(INDEX(Veh_Marshal,0,5)="N/A","N/A",'输出-系统进路参数'!R453)</f>
        <v>N/A</v>
      </c>
      <c r="P452" s="22" t="str">
        <f>IF(INDEX(Veh_Marshal,0,5)="N/A","N/A",'输出-系统进路参数'!S453)</f>
        <v>N/A</v>
      </c>
      <c r="Q452" s="22" t="str">
        <f>IF(INDEX(Veh_Marshal,0,5)="N/A","N/A",'输出-系统进路参数'!T453)</f>
        <v>N/A</v>
      </c>
      <c r="R452" s="22" t="str">
        <f>IF(INDEX(Veh_Marshal,0,5)="N/A","N/A",'输出-系统进路参数'!U453)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IF(INDEX(Veh_Marshal,0,5)="N/A","N/A",'输出-系统进路参数'!B454)</f>
        <v>N/A</v>
      </c>
      <c r="B453" s="22" t="str">
        <f>IF(INDEX(Veh_Marshal,0,5)="N/A","N/A",'输出-系统进路参数'!E454)</f>
        <v>N/A</v>
      </c>
      <c r="C453" s="22" t="str">
        <f>IF(INDEX(Veh_Marshal,0,5)="N/A","N/A",'输出-系统进路参数'!F454)</f>
        <v>N/A</v>
      </c>
      <c r="D453" s="22" t="str">
        <f>IF(INDEX(Veh_Marshal,0,5)="N/A","N/A",'输出-系统进路参数'!G454)</f>
        <v>N/A</v>
      </c>
      <c r="E453" s="22" t="str">
        <f>IF(INDEX(Veh_Marshal,0,5)="N/A","N/A",'输出-系统进路参数'!H454)</f>
        <v>N/A</v>
      </c>
      <c r="F453" s="22" t="str">
        <f>IF(INDEX(Veh_Marshal,0,5)="N/A","N/A",'输出-系统进路参数'!I454)</f>
        <v>N/A</v>
      </c>
      <c r="G453" s="22" t="str">
        <f>IF(INDEX(Veh_Marshal,0,5)="N/A","N/A",'输出-系统进路参数'!J454)</f>
        <v>N/A</v>
      </c>
      <c r="H453" s="22" t="str">
        <f>IF(INDEX(Veh_Marshal,0,5)="N/A","N/A",'输出-系统进路参数'!K454)</f>
        <v>N/A</v>
      </c>
      <c r="I453" s="22" t="str">
        <f>IF(INDEX(Veh_Marshal,0,5)="N/A","N/A",'输出-系统进路参数'!L454)</f>
        <v>N/A</v>
      </c>
      <c r="J453" s="22" t="str">
        <f>IF(INDEX(Veh_Marshal,0,5)="N/A","N/A",'输出-系统进路参数'!M454)</f>
        <v>N/A</v>
      </c>
      <c r="K453" s="22" t="str">
        <f>IF(INDEX(Veh_Marshal,0,5)="N/A","N/A",'输出-系统进路参数'!N454)</f>
        <v>N/A</v>
      </c>
      <c r="L453" s="22" t="str">
        <f>IF(INDEX(Veh_Marshal,0,5)="N/A","N/A",'输出-系统进路参数'!O454)</f>
        <v>N/A</v>
      </c>
      <c r="M453" s="22" t="str">
        <f>IF(INDEX(Veh_Marshal,0,5)="N/A","N/A",'输出-系统进路参数'!P454)</f>
        <v>N/A</v>
      </c>
      <c r="N453" s="22" t="str">
        <f>IF(INDEX(Veh_Marshal,0,5)="N/A","N/A",'输出-系统进路参数'!Q454)</f>
        <v>N/A</v>
      </c>
      <c r="O453" s="22" t="str">
        <f>IF(INDEX(Veh_Marshal,0,5)="N/A","N/A",'输出-系统进路参数'!R454)</f>
        <v>N/A</v>
      </c>
      <c r="P453" s="22" t="str">
        <f>IF(INDEX(Veh_Marshal,0,5)="N/A","N/A",'输出-系统进路参数'!S454)</f>
        <v>N/A</v>
      </c>
      <c r="Q453" s="22" t="str">
        <f>IF(INDEX(Veh_Marshal,0,5)="N/A","N/A",'输出-系统进路参数'!T454)</f>
        <v>N/A</v>
      </c>
      <c r="R453" s="22" t="str">
        <f>IF(INDEX(Veh_Marshal,0,5)="N/A","N/A",'输出-系统进路参数'!U454)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IF(INDEX(Veh_Marshal,0,5)="N/A","N/A",'输出-系统进路参数'!B455)</f>
        <v>N/A</v>
      </c>
      <c r="B454" s="22" t="str">
        <f>IF(INDEX(Veh_Marshal,0,5)="N/A","N/A",'输出-系统进路参数'!E455)</f>
        <v>N/A</v>
      </c>
      <c r="C454" s="22" t="str">
        <f>IF(INDEX(Veh_Marshal,0,5)="N/A","N/A",'输出-系统进路参数'!F455)</f>
        <v>N/A</v>
      </c>
      <c r="D454" s="22" t="str">
        <f>IF(INDEX(Veh_Marshal,0,5)="N/A","N/A",'输出-系统进路参数'!G455)</f>
        <v>N/A</v>
      </c>
      <c r="E454" s="22" t="str">
        <f>IF(INDEX(Veh_Marshal,0,5)="N/A","N/A",'输出-系统进路参数'!H455)</f>
        <v>N/A</v>
      </c>
      <c r="F454" s="22" t="str">
        <f>IF(INDEX(Veh_Marshal,0,5)="N/A","N/A",'输出-系统进路参数'!I455)</f>
        <v>N/A</v>
      </c>
      <c r="G454" s="22" t="str">
        <f>IF(INDEX(Veh_Marshal,0,5)="N/A","N/A",'输出-系统进路参数'!J455)</f>
        <v>N/A</v>
      </c>
      <c r="H454" s="22" t="str">
        <f>IF(INDEX(Veh_Marshal,0,5)="N/A","N/A",'输出-系统进路参数'!K455)</f>
        <v>N/A</v>
      </c>
      <c r="I454" s="22" t="str">
        <f>IF(INDEX(Veh_Marshal,0,5)="N/A","N/A",'输出-系统进路参数'!L455)</f>
        <v>N/A</v>
      </c>
      <c r="J454" s="22" t="str">
        <f>IF(INDEX(Veh_Marshal,0,5)="N/A","N/A",'输出-系统进路参数'!M455)</f>
        <v>N/A</v>
      </c>
      <c r="K454" s="22" t="str">
        <f>IF(INDEX(Veh_Marshal,0,5)="N/A","N/A",'输出-系统进路参数'!N455)</f>
        <v>N/A</v>
      </c>
      <c r="L454" s="22" t="str">
        <f>IF(INDEX(Veh_Marshal,0,5)="N/A","N/A",'输出-系统进路参数'!O455)</f>
        <v>N/A</v>
      </c>
      <c r="M454" s="22" t="str">
        <f>IF(INDEX(Veh_Marshal,0,5)="N/A","N/A",'输出-系统进路参数'!P455)</f>
        <v>N/A</v>
      </c>
      <c r="N454" s="22" t="str">
        <f>IF(INDEX(Veh_Marshal,0,5)="N/A","N/A",'输出-系统进路参数'!Q455)</f>
        <v>N/A</v>
      </c>
      <c r="O454" s="22" t="str">
        <f>IF(INDEX(Veh_Marshal,0,5)="N/A","N/A",'输出-系统进路参数'!R455)</f>
        <v>N/A</v>
      </c>
      <c r="P454" s="22" t="str">
        <f>IF(INDEX(Veh_Marshal,0,5)="N/A","N/A",'输出-系统进路参数'!S455)</f>
        <v>N/A</v>
      </c>
      <c r="Q454" s="22" t="str">
        <f>IF(INDEX(Veh_Marshal,0,5)="N/A","N/A",'输出-系统进路参数'!T455)</f>
        <v>N/A</v>
      </c>
      <c r="R454" s="22" t="str">
        <f>IF(INDEX(Veh_Marshal,0,5)="N/A","N/A",'输出-系统进路参数'!U455)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IF(INDEX(Veh_Marshal,0,5)="N/A","N/A",'输出-系统进路参数'!B456)</f>
        <v>N/A</v>
      </c>
      <c r="B455" s="22" t="str">
        <f>IF(INDEX(Veh_Marshal,0,5)="N/A","N/A",'输出-系统进路参数'!E456)</f>
        <v>N/A</v>
      </c>
      <c r="C455" s="22" t="str">
        <f>IF(INDEX(Veh_Marshal,0,5)="N/A","N/A",'输出-系统进路参数'!F456)</f>
        <v>N/A</v>
      </c>
      <c r="D455" s="22" t="str">
        <f>IF(INDEX(Veh_Marshal,0,5)="N/A","N/A",'输出-系统进路参数'!G456)</f>
        <v>N/A</v>
      </c>
      <c r="E455" s="22" t="str">
        <f>IF(INDEX(Veh_Marshal,0,5)="N/A","N/A",'输出-系统进路参数'!H456)</f>
        <v>N/A</v>
      </c>
      <c r="F455" s="22" t="str">
        <f>IF(INDEX(Veh_Marshal,0,5)="N/A","N/A",'输出-系统进路参数'!I456)</f>
        <v>N/A</v>
      </c>
      <c r="G455" s="22" t="str">
        <f>IF(INDEX(Veh_Marshal,0,5)="N/A","N/A",'输出-系统进路参数'!J456)</f>
        <v>N/A</v>
      </c>
      <c r="H455" s="22" t="str">
        <f>IF(INDEX(Veh_Marshal,0,5)="N/A","N/A",'输出-系统进路参数'!K456)</f>
        <v>N/A</v>
      </c>
      <c r="I455" s="22" t="str">
        <f>IF(INDEX(Veh_Marshal,0,5)="N/A","N/A",'输出-系统进路参数'!L456)</f>
        <v>N/A</v>
      </c>
      <c r="J455" s="22" t="str">
        <f>IF(INDEX(Veh_Marshal,0,5)="N/A","N/A",'输出-系统进路参数'!M456)</f>
        <v>N/A</v>
      </c>
      <c r="K455" s="22" t="str">
        <f>IF(INDEX(Veh_Marshal,0,5)="N/A","N/A",'输出-系统进路参数'!N456)</f>
        <v>N/A</v>
      </c>
      <c r="L455" s="22" t="str">
        <f>IF(INDEX(Veh_Marshal,0,5)="N/A","N/A",'输出-系统进路参数'!O456)</f>
        <v>N/A</v>
      </c>
      <c r="M455" s="22" t="str">
        <f>IF(INDEX(Veh_Marshal,0,5)="N/A","N/A",'输出-系统进路参数'!P456)</f>
        <v>N/A</v>
      </c>
      <c r="N455" s="22" t="str">
        <f>IF(INDEX(Veh_Marshal,0,5)="N/A","N/A",'输出-系统进路参数'!Q456)</f>
        <v>N/A</v>
      </c>
      <c r="O455" s="22" t="str">
        <f>IF(INDEX(Veh_Marshal,0,5)="N/A","N/A",'输出-系统进路参数'!R456)</f>
        <v>N/A</v>
      </c>
      <c r="P455" s="22" t="str">
        <f>IF(INDEX(Veh_Marshal,0,5)="N/A","N/A",'输出-系统进路参数'!S456)</f>
        <v>N/A</v>
      </c>
      <c r="Q455" s="22" t="str">
        <f>IF(INDEX(Veh_Marshal,0,5)="N/A","N/A",'输出-系统进路参数'!T456)</f>
        <v>N/A</v>
      </c>
      <c r="R455" s="22" t="str">
        <f>IF(INDEX(Veh_Marshal,0,5)="N/A","N/A",'输出-系统进路参数'!U456)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IF(INDEX(Veh_Marshal,0,5)="N/A","N/A",'输出-系统进路参数'!B457)</f>
        <v>N/A</v>
      </c>
      <c r="B456" s="22" t="str">
        <f>IF(INDEX(Veh_Marshal,0,5)="N/A","N/A",'输出-系统进路参数'!E457)</f>
        <v>N/A</v>
      </c>
      <c r="C456" s="22" t="str">
        <f>IF(INDEX(Veh_Marshal,0,5)="N/A","N/A",'输出-系统进路参数'!F457)</f>
        <v>N/A</v>
      </c>
      <c r="D456" s="22" t="str">
        <f>IF(INDEX(Veh_Marshal,0,5)="N/A","N/A",'输出-系统进路参数'!G457)</f>
        <v>N/A</v>
      </c>
      <c r="E456" s="22" t="str">
        <f>IF(INDEX(Veh_Marshal,0,5)="N/A","N/A",'输出-系统进路参数'!H457)</f>
        <v>N/A</v>
      </c>
      <c r="F456" s="22" t="str">
        <f>IF(INDEX(Veh_Marshal,0,5)="N/A","N/A",'输出-系统进路参数'!I457)</f>
        <v>N/A</v>
      </c>
      <c r="G456" s="22" t="str">
        <f>IF(INDEX(Veh_Marshal,0,5)="N/A","N/A",'输出-系统进路参数'!J457)</f>
        <v>N/A</v>
      </c>
      <c r="H456" s="22" t="str">
        <f>IF(INDEX(Veh_Marshal,0,5)="N/A","N/A",'输出-系统进路参数'!K457)</f>
        <v>N/A</v>
      </c>
      <c r="I456" s="22" t="str">
        <f>IF(INDEX(Veh_Marshal,0,5)="N/A","N/A",'输出-系统进路参数'!L457)</f>
        <v>N/A</v>
      </c>
      <c r="J456" s="22" t="str">
        <f>IF(INDEX(Veh_Marshal,0,5)="N/A","N/A",'输出-系统进路参数'!M457)</f>
        <v>N/A</v>
      </c>
      <c r="K456" s="22" t="str">
        <f>IF(INDEX(Veh_Marshal,0,5)="N/A","N/A",'输出-系统进路参数'!N457)</f>
        <v>N/A</v>
      </c>
      <c r="L456" s="22" t="str">
        <f>IF(INDEX(Veh_Marshal,0,5)="N/A","N/A",'输出-系统进路参数'!O457)</f>
        <v>N/A</v>
      </c>
      <c r="M456" s="22" t="str">
        <f>IF(INDEX(Veh_Marshal,0,5)="N/A","N/A",'输出-系统进路参数'!P457)</f>
        <v>N/A</v>
      </c>
      <c r="N456" s="22" t="str">
        <f>IF(INDEX(Veh_Marshal,0,5)="N/A","N/A",'输出-系统进路参数'!Q457)</f>
        <v>N/A</v>
      </c>
      <c r="O456" s="22" t="str">
        <f>IF(INDEX(Veh_Marshal,0,5)="N/A","N/A",'输出-系统进路参数'!R457)</f>
        <v>N/A</v>
      </c>
      <c r="P456" s="22" t="str">
        <f>IF(INDEX(Veh_Marshal,0,5)="N/A","N/A",'输出-系统进路参数'!S457)</f>
        <v>N/A</v>
      </c>
      <c r="Q456" s="22" t="str">
        <f>IF(INDEX(Veh_Marshal,0,5)="N/A","N/A",'输出-系统进路参数'!T457)</f>
        <v>N/A</v>
      </c>
      <c r="R456" s="22" t="str">
        <f>IF(INDEX(Veh_Marshal,0,5)="N/A","N/A",'输出-系统进路参数'!U457)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IF(INDEX(Veh_Marshal,0,5)="N/A","N/A",'输出-系统进路参数'!B458)</f>
        <v>N/A</v>
      </c>
      <c r="B457" s="22" t="str">
        <f>IF(INDEX(Veh_Marshal,0,5)="N/A","N/A",'输出-系统进路参数'!E458)</f>
        <v>N/A</v>
      </c>
      <c r="C457" s="22" t="str">
        <f>IF(INDEX(Veh_Marshal,0,5)="N/A","N/A",'输出-系统进路参数'!F458)</f>
        <v>N/A</v>
      </c>
      <c r="D457" s="22" t="str">
        <f>IF(INDEX(Veh_Marshal,0,5)="N/A","N/A",'输出-系统进路参数'!G458)</f>
        <v>N/A</v>
      </c>
      <c r="E457" s="22" t="str">
        <f>IF(INDEX(Veh_Marshal,0,5)="N/A","N/A",'输出-系统进路参数'!H458)</f>
        <v>N/A</v>
      </c>
      <c r="F457" s="22" t="str">
        <f>IF(INDEX(Veh_Marshal,0,5)="N/A","N/A",'输出-系统进路参数'!I458)</f>
        <v>N/A</v>
      </c>
      <c r="G457" s="22" t="str">
        <f>IF(INDEX(Veh_Marshal,0,5)="N/A","N/A",'输出-系统进路参数'!J458)</f>
        <v>N/A</v>
      </c>
      <c r="H457" s="22" t="str">
        <f>IF(INDEX(Veh_Marshal,0,5)="N/A","N/A",'输出-系统进路参数'!K458)</f>
        <v>N/A</v>
      </c>
      <c r="I457" s="22" t="str">
        <f>IF(INDEX(Veh_Marshal,0,5)="N/A","N/A",'输出-系统进路参数'!L458)</f>
        <v>N/A</v>
      </c>
      <c r="J457" s="22" t="str">
        <f>IF(INDEX(Veh_Marshal,0,5)="N/A","N/A",'输出-系统进路参数'!M458)</f>
        <v>N/A</v>
      </c>
      <c r="K457" s="22" t="str">
        <f>IF(INDEX(Veh_Marshal,0,5)="N/A","N/A",'输出-系统进路参数'!N458)</f>
        <v>N/A</v>
      </c>
      <c r="L457" s="22" t="str">
        <f>IF(INDEX(Veh_Marshal,0,5)="N/A","N/A",'输出-系统进路参数'!O458)</f>
        <v>N/A</v>
      </c>
      <c r="M457" s="22" t="str">
        <f>IF(INDEX(Veh_Marshal,0,5)="N/A","N/A",'输出-系统进路参数'!P458)</f>
        <v>N/A</v>
      </c>
      <c r="N457" s="22" t="str">
        <f>IF(INDEX(Veh_Marshal,0,5)="N/A","N/A",'输出-系统进路参数'!Q458)</f>
        <v>N/A</v>
      </c>
      <c r="O457" s="22" t="str">
        <f>IF(INDEX(Veh_Marshal,0,5)="N/A","N/A",'输出-系统进路参数'!R458)</f>
        <v>N/A</v>
      </c>
      <c r="P457" s="22" t="str">
        <f>IF(INDEX(Veh_Marshal,0,5)="N/A","N/A",'输出-系统进路参数'!S458)</f>
        <v>N/A</v>
      </c>
      <c r="Q457" s="22" t="str">
        <f>IF(INDEX(Veh_Marshal,0,5)="N/A","N/A",'输出-系统进路参数'!T458)</f>
        <v>N/A</v>
      </c>
      <c r="R457" s="22" t="str">
        <f>IF(INDEX(Veh_Marshal,0,5)="N/A","N/A",'输出-系统进路参数'!U458)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IF(INDEX(Veh_Marshal,0,5)="N/A","N/A",'输出-系统进路参数'!B459)</f>
        <v>N/A</v>
      </c>
      <c r="B458" s="22" t="str">
        <f>IF(INDEX(Veh_Marshal,0,5)="N/A","N/A",'输出-系统进路参数'!E459)</f>
        <v>N/A</v>
      </c>
      <c r="C458" s="22" t="str">
        <f>IF(INDEX(Veh_Marshal,0,5)="N/A","N/A",'输出-系统进路参数'!F459)</f>
        <v>N/A</v>
      </c>
      <c r="D458" s="22" t="str">
        <f>IF(INDEX(Veh_Marshal,0,5)="N/A","N/A",'输出-系统进路参数'!G459)</f>
        <v>N/A</v>
      </c>
      <c r="E458" s="22" t="str">
        <f>IF(INDEX(Veh_Marshal,0,5)="N/A","N/A",'输出-系统进路参数'!H459)</f>
        <v>N/A</v>
      </c>
      <c r="F458" s="22" t="str">
        <f>IF(INDEX(Veh_Marshal,0,5)="N/A","N/A",'输出-系统进路参数'!I459)</f>
        <v>N/A</v>
      </c>
      <c r="G458" s="22" t="str">
        <f>IF(INDEX(Veh_Marshal,0,5)="N/A","N/A",'输出-系统进路参数'!J459)</f>
        <v>N/A</v>
      </c>
      <c r="H458" s="22" t="str">
        <f>IF(INDEX(Veh_Marshal,0,5)="N/A","N/A",'输出-系统进路参数'!K459)</f>
        <v>N/A</v>
      </c>
      <c r="I458" s="22" t="str">
        <f>IF(INDEX(Veh_Marshal,0,5)="N/A","N/A",'输出-系统进路参数'!L459)</f>
        <v>N/A</v>
      </c>
      <c r="J458" s="22" t="str">
        <f>IF(INDEX(Veh_Marshal,0,5)="N/A","N/A",'输出-系统进路参数'!M459)</f>
        <v>N/A</v>
      </c>
      <c r="K458" s="22" t="str">
        <f>IF(INDEX(Veh_Marshal,0,5)="N/A","N/A",'输出-系统进路参数'!N459)</f>
        <v>N/A</v>
      </c>
      <c r="L458" s="22" t="str">
        <f>IF(INDEX(Veh_Marshal,0,5)="N/A","N/A",'输出-系统进路参数'!O459)</f>
        <v>N/A</v>
      </c>
      <c r="M458" s="22" t="str">
        <f>IF(INDEX(Veh_Marshal,0,5)="N/A","N/A",'输出-系统进路参数'!P459)</f>
        <v>N/A</v>
      </c>
      <c r="N458" s="22" t="str">
        <f>IF(INDEX(Veh_Marshal,0,5)="N/A","N/A",'输出-系统进路参数'!Q459)</f>
        <v>N/A</v>
      </c>
      <c r="O458" s="22" t="str">
        <f>IF(INDEX(Veh_Marshal,0,5)="N/A","N/A",'输出-系统进路参数'!R459)</f>
        <v>N/A</v>
      </c>
      <c r="P458" s="22" t="str">
        <f>IF(INDEX(Veh_Marshal,0,5)="N/A","N/A",'输出-系统进路参数'!S459)</f>
        <v>N/A</v>
      </c>
      <c r="Q458" s="22" t="str">
        <f>IF(INDEX(Veh_Marshal,0,5)="N/A","N/A",'输出-系统进路参数'!T459)</f>
        <v>N/A</v>
      </c>
      <c r="R458" s="22" t="str">
        <f>IF(INDEX(Veh_Marshal,0,5)="N/A","N/A",'输出-系统进路参数'!U459)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IF(INDEX(Veh_Marshal,0,5)="N/A","N/A",'输出-系统进路参数'!B460)</f>
        <v>N/A</v>
      </c>
      <c r="B459" s="22" t="str">
        <f>IF(INDEX(Veh_Marshal,0,5)="N/A","N/A",'输出-系统进路参数'!E460)</f>
        <v>N/A</v>
      </c>
      <c r="C459" s="22" t="str">
        <f>IF(INDEX(Veh_Marshal,0,5)="N/A","N/A",'输出-系统进路参数'!F460)</f>
        <v>N/A</v>
      </c>
      <c r="D459" s="22" t="str">
        <f>IF(INDEX(Veh_Marshal,0,5)="N/A","N/A",'输出-系统进路参数'!G460)</f>
        <v>N/A</v>
      </c>
      <c r="E459" s="22" t="str">
        <f>IF(INDEX(Veh_Marshal,0,5)="N/A","N/A",'输出-系统进路参数'!H460)</f>
        <v>N/A</v>
      </c>
      <c r="F459" s="22" t="str">
        <f>IF(INDEX(Veh_Marshal,0,5)="N/A","N/A",'输出-系统进路参数'!I460)</f>
        <v>N/A</v>
      </c>
      <c r="G459" s="22" t="str">
        <f>IF(INDEX(Veh_Marshal,0,5)="N/A","N/A",'输出-系统进路参数'!J460)</f>
        <v>N/A</v>
      </c>
      <c r="H459" s="22" t="str">
        <f>IF(INDEX(Veh_Marshal,0,5)="N/A","N/A",'输出-系统进路参数'!K460)</f>
        <v>N/A</v>
      </c>
      <c r="I459" s="22" t="str">
        <f>IF(INDEX(Veh_Marshal,0,5)="N/A","N/A",'输出-系统进路参数'!L460)</f>
        <v>N/A</v>
      </c>
      <c r="J459" s="22" t="str">
        <f>IF(INDEX(Veh_Marshal,0,5)="N/A","N/A",'输出-系统进路参数'!M460)</f>
        <v>N/A</v>
      </c>
      <c r="K459" s="22" t="str">
        <f>IF(INDEX(Veh_Marshal,0,5)="N/A","N/A",'输出-系统进路参数'!N460)</f>
        <v>N/A</v>
      </c>
      <c r="L459" s="22" t="str">
        <f>IF(INDEX(Veh_Marshal,0,5)="N/A","N/A",'输出-系统进路参数'!O460)</f>
        <v>N/A</v>
      </c>
      <c r="M459" s="22" t="str">
        <f>IF(INDEX(Veh_Marshal,0,5)="N/A","N/A",'输出-系统进路参数'!P460)</f>
        <v>N/A</v>
      </c>
      <c r="N459" s="22" t="str">
        <f>IF(INDEX(Veh_Marshal,0,5)="N/A","N/A",'输出-系统进路参数'!Q460)</f>
        <v>N/A</v>
      </c>
      <c r="O459" s="22" t="str">
        <f>IF(INDEX(Veh_Marshal,0,5)="N/A","N/A",'输出-系统进路参数'!R460)</f>
        <v>N/A</v>
      </c>
      <c r="P459" s="22" t="str">
        <f>IF(INDEX(Veh_Marshal,0,5)="N/A","N/A",'输出-系统进路参数'!S460)</f>
        <v>N/A</v>
      </c>
      <c r="Q459" s="22" t="str">
        <f>IF(INDEX(Veh_Marshal,0,5)="N/A","N/A",'输出-系统进路参数'!T460)</f>
        <v>N/A</v>
      </c>
      <c r="R459" s="22" t="str">
        <f>IF(INDEX(Veh_Marshal,0,5)="N/A","N/A",'输出-系统进路参数'!U460)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IF(INDEX(Veh_Marshal,0,5)="N/A","N/A",'输出-系统进路参数'!B461)</f>
        <v>N/A</v>
      </c>
      <c r="B460" s="22" t="str">
        <f>IF(INDEX(Veh_Marshal,0,5)="N/A","N/A",'输出-系统进路参数'!E461)</f>
        <v>N/A</v>
      </c>
      <c r="C460" s="22" t="str">
        <f>IF(INDEX(Veh_Marshal,0,5)="N/A","N/A",'输出-系统进路参数'!F461)</f>
        <v>N/A</v>
      </c>
      <c r="D460" s="22" t="str">
        <f>IF(INDEX(Veh_Marshal,0,5)="N/A","N/A",'输出-系统进路参数'!G461)</f>
        <v>N/A</v>
      </c>
      <c r="E460" s="22" t="str">
        <f>IF(INDEX(Veh_Marshal,0,5)="N/A","N/A",'输出-系统进路参数'!H461)</f>
        <v>N/A</v>
      </c>
      <c r="F460" s="22" t="str">
        <f>IF(INDEX(Veh_Marshal,0,5)="N/A","N/A",'输出-系统进路参数'!I461)</f>
        <v>N/A</v>
      </c>
      <c r="G460" s="22" t="str">
        <f>IF(INDEX(Veh_Marshal,0,5)="N/A","N/A",'输出-系统进路参数'!J461)</f>
        <v>N/A</v>
      </c>
      <c r="H460" s="22" t="str">
        <f>IF(INDEX(Veh_Marshal,0,5)="N/A","N/A",'输出-系统进路参数'!K461)</f>
        <v>N/A</v>
      </c>
      <c r="I460" s="22" t="str">
        <f>IF(INDEX(Veh_Marshal,0,5)="N/A","N/A",'输出-系统进路参数'!L461)</f>
        <v>N/A</v>
      </c>
      <c r="J460" s="22" t="str">
        <f>IF(INDEX(Veh_Marshal,0,5)="N/A","N/A",'输出-系统进路参数'!M461)</f>
        <v>N/A</v>
      </c>
      <c r="K460" s="22" t="str">
        <f>IF(INDEX(Veh_Marshal,0,5)="N/A","N/A",'输出-系统进路参数'!N461)</f>
        <v>N/A</v>
      </c>
      <c r="L460" s="22" t="str">
        <f>IF(INDEX(Veh_Marshal,0,5)="N/A","N/A",'输出-系统进路参数'!O461)</f>
        <v>N/A</v>
      </c>
      <c r="M460" s="22" t="str">
        <f>IF(INDEX(Veh_Marshal,0,5)="N/A","N/A",'输出-系统进路参数'!P461)</f>
        <v>N/A</v>
      </c>
      <c r="N460" s="22" t="str">
        <f>IF(INDEX(Veh_Marshal,0,5)="N/A","N/A",'输出-系统进路参数'!Q461)</f>
        <v>N/A</v>
      </c>
      <c r="O460" s="22" t="str">
        <f>IF(INDEX(Veh_Marshal,0,5)="N/A","N/A",'输出-系统进路参数'!R461)</f>
        <v>N/A</v>
      </c>
      <c r="P460" s="22" t="str">
        <f>IF(INDEX(Veh_Marshal,0,5)="N/A","N/A",'输出-系统进路参数'!S461)</f>
        <v>N/A</v>
      </c>
      <c r="Q460" s="22" t="str">
        <f>IF(INDEX(Veh_Marshal,0,5)="N/A","N/A",'输出-系统进路参数'!T461)</f>
        <v>N/A</v>
      </c>
      <c r="R460" s="22" t="str">
        <f>IF(INDEX(Veh_Marshal,0,5)="N/A","N/A",'输出-系统进路参数'!U461)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IF(INDEX(Veh_Marshal,0,5)="N/A","N/A",'输出-系统进路参数'!B462)</f>
        <v>N/A</v>
      </c>
      <c r="B461" s="22" t="str">
        <f>IF(INDEX(Veh_Marshal,0,5)="N/A","N/A",'输出-系统进路参数'!E462)</f>
        <v>N/A</v>
      </c>
      <c r="C461" s="22" t="str">
        <f>IF(INDEX(Veh_Marshal,0,5)="N/A","N/A",'输出-系统进路参数'!F462)</f>
        <v>N/A</v>
      </c>
      <c r="D461" s="22" t="str">
        <f>IF(INDEX(Veh_Marshal,0,5)="N/A","N/A",'输出-系统进路参数'!G462)</f>
        <v>N/A</v>
      </c>
      <c r="E461" s="22" t="str">
        <f>IF(INDEX(Veh_Marshal,0,5)="N/A","N/A",'输出-系统进路参数'!H462)</f>
        <v>N/A</v>
      </c>
      <c r="F461" s="22" t="str">
        <f>IF(INDEX(Veh_Marshal,0,5)="N/A","N/A",'输出-系统进路参数'!I462)</f>
        <v>N/A</v>
      </c>
      <c r="G461" s="22" t="str">
        <f>IF(INDEX(Veh_Marshal,0,5)="N/A","N/A",'输出-系统进路参数'!J462)</f>
        <v>N/A</v>
      </c>
      <c r="H461" s="22" t="str">
        <f>IF(INDEX(Veh_Marshal,0,5)="N/A","N/A",'输出-系统进路参数'!K462)</f>
        <v>N/A</v>
      </c>
      <c r="I461" s="22" t="str">
        <f>IF(INDEX(Veh_Marshal,0,5)="N/A","N/A",'输出-系统进路参数'!L462)</f>
        <v>N/A</v>
      </c>
      <c r="J461" s="22" t="str">
        <f>IF(INDEX(Veh_Marshal,0,5)="N/A","N/A",'输出-系统进路参数'!M462)</f>
        <v>N/A</v>
      </c>
      <c r="K461" s="22" t="str">
        <f>IF(INDEX(Veh_Marshal,0,5)="N/A","N/A",'输出-系统进路参数'!N462)</f>
        <v>N/A</v>
      </c>
      <c r="L461" s="22" t="str">
        <f>IF(INDEX(Veh_Marshal,0,5)="N/A","N/A",'输出-系统进路参数'!O462)</f>
        <v>N/A</v>
      </c>
      <c r="M461" s="22" t="str">
        <f>IF(INDEX(Veh_Marshal,0,5)="N/A","N/A",'输出-系统进路参数'!P462)</f>
        <v>N/A</v>
      </c>
      <c r="N461" s="22" t="str">
        <f>IF(INDEX(Veh_Marshal,0,5)="N/A","N/A",'输出-系统进路参数'!Q462)</f>
        <v>N/A</v>
      </c>
      <c r="O461" s="22" t="str">
        <f>IF(INDEX(Veh_Marshal,0,5)="N/A","N/A",'输出-系统进路参数'!R462)</f>
        <v>N/A</v>
      </c>
      <c r="P461" s="22" t="str">
        <f>IF(INDEX(Veh_Marshal,0,5)="N/A","N/A",'输出-系统进路参数'!S462)</f>
        <v>N/A</v>
      </c>
      <c r="Q461" s="22" t="str">
        <f>IF(INDEX(Veh_Marshal,0,5)="N/A","N/A",'输出-系统进路参数'!T462)</f>
        <v>N/A</v>
      </c>
      <c r="R461" s="22" t="str">
        <f>IF(INDEX(Veh_Marshal,0,5)="N/A","N/A",'输出-系统进路参数'!U462)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IF(INDEX(Veh_Marshal,0,5)="N/A","N/A",'输出-系统进路参数'!B463)</f>
        <v>N/A</v>
      </c>
      <c r="B462" s="22" t="str">
        <f>IF(INDEX(Veh_Marshal,0,5)="N/A","N/A",'输出-系统进路参数'!E463)</f>
        <v>N/A</v>
      </c>
      <c r="C462" s="22" t="str">
        <f>IF(INDEX(Veh_Marshal,0,5)="N/A","N/A",'输出-系统进路参数'!F463)</f>
        <v>N/A</v>
      </c>
      <c r="D462" s="22" t="str">
        <f>IF(INDEX(Veh_Marshal,0,5)="N/A","N/A",'输出-系统进路参数'!G463)</f>
        <v>N/A</v>
      </c>
      <c r="E462" s="22" t="str">
        <f>IF(INDEX(Veh_Marshal,0,5)="N/A","N/A",'输出-系统进路参数'!H463)</f>
        <v>N/A</v>
      </c>
      <c r="F462" s="22" t="str">
        <f>IF(INDEX(Veh_Marshal,0,5)="N/A","N/A",'输出-系统进路参数'!I463)</f>
        <v>N/A</v>
      </c>
      <c r="G462" s="22" t="str">
        <f>IF(INDEX(Veh_Marshal,0,5)="N/A","N/A",'输出-系统进路参数'!J463)</f>
        <v>N/A</v>
      </c>
      <c r="H462" s="22" t="str">
        <f>IF(INDEX(Veh_Marshal,0,5)="N/A","N/A",'输出-系统进路参数'!K463)</f>
        <v>N/A</v>
      </c>
      <c r="I462" s="22" t="str">
        <f>IF(INDEX(Veh_Marshal,0,5)="N/A","N/A",'输出-系统进路参数'!L463)</f>
        <v>N/A</v>
      </c>
      <c r="J462" s="22" t="str">
        <f>IF(INDEX(Veh_Marshal,0,5)="N/A","N/A",'输出-系统进路参数'!M463)</f>
        <v>N/A</v>
      </c>
      <c r="K462" s="22" t="str">
        <f>IF(INDEX(Veh_Marshal,0,5)="N/A","N/A",'输出-系统进路参数'!N463)</f>
        <v>N/A</v>
      </c>
      <c r="L462" s="22" t="str">
        <f>IF(INDEX(Veh_Marshal,0,5)="N/A","N/A",'输出-系统进路参数'!O463)</f>
        <v>N/A</v>
      </c>
      <c r="M462" s="22" t="str">
        <f>IF(INDEX(Veh_Marshal,0,5)="N/A","N/A",'输出-系统进路参数'!P463)</f>
        <v>N/A</v>
      </c>
      <c r="N462" s="22" t="str">
        <f>IF(INDEX(Veh_Marshal,0,5)="N/A","N/A",'输出-系统进路参数'!Q463)</f>
        <v>N/A</v>
      </c>
      <c r="O462" s="22" t="str">
        <f>IF(INDEX(Veh_Marshal,0,5)="N/A","N/A",'输出-系统进路参数'!R463)</f>
        <v>N/A</v>
      </c>
      <c r="P462" s="22" t="str">
        <f>IF(INDEX(Veh_Marshal,0,5)="N/A","N/A",'输出-系统进路参数'!S463)</f>
        <v>N/A</v>
      </c>
      <c r="Q462" s="22" t="str">
        <f>IF(INDEX(Veh_Marshal,0,5)="N/A","N/A",'输出-系统进路参数'!T463)</f>
        <v>N/A</v>
      </c>
      <c r="R462" s="22" t="str">
        <f>IF(INDEX(Veh_Marshal,0,5)="N/A","N/A",'输出-系统进路参数'!U463)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IF(INDEX(Veh_Marshal,0,5)="N/A","N/A",'输出-系统进路参数'!B464)</f>
        <v>N/A</v>
      </c>
      <c r="B463" s="22" t="str">
        <f>IF(INDEX(Veh_Marshal,0,5)="N/A","N/A",'输出-系统进路参数'!E464)</f>
        <v>N/A</v>
      </c>
      <c r="C463" s="22" t="str">
        <f>IF(INDEX(Veh_Marshal,0,5)="N/A","N/A",'输出-系统进路参数'!F464)</f>
        <v>N/A</v>
      </c>
      <c r="D463" s="22" t="str">
        <f>IF(INDEX(Veh_Marshal,0,5)="N/A","N/A",'输出-系统进路参数'!G464)</f>
        <v>N/A</v>
      </c>
      <c r="E463" s="22" t="str">
        <f>IF(INDEX(Veh_Marshal,0,5)="N/A","N/A",'输出-系统进路参数'!H464)</f>
        <v>N/A</v>
      </c>
      <c r="F463" s="22" t="str">
        <f>IF(INDEX(Veh_Marshal,0,5)="N/A","N/A",'输出-系统进路参数'!I464)</f>
        <v>N/A</v>
      </c>
      <c r="G463" s="22" t="str">
        <f>IF(INDEX(Veh_Marshal,0,5)="N/A","N/A",'输出-系统进路参数'!J464)</f>
        <v>N/A</v>
      </c>
      <c r="H463" s="22" t="str">
        <f>IF(INDEX(Veh_Marshal,0,5)="N/A","N/A",'输出-系统进路参数'!K464)</f>
        <v>N/A</v>
      </c>
      <c r="I463" s="22" t="str">
        <f>IF(INDEX(Veh_Marshal,0,5)="N/A","N/A",'输出-系统进路参数'!L464)</f>
        <v>N/A</v>
      </c>
      <c r="J463" s="22" t="str">
        <f>IF(INDEX(Veh_Marshal,0,5)="N/A","N/A",'输出-系统进路参数'!M464)</f>
        <v>N/A</v>
      </c>
      <c r="K463" s="22" t="str">
        <f>IF(INDEX(Veh_Marshal,0,5)="N/A","N/A",'输出-系统进路参数'!N464)</f>
        <v>N/A</v>
      </c>
      <c r="L463" s="22" t="str">
        <f>IF(INDEX(Veh_Marshal,0,5)="N/A","N/A",'输出-系统进路参数'!O464)</f>
        <v>N/A</v>
      </c>
      <c r="M463" s="22" t="str">
        <f>IF(INDEX(Veh_Marshal,0,5)="N/A","N/A",'输出-系统进路参数'!P464)</f>
        <v>N/A</v>
      </c>
      <c r="N463" s="22" t="str">
        <f>IF(INDEX(Veh_Marshal,0,5)="N/A","N/A",'输出-系统进路参数'!Q464)</f>
        <v>N/A</v>
      </c>
      <c r="O463" s="22" t="str">
        <f>IF(INDEX(Veh_Marshal,0,5)="N/A","N/A",'输出-系统进路参数'!R464)</f>
        <v>N/A</v>
      </c>
      <c r="P463" s="22" t="str">
        <f>IF(INDEX(Veh_Marshal,0,5)="N/A","N/A",'输出-系统进路参数'!S464)</f>
        <v>N/A</v>
      </c>
      <c r="Q463" s="22" t="str">
        <f>IF(INDEX(Veh_Marshal,0,5)="N/A","N/A",'输出-系统进路参数'!T464)</f>
        <v>N/A</v>
      </c>
      <c r="R463" s="22" t="str">
        <f>IF(INDEX(Veh_Marshal,0,5)="N/A","N/A",'输出-系统进路参数'!U464)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IF(INDEX(Veh_Marshal,0,5)="N/A","N/A",'输出-系统进路参数'!B465)</f>
        <v>N/A</v>
      </c>
      <c r="B464" s="22" t="str">
        <f>IF(INDEX(Veh_Marshal,0,5)="N/A","N/A",'输出-系统进路参数'!E465)</f>
        <v>N/A</v>
      </c>
      <c r="C464" s="22" t="str">
        <f>IF(INDEX(Veh_Marshal,0,5)="N/A","N/A",'输出-系统进路参数'!F465)</f>
        <v>N/A</v>
      </c>
      <c r="D464" s="22" t="str">
        <f>IF(INDEX(Veh_Marshal,0,5)="N/A","N/A",'输出-系统进路参数'!G465)</f>
        <v>N/A</v>
      </c>
      <c r="E464" s="22" t="str">
        <f>IF(INDEX(Veh_Marshal,0,5)="N/A","N/A",'输出-系统进路参数'!H465)</f>
        <v>N/A</v>
      </c>
      <c r="F464" s="22" t="str">
        <f>IF(INDEX(Veh_Marshal,0,5)="N/A","N/A",'输出-系统进路参数'!I465)</f>
        <v>N/A</v>
      </c>
      <c r="G464" s="22" t="str">
        <f>IF(INDEX(Veh_Marshal,0,5)="N/A","N/A",'输出-系统进路参数'!J465)</f>
        <v>N/A</v>
      </c>
      <c r="H464" s="22" t="str">
        <f>IF(INDEX(Veh_Marshal,0,5)="N/A","N/A",'输出-系统进路参数'!K465)</f>
        <v>N/A</v>
      </c>
      <c r="I464" s="22" t="str">
        <f>IF(INDEX(Veh_Marshal,0,5)="N/A","N/A",'输出-系统进路参数'!L465)</f>
        <v>N/A</v>
      </c>
      <c r="J464" s="22" t="str">
        <f>IF(INDEX(Veh_Marshal,0,5)="N/A","N/A",'输出-系统进路参数'!M465)</f>
        <v>N/A</v>
      </c>
      <c r="K464" s="22" t="str">
        <f>IF(INDEX(Veh_Marshal,0,5)="N/A","N/A",'输出-系统进路参数'!N465)</f>
        <v>N/A</v>
      </c>
      <c r="L464" s="22" t="str">
        <f>IF(INDEX(Veh_Marshal,0,5)="N/A","N/A",'输出-系统进路参数'!O465)</f>
        <v>N/A</v>
      </c>
      <c r="M464" s="22" t="str">
        <f>IF(INDEX(Veh_Marshal,0,5)="N/A","N/A",'输出-系统进路参数'!P465)</f>
        <v>N/A</v>
      </c>
      <c r="N464" s="22" t="str">
        <f>IF(INDEX(Veh_Marshal,0,5)="N/A","N/A",'输出-系统进路参数'!Q465)</f>
        <v>N/A</v>
      </c>
      <c r="O464" s="22" t="str">
        <f>IF(INDEX(Veh_Marshal,0,5)="N/A","N/A",'输出-系统进路参数'!R465)</f>
        <v>N/A</v>
      </c>
      <c r="P464" s="22" t="str">
        <f>IF(INDEX(Veh_Marshal,0,5)="N/A","N/A",'输出-系统进路参数'!S465)</f>
        <v>N/A</v>
      </c>
      <c r="Q464" s="22" t="str">
        <f>IF(INDEX(Veh_Marshal,0,5)="N/A","N/A",'输出-系统进路参数'!T465)</f>
        <v>N/A</v>
      </c>
      <c r="R464" s="22" t="str">
        <f>IF(INDEX(Veh_Marshal,0,5)="N/A","N/A",'输出-系统进路参数'!U465)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IF(INDEX(Veh_Marshal,0,5)="N/A","N/A",'输出-系统进路参数'!B466)</f>
        <v>N/A</v>
      </c>
      <c r="B465" s="22" t="str">
        <f>IF(INDEX(Veh_Marshal,0,5)="N/A","N/A",'输出-系统进路参数'!E466)</f>
        <v>N/A</v>
      </c>
      <c r="C465" s="22" t="str">
        <f>IF(INDEX(Veh_Marshal,0,5)="N/A","N/A",'输出-系统进路参数'!F466)</f>
        <v>N/A</v>
      </c>
      <c r="D465" s="22" t="str">
        <f>IF(INDEX(Veh_Marshal,0,5)="N/A","N/A",'输出-系统进路参数'!G466)</f>
        <v>N/A</v>
      </c>
      <c r="E465" s="22" t="str">
        <f>IF(INDEX(Veh_Marshal,0,5)="N/A","N/A",'输出-系统进路参数'!H466)</f>
        <v>N/A</v>
      </c>
      <c r="F465" s="22" t="str">
        <f>IF(INDEX(Veh_Marshal,0,5)="N/A","N/A",'输出-系统进路参数'!I466)</f>
        <v>N/A</v>
      </c>
      <c r="G465" s="22" t="str">
        <f>IF(INDEX(Veh_Marshal,0,5)="N/A","N/A",'输出-系统进路参数'!J466)</f>
        <v>N/A</v>
      </c>
      <c r="H465" s="22" t="str">
        <f>IF(INDEX(Veh_Marshal,0,5)="N/A","N/A",'输出-系统进路参数'!K466)</f>
        <v>N/A</v>
      </c>
      <c r="I465" s="22" t="str">
        <f>IF(INDEX(Veh_Marshal,0,5)="N/A","N/A",'输出-系统进路参数'!L466)</f>
        <v>N/A</v>
      </c>
      <c r="J465" s="22" t="str">
        <f>IF(INDEX(Veh_Marshal,0,5)="N/A","N/A",'输出-系统进路参数'!M466)</f>
        <v>N/A</v>
      </c>
      <c r="K465" s="22" t="str">
        <f>IF(INDEX(Veh_Marshal,0,5)="N/A","N/A",'输出-系统进路参数'!N466)</f>
        <v>N/A</v>
      </c>
      <c r="L465" s="22" t="str">
        <f>IF(INDEX(Veh_Marshal,0,5)="N/A","N/A",'输出-系统进路参数'!O466)</f>
        <v>N/A</v>
      </c>
      <c r="M465" s="22" t="str">
        <f>IF(INDEX(Veh_Marshal,0,5)="N/A","N/A",'输出-系统进路参数'!P466)</f>
        <v>N/A</v>
      </c>
      <c r="N465" s="22" t="str">
        <f>IF(INDEX(Veh_Marshal,0,5)="N/A","N/A",'输出-系统进路参数'!Q466)</f>
        <v>N/A</v>
      </c>
      <c r="O465" s="22" t="str">
        <f>IF(INDEX(Veh_Marshal,0,5)="N/A","N/A",'输出-系统进路参数'!R466)</f>
        <v>N/A</v>
      </c>
      <c r="P465" s="22" t="str">
        <f>IF(INDEX(Veh_Marshal,0,5)="N/A","N/A",'输出-系统进路参数'!S466)</f>
        <v>N/A</v>
      </c>
      <c r="Q465" s="22" t="str">
        <f>IF(INDEX(Veh_Marshal,0,5)="N/A","N/A",'输出-系统进路参数'!T466)</f>
        <v>N/A</v>
      </c>
      <c r="R465" s="22" t="str">
        <f>IF(INDEX(Veh_Marshal,0,5)="N/A","N/A",'输出-系统进路参数'!U466)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IF(INDEX(Veh_Marshal,0,5)="N/A","N/A",'输出-系统进路参数'!B467)</f>
        <v>N/A</v>
      </c>
      <c r="B466" s="22" t="str">
        <f>IF(INDEX(Veh_Marshal,0,5)="N/A","N/A",'输出-系统进路参数'!E467)</f>
        <v>N/A</v>
      </c>
      <c r="C466" s="22" t="str">
        <f>IF(INDEX(Veh_Marshal,0,5)="N/A","N/A",'输出-系统进路参数'!F467)</f>
        <v>N/A</v>
      </c>
      <c r="D466" s="22" t="str">
        <f>IF(INDEX(Veh_Marshal,0,5)="N/A","N/A",'输出-系统进路参数'!G467)</f>
        <v>N/A</v>
      </c>
      <c r="E466" s="22" t="str">
        <f>IF(INDEX(Veh_Marshal,0,5)="N/A","N/A",'输出-系统进路参数'!H467)</f>
        <v>N/A</v>
      </c>
      <c r="F466" s="22" t="str">
        <f>IF(INDEX(Veh_Marshal,0,5)="N/A","N/A",'输出-系统进路参数'!I467)</f>
        <v>N/A</v>
      </c>
      <c r="G466" s="22" t="str">
        <f>IF(INDEX(Veh_Marshal,0,5)="N/A","N/A",'输出-系统进路参数'!J467)</f>
        <v>N/A</v>
      </c>
      <c r="H466" s="22" t="str">
        <f>IF(INDEX(Veh_Marshal,0,5)="N/A","N/A",'输出-系统进路参数'!K467)</f>
        <v>N/A</v>
      </c>
      <c r="I466" s="22" t="str">
        <f>IF(INDEX(Veh_Marshal,0,5)="N/A","N/A",'输出-系统进路参数'!L467)</f>
        <v>N/A</v>
      </c>
      <c r="J466" s="22" t="str">
        <f>IF(INDEX(Veh_Marshal,0,5)="N/A","N/A",'输出-系统进路参数'!M467)</f>
        <v>N/A</v>
      </c>
      <c r="K466" s="22" t="str">
        <f>IF(INDEX(Veh_Marshal,0,5)="N/A","N/A",'输出-系统进路参数'!N467)</f>
        <v>N/A</v>
      </c>
      <c r="L466" s="22" t="str">
        <f>IF(INDEX(Veh_Marshal,0,5)="N/A","N/A",'输出-系统进路参数'!O467)</f>
        <v>N/A</v>
      </c>
      <c r="M466" s="22" t="str">
        <f>IF(INDEX(Veh_Marshal,0,5)="N/A","N/A",'输出-系统进路参数'!P467)</f>
        <v>N/A</v>
      </c>
      <c r="N466" s="22" t="str">
        <f>IF(INDEX(Veh_Marshal,0,5)="N/A","N/A",'输出-系统进路参数'!Q467)</f>
        <v>N/A</v>
      </c>
      <c r="O466" s="22" t="str">
        <f>IF(INDEX(Veh_Marshal,0,5)="N/A","N/A",'输出-系统进路参数'!R467)</f>
        <v>N/A</v>
      </c>
      <c r="P466" s="22" t="str">
        <f>IF(INDEX(Veh_Marshal,0,5)="N/A","N/A",'输出-系统进路参数'!S467)</f>
        <v>N/A</v>
      </c>
      <c r="Q466" s="22" t="str">
        <f>IF(INDEX(Veh_Marshal,0,5)="N/A","N/A",'输出-系统进路参数'!T467)</f>
        <v>N/A</v>
      </c>
      <c r="R466" s="22" t="str">
        <f>IF(INDEX(Veh_Marshal,0,5)="N/A","N/A",'输出-系统进路参数'!U467)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IF(INDEX(Veh_Marshal,0,5)="N/A","N/A",'输出-系统进路参数'!B468)</f>
        <v>N/A</v>
      </c>
      <c r="B467" s="22" t="str">
        <f>IF(INDEX(Veh_Marshal,0,5)="N/A","N/A",'输出-系统进路参数'!E468)</f>
        <v>N/A</v>
      </c>
      <c r="C467" s="22" t="str">
        <f>IF(INDEX(Veh_Marshal,0,5)="N/A","N/A",'输出-系统进路参数'!F468)</f>
        <v>N/A</v>
      </c>
      <c r="D467" s="22" t="str">
        <f>IF(INDEX(Veh_Marshal,0,5)="N/A","N/A",'输出-系统进路参数'!G468)</f>
        <v>N/A</v>
      </c>
      <c r="E467" s="22" t="str">
        <f>IF(INDEX(Veh_Marshal,0,5)="N/A","N/A",'输出-系统进路参数'!H468)</f>
        <v>N/A</v>
      </c>
      <c r="F467" s="22" t="str">
        <f>IF(INDEX(Veh_Marshal,0,5)="N/A","N/A",'输出-系统进路参数'!I468)</f>
        <v>N/A</v>
      </c>
      <c r="G467" s="22" t="str">
        <f>IF(INDEX(Veh_Marshal,0,5)="N/A","N/A",'输出-系统进路参数'!J468)</f>
        <v>N/A</v>
      </c>
      <c r="H467" s="22" t="str">
        <f>IF(INDEX(Veh_Marshal,0,5)="N/A","N/A",'输出-系统进路参数'!K468)</f>
        <v>N/A</v>
      </c>
      <c r="I467" s="22" t="str">
        <f>IF(INDEX(Veh_Marshal,0,5)="N/A","N/A",'输出-系统进路参数'!L468)</f>
        <v>N/A</v>
      </c>
      <c r="J467" s="22" t="str">
        <f>IF(INDEX(Veh_Marshal,0,5)="N/A","N/A",'输出-系统进路参数'!M468)</f>
        <v>N/A</v>
      </c>
      <c r="K467" s="22" t="str">
        <f>IF(INDEX(Veh_Marshal,0,5)="N/A","N/A",'输出-系统进路参数'!N468)</f>
        <v>N/A</v>
      </c>
      <c r="L467" s="22" t="str">
        <f>IF(INDEX(Veh_Marshal,0,5)="N/A","N/A",'输出-系统进路参数'!O468)</f>
        <v>N/A</v>
      </c>
      <c r="M467" s="22" t="str">
        <f>IF(INDEX(Veh_Marshal,0,5)="N/A","N/A",'输出-系统进路参数'!P468)</f>
        <v>N/A</v>
      </c>
      <c r="N467" s="22" t="str">
        <f>IF(INDEX(Veh_Marshal,0,5)="N/A","N/A",'输出-系统进路参数'!Q468)</f>
        <v>N/A</v>
      </c>
      <c r="O467" s="22" t="str">
        <f>IF(INDEX(Veh_Marshal,0,5)="N/A","N/A",'输出-系统进路参数'!R468)</f>
        <v>N/A</v>
      </c>
      <c r="P467" s="22" t="str">
        <f>IF(INDEX(Veh_Marshal,0,5)="N/A","N/A",'输出-系统进路参数'!S468)</f>
        <v>N/A</v>
      </c>
      <c r="Q467" s="22" t="str">
        <f>IF(INDEX(Veh_Marshal,0,5)="N/A","N/A",'输出-系统进路参数'!T468)</f>
        <v>N/A</v>
      </c>
      <c r="R467" s="22" t="str">
        <f>IF(INDEX(Veh_Marshal,0,5)="N/A","N/A",'输出-系统进路参数'!U468)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IF(INDEX(Veh_Marshal,0,5)="N/A","N/A",'输出-系统进路参数'!B469)</f>
        <v>N/A</v>
      </c>
      <c r="B468" s="22" t="str">
        <f>IF(INDEX(Veh_Marshal,0,5)="N/A","N/A",'输出-系统进路参数'!E469)</f>
        <v>N/A</v>
      </c>
      <c r="C468" s="22" t="str">
        <f>IF(INDEX(Veh_Marshal,0,5)="N/A","N/A",'输出-系统进路参数'!F469)</f>
        <v>N/A</v>
      </c>
      <c r="D468" s="22" t="str">
        <f>IF(INDEX(Veh_Marshal,0,5)="N/A","N/A",'输出-系统进路参数'!G469)</f>
        <v>N/A</v>
      </c>
      <c r="E468" s="22" t="str">
        <f>IF(INDEX(Veh_Marshal,0,5)="N/A","N/A",'输出-系统进路参数'!H469)</f>
        <v>N/A</v>
      </c>
      <c r="F468" s="22" t="str">
        <f>IF(INDEX(Veh_Marshal,0,5)="N/A","N/A",'输出-系统进路参数'!I469)</f>
        <v>N/A</v>
      </c>
      <c r="G468" s="22" t="str">
        <f>IF(INDEX(Veh_Marshal,0,5)="N/A","N/A",'输出-系统进路参数'!J469)</f>
        <v>N/A</v>
      </c>
      <c r="H468" s="22" t="str">
        <f>IF(INDEX(Veh_Marshal,0,5)="N/A","N/A",'输出-系统进路参数'!K469)</f>
        <v>N/A</v>
      </c>
      <c r="I468" s="22" t="str">
        <f>IF(INDEX(Veh_Marshal,0,5)="N/A","N/A",'输出-系统进路参数'!L469)</f>
        <v>N/A</v>
      </c>
      <c r="J468" s="22" t="str">
        <f>IF(INDEX(Veh_Marshal,0,5)="N/A","N/A",'输出-系统进路参数'!M469)</f>
        <v>N/A</v>
      </c>
      <c r="K468" s="22" t="str">
        <f>IF(INDEX(Veh_Marshal,0,5)="N/A","N/A",'输出-系统进路参数'!N469)</f>
        <v>N/A</v>
      </c>
      <c r="L468" s="22" t="str">
        <f>IF(INDEX(Veh_Marshal,0,5)="N/A","N/A",'输出-系统进路参数'!O469)</f>
        <v>N/A</v>
      </c>
      <c r="M468" s="22" t="str">
        <f>IF(INDEX(Veh_Marshal,0,5)="N/A","N/A",'输出-系统进路参数'!P469)</f>
        <v>N/A</v>
      </c>
      <c r="N468" s="22" t="str">
        <f>IF(INDEX(Veh_Marshal,0,5)="N/A","N/A",'输出-系统进路参数'!Q469)</f>
        <v>N/A</v>
      </c>
      <c r="O468" s="22" t="str">
        <f>IF(INDEX(Veh_Marshal,0,5)="N/A","N/A",'输出-系统进路参数'!R469)</f>
        <v>N/A</v>
      </c>
      <c r="P468" s="22" t="str">
        <f>IF(INDEX(Veh_Marshal,0,5)="N/A","N/A",'输出-系统进路参数'!S469)</f>
        <v>N/A</v>
      </c>
      <c r="Q468" s="22" t="str">
        <f>IF(INDEX(Veh_Marshal,0,5)="N/A","N/A",'输出-系统进路参数'!T469)</f>
        <v>N/A</v>
      </c>
      <c r="R468" s="22" t="str">
        <f>IF(INDEX(Veh_Marshal,0,5)="N/A","N/A",'输出-系统进路参数'!U469)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IF(INDEX(Veh_Marshal,0,5)="N/A","N/A",'输出-系统进路参数'!B470)</f>
        <v>N/A</v>
      </c>
      <c r="B469" s="22" t="str">
        <f>IF(INDEX(Veh_Marshal,0,5)="N/A","N/A",'输出-系统进路参数'!E470)</f>
        <v>N/A</v>
      </c>
      <c r="C469" s="22" t="str">
        <f>IF(INDEX(Veh_Marshal,0,5)="N/A","N/A",'输出-系统进路参数'!F470)</f>
        <v>N/A</v>
      </c>
      <c r="D469" s="22" t="str">
        <f>IF(INDEX(Veh_Marshal,0,5)="N/A","N/A",'输出-系统进路参数'!G470)</f>
        <v>N/A</v>
      </c>
      <c r="E469" s="22" t="str">
        <f>IF(INDEX(Veh_Marshal,0,5)="N/A","N/A",'输出-系统进路参数'!H470)</f>
        <v>N/A</v>
      </c>
      <c r="F469" s="22" t="str">
        <f>IF(INDEX(Veh_Marshal,0,5)="N/A","N/A",'输出-系统进路参数'!I470)</f>
        <v>N/A</v>
      </c>
      <c r="G469" s="22" t="str">
        <f>IF(INDEX(Veh_Marshal,0,5)="N/A","N/A",'输出-系统进路参数'!J470)</f>
        <v>N/A</v>
      </c>
      <c r="H469" s="22" t="str">
        <f>IF(INDEX(Veh_Marshal,0,5)="N/A","N/A",'输出-系统进路参数'!K470)</f>
        <v>N/A</v>
      </c>
      <c r="I469" s="22" t="str">
        <f>IF(INDEX(Veh_Marshal,0,5)="N/A","N/A",'输出-系统进路参数'!L470)</f>
        <v>N/A</v>
      </c>
      <c r="J469" s="22" t="str">
        <f>IF(INDEX(Veh_Marshal,0,5)="N/A","N/A",'输出-系统进路参数'!M470)</f>
        <v>N/A</v>
      </c>
      <c r="K469" s="22" t="str">
        <f>IF(INDEX(Veh_Marshal,0,5)="N/A","N/A",'输出-系统进路参数'!N470)</f>
        <v>N/A</v>
      </c>
      <c r="L469" s="22" t="str">
        <f>IF(INDEX(Veh_Marshal,0,5)="N/A","N/A",'输出-系统进路参数'!O470)</f>
        <v>N/A</v>
      </c>
      <c r="M469" s="22" t="str">
        <f>IF(INDEX(Veh_Marshal,0,5)="N/A","N/A",'输出-系统进路参数'!P470)</f>
        <v>N/A</v>
      </c>
      <c r="N469" s="22" t="str">
        <f>IF(INDEX(Veh_Marshal,0,5)="N/A","N/A",'输出-系统进路参数'!Q470)</f>
        <v>N/A</v>
      </c>
      <c r="O469" s="22" t="str">
        <f>IF(INDEX(Veh_Marshal,0,5)="N/A","N/A",'输出-系统进路参数'!R470)</f>
        <v>N/A</v>
      </c>
      <c r="P469" s="22" t="str">
        <f>IF(INDEX(Veh_Marshal,0,5)="N/A","N/A",'输出-系统进路参数'!S470)</f>
        <v>N/A</v>
      </c>
      <c r="Q469" s="22" t="str">
        <f>IF(INDEX(Veh_Marshal,0,5)="N/A","N/A",'输出-系统进路参数'!T470)</f>
        <v>N/A</v>
      </c>
      <c r="R469" s="22" t="str">
        <f>IF(INDEX(Veh_Marshal,0,5)="N/A","N/A",'输出-系统进路参数'!U470)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IF(INDEX(Veh_Marshal,0,5)="N/A","N/A",'输出-系统进路参数'!B471)</f>
        <v>N/A</v>
      </c>
      <c r="B470" s="22" t="str">
        <f>IF(INDEX(Veh_Marshal,0,5)="N/A","N/A",'输出-系统进路参数'!E471)</f>
        <v>N/A</v>
      </c>
      <c r="C470" s="22" t="str">
        <f>IF(INDEX(Veh_Marshal,0,5)="N/A","N/A",'输出-系统进路参数'!F471)</f>
        <v>N/A</v>
      </c>
      <c r="D470" s="22" t="str">
        <f>IF(INDEX(Veh_Marshal,0,5)="N/A","N/A",'输出-系统进路参数'!G471)</f>
        <v>N/A</v>
      </c>
      <c r="E470" s="22" t="str">
        <f>IF(INDEX(Veh_Marshal,0,5)="N/A","N/A",'输出-系统进路参数'!H471)</f>
        <v>N/A</v>
      </c>
      <c r="F470" s="22" t="str">
        <f>IF(INDEX(Veh_Marshal,0,5)="N/A","N/A",'输出-系统进路参数'!I471)</f>
        <v>N/A</v>
      </c>
      <c r="G470" s="22" t="str">
        <f>IF(INDEX(Veh_Marshal,0,5)="N/A","N/A",'输出-系统进路参数'!J471)</f>
        <v>N/A</v>
      </c>
      <c r="H470" s="22" t="str">
        <f>IF(INDEX(Veh_Marshal,0,5)="N/A","N/A",'输出-系统进路参数'!K471)</f>
        <v>N/A</v>
      </c>
      <c r="I470" s="22" t="str">
        <f>IF(INDEX(Veh_Marshal,0,5)="N/A","N/A",'输出-系统进路参数'!L471)</f>
        <v>N/A</v>
      </c>
      <c r="J470" s="22" t="str">
        <f>IF(INDEX(Veh_Marshal,0,5)="N/A","N/A",'输出-系统进路参数'!M471)</f>
        <v>N/A</v>
      </c>
      <c r="K470" s="22" t="str">
        <f>IF(INDEX(Veh_Marshal,0,5)="N/A","N/A",'输出-系统进路参数'!N471)</f>
        <v>N/A</v>
      </c>
      <c r="L470" s="22" t="str">
        <f>IF(INDEX(Veh_Marshal,0,5)="N/A","N/A",'输出-系统进路参数'!O471)</f>
        <v>N/A</v>
      </c>
      <c r="M470" s="22" t="str">
        <f>IF(INDEX(Veh_Marshal,0,5)="N/A","N/A",'输出-系统进路参数'!P471)</f>
        <v>N/A</v>
      </c>
      <c r="N470" s="22" t="str">
        <f>IF(INDEX(Veh_Marshal,0,5)="N/A","N/A",'输出-系统进路参数'!Q471)</f>
        <v>N/A</v>
      </c>
      <c r="O470" s="22" t="str">
        <f>IF(INDEX(Veh_Marshal,0,5)="N/A","N/A",'输出-系统进路参数'!R471)</f>
        <v>N/A</v>
      </c>
      <c r="P470" s="22" t="str">
        <f>IF(INDEX(Veh_Marshal,0,5)="N/A","N/A",'输出-系统进路参数'!S471)</f>
        <v>N/A</v>
      </c>
      <c r="Q470" s="22" t="str">
        <f>IF(INDEX(Veh_Marshal,0,5)="N/A","N/A",'输出-系统进路参数'!T471)</f>
        <v>N/A</v>
      </c>
      <c r="R470" s="22" t="str">
        <f>IF(INDEX(Veh_Marshal,0,5)="N/A","N/A",'输出-系统进路参数'!U471)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IF(INDEX(Veh_Marshal,0,5)="N/A","N/A",'输出-系统进路参数'!B472)</f>
        <v>N/A</v>
      </c>
      <c r="B471" s="22" t="str">
        <f>IF(INDEX(Veh_Marshal,0,5)="N/A","N/A",'输出-系统进路参数'!E472)</f>
        <v>N/A</v>
      </c>
      <c r="C471" s="22" t="str">
        <f>IF(INDEX(Veh_Marshal,0,5)="N/A","N/A",'输出-系统进路参数'!F472)</f>
        <v>N/A</v>
      </c>
      <c r="D471" s="22" t="str">
        <f>IF(INDEX(Veh_Marshal,0,5)="N/A","N/A",'输出-系统进路参数'!G472)</f>
        <v>N/A</v>
      </c>
      <c r="E471" s="22" t="str">
        <f>IF(INDEX(Veh_Marshal,0,5)="N/A","N/A",'输出-系统进路参数'!H472)</f>
        <v>N/A</v>
      </c>
      <c r="F471" s="22" t="str">
        <f>IF(INDEX(Veh_Marshal,0,5)="N/A","N/A",'输出-系统进路参数'!I472)</f>
        <v>N/A</v>
      </c>
      <c r="G471" s="22" t="str">
        <f>IF(INDEX(Veh_Marshal,0,5)="N/A","N/A",'输出-系统进路参数'!J472)</f>
        <v>N/A</v>
      </c>
      <c r="H471" s="22" t="str">
        <f>IF(INDEX(Veh_Marshal,0,5)="N/A","N/A",'输出-系统进路参数'!K472)</f>
        <v>N/A</v>
      </c>
      <c r="I471" s="22" t="str">
        <f>IF(INDEX(Veh_Marshal,0,5)="N/A","N/A",'输出-系统进路参数'!L472)</f>
        <v>N/A</v>
      </c>
      <c r="J471" s="22" t="str">
        <f>IF(INDEX(Veh_Marshal,0,5)="N/A","N/A",'输出-系统进路参数'!M472)</f>
        <v>N/A</v>
      </c>
      <c r="K471" s="22" t="str">
        <f>IF(INDEX(Veh_Marshal,0,5)="N/A","N/A",'输出-系统进路参数'!N472)</f>
        <v>N/A</v>
      </c>
      <c r="L471" s="22" t="str">
        <f>IF(INDEX(Veh_Marshal,0,5)="N/A","N/A",'输出-系统进路参数'!O472)</f>
        <v>N/A</v>
      </c>
      <c r="M471" s="22" t="str">
        <f>IF(INDEX(Veh_Marshal,0,5)="N/A","N/A",'输出-系统进路参数'!P472)</f>
        <v>N/A</v>
      </c>
      <c r="N471" s="22" t="str">
        <f>IF(INDEX(Veh_Marshal,0,5)="N/A","N/A",'输出-系统进路参数'!Q472)</f>
        <v>N/A</v>
      </c>
      <c r="O471" s="22" t="str">
        <f>IF(INDEX(Veh_Marshal,0,5)="N/A","N/A",'输出-系统进路参数'!R472)</f>
        <v>N/A</v>
      </c>
      <c r="P471" s="22" t="str">
        <f>IF(INDEX(Veh_Marshal,0,5)="N/A","N/A",'输出-系统进路参数'!S472)</f>
        <v>N/A</v>
      </c>
      <c r="Q471" s="22" t="str">
        <f>IF(INDEX(Veh_Marshal,0,5)="N/A","N/A",'输出-系统进路参数'!T472)</f>
        <v>N/A</v>
      </c>
      <c r="R471" s="22" t="str">
        <f>IF(INDEX(Veh_Marshal,0,5)="N/A","N/A",'输出-系统进路参数'!U472)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IF(INDEX(Veh_Marshal,0,5)="N/A","N/A",'输出-系统进路参数'!B473)</f>
        <v>N/A</v>
      </c>
      <c r="B472" s="22" t="str">
        <f>IF(INDEX(Veh_Marshal,0,5)="N/A","N/A",'输出-系统进路参数'!E473)</f>
        <v>N/A</v>
      </c>
      <c r="C472" s="22" t="str">
        <f>IF(INDEX(Veh_Marshal,0,5)="N/A","N/A",'输出-系统进路参数'!F473)</f>
        <v>N/A</v>
      </c>
      <c r="D472" s="22" t="str">
        <f>IF(INDEX(Veh_Marshal,0,5)="N/A","N/A",'输出-系统进路参数'!G473)</f>
        <v>N/A</v>
      </c>
      <c r="E472" s="22" t="str">
        <f>IF(INDEX(Veh_Marshal,0,5)="N/A","N/A",'输出-系统进路参数'!H473)</f>
        <v>N/A</v>
      </c>
      <c r="F472" s="22" t="str">
        <f>IF(INDEX(Veh_Marshal,0,5)="N/A","N/A",'输出-系统进路参数'!I473)</f>
        <v>N/A</v>
      </c>
      <c r="G472" s="22" t="str">
        <f>IF(INDEX(Veh_Marshal,0,5)="N/A","N/A",'输出-系统进路参数'!J473)</f>
        <v>N/A</v>
      </c>
      <c r="H472" s="22" t="str">
        <f>IF(INDEX(Veh_Marshal,0,5)="N/A","N/A",'输出-系统进路参数'!K473)</f>
        <v>N/A</v>
      </c>
      <c r="I472" s="22" t="str">
        <f>IF(INDEX(Veh_Marshal,0,5)="N/A","N/A",'输出-系统进路参数'!L473)</f>
        <v>N/A</v>
      </c>
      <c r="J472" s="22" t="str">
        <f>IF(INDEX(Veh_Marshal,0,5)="N/A","N/A",'输出-系统进路参数'!M473)</f>
        <v>N/A</v>
      </c>
      <c r="K472" s="22" t="str">
        <f>IF(INDEX(Veh_Marshal,0,5)="N/A","N/A",'输出-系统进路参数'!N473)</f>
        <v>N/A</v>
      </c>
      <c r="L472" s="22" t="str">
        <f>IF(INDEX(Veh_Marshal,0,5)="N/A","N/A",'输出-系统进路参数'!O473)</f>
        <v>N/A</v>
      </c>
      <c r="M472" s="22" t="str">
        <f>IF(INDEX(Veh_Marshal,0,5)="N/A","N/A",'输出-系统进路参数'!P473)</f>
        <v>N/A</v>
      </c>
      <c r="N472" s="22" t="str">
        <f>IF(INDEX(Veh_Marshal,0,5)="N/A","N/A",'输出-系统进路参数'!Q473)</f>
        <v>N/A</v>
      </c>
      <c r="O472" s="22" t="str">
        <f>IF(INDEX(Veh_Marshal,0,5)="N/A","N/A",'输出-系统进路参数'!R473)</f>
        <v>N/A</v>
      </c>
      <c r="P472" s="22" t="str">
        <f>IF(INDEX(Veh_Marshal,0,5)="N/A","N/A",'输出-系统进路参数'!S473)</f>
        <v>N/A</v>
      </c>
      <c r="Q472" s="22" t="str">
        <f>IF(INDEX(Veh_Marshal,0,5)="N/A","N/A",'输出-系统进路参数'!T473)</f>
        <v>N/A</v>
      </c>
      <c r="R472" s="22" t="str">
        <f>IF(INDEX(Veh_Marshal,0,5)="N/A","N/A",'输出-系统进路参数'!U473)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IF(INDEX(Veh_Marshal,0,5)="N/A","N/A",'输出-系统进路参数'!B474)</f>
        <v>N/A</v>
      </c>
      <c r="B473" s="22" t="str">
        <f>IF(INDEX(Veh_Marshal,0,5)="N/A","N/A",'输出-系统进路参数'!E474)</f>
        <v>N/A</v>
      </c>
      <c r="C473" s="22" t="str">
        <f>IF(INDEX(Veh_Marshal,0,5)="N/A","N/A",'输出-系统进路参数'!F474)</f>
        <v>N/A</v>
      </c>
      <c r="D473" s="22" t="str">
        <f>IF(INDEX(Veh_Marshal,0,5)="N/A","N/A",'输出-系统进路参数'!G474)</f>
        <v>N/A</v>
      </c>
      <c r="E473" s="22" t="str">
        <f>IF(INDEX(Veh_Marshal,0,5)="N/A","N/A",'输出-系统进路参数'!H474)</f>
        <v>N/A</v>
      </c>
      <c r="F473" s="22" t="str">
        <f>IF(INDEX(Veh_Marshal,0,5)="N/A","N/A",'输出-系统进路参数'!I474)</f>
        <v>N/A</v>
      </c>
      <c r="G473" s="22" t="str">
        <f>IF(INDEX(Veh_Marshal,0,5)="N/A","N/A",'输出-系统进路参数'!J474)</f>
        <v>N/A</v>
      </c>
      <c r="H473" s="22" t="str">
        <f>IF(INDEX(Veh_Marshal,0,5)="N/A","N/A",'输出-系统进路参数'!K474)</f>
        <v>N/A</v>
      </c>
      <c r="I473" s="22" t="str">
        <f>IF(INDEX(Veh_Marshal,0,5)="N/A","N/A",'输出-系统进路参数'!L474)</f>
        <v>N/A</v>
      </c>
      <c r="J473" s="22" t="str">
        <f>IF(INDEX(Veh_Marshal,0,5)="N/A","N/A",'输出-系统进路参数'!M474)</f>
        <v>N/A</v>
      </c>
      <c r="K473" s="22" t="str">
        <f>IF(INDEX(Veh_Marshal,0,5)="N/A","N/A",'输出-系统进路参数'!N474)</f>
        <v>N/A</v>
      </c>
      <c r="L473" s="22" t="str">
        <f>IF(INDEX(Veh_Marshal,0,5)="N/A","N/A",'输出-系统进路参数'!O474)</f>
        <v>N/A</v>
      </c>
      <c r="M473" s="22" t="str">
        <f>IF(INDEX(Veh_Marshal,0,5)="N/A","N/A",'输出-系统进路参数'!P474)</f>
        <v>N/A</v>
      </c>
      <c r="N473" s="22" t="str">
        <f>IF(INDEX(Veh_Marshal,0,5)="N/A","N/A",'输出-系统进路参数'!Q474)</f>
        <v>N/A</v>
      </c>
      <c r="O473" s="22" t="str">
        <f>IF(INDEX(Veh_Marshal,0,5)="N/A","N/A",'输出-系统进路参数'!R474)</f>
        <v>N/A</v>
      </c>
      <c r="P473" s="22" t="str">
        <f>IF(INDEX(Veh_Marshal,0,5)="N/A","N/A",'输出-系统进路参数'!S474)</f>
        <v>N/A</v>
      </c>
      <c r="Q473" s="22" t="str">
        <f>IF(INDEX(Veh_Marshal,0,5)="N/A","N/A",'输出-系统进路参数'!T474)</f>
        <v>N/A</v>
      </c>
      <c r="R473" s="22" t="str">
        <f>IF(INDEX(Veh_Marshal,0,5)="N/A","N/A",'输出-系统进路参数'!U474)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IF(INDEX(Veh_Marshal,0,5)="N/A","N/A",'输出-系统进路参数'!B475)</f>
        <v>N/A</v>
      </c>
      <c r="B474" s="22" t="str">
        <f>IF(INDEX(Veh_Marshal,0,5)="N/A","N/A",'输出-系统进路参数'!E475)</f>
        <v>N/A</v>
      </c>
      <c r="C474" s="22" t="str">
        <f>IF(INDEX(Veh_Marshal,0,5)="N/A","N/A",'输出-系统进路参数'!F475)</f>
        <v>N/A</v>
      </c>
      <c r="D474" s="22" t="str">
        <f>IF(INDEX(Veh_Marshal,0,5)="N/A","N/A",'输出-系统进路参数'!G475)</f>
        <v>N/A</v>
      </c>
      <c r="E474" s="22" t="str">
        <f>IF(INDEX(Veh_Marshal,0,5)="N/A","N/A",'输出-系统进路参数'!H475)</f>
        <v>N/A</v>
      </c>
      <c r="F474" s="22" t="str">
        <f>IF(INDEX(Veh_Marshal,0,5)="N/A","N/A",'输出-系统进路参数'!I475)</f>
        <v>N/A</v>
      </c>
      <c r="G474" s="22" t="str">
        <f>IF(INDEX(Veh_Marshal,0,5)="N/A","N/A",'输出-系统进路参数'!J475)</f>
        <v>N/A</v>
      </c>
      <c r="H474" s="22" t="str">
        <f>IF(INDEX(Veh_Marshal,0,5)="N/A","N/A",'输出-系统进路参数'!K475)</f>
        <v>N/A</v>
      </c>
      <c r="I474" s="22" t="str">
        <f>IF(INDEX(Veh_Marshal,0,5)="N/A","N/A",'输出-系统进路参数'!L475)</f>
        <v>N/A</v>
      </c>
      <c r="J474" s="22" t="str">
        <f>IF(INDEX(Veh_Marshal,0,5)="N/A","N/A",'输出-系统进路参数'!M475)</f>
        <v>N/A</v>
      </c>
      <c r="K474" s="22" t="str">
        <f>IF(INDEX(Veh_Marshal,0,5)="N/A","N/A",'输出-系统进路参数'!N475)</f>
        <v>N/A</v>
      </c>
      <c r="L474" s="22" t="str">
        <f>IF(INDEX(Veh_Marshal,0,5)="N/A","N/A",'输出-系统进路参数'!O475)</f>
        <v>N/A</v>
      </c>
      <c r="M474" s="22" t="str">
        <f>IF(INDEX(Veh_Marshal,0,5)="N/A","N/A",'输出-系统进路参数'!P475)</f>
        <v>N/A</v>
      </c>
      <c r="N474" s="22" t="str">
        <f>IF(INDEX(Veh_Marshal,0,5)="N/A","N/A",'输出-系统进路参数'!Q475)</f>
        <v>N/A</v>
      </c>
      <c r="O474" s="22" t="str">
        <f>IF(INDEX(Veh_Marshal,0,5)="N/A","N/A",'输出-系统进路参数'!R475)</f>
        <v>N/A</v>
      </c>
      <c r="P474" s="22" t="str">
        <f>IF(INDEX(Veh_Marshal,0,5)="N/A","N/A",'输出-系统进路参数'!S475)</f>
        <v>N/A</v>
      </c>
      <c r="Q474" s="22" t="str">
        <f>IF(INDEX(Veh_Marshal,0,5)="N/A","N/A",'输出-系统进路参数'!T475)</f>
        <v>N/A</v>
      </c>
      <c r="R474" s="22" t="str">
        <f>IF(INDEX(Veh_Marshal,0,5)="N/A","N/A",'输出-系统进路参数'!U475)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IF(INDEX(Veh_Marshal,0,5)="N/A","N/A",'输出-系统进路参数'!B476)</f>
        <v>N/A</v>
      </c>
      <c r="B475" s="22" t="str">
        <f>IF(INDEX(Veh_Marshal,0,5)="N/A","N/A",'输出-系统进路参数'!E476)</f>
        <v>N/A</v>
      </c>
      <c r="C475" s="22" t="str">
        <f>IF(INDEX(Veh_Marshal,0,5)="N/A","N/A",'输出-系统进路参数'!F476)</f>
        <v>N/A</v>
      </c>
      <c r="D475" s="22" t="str">
        <f>IF(INDEX(Veh_Marshal,0,5)="N/A","N/A",'输出-系统进路参数'!G476)</f>
        <v>N/A</v>
      </c>
      <c r="E475" s="22" t="str">
        <f>IF(INDEX(Veh_Marshal,0,5)="N/A","N/A",'输出-系统进路参数'!H476)</f>
        <v>N/A</v>
      </c>
      <c r="F475" s="22" t="str">
        <f>IF(INDEX(Veh_Marshal,0,5)="N/A","N/A",'输出-系统进路参数'!I476)</f>
        <v>N/A</v>
      </c>
      <c r="G475" s="22" t="str">
        <f>IF(INDEX(Veh_Marshal,0,5)="N/A","N/A",'输出-系统进路参数'!J476)</f>
        <v>N/A</v>
      </c>
      <c r="H475" s="22" t="str">
        <f>IF(INDEX(Veh_Marshal,0,5)="N/A","N/A",'输出-系统进路参数'!K476)</f>
        <v>N/A</v>
      </c>
      <c r="I475" s="22" t="str">
        <f>IF(INDEX(Veh_Marshal,0,5)="N/A","N/A",'输出-系统进路参数'!L476)</f>
        <v>N/A</v>
      </c>
      <c r="J475" s="22" t="str">
        <f>IF(INDEX(Veh_Marshal,0,5)="N/A","N/A",'输出-系统进路参数'!M476)</f>
        <v>N/A</v>
      </c>
      <c r="K475" s="22" t="str">
        <f>IF(INDEX(Veh_Marshal,0,5)="N/A","N/A",'输出-系统进路参数'!N476)</f>
        <v>N/A</v>
      </c>
      <c r="L475" s="22" t="str">
        <f>IF(INDEX(Veh_Marshal,0,5)="N/A","N/A",'输出-系统进路参数'!O476)</f>
        <v>N/A</v>
      </c>
      <c r="M475" s="22" t="str">
        <f>IF(INDEX(Veh_Marshal,0,5)="N/A","N/A",'输出-系统进路参数'!P476)</f>
        <v>N/A</v>
      </c>
      <c r="N475" s="22" t="str">
        <f>IF(INDEX(Veh_Marshal,0,5)="N/A","N/A",'输出-系统进路参数'!Q476)</f>
        <v>N/A</v>
      </c>
      <c r="O475" s="22" t="str">
        <f>IF(INDEX(Veh_Marshal,0,5)="N/A","N/A",'输出-系统进路参数'!R476)</f>
        <v>N/A</v>
      </c>
      <c r="P475" s="22" t="str">
        <f>IF(INDEX(Veh_Marshal,0,5)="N/A","N/A",'输出-系统进路参数'!S476)</f>
        <v>N/A</v>
      </c>
      <c r="Q475" s="22" t="str">
        <f>IF(INDEX(Veh_Marshal,0,5)="N/A","N/A",'输出-系统进路参数'!T476)</f>
        <v>N/A</v>
      </c>
      <c r="R475" s="22" t="str">
        <f>IF(INDEX(Veh_Marshal,0,5)="N/A","N/A",'输出-系统进路参数'!U476)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IF(INDEX(Veh_Marshal,0,5)="N/A","N/A",'输出-系统进路参数'!B477)</f>
        <v>N/A</v>
      </c>
      <c r="B476" s="22" t="str">
        <f>IF(INDEX(Veh_Marshal,0,5)="N/A","N/A",'输出-系统进路参数'!E477)</f>
        <v>N/A</v>
      </c>
      <c r="C476" s="22" t="str">
        <f>IF(INDEX(Veh_Marshal,0,5)="N/A","N/A",'输出-系统进路参数'!F477)</f>
        <v>N/A</v>
      </c>
      <c r="D476" s="22" t="str">
        <f>IF(INDEX(Veh_Marshal,0,5)="N/A","N/A",'输出-系统进路参数'!G477)</f>
        <v>N/A</v>
      </c>
      <c r="E476" s="22" t="str">
        <f>IF(INDEX(Veh_Marshal,0,5)="N/A","N/A",'输出-系统进路参数'!H477)</f>
        <v>N/A</v>
      </c>
      <c r="F476" s="22" t="str">
        <f>IF(INDEX(Veh_Marshal,0,5)="N/A","N/A",'输出-系统进路参数'!I477)</f>
        <v>N/A</v>
      </c>
      <c r="G476" s="22" t="str">
        <f>IF(INDEX(Veh_Marshal,0,5)="N/A","N/A",'输出-系统进路参数'!J477)</f>
        <v>N/A</v>
      </c>
      <c r="H476" s="22" t="str">
        <f>IF(INDEX(Veh_Marshal,0,5)="N/A","N/A",'输出-系统进路参数'!K477)</f>
        <v>N/A</v>
      </c>
      <c r="I476" s="22" t="str">
        <f>IF(INDEX(Veh_Marshal,0,5)="N/A","N/A",'输出-系统进路参数'!L477)</f>
        <v>N/A</v>
      </c>
      <c r="J476" s="22" t="str">
        <f>IF(INDEX(Veh_Marshal,0,5)="N/A","N/A",'输出-系统进路参数'!M477)</f>
        <v>N/A</v>
      </c>
      <c r="K476" s="22" t="str">
        <f>IF(INDEX(Veh_Marshal,0,5)="N/A","N/A",'输出-系统进路参数'!N477)</f>
        <v>N/A</v>
      </c>
      <c r="L476" s="22" t="str">
        <f>IF(INDEX(Veh_Marshal,0,5)="N/A","N/A",'输出-系统进路参数'!O477)</f>
        <v>N/A</v>
      </c>
      <c r="M476" s="22" t="str">
        <f>IF(INDEX(Veh_Marshal,0,5)="N/A","N/A",'输出-系统进路参数'!P477)</f>
        <v>N/A</v>
      </c>
      <c r="N476" s="22" t="str">
        <f>IF(INDEX(Veh_Marshal,0,5)="N/A","N/A",'输出-系统进路参数'!Q477)</f>
        <v>N/A</v>
      </c>
      <c r="O476" s="22" t="str">
        <f>IF(INDEX(Veh_Marshal,0,5)="N/A","N/A",'输出-系统进路参数'!R477)</f>
        <v>N/A</v>
      </c>
      <c r="P476" s="22" t="str">
        <f>IF(INDEX(Veh_Marshal,0,5)="N/A","N/A",'输出-系统进路参数'!S477)</f>
        <v>N/A</v>
      </c>
      <c r="Q476" s="22" t="str">
        <f>IF(INDEX(Veh_Marshal,0,5)="N/A","N/A",'输出-系统进路参数'!T477)</f>
        <v>N/A</v>
      </c>
      <c r="R476" s="22" t="str">
        <f>IF(INDEX(Veh_Marshal,0,5)="N/A","N/A",'输出-系统进路参数'!U477)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IF(INDEX(Veh_Marshal,0,5)="N/A","N/A",'输出-系统进路参数'!B478)</f>
        <v>N/A</v>
      </c>
      <c r="B477" s="22" t="str">
        <f>IF(INDEX(Veh_Marshal,0,5)="N/A","N/A",'输出-系统进路参数'!E478)</f>
        <v>N/A</v>
      </c>
      <c r="C477" s="22" t="str">
        <f>IF(INDEX(Veh_Marshal,0,5)="N/A","N/A",'输出-系统进路参数'!F478)</f>
        <v>N/A</v>
      </c>
      <c r="D477" s="22" t="str">
        <f>IF(INDEX(Veh_Marshal,0,5)="N/A","N/A",'输出-系统进路参数'!G478)</f>
        <v>N/A</v>
      </c>
      <c r="E477" s="22" t="str">
        <f>IF(INDEX(Veh_Marshal,0,5)="N/A","N/A",'输出-系统进路参数'!H478)</f>
        <v>N/A</v>
      </c>
      <c r="F477" s="22" t="str">
        <f>IF(INDEX(Veh_Marshal,0,5)="N/A","N/A",'输出-系统进路参数'!I478)</f>
        <v>N/A</v>
      </c>
      <c r="G477" s="22" t="str">
        <f>IF(INDEX(Veh_Marshal,0,5)="N/A","N/A",'输出-系统进路参数'!J478)</f>
        <v>N/A</v>
      </c>
      <c r="H477" s="22" t="str">
        <f>IF(INDEX(Veh_Marshal,0,5)="N/A","N/A",'输出-系统进路参数'!K478)</f>
        <v>N/A</v>
      </c>
      <c r="I477" s="22" t="str">
        <f>IF(INDEX(Veh_Marshal,0,5)="N/A","N/A",'输出-系统进路参数'!L478)</f>
        <v>N/A</v>
      </c>
      <c r="J477" s="22" t="str">
        <f>IF(INDEX(Veh_Marshal,0,5)="N/A","N/A",'输出-系统进路参数'!M478)</f>
        <v>N/A</v>
      </c>
      <c r="K477" s="22" t="str">
        <f>IF(INDEX(Veh_Marshal,0,5)="N/A","N/A",'输出-系统进路参数'!N478)</f>
        <v>N/A</v>
      </c>
      <c r="L477" s="22" t="str">
        <f>IF(INDEX(Veh_Marshal,0,5)="N/A","N/A",'输出-系统进路参数'!O478)</f>
        <v>N/A</v>
      </c>
      <c r="M477" s="22" t="str">
        <f>IF(INDEX(Veh_Marshal,0,5)="N/A","N/A",'输出-系统进路参数'!P478)</f>
        <v>N/A</v>
      </c>
      <c r="N477" s="22" t="str">
        <f>IF(INDEX(Veh_Marshal,0,5)="N/A","N/A",'输出-系统进路参数'!Q478)</f>
        <v>N/A</v>
      </c>
      <c r="O477" s="22" t="str">
        <f>IF(INDEX(Veh_Marshal,0,5)="N/A","N/A",'输出-系统进路参数'!R478)</f>
        <v>N/A</v>
      </c>
      <c r="P477" s="22" t="str">
        <f>IF(INDEX(Veh_Marshal,0,5)="N/A","N/A",'输出-系统进路参数'!S478)</f>
        <v>N/A</v>
      </c>
      <c r="Q477" s="22" t="str">
        <f>IF(INDEX(Veh_Marshal,0,5)="N/A","N/A",'输出-系统进路参数'!T478)</f>
        <v>N/A</v>
      </c>
      <c r="R477" s="22" t="str">
        <f>IF(INDEX(Veh_Marshal,0,5)="N/A","N/A",'输出-系统进路参数'!U478)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IF(INDEX(Veh_Marshal,0,5)="N/A","N/A",'输出-系统进路参数'!B479)</f>
        <v>N/A</v>
      </c>
      <c r="B478" s="22" t="str">
        <f>IF(INDEX(Veh_Marshal,0,5)="N/A","N/A",'输出-系统进路参数'!E479)</f>
        <v>N/A</v>
      </c>
      <c r="C478" s="22" t="str">
        <f>IF(INDEX(Veh_Marshal,0,5)="N/A","N/A",'输出-系统进路参数'!F479)</f>
        <v>N/A</v>
      </c>
      <c r="D478" s="22" t="str">
        <f>IF(INDEX(Veh_Marshal,0,5)="N/A","N/A",'输出-系统进路参数'!G479)</f>
        <v>N/A</v>
      </c>
      <c r="E478" s="22" t="str">
        <f>IF(INDEX(Veh_Marshal,0,5)="N/A","N/A",'输出-系统进路参数'!H479)</f>
        <v>N/A</v>
      </c>
      <c r="F478" s="22" t="str">
        <f>IF(INDEX(Veh_Marshal,0,5)="N/A","N/A",'输出-系统进路参数'!I479)</f>
        <v>N/A</v>
      </c>
      <c r="G478" s="22" t="str">
        <f>IF(INDEX(Veh_Marshal,0,5)="N/A","N/A",'输出-系统进路参数'!J479)</f>
        <v>N/A</v>
      </c>
      <c r="H478" s="22" t="str">
        <f>IF(INDEX(Veh_Marshal,0,5)="N/A","N/A",'输出-系统进路参数'!K479)</f>
        <v>N/A</v>
      </c>
      <c r="I478" s="22" t="str">
        <f>IF(INDEX(Veh_Marshal,0,5)="N/A","N/A",'输出-系统进路参数'!L479)</f>
        <v>N/A</v>
      </c>
      <c r="J478" s="22" t="str">
        <f>IF(INDEX(Veh_Marshal,0,5)="N/A","N/A",'输出-系统进路参数'!M479)</f>
        <v>N/A</v>
      </c>
      <c r="K478" s="22" t="str">
        <f>IF(INDEX(Veh_Marshal,0,5)="N/A","N/A",'输出-系统进路参数'!N479)</f>
        <v>N/A</v>
      </c>
      <c r="L478" s="22" t="str">
        <f>IF(INDEX(Veh_Marshal,0,5)="N/A","N/A",'输出-系统进路参数'!O479)</f>
        <v>N/A</v>
      </c>
      <c r="M478" s="22" t="str">
        <f>IF(INDEX(Veh_Marshal,0,5)="N/A","N/A",'输出-系统进路参数'!P479)</f>
        <v>N/A</v>
      </c>
      <c r="N478" s="22" t="str">
        <f>IF(INDEX(Veh_Marshal,0,5)="N/A","N/A",'输出-系统进路参数'!Q479)</f>
        <v>N/A</v>
      </c>
      <c r="O478" s="22" t="str">
        <f>IF(INDEX(Veh_Marshal,0,5)="N/A","N/A",'输出-系统进路参数'!R479)</f>
        <v>N/A</v>
      </c>
      <c r="P478" s="22" t="str">
        <f>IF(INDEX(Veh_Marshal,0,5)="N/A","N/A",'输出-系统进路参数'!S479)</f>
        <v>N/A</v>
      </c>
      <c r="Q478" s="22" t="str">
        <f>IF(INDEX(Veh_Marshal,0,5)="N/A","N/A",'输出-系统进路参数'!T479)</f>
        <v>N/A</v>
      </c>
      <c r="R478" s="22" t="str">
        <f>IF(INDEX(Veh_Marshal,0,5)="N/A","N/A",'输出-系统进路参数'!U479)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IF(INDEX(Veh_Marshal,0,5)="N/A","N/A",'输出-系统进路参数'!B480)</f>
        <v>N/A</v>
      </c>
      <c r="B479" s="22" t="str">
        <f>IF(INDEX(Veh_Marshal,0,5)="N/A","N/A",'输出-系统进路参数'!E480)</f>
        <v>N/A</v>
      </c>
      <c r="C479" s="22" t="str">
        <f>IF(INDEX(Veh_Marshal,0,5)="N/A","N/A",'输出-系统进路参数'!F480)</f>
        <v>N/A</v>
      </c>
      <c r="D479" s="22" t="str">
        <f>IF(INDEX(Veh_Marshal,0,5)="N/A","N/A",'输出-系统进路参数'!G480)</f>
        <v>N/A</v>
      </c>
      <c r="E479" s="22" t="str">
        <f>IF(INDEX(Veh_Marshal,0,5)="N/A","N/A",'输出-系统进路参数'!H480)</f>
        <v>N/A</v>
      </c>
      <c r="F479" s="22" t="str">
        <f>IF(INDEX(Veh_Marshal,0,5)="N/A","N/A",'输出-系统进路参数'!I480)</f>
        <v>N/A</v>
      </c>
      <c r="G479" s="22" t="str">
        <f>IF(INDEX(Veh_Marshal,0,5)="N/A","N/A",'输出-系统进路参数'!J480)</f>
        <v>N/A</v>
      </c>
      <c r="H479" s="22" t="str">
        <f>IF(INDEX(Veh_Marshal,0,5)="N/A","N/A",'输出-系统进路参数'!K480)</f>
        <v>N/A</v>
      </c>
      <c r="I479" s="22" t="str">
        <f>IF(INDEX(Veh_Marshal,0,5)="N/A","N/A",'输出-系统进路参数'!L480)</f>
        <v>N/A</v>
      </c>
      <c r="J479" s="22" t="str">
        <f>IF(INDEX(Veh_Marshal,0,5)="N/A","N/A",'输出-系统进路参数'!M480)</f>
        <v>N/A</v>
      </c>
      <c r="K479" s="22" t="str">
        <f>IF(INDEX(Veh_Marshal,0,5)="N/A","N/A",'输出-系统进路参数'!N480)</f>
        <v>N/A</v>
      </c>
      <c r="L479" s="22" t="str">
        <f>IF(INDEX(Veh_Marshal,0,5)="N/A","N/A",'输出-系统进路参数'!O480)</f>
        <v>N/A</v>
      </c>
      <c r="M479" s="22" t="str">
        <f>IF(INDEX(Veh_Marshal,0,5)="N/A","N/A",'输出-系统进路参数'!P480)</f>
        <v>N/A</v>
      </c>
      <c r="N479" s="22" t="str">
        <f>IF(INDEX(Veh_Marshal,0,5)="N/A","N/A",'输出-系统进路参数'!Q480)</f>
        <v>N/A</v>
      </c>
      <c r="O479" s="22" t="str">
        <f>IF(INDEX(Veh_Marshal,0,5)="N/A","N/A",'输出-系统进路参数'!R480)</f>
        <v>N/A</v>
      </c>
      <c r="P479" s="22" t="str">
        <f>IF(INDEX(Veh_Marshal,0,5)="N/A","N/A",'输出-系统进路参数'!S480)</f>
        <v>N/A</v>
      </c>
      <c r="Q479" s="22" t="str">
        <f>IF(INDEX(Veh_Marshal,0,5)="N/A","N/A",'输出-系统进路参数'!T480)</f>
        <v>N/A</v>
      </c>
      <c r="R479" s="22" t="str">
        <f>IF(INDEX(Veh_Marshal,0,5)="N/A","N/A",'输出-系统进路参数'!U480)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IF(INDEX(Veh_Marshal,0,5)="N/A","N/A",'输出-系统进路参数'!B481)</f>
        <v>N/A</v>
      </c>
      <c r="B480" s="22" t="str">
        <f>IF(INDEX(Veh_Marshal,0,5)="N/A","N/A",'输出-系统进路参数'!E481)</f>
        <v>N/A</v>
      </c>
      <c r="C480" s="22" t="str">
        <f>IF(INDEX(Veh_Marshal,0,5)="N/A","N/A",'输出-系统进路参数'!F481)</f>
        <v>N/A</v>
      </c>
      <c r="D480" s="22" t="str">
        <f>IF(INDEX(Veh_Marshal,0,5)="N/A","N/A",'输出-系统进路参数'!G481)</f>
        <v>N/A</v>
      </c>
      <c r="E480" s="22" t="str">
        <f>IF(INDEX(Veh_Marshal,0,5)="N/A","N/A",'输出-系统进路参数'!H481)</f>
        <v>N/A</v>
      </c>
      <c r="F480" s="22" t="str">
        <f>IF(INDEX(Veh_Marshal,0,5)="N/A","N/A",'输出-系统进路参数'!I481)</f>
        <v>N/A</v>
      </c>
      <c r="G480" s="22" t="str">
        <f>IF(INDEX(Veh_Marshal,0,5)="N/A","N/A",'输出-系统进路参数'!J481)</f>
        <v>N/A</v>
      </c>
      <c r="H480" s="22" t="str">
        <f>IF(INDEX(Veh_Marshal,0,5)="N/A","N/A",'输出-系统进路参数'!K481)</f>
        <v>N/A</v>
      </c>
      <c r="I480" s="22" t="str">
        <f>IF(INDEX(Veh_Marshal,0,5)="N/A","N/A",'输出-系统进路参数'!L481)</f>
        <v>N/A</v>
      </c>
      <c r="J480" s="22" t="str">
        <f>IF(INDEX(Veh_Marshal,0,5)="N/A","N/A",'输出-系统进路参数'!M481)</f>
        <v>N/A</v>
      </c>
      <c r="K480" s="22" t="str">
        <f>IF(INDEX(Veh_Marshal,0,5)="N/A","N/A",'输出-系统进路参数'!N481)</f>
        <v>N/A</v>
      </c>
      <c r="L480" s="22" t="str">
        <f>IF(INDEX(Veh_Marshal,0,5)="N/A","N/A",'输出-系统进路参数'!O481)</f>
        <v>N/A</v>
      </c>
      <c r="M480" s="22" t="str">
        <f>IF(INDEX(Veh_Marshal,0,5)="N/A","N/A",'输出-系统进路参数'!P481)</f>
        <v>N/A</v>
      </c>
      <c r="N480" s="22" t="str">
        <f>IF(INDEX(Veh_Marshal,0,5)="N/A","N/A",'输出-系统进路参数'!Q481)</f>
        <v>N/A</v>
      </c>
      <c r="O480" s="22" t="str">
        <f>IF(INDEX(Veh_Marshal,0,5)="N/A","N/A",'输出-系统进路参数'!R481)</f>
        <v>N/A</v>
      </c>
      <c r="P480" s="22" t="str">
        <f>IF(INDEX(Veh_Marshal,0,5)="N/A","N/A",'输出-系统进路参数'!S481)</f>
        <v>N/A</v>
      </c>
      <c r="Q480" s="22" t="str">
        <f>IF(INDEX(Veh_Marshal,0,5)="N/A","N/A",'输出-系统进路参数'!T481)</f>
        <v>N/A</v>
      </c>
      <c r="R480" s="22" t="str">
        <f>IF(INDEX(Veh_Marshal,0,5)="N/A","N/A",'输出-系统进路参数'!U481)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IF(INDEX(Veh_Marshal,0,5)="N/A","N/A",'输出-系统进路参数'!B482)</f>
        <v>N/A</v>
      </c>
      <c r="B481" s="22" t="str">
        <f>IF(INDEX(Veh_Marshal,0,5)="N/A","N/A",'输出-系统进路参数'!E482)</f>
        <v>N/A</v>
      </c>
      <c r="C481" s="22" t="str">
        <f>IF(INDEX(Veh_Marshal,0,5)="N/A","N/A",'输出-系统进路参数'!F482)</f>
        <v>N/A</v>
      </c>
      <c r="D481" s="22" t="str">
        <f>IF(INDEX(Veh_Marshal,0,5)="N/A","N/A",'输出-系统进路参数'!G482)</f>
        <v>N/A</v>
      </c>
      <c r="E481" s="22" t="str">
        <f>IF(INDEX(Veh_Marshal,0,5)="N/A","N/A",'输出-系统进路参数'!H482)</f>
        <v>N/A</v>
      </c>
      <c r="F481" s="22" t="str">
        <f>IF(INDEX(Veh_Marshal,0,5)="N/A","N/A",'输出-系统进路参数'!I482)</f>
        <v>N/A</v>
      </c>
      <c r="G481" s="22" t="str">
        <f>IF(INDEX(Veh_Marshal,0,5)="N/A","N/A",'输出-系统进路参数'!J482)</f>
        <v>N/A</v>
      </c>
      <c r="H481" s="22" t="str">
        <f>IF(INDEX(Veh_Marshal,0,5)="N/A","N/A",'输出-系统进路参数'!K482)</f>
        <v>N/A</v>
      </c>
      <c r="I481" s="22" t="str">
        <f>IF(INDEX(Veh_Marshal,0,5)="N/A","N/A",'输出-系统进路参数'!L482)</f>
        <v>N/A</v>
      </c>
      <c r="J481" s="22" t="str">
        <f>IF(INDEX(Veh_Marshal,0,5)="N/A","N/A",'输出-系统进路参数'!M482)</f>
        <v>N/A</v>
      </c>
      <c r="K481" s="22" t="str">
        <f>IF(INDEX(Veh_Marshal,0,5)="N/A","N/A",'输出-系统进路参数'!N482)</f>
        <v>N/A</v>
      </c>
      <c r="L481" s="22" t="str">
        <f>IF(INDEX(Veh_Marshal,0,5)="N/A","N/A",'输出-系统进路参数'!O482)</f>
        <v>N/A</v>
      </c>
      <c r="M481" s="22" t="str">
        <f>IF(INDEX(Veh_Marshal,0,5)="N/A","N/A",'输出-系统进路参数'!P482)</f>
        <v>N/A</v>
      </c>
      <c r="N481" s="22" t="str">
        <f>IF(INDEX(Veh_Marshal,0,5)="N/A","N/A",'输出-系统进路参数'!Q482)</f>
        <v>N/A</v>
      </c>
      <c r="O481" s="22" t="str">
        <f>IF(INDEX(Veh_Marshal,0,5)="N/A","N/A",'输出-系统进路参数'!R482)</f>
        <v>N/A</v>
      </c>
      <c r="P481" s="22" t="str">
        <f>IF(INDEX(Veh_Marshal,0,5)="N/A","N/A",'输出-系统进路参数'!S482)</f>
        <v>N/A</v>
      </c>
      <c r="Q481" s="22" t="str">
        <f>IF(INDEX(Veh_Marshal,0,5)="N/A","N/A",'输出-系统进路参数'!T482)</f>
        <v>N/A</v>
      </c>
      <c r="R481" s="22" t="str">
        <f>IF(INDEX(Veh_Marshal,0,5)="N/A","N/A",'输出-系统进路参数'!U482)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IF(INDEX(Veh_Marshal,0,5)="N/A","N/A",'输出-系统进路参数'!B483)</f>
        <v>N/A</v>
      </c>
      <c r="B482" s="22" t="str">
        <f>IF(INDEX(Veh_Marshal,0,5)="N/A","N/A",'输出-系统进路参数'!E483)</f>
        <v>N/A</v>
      </c>
      <c r="C482" s="22" t="str">
        <f>IF(INDEX(Veh_Marshal,0,5)="N/A","N/A",'输出-系统进路参数'!F483)</f>
        <v>N/A</v>
      </c>
      <c r="D482" s="22" t="str">
        <f>IF(INDEX(Veh_Marshal,0,5)="N/A","N/A",'输出-系统进路参数'!G483)</f>
        <v>N/A</v>
      </c>
      <c r="E482" s="22" t="str">
        <f>IF(INDEX(Veh_Marshal,0,5)="N/A","N/A",'输出-系统进路参数'!H483)</f>
        <v>N/A</v>
      </c>
      <c r="F482" s="22" t="str">
        <f>IF(INDEX(Veh_Marshal,0,5)="N/A","N/A",'输出-系统进路参数'!I483)</f>
        <v>N/A</v>
      </c>
      <c r="G482" s="22" t="str">
        <f>IF(INDEX(Veh_Marshal,0,5)="N/A","N/A",'输出-系统进路参数'!J483)</f>
        <v>N/A</v>
      </c>
      <c r="H482" s="22" t="str">
        <f>IF(INDEX(Veh_Marshal,0,5)="N/A","N/A",'输出-系统进路参数'!K483)</f>
        <v>N/A</v>
      </c>
      <c r="I482" s="22" t="str">
        <f>IF(INDEX(Veh_Marshal,0,5)="N/A","N/A",'输出-系统进路参数'!L483)</f>
        <v>N/A</v>
      </c>
      <c r="J482" s="22" t="str">
        <f>IF(INDEX(Veh_Marshal,0,5)="N/A","N/A",'输出-系统进路参数'!M483)</f>
        <v>N/A</v>
      </c>
      <c r="K482" s="22" t="str">
        <f>IF(INDEX(Veh_Marshal,0,5)="N/A","N/A",'输出-系统进路参数'!N483)</f>
        <v>N/A</v>
      </c>
      <c r="L482" s="22" t="str">
        <f>IF(INDEX(Veh_Marshal,0,5)="N/A","N/A",'输出-系统进路参数'!O483)</f>
        <v>N/A</v>
      </c>
      <c r="M482" s="22" t="str">
        <f>IF(INDEX(Veh_Marshal,0,5)="N/A","N/A",'输出-系统进路参数'!P483)</f>
        <v>N/A</v>
      </c>
      <c r="N482" s="22" t="str">
        <f>IF(INDEX(Veh_Marshal,0,5)="N/A","N/A",'输出-系统进路参数'!Q483)</f>
        <v>N/A</v>
      </c>
      <c r="O482" s="22" t="str">
        <f>IF(INDEX(Veh_Marshal,0,5)="N/A","N/A",'输出-系统进路参数'!R483)</f>
        <v>N/A</v>
      </c>
      <c r="P482" s="22" t="str">
        <f>IF(INDEX(Veh_Marshal,0,5)="N/A","N/A",'输出-系统进路参数'!S483)</f>
        <v>N/A</v>
      </c>
      <c r="Q482" s="22" t="str">
        <f>IF(INDEX(Veh_Marshal,0,5)="N/A","N/A",'输出-系统进路参数'!T483)</f>
        <v>N/A</v>
      </c>
      <c r="R482" s="22" t="str">
        <f>IF(INDEX(Veh_Marshal,0,5)="N/A","N/A",'输出-系统进路参数'!U483)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IF(INDEX(Veh_Marshal,0,5)="N/A","N/A",'输出-系统进路参数'!B484)</f>
        <v>N/A</v>
      </c>
      <c r="B483" s="22" t="str">
        <f>IF(INDEX(Veh_Marshal,0,5)="N/A","N/A",'输出-系统进路参数'!E484)</f>
        <v>N/A</v>
      </c>
      <c r="C483" s="22" t="str">
        <f>IF(INDEX(Veh_Marshal,0,5)="N/A","N/A",'输出-系统进路参数'!F484)</f>
        <v>N/A</v>
      </c>
      <c r="D483" s="22" t="str">
        <f>IF(INDEX(Veh_Marshal,0,5)="N/A","N/A",'输出-系统进路参数'!G484)</f>
        <v>N/A</v>
      </c>
      <c r="E483" s="22" t="str">
        <f>IF(INDEX(Veh_Marshal,0,5)="N/A","N/A",'输出-系统进路参数'!H484)</f>
        <v>N/A</v>
      </c>
      <c r="F483" s="22" t="str">
        <f>IF(INDEX(Veh_Marshal,0,5)="N/A","N/A",'输出-系统进路参数'!I484)</f>
        <v>N/A</v>
      </c>
      <c r="G483" s="22" t="str">
        <f>IF(INDEX(Veh_Marshal,0,5)="N/A","N/A",'输出-系统进路参数'!J484)</f>
        <v>N/A</v>
      </c>
      <c r="H483" s="22" t="str">
        <f>IF(INDEX(Veh_Marshal,0,5)="N/A","N/A",'输出-系统进路参数'!K484)</f>
        <v>N/A</v>
      </c>
      <c r="I483" s="22" t="str">
        <f>IF(INDEX(Veh_Marshal,0,5)="N/A","N/A",'输出-系统进路参数'!L484)</f>
        <v>N/A</v>
      </c>
      <c r="J483" s="22" t="str">
        <f>IF(INDEX(Veh_Marshal,0,5)="N/A","N/A",'输出-系统进路参数'!M484)</f>
        <v>N/A</v>
      </c>
      <c r="K483" s="22" t="str">
        <f>IF(INDEX(Veh_Marshal,0,5)="N/A","N/A",'输出-系统进路参数'!N484)</f>
        <v>N/A</v>
      </c>
      <c r="L483" s="22" t="str">
        <f>IF(INDEX(Veh_Marshal,0,5)="N/A","N/A",'输出-系统进路参数'!O484)</f>
        <v>N/A</v>
      </c>
      <c r="M483" s="22" t="str">
        <f>IF(INDEX(Veh_Marshal,0,5)="N/A","N/A",'输出-系统进路参数'!P484)</f>
        <v>N/A</v>
      </c>
      <c r="N483" s="22" t="str">
        <f>IF(INDEX(Veh_Marshal,0,5)="N/A","N/A",'输出-系统进路参数'!Q484)</f>
        <v>N/A</v>
      </c>
      <c r="O483" s="22" t="str">
        <f>IF(INDEX(Veh_Marshal,0,5)="N/A","N/A",'输出-系统进路参数'!R484)</f>
        <v>N/A</v>
      </c>
      <c r="P483" s="22" t="str">
        <f>IF(INDEX(Veh_Marshal,0,5)="N/A","N/A",'输出-系统进路参数'!S484)</f>
        <v>N/A</v>
      </c>
      <c r="Q483" s="22" t="str">
        <f>IF(INDEX(Veh_Marshal,0,5)="N/A","N/A",'输出-系统进路参数'!T484)</f>
        <v>N/A</v>
      </c>
      <c r="R483" s="22" t="str">
        <f>IF(INDEX(Veh_Marshal,0,5)="N/A","N/A",'输出-系统进路参数'!U484)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IF(INDEX(Veh_Marshal,0,5)="N/A","N/A",'输出-系统进路参数'!B485)</f>
        <v>N/A</v>
      </c>
      <c r="B484" s="22" t="str">
        <f>IF(INDEX(Veh_Marshal,0,5)="N/A","N/A",'输出-系统进路参数'!E485)</f>
        <v>N/A</v>
      </c>
      <c r="C484" s="22" t="str">
        <f>IF(INDEX(Veh_Marshal,0,5)="N/A","N/A",'输出-系统进路参数'!F485)</f>
        <v>N/A</v>
      </c>
      <c r="D484" s="22" t="str">
        <f>IF(INDEX(Veh_Marshal,0,5)="N/A","N/A",'输出-系统进路参数'!G485)</f>
        <v>N/A</v>
      </c>
      <c r="E484" s="22" t="str">
        <f>IF(INDEX(Veh_Marshal,0,5)="N/A","N/A",'输出-系统进路参数'!H485)</f>
        <v>N/A</v>
      </c>
      <c r="F484" s="22" t="str">
        <f>IF(INDEX(Veh_Marshal,0,5)="N/A","N/A",'输出-系统进路参数'!I485)</f>
        <v>N/A</v>
      </c>
      <c r="G484" s="22" t="str">
        <f>IF(INDEX(Veh_Marshal,0,5)="N/A","N/A",'输出-系统进路参数'!J485)</f>
        <v>N/A</v>
      </c>
      <c r="H484" s="22" t="str">
        <f>IF(INDEX(Veh_Marshal,0,5)="N/A","N/A",'输出-系统进路参数'!K485)</f>
        <v>N/A</v>
      </c>
      <c r="I484" s="22" t="str">
        <f>IF(INDEX(Veh_Marshal,0,5)="N/A","N/A",'输出-系统进路参数'!L485)</f>
        <v>N/A</v>
      </c>
      <c r="J484" s="22" t="str">
        <f>IF(INDEX(Veh_Marshal,0,5)="N/A","N/A",'输出-系统进路参数'!M485)</f>
        <v>N/A</v>
      </c>
      <c r="K484" s="22" t="str">
        <f>IF(INDEX(Veh_Marshal,0,5)="N/A","N/A",'输出-系统进路参数'!N485)</f>
        <v>N/A</v>
      </c>
      <c r="L484" s="22" t="str">
        <f>IF(INDEX(Veh_Marshal,0,5)="N/A","N/A",'输出-系统进路参数'!O485)</f>
        <v>N/A</v>
      </c>
      <c r="M484" s="22" t="str">
        <f>IF(INDEX(Veh_Marshal,0,5)="N/A","N/A",'输出-系统进路参数'!P485)</f>
        <v>N/A</v>
      </c>
      <c r="N484" s="22" t="str">
        <f>IF(INDEX(Veh_Marshal,0,5)="N/A","N/A",'输出-系统进路参数'!Q485)</f>
        <v>N/A</v>
      </c>
      <c r="O484" s="22" t="str">
        <f>IF(INDEX(Veh_Marshal,0,5)="N/A","N/A",'输出-系统进路参数'!R485)</f>
        <v>N/A</v>
      </c>
      <c r="P484" s="22" t="str">
        <f>IF(INDEX(Veh_Marshal,0,5)="N/A","N/A",'输出-系统进路参数'!S485)</f>
        <v>N/A</v>
      </c>
      <c r="Q484" s="22" t="str">
        <f>IF(INDEX(Veh_Marshal,0,5)="N/A","N/A",'输出-系统进路参数'!T485)</f>
        <v>N/A</v>
      </c>
      <c r="R484" s="22" t="str">
        <f>IF(INDEX(Veh_Marshal,0,5)="N/A","N/A",'输出-系统进路参数'!U485)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IF(INDEX(Veh_Marshal,0,5)="N/A","N/A",'输出-系统进路参数'!B486)</f>
        <v>N/A</v>
      </c>
      <c r="B485" s="22" t="str">
        <f>IF(INDEX(Veh_Marshal,0,5)="N/A","N/A",'输出-系统进路参数'!E486)</f>
        <v>N/A</v>
      </c>
      <c r="C485" s="22" t="str">
        <f>IF(INDEX(Veh_Marshal,0,5)="N/A","N/A",'输出-系统进路参数'!F486)</f>
        <v>N/A</v>
      </c>
      <c r="D485" s="22" t="str">
        <f>IF(INDEX(Veh_Marshal,0,5)="N/A","N/A",'输出-系统进路参数'!G486)</f>
        <v>N/A</v>
      </c>
      <c r="E485" s="22" t="str">
        <f>IF(INDEX(Veh_Marshal,0,5)="N/A","N/A",'输出-系统进路参数'!H486)</f>
        <v>N/A</v>
      </c>
      <c r="F485" s="22" t="str">
        <f>IF(INDEX(Veh_Marshal,0,5)="N/A","N/A",'输出-系统进路参数'!I486)</f>
        <v>N/A</v>
      </c>
      <c r="G485" s="22" t="str">
        <f>IF(INDEX(Veh_Marshal,0,5)="N/A","N/A",'输出-系统进路参数'!J486)</f>
        <v>N/A</v>
      </c>
      <c r="H485" s="22" t="str">
        <f>IF(INDEX(Veh_Marshal,0,5)="N/A","N/A",'输出-系统进路参数'!K486)</f>
        <v>N/A</v>
      </c>
      <c r="I485" s="22" t="str">
        <f>IF(INDEX(Veh_Marshal,0,5)="N/A","N/A",'输出-系统进路参数'!L486)</f>
        <v>N/A</v>
      </c>
      <c r="J485" s="22" t="str">
        <f>IF(INDEX(Veh_Marshal,0,5)="N/A","N/A",'输出-系统进路参数'!M486)</f>
        <v>N/A</v>
      </c>
      <c r="K485" s="22" t="str">
        <f>IF(INDEX(Veh_Marshal,0,5)="N/A","N/A",'输出-系统进路参数'!N486)</f>
        <v>N/A</v>
      </c>
      <c r="L485" s="22" t="str">
        <f>IF(INDEX(Veh_Marshal,0,5)="N/A","N/A",'输出-系统进路参数'!O486)</f>
        <v>N/A</v>
      </c>
      <c r="M485" s="22" t="str">
        <f>IF(INDEX(Veh_Marshal,0,5)="N/A","N/A",'输出-系统进路参数'!P486)</f>
        <v>N/A</v>
      </c>
      <c r="N485" s="22" t="str">
        <f>IF(INDEX(Veh_Marshal,0,5)="N/A","N/A",'输出-系统进路参数'!Q486)</f>
        <v>N/A</v>
      </c>
      <c r="O485" s="22" t="str">
        <f>IF(INDEX(Veh_Marshal,0,5)="N/A","N/A",'输出-系统进路参数'!R486)</f>
        <v>N/A</v>
      </c>
      <c r="P485" s="22" t="str">
        <f>IF(INDEX(Veh_Marshal,0,5)="N/A","N/A",'输出-系统进路参数'!S486)</f>
        <v>N/A</v>
      </c>
      <c r="Q485" s="22" t="str">
        <f>IF(INDEX(Veh_Marshal,0,5)="N/A","N/A",'输出-系统进路参数'!T486)</f>
        <v>N/A</v>
      </c>
      <c r="R485" s="22" t="str">
        <f>IF(INDEX(Veh_Marshal,0,5)="N/A","N/A",'输出-系统进路参数'!U486)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IF(INDEX(Veh_Marshal,0,5)="N/A","N/A",'输出-系统进路参数'!B487)</f>
        <v>N/A</v>
      </c>
      <c r="B486" s="22" t="str">
        <f>IF(INDEX(Veh_Marshal,0,5)="N/A","N/A",'输出-系统进路参数'!E487)</f>
        <v>N/A</v>
      </c>
      <c r="C486" s="22" t="str">
        <f>IF(INDEX(Veh_Marshal,0,5)="N/A","N/A",'输出-系统进路参数'!F487)</f>
        <v>N/A</v>
      </c>
      <c r="D486" s="22" t="str">
        <f>IF(INDEX(Veh_Marshal,0,5)="N/A","N/A",'输出-系统进路参数'!G487)</f>
        <v>N/A</v>
      </c>
      <c r="E486" s="22" t="str">
        <f>IF(INDEX(Veh_Marshal,0,5)="N/A","N/A",'输出-系统进路参数'!H487)</f>
        <v>N/A</v>
      </c>
      <c r="F486" s="22" t="str">
        <f>IF(INDEX(Veh_Marshal,0,5)="N/A","N/A",'输出-系统进路参数'!I487)</f>
        <v>N/A</v>
      </c>
      <c r="G486" s="22" t="str">
        <f>IF(INDEX(Veh_Marshal,0,5)="N/A","N/A",'输出-系统进路参数'!J487)</f>
        <v>N/A</v>
      </c>
      <c r="H486" s="22" t="str">
        <f>IF(INDEX(Veh_Marshal,0,5)="N/A","N/A",'输出-系统进路参数'!K487)</f>
        <v>N/A</v>
      </c>
      <c r="I486" s="22" t="str">
        <f>IF(INDEX(Veh_Marshal,0,5)="N/A","N/A",'输出-系统进路参数'!L487)</f>
        <v>N/A</v>
      </c>
      <c r="J486" s="22" t="str">
        <f>IF(INDEX(Veh_Marshal,0,5)="N/A","N/A",'输出-系统进路参数'!M487)</f>
        <v>N/A</v>
      </c>
      <c r="K486" s="22" t="str">
        <f>IF(INDEX(Veh_Marshal,0,5)="N/A","N/A",'输出-系统进路参数'!N487)</f>
        <v>N/A</v>
      </c>
      <c r="L486" s="22" t="str">
        <f>IF(INDEX(Veh_Marshal,0,5)="N/A","N/A",'输出-系统进路参数'!O487)</f>
        <v>N/A</v>
      </c>
      <c r="M486" s="22" t="str">
        <f>IF(INDEX(Veh_Marshal,0,5)="N/A","N/A",'输出-系统进路参数'!P487)</f>
        <v>N/A</v>
      </c>
      <c r="N486" s="22" t="str">
        <f>IF(INDEX(Veh_Marshal,0,5)="N/A","N/A",'输出-系统进路参数'!Q487)</f>
        <v>N/A</v>
      </c>
      <c r="O486" s="22" t="str">
        <f>IF(INDEX(Veh_Marshal,0,5)="N/A","N/A",'输出-系统进路参数'!R487)</f>
        <v>N/A</v>
      </c>
      <c r="P486" s="22" t="str">
        <f>IF(INDEX(Veh_Marshal,0,5)="N/A","N/A",'输出-系统进路参数'!S487)</f>
        <v>N/A</v>
      </c>
      <c r="Q486" s="22" t="str">
        <f>IF(INDEX(Veh_Marshal,0,5)="N/A","N/A",'输出-系统进路参数'!T487)</f>
        <v>N/A</v>
      </c>
      <c r="R486" s="22" t="str">
        <f>IF(INDEX(Veh_Marshal,0,5)="N/A","N/A",'输出-系统进路参数'!U487)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IF(INDEX(Veh_Marshal,0,5)="N/A","N/A",'输出-系统进路参数'!B488)</f>
        <v>N/A</v>
      </c>
      <c r="B487" s="22" t="str">
        <f>IF(INDEX(Veh_Marshal,0,5)="N/A","N/A",'输出-系统进路参数'!E488)</f>
        <v>N/A</v>
      </c>
      <c r="C487" s="22" t="str">
        <f>IF(INDEX(Veh_Marshal,0,5)="N/A","N/A",'输出-系统进路参数'!F488)</f>
        <v>N/A</v>
      </c>
      <c r="D487" s="22" t="str">
        <f>IF(INDEX(Veh_Marshal,0,5)="N/A","N/A",'输出-系统进路参数'!G488)</f>
        <v>N/A</v>
      </c>
      <c r="E487" s="22" t="str">
        <f>IF(INDEX(Veh_Marshal,0,5)="N/A","N/A",'输出-系统进路参数'!H488)</f>
        <v>N/A</v>
      </c>
      <c r="F487" s="22" t="str">
        <f>IF(INDEX(Veh_Marshal,0,5)="N/A","N/A",'输出-系统进路参数'!I488)</f>
        <v>N/A</v>
      </c>
      <c r="G487" s="22" t="str">
        <f>IF(INDEX(Veh_Marshal,0,5)="N/A","N/A",'输出-系统进路参数'!J488)</f>
        <v>N/A</v>
      </c>
      <c r="H487" s="22" t="str">
        <f>IF(INDEX(Veh_Marshal,0,5)="N/A","N/A",'输出-系统进路参数'!K488)</f>
        <v>N/A</v>
      </c>
      <c r="I487" s="22" t="str">
        <f>IF(INDEX(Veh_Marshal,0,5)="N/A","N/A",'输出-系统进路参数'!L488)</f>
        <v>N/A</v>
      </c>
      <c r="J487" s="22" t="str">
        <f>IF(INDEX(Veh_Marshal,0,5)="N/A","N/A",'输出-系统进路参数'!M488)</f>
        <v>N/A</v>
      </c>
      <c r="K487" s="22" t="str">
        <f>IF(INDEX(Veh_Marshal,0,5)="N/A","N/A",'输出-系统进路参数'!N488)</f>
        <v>N/A</v>
      </c>
      <c r="L487" s="22" t="str">
        <f>IF(INDEX(Veh_Marshal,0,5)="N/A","N/A",'输出-系统进路参数'!O488)</f>
        <v>N/A</v>
      </c>
      <c r="M487" s="22" t="str">
        <f>IF(INDEX(Veh_Marshal,0,5)="N/A","N/A",'输出-系统进路参数'!P488)</f>
        <v>N/A</v>
      </c>
      <c r="N487" s="22" t="str">
        <f>IF(INDEX(Veh_Marshal,0,5)="N/A","N/A",'输出-系统进路参数'!Q488)</f>
        <v>N/A</v>
      </c>
      <c r="O487" s="22" t="str">
        <f>IF(INDEX(Veh_Marshal,0,5)="N/A","N/A",'输出-系统进路参数'!R488)</f>
        <v>N/A</v>
      </c>
      <c r="P487" s="22" t="str">
        <f>IF(INDEX(Veh_Marshal,0,5)="N/A","N/A",'输出-系统进路参数'!S488)</f>
        <v>N/A</v>
      </c>
      <c r="Q487" s="22" t="str">
        <f>IF(INDEX(Veh_Marshal,0,5)="N/A","N/A",'输出-系统进路参数'!T488)</f>
        <v>N/A</v>
      </c>
      <c r="R487" s="22" t="str">
        <f>IF(INDEX(Veh_Marshal,0,5)="N/A","N/A",'输出-系统进路参数'!U488)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IF(INDEX(Veh_Marshal,0,5)="N/A","N/A",'输出-系统进路参数'!B489)</f>
        <v>N/A</v>
      </c>
      <c r="B488" s="22" t="str">
        <f>IF(INDEX(Veh_Marshal,0,5)="N/A","N/A",'输出-系统进路参数'!E489)</f>
        <v>N/A</v>
      </c>
      <c r="C488" s="22" t="str">
        <f>IF(INDEX(Veh_Marshal,0,5)="N/A","N/A",'输出-系统进路参数'!F489)</f>
        <v>N/A</v>
      </c>
      <c r="D488" s="22" t="str">
        <f>IF(INDEX(Veh_Marshal,0,5)="N/A","N/A",'输出-系统进路参数'!G489)</f>
        <v>N/A</v>
      </c>
      <c r="E488" s="22" t="str">
        <f>IF(INDEX(Veh_Marshal,0,5)="N/A","N/A",'输出-系统进路参数'!H489)</f>
        <v>N/A</v>
      </c>
      <c r="F488" s="22" t="str">
        <f>IF(INDEX(Veh_Marshal,0,5)="N/A","N/A",'输出-系统进路参数'!I489)</f>
        <v>N/A</v>
      </c>
      <c r="G488" s="22" t="str">
        <f>IF(INDEX(Veh_Marshal,0,5)="N/A","N/A",'输出-系统进路参数'!J489)</f>
        <v>N/A</v>
      </c>
      <c r="H488" s="22" t="str">
        <f>IF(INDEX(Veh_Marshal,0,5)="N/A","N/A",'输出-系统进路参数'!K489)</f>
        <v>N/A</v>
      </c>
      <c r="I488" s="22" t="str">
        <f>IF(INDEX(Veh_Marshal,0,5)="N/A","N/A",'输出-系统进路参数'!L489)</f>
        <v>N/A</v>
      </c>
      <c r="J488" s="22" t="str">
        <f>IF(INDEX(Veh_Marshal,0,5)="N/A","N/A",'输出-系统进路参数'!M489)</f>
        <v>N/A</v>
      </c>
      <c r="K488" s="22" t="str">
        <f>IF(INDEX(Veh_Marshal,0,5)="N/A","N/A",'输出-系统进路参数'!N489)</f>
        <v>N/A</v>
      </c>
      <c r="L488" s="22" t="str">
        <f>IF(INDEX(Veh_Marshal,0,5)="N/A","N/A",'输出-系统进路参数'!O489)</f>
        <v>N/A</v>
      </c>
      <c r="M488" s="22" t="str">
        <f>IF(INDEX(Veh_Marshal,0,5)="N/A","N/A",'输出-系统进路参数'!P489)</f>
        <v>N/A</v>
      </c>
      <c r="N488" s="22" t="str">
        <f>IF(INDEX(Veh_Marshal,0,5)="N/A","N/A",'输出-系统进路参数'!Q489)</f>
        <v>N/A</v>
      </c>
      <c r="O488" s="22" t="str">
        <f>IF(INDEX(Veh_Marshal,0,5)="N/A","N/A",'输出-系统进路参数'!R489)</f>
        <v>N/A</v>
      </c>
      <c r="P488" s="22" t="str">
        <f>IF(INDEX(Veh_Marshal,0,5)="N/A","N/A",'输出-系统进路参数'!S489)</f>
        <v>N/A</v>
      </c>
      <c r="Q488" s="22" t="str">
        <f>IF(INDEX(Veh_Marshal,0,5)="N/A","N/A",'输出-系统进路参数'!T489)</f>
        <v>N/A</v>
      </c>
      <c r="R488" s="22" t="str">
        <f>IF(INDEX(Veh_Marshal,0,5)="N/A","N/A",'输出-系统进路参数'!U489)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IF(INDEX(Veh_Marshal,0,5)="N/A","N/A",'输出-系统进路参数'!B490)</f>
        <v>N/A</v>
      </c>
      <c r="B489" s="22" t="str">
        <f>IF(INDEX(Veh_Marshal,0,5)="N/A","N/A",'输出-系统进路参数'!E490)</f>
        <v>N/A</v>
      </c>
      <c r="C489" s="22" t="str">
        <f>IF(INDEX(Veh_Marshal,0,5)="N/A","N/A",'输出-系统进路参数'!F490)</f>
        <v>N/A</v>
      </c>
      <c r="D489" s="22" t="str">
        <f>IF(INDEX(Veh_Marshal,0,5)="N/A","N/A",'输出-系统进路参数'!G490)</f>
        <v>N/A</v>
      </c>
      <c r="E489" s="22" t="str">
        <f>IF(INDEX(Veh_Marshal,0,5)="N/A","N/A",'输出-系统进路参数'!H490)</f>
        <v>N/A</v>
      </c>
      <c r="F489" s="22" t="str">
        <f>IF(INDEX(Veh_Marshal,0,5)="N/A","N/A",'输出-系统进路参数'!I490)</f>
        <v>N/A</v>
      </c>
      <c r="G489" s="22" t="str">
        <f>IF(INDEX(Veh_Marshal,0,5)="N/A","N/A",'输出-系统进路参数'!J490)</f>
        <v>N/A</v>
      </c>
      <c r="H489" s="22" t="str">
        <f>IF(INDEX(Veh_Marshal,0,5)="N/A","N/A",'输出-系统进路参数'!K490)</f>
        <v>N/A</v>
      </c>
      <c r="I489" s="22" t="str">
        <f>IF(INDEX(Veh_Marshal,0,5)="N/A","N/A",'输出-系统进路参数'!L490)</f>
        <v>N/A</v>
      </c>
      <c r="J489" s="22" t="str">
        <f>IF(INDEX(Veh_Marshal,0,5)="N/A","N/A",'输出-系统进路参数'!M490)</f>
        <v>N/A</v>
      </c>
      <c r="K489" s="22" t="str">
        <f>IF(INDEX(Veh_Marshal,0,5)="N/A","N/A",'输出-系统进路参数'!N490)</f>
        <v>N/A</v>
      </c>
      <c r="L489" s="22" t="str">
        <f>IF(INDEX(Veh_Marshal,0,5)="N/A","N/A",'输出-系统进路参数'!O490)</f>
        <v>N/A</v>
      </c>
      <c r="M489" s="22" t="str">
        <f>IF(INDEX(Veh_Marshal,0,5)="N/A","N/A",'输出-系统进路参数'!P490)</f>
        <v>N/A</v>
      </c>
      <c r="N489" s="22" t="str">
        <f>IF(INDEX(Veh_Marshal,0,5)="N/A","N/A",'输出-系统进路参数'!Q490)</f>
        <v>N/A</v>
      </c>
      <c r="O489" s="22" t="str">
        <f>IF(INDEX(Veh_Marshal,0,5)="N/A","N/A",'输出-系统进路参数'!R490)</f>
        <v>N/A</v>
      </c>
      <c r="P489" s="22" t="str">
        <f>IF(INDEX(Veh_Marshal,0,5)="N/A","N/A",'输出-系统进路参数'!S490)</f>
        <v>N/A</v>
      </c>
      <c r="Q489" s="22" t="str">
        <f>IF(INDEX(Veh_Marshal,0,5)="N/A","N/A",'输出-系统进路参数'!T490)</f>
        <v>N/A</v>
      </c>
      <c r="R489" s="22" t="str">
        <f>IF(INDEX(Veh_Marshal,0,5)="N/A","N/A",'输出-系统进路参数'!U490)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IF(INDEX(Veh_Marshal,0,5)="N/A","N/A",'输出-系统进路参数'!B491)</f>
        <v>N/A</v>
      </c>
      <c r="B490" s="22" t="str">
        <f>IF(INDEX(Veh_Marshal,0,5)="N/A","N/A",'输出-系统进路参数'!E491)</f>
        <v>N/A</v>
      </c>
      <c r="C490" s="22" t="str">
        <f>IF(INDEX(Veh_Marshal,0,5)="N/A","N/A",'输出-系统进路参数'!F491)</f>
        <v>N/A</v>
      </c>
      <c r="D490" s="22" t="str">
        <f>IF(INDEX(Veh_Marshal,0,5)="N/A","N/A",'输出-系统进路参数'!G491)</f>
        <v>N/A</v>
      </c>
      <c r="E490" s="22" t="str">
        <f>IF(INDEX(Veh_Marshal,0,5)="N/A","N/A",'输出-系统进路参数'!H491)</f>
        <v>N/A</v>
      </c>
      <c r="F490" s="22" t="str">
        <f>IF(INDEX(Veh_Marshal,0,5)="N/A","N/A",'输出-系统进路参数'!I491)</f>
        <v>N/A</v>
      </c>
      <c r="G490" s="22" t="str">
        <f>IF(INDEX(Veh_Marshal,0,5)="N/A","N/A",'输出-系统进路参数'!J491)</f>
        <v>N/A</v>
      </c>
      <c r="H490" s="22" t="str">
        <f>IF(INDEX(Veh_Marshal,0,5)="N/A","N/A",'输出-系统进路参数'!K491)</f>
        <v>N/A</v>
      </c>
      <c r="I490" s="22" t="str">
        <f>IF(INDEX(Veh_Marshal,0,5)="N/A","N/A",'输出-系统进路参数'!L491)</f>
        <v>N/A</v>
      </c>
      <c r="J490" s="22" t="str">
        <f>IF(INDEX(Veh_Marshal,0,5)="N/A","N/A",'输出-系统进路参数'!M491)</f>
        <v>N/A</v>
      </c>
      <c r="K490" s="22" t="str">
        <f>IF(INDEX(Veh_Marshal,0,5)="N/A","N/A",'输出-系统进路参数'!N491)</f>
        <v>N/A</v>
      </c>
      <c r="L490" s="22" t="str">
        <f>IF(INDEX(Veh_Marshal,0,5)="N/A","N/A",'输出-系统进路参数'!O491)</f>
        <v>N/A</v>
      </c>
      <c r="M490" s="22" t="str">
        <f>IF(INDEX(Veh_Marshal,0,5)="N/A","N/A",'输出-系统进路参数'!P491)</f>
        <v>N/A</v>
      </c>
      <c r="N490" s="22" t="str">
        <f>IF(INDEX(Veh_Marshal,0,5)="N/A","N/A",'输出-系统进路参数'!Q491)</f>
        <v>N/A</v>
      </c>
      <c r="O490" s="22" t="str">
        <f>IF(INDEX(Veh_Marshal,0,5)="N/A","N/A",'输出-系统进路参数'!R491)</f>
        <v>N/A</v>
      </c>
      <c r="P490" s="22" t="str">
        <f>IF(INDEX(Veh_Marshal,0,5)="N/A","N/A",'输出-系统进路参数'!S491)</f>
        <v>N/A</v>
      </c>
      <c r="Q490" s="22" t="str">
        <f>IF(INDEX(Veh_Marshal,0,5)="N/A","N/A",'输出-系统进路参数'!T491)</f>
        <v>N/A</v>
      </c>
      <c r="R490" s="22" t="str">
        <f>IF(INDEX(Veh_Marshal,0,5)="N/A","N/A",'输出-系统进路参数'!U491)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IF(INDEX(Veh_Marshal,0,5)="N/A","N/A",'输出-系统进路参数'!B492)</f>
        <v>N/A</v>
      </c>
      <c r="B491" s="22" t="str">
        <f>IF(INDEX(Veh_Marshal,0,5)="N/A","N/A",'输出-系统进路参数'!E492)</f>
        <v>N/A</v>
      </c>
      <c r="C491" s="22" t="str">
        <f>IF(INDEX(Veh_Marshal,0,5)="N/A","N/A",'输出-系统进路参数'!F492)</f>
        <v>N/A</v>
      </c>
      <c r="D491" s="22" t="str">
        <f>IF(INDEX(Veh_Marshal,0,5)="N/A","N/A",'输出-系统进路参数'!G492)</f>
        <v>N/A</v>
      </c>
      <c r="E491" s="22" t="str">
        <f>IF(INDEX(Veh_Marshal,0,5)="N/A","N/A",'输出-系统进路参数'!H492)</f>
        <v>N/A</v>
      </c>
      <c r="F491" s="22" t="str">
        <f>IF(INDEX(Veh_Marshal,0,5)="N/A","N/A",'输出-系统进路参数'!I492)</f>
        <v>N/A</v>
      </c>
      <c r="G491" s="22" t="str">
        <f>IF(INDEX(Veh_Marshal,0,5)="N/A","N/A",'输出-系统进路参数'!J492)</f>
        <v>N/A</v>
      </c>
      <c r="H491" s="22" t="str">
        <f>IF(INDEX(Veh_Marshal,0,5)="N/A","N/A",'输出-系统进路参数'!K492)</f>
        <v>N/A</v>
      </c>
      <c r="I491" s="22" t="str">
        <f>IF(INDEX(Veh_Marshal,0,5)="N/A","N/A",'输出-系统进路参数'!L492)</f>
        <v>N/A</v>
      </c>
      <c r="J491" s="22" t="str">
        <f>IF(INDEX(Veh_Marshal,0,5)="N/A","N/A",'输出-系统进路参数'!M492)</f>
        <v>N/A</v>
      </c>
      <c r="K491" s="22" t="str">
        <f>IF(INDEX(Veh_Marshal,0,5)="N/A","N/A",'输出-系统进路参数'!N492)</f>
        <v>N/A</v>
      </c>
      <c r="L491" s="22" t="str">
        <f>IF(INDEX(Veh_Marshal,0,5)="N/A","N/A",'输出-系统进路参数'!O492)</f>
        <v>N/A</v>
      </c>
      <c r="M491" s="22" t="str">
        <f>IF(INDEX(Veh_Marshal,0,5)="N/A","N/A",'输出-系统进路参数'!P492)</f>
        <v>N/A</v>
      </c>
      <c r="N491" s="22" t="str">
        <f>IF(INDEX(Veh_Marshal,0,5)="N/A","N/A",'输出-系统进路参数'!Q492)</f>
        <v>N/A</v>
      </c>
      <c r="O491" s="22" t="str">
        <f>IF(INDEX(Veh_Marshal,0,5)="N/A","N/A",'输出-系统进路参数'!R492)</f>
        <v>N/A</v>
      </c>
      <c r="P491" s="22" t="str">
        <f>IF(INDEX(Veh_Marshal,0,5)="N/A","N/A",'输出-系统进路参数'!S492)</f>
        <v>N/A</v>
      </c>
      <c r="Q491" s="22" t="str">
        <f>IF(INDEX(Veh_Marshal,0,5)="N/A","N/A",'输出-系统进路参数'!T492)</f>
        <v>N/A</v>
      </c>
      <c r="R491" s="22" t="str">
        <f>IF(INDEX(Veh_Marshal,0,5)="N/A","N/A",'输出-系统进路参数'!U492)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IF(INDEX(Veh_Marshal,0,5)="N/A","N/A",'输出-系统进路参数'!B493)</f>
        <v>N/A</v>
      </c>
      <c r="B492" s="22" t="str">
        <f>IF(INDEX(Veh_Marshal,0,5)="N/A","N/A",'输出-系统进路参数'!E493)</f>
        <v>N/A</v>
      </c>
      <c r="C492" s="22" t="str">
        <f>IF(INDEX(Veh_Marshal,0,5)="N/A","N/A",'输出-系统进路参数'!F493)</f>
        <v>N/A</v>
      </c>
      <c r="D492" s="22" t="str">
        <f>IF(INDEX(Veh_Marshal,0,5)="N/A","N/A",'输出-系统进路参数'!G493)</f>
        <v>N/A</v>
      </c>
      <c r="E492" s="22" t="str">
        <f>IF(INDEX(Veh_Marshal,0,5)="N/A","N/A",'输出-系统进路参数'!H493)</f>
        <v>N/A</v>
      </c>
      <c r="F492" s="22" t="str">
        <f>IF(INDEX(Veh_Marshal,0,5)="N/A","N/A",'输出-系统进路参数'!I493)</f>
        <v>N/A</v>
      </c>
      <c r="G492" s="22" t="str">
        <f>IF(INDEX(Veh_Marshal,0,5)="N/A","N/A",'输出-系统进路参数'!J493)</f>
        <v>N/A</v>
      </c>
      <c r="H492" s="22" t="str">
        <f>IF(INDEX(Veh_Marshal,0,5)="N/A","N/A",'输出-系统进路参数'!K493)</f>
        <v>N/A</v>
      </c>
      <c r="I492" s="22" t="str">
        <f>IF(INDEX(Veh_Marshal,0,5)="N/A","N/A",'输出-系统进路参数'!L493)</f>
        <v>N/A</v>
      </c>
      <c r="J492" s="22" t="str">
        <f>IF(INDEX(Veh_Marshal,0,5)="N/A","N/A",'输出-系统进路参数'!M493)</f>
        <v>N/A</v>
      </c>
      <c r="K492" s="22" t="str">
        <f>IF(INDEX(Veh_Marshal,0,5)="N/A","N/A",'输出-系统进路参数'!N493)</f>
        <v>N/A</v>
      </c>
      <c r="L492" s="22" t="str">
        <f>IF(INDEX(Veh_Marshal,0,5)="N/A","N/A",'输出-系统进路参数'!O493)</f>
        <v>N/A</v>
      </c>
      <c r="M492" s="22" t="str">
        <f>IF(INDEX(Veh_Marshal,0,5)="N/A","N/A",'输出-系统进路参数'!P493)</f>
        <v>N/A</v>
      </c>
      <c r="N492" s="22" t="str">
        <f>IF(INDEX(Veh_Marshal,0,5)="N/A","N/A",'输出-系统进路参数'!Q493)</f>
        <v>N/A</v>
      </c>
      <c r="O492" s="22" t="str">
        <f>IF(INDEX(Veh_Marshal,0,5)="N/A","N/A",'输出-系统进路参数'!R493)</f>
        <v>N/A</v>
      </c>
      <c r="P492" s="22" t="str">
        <f>IF(INDEX(Veh_Marshal,0,5)="N/A","N/A",'输出-系统进路参数'!S493)</f>
        <v>N/A</v>
      </c>
      <c r="Q492" s="22" t="str">
        <f>IF(INDEX(Veh_Marshal,0,5)="N/A","N/A",'输出-系统进路参数'!T493)</f>
        <v>N/A</v>
      </c>
      <c r="R492" s="22" t="str">
        <f>IF(INDEX(Veh_Marshal,0,5)="N/A","N/A",'输出-系统进路参数'!U493)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IF(INDEX(Veh_Marshal,0,5)="N/A","N/A",'输出-系统进路参数'!B494)</f>
        <v>N/A</v>
      </c>
      <c r="B493" s="22" t="str">
        <f>IF(INDEX(Veh_Marshal,0,5)="N/A","N/A",'输出-系统进路参数'!E494)</f>
        <v>N/A</v>
      </c>
      <c r="C493" s="22" t="str">
        <f>IF(INDEX(Veh_Marshal,0,5)="N/A","N/A",'输出-系统进路参数'!F494)</f>
        <v>N/A</v>
      </c>
      <c r="D493" s="22" t="str">
        <f>IF(INDEX(Veh_Marshal,0,5)="N/A","N/A",'输出-系统进路参数'!G494)</f>
        <v>N/A</v>
      </c>
      <c r="E493" s="22" t="str">
        <f>IF(INDEX(Veh_Marshal,0,5)="N/A","N/A",'输出-系统进路参数'!H494)</f>
        <v>N/A</v>
      </c>
      <c r="F493" s="22" t="str">
        <f>IF(INDEX(Veh_Marshal,0,5)="N/A","N/A",'输出-系统进路参数'!I494)</f>
        <v>N/A</v>
      </c>
      <c r="G493" s="22" t="str">
        <f>IF(INDEX(Veh_Marshal,0,5)="N/A","N/A",'输出-系统进路参数'!J494)</f>
        <v>N/A</v>
      </c>
      <c r="H493" s="22" t="str">
        <f>IF(INDEX(Veh_Marshal,0,5)="N/A","N/A",'输出-系统进路参数'!K494)</f>
        <v>N/A</v>
      </c>
      <c r="I493" s="22" t="str">
        <f>IF(INDEX(Veh_Marshal,0,5)="N/A","N/A",'输出-系统进路参数'!L494)</f>
        <v>N/A</v>
      </c>
      <c r="J493" s="22" t="str">
        <f>IF(INDEX(Veh_Marshal,0,5)="N/A","N/A",'输出-系统进路参数'!M494)</f>
        <v>N/A</v>
      </c>
      <c r="K493" s="22" t="str">
        <f>IF(INDEX(Veh_Marshal,0,5)="N/A","N/A",'输出-系统进路参数'!N494)</f>
        <v>N/A</v>
      </c>
      <c r="L493" s="22" t="str">
        <f>IF(INDEX(Veh_Marshal,0,5)="N/A","N/A",'输出-系统进路参数'!O494)</f>
        <v>N/A</v>
      </c>
      <c r="M493" s="22" t="str">
        <f>IF(INDEX(Veh_Marshal,0,5)="N/A","N/A",'输出-系统进路参数'!P494)</f>
        <v>N/A</v>
      </c>
      <c r="N493" s="22" t="str">
        <f>IF(INDEX(Veh_Marshal,0,5)="N/A","N/A",'输出-系统进路参数'!Q494)</f>
        <v>N/A</v>
      </c>
      <c r="O493" s="22" t="str">
        <f>IF(INDEX(Veh_Marshal,0,5)="N/A","N/A",'输出-系统进路参数'!R494)</f>
        <v>N/A</v>
      </c>
      <c r="P493" s="22" t="str">
        <f>IF(INDEX(Veh_Marshal,0,5)="N/A","N/A",'输出-系统进路参数'!S494)</f>
        <v>N/A</v>
      </c>
      <c r="Q493" s="22" t="str">
        <f>IF(INDEX(Veh_Marshal,0,5)="N/A","N/A",'输出-系统进路参数'!T494)</f>
        <v>N/A</v>
      </c>
      <c r="R493" s="22" t="str">
        <f>IF(INDEX(Veh_Marshal,0,5)="N/A","N/A",'输出-系统进路参数'!U494)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IF(INDEX(Veh_Marshal,0,5)="N/A","N/A",'输出-系统进路参数'!B495)</f>
        <v>N/A</v>
      </c>
      <c r="B494" s="22" t="str">
        <f>IF(INDEX(Veh_Marshal,0,5)="N/A","N/A",'输出-系统进路参数'!E495)</f>
        <v>N/A</v>
      </c>
      <c r="C494" s="22" t="str">
        <f>IF(INDEX(Veh_Marshal,0,5)="N/A","N/A",'输出-系统进路参数'!F495)</f>
        <v>N/A</v>
      </c>
      <c r="D494" s="22" t="str">
        <f>IF(INDEX(Veh_Marshal,0,5)="N/A","N/A",'输出-系统进路参数'!G495)</f>
        <v>N/A</v>
      </c>
      <c r="E494" s="22" t="str">
        <f>IF(INDEX(Veh_Marshal,0,5)="N/A","N/A",'输出-系统进路参数'!H495)</f>
        <v>N/A</v>
      </c>
      <c r="F494" s="22" t="str">
        <f>IF(INDEX(Veh_Marshal,0,5)="N/A","N/A",'输出-系统进路参数'!I495)</f>
        <v>N/A</v>
      </c>
      <c r="G494" s="22" t="str">
        <f>IF(INDEX(Veh_Marshal,0,5)="N/A","N/A",'输出-系统进路参数'!J495)</f>
        <v>N/A</v>
      </c>
      <c r="H494" s="22" t="str">
        <f>IF(INDEX(Veh_Marshal,0,5)="N/A","N/A",'输出-系统进路参数'!K495)</f>
        <v>N/A</v>
      </c>
      <c r="I494" s="22" t="str">
        <f>IF(INDEX(Veh_Marshal,0,5)="N/A","N/A",'输出-系统进路参数'!L495)</f>
        <v>N/A</v>
      </c>
      <c r="J494" s="22" t="str">
        <f>IF(INDEX(Veh_Marshal,0,5)="N/A","N/A",'输出-系统进路参数'!M495)</f>
        <v>N/A</v>
      </c>
      <c r="K494" s="22" t="str">
        <f>IF(INDEX(Veh_Marshal,0,5)="N/A","N/A",'输出-系统进路参数'!N495)</f>
        <v>N/A</v>
      </c>
      <c r="L494" s="22" t="str">
        <f>IF(INDEX(Veh_Marshal,0,5)="N/A","N/A",'输出-系统进路参数'!O495)</f>
        <v>N/A</v>
      </c>
      <c r="M494" s="22" t="str">
        <f>IF(INDEX(Veh_Marshal,0,5)="N/A","N/A",'输出-系统进路参数'!P495)</f>
        <v>N/A</v>
      </c>
      <c r="N494" s="22" t="str">
        <f>IF(INDEX(Veh_Marshal,0,5)="N/A","N/A",'输出-系统进路参数'!Q495)</f>
        <v>N/A</v>
      </c>
      <c r="O494" s="22" t="str">
        <f>IF(INDEX(Veh_Marshal,0,5)="N/A","N/A",'输出-系统进路参数'!R495)</f>
        <v>N/A</v>
      </c>
      <c r="P494" s="22" t="str">
        <f>IF(INDEX(Veh_Marshal,0,5)="N/A","N/A",'输出-系统进路参数'!S495)</f>
        <v>N/A</v>
      </c>
      <c r="Q494" s="22" t="str">
        <f>IF(INDEX(Veh_Marshal,0,5)="N/A","N/A",'输出-系统进路参数'!T495)</f>
        <v>N/A</v>
      </c>
      <c r="R494" s="22" t="str">
        <f>IF(INDEX(Veh_Marshal,0,5)="N/A","N/A",'输出-系统进路参数'!U495)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IF(INDEX(Veh_Marshal,0,5)="N/A","N/A",'输出-系统进路参数'!B496)</f>
        <v>N/A</v>
      </c>
      <c r="B495" s="22" t="str">
        <f>IF(INDEX(Veh_Marshal,0,5)="N/A","N/A",'输出-系统进路参数'!E496)</f>
        <v>N/A</v>
      </c>
      <c r="C495" s="22" t="str">
        <f>IF(INDEX(Veh_Marshal,0,5)="N/A","N/A",'输出-系统进路参数'!F496)</f>
        <v>N/A</v>
      </c>
      <c r="D495" s="22" t="str">
        <f>IF(INDEX(Veh_Marshal,0,5)="N/A","N/A",'输出-系统进路参数'!G496)</f>
        <v>N/A</v>
      </c>
      <c r="E495" s="22" t="str">
        <f>IF(INDEX(Veh_Marshal,0,5)="N/A","N/A",'输出-系统进路参数'!H496)</f>
        <v>N/A</v>
      </c>
      <c r="F495" s="22" t="str">
        <f>IF(INDEX(Veh_Marshal,0,5)="N/A","N/A",'输出-系统进路参数'!I496)</f>
        <v>N/A</v>
      </c>
      <c r="G495" s="22" t="str">
        <f>IF(INDEX(Veh_Marshal,0,5)="N/A","N/A",'输出-系统进路参数'!J496)</f>
        <v>N/A</v>
      </c>
      <c r="H495" s="22" t="str">
        <f>IF(INDEX(Veh_Marshal,0,5)="N/A","N/A",'输出-系统进路参数'!K496)</f>
        <v>N/A</v>
      </c>
      <c r="I495" s="22" t="str">
        <f>IF(INDEX(Veh_Marshal,0,5)="N/A","N/A",'输出-系统进路参数'!L496)</f>
        <v>N/A</v>
      </c>
      <c r="J495" s="22" t="str">
        <f>IF(INDEX(Veh_Marshal,0,5)="N/A","N/A",'输出-系统进路参数'!M496)</f>
        <v>N/A</v>
      </c>
      <c r="K495" s="22" t="str">
        <f>IF(INDEX(Veh_Marshal,0,5)="N/A","N/A",'输出-系统进路参数'!N496)</f>
        <v>N/A</v>
      </c>
      <c r="L495" s="22" t="str">
        <f>IF(INDEX(Veh_Marshal,0,5)="N/A","N/A",'输出-系统进路参数'!O496)</f>
        <v>N/A</v>
      </c>
      <c r="M495" s="22" t="str">
        <f>IF(INDEX(Veh_Marshal,0,5)="N/A","N/A",'输出-系统进路参数'!P496)</f>
        <v>N/A</v>
      </c>
      <c r="N495" s="22" t="str">
        <f>IF(INDEX(Veh_Marshal,0,5)="N/A","N/A",'输出-系统进路参数'!Q496)</f>
        <v>N/A</v>
      </c>
      <c r="O495" s="22" t="str">
        <f>IF(INDEX(Veh_Marshal,0,5)="N/A","N/A",'输出-系统进路参数'!R496)</f>
        <v>N/A</v>
      </c>
      <c r="P495" s="22" t="str">
        <f>IF(INDEX(Veh_Marshal,0,5)="N/A","N/A",'输出-系统进路参数'!S496)</f>
        <v>N/A</v>
      </c>
      <c r="Q495" s="22" t="str">
        <f>IF(INDEX(Veh_Marshal,0,5)="N/A","N/A",'输出-系统进路参数'!T496)</f>
        <v>N/A</v>
      </c>
      <c r="R495" s="22" t="str">
        <f>IF(INDEX(Veh_Marshal,0,5)="N/A","N/A",'输出-系统进路参数'!U496)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IF(INDEX(Veh_Marshal,0,5)="N/A","N/A",'输出-系统进路参数'!B497)</f>
        <v>N/A</v>
      </c>
      <c r="B496" s="22" t="str">
        <f>IF(INDEX(Veh_Marshal,0,5)="N/A","N/A",'输出-系统进路参数'!E497)</f>
        <v>N/A</v>
      </c>
      <c r="C496" s="22" t="str">
        <f>IF(INDEX(Veh_Marshal,0,5)="N/A","N/A",'输出-系统进路参数'!F497)</f>
        <v>N/A</v>
      </c>
      <c r="D496" s="22" t="str">
        <f>IF(INDEX(Veh_Marshal,0,5)="N/A","N/A",'输出-系统进路参数'!G497)</f>
        <v>N/A</v>
      </c>
      <c r="E496" s="22" t="str">
        <f>IF(INDEX(Veh_Marshal,0,5)="N/A","N/A",'输出-系统进路参数'!H497)</f>
        <v>N/A</v>
      </c>
      <c r="F496" s="22" t="str">
        <f>IF(INDEX(Veh_Marshal,0,5)="N/A","N/A",'输出-系统进路参数'!I497)</f>
        <v>N/A</v>
      </c>
      <c r="G496" s="22" t="str">
        <f>IF(INDEX(Veh_Marshal,0,5)="N/A","N/A",'输出-系统进路参数'!J497)</f>
        <v>N/A</v>
      </c>
      <c r="H496" s="22" t="str">
        <f>IF(INDEX(Veh_Marshal,0,5)="N/A","N/A",'输出-系统进路参数'!K497)</f>
        <v>N/A</v>
      </c>
      <c r="I496" s="22" t="str">
        <f>IF(INDEX(Veh_Marshal,0,5)="N/A","N/A",'输出-系统进路参数'!L497)</f>
        <v>N/A</v>
      </c>
      <c r="J496" s="22" t="str">
        <f>IF(INDEX(Veh_Marshal,0,5)="N/A","N/A",'输出-系统进路参数'!M497)</f>
        <v>N/A</v>
      </c>
      <c r="K496" s="22" t="str">
        <f>IF(INDEX(Veh_Marshal,0,5)="N/A","N/A",'输出-系统进路参数'!N497)</f>
        <v>N/A</v>
      </c>
      <c r="L496" s="22" t="str">
        <f>IF(INDEX(Veh_Marshal,0,5)="N/A","N/A",'输出-系统进路参数'!O497)</f>
        <v>N/A</v>
      </c>
      <c r="M496" s="22" t="str">
        <f>IF(INDEX(Veh_Marshal,0,5)="N/A","N/A",'输出-系统进路参数'!P497)</f>
        <v>N/A</v>
      </c>
      <c r="N496" s="22" t="str">
        <f>IF(INDEX(Veh_Marshal,0,5)="N/A","N/A",'输出-系统进路参数'!Q497)</f>
        <v>N/A</v>
      </c>
      <c r="O496" s="22" t="str">
        <f>IF(INDEX(Veh_Marshal,0,5)="N/A","N/A",'输出-系统进路参数'!R497)</f>
        <v>N/A</v>
      </c>
      <c r="P496" s="22" t="str">
        <f>IF(INDEX(Veh_Marshal,0,5)="N/A","N/A",'输出-系统进路参数'!S497)</f>
        <v>N/A</v>
      </c>
      <c r="Q496" s="22" t="str">
        <f>IF(INDEX(Veh_Marshal,0,5)="N/A","N/A",'输出-系统进路参数'!T497)</f>
        <v>N/A</v>
      </c>
      <c r="R496" s="22" t="str">
        <f>IF(INDEX(Veh_Marshal,0,5)="N/A","N/A",'输出-系统进路参数'!U497)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IF(INDEX(Veh_Marshal,0,5)="N/A","N/A",'输出-系统进路参数'!B498)</f>
        <v>N/A</v>
      </c>
      <c r="B497" s="22" t="str">
        <f>IF(INDEX(Veh_Marshal,0,5)="N/A","N/A",'输出-系统进路参数'!E498)</f>
        <v>N/A</v>
      </c>
      <c r="C497" s="22" t="str">
        <f>IF(INDEX(Veh_Marshal,0,5)="N/A","N/A",'输出-系统进路参数'!F498)</f>
        <v>N/A</v>
      </c>
      <c r="D497" s="22" t="str">
        <f>IF(INDEX(Veh_Marshal,0,5)="N/A","N/A",'输出-系统进路参数'!G498)</f>
        <v>N/A</v>
      </c>
      <c r="E497" s="22" t="str">
        <f>IF(INDEX(Veh_Marshal,0,5)="N/A","N/A",'输出-系统进路参数'!H498)</f>
        <v>N/A</v>
      </c>
      <c r="F497" s="22" t="str">
        <f>IF(INDEX(Veh_Marshal,0,5)="N/A","N/A",'输出-系统进路参数'!I498)</f>
        <v>N/A</v>
      </c>
      <c r="G497" s="22" t="str">
        <f>IF(INDEX(Veh_Marshal,0,5)="N/A","N/A",'输出-系统进路参数'!J498)</f>
        <v>N/A</v>
      </c>
      <c r="H497" s="22" t="str">
        <f>IF(INDEX(Veh_Marshal,0,5)="N/A","N/A",'输出-系统进路参数'!K498)</f>
        <v>N/A</v>
      </c>
      <c r="I497" s="22" t="str">
        <f>IF(INDEX(Veh_Marshal,0,5)="N/A","N/A",'输出-系统进路参数'!L498)</f>
        <v>N/A</v>
      </c>
      <c r="J497" s="22" t="str">
        <f>IF(INDEX(Veh_Marshal,0,5)="N/A","N/A",'输出-系统进路参数'!M498)</f>
        <v>N/A</v>
      </c>
      <c r="K497" s="22" t="str">
        <f>IF(INDEX(Veh_Marshal,0,5)="N/A","N/A",'输出-系统进路参数'!N498)</f>
        <v>N/A</v>
      </c>
      <c r="L497" s="22" t="str">
        <f>IF(INDEX(Veh_Marshal,0,5)="N/A","N/A",'输出-系统进路参数'!O498)</f>
        <v>N/A</v>
      </c>
      <c r="M497" s="22" t="str">
        <f>IF(INDEX(Veh_Marshal,0,5)="N/A","N/A",'输出-系统进路参数'!P498)</f>
        <v>N/A</v>
      </c>
      <c r="N497" s="22" t="str">
        <f>IF(INDEX(Veh_Marshal,0,5)="N/A","N/A",'输出-系统进路参数'!Q498)</f>
        <v>N/A</v>
      </c>
      <c r="O497" s="22" t="str">
        <f>IF(INDEX(Veh_Marshal,0,5)="N/A","N/A",'输出-系统进路参数'!R498)</f>
        <v>N/A</v>
      </c>
      <c r="P497" s="22" t="str">
        <f>IF(INDEX(Veh_Marshal,0,5)="N/A","N/A",'输出-系统进路参数'!S498)</f>
        <v>N/A</v>
      </c>
      <c r="Q497" s="22" t="str">
        <f>IF(INDEX(Veh_Marshal,0,5)="N/A","N/A",'输出-系统进路参数'!T498)</f>
        <v>N/A</v>
      </c>
      <c r="R497" s="22" t="str">
        <f>IF(INDEX(Veh_Marshal,0,5)="N/A","N/A",'输出-系统进路参数'!U498)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IF(INDEX(Veh_Marshal,0,5)="N/A","N/A",'输出-系统进路参数'!B499)</f>
        <v>N/A</v>
      </c>
      <c r="B498" s="22" t="str">
        <f>IF(INDEX(Veh_Marshal,0,5)="N/A","N/A",'输出-系统进路参数'!E499)</f>
        <v>N/A</v>
      </c>
      <c r="C498" s="22" t="str">
        <f>IF(INDEX(Veh_Marshal,0,5)="N/A","N/A",'输出-系统进路参数'!F499)</f>
        <v>N/A</v>
      </c>
      <c r="D498" s="22" t="str">
        <f>IF(INDEX(Veh_Marshal,0,5)="N/A","N/A",'输出-系统进路参数'!G499)</f>
        <v>N/A</v>
      </c>
      <c r="E498" s="22" t="str">
        <f>IF(INDEX(Veh_Marshal,0,5)="N/A","N/A",'输出-系统进路参数'!H499)</f>
        <v>N/A</v>
      </c>
      <c r="F498" s="22" t="str">
        <f>IF(INDEX(Veh_Marshal,0,5)="N/A","N/A",'输出-系统进路参数'!I499)</f>
        <v>N/A</v>
      </c>
      <c r="G498" s="22" t="str">
        <f>IF(INDEX(Veh_Marshal,0,5)="N/A","N/A",'输出-系统进路参数'!J499)</f>
        <v>N/A</v>
      </c>
      <c r="H498" s="22" t="str">
        <f>IF(INDEX(Veh_Marshal,0,5)="N/A","N/A",'输出-系统进路参数'!K499)</f>
        <v>N/A</v>
      </c>
      <c r="I498" s="22" t="str">
        <f>IF(INDEX(Veh_Marshal,0,5)="N/A","N/A",'输出-系统进路参数'!L499)</f>
        <v>N/A</v>
      </c>
      <c r="J498" s="22" t="str">
        <f>IF(INDEX(Veh_Marshal,0,5)="N/A","N/A",'输出-系统进路参数'!M499)</f>
        <v>N/A</v>
      </c>
      <c r="K498" s="22" t="str">
        <f>IF(INDEX(Veh_Marshal,0,5)="N/A","N/A",'输出-系统进路参数'!N499)</f>
        <v>N/A</v>
      </c>
      <c r="L498" s="22" t="str">
        <f>IF(INDEX(Veh_Marshal,0,5)="N/A","N/A",'输出-系统进路参数'!O499)</f>
        <v>N/A</v>
      </c>
      <c r="M498" s="22" t="str">
        <f>IF(INDEX(Veh_Marshal,0,5)="N/A","N/A",'输出-系统进路参数'!P499)</f>
        <v>N/A</v>
      </c>
      <c r="N498" s="22" t="str">
        <f>IF(INDEX(Veh_Marshal,0,5)="N/A","N/A",'输出-系统进路参数'!Q499)</f>
        <v>N/A</v>
      </c>
      <c r="O498" s="22" t="str">
        <f>IF(INDEX(Veh_Marshal,0,5)="N/A","N/A",'输出-系统进路参数'!R499)</f>
        <v>N/A</v>
      </c>
      <c r="P498" s="22" t="str">
        <f>IF(INDEX(Veh_Marshal,0,5)="N/A","N/A",'输出-系统进路参数'!S499)</f>
        <v>N/A</v>
      </c>
      <c r="Q498" s="22" t="str">
        <f>IF(INDEX(Veh_Marshal,0,5)="N/A","N/A",'输出-系统进路参数'!T499)</f>
        <v>N/A</v>
      </c>
      <c r="R498" s="22" t="str">
        <f>IF(INDEX(Veh_Marshal,0,5)="N/A","N/A",'输出-系统进路参数'!U499)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IF(INDEX(Veh_Marshal,0,5)="N/A","N/A",'输出-系统进路参数'!B500)</f>
        <v>N/A</v>
      </c>
      <c r="B499" s="22" t="str">
        <f>IF(INDEX(Veh_Marshal,0,5)="N/A","N/A",'输出-系统进路参数'!E500)</f>
        <v>N/A</v>
      </c>
      <c r="C499" s="22" t="str">
        <f>IF(INDEX(Veh_Marshal,0,5)="N/A","N/A",'输出-系统进路参数'!F500)</f>
        <v>N/A</v>
      </c>
      <c r="D499" s="22" t="str">
        <f>IF(INDEX(Veh_Marshal,0,5)="N/A","N/A",'输出-系统进路参数'!G500)</f>
        <v>N/A</v>
      </c>
      <c r="E499" s="22" t="str">
        <f>IF(INDEX(Veh_Marshal,0,5)="N/A","N/A",'输出-系统进路参数'!H500)</f>
        <v>N/A</v>
      </c>
      <c r="F499" s="22" t="str">
        <f>IF(INDEX(Veh_Marshal,0,5)="N/A","N/A",'输出-系统进路参数'!I500)</f>
        <v>N/A</v>
      </c>
      <c r="G499" s="22" t="str">
        <f>IF(INDEX(Veh_Marshal,0,5)="N/A","N/A",'输出-系统进路参数'!J500)</f>
        <v>N/A</v>
      </c>
      <c r="H499" s="22" t="str">
        <f>IF(INDEX(Veh_Marshal,0,5)="N/A","N/A",'输出-系统进路参数'!K500)</f>
        <v>N/A</v>
      </c>
      <c r="I499" s="22" t="str">
        <f>IF(INDEX(Veh_Marshal,0,5)="N/A","N/A",'输出-系统进路参数'!L500)</f>
        <v>N/A</v>
      </c>
      <c r="J499" s="22" t="str">
        <f>IF(INDEX(Veh_Marshal,0,5)="N/A","N/A",'输出-系统进路参数'!M500)</f>
        <v>N/A</v>
      </c>
      <c r="K499" s="22" t="str">
        <f>IF(INDEX(Veh_Marshal,0,5)="N/A","N/A",'输出-系统进路参数'!N500)</f>
        <v>N/A</v>
      </c>
      <c r="L499" s="22" t="str">
        <f>IF(INDEX(Veh_Marshal,0,5)="N/A","N/A",'输出-系统进路参数'!O500)</f>
        <v>N/A</v>
      </c>
      <c r="M499" s="22" t="str">
        <f>IF(INDEX(Veh_Marshal,0,5)="N/A","N/A",'输出-系统进路参数'!P500)</f>
        <v>N/A</v>
      </c>
      <c r="N499" s="22" t="str">
        <f>IF(INDEX(Veh_Marshal,0,5)="N/A","N/A",'输出-系统进路参数'!Q500)</f>
        <v>N/A</v>
      </c>
      <c r="O499" s="22" t="str">
        <f>IF(INDEX(Veh_Marshal,0,5)="N/A","N/A",'输出-系统进路参数'!R500)</f>
        <v>N/A</v>
      </c>
      <c r="P499" s="22" t="str">
        <f>IF(INDEX(Veh_Marshal,0,5)="N/A","N/A",'输出-系统进路参数'!S500)</f>
        <v>N/A</v>
      </c>
      <c r="Q499" s="22" t="str">
        <f>IF(INDEX(Veh_Marshal,0,5)="N/A","N/A",'输出-系统进路参数'!T500)</f>
        <v>N/A</v>
      </c>
      <c r="R499" s="22" t="str">
        <f>IF(INDEX(Veh_Marshal,0,5)="N/A","N/A",'输出-系统进路参数'!U500)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IF(INDEX(Veh_Marshal,0,5)="N/A","N/A",'输出-系统进路参数'!B501)</f>
        <v>N/A</v>
      </c>
      <c r="B500" s="22" t="str">
        <f>IF(INDEX(Veh_Marshal,0,5)="N/A","N/A",'输出-系统进路参数'!E501)</f>
        <v>N/A</v>
      </c>
      <c r="C500" s="22" t="str">
        <f>IF(INDEX(Veh_Marshal,0,5)="N/A","N/A",'输出-系统进路参数'!F501)</f>
        <v>N/A</v>
      </c>
      <c r="D500" s="22" t="str">
        <f>IF(INDEX(Veh_Marshal,0,5)="N/A","N/A",'输出-系统进路参数'!G501)</f>
        <v>N/A</v>
      </c>
      <c r="E500" s="22" t="str">
        <f>IF(INDEX(Veh_Marshal,0,5)="N/A","N/A",'输出-系统进路参数'!H501)</f>
        <v>N/A</v>
      </c>
      <c r="F500" s="22" t="str">
        <f>IF(INDEX(Veh_Marshal,0,5)="N/A","N/A",'输出-系统进路参数'!I501)</f>
        <v>N/A</v>
      </c>
      <c r="G500" s="22" t="str">
        <f>IF(INDEX(Veh_Marshal,0,5)="N/A","N/A",'输出-系统进路参数'!J501)</f>
        <v>N/A</v>
      </c>
      <c r="H500" s="22" t="str">
        <f>IF(INDEX(Veh_Marshal,0,5)="N/A","N/A",'输出-系统进路参数'!K501)</f>
        <v>N/A</v>
      </c>
      <c r="I500" s="22" t="str">
        <f>IF(INDEX(Veh_Marshal,0,5)="N/A","N/A",'输出-系统进路参数'!L501)</f>
        <v>N/A</v>
      </c>
      <c r="J500" s="22" t="str">
        <f>IF(INDEX(Veh_Marshal,0,5)="N/A","N/A",'输出-系统进路参数'!M501)</f>
        <v>N/A</v>
      </c>
      <c r="K500" s="22" t="str">
        <f>IF(INDEX(Veh_Marshal,0,5)="N/A","N/A",'输出-系统进路参数'!N501)</f>
        <v>N/A</v>
      </c>
      <c r="L500" s="22" t="str">
        <f>IF(INDEX(Veh_Marshal,0,5)="N/A","N/A",'输出-系统进路参数'!O501)</f>
        <v>N/A</v>
      </c>
      <c r="M500" s="22" t="str">
        <f>IF(INDEX(Veh_Marshal,0,5)="N/A","N/A",'输出-系统进路参数'!P501)</f>
        <v>N/A</v>
      </c>
      <c r="N500" s="22" t="str">
        <f>IF(INDEX(Veh_Marshal,0,5)="N/A","N/A",'输出-系统进路参数'!Q501)</f>
        <v>N/A</v>
      </c>
      <c r="O500" s="22" t="str">
        <f>IF(INDEX(Veh_Marshal,0,5)="N/A","N/A",'输出-系统进路参数'!R501)</f>
        <v>N/A</v>
      </c>
      <c r="P500" s="22" t="str">
        <f>IF(INDEX(Veh_Marshal,0,5)="N/A","N/A",'输出-系统进路参数'!S501)</f>
        <v>N/A</v>
      </c>
      <c r="Q500" s="22" t="str">
        <f>IF(INDEX(Veh_Marshal,0,5)="N/A","N/A",'输出-系统进路参数'!T501)</f>
        <v>N/A</v>
      </c>
      <c r="R500" s="22" t="str">
        <f>IF(INDEX(Veh_Marshal,0,5)="N/A","N/A",'输出-系统进路参数'!U501)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IF(INDEX(Veh_Marshal,0,5)="N/A","N/A",'输出-系统进路参数'!B502)</f>
        <v>N/A</v>
      </c>
      <c r="B501" s="22" t="str">
        <f>IF(INDEX(Veh_Marshal,0,5)="N/A","N/A",'输出-系统进路参数'!E502)</f>
        <v>N/A</v>
      </c>
      <c r="C501" s="22" t="str">
        <f>IF(INDEX(Veh_Marshal,0,5)="N/A","N/A",'输出-系统进路参数'!F502)</f>
        <v>N/A</v>
      </c>
      <c r="D501" s="22" t="str">
        <f>IF(INDEX(Veh_Marshal,0,5)="N/A","N/A",'输出-系统进路参数'!G502)</f>
        <v>N/A</v>
      </c>
      <c r="E501" s="22" t="str">
        <f>IF(INDEX(Veh_Marshal,0,5)="N/A","N/A",'输出-系统进路参数'!H502)</f>
        <v>N/A</v>
      </c>
      <c r="F501" s="22" t="str">
        <f>IF(INDEX(Veh_Marshal,0,5)="N/A","N/A",'输出-系统进路参数'!I502)</f>
        <v>N/A</v>
      </c>
      <c r="G501" s="22" t="str">
        <f>IF(INDEX(Veh_Marshal,0,5)="N/A","N/A",'输出-系统进路参数'!J502)</f>
        <v>N/A</v>
      </c>
      <c r="H501" s="22" t="str">
        <f>IF(INDEX(Veh_Marshal,0,5)="N/A","N/A",'输出-系统进路参数'!K502)</f>
        <v>N/A</v>
      </c>
      <c r="I501" s="22" t="str">
        <f>IF(INDEX(Veh_Marshal,0,5)="N/A","N/A",'输出-系统进路参数'!L502)</f>
        <v>N/A</v>
      </c>
      <c r="J501" s="22" t="str">
        <f>IF(INDEX(Veh_Marshal,0,5)="N/A","N/A",'输出-系统进路参数'!M502)</f>
        <v>N/A</v>
      </c>
      <c r="K501" s="22" t="str">
        <f>IF(INDEX(Veh_Marshal,0,5)="N/A","N/A",'输出-系统进路参数'!N502)</f>
        <v>N/A</v>
      </c>
      <c r="L501" s="22" t="str">
        <f>IF(INDEX(Veh_Marshal,0,5)="N/A","N/A",'输出-系统进路参数'!O502)</f>
        <v>N/A</v>
      </c>
      <c r="M501" s="22" t="str">
        <f>IF(INDEX(Veh_Marshal,0,5)="N/A","N/A",'输出-系统进路参数'!P502)</f>
        <v>N/A</v>
      </c>
      <c r="N501" s="22" t="str">
        <f>IF(INDEX(Veh_Marshal,0,5)="N/A","N/A",'输出-系统进路参数'!Q502)</f>
        <v>N/A</v>
      </c>
      <c r="O501" s="22" t="str">
        <f>IF(INDEX(Veh_Marshal,0,5)="N/A","N/A",'输出-系统进路参数'!R502)</f>
        <v>N/A</v>
      </c>
      <c r="P501" s="22" t="str">
        <f>IF(INDEX(Veh_Marshal,0,5)="N/A","N/A",'输出-系统进路参数'!S502)</f>
        <v>N/A</v>
      </c>
      <c r="Q501" s="22" t="str">
        <f>IF(INDEX(Veh_Marshal,0,5)="N/A","N/A",'输出-系统进路参数'!T502)</f>
        <v>N/A</v>
      </c>
      <c r="R501" s="22" t="str">
        <f>IF(INDEX(Veh_Marshal,0,5)="N/A","N/A",'输出-系统进路参数'!U502)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IF(INDEX(Veh_Marshal,0,5)="N/A","N/A",'输出-系统进路参数'!B503)</f>
        <v>N/A</v>
      </c>
      <c r="B502" s="22" t="str">
        <f>IF(INDEX(Veh_Marshal,0,5)="N/A","N/A",'输出-系统进路参数'!E503)</f>
        <v>N/A</v>
      </c>
      <c r="C502" s="22" t="str">
        <f>IF(INDEX(Veh_Marshal,0,5)="N/A","N/A",'输出-系统进路参数'!F503)</f>
        <v>N/A</v>
      </c>
      <c r="D502" s="22" t="str">
        <f>IF(INDEX(Veh_Marshal,0,5)="N/A","N/A",'输出-系统进路参数'!G503)</f>
        <v>N/A</v>
      </c>
      <c r="E502" s="22" t="str">
        <f>IF(INDEX(Veh_Marshal,0,5)="N/A","N/A",'输出-系统进路参数'!H503)</f>
        <v>N/A</v>
      </c>
      <c r="F502" s="22" t="str">
        <f>IF(INDEX(Veh_Marshal,0,5)="N/A","N/A",'输出-系统进路参数'!I503)</f>
        <v>N/A</v>
      </c>
      <c r="G502" s="22" t="str">
        <f>IF(INDEX(Veh_Marshal,0,5)="N/A","N/A",'输出-系统进路参数'!J503)</f>
        <v>N/A</v>
      </c>
      <c r="H502" s="22" t="str">
        <f>IF(INDEX(Veh_Marshal,0,5)="N/A","N/A",'输出-系统进路参数'!K503)</f>
        <v>N/A</v>
      </c>
      <c r="I502" s="22" t="str">
        <f>IF(INDEX(Veh_Marshal,0,5)="N/A","N/A",'输出-系统进路参数'!L503)</f>
        <v>N/A</v>
      </c>
      <c r="J502" s="22" t="str">
        <f>IF(INDEX(Veh_Marshal,0,5)="N/A","N/A",'输出-系统进路参数'!M503)</f>
        <v>N/A</v>
      </c>
      <c r="K502" s="22" t="str">
        <f>IF(INDEX(Veh_Marshal,0,5)="N/A","N/A",'输出-系统进路参数'!N503)</f>
        <v>N/A</v>
      </c>
      <c r="L502" s="22" t="str">
        <f>IF(INDEX(Veh_Marshal,0,5)="N/A","N/A",'输出-系统进路参数'!O503)</f>
        <v>N/A</v>
      </c>
      <c r="M502" s="22" t="str">
        <f>IF(INDEX(Veh_Marshal,0,5)="N/A","N/A",'输出-系统进路参数'!P503)</f>
        <v>N/A</v>
      </c>
      <c r="N502" s="22" t="str">
        <f>IF(INDEX(Veh_Marshal,0,5)="N/A","N/A",'输出-系统进路参数'!Q503)</f>
        <v>N/A</v>
      </c>
      <c r="O502" s="22" t="str">
        <f>IF(INDEX(Veh_Marshal,0,5)="N/A","N/A",'输出-系统进路参数'!R503)</f>
        <v>N/A</v>
      </c>
      <c r="P502" s="22" t="str">
        <f>IF(INDEX(Veh_Marshal,0,5)="N/A","N/A",'输出-系统进路参数'!S503)</f>
        <v>N/A</v>
      </c>
      <c r="Q502" s="22" t="str">
        <f>IF(INDEX(Veh_Marshal,0,5)="N/A","N/A",'输出-系统进路参数'!T503)</f>
        <v>N/A</v>
      </c>
      <c r="R502" s="22" t="str">
        <f>IF(INDEX(Veh_Marshal,0,5)="N/A","N/A",'输出-系统进路参数'!U503)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IF(INDEX(Veh_Marshal,0,5)="N/A","N/A",'输出-系统进路参数'!B504)</f>
        <v>N/A</v>
      </c>
      <c r="B503" s="22" t="str">
        <f>IF(INDEX(Veh_Marshal,0,5)="N/A","N/A",'输出-系统进路参数'!E504)</f>
        <v>N/A</v>
      </c>
      <c r="C503" s="22" t="str">
        <f>IF(INDEX(Veh_Marshal,0,5)="N/A","N/A",'输出-系统进路参数'!F504)</f>
        <v>N/A</v>
      </c>
      <c r="D503" s="22" t="str">
        <f>IF(INDEX(Veh_Marshal,0,5)="N/A","N/A",'输出-系统进路参数'!G504)</f>
        <v>N/A</v>
      </c>
      <c r="E503" s="22" t="str">
        <f>IF(INDEX(Veh_Marshal,0,5)="N/A","N/A",'输出-系统进路参数'!H504)</f>
        <v>N/A</v>
      </c>
      <c r="F503" s="22" t="str">
        <f>IF(INDEX(Veh_Marshal,0,5)="N/A","N/A",'输出-系统进路参数'!I504)</f>
        <v>N/A</v>
      </c>
      <c r="G503" s="22" t="str">
        <f>IF(INDEX(Veh_Marshal,0,5)="N/A","N/A",'输出-系统进路参数'!J504)</f>
        <v>N/A</v>
      </c>
      <c r="H503" s="22" t="str">
        <f>IF(INDEX(Veh_Marshal,0,5)="N/A","N/A",'输出-系统进路参数'!K504)</f>
        <v>N/A</v>
      </c>
      <c r="I503" s="22" t="str">
        <f>IF(INDEX(Veh_Marshal,0,5)="N/A","N/A",'输出-系统进路参数'!L504)</f>
        <v>N/A</v>
      </c>
      <c r="J503" s="22" t="str">
        <f>IF(INDEX(Veh_Marshal,0,5)="N/A","N/A",'输出-系统进路参数'!M504)</f>
        <v>N/A</v>
      </c>
      <c r="K503" s="22" t="str">
        <f>IF(INDEX(Veh_Marshal,0,5)="N/A","N/A",'输出-系统进路参数'!N504)</f>
        <v>N/A</v>
      </c>
      <c r="L503" s="22" t="str">
        <f>IF(INDEX(Veh_Marshal,0,5)="N/A","N/A",'输出-系统进路参数'!O504)</f>
        <v>N/A</v>
      </c>
      <c r="M503" s="22" t="str">
        <f>IF(INDEX(Veh_Marshal,0,5)="N/A","N/A",'输出-系统进路参数'!P504)</f>
        <v>N/A</v>
      </c>
      <c r="N503" s="22" t="str">
        <f>IF(INDEX(Veh_Marshal,0,5)="N/A","N/A",'输出-系统进路参数'!Q504)</f>
        <v>N/A</v>
      </c>
      <c r="O503" s="22" t="str">
        <f>IF(INDEX(Veh_Marshal,0,5)="N/A","N/A",'输出-系统进路参数'!R504)</f>
        <v>N/A</v>
      </c>
      <c r="P503" s="22" t="str">
        <f>IF(INDEX(Veh_Marshal,0,5)="N/A","N/A",'输出-系统进路参数'!S504)</f>
        <v>N/A</v>
      </c>
      <c r="Q503" s="22" t="str">
        <f>IF(INDEX(Veh_Marshal,0,5)="N/A","N/A",'输出-系统进路参数'!T504)</f>
        <v>N/A</v>
      </c>
      <c r="R503" s="22" t="str">
        <f>IF(INDEX(Veh_Marshal,0,5)="N/A","N/A",'输出-系统进路参数'!U504)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IF(INDEX(Veh_Marshal,0,5)="N/A","N/A",'输出-系统进路参数'!B505)</f>
        <v>N/A</v>
      </c>
      <c r="B504" s="22" t="str">
        <f>IF(INDEX(Veh_Marshal,0,5)="N/A","N/A",'输出-系统进路参数'!E505)</f>
        <v>N/A</v>
      </c>
      <c r="C504" s="22" t="str">
        <f>IF(INDEX(Veh_Marshal,0,5)="N/A","N/A",'输出-系统进路参数'!F505)</f>
        <v>N/A</v>
      </c>
      <c r="D504" s="22" t="str">
        <f>IF(INDEX(Veh_Marshal,0,5)="N/A","N/A",'输出-系统进路参数'!G505)</f>
        <v>N/A</v>
      </c>
      <c r="E504" s="22" t="str">
        <f>IF(INDEX(Veh_Marshal,0,5)="N/A","N/A",'输出-系统进路参数'!H505)</f>
        <v>N/A</v>
      </c>
      <c r="F504" s="22" t="str">
        <f>IF(INDEX(Veh_Marshal,0,5)="N/A","N/A",'输出-系统进路参数'!I505)</f>
        <v>N/A</v>
      </c>
      <c r="G504" s="22" t="str">
        <f>IF(INDEX(Veh_Marshal,0,5)="N/A","N/A",'输出-系统进路参数'!J505)</f>
        <v>N/A</v>
      </c>
      <c r="H504" s="22" t="str">
        <f>IF(INDEX(Veh_Marshal,0,5)="N/A","N/A",'输出-系统进路参数'!K505)</f>
        <v>N/A</v>
      </c>
      <c r="I504" s="22" t="str">
        <f>IF(INDEX(Veh_Marshal,0,5)="N/A","N/A",'输出-系统进路参数'!L505)</f>
        <v>N/A</v>
      </c>
      <c r="J504" s="22" t="str">
        <f>IF(INDEX(Veh_Marshal,0,5)="N/A","N/A",'输出-系统进路参数'!M505)</f>
        <v>N/A</v>
      </c>
      <c r="K504" s="22" t="str">
        <f>IF(INDEX(Veh_Marshal,0,5)="N/A","N/A",'输出-系统进路参数'!N505)</f>
        <v>N/A</v>
      </c>
      <c r="L504" s="22" t="str">
        <f>IF(INDEX(Veh_Marshal,0,5)="N/A","N/A",'输出-系统进路参数'!O505)</f>
        <v>N/A</v>
      </c>
      <c r="M504" s="22" t="str">
        <f>IF(INDEX(Veh_Marshal,0,5)="N/A","N/A",'输出-系统进路参数'!P505)</f>
        <v>N/A</v>
      </c>
      <c r="N504" s="22" t="str">
        <f>IF(INDEX(Veh_Marshal,0,5)="N/A","N/A",'输出-系统进路参数'!Q505)</f>
        <v>N/A</v>
      </c>
      <c r="O504" s="22" t="str">
        <f>IF(INDEX(Veh_Marshal,0,5)="N/A","N/A",'输出-系统进路参数'!R505)</f>
        <v>N/A</v>
      </c>
      <c r="P504" s="22" t="str">
        <f>IF(INDEX(Veh_Marshal,0,5)="N/A","N/A",'输出-系统进路参数'!S505)</f>
        <v>N/A</v>
      </c>
      <c r="Q504" s="22" t="str">
        <f>IF(INDEX(Veh_Marshal,0,5)="N/A","N/A",'输出-系统进路参数'!T505)</f>
        <v>N/A</v>
      </c>
      <c r="R504" s="22" t="str">
        <f>IF(INDEX(Veh_Marshal,0,5)="N/A","N/A",'输出-系统进路参数'!U505)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IF(INDEX(Veh_Marshal,0,5)="N/A","N/A",'输出-系统进路参数'!B506)</f>
        <v>N/A</v>
      </c>
      <c r="B505" s="22" t="str">
        <f>IF(INDEX(Veh_Marshal,0,5)="N/A","N/A",'输出-系统进路参数'!E506)</f>
        <v>N/A</v>
      </c>
      <c r="C505" s="22" t="str">
        <f>IF(INDEX(Veh_Marshal,0,5)="N/A","N/A",'输出-系统进路参数'!F506)</f>
        <v>N/A</v>
      </c>
      <c r="D505" s="22" t="str">
        <f>IF(INDEX(Veh_Marshal,0,5)="N/A","N/A",'输出-系统进路参数'!G506)</f>
        <v>N/A</v>
      </c>
      <c r="E505" s="22" t="str">
        <f>IF(INDEX(Veh_Marshal,0,5)="N/A","N/A",'输出-系统进路参数'!H506)</f>
        <v>N/A</v>
      </c>
      <c r="F505" s="22" t="str">
        <f>IF(INDEX(Veh_Marshal,0,5)="N/A","N/A",'输出-系统进路参数'!I506)</f>
        <v>N/A</v>
      </c>
      <c r="G505" s="22" t="str">
        <f>IF(INDEX(Veh_Marshal,0,5)="N/A","N/A",'输出-系统进路参数'!J506)</f>
        <v>N/A</v>
      </c>
      <c r="H505" s="22" t="str">
        <f>IF(INDEX(Veh_Marshal,0,5)="N/A","N/A",'输出-系统进路参数'!K506)</f>
        <v>N/A</v>
      </c>
      <c r="I505" s="22" t="str">
        <f>IF(INDEX(Veh_Marshal,0,5)="N/A","N/A",'输出-系统进路参数'!L506)</f>
        <v>N/A</v>
      </c>
      <c r="J505" s="22" t="str">
        <f>IF(INDEX(Veh_Marshal,0,5)="N/A","N/A",'输出-系统进路参数'!M506)</f>
        <v>N/A</v>
      </c>
      <c r="K505" s="22" t="str">
        <f>IF(INDEX(Veh_Marshal,0,5)="N/A","N/A",'输出-系统进路参数'!N506)</f>
        <v>N/A</v>
      </c>
      <c r="L505" s="22" t="str">
        <f>IF(INDEX(Veh_Marshal,0,5)="N/A","N/A",'输出-系统进路参数'!O506)</f>
        <v>N/A</v>
      </c>
      <c r="M505" s="22" t="str">
        <f>IF(INDEX(Veh_Marshal,0,5)="N/A","N/A",'输出-系统进路参数'!P506)</f>
        <v>N/A</v>
      </c>
      <c r="N505" s="22" t="str">
        <f>IF(INDEX(Veh_Marshal,0,5)="N/A","N/A",'输出-系统进路参数'!Q506)</f>
        <v>N/A</v>
      </c>
      <c r="O505" s="22" t="str">
        <f>IF(INDEX(Veh_Marshal,0,5)="N/A","N/A",'输出-系统进路参数'!R506)</f>
        <v>N/A</v>
      </c>
      <c r="P505" s="22" t="str">
        <f>IF(INDEX(Veh_Marshal,0,5)="N/A","N/A",'输出-系统进路参数'!S506)</f>
        <v>N/A</v>
      </c>
      <c r="Q505" s="22" t="str">
        <f>IF(INDEX(Veh_Marshal,0,5)="N/A","N/A",'输出-系统进路参数'!T506)</f>
        <v>N/A</v>
      </c>
      <c r="R505" s="22" t="str">
        <f>IF(INDEX(Veh_Marshal,0,5)="N/A","N/A",'输出-系统进路参数'!U506)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IF(INDEX(Veh_Marshal,0,5)="N/A","N/A",'输出-系统进路参数'!B507)</f>
        <v>N/A</v>
      </c>
      <c r="B506" s="22" t="str">
        <f>IF(INDEX(Veh_Marshal,0,5)="N/A","N/A",'输出-系统进路参数'!E507)</f>
        <v>N/A</v>
      </c>
      <c r="C506" s="22" t="str">
        <f>IF(INDEX(Veh_Marshal,0,5)="N/A","N/A",'输出-系统进路参数'!F507)</f>
        <v>N/A</v>
      </c>
      <c r="D506" s="22" t="str">
        <f>IF(INDEX(Veh_Marshal,0,5)="N/A","N/A",'输出-系统进路参数'!G507)</f>
        <v>N/A</v>
      </c>
      <c r="E506" s="22" t="str">
        <f>IF(INDEX(Veh_Marshal,0,5)="N/A","N/A",'输出-系统进路参数'!H507)</f>
        <v>N/A</v>
      </c>
      <c r="F506" s="22" t="str">
        <f>IF(INDEX(Veh_Marshal,0,5)="N/A","N/A",'输出-系统进路参数'!I507)</f>
        <v>N/A</v>
      </c>
      <c r="G506" s="22" t="str">
        <f>IF(INDEX(Veh_Marshal,0,5)="N/A","N/A",'输出-系统进路参数'!J507)</f>
        <v>N/A</v>
      </c>
      <c r="H506" s="22" t="str">
        <f>IF(INDEX(Veh_Marshal,0,5)="N/A","N/A",'输出-系统进路参数'!K507)</f>
        <v>N/A</v>
      </c>
      <c r="I506" s="22" t="str">
        <f>IF(INDEX(Veh_Marshal,0,5)="N/A","N/A",'输出-系统进路参数'!L507)</f>
        <v>N/A</v>
      </c>
      <c r="J506" s="22" t="str">
        <f>IF(INDEX(Veh_Marshal,0,5)="N/A","N/A",'输出-系统进路参数'!M507)</f>
        <v>N/A</v>
      </c>
      <c r="K506" s="22" t="str">
        <f>IF(INDEX(Veh_Marshal,0,5)="N/A","N/A",'输出-系统进路参数'!N507)</f>
        <v>N/A</v>
      </c>
      <c r="L506" s="22" t="str">
        <f>IF(INDEX(Veh_Marshal,0,5)="N/A","N/A",'输出-系统进路参数'!O507)</f>
        <v>N/A</v>
      </c>
      <c r="M506" s="22" t="str">
        <f>IF(INDEX(Veh_Marshal,0,5)="N/A","N/A",'输出-系统进路参数'!P507)</f>
        <v>N/A</v>
      </c>
      <c r="N506" s="22" t="str">
        <f>IF(INDEX(Veh_Marshal,0,5)="N/A","N/A",'输出-系统进路参数'!Q507)</f>
        <v>N/A</v>
      </c>
      <c r="O506" s="22" t="str">
        <f>IF(INDEX(Veh_Marshal,0,5)="N/A","N/A",'输出-系统进路参数'!R507)</f>
        <v>N/A</v>
      </c>
      <c r="P506" s="22" t="str">
        <f>IF(INDEX(Veh_Marshal,0,5)="N/A","N/A",'输出-系统进路参数'!S507)</f>
        <v>N/A</v>
      </c>
      <c r="Q506" s="22" t="str">
        <f>IF(INDEX(Veh_Marshal,0,5)="N/A","N/A",'输出-系统进路参数'!T507)</f>
        <v>N/A</v>
      </c>
      <c r="R506" s="22" t="str">
        <f>IF(INDEX(Veh_Marshal,0,5)="N/A","N/A",'输出-系统进路参数'!U507)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IF(INDEX(Veh_Marshal,0,5)="N/A","N/A",'输出-系统进路参数'!B508)</f>
        <v>N/A</v>
      </c>
      <c r="B507" s="22" t="str">
        <f>IF(INDEX(Veh_Marshal,0,5)="N/A","N/A",'输出-系统进路参数'!E508)</f>
        <v>N/A</v>
      </c>
      <c r="C507" s="22" t="str">
        <f>IF(INDEX(Veh_Marshal,0,5)="N/A","N/A",'输出-系统进路参数'!F508)</f>
        <v>N/A</v>
      </c>
      <c r="D507" s="22" t="str">
        <f>IF(INDEX(Veh_Marshal,0,5)="N/A","N/A",'输出-系统进路参数'!G508)</f>
        <v>N/A</v>
      </c>
      <c r="E507" s="22" t="str">
        <f>IF(INDEX(Veh_Marshal,0,5)="N/A","N/A",'输出-系统进路参数'!H508)</f>
        <v>N/A</v>
      </c>
      <c r="F507" s="22" t="str">
        <f>IF(INDEX(Veh_Marshal,0,5)="N/A","N/A",'输出-系统进路参数'!I508)</f>
        <v>N/A</v>
      </c>
      <c r="G507" s="22" t="str">
        <f>IF(INDEX(Veh_Marshal,0,5)="N/A","N/A",'输出-系统进路参数'!J508)</f>
        <v>N/A</v>
      </c>
      <c r="H507" s="22" t="str">
        <f>IF(INDEX(Veh_Marshal,0,5)="N/A","N/A",'输出-系统进路参数'!K508)</f>
        <v>N/A</v>
      </c>
      <c r="I507" s="22" t="str">
        <f>IF(INDEX(Veh_Marshal,0,5)="N/A","N/A",'输出-系统进路参数'!L508)</f>
        <v>N/A</v>
      </c>
      <c r="J507" s="22" t="str">
        <f>IF(INDEX(Veh_Marshal,0,5)="N/A","N/A",'输出-系统进路参数'!M508)</f>
        <v>N/A</v>
      </c>
      <c r="K507" s="22" t="str">
        <f>IF(INDEX(Veh_Marshal,0,5)="N/A","N/A",'输出-系统进路参数'!N508)</f>
        <v>N/A</v>
      </c>
      <c r="L507" s="22" t="str">
        <f>IF(INDEX(Veh_Marshal,0,5)="N/A","N/A",'输出-系统进路参数'!O508)</f>
        <v>N/A</v>
      </c>
      <c r="M507" s="22" t="str">
        <f>IF(INDEX(Veh_Marshal,0,5)="N/A","N/A",'输出-系统进路参数'!P508)</f>
        <v>N/A</v>
      </c>
      <c r="N507" s="22" t="str">
        <f>IF(INDEX(Veh_Marshal,0,5)="N/A","N/A",'输出-系统进路参数'!Q508)</f>
        <v>N/A</v>
      </c>
      <c r="O507" s="22" t="str">
        <f>IF(INDEX(Veh_Marshal,0,5)="N/A","N/A",'输出-系统进路参数'!R508)</f>
        <v>N/A</v>
      </c>
      <c r="P507" s="22" t="str">
        <f>IF(INDEX(Veh_Marshal,0,5)="N/A","N/A",'输出-系统进路参数'!S508)</f>
        <v>N/A</v>
      </c>
      <c r="Q507" s="22" t="str">
        <f>IF(INDEX(Veh_Marshal,0,5)="N/A","N/A",'输出-系统进路参数'!T508)</f>
        <v>N/A</v>
      </c>
      <c r="R507" s="22" t="str">
        <f>IF(INDEX(Veh_Marshal,0,5)="N/A","N/A",'输出-系统进路参数'!U508)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IF(INDEX(Veh_Marshal,0,5)="N/A","N/A",'输出-系统进路参数'!B509)</f>
        <v>N/A</v>
      </c>
      <c r="B508" s="22" t="str">
        <f>IF(INDEX(Veh_Marshal,0,5)="N/A","N/A",'输出-系统进路参数'!E509)</f>
        <v>N/A</v>
      </c>
      <c r="C508" s="22" t="str">
        <f>IF(INDEX(Veh_Marshal,0,5)="N/A","N/A",'输出-系统进路参数'!F509)</f>
        <v>N/A</v>
      </c>
      <c r="D508" s="22" t="str">
        <f>IF(INDEX(Veh_Marshal,0,5)="N/A","N/A",'输出-系统进路参数'!G509)</f>
        <v>N/A</v>
      </c>
      <c r="E508" s="22" t="str">
        <f>IF(INDEX(Veh_Marshal,0,5)="N/A","N/A",'输出-系统进路参数'!H509)</f>
        <v>N/A</v>
      </c>
      <c r="F508" s="22" t="str">
        <f>IF(INDEX(Veh_Marshal,0,5)="N/A","N/A",'输出-系统进路参数'!I509)</f>
        <v>N/A</v>
      </c>
      <c r="G508" s="22" t="str">
        <f>IF(INDEX(Veh_Marshal,0,5)="N/A","N/A",'输出-系统进路参数'!J509)</f>
        <v>N/A</v>
      </c>
      <c r="H508" s="22" t="str">
        <f>IF(INDEX(Veh_Marshal,0,5)="N/A","N/A",'输出-系统进路参数'!K509)</f>
        <v>N/A</v>
      </c>
      <c r="I508" s="22" t="str">
        <f>IF(INDEX(Veh_Marshal,0,5)="N/A","N/A",'输出-系统进路参数'!L509)</f>
        <v>N/A</v>
      </c>
      <c r="J508" s="22" t="str">
        <f>IF(INDEX(Veh_Marshal,0,5)="N/A","N/A",'输出-系统进路参数'!M509)</f>
        <v>N/A</v>
      </c>
      <c r="K508" s="22" t="str">
        <f>IF(INDEX(Veh_Marshal,0,5)="N/A","N/A",'输出-系统进路参数'!N509)</f>
        <v>N/A</v>
      </c>
      <c r="L508" s="22" t="str">
        <f>IF(INDEX(Veh_Marshal,0,5)="N/A","N/A",'输出-系统进路参数'!O509)</f>
        <v>N/A</v>
      </c>
      <c r="M508" s="22" t="str">
        <f>IF(INDEX(Veh_Marshal,0,5)="N/A","N/A",'输出-系统进路参数'!P509)</f>
        <v>N/A</v>
      </c>
      <c r="N508" s="22" t="str">
        <f>IF(INDEX(Veh_Marshal,0,5)="N/A","N/A",'输出-系统进路参数'!Q509)</f>
        <v>N/A</v>
      </c>
      <c r="O508" s="22" t="str">
        <f>IF(INDEX(Veh_Marshal,0,5)="N/A","N/A",'输出-系统进路参数'!R509)</f>
        <v>N/A</v>
      </c>
      <c r="P508" s="22" t="str">
        <f>IF(INDEX(Veh_Marshal,0,5)="N/A","N/A",'输出-系统进路参数'!S509)</f>
        <v>N/A</v>
      </c>
      <c r="Q508" s="22" t="str">
        <f>IF(INDEX(Veh_Marshal,0,5)="N/A","N/A",'输出-系统进路参数'!T509)</f>
        <v>N/A</v>
      </c>
      <c r="R508" s="22" t="str">
        <f>IF(INDEX(Veh_Marshal,0,5)="N/A","N/A",'输出-系统进路参数'!U509)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IF(INDEX(Veh_Marshal,0,5)="N/A","N/A",'输出-系统进路参数'!B510)</f>
        <v>N/A</v>
      </c>
      <c r="B509" s="22" t="str">
        <f>IF(INDEX(Veh_Marshal,0,5)="N/A","N/A",'输出-系统进路参数'!E510)</f>
        <v>N/A</v>
      </c>
      <c r="C509" s="22" t="str">
        <f>IF(INDEX(Veh_Marshal,0,5)="N/A","N/A",'输出-系统进路参数'!F510)</f>
        <v>N/A</v>
      </c>
      <c r="D509" s="22" t="str">
        <f>IF(INDEX(Veh_Marshal,0,5)="N/A","N/A",'输出-系统进路参数'!G510)</f>
        <v>N/A</v>
      </c>
      <c r="E509" s="22" t="str">
        <f>IF(INDEX(Veh_Marshal,0,5)="N/A","N/A",'输出-系统进路参数'!H510)</f>
        <v>N/A</v>
      </c>
      <c r="F509" s="22" t="str">
        <f>IF(INDEX(Veh_Marshal,0,5)="N/A","N/A",'输出-系统进路参数'!I510)</f>
        <v>N/A</v>
      </c>
      <c r="G509" s="22" t="str">
        <f>IF(INDEX(Veh_Marshal,0,5)="N/A","N/A",'输出-系统进路参数'!J510)</f>
        <v>N/A</v>
      </c>
      <c r="H509" s="22" t="str">
        <f>IF(INDEX(Veh_Marshal,0,5)="N/A","N/A",'输出-系统进路参数'!K510)</f>
        <v>N/A</v>
      </c>
      <c r="I509" s="22" t="str">
        <f>IF(INDEX(Veh_Marshal,0,5)="N/A","N/A",'输出-系统进路参数'!L510)</f>
        <v>N/A</v>
      </c>
      <c r="J509" s="22" t="str">
        <f>IF(INDEX(Veh_Marshal,0,5)="N/A","N/A",'输出-系统进路参数'!M510)</f>
        <v>N/A</v>
      </c>
      <c r="K509" s="22" t="str">
        <f>IF(INDEX(Veh_Marshal,0,5)="N/A","N/A",'输出-系统进路参数'!N510)</f>
        <v>N/A</v>
      </c>
      <c r="L509" s="22" t="str">
        <f>IF(INDEX(Veh_Marshal,0,5)="N/A","N/A",'输出-系统进路参数'!O510)</f>
        <v>N/A</v>
      </c>
      <c r="M509" s="22" t="str">
        <f>IF(INDEX(Veh_Marshal,0,5)="N/A","N/A",'输出-系统进路参数'!P510)</f>
        <v>N/A</v>
      </c>
      <c r="N509" s="22" t="str">
        <f>IF(INDEX(Veh_Marshal,0,5)="N/A","N/A",'输出-系统进路参数'!Q510)</f>
        <v>N/A</v>
      </c>
      <c r="O509" s="22" t="str">
        <f>IF(INDEX(Veh_Marshal,0,5)="N/A","N/A",'输出-系统进路参数'!R510)</f>
        <v>N/A</v>
      </c>
      <c r="P509" s="22" t="str">
        <f>IF(INDEX(Veh_Marshal,0,5)="N/A","N/A",'输出-系统进路参数'!S510)</f>
        <v>N/A</v>
      </c>
      <c r="Q509" s="22" t="str">
        <f>IF(INDEX(Veh_Marshal,0,5)="N/A","N/A",'输出-系统进路参数'!T510)</f>
        <v>N/A</v>
      </c>
      <c r="R509" s="22" t="str">
        <f>IF(INDEX(Veh_Marshal,0,5)="N/A","N/A",'输出-系统进路参数'!U510)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IF(INDEX(Veh_Marshal,0,5)="N/A","N/A",'输出-系统进路参数'!B511)</f>
        <v>N/A</v>
      </c>
      <c r="B510" s="22" t="str">
        <f>IF(INDEX(Veh_Marshal,0,5)="N/A","N/A",'输出-系统进路参数'!E511)</f>
        <v>N/A</v>
      </c>
      <c r="C510" s="22" t="str">
        <f>IF(INDEX(Veh_Marshal,0,5)="N/A","N/A",'输出-系统进路参数'!F511)</f>
        <v>N/A</v>
      </c>
      <c r="D510" s="22" t="str">
        <f>IF(INDEX(Veh_Marshal,0,5)="N/A","N/A",'输出-系统进路参数'!G511)</f>
        <v>N/A</v>
      </c>
      <c r="E510" s="22" t="str">
        <f>IF(INDEX(Veh_Marshal,0,5)="N/A","N/A",'输出-系统进路参数'!H511)</f>
        <v>N/A</v>
      </c>
      <c r="F510" s="22" t="str">
        <f>IF(INDEX(Veh_Marshal,0,5)="N/A","N/A",'输出-系统进路参数'!I511)</f>
        <v>N/A</v>
      </c>
      <c r="G510" s="22" t="str">
        <f>IF(INDEX(Veh_Marshal,0,5)="N/A","N/A",'输出-系统进路参数'!J511)</f>
        <v>N/A</v>
      </c>
      <c r="H510" s="22" t="str">
        <f>IF(INDEX(Veh_Marshal,0,5)="N/A","N/A",'输出-系统进路参数'!K511)</f>
        <v>N/A</v>
      </c>
      <c r="I510" s="22" t="str">
        <f>IF(INDEX(Veh_Marshal,0,5)="N/A","N/A",'输出-系统进路参数'!L511)</f>
        <v>N/A</v>
      </c>
      <c r="J510" s="22" t="str">
        <f>IF(INDEX(Veh_Marshal,0,5)="N/A","N/A",'输出-系统进路参数'!M511)</f>
        <v>N/A</v>
      </c>
      <c r="K510" s="22" t="str">
        <f>IF(INDEX(Veh_Marshal,0,5)="N/A","N/A",'输出-系统进路参数'!N511)</f>
        <v>N/A</v>
      </c>
      <c r="L510" s="22" t="str">
        <f>IF(INDEX(Veh_Marshal,0,5)="N/A","N/A",'输出-系统进路参数'!O511)</f>
        <v>N/A</v>
      </c>
      <c r="M510" s="22" t="str">
        <f>IF(INDEX(Veh_Marshal,0,5)="N/A","N/A",'输出-系统进路参数'!P511)</f>
        <v>N/A</v>
      </c>
      <c r="N510" s="22" t="str">
        <f>IF(INDEX(Veh_Marshal,0,5)="N/A","N/A",'输出-系统进路参数'!Q511)</f>
        <v>N/A</v>
      </c>
      <c r="O510" s="22" t="str">
        <f>IF(INDEX(Veh_Marshal,0,5)="N/A","N/A",'输出-系统进路参数'!R511)</f>
        <v>N/A</v>
      </c>
      <c r="P510" s="22" t="str">
        <f>IF(INDEX(Veh_Marshal,0,5)="N/A","N/A",'输出-系统进路参数'!S511)</f>
        <v>N/A</v>
      </c>
      <c r="Q510" s="22" t="str">
        <f>IF(INDEX(Veh_Marshal,0,5)="N/A","N/A",'输出-系统进路参数'!T511)</f>
        <v>N/A</v>
      </c>
      <c r="R510" s="22" t="str">
        <f>IF(INDEX(Veh_Marshal,0,5)="N/A","N/A",'输出-系统进路参数'!U511)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IF(INDEX(Veh_Marshal,0,5)="N/A","N/A",'输出-系统进路参数'!B512)</f>
        <v>N/A</v>
      </c>
      <c r="B511" s="22" t="str">
        <f>IF(INDEX(Veh_Marshal,0,5)="N/A","N/A",'输出-系统进路参数'!E512)</f>
        <v>N/A</v>
      </c>
      <c r="C511" s="22" t="str">
        <f>IF(INDEX(Veh_Marshal,0,5)="N/A","N/A",'输出-系统进路参数'!F512)</f>
        <v>N/A</v>
      </c>
      <c r="D511" s="22" t="str">
        <f>IF(INDEX(Veh_Marshal,0,5)="N/A","N/A",'输出-系统进路参数'!G512)</f>
        <v>N/A</v>
      </c>
      <c r="E511" s="22" t="str">
        <f>IF(INDEX(Veh_Marshal,0,5)="N/A","N/A",'输出-系统进路参数'!H512)</f>
        <v>N/A</v>
      </c>
      <c r="F511" s="22" t="str">
        <f>IF(INDEX(Veh_Marshal,0,5)="N/A","N/A",'输出-系统进路参数'!I512)</f>
        <v>N/A</v>
      </c>
      <c r="G511" s="22" t="str">
        <f>IF(INDEX(Veh_Marshal,0,5)="N/A","N/A",'输出-系统进路参数'!J512)</f>
        <v>N/A</v>
      </c>
      <c r="H511" s="22" t="str">
        <f>IF(INDEX(Veh_Marshal,0,5)="N/A","N/A",'输出-系统进路参数'!K512)</f>
        <v>N/A</v>
      </c>
      <c r="I511" s="22" t="str">
        <f>IF(INDEX(Veh_Marshal,0,5)="N/A","N/A",'输出-系统进路参数'!L512)</f>
        <v>N/A</v>
      </c>
      <c r="J511" s="22" t="str">
        <f>IF(INDEX(Veh_Marshal,0,5)="N/A","N/A",'输出-系统进路参数'!M512)</f>
        <v>N/A</v>
      </c>
      <c r="K511" s="22" t="str">
        <f>IF(INDEX(Veh_Marshal,0,5)="N/A","N/A",'输出-系统进路参数'!N512)</f>
        <v>N/A</v>
      </c>
      <c r="L511" s="22" t="str">
        <f>IF(INDEX(Veh_Marshal,0,5)="N/A","N/A",'输出-系统进路参数'!O512)</f>
        <v>N/A</v>
      </c>
      <c r="M511" s="22" t="str">
        <f>IF(INDEX(Veh_Marshal,0,5)="N/A","N/A",'输出-系统进路参数'!P512)</f>
        <v>N/A</v>
      </c>
      <c r="N511" s="22" t="str">
        <f>IF(INDEX(Veh_Marshal,0,5)="N/A","N/A",'输出-系统进路参数'!Q512)</f>
        <v>N/A</v>
      </c>
      <c r="O511" s="22" t="str">
        <f>IF(INDEX(Veh_Marshal,0,5)="N/A","N/A",'输出-系统进路参数'!R512)</f>
        <v>N/A</v>
      </c>
      <c r="P511" s="22" t="str">
        <f>IF(INDEX(Veh_Marshal,0,5)="N/A","N/A",'输出-系统进路参数'!S512)</f>
        <v>N/A</v>
      </c>
      <c r="Q511" s="22" t="str">
        <f>IF(INDEX(Veh_Marshal,0,5)="N/A","N/A",'输出-系统进路参数'!T512)</f>
        <v>N/A</v>
      </c>
      <c r="R511" s="22" t="str">
        <f>IF(INDEX(Veh_Marshal,0,5)="N/A","N/A",'输出-系统进路参数'!U512)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IF(INDEX(Veh_Marshal,0,5)="N/A","N/A",'输出-系统进路参数'!B513)</f>
        <v>N/A</v>
      </c>
      <c r="B512" s="22" t="str">
        <f>IF(INDEX(Veh_Marshal,0,5)="N/A","N/A",'输出-系统进路参数'!E513)</f>
        <v>N/A</v>
      </c>
      <c r="C512" s="22" t="str">
        <f>IF(INDEX(Veh_Marshal,0,5)="N/A","N/A",'输出-系统进路参数'!F513)</f>
        <v>N/A</v>
      </c>
      <c r="D512" s="22" t="str">
        <f>IF(INDEX(Veh_Marshal,0,5)="N/A","N/A",'输出-系统进路参数'!G513)</f>
        <v>N/A</v>
      </c>
      <c r="E512" s="22" t="str">
        <f>IF(INDEX(Veh_Marshal,0,5)="N/A","N/A",'输出-系统进路参数'!H513)</f>
        <v>N/A</v>
      </c>
      <c r="F512" s="22" t="str">
        <f>IF(INDEX(Veh_Marshal,0,5)="N/A","N/A",'输出-系统进路参数'!I513)</f>
        <v>N/A</v>
      </c>
      <c r="G512" s="22" t="str">
        <f>IF(INDEX(Veh_Marshal,0,5)="N/A","N/A",'输出-系统进路参数'!J513)</f>
        <v>N/A</v>
      </c>
      <c r="H512" s="22" t="str">
        <f>IF(INDEX(Veh_Marshal,0,5)="N/A","N/A",'输出-系统进路参数'!K513)</f>
        <v>N/A</v>
      </c>
      <c r="I512" s="22" t="str">
        <f>IF(INDEX(Veh_Marshal,0,5)="N/A","N/A",'输出-系统进路参数'!L513)</f>
        <v>N/A</v>
      </c>
      <c r="J512" s="22" t="str">
        <f>IF(INDEX(Veh_Marshal,0,5)="N/A","N/A",'输出-系统进路参数'!M513)</f>
        <v>N/A</v>
      </c>
      <c r="K512" s="22" t="str">
        <f>IF(INDEX(Veh_Marshal,0,5)="N/A","N/A",'输出-系统进路参数'!N513)</f>
        <v>N/A</v>
      </c>
      <c r="L512" s="22" t="str">
        <f>IF(INDEX(Veh_Marshal,0,5)="N/A","N/A",'输出-系统进路参数'!O513)</f>
        <v>N/A</v>
      </c>
      <c r="M512" s="22" t="str">
        <f>IF(INDEX(Veh_Marshal,0,5)="N/A","N/A",'输出-系统进路参数'!P513)</f>
        <v>N/A</v>
      </c>
      <c r="N512" s="22" t="str">
        <f>IF(INDEX(Veh_Marshal,0,5)="N/A","N/A",'输出-系统进路参数'!Q513)</f>
        <v>N/A</v>
      </c>
      <c r="O512" s="22" t="str">
        <f>IF(INDEX(Veh_Marshal,0,5)="N/A","N/A",'输出-系统进路参数'!R513)</f>
        <v>N/A</v>
      </c>
      <c r="P512" s="22" t="str">
        <f>IF(INDEX(Veh_Marshal,0,5)="N/A","N/A",'输出-系统进路参数'!S513)</f>
        <v>N/A</v>
      </c>
      <c r="Q512" s="22" t="str">
        <f>IF(INDEX(Veh_Marshal,0,5)="N/A","N/A",'输出-系统进路参数'!T513)</f>
        <v>N/A</v>
      </c>
      <c r="R512" s="22" t="str">
        <f>IF(INDEX(Veh_Marshal,0,5)="N/A","N/A",'输出-系统进路参数'!U513)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IF(INDEX(Veh_Marshal,0,5)="N/A","N/A",'输出-系统进路参数'!B514)</f>
        <v>N/A</v>
      </c>
      <c r="B513" s="22" t="str">
        <f>IF(INDEX(Veh_Marshal,0,5)="N/A","N/A",'输出-系统进路参数'!E514)</f>
        <v>N/A</v>
      </c>
      <c r="C513" s="22" t="str">
        <f>IF(INDEX(Veh_Marshal,0,5)="N/A","N/A",'输出-系统进路参数'!F514)</f>
        <v>N/A</v>
      </c>
      <c r="D513" s="22" t="str">
        <f>IF(INDEX(Veh_Marshal,0,5)="N/A","N/A",'输出-系统进路参数'!G514)</f>
        <v>N/A</v>
      </c>
      <c r="E513" s="22" t="str">
        <f>IF(INDEX(Veh_Marshal,0,5)="N/A","N/A",'输出-系统进路参数'!H514)</f>
        <v>N/A</v>
      </c>
      <c r="F513" s="22" t="str">
        <f>IF(INDEX(Veh_Marshal,0,5)="N/A","N/A",'输出-系统进路参数'!I514)</f>
        <v>N/A</v>
      </c>
      <c r="G513" s="22" t="str">
        <f>IF(INDEX(Veh_Marshal,0,5)="N/A","N/A",'输出-系统进路参数'!J514)</f>
        <v>N/A</v>
      </c>
      <c r="H513" s="22" t="str">
        <f>IF(INDEX(Veh_Marshal,0,5)="N/A","N/A",'输出-系统进路参数'!K514)</f>
        <v>N/A</v>
      </c>
      <c r="I513" s="22" t="str">
        <f>IF(INDEX(Veh_Marshal,0,5)="N/A","N/A",'输出-系统进路参数'!L514)</f>
        <v>N/A</v>
      </c>
      <c r="J513" s="22" t="str">
        <f>IF(INDEX(Veh_Marshal,0,5)="N/A","N/A",'输出-系统进路参数'!M514)</f>
        <v>N/A</v>
      </c>
      <c r="K513" s="22" t="str">
        <f>IF(INDEX(Veh_Marshal,0,5)="N/A","N/A",'输出-系统进路参数'!N514)</f>
        <v>N/A</v>
      </c>
      <c r="L513" s="22" t="str">
        <f>IF(INDEX(Veh_Marshal,0,5)="N/A","N/A",'输出-系统进路参数'!O514)</f>
        <v>N/A</v>
      </c>
      <c r="M513" s="22" t="str">
        <f>IF(INDEX(Veh_Marshal,0,5)="N/A","N/A",'输出-系统进路参数'!P514)</f>
        <v>N/A</v>
      </c>
      <c r="N513" s="22" t="str">
        <f>IF(INDEX(Veh_Marshal,0,5)="N/A","N/A",'输出-系统进路参数'!Q514)</f>
        <v>N/A</v>
      </c>
      <c r="O513" s="22" t="str">
        <f>IF(INDEX(Veh_Marshal,0,5)="N/A","N/A",'输出-系统进路参数'!R514)</f>
        <v>N/A</v>
      </c>
      <c r="P513" s="22" t="str">
        <f>IF(INDEX(Veh_Marshal,0,5)="N/A","N/A",'输出-系统进路参数'!S514)</f>
        <v>N/A</v>
      </c>
      <c r="Q513" s="22" t="str">
        <f>IF(INDEX(Veh_Marshal,0,5)="N/A","N/A",'输出-系统进路参数'!T514)</f>
        <v>N/A</v>
      </c>
      <c r="R513" s="22" t="str">
        <f>IF(INDEX(Veh_Marshal,0,5)="N/A","N/A",'输出-系统进路参数'!U514)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IF(INDEX(Veh_Marshal,0,5)="N/A","N/A",'输出-系统进路参数'!B515)</f>
        <v>N/A</v>
      </c>
      <c r="B514" s="22" t="str">
        <f>IF(INDEX(Veh_Marshal,0,5)="N/A","N/A",'输出-系统进路参数'!E515)</f>
        <v>N/A</v>
      </c>
      <c r="C514" s="22" t="str">
        <f>IF(INDEX(Veh_Marshal,0,5)="N/A","N/A",'输出-系统进路参数'!F515)</f>
        <v>N/A</v>
      </c>
      <c r="D514" s="22" t="str">
        <f>IF(INDEX(Veh_Marshal,0,5)="N/A","N/A",'输出-系统进路参数'!G515)</f>
        <v>N/A</v>
      </c>
      <c r="E514" s="22" t="str">
        <f>IF(INDEX(Veh_Marshal,0,5)="N/A","N/A",'输出-系统进路参数'!H515)</f>
        <v>N/A</v>
      </c>
      <c r="F514" s="22" t="str">
        <f>IF(INDEX(Veh_Marshal,0,5)="N/A","N/A",'输出-系统进路参数'!I515)</f>
        <v>N/A</v>
      </c>
      <c r="G514" s="22" t="str">
        <f>IF(INDEX(Veh_Marshal,0,5)="N/A","N/A",'输出-系统进路参数'!J515)</f>
        <v>N/A</v>
      </c>
      <c r="H514" s="22" t="str">
        <f>IF(INDEX(Veh_Marshal,0,5)="N/A","N/A",'输出-系统进路参数'!K515)</f>
        <v>N/A</v>
      </c>
      <c r="I514" s="22" t="str">
        <f>IF(INDEX(Veh_Marshal,0,5)="N/A","N/A",'输出-系统进路参数'!L515)</f>
        <v>N/A</v>
      </c>
      <c r="J514" s="22" t="str">
        <f>IF(INDEX(Veh_Marshal,0,5)="N/A","N/A",'输出-系统进路参数'!M515)</f>
        <v>N/A</v>
      </c>
      <c r="K514" s="22" t="str">
        <f>IF(INDEX(Veh_Marshal,0,5)="N/A","N/A",'输出-系统进路参数'!N515)</f>
        <v>N/A</v>
      </c>
      <c r="L514" s="22" t="str">
        <f>IF(INDEX(Veh_Marshal,0,5)="N/A","N/A",'输出-系统进路参数'!O515)</f>
        <v>N/A</v>
      </c>
      <c r="M514" s="22" t="str">
        <f>IF(INDEX(Veh_Marshal,0,5)="N/A","N/A",'输出-系统进路参数'!P515)</f>
        <v>N/A</v>
      </c>
      <c r="N514" s="22" t="str">
        <f>IF(INDEX(Veh_Marshal,0,5)="N/A","N/A",'输出-系统进路参数'!Q515)</f>
        <v>N/A</v>
      </c>
      <c r="O514" s="22" t="str">
        <f>IF(INDEX(Veh_Marshal,0,5)="N/A","N/A",'输出-系统进路参数'!R515)</f>
        <v>N/A</v>
      </c>
      <c r="P514" s="22" t="str">
        <f>IF(INDEX(Veh_Marshal,0,5)="N/A","N/A",'输出-系统进路参数'!S515)</f>
        <v>N/A</v>
      </c>
      <c r="Q514" s="22" t="str">
        <f>IF(INDEX(Veh_Marshal,0,5)="N/A","N/A",'输出-系统进路参数'!T515)</f>
        <v>N/A</v>
      </c>
      <c r="R514" s="22" t="str">
        <f>IF(INDEX(Veh_Marshal,0,5)="N/A","N/A",'输出-系统进路参数'!U515)</f>
        <v>N/A</v>
      </c>
      <c r="S514" s="42" t="str">
        <f t="shared" ref="S514:S577" si="88">IF($A514="N/A","N/A",IF($F514="N/A",CEILING($C514/3.6*(CFG_T_EB_OUT+CFG_T_EB_SETUP)/1000+($C514/3.6)^2/(INDEX(Veh_Gebr,0,5)+$E514/1000*9.8)/2,0.001),$F514))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+Conf_SafeMarginDist+Proj_Sig2AxleDist+INDEX(Veh_Hook2Roller,0,5))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+$C514/3.6/(INDEX(Veh_Gebr,0,5)+$E514/1000*9.8)*1000
+Equ_AxleClearDelay+Conf_VibInTime_CBI)/1000,
10),$V514))</f>
        <v>N/A</v>
      </c>
      <c r="Y514" s="30" t="str">
        <f t="shared" ref="Y514:Y577" si="94">IF($A514="N/A","N/A",
IF($M514="N/A","N/A",
IF($Q514="N/A","N/A",
CEILING(SQRT(2*($O514-INDEX(Veh_Length,0,5)+INDEX(Veh_Hook2Roller,0,5)-Proj_Sp2AxleDist)/(INDEX(Veh_NormDec,0,5)+$P514/1000*9.8))*1000*2,5000)/1000)))</f>
        <v>N/A</v>
      </c>
      <c r="Z514" s="30" t="str">
        <f t="shared" ref="Z514:Z577" si="95">IF($A514="N/A","N/A",
IF($M514="N/A","N/A",
IF($Q514="N/A","N/A",
CEILING(($Y514*1000+CFG_T_EB_OUT+CFG_T_EB_SETUP
+((SQRT((2*INDEX(Veh_Gebr,0,5)*(INDEX(Veh_MaxAcc,0,5)-$P514/1000*9.8)*CFG_T_EB_SETUP/1000)^2
       +4*(INDEX(Veh_Gebr,0,5)+INDEX(Veh_MaxAcc,0,5))*(INDEX(Veh_MaxAcc,0,5)-$P514/1000*9.8)*(INDEX(Veh_Gebr,0,5)*$P514/1000*9.8*(CFG_T_EB_SETUP/1000)^2
           +2*(INDEX(Veh_Gebr,0,5)+$P514/1000*9.8)*($O514-INDEX(Veh_Length,0,5)+INDEX(Veh_Hook2Roller,0,5))))
    -2*INDEX(Veh_Gebr,0,5)*(INDEX(Veh_MaxAcc,0,5)-$P514/1000*9.8)*CFG_T_EB_SETUP/1000)
  /2/(INDEX(Veh_MaxAcc,0,5)+INDEX(Veh_Gebr,0,5))-$P514/1000*9.8*CFG_T_EB_SETUP/1000)/(INDEX(Veh_Gebr,0,5)+$P514/1000*9.8)*1000
+Equ_AxleClearDelay+Conf_VibInTime_CBI)/1000,
10)
)))</f>
        <v>N/A</v>
      </c>
      <c r="AA514" s="30" t="str">
        <f t="shared" ref="AA514:AA577" si="96">IF($A514="N/A","N/A",
IF($Q514="N/A","N/A",
FLOOR((Proj_RmMaxForwSpd/3.6-ATO速度_EB速度余量/3.6)*1000/INDEX(Veh_NormDec,0,5)
+(Proj_RmMaxForwSpd/3.6-ATO速度_EB速度余量/3.6)*1000/INDEX(Veh_MaxAcc,0,5)
+($B514-(Proj_RmMaxForwSpd/3.6-ATO速度_EB速度余量/3.6)^2/(2*INDEX(Veh_NormDec,0,5))-(Proj_RmMaxForwSpd/3.6-ATO速度_EB速度余量/3.6)^2/(2*INDEX(Veh_MaxAcc,0,5)))/(Proj_RmMaxForwSpd/3.6-ATO速度_EB速度余量/3.6)*1000
+$N514*1000,5000)/1000))</f>
        <v>N/A</v>
      </c>
      <c r="AB514" s="30" t="str">
        <f t="shared" ref="AB514:AB577" si="97">IF($A514="N/A","N/A",
IF($Q514="N/A","N/A",
CEILING(($AA514*1000+CFG_T_EB_OUT+CFG_T_EB_SETUP
+$D514/3.6/(INDEX(Veh_Gebr,0,5)+$G514/1000*9.8)*1000
+Equ_AxleClearDelay+Conf_VibInTime_CBI)/1000,
10)
))</f>
        <v>N/A</v>
      </c>
      <c r="AC514" s="30" t="str">
        <f t="shared" ref="AC514:AC577" si="98">IF($A514="N/A","N/A",
CEILING(司机反应时间*1000
+INDEX(Veh_FsbTracCutDelay,0,5)+INDEX(Veh_FsbSetDelay,0,5)+INDEX(Veh_FsbCoastTime,0,5)
+Proj_RmMaxForwSpd/3.6/(INDEX(Veh_Fsbr,0,5)-Proj_MaxLineGrad*9.8/1000)*1000
+Equ_AxleClearDelay
+Conf_VibInTime_CBI,
10000)/1000)</f>
        <v>N/A</v>
      </c>
    </row>
    <row r="515" spans="1:29">
      <c r="A515" s="22" t="str">
        <f>IF(INDEX(Veh_Marshal,0,5)="N/A","N/A",'输出-系统进路参数'!B516)</f>
        <v>N/A</v>
      </c>
      <c r="B515" s="22" t="str">
        <f>IF(INDEX(Veh_Marshal,0,5)="N/A","N/A",'输出-系统进路参数'!E516)</f>
        <v>N/A</v>
      </c>
      <c r="C515" s="22" t="str">
        <f>IF(INDEX(Veh_Marshal,0,5)="N/A","N/A",'输出-系统进路参数'!F516)</f>
        <v>N/A</v>
      </c>
      <c r="D515" s="22" t="str">
        <f>IF(INDEX(Veh_Marshal,0,5)="N/A","N/A",'输出-系统进路参数'!G516)</f>
        <v>N/A</v>
      </c>
      <c r="E515" s="22" t="str">
        <f>IF(INDEX(Veh_Marshal,0,5)="N/A","N/A",'输出-系统进路参数'!H516)</f>
        <v>N/A</v>
      </c>
      <c r="F515" s="22" t="str">
        <f>IF(INDEX(Veh_Marshal,0,5)="N/A","N/A",'输出-系统进路参数'!I516)</f>
        <v>N/A</v>
      </c>
      <c r="G515" s="22" t="str">
        <f>IF(INDEX(Veh_Marshal,0,5)="N/A","N/A",'输出-系统进路参数'!J516)</f>
        <v>N/A</v>
      </c>
      <c r="H515" s="22" t="str">
        <f>IF(INDEX(Veh_Marshal,0,5)="N/A","N/A",'输出-系统进路参数'!K516)</f>
        <v>N/A</v>
      </c>
      <c r="I515" s="22" t="str">
        <f>IF(INDEX(Veh_Marshal,0,5)="N/A","N/A",'输出-系统进路参数'!L516)</f>
        <v>N/A</v>
      </c>
      <c r="J515" s="22" t="str">
        <f>IF(INDEX(Veh_Marshal,0,5)="N/A","N/A",'输出-系统进路参数'!M516)</f>
        <v>N/A</v>
      </c>
      <c r="K515" s="22" t="str">
        <f>IF(INDEX(Veh_Marshal,0,5)="N/A","N/A",'输出-系统进路参数'!N516)</f>
        <v>N/A</v>
      </c>
      <c r="L515" s="22" t="str">
        <f>IF(INDEX(Veh_Marshal,0,5)="N/A","N/A",'输出-系统进路参数'!O516)</f>
        <v>N/A</v>
      </c>
      <c r="M515" s="22" t="str">
        <f>IF(INDEX(Veh_Marshal,0,5)="N/A","N/A",'输出-系统进路参数'!P516)</f>
        <v>N/A</v>
      </c>
      <c r="N515" s="22" t="str">
        <f>IF(INDEX(Veh_Marshal,0,5)="N/A","N/A",'输出-系统进路参数'!Q516)</f>
        <v>N/A</v>
      </c>
      <c r="O515" s="22" t="str">
        <f>IF(INDEX(Veh_Marshal,0,5)="N/A","N/A",'输出-系统进路参数'!R516)</f>
        <v>N/A</v>
      </c>
      <c r="P515" s="22" t="str">
        <f>IF(INDEX(Veh_Marshal,0,5)="N/A","N/A",'输出-系统进路参数'!S516)</f>
        <v>N/A</v>
      </c>
      <c r="Q515" s="22" t="str">
        <f>IF(INDEX(Veh_Marshal,0,5)="N/A","N/A",'输出-系统进路参数'!T516)</f>
        <v>N/A</v>
      </c>
      <c r="R515" s="22" t="str">
        <f>IF(INDEX(Veh_Marshal,0,5)="N/A","N/A",'输出-系统进路参数'!U516)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IF(INDEX(Veh_Marshal,0,5)="N/A","N/A",'输出-系统进路参数'!B517)</f>
        <v>N/A</v>
      </c>
      <c r="B516" s="22" t="str">
        <f>IF(INDEX(Veh_Marshal,0,5)="N/A","N/A",'输出-系统进路参数'!E517)</f>
        <v>N/A</v>
      </c>
      <c r="C516" s="22" t="str">
        <f>IF(INDEX(Veh_Marshal,0,5)="N/A","N/A",'输出-系统进路参数'!F517)</f>
        <v>N/A</v>
      </c>
      <c r="D516" s="22" t="str">
        <f>IF(INDEX(Veh_Marshal,0,5)="N/A","N/A",'输出-系统进路参数'!G517)</f>
        <v>N/A</v>
      </c>
      <c r="E516" s="22" t="str">
        <f>IF(INDEX(Veh_Marshal,0,5)="N/A","N/A",'输出-系统进路参数'!H517)</f>
        <v>N/A</v>
      </c>
      <c r="F516" s="22" t="str">
        <f>IF(INDEX(Veh_Marshal,0,5)="N/A","N/A",'输出-系统进路参数'!I517)</f>
        <v>N/A</v>
      </c>
      <c r="G516" s="22" t="str">
        <f>IF(INDEX(Veh_Marshal,0,5)="N/A","N/A",'输出-系统进路参数'!J517)</f>
        <v>N/A</v>
      </c>
      <c r="H516" s="22" t="str">
        <f>IF(INDEX(Veh_Marshal,0,5)="N/A","N/A",'输出-系统进路参数'!K517)</f>
        <v>N/A</v>
      </c>
      <c r="I516" s="22" t="str">
        <f>IF(INDEX(Veh_Marshal,0,5)="N/A","N/A",'输出-系统进路参数'!L517)</f>
        <v>N/A</v>
      </c>
      <c r="J516" s="22" t="str">
        <f>IF(INDEX(Veh_Marshal,0,5)="N/A","N/A",'输出-系统进路参数'!M517)</f>
        <v>N/A</v>
      </c>
      <c r="K516" s="22" t="str">
        <f>IF(INDEX(Veh_Marshal,0,5)="N/A","N/A",'输出-系统进路参数'!N517)</f>
        <v>N/A</v>
      </c>
      <c r="L516" s="22" t="str">
        <f>IF(INDEX(Veh_Marshal,0,5)="N/A","N/A",'输出-系统进路参数'!O517)</f>
        <v>N/A</v>
      </c>
      <c r="M516" s="22" t="str">
        <f>IF(INDEX(Veh_Marshal,0,5)="N/A","N/A",'输出-系统进路参数'!P517)</f>
        <v>N/A</v>
      </c>
      <c r="N516" s="22" t="str">
        <f>IF(INDEX(Veh_Marshal,0,5)="N/A","N/A",'输出-系统进路参数'!Q517)</f>
        <v>N/A</v>
      </c>
      <c r="O516" s="22" t="str">
        <f>IF(INDEX(Veh_Marshal,0,5)="N/A","N/A",'输出-系统进路参数'!R517)</f>
        <v>N/A</v>
      </c>
      <c r="P516" s="22" t="str">
        <f>IF(INDEX(Veh_Marshal,0,5)="N/A","N/A",'输出-系统进路参数'!S517)</f>
        <v>N/A</v>
      </c>
      <c r="Q516" s="22" t="str">
        <f>IF(INDEX(Veh_Marshal,0,5)="N/A","N/A",'输出-系统进路参数'!T517)</f>
        <v>N/A</v>
      </c>
      <c r="R516" s="22" t="str">
        <f>IF(INDEX(Veh_Marshal,0,5)="N/A","N/A",'输出-系统进路参数'!U517)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IF(INDEX(Veh_Marshal,0,5)="N/A","N/A",'输出-系统进路参数'!B518)</f>
        <v>N/A</v>
      </c>
      <c r="B517" s="22" t="str">
        <f>IF(INDEX(Veh_Marshal,0,5)="N/A","N/A",'输出-系统进路参数'!E518)</f>
        <v>N/A</v>
      </c>
      <c r="C517" s="22" t="str">
        <f>IF(INDEX(Veh_Marshal,0,5)="N/A","N/A",'输出-系统进路参数'!F518)</f>
        <v>N/A</v>
      </c>
      <c r="D517" s="22" t="str">
        <f>IF(INDEX(Veh_Marshal,0,5)="N/A","N/A",'输出-系统进路参数'!G518)</f>
        <v>N/A</v>
      </c>
      <c r="E517" s="22" t="str">
        <f>IF(INDEX(Veh_Marshal,0,5)="N/A","N/A",'输出-系统进路参数'!H518)</f>
        <v>N/A</v>
      </c>
      <c r="F517" s="22" t="str">
        <f>IF(INDEX(Veh_Marshal,0,5)="N/A","N/A",'输出-系统进路参数'!I518)</f>
        <v>N/A</v>
      </c>
      <c r="G517" s="22" t="str">
        <f>IF(INDEX(Veh_Marshal,0,5)="N/A","N/A",'输出-系统进路参数'!J518)</f>
        <v>N/A</v>
      </c>
      <c r="H517" s="22" t="str">
        <f>IF(INDEX(Veh_Marshal,0,5)="N/A","N/A",'输出-系统进路参数'!K518)</f>
        <v>N/A</v>
      </c>
      <c r="I517" s="22" t="str">
        <f>IF(INDEX(Veh_Marshal,0,5)="N/A","N/A",'输出-系统进路参数'!L518)</f>
        <v>N/A</v>
      </c>
      <c r="J517" s="22" t="str">
        <f>IF(INDEX(Veh_Marshal,0,5)="N/A","N/A",'输出-系统进路参数'!M518)</f>
        <v>N/A</v>
      </c>
      <c r="K517" s="22" t="str">
        <f>IF(INDEX(Veh_Marshal,0,5)="N/A","N/A",'输出-系统进路参数'!N518)</f>
        <v>N/A</v>
      </c>
      <c r="L517" s="22" t="str">
        <f>IF(INDEX(Veh_Marshal,0,5)="N/A","N/A",'输出-系统进路参数'!O518)</f>
        <v>N/A</v>
      </c>
      <c r="M517" s="22" t="str">
        <f>IF(INDEX(Veh_Marshal,0,5)="N/A","N/A",'输出-系统进路参数'!P518)</f>
        <v>N/A</v>
      </c>
      <c r="N517" s="22" t="str">
        <f>IF(INDEX(Veh_Marshal,0,5)="N/A","N/A",'输出-系统进路参数'!Q518)</f>
        <v>N/A</v>
      </c>
      <c r="O517" s="22" t="str">
        <f>IF(INDEX(Veh_Marshal,0,5)="N/A","N/A",'输出-系统进路参数'!R518)</f>
        <v>N/A</v>
      </c>
      <c r="P517" s="22" t="str">
        <f>IF(INDEX(Veh_Marshal,0,5)="N/A","N/A",'输出-系统进路参数'!S518)</f>
        <v>N/A</v>
      </c>
      <c r="Q517" s="22" t="str">
        <f>IF(INDEX(Veh_Marshal,0,5)="N/A","N/A",'输出-系统进路参数'!T518)</f>
        <v>N/A</v>
      </c>
      <c r="R517" s="22" t="str">
        <f>IF(INDEX(Veh_Marshal,0,5)="N/A","N/A",'输出-系统进路参数'!U518)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IF(INDEX(Veh_Marshal,0,5)="N/A","N/A",'输出-系统进路参数'!B519)</f>
        <v>N/A</v>
      </c>
      <c r="B518" s="22" t="str">
        <f>IF(INDEX(Veh_Marshal,0,5)="N/A","N/A",'输出-系统进路参数'!E519)</f>
        <v>N/A</v>
      </c>
      <c r="C518" s="22" t="str">
        <f>IF(INDEX(Veh_Marshal,0,5)="N/A","N/A",'输出-系统进路参数'!F519)</f>
        <v>N/A</v>
      </c>
      <c r="D518" s="22" t="str">
        <f>IF(INDEX(Veh_Marshal,0,5)="N/A","N/A",'输出-系统进路参数'!G519)</f>
        <v>N/A</v>
      </c>
      <c r="E518" s="22" t="str">
        <f>IF(INDEX(Veh_Marshal,0,5)="N/A","N/A",'输出-系统进路参数'!H519)</f>
        <v>N/A</v>
      </c>
      <c r="F518" s="22" t="str">
        <f>IF(INDEX(Veh_Marshal,0,5)="N/A","N/A",'输出-系统进路参数'!I519)</f>
        <v>N/A</v>
      </c>
      <c r="G518" s="22" t="str">
        <f>IF(INDEX(Veh_Marshal,0,5)="N/A","N/A",'输出-系统进路参数'!J519)</f>
        <v>N/A</v>
      </c>
      <c r="H518" s="22" t="str">
        <f>IF(INDEX(Veh_Marshal,0,5)="N/A","N/A",'输出-系统进路参数'!K519)</f>
        <v>N/A</v>
      </c>
      <c r="I518" s="22" t="str">
        <f>IF(INDEX(Veh_Marshal,0,5)="N/A","N/A",'输出-系统进路参数'!L519)</f>
        <v>N/A</v>
      </c>
      <c r="J518" s="22" t="str">
        <f>IF(INDEX(Veh_Marshal,0,5)="N/A","N/A",'输出-系统进路参数'!M519)</f>
        <v>N/A</v>
      </c>
      <c r="K518" s="22" t="str">
        <f>IF(INDEX(Veh_Marshal,0,5)="N/A","N/A",'输出-系统进路参数'!N519)</f>
        <v>N/A</v>
      </c>
      <c r="L518" s="22" t="str">
        <f>IF(INDEX(Veh_Marshal,0,5)="N/A","N/A",'输出-系统进路参数'!O519)</f>
        <v>N/A</v>
      </c>
      <c r="M518" s="22" t="str">
        <f>IF(INDEX(Veh_Marshal,0,5)="N/A","N/A",'输出-系统进路参数'!P519)</f>
        <v>N/A</v>
      </c>
      <c r="N518" s="22" t="str">
        <f>IF(INDEX(Veh_Marshal,0,5)="N/A","N/A",'输出-系统进路参数'!Q519)</f>
        <v>N/A</v>
      </c>
      <c r="O518" s="22" t="str">
        <f>IF(INDEX(Veh_Marshal,0,5)="N/A","N/A",'输出-系统进路参数'!R519)</f>
        <v>N/A</v>
      </c>
      <c r="P518" s="22" t="str">
        <f>IF(INDEX(Veh_Marshal,0,5)="N/A","N/A",'输出-系统进路参数'!S519)</f>
        <v>N/A</v>
      </c>
      <c r="Q518" s="22" t="str">
        <f>IF(INDEX(Veh_Marshal,0,5)="N/A","N/A",'输出-系统进路参数'!T519)</f>
        <v>N/A</v>
      </c>
      <c r="R518" s="22" t="str">
        <f>IF(INDEX(Veh_Marshal,0,5)="N/A","N/A",'输出-系统进路参数'!U519)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IF(INDEX(Veh_Marshal,0,5)="N/A","N/A",'输出-系统进路参数'!B520)</f>
        <v>N/A</v>
      </c>
      <c r="B519" s="22" t="str">
        <f>IF(INDEX(Veh_Marshal,0,5)="N/A","N/A",'输出-系统进路参数'!E520)</f>
        <v>N/A</v>
      </c>
      <c r="C519" s="22" t="str">
        <f>IF(INDEX(Veh_Marshal,0,5)="N/A","N/A",'输出-系统进路参数'!F520)</f>
        <v>N/A</v>
      </c>
      <c r="D519" s="22" t="str">
        <f>IF(INDEX(Veh_Marshal,0,5)="N/A","N/A",'输出-系统进路参数'!G520)</f>
        <v>N/A</v>
      </c>
      <c r="E519" s="22" t="str">
        <f>IF(INDEX(Veh_Marshal,0,5)="N/A","N/A",'输出-系统进路参数'!H520)</f>
        <v>N/A</v>
      </c>
      <c r="F519" s="22" t="str">
        <f>IF(INDEX(Veh_Marshal,0,5)="N/A","N/A",'输出-系统进路参数'!I520)</f>
        <v>N/A</v>
      </c>
      <c r="G519" s="22" t="str">
        <f>IF(INDEX(Veh_Marshal,0,5)="N/A","N/A",'输出-系统进路参数'!J520)</f>
        <v>N/A</v>
      </c>
      <c r="H519" s="22" t="str">
        <f>IF(INDEX(Veh_Marshal,0,5)="N/A","N/A",'输出-系统进路参数'!K520)</f>
        <v>N/A</v>
      </c>
      <c r="I519" s="22" t="str">
        <f>IF(INDEX(Veh_Marshal,0,5)="N/A","N/A",'输出-系统进路参数'!L520)</f>
        <v>N/A</v>
      </c>
      <c r="J519" s="22" t="str">
        <f>IF(INDEX(Veh_Marshal,0,5)="N/A","N/A",'输出-系统进路参数'!M520)</f>
        <v>N/A</v>
      </c>
      <c r="K519" s="22" t="str">
        <f>IF(INDEX(Veh_Marshal,0,5)="N/A","N/A",'输出-系统进路参数'!N520)</f>
        <v>N/A</v>
      </c>
      <c r="L519" s="22" t="str">
        <f>IF(INDEX(Veh_Marshal,0,5)="N/A","N/A",'输出-系统进路参数'!O520)</f>
        <v>N/A</v>
      </c>
      <c r="M519" s="22" t="str">
        <f>IF(INDEX(Veh_Marshal,0,5)="N/A","N/A",'输出-系统进路参数'!P520)</f>
        <v>N/A</v>
      </c>
      <c r="N519" s="22" t="str">
        <f>IF(INDEX(Veh_Marshal,0,5)="N/A","N/A",'输出-系统进路参数'!Q520)</f>
        <v>N/A</v>
      </c>
      <c r="O519" s="22" t="str">
        <f>IF(INDEX(Veh_Marshal,0,5)="N/A","N/A",'输出-系统进路参数'!R520)</f>
        <v>N/A</v>
      </c>
      <c r="P519" s="22" t="str">
        <f>IF(INDEX(Veh_Marshal,0,5)="N/A","N/A",'输出-系统进路参数'!S520)</f>
        <v>N/A</v>
      </c>
      <c r="Q519" s="22" t="str">
        <f>IF(INDEX(Veh_Marshal,0,5)="N/A","N/A",'输出-系统进路参数'!T520)</f>
        <v>N/A</v>
      </c>
      <c r="R519" s="22" t="str">
        <f>IF(INDEX(Veh_Marshal,0,5)="N/A","N/A",'输出-系统进路参数'!U520)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IF(INDEX(Veh_Marshal,0,5)="N/A","N/A",'输出-系统进路参数'!B521)</f>
        <v>N/A</v>
      </c>
      <c r="B520" s="22" t="str">
        <f>IF(INDEX(Veh_Marshal,0,5)="N/A","N/A",'输出-系统进路参数'!E521)</f>
        <v>N/A</v>
      </c>
      <c r="C520" s="22" t="str">
        <f>IF(INDEX(Veh_Marshal,0,5)="N/A","N/A",'输出-系统进路参数'!F521)</f>
        <v>N/A</v>
      </c>
      <c r="D520" s="22" t="str">
        <f>IF(INDEX(Veh_Marshal,0,5)="N/A","N/A",'输出-系统进路参数'!G521)</f>
        <v>N/A</v>
      </c>
      <c r="E520" s="22" t="str">
        <f>IF(INDEX(Veh_Marshal,0,5)="N/A","N/A",'输出-系统进路参数'!H521)</f>
        <v>N/A</v>
      </c>
      <c r="F520" s="22" t="str">
        <f>IF(INDEX(Veh_Marshal,0,5)="N/A","N/A",'输出-系统进路参数'!I521)</f>
        <v>N/A</v>
      </c>
      <c r="G520" s="22" t="str">
        <f>IF(INDEX(Veh_Marshal,0,5)="N/A","N/A",'输出-系统进路参数'!J521)</f>
        <v>N/A</v>
      </c>
      <c r="H520" s="22" t="str">
        <f>IF(INDEX(Veh_Marshal,0,5)="N/A","N/A",'输出-系统进路参数'!K521)</f>
        <v>N/A</v>
      </c>
      <c r="I520" s="22" t="str">
        <f>IF(INDEX(Veh_Marshal,0,5)="N/A","N/A",'输出-系统进路参数'!L521)</f>
        <v>N/A</v>
      </c>
      <c r="J520" s="22" t="str">
        <f>IF(INDEX(Veh_Marshal,0,5)="N/A","N/A",'输出-系统进路参数'!M521)</f>
        <v>N/A</v>
      </c>
      <c r="K520" s="22" t="str">
        <f>IF(INDEX(Veh_Marshal,0,5)="N/A","N/A",'输出-系统进路参数'!N521)</f>
        <v>N/A</v>
      </c>
      <c r="L520" s="22" t="str">
        <f>IF(INDEX(Veh_Marshal,0,5)="N/A","N/A",'输出-系统进路参数'!O521)</f>
        <v>N/A</v>
      </c>
      <c r="M520" s="22" t="str">
        <f>IF(INDEX(Veh_Marshal,0,5)="N/A","N/A",'输出-系统进路参数'!P521)</f>
        <v>N/A</v>
      </c>
      <c r="N520" s="22" t="str">
        <f>IF(INDEX(Veh_Marshal,0,5)="N/A","N/A",'输出-系统进路参数'!Q521)</f>
        <v>N/A</v>
      </c>
      <c r="O520" s="22" t="str">
        <f>IF(INDEX(Veh_Marshal,0,5)="N/A","N/A",'输出-系统进路参数'!R521)</f>
        <v>N/A</v>
      </c>
      <c r="P520" s="22" t="str">
        <f>IF(INDEX(Veh_Marshal,0,5)="N/A","N/A",'输出-系统进路参数'!S521)</f>
        <v>N/A</v>
      </c>
      <c r="Q520" s="22" t="str">
        <f>IF(INDEX(Veh_Marshal,0,5)="N/A","N/A",'输出-系统进路参数'!T521)</f>
        <v>N/A</v>
      </c>
      <c r="R520" s="22" t="str">
        <f>IF(INDEX(Veh_Marshal,0,5)="N/A","N/A",'输出-系统进路参数'!U521)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IF(INDEX(Veh_Marshal,0,5)="N/A","N/A",'输出-系统进路参数'!B522)</f>
        <v>N/A</v>
      </c>
      <c r="B521" s="22" t="str">
        <f>IF(INDEX(Veh_Marshal,0,5)="N/A","N/A",'输出-系统进路参数'!E522)</f>
        <v>N/A</v>
      </c>
      <c r="C521" s="22" t="str">
        <f>IF(INDEX(Veh_Marshal,0,5)="N/A","N/A",'输出-系统进路参数'!F522)</f>
        <v>N/A</v>
      </c>
      <c r="D521" s="22" t="str">
        <f>IF(INDEX(Veh_Marshal,0,5)="N/A","N/A",'输出-系统进路参数'!G522)</f>
        <v>N/A</v>
      </c>
      <c r="E521" s="22" t="str">
        <f>IF(INDEX(Veh_Marshal,0,5)="N/A","N/A",'输出-系统进路参数'!H522)</f>
        <v>N/A</v>
      </c>
      <c r="F521" s="22" t="str">
        <f>IF(INDEX(Veh_Marshal,0,5)="N/A","N/A",'输出-系统进路参数'!I522)</f>
        <v>N/A</v>
      </c>
      <c r="G521" s="22" t="str">
        <f>IF(INDEX(Veh_Marshal,0,5)="N/A","N/A",'输出-系统进路参数'!J522)</f>
        <v>N/A</v>
      </c>
      <c r="H521" s="22" t="str">
        <f>IF(INDEX(Veh_Marshal,0,5)="N/A","N/A",'输出-系统进路参数'!K522)</f>
        <v>N/A</v>
      </c>
      <c r="I521" s="22" t="str">
        <f>IF(INDEX(Veh_Marshal,0,5)="N/A","N/A",'输出-系统进路参数'!L522)</f>
        <v>N/A</v>
      </c>
      <c r="J521" s="22" t="str">
        <f>IF(INDEX(Veh_Marshal,0,5)="N/A","N/A",'输出-系统进路参数'!M522)</f>
        <v>N/A</v>
      </c>
      <c r="K521" s="22" t="str">
        <f>IF(INDEX(Veh_Marshal,0,5)="N/A","N/A",'输出-系统进路参数'!N522)</f>
        <v>N/A</v>
      </c>
      <c r="L521" s="22" t="str">
        <f>IF(INDEX(Veh_Marshal,0,5)="N/A","N/A",'输出-系统进路参数'!O522)</f>
        <v>N/A</v>
      </c>
      <c r="M521" s="22" t="str">
        <f>IF(INDEX(Veh_Marshal,0,5)="N/A","N/A",'输出-系统进路参数'!P522)</f>
        <v>N/A</v>
      </c>
      <c r="N521" s="22" t="str">
        <f>IF(INDEX(Veh_Marshal,0,5)="N/A","N/A",'输出-系统进路参数'!Q522)</f>
        <v>N/A</v>
      </c>
      <c r="O521" s="22" t="str">
        <f>IF(INDEX(Veh_Marshal,0,5)="N/A","N/A",'输出-系统进路参数'!R522)</f>
        <v>N/A</v>
      </c>
      <c r="P521" s="22" t="str">
        <f>IF(INDEX(Veh_Marshal,0,5)="N/A","N/A",'输出-系统进路参数'!S522)</f>
        <v>N/A</v>
      </c>
      <c r="Q521" s="22" t="str">
        <f>IF(INDEX(Veh_Marshal,0,5)="N/A","N/A",'输出-系统进路参数'!T522)</f>
        <v>N/A</v>
      </c>
      <c r="R521" s="22" t="str">
        <f>IF(INDEX(Veh_Marshal,0,5)="N/A","N/A",'输出-系统进路参数'!U522)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IF(INDEX(Veh_Marshal,0,5)="N/A","N/A",'输出-系统进路参数'!B523)</f>
        <v>N/A</v>
      </c>
      <c r="B522" s="22" t="str">
        <f>IF(INDEX(Veh_Marshal,0,5)="N/A","N/A",'输出-系统进路参数'!E523)</f>
        <v>N/A</v>
      </c>
      <c r="C522" s="22" t="str">
        <f>IF(INDEX(Veh_Marshal,0,5)="N/A","N/A",'输出-系统进路参数'!F523)</f>
        <v>N/A</v>
      </c>
      <c r="D522" s="22" t="str">
        <f>IF(INDEX(Veh_Marshal,0,5)="N/A","N/A",'输出-系统进路参数'!G523)</f>
        <v>N/A</v>
      </c>
      <c r="E522" s="22" t="str">
        <f>IF(INDEX(Veh_Marshal,0,5)="N/A","N/A",'输出-系统进路参数'!H523)</f>
        <v>N/A</v>
      </c>
      <c r="F522" s="22" t="str">
        <f>IF(INDEX(Veh_Marshal,0,5)="N/A","N/A",'输出-系统进路参数'!I523)</f>
        <v>N/A</v>
      </c>
      <c r="G522" s="22" t="str">
        <f>IF(INDEX(Veh_Marshal,0,5)="N/A","N/A",'输出-系统进路参数'!J523)</f>
        <v>N/A</v>
      </c>
      <c r="H522" s="22" t="str">
        <f>IF(INDEX(Veh_Marshal,0,5)="N/A","N/A",'输出-系统进路参数'!K523)</f>
        <v>N/A</v>
      </c>
      <c r="I522" s="22" t="str">
        <f>IF(INDEX(Veh_Marshal,0,5)="N/A","N/A",'输出-系统进路参数'!L523)</f>
        <v>N/A</v>
      </c>
      <c r="J522" s="22" t="str">
        <f>IF(INDEX(Veh_Marshal,0,5)="N/A","N/A",'输出-系统进路参数'!M523)</f>
        <v>N/A</v>
      </c>
      <c r="K522" s="22" t="str">
        <f>IF(INDEX(Veh_Marshal,0,5)="N/A","N/A",'输出-系统进路参数'!N523)</f>
        <v>N/A</v>
      </c>
      <c r="L522" s="22" t="str">
        <f>IF(INDEX(Veh_Marshal,0,5)="N/A","N/A",'输出-系统进路参数'!O523)</f>
        <v>N/A</v>
      </c>
      <c r="M522" s="22" t="str">
        <f>IF(INDEX(Veh_Marshal,0,5)="N/A","N/A",'输出-系统进路参数'!P523)</f>
        <v>N/A</v>
      </c>
      <c r="N522" s="22" t="str">
        <f>IF(INDEX(Veh_Marshal,0,5)="N/A","N/A",'输出-系统进路参数'!Q523)</f>
        <v>N/A</v>
      </c>
      <c r="O522" s="22" t="str">
        <f>IF(INDEX(Veh_Marshal,0,5)="N/A","N/A",'输出-系统进路参数'!R523)</f>
        <v>N/A</v>
      </c>
      <c r="P522" s="22" t="str">
        <f>IF(INDEX(Veh_Marshal,0,5)="N/A","N/A",'输出-系统进路参数'!S523)</f>
        <v>N/A</v>
      </c>
      <c r="Q522" s="22" t="str">
        <f>IF(INDEX(Veh_Marshal,0,5)="N/A","N/A",'输出-系统进路参数'!T523)</f>
        <v>N/A</v>
      </c>
      <c r="R522" s="22" t="str">
        <f>IF(INDEX(Veh_Marshal,0,5)="N/A","N/A",'输出-系统进路参数'!U523)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IF(INDEX(Veh_Marshal,0,5)="N/A","N/A",'输出-系统进路参数'!B524)</f>
        <v>N/A</v>
      </c>
      <c r="B523" s="22" t="str">
        <f>IF(INDEX(Veh_Marshal,0,5)="N/A","N/A",'输出-系统进路参数'!E524)</f>
        <v>N/A</v>
      </c>
      <c r="C523" s="22" t="str">
        <f>IF(INDEX(Veh_Marshal,0,5)="N/A","N/A",'输出-系统进路参数'!F524)</f>
        <v>N/A</v>
      </c>
      <c r="D523" s="22" t="str">
        <f>IF(INDEX(Veh_Marshal,0,5)="N/A","N/A",'输出-系统进路参数'!G524)</f>
        <v>N/A</v>
      </c>
      <c r="E523" s="22" t="str">
        <f>IF(INDEX(Veh_Marshal,0,5)="N/A","N/A",'输出-系统进路参数'!H524)</f>
        <v>N/A</v>
      </c>
      <c r="F523" s="22" t="str">
        <f>IF(INDEX(Veh_Marshal,0,5)="N/A","N/A",'输出-系统进路参数'!I524)</f>
        <v>N/A</v>
      </c>
      <c r="G523" s="22" t="str">
        <f>IF(INDEX(Veh_Marshal,0,5)="N/A","N/A",'输出-系统进路参数'!J524)</f>
        <v>N/A</v>
      </c>
      <c r="H523" s="22" t="str">
        <f>IF(INDEX(Veh_Marshal,0,5)="N/A","N/A",'输出-系统进路参数'!K524)</f>
        <v>N/A</v>
      </c>
      <c r="I523" s="22" t="str">
        <f>IF(INDEX(Veh_Marshal,0,5)="N/A","N/A",'输出-系统进路参数'!L524)</f>
        <v>N/A</v>
      </c>
      <c r="J523" s="22" t="str">
        <f>IF(INDEX(Veh_Marshal,0,5)="N/A","N/A",'输出-系统进路参数'!M524)</f>
        <v>N/A</v>
      </c>
      <c r="K523" s="22" t="str">
        <f>IF(INDEX(Veh_Marshal,0,5)="N/A","N/A",'输出-系统进路参数'!N524)</f>
        <v>N/A</v>
      </c>
      <c r="L523" s="22" t="str">
        <f>IF(INDEX(Veh_Marshal,0,5)="N/A","N/A",'输出-系统进路参数'!O524)</f>
        <v>N/A</v>
      </c>
      <c r="M523" s="22" t="str">
        <f>IF(INDEX(Veh_Marshal,0,5)="N/A","N/A",'输出-系统进路参数'!P524)</f>
        <v>N/A</v>
      </c>
      <c r="N523" s="22" t="str">
        <f>IF(INDEX(Veh_Marshal,0,5)="N/A","N/A",'输出-系统进路参数'!Q524)</f>
        <v>N/A</v>
      </c>
      <c r="O523" s="22" t="str">
        <f>IF(INDEX(Veh_Marshal,0,5)="N/A","N/A",'输出-系统进路参数'!R524)</f>
        <v>N/A</v>
      </c>
      <c r="P523" s="22" t="str">
        <f>IF(INDEX(Veh_Marshal,0,5)="N/A","N/A",'输出-系统进路参数'!S524)</f>
        <v>N/A</v>
      </c>
      <c r="Q523" s="22" t="str">
        <f>IF(INDEX(Veh_Marshal,0,5)="N/A","N/A",'输出-系统进路参数'!T524)</f>
        <v>N/A</v>
      </c>
      <c r="R523" s="22" t="str">
        <f>IF(INDEX(Veh_Marshal,0,5)="N/A","N/A",'输出-系统进路参数'!U524)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IF(INDEX(Veh_Marshal,0,5)="N/A","N/A",'输出-系统进路参数'!B525)</f>
        <v>N/A</v>
      </c>
      <c r="B524" s="22" t="str">
        <f>IF(INDEX(Veh_Marshal,0,5)="N/A","N/A",'输出-系统进路参数'!E525)</f>
        <v>N/A</v>
      </c>
      <c r="C524" s="22" t="str">
        <f>IF(INDEX(Veh_Marshal,0,5)="N/A","N/A",'输出-系统进路参数'!F525)</f>
        <v>N/A</v>
      </c>
      <c r="D524" s="22" t="str">
        <f>IF(INDEX(Veh_Marshal,0,5)="N/A","N/A",'输出-系统进路参数'!G525)</f>
        <v>N/A</v>
      </c>
      <c r="E524" s="22" t="str">
        <f>IF(INDEX(Veh_Marshal,0,5)="N/A","N/A",'输出-系统进路参数'!H525)</f>
        <v>N/A</v>
      </c>
      <c r="F524" s="22" t="str">
        <f>IF(INDEX(Veh_Marshal,0,5)="N/A","N/A",'输出-系统进路参数'!I525)</f>
        <v>N/A</v>
      </c>
      <c r="G524" s="22" t="str">
        <f>IF(INDEX(Veh_Marshal,0,5)="N/A","N/A",'输出-系统进路参数'!J525)</f>
        <v>N/A</v>
      </c>
      <c r="H524" s="22" t="str">
        <f>IF(INDEX(Veh_Marshal,0,5)="N/A","N/A",'输出-系统进路参数'!K525)</f>
        <v>N/A</v>
      </c>
      <c r="I524" s="22" t="str">
        <f>IF(INDEX(Veh_Marshal,0,5)="N/A","N/A",'输出-系统进路参数'!L525)</f>
        <v>N/A</v>
      </c>
      <c r="J524" s="22" t="str">
        <f>IF(INDEX(Veh_Marshal,0,5)="N/A","N/A",'输出-系统进路参数'!M525)</f>
        <v>N/A</v>
      </c>
      <c r="K524" s="22" t="str">
        <f>IF(INDEX(Veh_Marshal,0,5)="N/A","N/A",'输出-系统进路参数'!N525)</f>
        <v>N/A</v>
      </c>
      <c r="L524" s="22" t="str">
        <f>IF(INDEX(Veh_Marshal,0,5)="N/A","N/A",'输出-系统进路参数'!O525)</f>
        <v>N/A</v>
      </c>
      <c r="M524" s="22" t="str">
        <f>IF(INDEX(Veh_Marshal,0,5)="N/A","N/A",'输出-系统进路参数'!P525)</f>
        <v>N/A</v>
      </c>
      <c r="N524" s="22" t="str">
        <f>IF(INDEX(Veh_Marshal,0,5)="N/A","N/A",'输出-系统进路参数'!Q525)</f>
        <v>N/A</v>
      </c>
      <c r="O524" s="22" t="str">
        <f>IF(INDEX(Veh_Marshal,0,5)="N/A","N/A",'输出-系统进路参数'!R525)</f>
        <v>N/A</v>
      </c>
      <c r="P524" s="22" t="str">
        <f>IF(INDEX(Veh_Marshal,0,5)="N/A","N/A",'输出-系统进路参数'!S525)</f>
        <v>N/A</v>
      </c>
      <c r="Q524" s="22" t="str">
        <f>IF(INDEX(Veh_Marshal,0,5)="N/A","N/A",'输出-系统进路参数'!T525)</f>
        <v>N/A</v>
      </c>
      <c r="R524" s="22" t="str">
        <f>IF(INDEX(Veh_Marshal,0,5)="N/A","N/A",'输出-系统进路参数'!U525)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IF(INDEX(Veh_Marshal,0,5)="N/A","N/A",'输出-系统进路参数'!B526)</f>
        <v>N/A</v>
      </c>
      <c r="B525" s="22" t="str">
        <f>IF(INDEX(Veh_Marshal,0,5)="N/A","N/A",'输出-系统进路参数'!E526)</f>
        <v>N/A</v>
      </c>
      <c r="C525" s="22" t="str">
        <f>IF(INDEX(Veh_Marshal,0,5)="N/A","N/A",'输出-系统进路参数'!F526)</f>
        <v>N/A</v>
      </c>
      <c r="D525" s="22" t="str">
        <f>IF(INDEX(Veh_Marshal,0,5)="N/A","N/A",'输出-系统进路参数'!G526)</f>
        <v>N/A</v>
      </c>
      <c r="E525" s="22" t="str">
        <f>IF(INDEX(Veh_Marshal,0,5)="N/A","N/A",'输出-系统进路参数'!H526)</f>
        <v>N/A</v>
      </c>
      <c r="F525" s="22" t="str">
        <f>IF(INDEX(Veh_Marshal,0,5)="N/A","N/A",'输出-系统进路参数'!I526)</f>
        <v>N/A</v>
      </c>
      <c r="G525" s="22" t="str">
        <f>IF(INDEX(Veh_Marshal,0,5)="N/A","N/A",'输出-系统进路参数'!J526)</f>
        <v>N/A</v>
      </c>
      <c r="H525" s="22" t="str">
        <f>IF(INDEX(Veh_Marshal,0,5)="N/A","N/A",'输出-系统进路参数'!K526)</f>
        <v>N/A</v>
      </c>
      <c r="I525" s="22" t="str">
        <f>IF(INDEX(Veh_Marshal,0,5)="N/A","N/A",'输出-系统进路参数'!L526)</f>
        <v>N/A</v>
      </c>
      <c r="J525" s="22" t="str">
        <f>IF(INDEX(Veh_Marshal,0,5)="N/A","N/A",'输出-系统进路参数'!M526)</f>
        <v>N/A</v>
      </c>
      <c r="K525" s="22" t="str">
        <f>IF(INDEX(Veh_Marshal,0,5)="N/A","N/A",'输出-系统进路参数'!N526)</f>
        <v>N/A</v>
      </c>
      <c r="L525" s="22" t="str">
        <f>IF(INDEX(Veh_Marshal,0,5)="N/A","N/A",'输出-系统进路参数'!O526)</f>
        <v>N/A</v>
      </c>
      <c r="M525" s="22" t="str">
        <f>IF(INDEX(Veh_Marshal,0,5)="N/A","N/A",'输出-系统进路参数'!P526)</f>
        <v>N/A</v>
      </c>
      <c r="N525" s="22" t="str">
        <f>IF(INDEX(Veh_Marshal,0,5)="N/A","N/A",'输出-系统进路参数'!Q526)</f>
        <v>N/A</v>
      </c>
      <c r="O525" s="22" t="str">
        <f>IF(INDEX(Veh_Marshal,0,5)="N/A","N/A",'输出-系统进路参数'!R526)</f>
        <v>N/A</v>
      </c>
      <c r="P525" s="22" t="str">
        <f>IF(INDEX(Veh_Marshal,0,5)="N/A","N/A",'输出-系统进路参数'!S526)</f>
        <v>N/A</v>
      </c>
      <c r="Q525" s="22" t="str">
        <f>IF(INDEX(Veh_Marshal,0,5)="N/A","N/A",'输出-系统进路参数'!T526)</f>
        <v>N/A</v>
      </c>
      <c r="R525" s="22" t="str">
        <f>IF(INDEX(Veh_Marshal,0,5)="N/A","N/A",'输出-系统进路参数'!U526)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IF(INDEX(Veh_Marshal,0,5)="N/A","N/A",'输出-系统进路参数'!B527)</f>
        <v>N/A</v>
      </c>
      <c r="B526" s="22" t="str">
        <f>IF(INDEX(Veh_Marshal,0,5)="N/A","N/A",'输出-系统进路参数'!E527)</f>
        <v>N/A</v>
      </c>
      <c r="C526" s="22" t="str">
        <f>IF(INDEX(Veh_Marshal,0,5)="N/A","N/A",'输出-系统进路参数'!F527)</f>
        <v>N/A</v>
      </c>
      <c r="D526" s="22" t="str">
        <f>IF(INDEX(Veh_Marshal,0,5)="N/A","N/A",'输出-系统进路参数'!G527)</f>
        <v>N/A</v>
      </c>
      <c r="E526" s="22" t="str">
        <f>IF(INDEX(Veh_Marshal,0,5)="N/A","N/A",'输出-系统进路参数'!H527)</f>
        <v>N/A</v>
      </c>
      <c r="F526" s="22" t="str">
        <f>IF(INDEX(Veh_Marshal,0,5)="N/A","N/A",'输出-系统进路参数'!I527)</f>
        <v>N/A</v>
      </c>
      <c r="G526" s="22" t="str">
        <f>IF(INDEX(Veh_Marshal,0,5)="N/A","N/A",'输出-系统进路参数'!J527)</f>
        <v>N/A</v>
      </c>
      <c r="H526" s="22" t="str">
        <f>IF(INDEX(Veh_Marshal,0,5)="N/A","N/A",'输出-系统进路参数'!K527)</f>
        <v>N/A</v>
      </c>
      <c r="I526" s="22" t="str">
        <f>IF(INDEX(Veh_Marshal,0,5)="N/A","N/A",'输出-系统进路参数'!L527)</f>
        <v>N/A</v>
      </c>
      <c r="J526" s="22" t="str">
        <f>IF(INDEX(Veh_Marshal,0,5)="N/A","N/A",'输出-系统进路参数'!M527)</f>
        <v>N/A</v>
      </c>
      <c r="K526" s="22" t="str">
        <f>IF(INDEX(Veh_Marshal,0,5)="N/A","N/A",'输出-系统进路参数'!N527)</f>
        <v>N/A</v>
      </c>
      <c r="L526" s="22" t="str">
        <f>IF(INDEX(Veh_Marshal,0,5)="N/A","N/A",'输出-系统进路参数'!O527)</f>
        <v>N/A</v>
      </c>
      <c r="M526" s="22" t="str">
        <f>IF(INDEX(Veh_Marshal,0,5)="N/A","N/A",'输出-系统进路参数'!P527)</f>
        <v>N/A</v>
      </c>
      <c r="N526" s="22" t="str">
        <f>IF(INDEX(Veh_Marshal,0,5)="N/A","N/A",'输出-系统进路参数'!Q527)</f>
        <v>N/A</v>
      </c>
      <c r="O526" s="22" t="str">
        <f>IF(INDEX(Veh_Marshal,0,5)="N/A","N/A",'输出-系统进路参数'!R527)</f>
        <v>N/A</v>
      </c>
      <c r="P526" s="22" t="str">
        <f>IF(INDEX(Veh_Marshal,0,5)="N/A","N/A",'输出-系统进路参数'!S527)</f>
        <v>N/A</v>
      </c>
      <c r="Q526" s="22" t="str">
        <f>IF(INDEX(Veh_Marshal,0,5)="N/A","N/A",'输出-系统进路参数'!T527)</f>
        <v>N/A</v>
      </c>
      <c r="R526" s="22" t="str">
        <f>IF(INDEX(Veh_Marshal,0,5)="N/A","N/A",'输出-系统进路参数'!U527)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IF(INDEX(Veh_Marshal,0,5)="N/A","N/A",'输出-系统进路参数'!B528)</f>
        <v>N/A</v>
      </c>
      <c r="B527" s="22" t="str">
        <f>IF(INDEX(Veh_Marshal,0,5)="N/A","N/A",'输出-系统进路参数'!E528)</f>
        <v>N/A</v>
      </c>
      <c r="C527" s="22" t="str">
        <f>IF(INDEX(Veh_Marshal,0,5)="N/A","N/A",'输出-系统进路参数'!F528)</f>
        <v>N/A</v>
      </c>
      <c r="D527" s="22" t="str">
        <f>IF(INDEX(Veh_Marshal,0,5)="N/A","N/A",'输出-系统进路参数'!G528)</f>
        <v>N/A</v>
      </c>
      <c r="E527" s="22" t="str">
        <f>IF(INDEX(Veh_Marshal,0,5)="N/A","N/A",'输出-系统进路参数'!H528)</f>
        <v>N/A</v>
      </c>
      <c r="F527" s="22" t="str">
        <f>IF(INDEX(Veh_Marshal,0,5)="N/A","N/A",'输出-系统进路参数'!I528)</f>
        <v>N/A</v>
      </c>
      <c r="G527" s="22" t="str">
        <f>IF(INDEX(Veh_Marshal,0,5)="N/A","N/A",'输出-系统进路参数'!J528)</f>
        <v>N/A</v>
      </c>
      <c r="H527" s="22" t="str">
        <f>IF(INDEX(Veh_Marshal,0,5)="N/A","N/A",'输出-系统进路参数'!K528)</f>
        <v>N/A</v>
      </c>
      <c r="I527" s="22" t="str">
        <f>IF(INDEX(Veh_Marshal,0,5)="N/A","N/A",'输出-系统进路参数'!L528)</f>
        <v>N/A</v>
      </c>
      <c r="J527" s="22" t="str">
        <f>IF(INDEX(Veh_Marshal,0,5)="N/A","N/A",'输出-系统进路参数'!M528)</f>
        <v>N/A</v>
      </c>
      <c r="K527" s="22" t="str">
        <f>IF(INDEX(Veh_Marshal,0,5)="N/A","N/A",'输出-系统进路参数'!N528)</f>
        <v>N/A</v>
      </c>
      <c r="L527" s="22" t="str">
        <f>IF(INDEX(Veh_Marshal,0,5)="N/A","N/A",'输出-系统进路参数'!O528)</f>
        <v>N/A</v>
      </c>
      <c r="M527" s="22" t="str">
        <f>IF(INDEX(Veh_Marshal,0,5)="N/A","N/A",'输出-系统进路参数'!P528)</f>
        <v>N/A</v>
      </c>
      <c r="N527" s="22" t="str">
        <f>IF(INDEX(Veh_Marshal,0,5)="N/A","N/A",'输出-系统进路参数'!Q528)</f>
        <v>N/A</v>
      </c>
      <c r="O527" s="22" t="str">
        <f>IF(INDEX(Veh_Marshal,0,5)="N/A","N/A",'输出-系统进路参数'!R528)</f>
        <v>N/A</v>
      </c>
      <c r="P527" s="22" t="str">
        <f>IF(INDEX(Veh_Marshal,0,5)="N/A","N/A",'输出-系统进路参数'!S528)</f>
        <v>N/A</v>
      </c>
      <c r="Q527" s="22" t="str">
        <f>IF(INDEX(Veh_Marshal,0,5)="N/A","N/A",'输出-系统进路参数'!T528)</f>
        <v>N/A</v>
      </c>
      <c r="R527" s="22" t="str">
        <f>IF(INDEX(Veh_Marshal,0,5)="N/A","N/A",'输出-系统进路参数'!U528)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IF(INDEX(Veh_Marshal,0,5)="N/A","N/A",'输出-系统进路参数'!B529)</f>
        <v>N/A</v>
      </c>
      <c r="B528" s="22" t="str">
        <f>IF(INDEX(Veh_Marshal,0,5)="N/A","N/A",'输出-系统进路参数'!E529)</f>
        <v>N/A</v>
      </c>
      <c r="C528" s="22" t="str">
        <f>IF(INDEX(Veh_Marshal,0,5)="N/A","N/A",'输出-系统进路参数'!F529)</f>
        <v>N/A</v>
      </c>
      <c r="D528" s="22" t="str">
        <f>IF(INDEX(Veh_Marshal,0,5)="N/A","N/A",'输出-系统进路参数'!G529)</f>
        <v>N/A</v>
      </c>
      <c r="E528" s="22" t="str">
        <f>IF(INDEX(Veh_Marshal,0,5)="N/A","N/A",'输出-系统进路参数'!H529)</f>
        <v>N/A</v>
      </c>
      <c r="F528" s="22" t="str">
        <f>IF(INDEX(Veh_Marshal,0,5)="N/A","N/A",'输出-系统进路参数'!I529)</f>
        <v>N/A</v>
      </c>
      <c r="G528" s="22" t="str">
        <f>IF(INDEX(Veh_Marshal,0,5)="N/A","N/A",'输出-系统进路参数'!J529)</f>
        <v>N/A</v>
      </c>
      <c r="H528" s="22" t="str">
        <f>IF(INDEX(Veh_Marshal,0,5)="N/A","N/A",'输出-系统进路参数'!K529)</f>
        <v>N/A</v>
      </c>
      <c r="I528" s="22" t="str">
        <f>IF(INDEX(Veh_Marshal,0,5)="N/A","N/A",'输出-系统进路参数'!L529)</f>
        <v>N/A</v>
      </c>
      <c r="J528" s="22" t="str">
        <f>IF(INDEX(Veh_Marshal,0,5)="N/A","N/A",'输出-系统进路参数'!M529)</f>
        <v>N/A</v>
      </c>
      <c r="K528" s="22" t="str">
        <f>IF(INDEX(Veh_Marshal,0,5)="N/A","N/A",'输出-系统进路参数'!N529)</f>
        <v>N/A</v>
      </c>
      <c r="L528" s="22" t="str">
        <f>IF(INDEX(Veh_Marshal,0,5)="N/A","N/A",'输出-系统进路参数'!O529)</f>
        <v>N/A</v>
      </c>
      <c r="M528" s="22" t="str">
        <f>IF(INDEX(Veh_Marshal,0,5)="N/A","N/A",'输出-系统进路参数'!P529)</f>
        <v>N/A</v>
      </c>
      <c r="N528" s="22" t="str">
        <f>IF(INDEX(Veh_Marshal,0,5)="N/A","N/A",'输出-系统进路参数'!Q529)</f>
        <v>N/A</v>
      </c>
      <c r="O528" s="22" t="str">
        <f>IF(INDEX(Veh_Marshal,0,5)="N/A","N/A",'输出-系统进路参数'!R529)</f>
        <v>N/A</v>
      </c>
      <c r="P528" s="22" t="str">
        <f>IF(INDEX(Veh_Marshal,0,5)="N/A","N/A",'输出-系统进路参数'!S529)</f>
        <v>N/A</v>
      </c>
      <c r="Q528" s="22" t="str">
        <f>IF(INDEX(Veh_Marshal,0,5)="N/A","N/A",'输出-系统进路参数'!T529)</f>
        <v>N/A</v>
      </c>
      <c r="R528" s="22" t="str">
        <f>IF(INDEX(Veh_Marshal,0,5)="N/A","N/A",'输出-系统进路参数'!U529)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IF(INDEX(Veh_Marshal,0,5)="N/A","N/A",'输出-系统进路参数'!B530)</f>
        <v>N/A</v>
      </c>
      <c r="B529" s="22" t="str">
        <f>IF(INDEX(Veh_Marshal,0,5)="N/A","N/A",'输出-系统进路参数'!E530)</f>
        <v>N/A</v>
      </c>
      <c r="C529" s="22" t="str">
        <f>IF(INDEX(Veh_Marshal,0,5)="N/A","N/A",'输出-系统进路参数'!F530)</f>
        <v>N/A</v>
      </c>
      <c r="D529" s="22" t="str">
        <f>IF(INDEX(Veh_Marshal,0,5)="N/A","N/A",'输出-系统进路参数'!G530)</f>
        <v>N/A</v>
      </c>
      <c r="E529" s="22" t="str">
        <f>IF(INDEX(Veh_Marshal,0,5)="N/A","N/A",'输出-系统进路参数'!H530)</f>
        <v>N/A</v>
      </c>
      <c r="F529" s="22" t="str">
        <f>IF(INDEX(Veh_Marshal,0,5)="N/A","N/A",'输出-系统进路参数'!I530)</f>
        <v>N/A</v>
      </c>
      <c r="G529" s="22" t="str">
        <f>IF(INDEX(Veh_Marshal,0,5)="N/A","N/A",'输出-系统进路参数'!J530)</f>
        <v>N/A</v>
      </c>
      <c r="H529" s="22" t="str">
        <f>IF(INDEX(Veh_Marshal,0,5)="N/A","N/A",'输出-系统进路参数'!K530)</f>
        <v>N/A</v>
      </c>
      <c r="I529" s="22" t="str">
        <f>IF(INDEX(Veh_Marshal,0,5)="N/A","N/A",'输出-系统进路参数'!L530)</f>
        <v>N/A</v>
      </c>
      <c r="J529" s="22" t="str">
        <f>IF(INDEX(Veh_Marshal,0,5)="N/A","N/A",'输出-系统进路参数'!M530)</f>
        <v>N/A</v>
      </c>
      <c r="K529" s="22" t="str">
        <f>IF(INDEX(Veh_Marshal,0,5)="N/A","N/A",'输出-系统进路参数'!N530)</f>
        <v>N/A</v>
      </c>
      <c r="L529" s="22" t="str">
        <f>IF(INDEX(Veh_Marshal,0,5)="N/A","N/A",'输出-系统进路参数'!O530)</f>
        <v>N/A</v>
      </c>
      <c r="M529" s="22" t="str">
        <f>IF(INDEX(Veh_Marshal,0,5)="N/A","N/A",'输出-系统进路参数'!P530)</f>
        <v>N/A</v>
      </c>
      <c r="N529" s="22" t="str">
        <f>IF(INDEX(Veh_Marshal,0,5)="N/A","N/A",'输出-系统进路参数'!Q530)</f>
        <v>N/A</v>
      </c>
      <c r="O529" s="22" t="str">
        <f>IF(INDEX(Veh_Marshal,0,5)="N/A","N/A",'输出-系统进路参数'!R530)</f>
        <v>N/A</v>
      </c>
      <c r="P529" s="22" t="str">
        <f>IF(INDEX(Veh_Marshal,0,5)="N/A","N/A",'输出-系统进路参数'!S530)</f>
        <v>N/A</v>
      </c>
      <c r="Q529" s="22" t="str">
        <f>IF(INDEX(Veh_Marshal,0,5)="N/A","N/A",'输出-系统进路参数'!T530)</f>
        <v>N/A</v>
      </c>
      <c r="R529" s="22" t="str">
        <f>IF(INDEX(Veh_Marshal,0,5)="N/A","N/A",'输出-系统进路参数'!U530)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IF(INDEX(Veh_Marshal,0,5)="N/A","N/A",'输出-系统进路参数'!B531)</f>
        <v>N/A</v>
      </c>
      <c r="B530" s="22" t="str">
        <f>IF(INDEX(Veh_Marshal,0,5)="N/A","N/A",'输出-系统进路参数'!E531)</f>
        <v>N/A</v>
      </c>
      <c r="C530" s="22" t="str">
        <f>IF(INDEX(Veh_Marshal,0,5)="N/A","N/A",'输出-系统进路参数'!F531)</f>
        <v>N/A</v>
      </c>
      <c r="D530" s="22" t="str">
        <f>IF(INDEX(Veh_Marshal,0,5)="N/A","N/A",'输出-系统进路参数'!G531)</f>
        <v>N/A</v>
      </c>
      <c r="E530" s="22" t="str">
        <f>IF(INDEX(Veh_Marshal,0,5)="N/A","N/A",'输出-系统进路参数'!H531)</f>
        <v>N/A</v>
      </c>
      <c r="F530" s="22" t="str">
        <f>IF(INDEX(Veh_Marshal,0,5)="N/A","N/A",'输出-系统进路参数'!I531)</f>
        <v>N/A</v>
      </c>
      <c r="G530" s="22" t="str">
        <f>IF(INDEX(Veh_Marshal,0,5)="N/A","N/A",'输出-系统进路参数'!J531)</f>
        <v>N/A</v>
      </c>
      <c r="H530" s="22" t="str">
        <f>IF(INDEX(Veh_Marshal,0,5)="N/A","N/A",'输出-系统进路参数'!K531)</f>
        <v>N/A</v>
      </c>
      <c r="I530" s="22" t="str">
        <f>IF(INDEX(Veh_Marshal,0,5)="N/A","N/A",'输出-系统进路参数'!L531)</f>
        <v>N/A</v>
      </c>
      <c r="J530" s="22" t="str">
        <f>IF(INDEX(Veh_Marshal,0,5)="N/A","N/A",'输出-系统进路参数'!M531)</f>
        <v>N/A</v>
      </c>
      <c r="K530" s="22" t="str">
        <f>IF(INDEX(Veh_Marshal,0,5)="N/A","N/A",'输出-系统进路参数'!N531)</f>
        <v>N/A</v>
      </c>
      <c r="L530" s="22" t="str">
        <f>IF(INDEX(Veh_Marshal,0,5)="N/A","N/A",'输出-系统进路参数'!O531)</f>
        <v>N/A</v>
      </c>
      <c r="M530" s="22" t="str">
        <f>IF(INDEX(Veh_Marshal,0,5)="N/A","N/A",'输出-系统进路参数'!P531)</f>
        <v>N/A</v>
      </c>
      <c r="N530" s="22" t="str">
        <f>IF(INDEX(Veh_Marshal,0,5)="N/A","N/A",'输出-系统进路参数'!Q531)</f>
        <v>N/A</v>
      </c>
      <c r="O530" s="22" t="str">
        <f>IF(INDEX(Veh_Marshal,0,5)="N/A","N/A",'输出-系统进路参数'!R531)</f>
        <v>N/A</v>
      </c>
      <c r="P530" s="22" t="str">
        <f>IF(INDEX(Veh_Marshal,0,5)="N/A","N/A",'输出-系统进路参数'!S531)</f>
        <v>N/A</v>
      </c>
      <c r="Q530" s="22" t="str">
        <f>IF(INDEX(Veh_Marshal,0,5)="N/A","N/A",'输出-系统进路参数'!T531)</f>
        <v>N/A</v>
      </c>
      <c r="R530" s="22" t="str">
        <f>IF(INDEX(Veh_Marshal,0,5)="N/A","N/A",'输出-系统进路参数'!U531)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IF(INDEX(Veh_Marshal,0,5)="N/A","N/A",'输出-系统进路参数'!B532)</f>
        <v>N/A</v>
      </c>
      <c r="B531" s="22" t="str">
        <f>IF(INDEX(Veh_Marshal,0,5)="N/A","N/A",'输出-系统进路参数'!E532)</f>
        <v>N/A</v>
      </c>
      <c r="C531" s="22" t="str">
        <f>IF(INDEX(Veh_Marshal,0,5)="N/A","N/A",'输出-系统进路参数'!F532)</f>
        <v>N/A</v>
      </c>
      <c r="D531" s="22" t="str">
        <f>IF(INDEX(Veh_Marshal,0,5)="N/A","N/A",'输出-系统进路参数'!G532)</f>
        <v>N/A</v>
      </c>
      <c r="E531" s="22" t="str">
        <f>IF(INDEX(Veh_Marshal,0,5)="N/A","N/A",'输出-系统进路参数'!H532)</f>
        <v>N/A</v>
      </c>
      <c r="F531" s="22" t="str">
        <f>IF(INDEX(Veh_Marshal,0,5)="N/A","N/A",'输出-系统进路参数'!I532)</f>
        <v>N/A</v>
      </c>
      <c r="G531" s="22" t="str">
        <f>IF(INDEX(Veh_Marshal,0,5)="N/A","N/A",'输出-系统进路参数'!J532)</f>
        <v>N/A</v>
      </c>
      <c r="H531" s="22" t="str">
        <f>IF(INDEX(Veh_Marshal,0,5)="N/A","N/A",'输出-系统进路参数'!K532)</f>
        <v>N/A</v>
      </c>
      <c r="I531" s="22" t="str">
        <f>IF(INDEX(Veh_Marshal,0,5)="N/A","N/A",'输出-系统进路参数'!L532)</f>
        <v>N/A</v>
      </c>
      <c r="J531" s="22" t="str">
        <f>IF(INDEX(Veh_Marshal,0,5)="N/A","N/A",'输出-系统进路参数'!M532)</f>
        <v>N/A</v>
      </c>
      <c r="K531" s="22" t="str">
        <f>IF(INDEX(Veh_Marshal,0,5)="N/A","N/A",'输出-系统进路参数'!N532)</f>
        <v>N/A</v>
      </c>
      <c r="L531" s="22" t="str">
        <f>IF(INDEX(Veh_Marshal,0,5)="N/A","N/A",'输出-系统进路参数'!O532)</f>
        <v>N/A</v>
      </c>
      <c r="M531" s="22" t="str">
        <f>IF(INDEX(Veh_Marshal,0,5)="N/A","N/A",'输出-系统进路参数'!P532)</f>
        <v>N/A</v>
      </c>
      <c r="N531" s="22" t="str">
        <f>IF(INDEX(Veh_Marshal,0,5)="N/A","N/A",'输出-系统进路参数'!Q532)</f>
        <v>N/A</v>
      </c>
      <c r="O531" s="22" t="str">
        <f>IF(INDEX(Veh_Marshal,0,5)="N/A","N/A",'输出-系统进路参数'!R532)</f>
        <v>N/A</v>
      </c>
      <c r="P531" s="22" t="str">
        <f>IF(INDEX(Veh_Marshal,0,5)="N/A","N/A",'输出-系统进路参数'!S532)</f>
        <v>N/A</v>
      </c>
      <c r="Q531" s="22" t="str">
        <f>IF(INDEX(Veh_Marshal,0,5)="N/A","N/A",'输出-系统进路参数'!T532)</f>
        <v>N/A</v>
      </c>
      <c r="R531" s="22" t="str">
        <f>IF(INDEX(Veh_Marshal,0,5)="N/A","N/A",'输出-系统进路参数'!U532)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IF(INDEX(Veh_Marshal,0,5)="N/A","N/A",'输出-系统进路参数'!B533)</f>
        <v>N/A</v>
      </c>
      <c r="B532" s="22" t="str">
        <f>IF(INDEX(Veh_Marshal,0,5)="N/A","N/A",'输出-系统进路参数'!E533)</f>
        <v>N/A</v>
      </c>
      <c r="C532" s="22" t="str">
        <f>IF(INDEX(Veh_Marshal,0,5)="N/A","N/A",'输出-系统进路参数'!F533)</f>
        <v>N/A</v>
      </c>
      <c r="D532" s="22" t="str">
        <f>IF(INDEX(Veh_Marshal,0,5)="N/A","N/A",'输出-系统进路参数'!G533)</f>
        <v>N/A</v>
      </c>
      <c r="E532" s="22" t="str">
        <f>IF(INDEX(Veh_Marshal,0,5)="N/A","N/A",'输出-系统进路参数'!H533)</f>
        <v>N/A</v>
      </c>
      <c r="F532" s="22" t="str">
        <f>IF(INDEX(Veh_Marshal,0,5)="N/A","N/A",'输出-系统进路参数'!I533)</f>
        <v>N/A</v>
      </c>
      <c r="G532" s="22" t="str">
        <f>IF(INDEX(Veh_Marshal,0,5)="N/A","N/A",'输出-系统进路参数'!J533)</f>
        <v>N/A</v>
      </c>
      <c r="H532" s="22" t="str">
        <f>IF(INDEX(Veh_Marshal,0,5)="N/A","N/A",'输出-系统进路参数'!K533)</f>
        <v>N/A</v>
      </c>
      <c r="I532" s="22" t="str">
        <f>IF(INDEX(Veh_Marshal,0,5)="N/A","N/A",'输出-系统进路参数'!L533)</f>
        <v>N/A</v>
      </c>
      <c r="J532" s="22" t="str">
        <f>IF(INDEX(Veh_Marshal,0,5)="N/A","N/A",'输出-系统进路参数'!M533)</f>
        <v>N/A</v>
      </c>
      <c r="K532" s="22" t="str">
        <f>IF(INDEX(Veh_Marshal,0,5)="N/A","N/A",'输出-系统进路参数'!N533)</f>
        <v>N/A</v>
      </c>
      <c r="L532" s="22" t="str">
        <f>IF(INDEX(Veh_Marshal,0,5)="N/A","N/A",'输出-系统进路参数'!O533)</f>
        <v>N/A</v>
      </c>
      <c r="M532" s="22" t="str">
        <f>IF(INDEX(Veh_Marshal,0,5)="N/A","N/A",'输出-系统进路参数'!P533)</f>
        <v>N/A</v>
      </c>
      <c r="N532" s="22" t="str">
        <f>IF(INDEX(Veh_Marshal,0,5)="N/A","N/A",'输出-系统进路参数'!Q533)</f>
        <v>N/A</v>
      </c>
      <c r="O532" s="22" t="str">
        <f>IF(INDEX(Veh_Marshal,0,5)="N/A","N/A",'输出-系统进路参数'!R533)</f>
        <v>N/A</v>
      </c>
      <c r="P532" s="22" t="str">
        <f>IF(INDEX(Veh_Marshal,0,5)="N/A","N/A",'输出-系统进路参数'!S533)</f>
        <v>N/A</v>
      </c>
      <c r="Q532" s="22" t="str">
        <f>IF(INDEX(Veh_Marshal,0,5)="N/A","N/A",'输出-系统进路参数'!T533)</f>
        <v>N/A</v>
      </c>
      <c r="R532" s="22" t="str">
        <f>IF(INDEX(Veh_Marshal,0,5)="N/A","N/A",'输出-系统进路参数'!U533)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IF(INDEX(Veh_Marshal,0,5)="N/A","N/A",'输出-系统进路参数'!B534)</f>
        <v>N/A</v>
      </c>
      <c r="B533" s="22" t="str">
        <f>IF(INDEX(Veh_Marshal,0,5)="N/A","N/A",'输出-系统进路参数'!E534)</f>
        <v>N/A</v>
      </c>
      <c r="C533" s="22" t="str">
        <f>IF(INDEX(Veh_Marshal,0,5)="N/A","N/A",'输出-系统进路参数'!F534)</f>
        <v>N/A</v>
      </c>
      <c r="D533" s="22" t="str">
        <f>IF(INDEX(Veh_Marshal,0,5)="N/A","N/A",'输出-系统进路参数'!G534)</f>
        <v>N/A</v>
      </c>
      <c r="E533" s="22" t="str">
        <f>IF(INDEX(Veh_Marshal,0,5)="N/A","N/A",'输出-系统进路参数'!H534)</f>
        <v>N/A</v>
      </c>
      <c r="F533" s="22" t="str">
        <f>IF(INDEX(Veh_Marshal,0,5)="N/A","N/A",'输出-系统进路参数'!I534)</f>
        <v>N/A</v>
      </c>
      <c r="G533" s="22" t="str">
        <f>IF(INDEX(Veh_Marshal,0,5)="N/A","N/A",'输出-系统进路参数'!J534)</f>
        <v>N/A</v>
      </c>
      <c r="H533" s="22" t="str">
        <f>IF(INDEX(Veh_Marshal,0,5)="N/A","N/A",'输出-系统进路参数'!K534)</f>
        <v>N/A</v>
      </c>
      <c r="I533" s="22" t="str">
        <f>IF(INDEX(Veh_Marshal,0,5)="N/A","N/A",'输出-系统进路参数'!L534)</f>
        <v>N/A</v>
      </c>
      <c r="J533" s="22" t="str">
        <f>IF(INDEX(Veh_Marshal,0,5)="N/A","N/A",'输出-系统进路参数'!M534)</f>
        <v>N/A</v>
      </c>
      <c r="K533" s="22" t="str">
        <f>IF(INDEX(Veh_Marshal,0,5)="N/A","N/A",'输出-系统进路参数'!N534)</f>
        <v>N/A</v>
      </c>
      <c r="L533" s="22" t="str">
        <f>IF(INDEX(Veh_Marshal,0,5)="N/A","N/A",'输出-系统进路参数'!O534)</f>
        <v>N/A</v>
      </c>
      <c r="M533" s="22" t="str">
        <f>IF(INDEX(Veh_Marshal,0,5)="N/A","N/A",'输出-系统进路参数'!P534)</f>
        <v>N/A</v>
      </c>
      <c r="N533" s="22" t="str">
        <f>IF(INDEX(Veh_Marshal,0,5)="N/A","N/A",'输出-系统进路参数'!Q534)</f>
        <v>N/A</v>
      </c>
      <c r="O533" s="22" t="str">
        <f>IF(INDEX(Veh_Marshal,0,5)="N/A","N/A",'输出-系统进路参数'!R534)</f>
        <v>N/A</v>
      </c>
      <c r="P533" s="22" t="str">
        <f>IF(INDEX(Veh_Marshal,0,5)="N/A","N/A",'输出-系统进路参数'!S534)</f>
        <v>N/A</v>
      </c>
      <c r="Q533" s="22" t="str">
        <f>IF(INDEX(Veh_Marshal,0,5)="N/A","N/A",'输出-系统进路参数'!T534)</f>
        <v>N/A</v>
      </c>
      <c r="R533" s="22" t="str">
        <f>IF(INDEX(Veh_Marshal,0,5)="N/A","N/A",'输出-系统进路参数'!U534)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IF(INDEX(Veh_Marshal,0,5)="N/A","N/A",'输出-系统进路参数'!B535)</f>
        <v>N/A</v>
      </c>
      <c r="B534" s="22" t="str">
        <f>IF(INDEX(Veh_Marshal,0,5)="N/A","N/A",'输出-系统进路参数'!E535)</f>
        <v>N/A</v>
      </c>
      <c r="C534" s="22" t="str">
        <f>IF(INDEX(Veh_Marshal,0,5)="N/A","N/A",'输出-系统进路参数'!F535)</f>
        <v>N/A</v>
      </c>
      <c r="D534" s="22" t="str">
        <f>IF(INDEX(Veh_Marshal,0,5)="N/A","N/A",'输出-系统进路参数'!G535)</f>
        <v>N/A</v>
      </c>
      <c r="E534" s="22" t="str">
        <f>IF(INDEX(Veh_Marshal,0,5)="N/A","N/A",'输出-系统进路参数'!H535)</f>
        <v>N/A</v>
      </c>
      <c r="F534" s="22" t="str">
        <f>IF(INDEX(Veh_Marshal,0,5)="N/A","N/A",'输出-系统进路参数'!I535)</f>
        <v>N/A</v>
      </c>
      <c r="G534" s="22" t="str">
        <f>IF(INDEX(Veh_Marshal,0,5)="N/A","N/A",'输出-系统进路参数'!J535)</f>
        <v>N/A</v>
      </c>
      <c r="H534" s="22" t="str">
        <f>IF(INDEX(Veh_Marshal,0,5)="N/A","N/A",'输出-系统进路参数'!K535)</f>
        <v>N/A</v>
      </c>
      <c r="I534" s="22" t="str">
        <f>IF(INDEX(Veh_Marshal,0,5)="N/A","N/A",'输出-系统进路参数'!L535)</f>
        <v>N/A</v>
      </c>
      <c r="J534" s="22" t="str">
        <f>IF(INDEX(Veh_Marshal,0,5)="N/A","N/A",'输出-系统进路参数'!M535)</f>
        <v>N/A</v>
      </c>
      <c r="K534" s="22" t="str">
        <f>IF(INDEX(Veh_Marshal,0,5)="N/A","N/A",'输出-系统进路参数'!N535)</f>
        <v>N/A</v>
      </c>
      <c r="L534" s="22" t="str">
        <f>IF(INDEX(Veh_Marshal,0,5)="N/A","N/A",'输出-系统进路参数'!O535)</f>
        <v>N/A</v>
      </c>
      <c r="M534" s="22" t="str">
        <f>IF(INDEX(Veh_Marshal,0,5)="N/A","N/A",'输出-系统进路参数'!P535)</f>
        <v>N/A</v>
      </c>
      <c r="N534" s="22" t="str">
        <f>IF(INDEX(Veh_Marshal,0,5)="N/A","N/A",'输出-系统进路参数'!Q535)</f>
        <v>N/A</v>
      </c>
      <c r="O534" s="22" t="str">
        <f>IF(INDEX(Veh_Marshal,0,5)="N/A","N/A",'输出-系统进路参数'!R535)</f>
        <v>N/A</v>
      </c>
      <c r="P534" s="22" t="str">
        <f>IF(INDEX(Veh_Marshal,0,5)="N/A","N/A",'输出-系统进路参数'!S535)</f>
        <v>N/A</v>
      </c>
      <c r="Q534" s="22" t="str">
        <f>IF(INDEX(Veh_Marshal,0,5)="N/A","N/A",'输出-系统进路参数'!T535)</f>
        <v>N/A</v>
      </c>
      <c r="R534" s="22" t="str">
        <f>IF(INDEX(Veh_Marshal,0,5)="N/A","N/A",'输出-系统进路参数'!U535)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IF(INDEX(Veh_Marshal,0,5)="N/A","N/A",'输出-系统进路参数'!B536)</f>
        <v>N/A</v>
      </c>
      <c r="B535" s="22" t="str">
        <f>IF(INDEX(Veh_Marshal,0,5)="N/A","N/A",'输出-系统进路参数'!E536)</f>
        <v>N/A</v>
      </c>
      <c r="C535" s="22" t="str">
        <f>IF(INDEX(Veh_Marshal,0,5)="N/A","N/A",'输出-系统进路参数'!F536)</f>
        <v>N/A</v>
      </c>
      <c r="D535" s="22" t="str">
        <f>IF(INDEX(Veh_Marshal,0,5)="N/A","N/A",'输出-系统进路参数'!G536)</f>
        <v>N/A</v>
      </c>
      <c r="E535" s="22" t="str">
        <f>IF(INDEX(Veh_Marshal,0,5)="N/A","N/A",'输出-系统进路参数'!H536)</f>
        <v>N/A</v>
      </c>
      <c r="F535" s="22" t="str">
        <f>IF(INDEX(Veh_Marshal,0,5)="N/A","N/A",'输出-系统进路参数'!I536)</f>
        <v>N/A</v>
      </c>
      <c r="G535" s="22" t="str">
        <f>IF(INDEX(Veh_Marshal,0,5)="N/A","N/A",'输出-系统进路参数'!J536)</f>
        <v>N/A</v>
      </c>
      <c r="H535" s="22" t="str">
        <f>IF(INDEX(Veh_Marshal,0,5)="N/A","N/A",'输出-系统进路参数'!K536)</f>
        <v>N/A</v>
      </c>
      <c r="I535" s="22" t="str">
        <f>IF(INDEX(Veh_Marshal,0,5)="N/A","N/A",'输出-系统进路参数'!L536)</f>
        <v>N/A</v>
      </c>
      <c r="J535" s="22" t="str">
        <f>IF(INDEX(Veh_Marshal,0,5)="N/A","N/A",'输出-系统进路参数'!M536)</f>
        <v>N/A</v>
      </c>
      <c r="K535" s="22" t="str">
        <f>IF(INDEX(Veh_Marshal,0,5)="N/A","N/A",'输出-系统进路参数'!N536)</f>
        <v>N/A</v>
      </c>
      <c r="L535" s="22" t="str">
        <f>IF(INDEX(Veh_Marshal,0,5)="N/A","N/A",'输出-系统进路参数'!O536)</f>
        <v>N/A</v>
      </c>
      <c r="M535" s="22" t="str">
        <f>IF(INDEX(Veh_Marshal,0,5)="N/A","N/A",'输出-系统进路参数'!P536)</f>
        <v>N/A</v>
      </c>
      <c r="N535" s="22" t="str">
        <f>IF(INDEX(Veh_Marshal,0,5)="N/A","N/A",'输出-系统进路参数'!Q536)</f>
        <v>N/A</v>
      </c>
      <c r="O535" s="22" t="str">
        <f>IF(INDEX(Veh_Marshal,0,5)="N/A","N/A",'输出-系统进路参数'!R536)</f>
        <v>N/A</v>
      </c>
      <c r="P535" s="22" t="str">
        <f>IF(INDEX(Veh_Marshal,0,5)="N/A","N/A",'输出-系统进路参数'!S536)</f>
        <v>N/A</v>
      </c>
      <c r="Q535" s="22" t="str">
        <f>IF(INDEX(Veh_Marshal,0,5)="N/A","N/A",'输出-系统进路参数'!T536)</f>
        <v>N/A</v>
      </c>
      <c r="R535" s="22" t="str">
        <f>IF(INDEX(Veh_Marshal,0,5)="N/A","N/A",'输出-系统进路参数'!U536)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IF(INDEX(Veh_Marshal,0,5)="N/A","N/A",'输出-系统进路参数'!B537)</f>
        <v>N/A</v>
      </c>
      <c r="B536" s="22" t="str">
        <f>IF(INDEX(Veh_Marshal,0,5)="N/A","N/A",'输出-系统进路参数'!E537)</f>
        <v>N/A</v>
      </c>
      <c r="C536" s="22" t="str">
        <f>IF(INDEX(Veh_Marshal,0,5)="N/A","N/A",'输出-系统进路参数'!F537)</f>
        <v>N/A</v>
      </c>
      <c r="D536" s="22" t="str">
        <f>IF(INDEX(Veh_Marshal,0,5)="N/A","N/A",'输出-系统进路参数'!G537)</f>
        <v>N/A</v>
      </c>
      <c r="E536" s="22" t="str">
        <f>IF(INDEX(Veh_Marshal,0,5)="N/A","N/A",'输出-系统进路参数'!H537)</f>
        <v>N/A</v>
      </c>
      <c r="F536" s="22" t="str">
        <f>IF(INDEX(Veh_Marshal,0,5)="N/A","N/A",'输出-系统进路参数'!I537)</f>
        <v>N/A</v>
      </c>
      <c r="G536" s="22" t="str">
        <f>IF(INDEX(Veh_Marshal,0,5)="N/A","N/A",'输出-系统进路参数'!J537)</f>
        <v>N/A</v>
      </c>
      <c r="H536" s="22" t="str">
        <f>IF(INDEX(Veh_Marshal,0,5)="N/A","N/A",'输出-系统进路参数'!K537)</f>
        <v>N/A</v>
      </c>
      <c r="I536" s="22" t="str">
        <f>IF(INDEX(Veh_Marshal,0,5)="N/A","N/A",'输出-系统进路参数'!L537)</f>
        <v>N/A</v>
      </c>
      <c r="J536" s="22" t="str">
        <f>IF(INDEX(Veh_Marshal,0,5)="N/A","N/A",'输出-系统进路参数'!M537)</f>
        <v>N/A</v>
      </c>
      <c r="K536" s="22" t="str">
        <f>IF(INDEX(Veh_Marshal,0,5)="N/A","N/A",'输出-系统进路参数'!N537)</f>
        <v>N/A</v>
      </c>
      <c r="L536" s="22" t="str">
        <f>IF(INDEX(Veh_Marshal,0,5)="N/A","N/A",'输出-系统进路参数'!O537)</f>
        <v>N/A</v>
      </c>
      <c r="M536" s="22" t="str">
        <f>IF(INDEX(Veh_Marshal,0,5)="N/A","N/A",'输出-系统进路参数'!P537)</f>
        <v>N/A</v>
      </c>
      <c r="N536" s="22" t="str">
        <f>IF(INDEX(Veh_Marshal,0,5)="N/A","N/A",'输出-系统进路参数'!Q537)</f>
        <v>N/A</v>
      </c>
      <c r="O536" s="22" t="str">
        <f>IF(INDEX(Veh_Marshal,0,5)="N/A","N/A",'输出-系统进路参数'!R537)</f>
        <v>N/A</v>
      </c>
      <c r="P536" s="22" t="str">
        <f>IF(INDEX(Veh_Marshal,0,5)="N/A","N/A",'输出-系统进路参数'!S537)</f>
        <v>N/A</v>
      </c>
      <c r="Q536" s="22" t="str">
        <f>IF(INDEX(Veh_Marshal,0,5)="N/A","N/A",'输出-系统进路参数'!T537)</f>
        <v>N/A</v>
      </c>
      <c r="R536" s="22" t="str">
        <f>IF(INDEX(Veh_Marshal,0,5)="N/A","N/A",'输出-系统进路参数'!U537)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IF(INDEX(Veh_Marshal,0,5)="N/A","N/A",'输出-系统进路参数'!B538)</f>
        <v>N/A</v>
      </c>
      <c r="B537" s="22" t="str">
        <f>IF(INDEX(Veh_Marshal,0,5)="N/A","N/A",'输出-系统进路参数'!E538)</f>
        <v>N/A</v>
      </c>
      <c r="C537" s="22" t="str">
        <f>IF(INDEX(Veh_Marshal,0,5)="N/A","N/A",'输出-系统进路参数'!F538)</f>
        <v>N/A</v>
      </c>
      <c r="D537" s="22" t="str">
        <f>IF(INDEX(Veh_Marshal,0,5)="N/A","N/A",'输出-系统进路参数'!G538)</f>
        <v>N/A</v>
      </c>
      <c r="E537" s="22" t="str">
        <f>IF(INDEX(Veh_Marshal,0,5)="N/A","N/A",'输出-系统进路参数'!H538)</f>
        <v>N/A</v>
      </c>
      <c r="F537" s="22" t="str">
        <f>IF(INDEX(Veh_Marshal,0,5)="N/A","N/A",'输出-系统进路参数'!I538)</f>
        <v>N/A</v>
      </c>
      <c r="G537" s="22" t="str">
        <f>IF(INDEX(Veh_Marshal,0,5)="N/A","N/A",'输出-系统进路参数'!J538)</f>
        <v>N/A</v>
      </c>
      <c r="H537" s="22" t="str">
        <f>IF(INDEX(Veh_Marshal,0,5)="N/A","N/A",'输出-系统进路参数'!K538)</f>
        <v>N/A</v>
      </c>
      <c r="I537" s="22" t="str">
        <f>IF(INDEX(Veh_Marshal,0,5)="N/A","N/A",'输出-系统进路参数'!L538)</f>
        <v>N/A</v>
      </c>
      <c r="J537" s="22" t="str">
        <f>IF(INDEX(Veh_Marshal,0,5)="N/A","N/A",'输出-系统进路参数'!M538)</f>
        <v>N/A</v>
      </c>
      <c r="K537" s="22" t="str">
        <f>IF(INDEX(Veh_Marshal,0,5)="N/A","N/A",'输出-系统进路参数'!N538)</f>
        <v>N/A</v>
      </c>
      <c r="L537" s="22" t="str">
        <f>IF(INDEX(Veh_Marshal,0,5)="N/A","N/A",'输出-系统进路参数'!O538)</f>
        <v>N/A</v>
      </c>
      <c r="M537" s="22" t="str">
        <f>IF(INDEX(Veh_Marshal,0,5)="N/A","N/A",'输出-系统进路参数'!P538)</f>
        <v>N/A</v>
      </c>
      <c r="N537" s="22" t="str">
        <f>IF(INDEX(Veh_Marshal,0,5)="N/A","N/A",'输出-系统进路参数'!Q538)</f>
        <v>N/A</v>
      </c>
      <c r="O537" s="22" t="str">
        <f>IF(INDEX(Veh_Marshal,0,5)="N/A","N/A",'输出-系统进路参数'!R538)</f>
        <v>N/A</v>
      </c>
      <c r="P537" s="22" t="str">
        <f>IF(INDEX(Veh_Marshal,0,5)="N/A","N/A",'输出-系统进路参数'!S538)</f>
        <v>N/A</v>
      </c>
      <c r="Q537" s="22" t="str">
        <f>IF(INDEX(Veh_Marshal,0,5)="N/A","N/A",'输出-系统进路参数'!T538)</f>
        <v>N/A</v>
      </c>
      <c r="R537" s="22" t="str">
        <f>IF(INDEX(Veh_Marshal,0,5)="N/A","N/A",'输出-系统进路参数'!U538)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IF(INDEX(Veh_Marshal,0,5)="N/A","N/A",'输出-系统进路参数'!B539)</f>
        <v>N/A</v>
      </c>
      <c r="B538" s="22" t="str">
        <f>IF(INDEX(Veh_Marshal,0,5)="N/A","N/A",'输出-系统进路参数'!E539)</f>
        <v>N/A</v>
      </c>
      <c r="C538" s="22" t="str">
        <f>IF(INDEX(Veh_Marshal,0,5)="N/A","N/A",'输出-系统进路参数'!F539)</f>
        <v>N/A</v>
      </c>
      <c r="D538" s="22" t="str">
        <f>IF(INDEX(Veh_Marshal,0,5)="N/A","N/A",'输出-系统进路参数'!G539)</f>
        <v>N/A</v>
      </c>
      <c r="E538" s="22" t="str">
        <f>IF(INDEX(Veh_Marshal,0,5)="N/A","N/A",'输出-系统进路参数'!H539)</f>
        <v>N/A</v>
      </c>
      <c r="F538" s="22" t="str">
        <f>IF(INDEX(Veh_Marshal,0,5)="N/A","N/A",'输出-系统进路参数'!I539)</f>
        <v>N/A</v>
      </c>
      <c r="G538" s="22" t="str">
        <f>IF(INDEX(Veh_Marshal,0,5)="N/A","N/A",'输出-系统进路参数'!J539)</f>
        <v>N/A</v>
      </c>
      <c r="H538" s="22" t="str">
        <f>IF(INDEX(Veh_Marshal,0,5)="N/A","N/A",'输出-系统进路参数'!K539)</f>
        <v>N/A</v>
      </c>
      <c r="I538" s="22" t="str">
        <f>IF(INDEX(Veh_Marshal,0,5)="N/A","N/A",'输出-系统进路参数'!L539)</f>
        <v>N/A</v>
      </c>
      <c r="J538" s="22" t="str">
        <f>IF(INDEX(Veh_Marshal,0,5)="N/A","N/A",'输出-系统进路参数'!M539)</f>
        <v>N/A</v>
      </c>
      <c r="K538" s="22" t="str">
        <f>IF(INDEX(Veh_Marshal,0,5)="N/A","N/A",'输出-系统进路参数'!N539)</f>
        <v>N/A</v>
      </c>
      <c r="L538" s="22" t="str">
        <f>IF(INDEX(Veh_Marshal,0,5)="N/A","N/A",'输出-系统进路参数'!O539)</f>
        <v>N/A</v>
      </c>
      <c r="M538" s="22" t="str">
        <f>IF(INDEX(Veh_Marshal,0,5)="N/A","N/A",'输出-系统进路参数'!P539)</f>
        <v>N/A</v>
      </c>
      <c r="N538" s="22" t="str">
        <f>IF(INDEX(Veh_Marshal,0,5)="N/A","N/A",'输出-系统进路参数'!Q539)</f>
        <v>N/A</v>
      </c>
      <c r="O538" s="22" t="str">
        <f>IF(INDEX(Veh_Marshal,0,5)="N/A","N/A",'输出-系统进路参数'!R539)</f>
        <v>N/A</v>
      </c>
      <c r="P538" s="22" t="str">
        <f>IF(INDEX(Veh_Marshal,0,5)="N/A","N/A",'输出-系统进路参数'!S539)</f>
        <v>N/A</v>
      </c>
      <c r="Q538" s="22" t="str">
        <f>IF(INDEX(Veh_Marshal,0,5)="N/A","N/A",'输出-系统进路参数'!T539)</f>
        <v>N/A</v>
      </c>
      <c r="R538" s="22" t="str">
        <f>IF(INDEX(Veh_Marshal,0,5)="N/A","N/A",'输出-系统进路参数'!U539)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IF(INDEX(Veh_Marshal,0,5)="N/A","N/A",'输出-系统进路参数'!B540)</f>
        <v>N/A</v>
      </c>
      <c r="B539" s="22" t="str">
        <f>IF(INDEX(Veh_Marshal,0,5)="N/A","N/A",'输出-系统进路参数'!E540)</f>
        <v>N/A</v>
      </c>
      <c r="C539" s="22" t="str">
        <f>IF(INDEX(Veh_Marshal,0,5)="N/A","N/A",'输出-系统进路参数'!F540)</f>
        <v>N/A</v>
      </c>
      <c r="D539" s="22" t="str">
        <f>IF(INDEX(Veh_Marshal,0,5)="N/A","N/A",'输出-系统进路参数'!G540)</f>
        <v>N/A</v>
      </c>
      <c r="E539" s="22" t="str">
        <f>IF(INDEX(Veh_Marshal,0,5)="N/A","N/A",'输出-系统进路参数'!H540)</f>
        <v>N/A</v>
      </c>
      <c r="F539" s="22" t="str">
        <f>IF(INDEX(Veh_Marshal,0,5)="N/A","N/A",'输出-系统进路参数'!I540)</f>
        <v>N/A</v>
      </c>
      <c r="G539" s="22" t="str">
        <f>IF(INDEX(Veh_Marshal,0,5)="N/A","N/A",'输出-系统进路参数'!J540)</f>
        <v>N/A</v>
      </c>
      <c r="H539" s="22" t="str">
        <f>IF(INDEX(Veh_Marshal,0,5)="N/A","N/A",'输出-系统进路参数'!K540)</f>
        <v>N/A</v>
      </c>
      <c r="I539" s="22" t="str">
        <f>IF(INDEX(Veh_Marshal,0,5)="N/A","N/A",'输出-系统进路参数'!L540)</f>
        <v>N/A</v>
      </c>
      <c r="J539" s="22" t="str">
        <f>IF(INDEX(Veh_Marshal,0,5)="N/A","N/A",'输出-系统进路参数'!M540)</f>
        <v>N/A</v>
      </c>
      <c r="K539" s="22" t="str">
        <f>IF(INDEX(Veh_Marshal,0,5)="N/A","N/A",'输出-系统进路参数'!N540)</f>
        <v>N/A</v>
      </c>
      <c r="L539" s="22" t="str">
        <f>IF(INDEX(Veh_Marshal,0,5)="N/A","N/A",'输出-系统进路参数'!O540)</f>
        <v>N/A</v>
      </c>
      <c r="M539" s="22" t="str">
        <f>IF(INDEX(Veh_Marshal,0,5)="N/A","N/A",'输出-系统进路参数'!P540)</f>
        <v>N/A</v>
      </c>
      <c r="N539" s="22" t="str">
        <f>IF(INDEX(Veh_Marshal,0,5)="N/A","N/A",'输出-系统进路参数'!Q540)</f>
        <v>N/A</v>
      </c>
      <c r="O539" s="22" t="str">
        <f>IF(INDEX(Veh_Marshal,0,5)="N/A","N/A",'输出-系统进路参数'!R540)</f>
        <v>N/A</v>
      </c>
      <c r="P539" s="22" t="str">
        <f>IF(INDEX(Veh_Marshal,0,5)="N/A","N/A",'输出-系统进路参数'!S540)</f>
        <v>N/A</v>
      </c>
      <c r="Q539" s="22" t="str">
        <f>IF(INDEX(Veh_Marshal,0,5)="N/A","N/A",'输出-系统进路参数'!T540)</f>
        <v>N/A</v>
      </c>
      <c r="R539" s="22" t="str">
        <f>IF(INDEX(Veh_Marshal,0,5)="N/A","N/A",'输出-系统进路参数'!U540)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IF(INDEX(Veh_Marshal,0,5)="N/A","N/A",'输出-系统进路参数'!B541)</f>
        <v>N/A</v>
      </c>
      <c r="B540" s="22" t="str">
        <f>IF(INDEX(Veh_Marshal,0,5)="N/A","N/A",'输出-系统进路参数'!E541)</f>
        <v>N/A</v>
      </c>
      <c r="C540" s="22" t="str">
        <f>IF(INDEX(Veh_Marshal,0,5)="N/A","N/A",'输出-系统进路参数'!F541)</f>
        <v>N/A</v>
      </c>
      <c r="D540" s="22" t="str">
        <f>IF(INDEX(Veh_Marshal,0,5)="N/A","N/A",'输出-系统进路参数'!G541)</f>
        <v>N/A</v>
      </c>
      <c r="E540" s="22" t="str">
        <f>IF(INDEX(Veh_Marshal,0,5)="N/A","N/A",'输出-系统进路参数'!H541)</f>
        <v>N/A</v>
      </c>
      <c r="F540" s="22" t="str">
        <f>IF(INDEX(Veh_Marshal,0,5)="N/A","N/A",'输出-系统进路参数'!I541)</f>
        <v>N/A</v>
      </c>
      <c r="G540" s="22" t="str">
        <f>IF(INDEX(Veh_Marshal,0,5)="N/A","N/A",'输出-系统进路参数'!J541)</f>
        <v>N/A</v>
      </c>
      <c r="H540" s="22" t="str">
        <f>IF(INDEX(Veh_Marshal,0,5)="N/A","N/A",'输出-系统进路参数'!K541)</f>
        <v>N/A</v>
      </c>
      <c r="I540" s="22" t="str">
        <f>IF(INDEX(Veh_Marshal,0,5)="N/A","N/A",'输出-系统进路参数'!L541)</f>
        <v>N/A</v>
      </c>
      <c r="J540" s="22" t="str">
        <f>IF(INDEX(Veh_Marshal,0,5)="N/A","N/A",'输出-系统进路参数'!M541)</f>
        <v>N/A</v>
      </c>
      <c r="K540" s="22" t="str">
        <f>IF(INDEX(Veh_Marshal,0,5)="N/A","N/A",'输出-系统进路参数'!N541)</f>
        <v>N/A</v>
      </c>
      <c r="L540" s="22" t="str">
        <f>IF(INDEX(Veh_Marshal,0,5)="N/A","N/A",'输出-系统进路参数'!O541)</f>
        <v>N/A</v>
      </c>
      <c r="M540" s="22" t="str">
        <f>IF(INDEX(Veh_Marshal,0,5)="N/A","N/A",'输出-系统进路参数'!P541)</f>
        <v>N/A</v>
      </c>
      <c r="N540" s="22" t="str">
        <f>IF(INDEX(Veh_Marshal,0,5)="N/A","N/A",'输出-系统进路参数'!Q541)</f>
        <v>N/A</v>
      </c>
      <c r="O540" s="22" t="str">
        <f>IF(INDEX(Veh_Marshal,0,5)="N/A","N/A",'输出-系统进路参数'!R541)</f>
        <v>N/A</v>
      </c>
      <c r="P540" s="22" t="str">
        <f>IF(INDEX(Veh_Marshal,0,5)="N/A","N/A",'输出-系统进路参数'!S541)</f>
        <v>N/A</v>
      </c>
      <c r="Q540" s="22" t="str">
        <f>IF(INDEX(Veh_Marshal,0,5)="N/A","N/A",'输出-系统进路参数'!T541)</f>
        <v>N/A</v>
      </c>
      <c r="R540" s="22" t="str">
        <f>IF(INDEX(Veh_Marshal,0,5)="N/A","N/A",'输出-系统进路参数'!U541)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IF(INDEX(Veh_Marshal,0,5)="N/A","N/A",'输出-系统进路参数'!B542)</f>
        <v>N/A</v>
      </c>
      <c r="B541" s="22" t="str">
        <f>IF(INDEX(Veh_Marshal,0,5)="N/A","N/A",'输出-系统进路参数'!E542)</f>
        <v>N/A</v>
      </c>
      <c r="C541" s="22" t="str">
        <f>IF(INDEX(Veh_Marshal,0,5)="N/A","N/A",'输出-系统进路参数'!F542)</f>
        <v>N/A</v>
      </c>
      <c r="D541" s="22" t="str">
        <f>IF(INDEX(Veh_Marshal,0,5)="N/A","N/A",'输出-系统进路参数'!G542)</f>
        <v>N/A</v>
      </c>
      <c r="E541" s="22" t="str">
        <f>IF(INDEX(Veh_Marshal,0,5)="N/A","N/A",'输出-系统进路参数'!H542)</f>
        <v>N/A</v>
      </c>
      <c r="F541" s="22" t="str">
        <f>IF(INDEX(Veh_Marshal,0,5)="N/A","N/A",'输出-系统进路参数'!I542)</f>
        <v>N/A</v>
      </c>
      <c r="G541" s="22" t="str">
        <f>IF(INDEX(Veh_Marshal,0,5)="N/A","N/A",'输出-系统进路参数'!J542)</f>
        <v>N/A</v>
      </c>
      <c r="H541" s="22" t="str">
        <f>IF(INDEX(Veh_Marshal,0,5)="N/A","N/A",'输出-系统进路参数'!K542)</f>
        <v>N/A</v>
      </c>
      <c r="I541" s="22" t="str">
        <f>IF(INDEX(Veh_Marshal,0,5)="N/A","N/A",'输出-系统进路参数'!L542)</f>
        <v>N/A</v>
      </c>
      <c r="J541" s="22" t="str">
        <f>IF(INDEX(Veh_Marshal,0,5)="N/A","N/A",'输出-系统进路参数'!M542)</f>
        <v>N/A</v>
      </c>
      <c r="K541" s="22" t="str">
        <f>IF(INDEX(Veh_Marshal,0,5)="N/A","N/A",'输出-系统进路参数'!N542)</f>
        <v>N/A</v>
      </c>
      <c r="L541" s="22" t="str">
        <f>IF(INDEX(Veh_Marshal,0,5)="N/A","N/A",'输出-系统进路参数'!O542)</f>
        <v>N/A</v>
      </c>
      <c r="M541" s="22" t="str">
        <f>IF(INDEX(Veh_Marshal,0,5)="N/A","N/A",'输出-系统进路参数'!P542)</f>
        <v>N/A</v>
      </c>
      <c r="N541" s="22" t="str">
        <f>IF(INDEX(Veh_Marshal,0,5)="N/A","N/A",'输出-系统进路参数'!Q542)</f>
        <v>N/A</v>
      </c>
      <c r="O541" s="22" t="str">
        <f>IF(INDEX(Veh_Marshal,0,5)="N/A","N/A",'输出-系统进路参数'!R542)</f>
        <v>N/A</v>
      </c>
      <c r="P541" s="22" t="str">
        <f>IF(INDEX(Veh_Marshal,0,5)="N/A","N/A",'输出-系统进路参数'!S542)</f>
        <v>N/A</v>
      </c>
      <c r="Q541" s="22" t="str">
        <f>IF(INDEX(Veh_Marshal,0,5)="N/A","N/A",'输出-系统进路参数'!T542)</f>
        <v>N/A</v>
      </c>
      <c r="R541" s="22" t="str">
        <f>IF(INDEX(Veh_Marshal,0,5)="N/A","N/A",'输出-系统进路参数'!U542)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IF(INDEX(Veh_Marshal,0,5)="N/A","N/A",'输出-系统进路参数'!B543)</f>
        <v>N/A</v>
      </c>
      <c r="B542" s="22" t="str">
        <f>IF(INDEX(Veh_Marshal,0,5)="N/A","N/A",'输出-系统进路参数'!E543)</f>
        <v>N/A</v>
      </c>
      <c r="C542" s="22" t="str">
        <f>IF(INDEX(Veh_Marshal,0,5)="N/A","N/A",'输出-系统进路参数'!F543)</f>
        <v>N/A</v>
      </c>
      <c r="D542" s="22" t="str">
        <f>IF(INDEX(Veh_Marshal,0,5)="N/A","N/A",'输出-系统进路参数'!G543)</f>
        <v>N/A</v>
      </c>
      <c r="E542" s="22" t="str">
        <f>IF(INDEX(Veh_Marshal,0,5)="N/A","N/A",'输出-系统进路参数'!H543)</f>
        <v>N/A</v>
      </c>
      <c r="F542" s="22" t="str">
        <f>IF(INDEX(Veh_Marshal,0,5)="N/A","N/A",'输出-系统进路参数'!I543)</f>
        <v>N/A</v>
      </c>
      <c r="G542" s="22" t="str">
        <f>IF(INDEX(Veh_Marshal,0,5)="N/A","N/A",'输出-系统进路参数'!J543)</f>
        <v>N/A</v>
      </c>
      <c r="H542" s="22" t="str">
        <f>IF(INDEX(Veh_Marshal,0,5)="N/A","N/A",'输出-系统进路参数'!K543)</f>
        <v>N/A</v>
      </c>
      <c r="I542" s="22" t="str">
        <f>IF(INDEX(Veh_Marshal,0,5)="N/A","N/A",'输出-系统进路参数'!L543)</f>
        <v>N/A</v>
      </c>
      <c r="J542" s="22" t="str">
        <f>IF(INDEX(Veh_Marshal,0,5)="N/A","N/A",'输出-系统进路参数'!M543)</f>
        <v>N/A</v>
      </c>
      <c r="K542" s="22" t="str">
        <f>IF(INDEX(Veh_Marshal,0,5)="N/A","N/A",'输出-系统进路参数'!N543)</f>
        <v>N/A</v>
      </c>
      <c r="L542" s="22" t="str">
        <f>IF(INDEX(Veh_Marshal,0,5)="N/A","N/A",'输出-系统进路参数'!O543)</f>
        <v>N/A</v>
      </c>
      <c r="M542" s="22" t="str">
        <f>IF(INDEX(Veh_Marshal,0,5)="N/A","N/A",'输出-系统进路参数'!P543)</f>
        <v>N/A</v>
      </c>
      <c r="N542" s="22" t="str">
        <f>IF(INDEX(Veh_Marshal,0,5)="N/A","N/A",'输出-系统进路参数'!Q543)</f>
        <v>N/A</v>
      </c>
      <c r="O542" s="22" t="str">
        <f>IF(INDEX(Veh_Marshal,0,5)="N/A","N/A",'输出-系统进路参数'!R543)</f>
        <v>N/A</v>
      </c>
      <c r="P542" s="22" t="str">
        <f>IF(INDEX(Veh_Marshal,0,5)="N/A","N/A",'输出-系统进路参数'!S543)</f>
        <v>N/A</v>
      </c>
      <c r="Q542" s="22" t="str">
        <f>IF(INDEX(Veh_Marshal,0,5)="N/A","N/A",'输出-系统进路参数'!T543)</f>
        <v>N/A</v>
      </c>
      <c r="R542" s="22" t="str">
        <f>IF(INDEX(Veh_Marshal,0,5)="N/A","N/A",'输出-系统进路参数'!U543)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IF(INDEX(Veh_Marshal,0,5)="N/A","N/A",'输出-系统进路参数'!B544)</f>
        <v>N/A</v>
      </c>
      <c r="B543" s="22" t="str">
        <f>IF(INDEX(Veh_Marshal,0,5)="N/A","N/A",'输出-系统进路参数'!E544)</f>
        <v>N/A</v>
      </c>
      <c r="C543" s="22" t="str">
        <f>IF(INDEX(Veh_Marshal,0,5)="N/A","N/A",'输出-系统进路参数'!F544)</f>
        <v>N/A</v>
      </c>
      <c r="D543" s="22" t="str">
        <f>IF(INDEX(Veh_Marshal,0,5)="N/A","N/A",'输出-系统进路参数'!G544)</f>
        <v>N/A</v>
      </c>
      <c r="E543" s="22" t="str">
        <f>IF(INDEX(Veh_Marshal,0,5)="N/A","N/A",'输出-系统进路参数'!H544)</f>
        <v>N/A</v>
      </c>
      <c r="F543" s="22" t="str">
        <f>IF(INDEX(Veh_Marshal,0,5)="N/A","N/A",'输出-系统进路参数'!I544)</f>
        <v>N/A</v>
      </c>
      <c r="G543" s="22" t="str">
        <f>IF(INDEX(Veh_Marshal,0,5)="N/A","N/A",'输出-系统进路参数'!J544)</f>
        <v>N/A</v>
      </c>
      <c r="H543" s="22" t="str">
        <f>IF(INDEX(Veh_Marshal,0,5)="N/A","N/A",'输出-系统进路参数'!K544)</f>
        <v>N/A</v>
      </c>
      <c r="I543" s="22" t="str">
        <f>IF(INDEX(Veh_Marshal,0,5)="N/A","N/A",'输出-系统进路参数'!L544)</f>
        <v>N/A</v>
      </c>
      <c r="J543" s="22" t="str">
        <f>IF(INDEX(Veh_Marshal,0,5)="N/A","N/A",'输出-系统进路参数'!M544)</f>
        <v>N/A</v>
      </c>
      <c r="K543" s="22" t="str">
        <f>IF(INDEX(Veh_Marshal,0,5)="N/A","N/A",'输出-系统进路参数'!N544)</f>
        <v>N/A</v>
      </c>
      <c r="L543" s="22" t="str">
        <f>IF(INDEX(Veh_Marshal,0,5)="N/A","N/A",'输出-系统进路参数'!O544)</f>
        <v>N/A</v>
      </c>
      <c r="M543" s="22" t="str">
        <f>IF(INDEX(Veh_Marshal,0,5)="N/A","N/A",'输出-系统进路参数'!P544)</f>
        <v>N/A</v>
      </c>
      <c r="N543" s="22" t="str">
        <f>IF(INDEX(Veh_Marshal,0,5)="N/A","N/A",'输出-系统进路参数'!Q544)</f>
        <v>N/A</v>
      </c>
      <c r="O543" s="22" t="str">
        <f>IF(INDEX(Veh_Marshal,0,5)="N/A","N/A",'输出-系统进路参数'!R544)</f>
        <v>N/A</v>
      </c>
      <c r="P543" s="22" t="str">
        <f>IF(INDEX(Veh_Marshal,0,5)="N/A","N/A",'输出-系统进路参数'!S544)</f>
        <v>N/A</v>
      </c>
      <c r="Q543" s="22" t="str">
        <f>IF(INDEX(Veh_Marshal,0,5)="N/A","N/A",'输出-系统进路参数'!T544)</f>
        <v>N/A</v>
      </c>
      <c r="R543" s="22" t="str">
        <f>IF(INDEX(Veh_Marshal,0,5)="N/A","N/A",'输出-系统进路参数'!U544)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IF(INDEX(Veh_Marshal,0,5)="N/A","N/A",'输出-系统进路参数'!B545)</f>
        <v>N/A</v>
      </c>
      <c r="B544" s="22" t="str">
        <f>IF(INDEX(Veh_Marshal,0,5)="N/A","N/A",'输出-系统进路参数'!E545)</f>
        <v>N/A</v>
      </c>
      <c r="C544" s="22" t="str">
        <f>IF(INDEX(Veh_Marshal,0,5)="N/A","N/A",'输出-系统进路参数'!F545)</f>
        <v>N/A</v>
      </c>
      <c r="D544" s="22" t="str">
        <f>IF(INDEX(Veh_Marshal,0,5)="N/A","N/A",'输出-系统进路参数'!G545)</f>
        <v>N/A</v>
      </c>
      <c r="E544" s="22" t="str">
        <f>IF(INDEX(Veh_Marshal,0,5)="N/A","N/A",'输出-系统进路参数'!H545)</f>
        <v>N/A</v>
      </c>
      <c r="F544" s="22" t="str">
        <f>IF(INDEX(Veh_Marshal,0,5)="N/A","N/A",'输出-系统进路参数'!I545)</f>
        <v>N/A</v>
      </c>
      <c r="G544" s="22" t="str">
        <f>IF(INDEX(Veh_Marshal,0,5)="N/A","N/A",'输出-系统进路参数'!J545)</f>
        <v>N/A</v>
      </c>
      <c r="H544" s="22" t="str">
        <f>IF(INDEX(Veh_Marshal,0,5)="N/A","N/A",'输出-系统进路参数'!K545)</f>
        <v>N/A</v>
      </c>
      <c r="I544" s="22" t="str">
        <f>IF(INDEX(Veh_Marshal,0,5)="N/A","N/A",'输出-系统进路参数'!L545)</f>
        <v>N/A</v>
      </c>
      <c r="J544" s="22" t="str">
        <f>IF(INDEX(Veh_Marshal,0,5)="N/A","N/A",'输出-系统进路参数'!M545)</f>
        <v>N/A</v>
      </c>
      <c r="K544" s="22" t="str">
        <f>IF(INDEX(Veh_Marshal,0,5)="N/A","N/A",'输出-系统进路参数'!N545)</f>
        <v>N/A</v>
      </c>
      <c r="L544" s="22" t="str">
        <f>IF(INDEX(Veh_Marshal,0,5)="N/A","N/A",'输出-系统进路参数'!O545)</f>
        <v>N/A</v>
      </c>
      <c r="M544" s="22" t="str">
        <f>IF(INDEX(Veh_Marshal,0,5)="N/A","N/A",'输出-系统进路参数'!P545)</f>
        <v>N/A</v>
      </c>
      <c r="N544" s="22" t="str">
        <f>IF(INDEX(Veh_Marshal,0,5)="N/A","N/A",'输出-系统进路参数'!Q545)</f>
        <v>N/A</v>
      </c>
      <c r="O544" s="22" t="str">
        <f>IF(INDEX(Veh_Marshal,0,5)="N/A","N/A",'输出-系统进路参数'!R545)</f>
        <v>N/A</v>
      </c>
      <c r="P544" s="22" t="str">
        <f>IF(INDEX(Veh_Marshal,0,5)="N/A","N/A",'输出-系统进路参数'!S545)</f>
        <v>N/A</v>
      </c>
      <c r="Q544" s="22" t="str">
        <f>IF(INDEX(Veh_Marshal,0,5)="N/A","N/A",'输出-系统进路参数'!T545)</f>
        <v>N/A</v>
      </c>
      <c r="R544" s="22" t="str">
        <f>IF(INDEX(Veh_Marshal,0,5)="N/A","N/A",'输出-系统进路参数'!U545)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IF(INDEX(Veh_Marshal,0,5)="N/A","N/A",'输出-系统进路参数'!B546)</f>
        <v>N/A</v>
      </c>
      <c r="B545" s="22" t="str">
        <f>IF(INDEX(Veh_Marshal,0,5)="N/A","N/A",'输出-系统进路参数'!E546)</f>
        <v>N/A</v>
      </c>
      <c r="C545" s="22" t="str">
        <f>IF(INDEX(Veh_Marshal,0,5)="N/A","N/A",'输出-系统进路参数'!F546)</f>
        <v>N/A</v>
      </c>
      <c r="D545" s="22" t="str">
        <f>IF(INDEX(Veh_Marshal,0,5)="N/A","N/A",'输出-系统进路参数'!G546)</f>
        <v>N/A</v>
      </c>
      <c r="E545" s="22" t="str">
        <f>IF(INDEX(Veh_Marshal,0,5)="N/A","N/A",'输出-系统进路参数'!H546)</f>
        <v>N/A</v>
      </c>
      <c r="F545" s="22" t="str">
        <f>IF(INDEX(Veh_Marshal,0,5)="N/A","N/A",'输出-系统进路参数'!I546)</f>
        <v>N/A</v>
      </c>
      <c r="G545" s="22" t="str">
        <f>IF(INDEX(Veh_Marshal,0,5)="N/A","N/A",'输出-系统进路参数'!J546)</f>
        <v>N/A</v>
      </c>
      <c r="H545" s="22" t="str">
        <f>IF(INDEX(Veh_Marshal,0,5)="N/A","N/A",'输出-系统进路参数'!K546)</f>
        <v>N/A</v>
      </c>
      <c r="I545" s="22" t="str">
        <f>IF(INDEX(Veh_Marshal,0,5)="N/A","N/A",'输出-系统进路参数'!L546)</f>
        <v>N/A</v>
      </c>
      <c r="J545" s="22" t="str">
        <f>IF(INDEX(Veh_Marshal,0,5)="N/A","N/A",'输出-系统进路参数'!M546)</f>
        <v>N/A</v>
      </c>
      <c r="K545" s="22" t="str">
        <f>IF(INDEX(Veh_Marshal,0,5)="N/A","N/A",'输出-系统进路参数'!N546)</f>
        <v>N/A</v>
      </c>
      <c r="L545" s="22" t="str">
        <f>IF(INDEX(Veh_Marshal,0,5)="N/A","N/A",'输出-系统进路参数'!O546)</f>
        <v>N/A</v>
      </c>
      <c r="M545" s="22" t="str">
        <f>IF(INDEX(Veh_Marshal,0,5)="N/A","N/A",'输出-系统进路参数'!P546)</f>
        <v>N/A</v>
      </c>
      <c r="N545" s="22" t="str">
        <f>IF(INDEX(Veh_Marshal,0,5)="N/A","N/A",'输出-系统进路参数'!Q546)</f>
        <v>N/A</v>
      </c>
      <c r="O545" s="22" t="str">
        <f>IF(INDEX(Veh_Marshal,0,5)="N/A","N/A",'输出-系统进路参数'!R546)</f>
        <v>N/A</v>
      </c>
      <c r="P545" s="22" t="str">
        <f>IF(INDEX(Veh_Marshal,0,5)="N/A","N/A",'输出-系统进路参数'!S546)</f>
        <v>N/A</v>
      </c>
      <c r="Q545" s="22" t="str">
        <f>IF(INDEX(Veh_Marshal,0,5)="N/A","N/A",'输出-系统进路参数'!T546)</f>
        <v>N/A</v>
      </c>
      <c r="R545" s="22" t="str">
        <f>IF(INDEX(Veh_Marshal,0,5)="N/A","N/A",'输出-系统进路参数'!U546)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IF(INDEX(Veh_Marshal,0,5)="N/A","N/A",'输出-系统进路参数'!B547)</f>
        <v>N/A</v>
      </c>
      <c r="B546" s="22" t="str">
        <f>IF(INDEX(Veh_Marshal,0,5)="N/A","N/A",'输出-系统进路参数'!E547)</f>
        <v>N/A</v>
      </c>
      <c r="C546" s="22" t="str">
        <f>IF(INDEX(Veh_Marshal,0,5)="N/A","N/A",'输出-系统进路参数'!F547)</f>
        <v>N/A</v>
      </c>
      <c r="D546" s="22" t="str">
        <f>IF(INDEX(Veh_Marshal,0,5)="N/A","N/A",'输出-系统进路参数'!G547)</f>
        <v>N/A</v>
      </c>
      <c r="E546" s="22" t="str">
        <f>IF(INDEX(Veh_Marshal,0,5)="N/A","N/A",'输出-系统进路参数'!H547)</f>
        <v>N/A</v>
      </c>
      <c r="F546" s="22" t="str">
        <f>IF(INDEX(Veh_Marshal,0,5)="N/A","N/A",'输出-系统进路参数'!I547)</f>
        <v>N/A</v>
      </c>
      <c r="G546" s="22" t="str">
        <f>IF(INDEX(Veh_Marshal,0,5)="N/A","N/A",'输出-系统进路参数'!J547)</f>
        <v>N/A</v>
      </c>
      <c r="H546" s="22" t="str">
        <f>IF(INDEX(Veh_Marshal,0,5)="N/A","N/A",'输出-系统进路参数'!K547)</f>
        <v>N/A</v>
      </c>
      <c r="I546" s="22" t="str">
        <f>IF(INDEX(Veh_Marshal,0,5)="N/A","N/A",'输出-系统进路参数'!L547)</f>
        <v>N/A</v>
      </c>
      <c r="J546" s="22" t="str">
        <f>IF(INDEX(Veh_Marshal,0,5)="N/A","N/A",'输出-系统进路参数'!M547)</f>
        <v>N/A</v>
      </c>
      <c r="K546" s="22" t="str">
        <f>IF(INDEX(Veh_Marshal,0,5)="N/A","N/A",'输出-系统进路参数'!N547)</f>
        <v>N/A</v>
      </c>
      <c r="L546" s="22" t="str">
        <f>IF(INDEX(Veh_Marshal,0,5)="N/A","N/A",'输出-系统进路参数'!O547)</f>
        <v>N/A</v>
      </c>
      <c r="M546" s="22" t="str">
        <f>IF(INDEX(Veh_Marshal,0,5)="N/A","N/A",'输出-系统进路参数'!P547)</f>
        <v>N/A</v>
      </c>
      <c r="N546" s="22" t="str">
        <f>IF(INDEX(Veh_Marshal,0,5)="N/A","N/A",'输出-系统进路参数'!Q547)</f>
        <v>N/A</v>
      </c>
      <c r="O546" s="22" t="str">
        <f>IF(INDEX(Veh_Marshal,0,5)="N/A","N/A",'输出-系统进路参数'!R547)</f>
        <v>N/A</v>
      </c>
      <c r="P546" s="22" t="str">
        <f>IF(INDEX(Veh_Marshal,0,5)="N/A","N/A",'输出-系统进路参数'!S547)</f>
        <v>N/A</v>
      </c>
      <c r="Q546" s="22" t="str">
        <f>IF(INDEX(Veh_Marshal,0,5)="N/A","N/A",'输出-系统进路参数'!T547)</f>
        <v>N/A</v>
      </c>
      <c r="R546" s="22" t="str">
        <f>IF(INDEX(Veh_Marshal,0,5)="N/A","N/A",'输出-系统进路参数'!U547)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IF(INDEX(Veh_Marshal,0,5)="N/A","N/A",'输出-系统进路参数'!B548)</f>
        <v>N/A</v>
      </c>
      <c r="B547" s="22" t="str">
        <f>IF(INDEX(Veh_Marshal,0,5)="N/A","N/A",'输出-系统进路参数'!E548)</f>
        <v>N/A</v>
      </c>
      <c r="C547" s="22" t="str">
        <f>IF(INDEX(Veh_Marshal,0,5)="N/A","N/A",'输出-系统进路参数'!F548)</f>
        <v>N/A</v>
      </c>
      <c r="D547" s="22" t="str">
        <f>IF(INDEX(Veh_Marshal,0,5)="N/A","N/A",'输出-系统进路参数'!G548)</f>
        <v>N/A</v>
      </c>
      <c r="E547" s="22" t="str">
        <f>IF(INDEX(Veh_Marshal,0,5)="N/A","N/A",'输出-系统进路参数'!H548)</f>
        <v>N/A</v>
      </c>
      <c r="F547" s="22" t="str">
        <f>IF(INDEX(Veh_Marshal,0,5)="N/A","N/A",'输出-系统进路参数'!I548)</f>
        <v>N/A</v>
      </c>
      <c r="G547" s="22" t="str">
        <f>IF(INDEX(Veh_Marshal,0,5)="N/A","N/A",'输出-系统进路参数'!J548)</f>
        <v>N/A</v>
      </c>
      <c r="H547" s="22" t="str">
        <f>IF(INDEX(Veh_Marshal,0,5)="N/A","N/A",'输出-系统进路参数'!K548)</f>
        <v>N/A</v>
      </c>
      <c r="I547" s="22" t="str">
        <f>IF(INDEX(Veh_Marshal,0,5)="N/A","N/A",'输出-系统进路参数'!L548)</f>
        <v>N/A</v>
      </c>
      <c r="J547" s="22" t="str">
        <f>IF(INDEX(Veh_Marshal,0,5)="N/A","N/A",'输出-系统进路参数'!M548)</f>
        <v>N/A</v>
      </c>
      <c r="K547" s="22" t="str">
        <f>IF(INDEX(Veh_Marshal,0,5)="N/A","N/A",'输出-系统进路参数'!N548)</f>
        <v>N/A</v>
      </c>
      <c r="L547" s="22" t="str">
        <f>IF(INDEX(Veh_Marshal,0,5)="N/A","N/A",'输出-系统进路参数'!O548)</f>
        <v>N/A</v>
      </c>
      <c r="M547" s="22" t="str">
        <f>IF(INDEX(Veh_Marshal,0,5)="N/A","N/A",'输出-系统进路参数'!P548)</f>
        <v>N/A</v>
      </c>
      <c r="N547" s="22" t="str">
        <f>IF(INDEX(Veh_Marshal,0,5)="N/A","N/A",'输出-系统进路参数'!Q548)</f>
        <v>N/A</v>
      </c>
      <c r="O547" s="22" t="str">
        <f>IF(INDEX(Veh_Marshal,0,5)="N/A","N/A",'输出-系统进路参数'!R548)</f>
        <v>N/A</v>
      </c>
      <c r="P547" s="22" t="str">
        <f>IF(INDEX(Veh_Marshal,0,5)="N/A","N/A",'输出-系统进路参数'!S548)</f>
        <v>N/A</v>
      </c>
      <c r="Q547" s="22" t="str">
        <f>IF(INDEX(Veh_Marshal,0,5)="N/A","N/A",'输出-系统进路参数'!T548)</f>
        <v>N/A</v>
      </c>
      <c r="R547" s="22" t="str">
        <f>IF(INDEX(Veh_Marshal,0,5)="N/A","N/A",'输出-系统进路参数'!U548)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IF(INDEX(Veh_Marshal,0,5)="N/A","N/A",'输出-系统进路参数'!B549)</f>
        <v>N/A</v>
      </c>
      <c r="B548" s="22" t="str">
        <f>IF(INDEX(Veh_Marshal,0,5)="N/A","N/A",'输出-系统进路参数'!E549)</f>
        <v>N/A</v>
      </c>
      <c r="C548" s="22" t="str">
        <f>IF(INDEX(Veh_Marshal,0,5)="N/A","N/A",'输出-系统进路参数'!F549)</f>
        <v>N/A</v>
      </c>
      <c r="D548" s="22" t="str">
        <f>IF(INDEX(Veh_Marshal,0,5)="N/A","N/A",'输出-系统进路参数'!G549)</f>
        <v>N/A</v>
      </c>
      <c r="E548" s="22" t="str">
        <f>IF(INDEX(Veh_Marshal,0,5)="N/A","N/A",'输出-系统进路参数'!H549)</f>
        <v>N/A</v>
      </c>
      <c r="F548" s="22" t="str">
        <f>IF(INDEX(Veh_Marshal,0,5)="N/A","N/A",'输出-系统进路参数'!I549)</f>
        <v>N/A</v>
      </c>
      <c r="G548" s="22" t="str">
        <f>IF(INDEX(Veh_Marshal,0,5)="N/A","N/A",'输出-系统进路参数'!J549)</f>
        <v>N/A</v>
      </c>
      <c r="H548" s="22" t="str">
        <f>IF(INDEX(Veh_Marshal,0,5)="N/A","N/A",'输出-系统进路参数'!K549)</f>
        <v>N/A</v>
      </c>
      <c r="I548" s="22" t="str">
        <f>IF(INDEX(Veh_Marshal,0,5)="N/A","N/A",'输出-系统进路参数'!L549)</f>
        <v>N/A</v>
      </c>
      <c r="J548" s="22" t="str">
        <f>IF(INDEX(Veh_Marshal,0,5)="N/A","N/A",'输出-系统进路参数'!M549)</f>
        <v>N/A</v>
      </c>
      <c r="K548" s="22" t="str">
        <f>IF(INDEX(Veh_Marshal,0,5)="N/A","N/A",'输出-系统进路参数'!N549)</f>
        <v>N/A</v>
      </c>
      <c r="L548" s="22" t="str">
        <f>IF(INDEX(Veh_Marshal,0,5)="N/A","N/A",'输出-系统进路参数'!O549)</f>
        <v>N/A</v>
      </c>
      <c r="M548" s="22" t="str">
        <f>IF(INDEX(Veh_Marshal,0,5)="N/A","N/A",'输出-系统进路参数'!P549)</f>
        <v>N/A</v>
      </c>
      <c r="N548" s="22" t="str">
        <f>IF(INDEX(Veh_Marshal,0,5)="N/A","N/A",'输出-系统进路参数'!Q549)</f>
        <v>N/A</v>
      </c>
      <c r="O548" s="22" t="str">
        <f>IF(INDEX(Veh_Marshal,0,5)="N/A","N/A",'输出-系统进路参数'!R549)</f>
        <v>N/A</v>
      </c>
      <c r="P548" s="22" t="str">
        <f>IF(INDEX(Veh_Marshal,0,5)="N/A","N/A",'输出-系统进路参数'!S549)</f>
        <v>N/A</v>
      </c>
      <c r="Q548" s="22" t="str">
        <f>IF(INDEX(Veh_Marshal,0,5)="N/A","N/A",'输出-系统进路参数'!T549)</f>
        <v>N/A</v>
      </c>
      <c r="R548" s="22" t="str">
        <f>IF(INDEX(Veh_Marshal,0,5)="N/A","N/A",'输出-系统进路参数'!U549)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IF(INDEX(Veh_Marshal,0,5)="N/A","N/A",'输出-系统进路参数'!B550)</f>
        <v>N/A</v>
      </c>
      <c r="B549" s="22" t="str">
        <f>IF(INDEX(Veh_Marshal,0,5)="N/A","N/A",'输出-系统进路参数'!E550)</f>
        <v>N/A</v>
      </c>
      <c r="C549" s="22" t="str">
        <f>IF(INDEX(Veh_Marshal,0,5)="N/A","N/A",'输出-系统进路参数'!F550)</f>
        <v>N/A</v>
      </c>
      <c r="D549" s="22" t="str">
        <f>IF(INDEX(Veh_Marshal,0,5)="N/A","N/A",'输出-系统进路参数'!G550)</f>
        <v>N/A</v>
      </c>
      <c r="E549" s="22" t="str">
        <f>IF(INDEX(Veh_Marshal,0,5)="N/A","N/A",'输出-系统进路参数'!H550)</f>
        <v>N/A</v>
      </c>
      <c r="F549" s="22" t="str">
        <f>IF(INDEX(Veh_Marshal,0,5)="N/A","N/A",'输出-系统进路参数'!I550)</f>
        <v>N/A</v>
      </c>
      <c r="G549" s="22" t="str">
        <f>IF(INDEX(Veh_Marshal,0,5)="N/A","N/A",'输出-系统进路参数'!J550)</f>
        <v>N/A</v>
      </c>
      <c r="H549" s="22" t="str">
        <f>IF(INDEX(Veh_Marshal,0,5)="N/A","N/A",'输出-系统进路参数'!K550)</f>
        <v>N/A</v>
      </c>
      <c r="I549" s="22" t="str">
        <f>IF(INDEX(Veh_Marshal,0,5)="N/A","N/A",'输出-系统进路参数'!L550)</f>
        <v>N/A</v>
      </c>
      <c r="J549" s="22" t="str">
        <f>IF(INDEX(Veh_Marshal,0,5)="N/A","N/A",'输出-系统进路参数'!M550)</f>
        <v>N/A</v>
      </c>
      <c r="K549" s="22" t="str">
        <f>IF(INDEX(Veh_Marshal,0,5)="N/A","N/A",'输出-系统进路参数'!N550)</f>
        <v>N/A</v>
      </c>
      <c r="L549" s="22" t="str">
        <f>IF(INDEX(Veh_Marshal,0,5)="N/A","N/A",'输出-系统进路参数'!O550)</f>
        <v>N/A</v>
      </c>
      <c r="M549" s="22" t="str">
        <f>IF(INDEX(Veh_Marshal,0,5)="N/A","N/A",'输出-系统进路参数'!P550)</f>
        <v>N/A</v>
      </c>
      <c r="N549" s="22" t="str">
        <f>IF(INDEX(Veh_Marshal,0,5)="N/A","N/A",'输出-系统进路参数'!Q550)</f>
        <v>N/A</v>
      </c>
      <c r="O549" s="22" t="str">
        <f>IF(INDEX(Veh_Marshal,0,5)="N/A","N/A",'输出-系统进路参数'!R550)</f>
        <v>N/A</v>
      </c>
      <c r="P549" s="22" t="str">
        <f>IF(INDEX(Veh_Marshal,0,5)="N/A","N/A",'输出-系统进路参数'!S550)</f>
        <v>N/A</v>
      </c>
      <c r="Q549" s="22" t="str">
        <f>IF(INDEX(Veh_Marshal,0,5)="N/A","N/A",'输出-系统进路参数'!T550)</f>
        <v>N/A</v>
      </c>
      <c r="R549" s="22" t="str">
        <f>IF(INDEX(Veh_Marshal,0,5)="N/A","N/A",'输出-系统进路参数'!U550)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IF(INDEX(Veh_Marshal,0,5)="N/A","N/A",'输出-系统进路参数'!B551)</f>
        <v>N/A</v>
      </c>
      <c r="B550" s="22" t="str">
        <f>IF(INDEX(Veh_Marshal,0,5)="N/A","N/A",'输出-系统进路参数'!E551)</f>
        <v>N/A</v>
      </c>
      <c r="C550" s="22" t="str">
        <f>IF(INDEX(Veh_Marshal,0,5)="N/A","N/A",'输出-系统进路参数'!F551)</f>
        <v>N/A</v>
      </c>
      <c r="D550" s="22" t="str">
        <f>IF(INDEX(Veh_Marshal,0,5)="N/A","N/A",'输出-系统进路参数'!G551)</f>
        <v>N/A</v>
      </c>
      <c r="E550" s="22" t="str">
        <f>IF(INDEX(Veh_Marshal,0,5)="N/A","N/A",'输出-系统进路参数'!H551)</f>
        <v>N/A</v>
      </c>
      <c r="F550" s="22" t="str">
        <f>IF(INDEX(Veh_Marshal,0,5)="N/A","N/A",'输出-系统进路参数'!I551)</f>
        <v>N/A</v>
      </c>
      <c r="G550" s="22" t="str">
        <f>IF(INDEX(Veh_Marshal,0,5)="N/A","N/A",'输出-系统进路参数'!J551)</f>
        <v>N/A</v>
      </c>
      <c r="H550" s="22" t="str">
        <f>IF(INDEX(Veh_Marshal,0,5)="N/A","N/A",'输出-系统进路参数'!K551)</f>
        <v>N/A</v>
      </c>
      <c r="I550" s="22" t="str">
        <f>IF(INDEX(Veh_Marshal,0,5)="N/A","N/A",'输出-系统进路参数'!L551)</f>
        <v>N/A</v>
      </c>
      <c r="J550" s="22" t="str">
        <f>IF(INDEX(Veh_Marshal,0,5)="N/A","N/A",'输出-系统进路参数'!M551)</f>
        <v>N/A</v>
      </c>
      <c r="K550" s="22" t="str">
        <f>IF(INDEX(Veh_Marshal,0,5)="N/A","N/A",'输出-系统进路参数'!N551)</f>
        <v>N/A</v>
      </c>
      <c r="L550" s="22" t="str">
        <f>IF(INDEX(Veh_Marshal,0,5)="N/A","N/A",'输出-系统进路参数'!O551)</f>
        <v>N/A</v>
      </c>
      <c r="M550" s="22" t="str">
        <f>IF(INDEX(Veh_Marshal,0,5)="N/A","N/A",'输出-系统进路参数'!P551)</f>
        <v>N/A</v>
      </c>
      <c r="N550" s="22" t="str">
        <f>IF(INDEX(Veh_Marshal,0,5)="N/A","N/A",'输出-系统进路参数'!Q551)</f>
        <v>N/A</v>
      </c>
      <c r="O550" s="22" t="str">
        <f>IF(INDEX(Veh_Marshal,0,5)="N/A","N/A",'输出-系统进路参数'!R551)</f>
        <v>N/A</v>
      </c>
      <c r="P550" s="22" t="str">
        <f>IF(INDEX(Veh_Marshal,0,5)="N/A","N/A",'输出-系统进路参数'!S551)</f>
        <v>N/A</v>
      </c>
      <c r="Q550" s="22" t="str">
        <f>IF(INDEX(Veh_Marshal,0,5)="N/A","N/A",'输出-系统进路参数'!T551)</f>
        <v>N/A</v>
      </c>
      <c r="R550" s="22" t="str">
        <f>IF(INDEX(Veh_Marshal,0,5)="N/A","N/A",'输出-系统进路参数'!U551)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IF(INDEX(Veh_Marshal,0,5)="N/A","N/A",'输出-系统进路参数'!B552)</f>
        <v>N/A</v>
      </c>
      <c r="B551" s="22" t="str">
        <f>IF(INDEX(Veh_Marshal,0,5)="N/A","N/A",'输出-系统进路参数'!E552)</f>
        <v>N/A</v>
      </c>
      <c r="C551" s="22" t="str">
        <f>IF(INDEX(Veh_Marshal,0,5)="N/A","N/A",'输出-系统进路参数'!F552)</f>
        <v>N/A</v>
      </c>
      <c r="D551" s="22" t="str">
        <f>IF(INDEX(Veh_Marshal,0,5)="N/A","N/A",'输出-系统进路参数'!G552)</f>
        <v>N/A</v>
      </c>
      <c r="E551" s="22" t="str">
        <f>IF(INDEX(Veh_Marshal,0,5)="N/A","N/A",'输出-系统进路参数'!H552)</f>
        <v>N/A</v>
      </c>
      <c r="F551" s="22" t="str">
        <f>IF(INDEX(Veh_Marshal,0,5)="N/A","N/A",'输出-系统进路参数'!I552)</f>
        <v>N/A</v>
      </c>
      <c r="G551" s="22" t="str">
        <f>IF(INDEX(Veh_Marshal,0,5)="N/A","N/A",'输出-系统进路参数'!J552)</f>
        <v>N/A</v>
      </c>
      <c r="H551" s="22" t="str">
        <f>IF(INDEX(Veh_Marshal,0,5)="N/A","N/A",'输出-系统进路参数'!K552)</f>
        <v>N/A</v>
      </c>
      <c r="I551" s="22" t="str">
        <f>IF(INDEX(Veh_Marshal,0,5)="N/A","N/A",'输出-系统进路参数'!L552)</f>
        <v>N/A</v>
      </c>
      <c r="J551" s="22" t="str">
        <f>IF(INDEX(Veh_Marshal,0,5)="N/A","N/A",'输出-系统进路参数'!M552)</f>
        <v>N/A</v>
      </c>
      <c r="K551" s="22" t="str">
        <f>IF(INDEX(Veh_Marshal,0,5)="N/A","N/A",'输出-系统进路参数'!N552)</f>
        <v>N/A</v>
      </c>
      <c r="L551" s="22" t="str">
        <f>IF(INDEX(Veh_Marshal,0,5)="N/A","N/A",'输出-系统进路参数'!O552)</f>
        <v>N/A</v>
      </c>
      <c r="M551" s="22" t="str">
        <f>IF(INDEX(Veh_Marshal,0,5)="N/A","N/A",'输出-系统进路参数'!P552)</f>
        <v>N/A</v>
      </c>
      <c r="N551" s="22" t="str">
        <f>IF(INDEX(Veh_Marshal,0,5)="N/A","N/A",'输出-系统进路参数'!Q552)</f>
        <v>N/A</v>
      </c>
      <c r="O551" s="22" t="str">
        <f>IF(INDEX(Veh_Marshal,0,5)="N/A","N/A",'输出-系统进路参数'!R552)</f>
        <v>N/A</v>
      </c>
      <c r="P551" s="22" t="str">
        <f>IF(INDEX(Veh_Marshal,0,5)="N/A","N/A",'输出-系统进路参数'!S552)</f>
        <v>N/A</v>
      </c>
      <c r="Q551" s="22" t="str">
        <f>IF(INDEX(Veh_Marshal,0,5)="N/A","N/A",'输出-系统进路参数'!T552)</f>
        <v>N/A</v>
      </c>
      <c r="R551" s="22" t="str">
        <f>IF(INDEX(Veh_Marshal,0,5)="N/A","N/A",'输出-系统进路参数'!U552)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IF(INDEX(Veh_Marshal,0,5)="N/A","N/A",'输出-系统进路参数'!B553)</f>
        <v>N/A</v>
      </c>
      <c r="B552" s="22" t="str">
        <f>IF(INDEX(Veh_Marshal,0,5)="N/A","N/A",'输出-系统进路参数'!E553)</f>
        <v>N/A</v>
      </c>
      <c r="C552" s="22" t="str">
        <f>IF(INDEX(Veh_Marshal,0,5)="N/A","N/A",'输出-系统进路参数'!F553)</f>
        <v>N/A</v>
      </c>
      <c r="D552" s="22" t="str">
        <f>IF(INDEX(Veh_Marshal,0,5)="N/A","N/A",'输出-系统进路参数'!G553)</f>
        <v>N/A</v>
      </c>
      <c r="E552" s="22" t="str">
        <f>IF(INDEX(Veh_Marshal,0,5)="N/A","N/A",'输出-系统进路参数'!H553)</f>
        <v>N/A</v>
      </c>
      <c r="F552" s="22" t="str">
        <f>IF(INDEX(Veh_Marshal,0,5)="N/A","N/A",'输出-系统进路参数'!I553)</f>
        <v>N/A</v>
      </c>
      <c r="G552" s="22" t="str">
        <f>IF(INDEX(Veh_Marshal,0,5)="N/A","N/A",'输出-系统进路参数'!J553)</f>
        <v>N/A</v>
      </c>
      <c r="H552" s="22" t="str">
        <f>IF(INDEX(Veh_Marshal,0,5)="N/A","N/A",'输出-系统进路参数'!K553)</f>
        <v>N/A</v>
      </c>
      <c r="I552" s="22" t="str">
        <f>IF(INDEX(Veh_Marshal,0,5)="N/A","N/A",'输出-系统进路参数'!L553)</f>
        <v>N/A</v>
      </c>
      <c r="J552" s="22" t="str">
        <f>IF(INDEX(Veh_Marshal,0,5)="N/A","N/A",'输出-系统进路参数'!M553)</f>
        <v>N/A</v>
      </c>
      <c r="K552" s="22" t="str">
        <f>IF(INDEX(Veh_Marshal,0,5)="N/A","N/A",'输出-系统进路参数'!N553)</f>
        <v>N/A</v>
      </c>
      <c r="L552" s="22" t="str">
        <f>IF(INDEX(Veh_Marshal,0,5)="N/A","N/A",'输出-系统进路参数'!O553)</f>
        <v>N/A</v>
      </c>
      <c r="M552" s="22" t="str">
        <f>IF(INDEX(Veh_Marshal,0,5)="N/A","N/A",'输出-系统进路参数'!P553)</f>
        <v>N/A</v>
      </c>
      <c r="N552" s="22" t="str">
        <f>IF(INDEX(Veh_Marshal,0,5)="N/A","N/A",'输出-系统进路参数'!Q553)</f>
        <v>N/A</v>
      </c>
      <c r="O552" s="22" t="str">
        <f>IF(INDEX(Veh_Marshal,0,5)="N/A","N/A",'输出-系统进路参数'!R553)</f>
        <v>N/A</v>
      </c>
      <c r="P552" s="22" t="str">
        <f>IF(INDEX(Veh_Marshal,0,5)="N/A","N/A",'输出-系统进路参数'!S553)</f>
        <v>N/A</v>
      </c>
      <c r="Q552" s="22" t="str">
        <f>IF(INDEX(Veh_Marshal,0,5)="N/A","N/A",'输出-系统进路参数'!T553)</f>
        <v>N/A</v>
      </c>
      <c r="R552" s="22" t="str">
        <f>IF(INDEX(Veh_Marshal,0,5)="N/A","N/A",'输出-系统进路参数'!U553)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IF(INDEX(Veh_Marshal,0,5)="N/A","N/A",'输出-系统进路参数'!B554)</f>
        <v>N/A</v>
      </c>
      <c r="B553" s="22" t="str">
        <f>IF(INDEX(Veh_Marshal,0,5)="N/A","N/A",'输出-系统进路参数'!E554)</f>
        <v>N/A</v>
      </c>
      <c r="C553" s="22" t="str">
        <f>IF(INDEX(Veh_Marshal,0,5)="N/A","N/A",'输出-系统进路参数'!F554)</f>
        <v>N/A</v>
      </c>
      <c r="D553" s="22" t="str">
        <f>IF(INDEX(Veh_Marshal,0,5)="N/A","N/A",'输出-系统进路参数'!G554)</f>
        <v>N/A</v>
      </c>
      <c r="E553" s="22" t="str">
        <f>IF(INDEX(Veh_Marshal,0,5)="N/A","N/A",'输出-系统进路参数'!H554)</f>
        <v>N/A</v>
      </c>
      <c r="F553" s="22" t="str">
        <f>IF(INDEX(Veh_Marshal,0,5)="N/A","N/A",'输出-系统进路参数'!I554)</f>
        <v>N/A</v>
      </c>
      <c r="G553" s="22" t="str">
        <f>IF(INDEX(Veh_Marshal,0,5)="N/A","N/A",'输出-系统进路参数'!J554)</f>
        <v>N/A</v>
      </c>
      <c r="H553" s="22" t="str">
        <f>IF(INDEX(Veh_Marshal,0,5)="N/A","N/A",'输出-系统进路参数'!K554)</f>
        <v>N/A</v>
      </c>
      <c r="I553" s="22" t="str">
        <f>IF(INDEX(Veh_Marshal,0,5)="N/A","N/A",'输出-系统进路参数'!L554)</f>
        <v>N/A</v>
      </c>
      <c r="J553" s="22" t="str">
        <f>IF(INDEX(Veh_Marshal,0,5)="N/A","N/A",'输出-系统进路参数'!M554)</f>
        <v>N/A</v>
      </c>
      <c r="K553" s="22" t="str">
        <f>IF(INDEX(Veh_Marshal,0,5)="N/A","N/A",'输出-系统进路参数'!N554)</f>
        <v>N/A</v>
      </c>
      <c r="L553" s="22" t="str">
        <f>IF(INDEX(Veh_Marshal,0,5)="N/A","N/A",'输出-系统进路参数'!O554)</f>
        <v>N/A</v>
      </c>
      <c r="M553" s="22" t="str">
        <f>IF(INDEX(Veh_Marshal,0,5)="N/A","N/A",'输出-系统进路参数'!P554)</f>
        <v>N/A</v>
      </c>
      <c r="N553" s="22" t="str">
        <f>IF(INDEX(Veh_Marshal,0,5)="N/A","N/A",'输出-系统进路参数'!Q554)</f>
        <v>N/A</v>
      </c>
      <c r="O553" s="22" t="str">
        <f>IF(INDEX(Veh_Marshal,0,5)="N/A","N/A",'输出-系统进路参数'!R554)</f>
        <v>N/A</v>
      </c>
      <c r="P553" s="22" t="str">
        <f>IF(INDEX(Veh_Marshal,0,5)="N/A","N/A",'输出-系统进路参数'!S554)</f>
        <v>N/A</v>
      </c>
      <c r="Q553" s="22" t="str">
        <f>IF(INDEX(Veh_Marshal,0,5)="N/A","N/A",'输出-系统进路参数'!T554)</f>
        <v>N/A</v>
      </c>
      <c r="R553" s="22" t="str">
        <f>IF(INDEX(Veh_Marshal,0,5)="N/A","N/A",'输出-系统进路参数'!U554)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IF(INDEX(Veh_Marshal,0,5)="N/A","N/A",'输出-系统进路参数'!B555)</f>
        <v>N/A</v>
      </c>
      <c r="B554" s="22" t="str">
        <f>IF(INDEX(Veh_Marshal,0,5)="N/A","N/A",'输出-系统进路参数'!E555)</f>
        <v>N/A</v>
      </c>
      <c r="C554" s="22" t="str">
        <f>IF(INDEX(Veh_Marshal,0,5)="N/A","N/A",'输出-系统进路参数'!F555)</f>
        <v>N/A</v>
      </c>
      <c r="D554" s="22" t="str">
        <f>IF(INDEX(Veh_Marshal,0,5)="N/A","N/A",'输出-系统进路参数'!G555)</f>
        <v>N/A</v>
      </c>
      <c r="E554" s="22" t="str">
        <f>IF(INDEX(Veh_Marshal,0,5)="N/A","N/A",'输出-系统进路参数'!H555)</f>
        <v>N/A</v>
      </c>
      <c r="F554" s="22" t="str">
        <f>IF(INDEX(Veh_Marshal,0,5)="N/A","N/A",'输出-系统进路参数'!I555)</f>
        <v>N/A</v>
      </c>
      <c r="G554" s="22" t="str">
        <f>IF(INDEX(Veh_Marshal,0,5)="N/A","N/A",'输出-系统进路参数'!J555)</f>
        <v>N/A</v>
      </c>
      <c r="H554" s="22" t="str">
        <f>IF(INDEX(Veh_Marshal,0,5)="N/A","N/A",'输出-系统进路参数'!K555)</f>
        <v>N/A</v>
      </c>
      <c r="I554" s="22" t="str">
        <f>IF(INDEX(Veh_Marshal,0,5)="N/A","N/A",'输出-系统进路参数'!L555)</f>
        <v>N/A</v>
      </c>
      <c r="J554" s="22" t="str">
        <f>IF(INDEX(Veh_Marshal,0,5)="N/A","N/A",'输出-系统进路参数'!M555)</f>
        <v>N/A</v>
      </c>
      <c r="K554" s="22" t="str">
        <f>IF(INDEX(Veh_Marshal,0,5)="N/A","N/A",'输出-系统进路参数'!N555)</f>
        <v>N/A</v>
      </c>
      <c r="L554" s="22" t="str">
        <f>IF(INDEX(Veh_Marshal,0,5)="N/A","N/A",'输出-系统进路参数'!O555)</f>
        <v>N/A</v>
      </c>
      <c r="M554" s="22" t="str">
        <f>IF(INDEX(Veh_Marshal,0,5)="N/A","N/A",'输出-系统进路参数'!P555)</f>
        <v>N/A</v>
      </c>
      <c r="N554" s="22" t="str">
        <f>IF(INDEX(Veh_Marshal,0,5)="N/A","N/A",'输出-系统进路参数'!Q555)</f>
        <v>N/A</v>
      </c>
      <c r="O554" s="22" t="str">
        <f>IF(INDEX(Veh_Marshal,0,5)="N/A","N/A",'输出-系统进路参数'!R555)</f>
        <v>N/A</v>
      </c>
      <c r="P554" s="22" t="str">
        <f>IF(INDEX(Veh_Marshal,0,5)="N/A","N/A",'输出-系统进路参数'!S555)</f>
        <v>N/A</v>
      </c>
      <c r="Q554" s="22" t="str">
        <f>IF(INDEX(Veh_Marshal,0,5)="N/A","N/A",'输出-系统进路参数'!T555)</f>
        <v>N/A</v>
      </c>
      <c r="R554" s="22" t="str">
        <f>IF(INDEX(Veh_Marshal,0,5)="N/A","N/A",'输出-系统进路参数'!U555)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IF(INDEX(Veh_Marshal,0,5)="N/A","N/A",'输出-系统进路参数'!B556)</f>
        <v>N/A</v>
      </c>
      <c r="B555" s="22" t="str">
        <f>IF(INDEX(Veh_Marshal,0,5)="N/A","N/A",'输出-系统进路参数'!E556)</f>
        <v>N/A</v>
      </c>
      <c r="C555" s="22" t="str">
        <f>IF(INDEX(Veh_Marshal,0,5)="N/A","N/A",'输出-系统进路参数'!F556)</f>
        <v>N/A</v>
      </c>
      <c r="D555" s="22" t="str">
        <f>IF(INDEX(Veh_Marshal,0,5)="N/A","N/A",'输出-系统进路参数'!G556)</f>
        <v>N/A</v>
      </c>
      <c r="E555" s="22" t="str">
        <f>IF(INDEX(Veh_Marshal,0,5)="N/A","N/A",'输出-系统进路参数'!H556)</f>
        <v>N/A</v>
      </c>
      <c r="F555" s="22" t="str">
        <f>IF(INDEX(Veh_Marshal,0,5)="N/A","N/A",'输出-系统进路参数'!I556)</f>
        <v>N/A</v>
      </c>
      <c r="G555" s="22" t="str">
        <f>IF(INDEX(Veh_Marshal,0,5)="N/A","N/A",'输出-系统进路参数'!J556)</f>
        <v>N/A</v>
      </c>
      <c r="H555" s="22" t="str">
        <f>IF(INDEX(Veh_Marshal,0,5)="N/A","N/A",'输出-系统进路参数'!K556)</f>
        <v>N/A</v>
      </c>
      <c r="I555" s="22" t="str">
        <f>IF(INDEX(Veh_Marshal,0,5)="N/A","N/A",'输出-系统进路参数'!L556)</f>
        <v>N/A</v>
      </c>
      <c r="J555" s="22" t="str">
        <f>IF(INDEX(Veh_Marshal,0,5)="N/A","N/A",'输出-系统进路参数'!M556)</f>
        <v>N/A</v>
      </c>
      <c r="K555" s="22" t="str">
        <f>IF(INDEX(Veh_Marshal,0,5)="N/A","N/A",'输出-系统进路参数'!N556)</f>
        <v>N/A</v>
      </c>
      <c r="L555" s="22" t="str">
        <f>IF(INDEX(Veh_Marshal,0,5)="N/A","N/A",'输出-系统进路参数'!O556)</f>
        <v>N/A</v>
      </c>
      <c r="M555" s="22" t="str">
        <f>IF(INDEX(Veh_Marshal,0,5)="N/A","N/A",'输出-系统进路参数'!P556)</f>
        <v>N/A</v>
      </c>
      <c r="N555" s="22" t="str">
        <f>IF(INDEX(Veh_Marshal,0,5)="N/A","N/A",'输出-系统进路参数'!Q556)</f>
        <v>N/A</v>
      </c>
      <c r="O555" s="22" t="str">
        <f>IF(INDEX(Veh_Marshal,0,5)="N/A","N/A",'输出-系统进路参数'!R556)</f>
        <v>N/A</v>
      </c>
      <c r="P555" s="22" t="str">
        <f>IF(INDEX(Veh_Marshal,0,5)="N/A","N/A",'输出-系统进路参数'!S556)</f>
        <v>N/A</v>
      </c>
      <c r="Q555" s="22" t="str">
        <f>IF(INDEX(Veh_Marshal,0,5)="N/A","N/A",'输出-系统进路参数'!T556)</f>
        <v>N/A</v>
      </c>
      <c r="R555" s="22" t="str">
        <f>IF(INDEX(Veh_Marshal,0,5)="N/A","N/A",'输出-系统进路参数'!U556)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IF(INDEX(Veh_Marshal,0,5)="N/A","N/A",'输出-系统进路参数'!B557)</f>
        <v>N/A</v>
      </c>
      <c r="B556" s="22" t="str">
        <f>IF(INDEX(Veh_Marshal,0,5)="N/A","N/A",'输出-系统进路参数'!E557)</f>
        <v>N/A</v>
      </c>
      <c r="C556" s="22" t="str">
        <f>IF(INDEX(Veh_Marshal,0,5)="N/A","N/A",'输出-系统进路参数'!F557)</f>
        <v>N/A</v>
      </c>
      <c r="D556" s="22" t="str">
        <f>IF(INDEX(Veh_Marshal,0,5)="N/A","N/A",'输出-系统进路参数'!G557)</f>
        <v>N/A</v>
      </c>
      <c r="E556" s="22" t="str">
        <f>IF(INDEX(Veh_Marshal,0,5)="N/A","N/A",'输出-系统进路参数'!H557)</f>
        <v>N/A</v>
      </c>
      <c r="F556" s="22" t="str">
        <f>IF(INDEX(Veh_Marshal,0,5)="N/A","N/A",'输出-系统进路参数'!I557)</f>
        <v>N/A</v>
      </c>
      <c r="G556" s="22" t="str">
        <f>IF(INDEX(Veh_Marshal,0,5)="N/A","N/A",'输出-系统进路参数'!J557)</f>
        <v>N/A</v>
      </c>
      <c r="H556" s="22" t="str">
        <f>IF(INDEX(Veh_Marshal,0,5)="N/A","N/A",'输出-系统进路参数'!K557)</f>
        <v>N/A</v>
      </c>
      <c r="I556" s="22" t="str">
        <f>IF(INDEX(Veh_Marshal,0,5)="N/A","N/A",'输出-系统进路参数'!L557)</f>
        <v>N/A</v>
      </c>
      <c r="J556" s="22" t="str">
        <f>IF(INDEX(Veh_Marshal,0,5)="N/A","N/A",'输出-系统进路参数'!M557)</f>
        <v>N/A</v>
      </c>
      <c r="K556" s="22" t="str">
        <f>IF(INDEX(Veh_Marshal,0,5)="N/A","N/A",'输出-系统进路参数'!N557)</f>
        <v>N/A</v>
      </c>
      <c r="L556" s="22" t="str">
        <f>IF(INDEX(Veh_Marshal,0,5)="N/A","N/A",'输出-系统进路参数'!O557)</f>
        <v>N/A</v>
      </c>
      <c r="M556" s="22" t="str">
        <f>IF(INDEX(Veh_Marshal,0,5)="N/A","N/A",'输出-系统进路参数'!P557)</f>
        <v>N/A</v>
      </c>
      <c r="N556" s="22" t="str">
        <f>IF(INDEX(Veh_Marshal,0,5)="N/A","N/A",'输出-系统进路参数'!Q557)</f>
        <v>N/A</v>
      </c>
      <c r="O556" s="22" t="str">
        <f>IF(INDEX(Veh_Marshal,0,5)="N/A","N/A",'输出-系统进路参数'!R557)</f>
        <v>N/A</v>
      </c>
      <c r="P556" s="22" t="str">
        <f>IF(INDEX(Veh_Marshal,0,5)="N/A","N/A",'输出-系统进路参数'!S557)</f>
        <v>N/A</v>
      </c>
      <c r="Q556" s="22" t="str">
        <f>IF(INDEX(Veh_Marshal,0,5)="N/A","N/A",'输出-系统进路参数'!T557)</f>
        <v>N/A</v>
      </c>
      <c r="R556" s="22" t="str">
        <f>IF(INDEX(Veh_Marshal,0,5)="N/A","N/A",'输出-系统进路参数'!U557)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IF(INDEX(Veh_Marshal,0,5)="N/A","N/A",'输出-系统进路参数'!B558)</f>
        <v>N/A</v>
      </c>
      <c r="B557" s="22" t="str">
        <f>IF(INDEX(Veh_Marshal,0,5)="N/A","N/A",'输出-系统进路参数'!E558)</f>
        <v>N/A</v>
      </c>
      <c r="C557" s="22" t="str">
        <f>IF(INDEX(Veh_Marshal,0,5)="N/A","N/A",'输出-系统进路参数'!F558)</f>
        <v>N/A</v>
      </c>
      <c r="D557" s="22" t="str">
        <f>IF(INDEX(Veh_Marshal,0,5)="N/A","N/A",'输出-系统进路参数'!G558)</f>
        <v>N/A</v>
      </c>
      <c r="E557" s="22" t="str">
        <f>IF(INDEX(Veh_Marshal,0,5)="N/A","N/A",'输出-系统进路参数'!H558)</f>
        <v>N/A</v>
      </c>
      <c r="F557" s="22" t="str">
        <f>IF(INDEX(Veh_Marshal,0,5)="N/A","N/A",'输出-系统进路参数'!I558)</f>
        <v>N/A</v>
      </c>
      <c r="G557" s="22" t="str">
        <f>IF(INDEX(Veh_Marshal,0,5)="N/A","N/A",'输出-系统进路参数'!J558)</f>
        <v>N/A</v>
      </c>
      <c r="H557" s="22" t="str">
        <f>IF(INDEX(Veh_Marshal,0,5)="N/A","N/A",'输出-系统进路参数'!K558)</f>
        <v>N/A</v>
      </c>
      <c r="I557" s="22" t="str">
        <f>IF(INDEX(Veh_Marshal,0,5)="N/A","N/A",'输出-系统进路参数'!L558)</f>
        <v>N/A</v>
      </c>
      <c r="J557" s="22" t="str">
        <f>IF(INDEX(Veh_Marshal,0,5)="N/A","N/A",'输出-系统进路参数'!M558)</f>
        <v>N/A</v>
      </c>
      <c r="K557" s="22" t="str">
        <f>IF(INDEX(Veh_Marshal,0,5)="N/A","N/A",'输出-系统进路参数'!N558)</f>
        <v>N/A</v>
      </c>
      <c r="L557" s="22" t="str">
        <f>IF(INDEX(Veh_Marshal,0,5)="N/A","N/A",'输出-系统进路参数'!O558)</f>
        <v>N/A</v>
      </c>
      <c r="M557" s="22" t="str">
        <f>IF(INDEX(Veh_Marshal,0,5)="N/A","N/A",'输出-系统进路参数'!P558)</f>
        <v>N/A</v>
      </c>
      <c r="N557" s="22" t="str">
        <f>IF(INDEX(Veh_Marshal,0,5)="N/A","N/A",'输出-系统进路参数'!Q558)</f>
        <v>N/A</v>
      </c>
      <c r="O557" s="22" t="str">
        <f>IF(INDEX(Veh_Marshal,0,5)="N/A","N/A",'输出-系统进路参数'!R558)</f>
        <v>N/A</v>
      </c>
      <c r="P557" s="22" t="str">
        <f>IF(INDEX(Veh_Marshal,0,5)="N/A","N/A",'输出-系统进路参数'!S558)</f>
        <v>N/A</v>
      </c>
      <c r="Q557" s="22" t="str">
        <f>IF(INDEX(Veh_Marshal,0,5)="N/A","N/A",'输出-系统进路参数'!T558)</f>
        <v>N/A</v>
      </c>
      <c r="R557" s="22" t="str">
        <f>IF(INDEX(Veh_Marshal,0,5)="N/A","N/A",'输出-系统进路参数'!U558)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IF(INDEX(Veh_Marshal,0,5)="N/A","N/A",'输出-系统进路参数'!B559)</f>
        <v>N/A</v>
      </c>
      <c r="B558" s="22" t="str">
        <f>IF(INDEX(Veh_Marshal,0,5)="N/A","N/A",'输出-系统进路参数'!E559)</f>
        <v>N/A</v>
      </c>
      <c r="C558" s="22" t="str">
        <f>IF(INDEX(Veh_Marshal,0,5)="N/A","N/A",'输出-系统进路参数'!F559)</f>
        <v>N/A</v>
      </c>
      <c r="D558" s="22" t="str">
        <f>IF(INDEX(Veh_Marshal,0,5)="N/A","N/A",'输出-系统进路参数'!G559)</f>
        <v>N/A</v>
      </c>
      <c r="E558" s="22" t="str">
        <f>IF(INDEX(Veh_Marshal,0,5)="N/A","N/A",'输出-系统进路参数'!H559)</f>
        <v>N/A</v>
      </c>
      <c r="F558" s="22" t="str">
        <f>IF(INDEX(Veh_Marshal,0,5)="N/A","N/A",'输出-系统进路参数'!I559)</f>
        <v>N/A</v>
      </c>
      <c r="G558" s="22" t="str">
        <f>IF(INDEX(Veh_Marshal,0,5)="N/A","N/A",'输出-系统进路参数'!J559)</f>
        <v>N/A</v>
      </c>
      <c r="H558" s="22" t="str">
        <f>IF(INDEX(Veh_Marshal,0,5)="N/A","N/A",'输出-系统进路参数'!K559)</f>
        <v>N/A</v>
      </c>
      <c r="I558" s="22" t="str">
        <f>IF(INDEX(Veh_Marshal,0,5)="N/A","N/A",'输出-系统进路参数'!L559)</f>
        <v>N/A</v>
      </c>
      <c r="J558" s="22" t="str">
        <f>IF(INDEX(Veh_Marshal,0,5)="N/A","N/A",'输出-系统进路参数'!M559)</f>
        <v>N/A</v>
      </c>
      <c r="K558" s="22" t="str">
        <f>IF(INDEX(Veh_Marshal,0,5)="N/A","N/A",'输出-系统进路参数'!N559)</f>
        <v>N/A</v>
      </c>
      <c r="L558" s="22" t="str">
        <f>IF(INDEX(Veh_Marshal,0,5)="N/A","N/A",'输出-系统进路参数'!O559)</f>
        <v>N/A</v>
      </c>
      <c r="M558" s="22" t="str">
        <f>IF(INDEX(Veh_Marshal,0,5)="N/A","N/A",'输出-系统进路参数'!P559)</f>
        <v>N/A</v>
      </c>
      <c r="N558" s="22" t="str">
        <f>IF(INDEX(Veh_Marshal,0,5)="N/A","N/A",'输出-系统进路参数'!Q559)</f>
        <v>N/A</v>
      </c>
      <c r="O558" s="22" t="str">
        <f>IF(INDEX(Veh_Marshal,0,5)="N/A","N/A",'输出-系统进路参数'!R559)</f>
        <v>N/A</v>
      </c>
      <c r="P558" s="22" t="str">
        <f>IF(INDEX(Veh_Marshal,0,5)="N/A","N/A",'输出-系统进路参数'!S559)</f>
        <v>N/A</v>
      </c>
      <c r="Q558" s="22" t="str">
        <f>IF(INDEX(Veh_Marshal,0,5)="N/A","N/A",'输出-系统进路参数'!T559)</f>
        <v>N/A</v>
      </c>
      <c r="R558" s="22" t="str">
        <f>IF(INDEX(Veh_Marshal,0,5)="N/A","N/A",'输出-系统进路参数'!U559)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IF(INDEX(Veh_Marshal,0,5)="N/A","N/A",'输出-系统进路参数'!B560)</f>
        <v>N/A</v>
      </c>
      <c r="B559" s="22" t="str">
        <f>IF(INDEX(Veh_Marshal,0,5)="N/A","N/A",'输出-系统进路参数'!E560)</f>
        <v>N/A</v>
      </c>
      <c r="C559" s="22" t="str">
        <f>IF(INDEX(Veh_Marshal,0,5)="N/A","N/A",'输出-系统进路参数'!F560)</f>
        <v>N/A</v>
      </c>
      <c r="D559" s="22" t="str">
        <f>IF(INDEX(Veh_Marshal,0,5)="N/A","N/A",'输出-系统进路参数'!G560)</f>
        <v>N/A</v>
      </c>
      <c r="E559" s="22" t="str">
        <f>IF(INDEX(Veh_Marshal,0,5)="N/A","N/A",'输出-系统进路参数'!H560)</f>
        <v>N/A</v>
      </c>
      <c r="F559" s="22" t="str">
        <f>IF(INDEX(Veh_Marshal,0,5)="N/A","N/A",'输出-系统进路参数'!I560)</f>
        <v>N/A</v>
      </c>
      <c r="G559" s="22" t="str">
        <f>IF(INDEX(Veh_Marshal,0,5)="N/A","N/A",'输出-系统进路参数'!J560)</f>
        <v>N/A</v>
      </c>
      <c r="H559" s="22" t="str">
        <f>IF(INDEX(Veh_Marshal,0,5)="N/A","N/A",'输出-系统进路参数'!K560)</f>
        <v>N/A</v>
      </c>
      <c r="I559" s="22" t="str">
        <f>IF(INDEX(Veh_Marshal,0,5)="N/A","N/A",'输出-系统进路参数'!L560)</f>
        <v>N/A</v>
      </c>
      <c r="J559" s="22" t="str">
        <f>IF(INDEX(Veh_Marshal,0,5)="N/A","N/A",'输出-系统进路参数'!M560)</f>
        <v>N/A</v>
      </c>
      <c r="K559" s="22" t="str">
        <f>IF(INDEX(Veh_Marshal,0,5)="N/A","N/A",'输出-系统进路参数'!N560)</f>
        <v>N/A</v>
      </c>
      <c r="L559" s="22" t="str">
        <f>IF(INDEX(Veh_Marshal,0,5)="N/A","N/A",'输出-系统进路参数'!O560)</f>
        <v>N/A</v>
      </c>
      <c r="M559" s="22" t="str">
        <f>IF(INDEX(Veh_Marshal,0,5)="N/A","N/A",'输出-系统进路参数'!P560)</f>
        <v>N/A</v>
      </c>
      <c r="N559" s="22" t="str">
        <f>IF(INDEX(Veh_Marshal,0,5)="N/A","N/A",'输出-系统进路参数'!Q560)</f>
        <v>N/A</v>
      </c>
      <c r="O559" s="22" t="str">
        <f>IF(INDEX(Veh_Marshal,0,5)="N/A","N/A",'输出-系统进路参数'!R560)</f>
        <v>N/A</v>
      </c>
      <c r="P559" s="22" t="str">
        <f>IF(INDEX(Veh_Marshal,0,5)="N/A","N/A",'输出-系统进路参数'!S560)</f>
        <v>N/A</v>
      </c>
      <c r="Q559" s="22" t="str">
        <f>IF(INDEX(Veh_Marshal,0,5)="N/A","N/A",'输出-系统进路参数'!T560)</f>
        <v>N/A</v>
      </c>
      <c r="R559" s="22" t="str">
        <f>IF(INDEX(Veh_Marshal,0,5)="N/A","N/A",'输出-系统进路参数'!U560)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IF(INDEX(Veh_Marshal,0,5)="N/A","N/A",'输出-系统进路参数'!B561)</f>
        <v>N/A</v>
      </c>
      <c r="B560" s="22" t="str">
        <f>IF(INDEX(Veh_Marshal,0,5)="N/A","N/A",'输出-系统进路参数'!E561)</f>
        <v>N/A</v>
      </c>
      <c r="C560" s="22" t="str">
        <f>IF(INDEX(Veh_Marshal,0,5)="N/A","N/A",'输出-系统进路参数'!F561)</f>
        <v>N/A</v>
      </c>
      <c r="D560" s="22" t="str">
        <f>IF(INDEX(Veh_Marshal,0,5)="N/A","N/A",'输出-系统进路参数'!G561)</f>
        <v>N/A</v>
      </c>
      <c r="E560" s="22" t="str">
        <f>IF(INDEX(Veh_Marshal,0,5)="N/A","N/A",'输出-系统进路参数'!H561)</f>
        <v>N/A</v>
      </c>
      <c r="F560" s="22" t="str">
        <f>IF(INDEX(Veh_Marshal,0,5)="N/A","N/A",'输出-系统进路参数'!I561)</f>
        <v>N/A</v>
      </c>
      <c r="G560" s="22" t="str">
        <f>IF(INDEX(Veh_Marshal,0,5)="N/A","N/A",'输出-系统进路参数'!J561)</f>
        <v>N/A</v>
      </c>
      <c r="H560" s="22" t="str">
        <f>IF(INDEX(Veh_Marshal,0,5)="N/A","N/A",'输出-系统进路参数'!K561)</f>
        <v>N/A</v>
      </c>
      <c r="I560" s="22" t="str">
        <f>IF(INDEX(Veh_Marshal,0,5)="N/A","N/A",'输出-系统进路参数'!L561)</f>
        <v>N/A</v>
      </c>
      <c r="J560" s="22" t="str">
        <f>IF(INDEX(Veh_Marshal,0,5)="N/A","N/A",'输出-系统进路参数'!M561)</f>
        <v>N/A</v>
      </c>
      <c r="K560" s="22" t="str">
        <f>IF(INDEX(Veh_Marshal,0,5)="N/A","N/A",'输出-系统进路参数'!N561)</f>
        <v>N/A</v>
      </c>
      <c r="L560" s="22" t="str">
        <f>IF(INDEX(Veh_Marshal,0,5)="N/A","N/A",'输出-系统进路参数'!O561)</f>
        <v>N/A</v>
      </c>
      <c r="M560" s="22" t="str">
        <f>IF(INDEX(Veh_Marshal,0,5)="N/A","N/A",'输出-系统进路参数'!P561)</f>
        <v>N/A</v>
      </c>
      <c r="N560" s="22" t="str">
        <f>IF(INDEX(Veh_Marshal,0,5)="N/A","N/A",'输出-系统进路参数'!Q561)</f>
        <v>N/A</v>
      </c>
      <c r="O560" s="22" t="str">
        <f>IF(INDEX(Veh_Marshal,0,5)="N/A","N/A",'输出-系统进路参数'!R561)</f>
        <v>N/A</v>
      </c>
      <c r="P560" s="22" t="str">
        <f>IF(INDEX(Veh_Marshal,0,5)="N/A","N/A",'输出-系统进路参数'!S561)</f>
        <v>N/A</v>
      </c>
      <c r="Q560" s="22" t="str">
        <f>IF(INDEX(Veh_Marshal,0,5)="N/A","N/A",'输出-系统进路参数'!T561)</f>
        <v>N/A</v>
      </c>
      <c r="R560" s="22" t="str">
        <f>IF(INDEX(Veh_Marshal,0,5)="N/A","N/A",'输出-系统进路参数'!U561)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IF(INDEX(Veh_Marshal,0,5)="N/A","N/A",'输出-系统进路参数'!B562)</f>
        <v>N/A</v>
      </c>
      <c r="B561" s="22" t="str">
        <f>IF(INDEX(Veh_Marshal,0,5)="N/A","N/A",'输出-系统进路参数'!E562)</f>
        <v>N/A</v>
      </c>
      <c r="C561" s="22" t="str">
        <f>IF(INDEX(Veh_Marshal,0,5)="N/A","N/A",'输出-系统进路参数'!F562)</f>
        <v>N/A</v>
      </c>
      <c r="D561" s="22" t="str">
        <f>IF(INDEX(Veh_Marshal,0,5)="N/A","N/A",'输出-系统进路参数'!G562)</f>
        <v>N/A</v>
      </c>
      <c r="E561" s="22" t="str">
        <f>IF(INDEX(Veh_Marshal,0,5)="N/A","N/A",'输出-系统进路参数'!H562)</f>
        <v>N/A</v>
      </c>
      <c r="F561" s="22" t="str">
        <f>IF(INDEX(Veh_Marshal,0,5)="N/A","N/A",'输出-系统进路参数'!I562)</f>
        <v>N/A</v>
      </c>
      <c r="G561" s="22" t="str">
        <f>IF(INDEX(Veh_Marshal,0,5)="N/A","N/A",'输出-系统进路参数'!J562)</f>
        <v>N/A</v>
      </c>
      <c r="H561" s="22" t="str">
        <f>IF(INDEX(Veh_Marshal,0,5)="N/A","N/A",'输出-系统进路参数'!K562)</f>
        <v>N/A</v>
      </c>
      <c r="I561" s="22" t="str">
        <f>IF(INDEX(Veh_Marshal,0,5)="N/A","N/A",'输出-系统进路参数'!L562)</f>
        <v>N/A</v>
      </c>
      <c r="J561" s="22" t="str">
        <f>IF(INDEX(Veh_Marshal,0,5)="N/A","N/A",'输出-系统进路参数'!M562)</f>
        <v>N/A</v>
      </c>
      <c r="K561" s="22" t="str">
        <f>IF(INDEX(Veh_Marshal,0,5)="N/A","N/A",'输出-系统进路参数'!N562)</f>
        <v>N/A</v>
      </c>
      <c r="L561" s="22" t="str">
        <f>IF(INDEX(Veh_Marshal,0,5)="N/A","N/A",'输出-系统进路参数'!O562)</f>
        <v>N/A</v>
      </c>
      <c r="M561" s="22" t="str">
        <f>IF(INDEX(Veh_Marshal,0,5)="N/A","N/A",'输出-系统进路参数'!P562)</f>
        <v>N/A</v>
      </c>
      <c r="N561" s="22" t="str">
        <f>IF(INDEX(Veh_Marshal,0,5)="N/A","N/A",'输出-系统进路参数'!Q562)</f>
        <v>N/A</v>
      </c>
      <c r="O561" s="22" t="str">
        <f>IF(INDEX(Veh_Marshal,0,5)="N/A","N/A",'输出-系统进路参数'!R562)</f>
        <v>N/A</v>
      </c>
      <c r="P561" s="22" t="str">
        <f>IF(INDEX(Veh_Marshal,0,5)="N/A","N/A",'输出-系统进路参数'!S562)</f>
        <v>N/A</v>
      </c>
      <c r="Q561" s="22" t="str">
        <f>IF(INDEX(Veh_Marshal,0,5)="N/A","N/A",'输出-系统进路参数'!T562)</f>
        <v>N/A</v>
      </c>
      <c r="R561" s="22" t="str">
        <f>IF(INDEX(Veh_Marshal,0,5)="N/A","N/A",'输出-系统进路参数'!U562)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IF(INDEX(Veh_Marshal,0,5)="N/A","N/A",'输出-系统进路参数'!B563)</f>
        <v>N/A</v>
      </c>
      <c r="B562" s="22" t="str">
        <f>IF(INDEX(Veh_Marshal,0,5)="N/A","N/A",'输出-系统进路参数'!E563)</f>
        <v>N/A</v>
      </c>
      <c r="C562" s="22" t="str">
        <f>IF(INDEX(Veh_Marshal,0,5)="N/A","N/A",'输出-系统进路参数'!F563)</f>
        <v>N/A</v>
      </c>
      <c r="D562" s="22" t="str">
        <f>IF(INDEX(Veh_Marshal,0,5)="N/A","N/A",'输出-系统进路参数'!G563)</f>
        <v>N/A</v>
      </c>
      <c r="E562" s="22" t="str">
        <f>IF(INDEX(Veh_Marshal,0,5)="N/A","N/A",'输出-系统进路参数'!H563)</f>
        <v>N/A</v>
      </c>
      <c r="F562" s="22" t="str">
        <f>IF(INDEX(Veh_Marshal,0,5)="N/A","N/A",'输出-系统进路参数'!I563)</f>
        <v>N/A</v>
      </c>
      <c r="G562" s="22" t="str">
        <f>IF(INDEX(Veh_Marshal,0,5)="N/A","N/A",'输出-系统进路参数'!J563)</f>
        <v>N/A</v>
      </c>
      <c r="H562" s="22" t="str">
        <f>IF(INDEX(Veh_Marshal,0,5)="N/A","N/A",'输出-系统进路参数'!K563)</f>
        <v>N/A</v>
      </c>
      <c r="I562" s="22" t="str">
        <f>IF(INDEX(Veh_Marshal,0,5)="N/A","N/A",'输出-系统进路参数'!L563)</f>
        <v>N/A</v>
      </c>
      <c r="J562" s="22" t="str">
        <f>IF(INDEX(Veh_Marshal,0,5)="N/A","N/A",'输出-系统进路参数'!M563)</f>
        <v>N/A</v>
      </c>
      <c r="K562" s="22" t="str">
        <f>IF(INDEX(Veh_Marshal,0,5)="N/A","N/A",'输出-系统进路参数'!N563)</f>
        <v>N/A</v>
      </c>
      <c r="L562" s="22" t="str">
        <f>IF(INDEX(Veh_Marshal,0,5)="N/A","N/A",'输出-系统进路参数'!O563)</f>
        <v>N/A</v>
      </c>
      <c r="M562" s="22" t="str">
        <f>IF(INDEX(Veh_Marshal,0,5)="N/A","N/A",'输出-系统进路参数'!P563)</f>
        <v>N/A</v>
      </c>
      <c r="N562" s="22" t="str">
        <f>IF(INDEX(Veh_Marshal,0,5)="N/A","N/A",'输出-系统进路参数'!Q563)</f>
        <v>N/A</v>
      </c>
      <c r="O562" s="22" t="str">
        <f>IF(INDEX(Veh_Marshal,0,5)="N/A","N/A",'输出-系统进路参数'!R563)</f>
        <v>N/A</v>
      </c>
      <c r="P562" s="22" t="str">
        <f>IF(INDEX(Veh_Marshal,0,5)="N/A","N/A",'输出-系统进路参数'!S563)</f>
        <v>N/A</v>
      </c>
      <c r="Q562" s="22" t="str">
        <f>IF(INDEX(Veh_Marshal,0,5)="N/A","N/A",'输出-系统进路参数'!T563)</f>
        <v>N/A</v>
      </c>
      <c r="R562" s="22" t="str">
        <f>IF(INDEX(Veh_Marshal,0,5)="N/A","N/A",'输出-系统进路参数'!U563)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IF(INDEX(Veh_Marshal,0,5)="N/A","N/A",'输出-系统进路参数'!B564)</f>
        <v>N/A</v>
      </c>
      <c r="B563" s="22" t="str">
        <f>IF(INDEX(Veh_Marshal,0,5)="N/A","N/A",'输出-系统进路参数'!E564)</f>
        <v>N/A</v>
      </c>
      <c r="C563" s="22" t="str">
        <f>IF(INDEX(Veh_Marshal,0,5)="N/A","N/A",'输出-系统进路参数'!F564)</f>
        <v>N/A</v>
      </c>
      <c r="D563" s="22" t="str">
        <f>IF(INDEX(Veh_Marshal,0,5)="N/A","N/A",'输出-系统进路参数'!G564)</f>
        <v>N/A</v>
      </c>
      <c r="E563" s="22" t="str">
        <f>IF(INDEX(Veh_Marshal,0,5)="N/A","N/A",'输出-系统进路参数'!H564)</f>
        <v>N/A</v>
      </c>
      <c r="F563" s="22" t="str">
        <f>IF(INDEX(Veh_Marshal,0,5)="N/A","N/A",'输出-系统进路参数'!I564)</f>
        <v>N/A</v>
      </c>
      <c r="G563" s="22" t="str">
        <f>IF(INDEX(Veh_Marshal,0,5)="N/A","N/A",'输出-系统进路参数'!J564)</f>
        <v>N/A</v>
      </c>
      <c r="H563" s="22" t="str">
        <f>IF(INDEX(Veh_Marshal,0,5)="N/A","N/A",'输出-系统进路参数'!K564)</f>
        <v>N/A</v>
      </c>
      <c r="I563" s="22" t="str">
        <f>IF(INDEX(Veh_Marshal,0,5)="N/A","N/A",'输出-系统进路参数'!L564)</f>
        <v>N/A</v>
      </c>
      <c r="J563" s="22" t="str">
        <f>IF(INDEX(Veh_Marshal,0,5)="N/A","N/A",'输出-系统进路参数'!M564)</f>
        <v>N/A</v>
      </c>
      <c r="K563" s="22" t="str">
        <f>IF(INDEX(Veh_Marshal,0,5)="N/A","N/A",'输出-系统进路参数'!N564)</f>
        <v>N/A</v>
      </c>
      <c r="L563" s="22" t="str">
        <f>IF(INDEX(Veh_Marshal,0,5)="N/A","N/A",'输出-系统进路参数'!O564)</f>
        <v>N/A</v>
      </c>
      <c r="M563" s="22" t="str">
        <f>IF(INDEX(Veh_Marshal,0,5)="N/A","N/A",'输出-系统进路参数'!P564)</f>
        <v>N/A</v>
      </c>
      <c r="N563" s="22" t="str">
        <f>IF(INDEX(Veh_Marshal,0,5)="N/A","N/A",'输出-系统进路参数'!Q564)</f>
        <v>N/A</v>
      </c>
      <c r="O563" s="22" t="str">
        <f>IF(INDEX(Veh_Marshal,0,5)="N/A","N/A",'输出-系统进路参数'!R564)</f>
        <v>N/A</v>
      </c>
      <c r="P563" s="22" t="str">
        <f>IF(INDEX(Veh_Marshal,0,5)="N/A","N/A",'输出-系统进路参数'!S564)</f>
        <v>N/A</v>
      </c>
      <c r="Q563" s="22" t="str">
        <f>IF(INDEX(Veh_Marshal,0,5)="N/A","N/A",'输出-系统进路参数'!T564)</f>
        <v>N/A</v>
      </c>
      <c r="R563" s="22" t="str">
        <f>IF(INDEX(Veh_Marshal,0,5)="N/A","N/A",'输出-系统进路参数'!U564)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IF(INDEX(Veh_Marshal,0,5)="N/A","N/A",'输出-系统进路参数'!B565)</f>
        <v>N/A</v>
      </c>
      <c r="B564" s="22" t="str">
        <f>IF(INDEX(Veh_Marshal,0,5)="N/A","N/A",'输出-系统进路参数'!E565)</f>
        <v>N/A</v>
      </c>
      <c r="C564" s="22" t="str">
        <f>IF(INDEX(Veh_Marshal,0,5)="N/A","N/A",'输出-系统进路参数'!F565)</f>
        <v>N/A</v>
      </c>
      <c r="D564" s="22" t="str">
        <f>IF(INDEX(Veh_Marshal,0,5)="N/A","N/A",'输出-系统进路参数'!G565)</f>
        <v>N/A</v>
      </c>
      <c r="E564" s="22" t="str">
        <f>IF(INDEX(Veh_Marshal,0,5)="N/A","N/A",'输出-系统进路参数'!H565)</f>
        <v>N/A</v>
      </c>
      <c r="F564" s="22" t="str">
        <f>IF(INDEX(Veh_Marshal,0,5)="N/A","N/A",'输出-系统进路参数'!I565)</f>
        <v>N/A</v>
      </c>
      <c r="G564" s="22" t="str">
        <f>IF(INDEX(Veh_Marshal,0,5)="N/A","N/A",'输出-系统进路参数'!J565)</f>
        <v>N/A</v>
      </c>
      <c r="H564" s="22" t="str">
        <f>IF(INDEX(Veh_Marshal,0,5)="N/A","N/A",'输出-系统进路参数'!K565)</f>
        <v>N/A</v>
      </c>
      <c r="I564" s="22" t="str">
        <f>IF(INDEX(Veh_Marshal,0,5)="N/A","N/A",'输出-系统进路参数'!L565)</f>
        <v>N/A</v>
      </c>
      <c r="J564" s="22" t="str">
        <f>IF(INDEX(Veh_Marshal,0,5)="N/A","N/A",'输出-系统进路参数'!M565)</f>
        <v>N/A</v>
      </c>
      <c r="K564" s="22" t="str">
        <f>IF(INDEX(Veh_Marshal,0,5)="N/A","N/A",'输出-系统进路参数'!N565)</f>
        <v>N/A</v>
      </c>
      <c r="L564" s="22" t="str">
        <f>IF(INDEX(Veh_Marshal,0,5)="N/A","N/A",'输出-系统进路参数'!O565)</f>
        <v>N/A</v>
      </c>
      <c r="M564" s="22" t="str">
        <f>IF(INDEX(Veh_Marshal,0,5)="N/A","N/A",'输出-系统进路参数'!P565)</f>
        <v>N/A</v>
      </c>
      <c r="N564" s="22" t="str">
        <f>IF(INDEX(Veh_Marshal,0,5)="N/A","N/A",'输出-系统进路参数'!Q565)</f>
        <v>N/A</v>
      </c>
      <c r="O564" s="22" t="str">
        <f>IF(INDEX(Veh_Marshal,0,5)="N/A","N/A",'输出-系统进路参数'!R565)</f>
        <v>N/A</v>
      </c>
      <c r="P564" s="22" t="str">
        <f>IF(INDEX(Veh_Marshal,0,5)="N/A","N/A",'输出-系统进路参数'!S565)</f>
        <v>N/A</v>
      </c>
      <c r="Q564" s="22" t="str">
        <f>IF(INDEX(Veh_Marshal,0,5)="N/A","N/A",'输出-系统进路参数'!T565)</f>
        <v>N/A</v>
      </c>
      <c r="R564" s="22" t="str">
        <f>IF(INDEX(Veh_Marshal,0,5)="N/A","N/A",'输出-系统进路参数'!U565)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IF(INDEX(Veh_Marshal,0,5)="N/A","N/A",'输出-系统进路参数'!B566)</f>
        <v>N/A</v>
      </c>
      <c r="B565" s="22" t="str">
        <f>IF(INDEX(Veh_Marshal,0,5)="N/A","N/A",'输出-系统进路参数'!E566)</f>
        <v>N/A</v>
      </c>
      <c r="C565" s="22" t="str">
        <f>IF(INDEX(Veh_Marshal,0,5)="N/A","N/A",'输出-系统进路参数'!F566)</f>
        <v>N/A</v>
      </c>
      <c r="D565" s="22" t="str">
        <f>IF(INDEX(Veh_Marshal,0,5)="N/A","N/A",'输出-系统进路参数'!G566)</f>
        <v>N/A</v>
      </c>
      <c r="E565" s="22" t="str">
        <f>IF(INDEX(Veh_Marshal,0,5)="N/A","N/A",'输出-系统进路参数'!H566)</f>
        <v>N/A</v>
      </c>
      <c r="F565" s="22" t="str">
        <f>IF(INDEX(Veh_Marshal,0,5)="N/A","N/A",'输出-系统进路参数'!I566)</f>
        <v>N/A</v>
      </c>
      <c r="G565" s="22" t="str">
        <f>IF(INDEX(Veh_Marshal,0,5)="N/A","N/A",'输出-系统进路参数'!J566)</f>
        <v>N/A</v>
      </c>
      <c r="H565" s="22" t="str">
        <f>IF(INDEX(Veh_Marshal,0,5)="N/A","N/A",'输出-系统进路参数'!K566)</f>
        <v>N/A</v>
      </c>
      <c r="I565" s="22" t="str">
        <f>IF(INDEX(Veh_Marshal,0,5)="N/A","N/A",'输出-系统进路参数'!L566)</f>
        <v>N/A</v>
      </c>
      <c r="J565" s="22" t="str">
        <f>IF(INDEX(Veh_Marshal,0,5)="N/A","N/A",'输出-系统进路参数'!M566)</f>
        <v>N/A</v>
      </c>
      <c r="K565" s="22" t="str">
        <f>IF(INDEX(Veh_Marshal,0,5)="N/A","N/A",'输出-系统进路参数'!N566)</f>
        <v>N/A</v>
      </c>
      <c r="L565" s="22" t="str">
        <f>IF(INDEX(Veh_Marshal,0,5)="N/A","N/A",'输出-系统进路参数'!O566)</f>
        <v>N/A</v>
      </c>
      <c r="M565" s="22" t="str">
        <f>IF(INDEX(Veh_Marshal,0,5)="N/A","N/A",'输出-系统进路参数'!P566)</f>
        <v>N/A</v>
      </c>
      <c r="N565" s="22" t="str">
        <f>IF(INDEX(Veh_Marshal,0,5)="N/A","N/A",'输出-系统进路参数'!Q566)</f>
        <v>N/A</v>
      </c>
      <c r="O565" s="22" t="str">
        <f>IF(INDEX(Veh_Marshal,0,5)="N/A","N/A",'输出-系统进路参数'!R566)</f>
        <v>N/A</v>
      </c>
      <c r="P565" s="22" t="str">
        <f>IF(INDEX(Veh_Marshal,0,5)="N/A","N/A",'输出-系统进路参数'!S566)</f>
        <v>N/A</v>
      </c>
      <c r="Q565" s="22" t="str">
        <f>IF(INDEX(Veh_Marshal,0,5)="N/A","N/A",'输出-系统进路参数'!T566)</f>
        <v>N/A</v>
      </c>
      <c r="R565" s="22" t="str">
        <f>IF(INDEX(Veh_Marshal,0,5)="N/A","N/A",'输出-系统进路参数'!U566)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IF(INDEX(Veh_Marshal,0,5)="N/A","N/A",'输出-系统进路参数'!B567)</f>
        <v>N/A</v>
      </c>
      <c r="B566" s="22" t="str">
        <f>IF(INDEX(Veh_Marshal,0,5)="N/A","N/A",'输出-系统进路参数'!E567)</f>
        <v>N/A</v>
      </c>
      <c r="C566" s="22" t="str">
        <f>IF(INDEX(Veh_Marshal,0,5)="N/A","N/A",'输出-系统进路参数'!F567)</f>
        <v>N/A</v>
      </c>
      <c r="D566" s="22" t="str">
        <f>IF(INDEX(Veh_Marshal,0,5)="N/A","N/A",'输出-系统进路参数'!G567)</f>
        <v>N/A</v>
      </c>
      <c r="E566" s="22" t="str">
        <f>IF(INDEX(Veh_Marshal,0,5)="N/A","N/A",'输出-系统进路参数'!H567)</f>
        <v>N/A</v>
      </c>
      <c r="F566" s="22" t="str">
        <f>IF(INDEX(Veh_Marshal,0,5)="N/A","N/A",'输出-系统进路参数'!I567)</f>
        <v>N/A</v>
      </c>
      <c r="G566" s="22" t="str">
        <f>IF(INDEX(Veh_Marshal,0,5)="N/A","N/A",'输出-系统进路参数'!J567)</f>
        <v>N/A</v>
      </c>
      <c r="H566" s="22" t="str">
        <f>IF(INDEX(Veh_Marshal,0,5)="N/A","N/A",'输出-系统进路参数'!K567)</f>
        <v>N/A</v>
      </c>
      <c r="I566" s="22" t="str">
        <f>IF(INDEX(Veh_Marshal,0,5)="N/A","N/A",'输出-系统进路参数'!L567)</f>
        <v>N/A</v>
      </c>
      <c r="J566" s="22" t="str">
        <f>IF(INDEX(Veh_Marshal,0,5)="N/A","N/A",'输出-系统进路参数'!M567)</f>
        <v>N/A</v>
      </c>
      <c r="K566" s="22" t="str">
        <f>IF(INDEX(Veh_Marshal,0,5)="N/A","N/A",'输出-系统进路参数'!N567)</f>
        <v>N/A</v>
      </c>
      <c r="L566" s="22" t="str">
        <f>IF(INDEX(Veh_Marshal,0,5)="N/A","N/A",'输出-系统进路参数'!O567)</f>
        <v>N/A</v>
      </c>
      <c r="M566" s="22" t="str">
        <f>IF(INDEX(Veh_Marshal,0,5)="N/A","N/A",'输出-系统进路参数'!P567)</f>
        <v>N/A</v>
      </c>
      <c r="N566" s="22" t="str">
        <f>IF(INDEX(Veh_Marshal,0,5)="N/A","N/A",'输出-系统进路参数'!Q567)</f>
        <v>N/A</v>
      </c>
      <c r="O566" s="22" t="str">
        <f>IF(INDEX(Veh_Marshal,0,5)="N/A","N/A",'输出-系统进路参数'!R567)</f>
        <v>N/A</v>
      </c>
      <c r="P566" s="22" t="str">
        <f>IF(INDEX(Veh_Marshal,0,5)="N/A","N/A",'输出-系统进路参数'!S567)</f>
        <v>N/A</v>
      </c>
      <c r="Q566" s="22" t="str">
        <f>IF(INDEX(Veh_Marshal,0,5)="N/A","N/A",'输出-系统进路参数'!T567)</f>
        <v>N/A</v>
      </c>
      <c r="R566" s="22" t="str">
        <f>IF(INDEX(Veh_Marshal,0,5)="N/A","N/A",'输出-系统进路参数'!U567)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IF(INDEX(Veh_Marshal,0,5)="N/A","N/A",'输出-系统进路参数'!B568)</f>
        <v>N/A</v>
      </c>
      <c r="B567" s="22" t="str">
        <f>IF(INDEX(Veh_Marshal,0,5)="N/A","N/A",'输出-系统进路参数'!E568)</f>
        <v>N/A</v>
      </c>
      <c r="C567" s="22" t="str">
        <f>IF(INDEX(Veh_Marshal,0,5)="N/A","N/A",'输出-系统进路参数'!F568)</f>
        <v>N/A</v>
      </c>
      <c r="D567" s="22" t="str">
        <f>IF(INDEX(Veh_Marshal,0,5)="N/A","N/A",'输出-系统进路参数'!G568)</f>
        <v>N/A</v>
      </c>
      <c r="E567" s="22" t="str">
        <f>IF(INDEX(Veh_Marshal,0,5)="N/A","N/A",'输出-系统进路参数'!H568)</f>
        <v>N/A</v>
      </c>
      <c r="F567" s="22" t="str">
        <f>IF(INDEX(Veh_Marshal,0,5)="N/A","N/A",'输出-系统进路参数'!I568)</f>
        <v>N/A</v>
      </c>
      <c r="G567" s="22" t="str">
        <f>IF(INDEX(Veh_Marshal,0,5)="N/A","N/A",'输出-系统进路参数'!J568)</f>
        <v>N/A</v>
      </c>
      <c r="H567" s="22" t="str">
        <f>IF(INDEX(Veh_Marshal,0,5)="N/A","N/A",'输出-系统进路参数'!K568)</f>
        <v>N/A</v>
      </c>
      <c r="I567" s="22" t="str">
        <f>IF(INDEX(Veh_Marshal,0,5)="N/A","N/A",'输出-系统进路参数'!L568)</f>
        <v>N/A</v>
      </c>
      <c r="J567" s="22" t="str">
        <f>IF(INDEX(Veh_Marshal,0,5)="N/A","N/A",'输出-系统进路参数'!M568)</f>
        <v>N/A</v>
      </c>
      <c r="K567" s="22" t="str">
        <f>IF(INDEX(Veh_Marshal,0,5)="N/A","N/A",'输出-系统进路参数'!N568)</f>
        <v>N/A</v>
      </c>
      <c r="L567" s="22" t="str">
        <f>IF(INDEX(Veh_Marshal,0,5)="N/A","N/A",'输出-系统进路参数'!O568)</f>
        <v>N/A</v>
      </c>
      <c r="M567" s="22" t="str">
        <f>IF(INDEX(Veh_Marshal,0,5)="N/A","N/A",'输出-系统进路参数'!P568)</f>
        <v>N/A</v>
      </c>
      <c r="N567" s="22" t="str">
        <f>IF(INDEX(Veh_Marshal,0,5)="N/A","N/A",'输出-系统进路参数'!Q568)</f>
        <v>N/A</v>
      </c>
      <c r="O567" s="22" t="str">
        <f>IF(INDEX(Veh_Marshal,0,5)="N/A","N/A",'输出-系统进路参数'!R568)</f>
        <v>N/A</v>
      </c>
      <c r="P567" s="22" t="str">
        <f>IF(INDEX(Veh_Marshal,0,5)="N/A","N/A",'输出-系统进路参数'!S568)</f>
        <v>N/A</v>
      </c>
      <c r="Q567" s="22" t="str">
        <f>IF(INDEX(Veh_Marshal,0,5)="N/A","N/A",'输出-系统进路参数'!T568)</f>
        <v>N/A</v>
      </c>
      <c r="R567" s="22" t="str">
        <f>IF(INDEX(Veh_Marshal,0,5)="N/A","N/A",'输出-系统进路参数'!U568)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IF(INDEX(Veh_Marshal,0,5)="N/A","N/A",'输出-系统进路参数'!B569)</f>
        <v>N/A</v>
      </c>
      <c r="B568" s="22" t="str">
        <f>IF(INDEX(Veh_Marshal,0,5)="N/A","N/A",'输出-系统进路参数'!E569)</f>
        <v>N/A</v>
      </c>
      <c r="C568" s="22" t="str">
        <f>IF(INDEX(Veh_Marshal,0,5)="N/A","N/A",'输出-系统进路参数'!F569)</f>
        <v>N/A</v>
      </c>
      <c r="D568" s="22" t="str">
        <f>IF(INDEX(Veh_Marshal,0,5)="N/A","N/A",'输出-系统进路参数'!G569)</f>
        <v>N/A</v>
      </c>
      <c r="E568" s="22" t="str">
        <f>IF(INDEX(Veh_Marshal,0,5)="N/A","N/A",'输出-系统进路参数'!H569)</f>
        <v>N/A</v>
      </c>
      <c r="F568" s="22" t="str">
        <f>IF(INDEX(Veh_Marshal,0,5)="N/A","N/A",'输出-系统进路参数'!I569)</f>
        <v>N/A</v>
      </c>
      <c r="G568" s="22" t="str">
        <f>IF(INDEX(Veh_Marshal,0,5)="N/A","N/A",'输出-系统进路参数'!J569)</f>
        <v>N/A</v>
      </c>
      <c r="H568" s="22" t="str">
        <f>IF(INDEX(Veh_Marshal,0,5)="N/A","N/A",'输出-系统进路参数'!K569)</f>
        <v>N/A</v>
      </c>
      <c r="I568" s="22" t="str">
        <f>IF(INDEX(Veh_Marshal,0,5)="N/A","N/A",'输出-系统进路参数'!L569)</f>
        <v>N/A</v>
      </c>
      <c r="J568" s="22" t="str">
        <f>IF(INDEX(Veh_Marshal,0,5)="N/A","N/A",'输出-系统进路参数'!M569)</f>
        <v>N/A</v>
      </c>
      <c r="K568" s="22" t="str">
        <f>IF(INDEX(Veh_Marshal,0,5)="N/A","N/A",'输出-系统进路参数'!N569)</f>
        <v>N/A</v>
      </c>
      <c r="L568" s="22" t="str">
        <f>IF(INDEX(Veh_Marshal,0,5)="N/A","N/A",'输出-系统进路参数'!O569)</f>
        <v>N/A</v>
      </c>
      <c r="M568" s="22" t="str">
        <f>IF(INDEX(Veh_Marshal,0,5)="N/A","N/A",'输出-系统进路参数'!P569)</f>
        <v>N/A</v>
      </c>
      <c r="N568" s="22" t="str">
        <f>IF(INDEX(Veh_Marshal,0,5)="N/A","N/A",'输出-系统进路参数'!Q569)</f>
        <v>N/A</v>
      </c>
      <c r="O568" s="22" t="str">
        <f>IF(INDEX(Veh_Marshal,0,5)="N/A","N/A",'输出-系统进路参数'!R569)</f>
        <v>N/A</v>
      </c>
      <c r="P568" s="22" t="str">
        <f>IF(INDEX(Veh_Marshal,0,5)="N/A","N/A",'输出-系统进路参数'!S569)</f>
        <v>N/A</v>
      </c>
      <c r="Q568" s="22" t="str">
        <f>IF(INDEX(Veh_Marshal,0,5)="N/A","N/A",'输出-系统进路参数'!T569)</f>
        <v>N/A</v>
      </c>
      <c r="R568" s="22" t="str">
        <f>IF(INDEX(Veh_Marshal,0,5)="N/A","N/A",'输出-系统进路参数'!U569)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IF(INDEX(Veh_Marshal,0,5)="N/A","N/A",'输出-系统进路参数'!B570)</f>
        <v>N/A</v>
      </c>
      <c r="B569" s="22" t="str">
        <f>IF(INDEX(Veh_Marshal,0,5)="N/A","N/A",'输出-系统进路参数'!E570)</f>
        <v>N/A</v>
      </c>
      <c r="C569" s="22" t="str">
        <f>IF(INDEX(Veh_Marshal,0,5)="N/A","N/A",'输出-系统进路参数'!F570)</f>
        <v>N/A</v>
      </c>
      <c r="D569" s="22" t="str">
        <f>IF(INDEX(Veh_Marshal,0,5)="N/A","N/A",'输出-系统进路参数'!G570)</f>
        <v>N/A</v>
      </c>
      <c r="E569" s="22" t="str">
        <f>IF(INDEX(Veh_Marshal,0,5)="N/A","N/A",'输出-系统进路参数'!H570)</f>
        <v>N/A</v>
      </c>
      <c r="F569" s="22" t="str">
        <f>IF(INDEX(Veh_Marshal,0,5)="N/A","N/A",'输出-系统进路参数'!I570)</f>
        <v>N/A</v>
      </c>
      <c r="G569" s="22" t="str">
        <f>IF(INDEX(Veh_Marshal,0,5)="N/A","N/A",'输出-系统进路参数'!J570)</f>
        <v>N/A</v>
      </c>
      <c r="H569" s="22" t="str">
        <f>IF(INDEX(Veh_Marshal,0,5)="N/A","N/A",'输出-系统进路参数'!K570)</f>
        <v>N/A</v>
      </c>
      <c r="I569" s="22" t="str">
        <f>IF(INDEX(Veh_Marshal,0,5)="N/A","N/A",'输出-系统进路参数'!L570)</f>
        <v>N/A</v>
      </c>
      <c r="J569" s="22" t="str">
        <f>IF(INDEX(Veh_Marshal,0,5)="N/A","N/A",'输出-系统进路参数'!M570)</f>
        <v>N/A</v>
      </c>
      <c r="K569" s="22" t="str">
        <f>IF(INDEX(Veh_Marshal,0,5)="N/A","N/A",'输出-系统进路参数'!N570)</f>
        <v>N/A</v>
      </c>
      <c r="L569" s="22" t="str">
        <f>IF(INDEX(Veh_Marshal,0,5)="N/A","N/A",'输出-系统进路参数'!O570)</f>
        <v>N/A</v>
      </c>
      <c r="M569" s="22" t="str">
        <f>IF(INDEX(Veh_Marshal,0,5)="N/A","N/A",'输出-系统进路参数'!P570)</f>
        <v>N/A</v>
      </c>
      <c r="N569" s="22" t="str">
        <f>IF(INDEX(Veh_Marshal,0,5)="N/A","N/A",'输出-系统进路参数'!Q570)</f>
        <v>N/A</v>
      </c>
      <c r="O569" s="22" t="str">
        <f>IF(INDEX(Veh_Marshal,0,5)="N/A","N/A",'输出-系统进路参数'!R570)</f>
        <v>N/A</v>
      </c>
      <c r="P569" s="22" t="str">
        <f>IF(INDEX(Veh_Marshal,0,5)="N/A","N/A",'输出-系统进路参数'!S570)</f>
        <v>N/A</v>
      </c>
      <c r="Q569" s="22" t="str">
        <f>IF(INDEX(Veh_Marshal,0,5)="N/A","N/A",'输出-系统进路参数'!T570)</f>
        <v>N/A</v>
      </c>
      <c r="R569" s="22" t="str">
        <f>IF(INDEX(Veh_Marshal,0,5)="N/A","N/A",'输出-系统进路参数'!U570)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IF(INDEX(Veh_Marshal,0,5)="N/A","N/A",'输出-系统进路参数'!B571)</f>
        <v>N/A</v>
      </c>
      <c r="B570" s="22" t="str">
        <f>IF(INDEX(Veh_Marshal,0,5)="N/A","N/A",'输出-系统进路参数'!E571)</f>
        <v>N/A</v>
      </c>
      <c r="C570" s="22" t="str">
        <f>IF(INDEX(Veh_Marshal,0,5)="N/A","N/A",'输出-系统进路参数'!F571)</f>
        <v>N/A</v>
      </c>
      <c r="D570" s="22" t="str">
        <f>IF(INDEX(Veh_Marshal,0,5)="N/A","N/A",'输出-系统进路参数'!G571)</f>
        <v>N/A</v>
      </c>
      <c r="E570" s="22" t="str">
        <f>IF(INDEX(Veh_Marshal,0,5)="N/A","N/A",'输出-系统进路参数'!H571)</f>
        <v>N/A</v>
      </c>
      <c r="F570" s="22" t="str">
        <f>IF(INDEX(Veh_Marshal,0,5)="N/A","N/A",'输出-系统进路参数'!I571)</f>
        <v>N/A</v>
      </c>
      <c r="G570" s="22" t="str">
        <f>IF(INDEX(Veh_Marshal,0,5)="N/A","N/A",'输出-系统进路参数'!J571)</f>
        <v>N/A</v>
      </c>
      <c r="H570" s="22" t="str">
        <f>IF(INDEX(Veh_Marshal,0,5)="N/A","N/A",'输出-系统进路参数'!K571)</f>
        <v>N/A</v>
      </c>
      <c r="I570" s="22" t="str">
        <f>IF(INDEX(Veh_Marshal,0,5)="N/A","N/A",'输出-系统进路参数'!L571)</f>
        <v>N/A</v>
      </c>
      <c r="J570" s="22" t="str">
        <f>IF(INDEX(Veh_Marshal,0,5)="N/A","N/A",'输出-系统进路参数'!M571)</f>
        <v>N/A</v>
      </c>
      <c r="K570" s="22" t="str">
        <f>IF(INDEX(Veh_Marshal,0,5)="N/A","N/A",'输出-系统进路参数'!N571)</f>
        <v>N/A</v>
      </c>
      <c r="L570" s="22" t="str">
        <f>IF(INDEX(Veh_Marshal,0,5)="N/A","N/A",'输出-系统进路参数'!O571)</f>
        <v>N/A</v>
      </c>
      <c r="M570" s="22" t="str">
        <f>IF(INDEX(Veh_Marshal,0,5)="N/A","N/A",'输出-系统进路参数'!P571)</f>
        <v>N/A</v>
      </c>
      <c r="N570" s="22" t="str">
        <f>IF(INDEX(Veh_Marshal,0,5)="N/A","N/A",'输出-系统进路参数'!Q571)</f>
        <v>N/A</v>
      </c>
      <c r="O570" s="22" t="str">
        <f>IF(INDEX(Veh_Marshal,0,5)="N/A","N/A",'输出-系统进路参数'!R571)</f>
        <v>N/A</v>
      </c>
      <c r="P570" s="22" t="str">
        <f>IF(INDEX(Veh_Marshal,0,5)="N/A","N/A",'输出-系统进路参数'!S571)</f>
        <v>N/A</v>
      </c>
      <c r="Q570" s="22" t="str">
        <f>IF(INDEX(Veh_Marshal,0,5)="N/A","N/A",'输出-系统进路参数'!T571)</f>
        <v>N/A</v>
      </c>
      <c r="R570" s="22" t="str">
        <f>IF(INDEX(Veh_Marshal,0,5)="N/A","N/A",'输出-系统进路参数'!U571)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IF(INDEX(Veh_Marshal,0,5)="N/A","N/A",'输出-系统进路参数'!B572)</f>
        <v>N/A</v>
      </c>
      <c r="B571" s="22" t="str">
        <f>IF(INDEX(Veh_Marshal,0,5)="N/A","N/A",'输出-系统进路参数'!E572)</f>
        <v>N/A</v>
      </c>
      <c r="C571" s="22" t="str">
        <f>IF(INDEX(Veh_Marshal,0,5)="N/A","N/A",'输出-系统进路参数'!F572)</f>
        <v>N/A</v>
      </c>
      <c r="D571" s="22" t="str">
        <f>IF(INDEX(Veh_Marshal,0,5)="N/A","N/A",'输出-系统进路参数'!G572)</f>
        <v>N/A</v>
      </c>
      <c r="E571" s="22" t="str">
        <f>IF(INDEX(Veh_Marshal,0,5)="N/A","N/A",'输出-系统进路参数'!H572)</f>
        <v>N/A</v>
      </c>
      <c r="F571" s="22" t="str">
        <f>IF(INDEX(Veh_Marshal,0,5)="N/A","N/A",'输出-系统进路参数'!I572)</f>
        <v>N/A</v>
      </c>
      <c r="G571" s="22" t="str">
        <f>IF(INDEX(Veh_Marshal,0,5)="N/A","N/A",'输出-系统进路参数'!J572)</f>
        <v>N/A</v>
      </c>
      <c r="H571" s="22" t="str">
        <f>IF(INDEX(Veh_Marshal,0,5)="N/A","N/A",'输出-系统进路参数'!K572)</f>
        <v>N/A</v>
      </c>
      <c r="I571" s="22" t="str">
        <f>IF(INDEX(Veh_Marshal,0,5)="N/A","N/A",'输出-系统进路参数'!L572)</f>
        <v>N/A</v>
      </c>
      <c r="J571" s="22" t="str">
        <f>IF(INDEX(Veh_Marshal,0,5)="N/A","N/A",'输出-系统进路参数'!M572)</f>
        <v>N/A</v>
      </c>
      <c r="K571" s="22" t="str">
        <f>IF(INDEX(Veh_Marshal,0,5)="N/A","N/A",'输出-系统进路参数'!N572)</f>
        <v>N/A</v>
      </c>
      <c r="L571" s="22" t="str">
        <f>IF(INDEX(Veh_Marshal,0,5)="N/A","N/A",'输出-系统进路参数'!O572)</f>
        <v>N/A</v>
      </c>
      <c r="M571" s="22" t="str">
        <f>IF(INDEX(Veh_Marshal,0,5)="N/A","N/A",'输出-系统进路参数'!P572)</f>
        <v>N/A</v>
      </c>
      <c r="N571" s="22" t="str">
        <f>IF(INDEX(Veh_Marshal,0,5)="N/A","N/A",'输出-系统进路参数'!Q572)</f>
        <v>N/A</v>
      </c>
      <c r="O571" s="22" t="str">
        <f>IF(INDEX(Veh_Marshal,0,5)="N/A","N/A",'输出-系统进路参数'!R572)</f>
        <v>N/A</v>
      </c>
      <c r="P571" s="22" t="str">
        <f>IF(INDEX(Veh_Marshal,0,5)="N/A","N/A",'输出-系统进路参数'!S572)</f>
        <v>N/A</v>
      </c>
      <c r="Q571" s="22" t="str">
        <f>IF(INDEX(Veh_Marshal,0,5)="N/A","N/A",'输出-系统进路参数'!T572)</f>
        <v>N/A</v>
      </c>
      <c r="R571" s="22" t="str">
        <f>IF(INDEX(Veh_Marshal,0,5)="N/A","N/A",'输出-系统进路参数'!U572)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IF(INDEX(Veh_Marshal,0,5)="N/A","N/A",'输出-系统进路参数'!B573)</f>
        <v>N/A</v>
      </c>
      <c r="B572" s="22" t="str">
        <f>IF(INDEX(Veh_Marshal,0,5)="N/A","N/A",'输出-系统进路参数'!E573)</f>
        <v>N/A</v>
      </c>
      <c r="C572" s="22" t="str">
        <f>IF(INDEX(Veh_Marshal,0,5)="N/A","N/A",'输出-系统进路参数'!F573)</f>
        <v>N/A</v>
      </c>
      <c r="D572" s="22" t="str">
        <f>IF(INDEX(Veh_Marshal,0,5)="N/A","N/A",'输出-系统进路参数'!G573)</f>
        <v>N/A</v>
      </c>
      <c r="E572" s="22" t="str">
        <f>IF(INDEX(Veh_Marshal,0,5)="N/A","N/A",'输出-系统进路参数'!H573)</f>
        <v>N/A</v>
      </c>
      <c r="F572" s="22" t="str">
        <f>IF(INDEX(Veh_Marshal,0,5)="N/A","N/A",'输出-系统进路参数'!I573)</f>
        <v>N/A</v>
      </c>
      <c r="G572" s="22" t="str">
        <f>IF(INDEX(Veh_Marshal,0,5)="N/A","N/A",'输出-系统进路参数'!J573)</f>
        <v>N/A</v>
      </c>
      <c r="H572" s="22" t="str">
        <f>IF(INDEX(Veh_Marshal,0,5)="N/A","N/A",'输出-系统进路参数'!K573)</f>
        <v>N/A</v>
      </c>
      <c r="I572" s="22" t="str">
        <f>IF(INDEX(Veh_Marshal,0,5)="N/A","N/A",'输出-系统进路参数'!L573)</f>
        <v>N/A</v>
      </c>
      <c r="J572" s="22" t="str">
        <f>IF(INDEX(Veh_Marshal,0,5)="N/A","N/A",'输出-系统进路参数'!M573)</f>
        <v>N/A</v>
      </c>
      <c r="K572" s="22" t="str">
        <f>IF(INDEX(Veh_Marshal,0,5)="N/A","N/A",'输出-系统进路参数'!N573)</f>
        <v>N/A</v>
      </c>
      <c r="L572" s="22" t="str">
        <f>IF(INDEX(Veh_Marshal,0,5)="N/A","N/A",'输出-系统进路参数'!O573)</f>
        <v>N/A</v>
      </c>
      <c r="M572" s="22" t="str">
        <f>IF(INDEX(Veh_Marshal,0,5)="N/A","N/A",'输出-系统进路参数'!P573)</f>
        <v>N/A</v>
      </c>
      <c r="N572" s="22" t="str">
        <f>IF(INDEX(Veh_Marshal,0,5)="N/A","N/A",'输出-系统进路参数'!Q573)</f>
        <v>N/A</v>
      </c>
      <c r="O572" s="22" t="str">
        <f>IF(INDEX(Veh_Marshal,0,5)="N/A","N/A",'输出-系统进路参数'!R573)</f>
        <v>N/A</v>
      </c>
      <c r="P572" s="22" t="str">
        <f>IF(INDEX(Veh_Marshal,0,5)="N/A","N/A",'输出-系统进路参数'!S573)</f>
        <v>N/A</v>
      </c>
      <c r="Q572" s="22" t="str">
        <f>IF(INDEX(Veh_Marshal,0,5)="N/A","N/A",'输出-系统进路参数'!T573)</f>
        <v>N/A</v>
      </c>
      <c r="R572" s="22" t="str">
        <f>IF(INDEX(Veh_Marshal,0,5)="N/A","N/A",'输出-系统进路参数'!U573)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IF(INDEX(Veh_Marshal,0,5)="N/A","N/A",'输出-系统进路参数'!B574)</f>
        <v>N/A</v>
      </c>
      <c r="B573" s="22" t="str">
        <f>IF(INDEX(Veh_Marshal,0,5)="N/A","N/A",'输出-系统进路参数'!E574)</f>
        <v>N/A</v>
      </c>
      <c r="C573" s="22" t="str">
        <f>IF(INDEX(Veh_Marshal,0,5)="N/A","N/A",'输出-系统进路参数'!F574)</f>
        <v>N/A</v>
      </c>
      <c r="D573" s="22" t="str">
        <f>IF(INDEX(Veh_Marshal,0,5)="N/A","N/A",'输出-系统进路参数'!G574)</f>
        <v>N/A</v>
      </c>
      <c r="E573" s="22" t="str">
        <f>IF(INDEX(Veh_Marshal,0,5)="N/A","N/A",'输出-系统进路参数'!H574)</f>
        <v>N/A</v>
      </c>
      <c r="F573" s="22" t="str">
        <f>IF(INDEX(Veh_Marshal,0,5)="N/A","N/A",'输出-系统进路参数'!I574)</f>
        <v>N/A</v>
      </c>
      <c r="G573" s="22" t="str">
        <f>IF(INDEX(Veh_Marshal,0,5)="N/A","N/A",'输出-系统进路参数'!J574)</f>
        <v>N/A</v>
      </c>
      <c r="H573" s="22" t="str">
        <f>IF(INDEX(Veh_Marshal,0,5)="N/A","N/A",'输出-系统进路参数'!K574)</f>
        <v>N/A</v>
      </c>
      <c r="I573" s="22" t="str">
        <f>IF(INDEX(Veh_Marshal,0,5)="N/A","N/A",'输出-系统进路参数'!L574)</f>
        <v>N/A</v>
      </c>
      <c r="J573" s="22" t="str">
        <f>IF(INDEX(Veh_Marshal,0,5)="N/A","N/A",'输出-系统进路参数'!M574)</f>
        <v>N/A</v>
      </c>
      <c r="K573" s="22" t="str">
        <f>IF(INDEX(Veh_Marshal,0,5)="N/A","N/A",'输出-系统进路参数'!N574)</f>
        <v>N/A</v>
      </c>
      <c r="L573" s="22" t="str">
        <f>IF(INDEX(Veh_Marshal,0,5)="N/A","N/A",'输出-系统进路参数'!O574)</f>
        <v>N/A</v>
      </c>
      <c r="M573" s="22" t="str">
        <f>IF(INDEX(Veh_Marshal,0,5)="N/A","N/A",'输出-系统进路参数'!P574)</f>
        <v>N/A</v>
      </c>
      <c r="N573" s="22" t="str">
        <f>IF(INDEX(Veh_Marshal,0,5)="N/A","N/A",'输出-系统进路参数'!Q574)</f>
        <v>N/A</v>
      </c>
      <c r="O573" s="22" t="str">
        <f>IF(INDEX(Veh_Marshal,0,5)="N/A","N/A",'输出-系统进路参数'!R574)</f>
        <v>N/A</v>
      </c>
      <c r="P573" s="22" t="str">
        <f>IF(INDEX(Veh_Marshal,0,5)="N/A","N/A",'输出-系统进路参数'!S574)</f>
        <v>N/A</v>
      </c>
      <c r="Q573" s="22" t="str">
        <f>IF(INDEX(Veh_Marshal,0,5)="N/A","N/A",'输出-系统进路参数'!T574)</f>
        <v>N/A</v>
      </c>
      <c r="R573" s="22" t="str">
        <f>IF(INDEX(Veh_Marshal,0,5)="N/A","N/A",'输出-系统进路参数'!U574)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IF(INDEX(Veh_Marshal,0,5)="N/A","N/A",'输出-系统进路参数'!B575)</f>
        <v>N/A</v>
      </c>
      <c r="B574" s="22" t="str">
        <f>IF(INDEX(Veh_Marshal,0,5)="N/A","N/A",'输出-系统进路参数'!E575)</f>
        <v>N/A</v>
      </c>
      <c r="C574" s="22" t="str">
        <f>IF(INDEX(Veh_Marshal,0,5)="N/A","N/A",'输出-系统进路参数'!F575)</f>
        <v>N/A</v>
      </c>
      <c r="D574" s="22" t="str">
        <f>IF(INDEX(Veh_Marshal,0,5)="N/A","N/A",'输出-系统进路参数'!G575)</f>
        <v>N/A</v>
      </c>
      <c r="E574" s="22" t="str">
        <f>IF(INDEX(Veh_Marshal,0,5)="N/A","N/A",'输出-系统进路参数'!H575)</f>
        <v>N/A</v>
      </c>
      <c r="F574" s="22" t="str">
        <f>IF(INDEX(Veh_Marshal,0,5)="N/A","N/A",'输出-系统进路参数'!I575)</f>
        <v>N/A</v>
      </c>
      <c r="G574" s="22" t="str">
        <f>IF(INDEX(Veh_Marshal,0,5)="N/A","N/A",'输出-系统进路参数'!J575)</f>
        <v>N/A</v>
      </c>
      <c r="H574" s="22" t="str">
        <f>IF(INDEX(Veh_Marshal,0,5)="N/A","N/A",'输出-系统进路参数'!K575)</f>
        <v>N/A</v>
      </c>
      <c r="I574" s="22" t="str">
        <f>IF(INDEX(Veh_Marshal,0,5)="N/A","N/A",'输出-系统进路参数'!L575)</f>
        <v>N/A</v>
      </c>
      <c r="J574" s="22" t="str">
        <f>IF(INDEX(Veh_Marshal,0,5)="N/A","N/A",'输出-系统进路参数'!M575)</f>
        <v>N/A</v>
      </c>
      <c r="K574" s="22" t="str">
        <f>IF(INDEX(Veh_Marshal,0,5)="N/A","N/A",'输出-系统进路参数'!N575)</f>
        <v>N/A</v>
      </c>
      <c r="L574" s="22" t="str">
        <f>IF(INDEX(Veh_Marshal,0,5)="N/A","N/A",'输出-系统进路参数'!O575)</f>
        <v>N/A</v>
      </c>
      <c r="M574" s="22" t="str">
        <f>IF(INDEX(Veh_Marshal,0,5)="N/A","N/A",'输出-系统进路参数'!P575)</f>
        <v>N/A</v>
      </c>
      <c r="N574" s="22" t="str">
        <f>IF(INDEX(Veh_Marshal,0,5)="N/A","N/A",'输出-系统进路参数'!Q575)</f>
        <v>N/A</v>
      </c>
      <c r="O574" s="22" t="str">
        <f>IF(INDEX(Veh_Marshal,0,5)="N/A","N/A",'输出-系统进路参数'!R575)</f>
        <v>N/A</v>
      </c>
      <c r="P574" s="22" t="str">
        <f>IF(INDEX(Veh_Marshal,0,5)="N/A","N/A",'输出-系统进路参数'!S575)</f>
        <v>N/A</v>
      </c>
      <c r="Q574" s="22" t="str">
        <f>IF(INDEX(Veh_Marshal,0,5)="N/A","N/A",'输出-系统进路参数'!T575)</f>
        <v>N/A</v>
      </c>
      <c r="R574" s="22" t="str">
        <f>IF(INDEX(Veh_Marshal,0,5)="N/A","N/A",'输出-系统进路参数'!U575)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IF(INDEX(Veh_Marshal,0,5)="N/A","N/A",'输出-系统进路参数'!B576)</f>
        <v>N/A</v>
      </c>
      <c r="B575" s="22" t="str">
        <f>IF(INDEX(Veh_Marshal,0,5)="N/A","N/A",'输出-系统进路参数'!E576)</f>
        <v>N/A</v>
      </c>
      <c r="C575" s="22" t="str">
        <f>IF(INDEX(Veh_Marshal,0,5)="N/A","N/A",'输出-系统进路参数'!F576)</f>
        <v>N/A</v>
      </c>
      <c r="D575" s="22" t="str">
        <f>IF(INDEX(Veh_Marshal,0,5)="N/A","N/A",'输出-系统进路参数'!G576)</f>
        <v>N/A</v>
      </c>
      <c r="E575" s="22" t="str">
        <f>IF(INDEX(Veh_Marshal,0,5)="N/A","N/A",'输出-系统进路参数'!H576)</f>
        <v>N/A</v>
      </c>
      <c r="F575" s="22" t="str">
        <f>IF(INDEX(Veh_Marshal,0,5)="N/A","N/A",'输出-系统进路参数'!I576)</f>
        <v>N/A</v>
      </c>
      <c r="G575" s="22" t="str">
        <f>IF(INDEX(Veh_Marshal,0,5)="N/A","N/A",'输出-系统进路参数'!J576)</f>
        <v>N/A</v>
      </c>
      <c r="H575" s="22" t="str">
        <f>IF(INDEX(Veh_Marshal,0,5)="N/A","N/A",'输出-系统进路参数'!K576)</f>
        <v>N/A</v>
      </c>
      <c r="I575" s="22" t="str">
        <f>IF(INDEX(Veh_Marshal,0,5)="N/A","N/A",'输出-系统进路参数'!L576)</f>
        <v>N/A</v>
      </c>
      <c r="J575" s="22" t="str">
        <f>IF(INDEX(Veh_Marshal,0,5)="N/A","N/A",'输出-系统进路参数'!M576)</f>
        <v>N/A</v>
      </c>
      <c r="K575" s="22" t="str">
        <f>IF(INDEX(Veh_Marshal,0,5)="N/A","N/A",'输出-系统进路参数'!N576)</f>
        <v>N/A</v>
      </c>
      <c r="L575" s="22" t="str">
        <f>IF(INDEX(Veh_Marshal,0,5)="N/A","N/A",'输出-系统进路参数'!O576)</f>
        <v>N/A</v>
      </c>
      <c r="M575" s="22" t="str">
        <f>IF(INDEX(Veh_Marshal,0,5)="N/A","N/A",'输出-系统进路参数'!P576)</f>
        <v>N/A</v>
      </c>
      <c r="N575" s="22" t="str">
        <f>IF(INDEX(Veh_Marshal,0,5)="N/A","N/A",'输出-系统进路参数'!Q576)</f>
        <v>N/A</v>
      </c>
      <c r="O575" s="22" t="str">
        <f>IF(INDEX(Veh_Marshal,0,5)="N/A","N/A",'输出-系统进路参数'!R576)</f>
        <v>N/A</v>
      </c>
      <c r="P575" s="22" t="str">
        <f>IF(INDEX(Veh_Marshal,0,5)="N/A","N/A",'输出-系统进路参数'!S576)</f>
        <v>N/A</v>
      </c>
      <c r="Q575" s="22" t="str">
        <f>IF(INDEX(Veh_Marshal,0,5)="N/A","N/A",'输出-系统进路参数'!T576)</f>
        <v>N/A</v>
      </c>
      <c r="R575" s="22" t="str">
        <f>IF(INDEX(Veh_Marshal,0,5)="N/A","N/A",'输出-系统进路参数'!U576)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IF(INDEX(Veh_Marshal,0,5)="N/A","N/A",'输出-系统进路参数'!B577)</f>
        <v>N/A</v>
      </c>
      <c r="B576" s="22" t="str">
        <f>IF(INDEX(Veh_Marshal,0,5)="N/A","N/A",'输出-系统进路参数'!E577)</f>
        <v>N/A</v>
      </c>
      <c r="C576" s="22" t="str">
        <f>IF(INDEX(Veh_Marshal,0,5)="N/A","N/A",'输出-系统进路参数'!F577)</f>
        <v>N/A</v>
      </c>
      <c r="D576" s="22" t="str">
        <f>IF(INDEX(Veh_Marshal,0,5)="N/A","N/A",'输出-系统进路参数'!G577)</f>
        <v>N/A</v>
      </c>
      <c r="E576" s="22" t="str">
        <f>IF(INDEX(Veh_Marshal,0,5)="N/A","N/A",'输出-系统进路参数'!H577)</f>
        <v>N/A</v>
      </c>
      <c r="F576" s="22" t="str">
        <f>IF(INDEX(Veh_Marshal,0,5)="N/A","N/A",'输出-系统进路参数'!I577)</f>
        <v>N/A</v>
      </c>
      <c r="G576" s="22" t="str">
        <f>IF(INDEX(Veh_Marshal,0,5)="N/A","N/A",'输出-系统进路参数'!J577)</f>
        <v>N/A</v>
      </c>
      <c r="H576" s="22" t="str">
        <f>IF(INDEX(Veh_Marshal,0,5)="N/A","N/A",'输出-系统进路参数'!K577)</f>
        <v>N/A</v>
      </c>
      <c r="I576" s="22" t="str">
        <f>IF(INDEX(Veh_Marshal,0,5)="N/A","N/A",'输出-系统进路参数'!L577)</f>
        <v>N/A</v>
      </c>
      <c r="J576" s="22" t="str">
        <f>IF(INDEX(Veh_Marshal,0,5)="N/A","N/A",'输出-系统进路参数'!M577)</f>
        <v>N/A</v>
      </c>
      <c r="K576" s="22" t="str">
        <f>IF(INDEX(Veh_Marshal,0,5)="N/A","N/A",'输出-系统进路参数'!N577)</f>
        <v>N/A</v>
      </c>
      <c r="L576" s="22" t="str">
        <f>IF(INDEX(Veh_Marshal,0,5)="N/A","N/A",'输出-系统进路参数'!O577)</f>
        <v>N/A</v>
      </c>
      <c r="M576" s="22" t="str">
        <f>IF(INDEX(Veh_Marshal,0,5)="N/A","N/A",'输出-系统进路参数'!P577)</f>
        <v>N/A</v>
      </c>
      <c r="N576" s="22" t="str">
        <f>IF(INDEX(Veh_Marshal,0,5)="N/A","N/A",'输出-系统进路参数'!Q577)</f>
        <v>N/A</v>
      </c>
      <c r="O576" s="22" t="str">
        <f>IF(INDEX(Veh_Marshal,0,5)="N/A","N/A",'输出-系统进路参数'!R577)</f>
        <v>N/A</v>
      </c>
      <c r="P576" s="22" t="str">
        <f>IF(INDEX(Veh_Marshal,0,5)="N/A","N/A",'输出-系统进路参数'!S577)</f>
        <v>N/A</v>
      </c>
      <c r="Q576" s="22" t="str">
        <f>IF(INDEX(Veh_Marshal,0,5)="N/A","N/A",'输出-系统进路参数'!T577)</f>
        <v>N/A</v>
      </c>
      <c r="R576" s="22" t="str">
        <f>IF(INDEX(Veh_Marshal,0,5)="N/A","N/A",'输出-系统进路参数'!U577)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IF(INDEX(Veh_Marshal,0,5)="N/A","N/A",'输出-系统进路参数'!B578)</f>
        <v>N/A</v>
      </c>
      <c r="B577" s="22" t="str">
        <f>IF(INDEX(Veh_Marshal,0,5)="N/A","N/A",'输出-系统进路参数'!E578)</f>
        <v>N/A</v>
      </c>
      <c r="C577" s="22" t="str">
        <f>IF(INDEX(Veh_Marshal,0,5)="N/A","N/A",'输出-系统进路参数'!F578)</f>
        <v>N/A</v>
      </c>
      <c r="D577" s="22" t="str">
        <f>IF(INDEX(Veh_Marshal,0,5)="N/A","N/A",'输出-系统进路参数'!G578)</f>
        <v>N/A</v>
      </c>
      <c r="E577" s="22" t="str">
        <f>IF(INDEX(Veh_Marshal,0,5)="N/A","N/A",'输出-系统进路参数'!H578)</f>
        <v>N/A</v>
      </c>
      <c r="F577" s="22" t="str">
        <f>IF(INDEX(Veh_Marshal,0,5)="N/A","N/A",'输出-系统进路参数'!I578)</f>
        <v>N/A</v>
      </c>
      <c r="G577" s="22" t="str">
        <f>IF(INDEX(Veh_Marshal,0,5)="N/A","N/A",'输出-系统进路参数'!J578)</f>
        <v>N/A</v>
      </c>
      <c r="H577" s="22" t="str">
        <f>IF(INDEX(Veh_Marshal,0,5)="N/A","N/A",'输出-系统进路参数'!K578)</f>
        <v>N/A</v>
      </c>
      <c r="I577" s="22" t="str">
        <f>IF(INDEX(Veh_Marshal,0,5)="N/A","N/A",'输出-系统进路参数'!L578)</f>
        <v>N/A</v>
      </c>
      <c r="J577" s="22" t="str">
        <f>IF(INDEX(Veh_Marshal,0,5)="N/A","N/A",'输出-系统进路参数'!M578)</f>
        <v>N/A</v>
      </c>
      <c r="K577" s="22" t="str">
        <f>IF(INDEX(Veh_Marshal,0,5)="N/A","N/A",'输出-系统进路参数'!N578)</f>
        <v>N/A</v>
      </c>
      <c r="L577" s="22" t="str">
        <f>IF(INDEX(Veh_Marshal,0,5)="N/A","N/A",'输出-系统进路参数'!O578)</f>
        <v>N/A</v>
      </c>
      <c r="M577" s="22" t="str">
        <f>IF(INDEX(Veh_Marshal,0,5)="N/A","N/A",'输出-系统进路参数'!P578)</f>
        <v>N/A</v>
      </c>
      <c r="N577" s="22" t="str">
        <f>IF(INDEX(Veh_Marshal,0,5)="N/A","N/A",'输出-系统进路参数'!Q578)</f>
        <v>N/A</v>
      </c>
      <c r="O577" s="22" t="str">
        <f>IF(INDEX(Veh_Marshal,0,5)="N/A","N/A",'输出-系统进路参数'!R578)</f>
        <v>N/A</v>
      </c>
      <c r="P577" s="22" t="str">
        <f>IF(INDEX(Veh_Marshal,0,5)="N/A","N/A",'输出-系统进路参数'!S578)</f>
        <v>N/A</v>
      </c>
      <c r="Q577" s="22" t="str">
        <f>IF(INDEX(Veh_Marshal,0,5)="N/A","N/A",'输出-系统进路参数'!T578)</f>
        <v>N/A</v>
      </c>
      <c r="R577" s="22" t="str">
        <f>IF(INDEX(Veh_Marshal,0,5)="N/A","N/A",'输出-系统进路参数'!U578)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IF(INDEX(Veh_Marshal,0,5)="N/A","N/A",'输出-系统进路参数'!B579)</f>
        <v>N/A</v>
      </c>
      <c r="B578" s="22" t="str">
        <f>IF(INDEX(Veh_Marshal,0,5)="N/A","N/A",'输出-系统进路参数'!E579)</f>
        <v>N/A</v>
      </c>
      <c r="C578" s="22" t="str">
        <f>IF(INDEX(Veh_Marshal,0,5)="N/A","N/A",'输出-系统进路参数'!F579)</f>
        <v>N/A</v>
      </c>
      <c r="D578" s="22" t="str">
        <f>IF(INDEX(Veh_Marshal,0,5)="N/A","N/A",'输出-系统进路参数'!G579)</f>
        <v>N/A</v>
      </c>
      <c r="E578" s="22" t="str">
        <f>IF(INDEX(Veh_Marshal,0,5)="N/A","N/A",'输出-系统进路参数'!H579)</f>
        <v>N/A</v>
      </c>
      <c r="F578" s="22" t="str">
        <f>IF(INDEX(Veh_Marshal,0,5)="N/A","N/A",'输出-系统进路参数'!I579)</f>
        <v>N/A</v>
      </c>
      <c r="G578" s="22" t="str">
        <f>IF(INDEX(Veh_Marshal,0,5)="N/A","N/A",'输出-系统进路参数'!J579)</f>
        <v>N/A</v>
      </c>
      <c r="H578" s="22" t="str">
        <f>IF(INDEX(Veh_Marshal,0,5)="N/A","N/A",'输出-系统进路参数'!K579)</f>
        <v>N/A</v>
      </c>
      <c r="I578" s="22" t="str">
        <f>IF(INDEX(Veh_Marshal,0,5)="N/A","N/A",'输出-系统进路参数'!L579)</f>
        <v>N/A</v>
      </c>
      <c r="J578" s="22" t="str">
        <f>IF(INDEX(Veh_Marshal,0,5)="N/A","N/A",'输出-系统进路参数'!M579)</f>
        <v>N/A</v>
      </c>
      <c r="K578" s="22" t="str">
        <f>IF(INDEX(Veh_Marshal,0,5)="N/A","N/A",'输出-系统进路参数'!N579)</f>
        <v>N/A</v>
      </c>
      <c r="L578" s="22" t="str">
        <f>IF(INDEX(Veh_Marshal,0,5)="N/A","N/A",'输出-系统进路参数'!O579)</f>
        <v>N/A</v>
      </c>
      <c r="M578" s="22" t="str">
        <f>IF(INDEX(Veh_Marshal,0,5)="N/A","N/A",'输出-系统进路参数'!P579)</f>
        <v>N/A</v>
      </c>
      <c r="N578" s="22" t="str">
        <f>IF(INDEX(Veh_Marshal,0,5)="N/A","N/A",'输出-系统进路参数'!Q579)</f>
        <v>N/A</v>
      </c>
      <c r="O578" s="22" t="str">
        <f>IF(INDEX(Veh_Marshal,0,5)="N/A","N/A",'输出-系统进路参数'!R579)</f>
        <v>N/A</v>
      </c>
      <c r="P578" s="22" t="str">
        <f>IF(INDEX(Veh_Marshal,0,5)="N/A","N/A",'输出-系统进路参数'!S579)</f>
        <v>N/A</v>
      </c>
      <c r="Q578" s="22" t="str">
        <f>IF(INDEX(Veh_Marshal,0,5)="N/A","N/A",'输出-系统进路参数'!T579)</f>
        <v>N/A</v>
      </c>
      <c r="R578" s="22" t="str">
        <f>IF(INDEX(Veh_Marshal,0,5)="N/A","N/A",'输出-系统进路参数'!U579)</f>
        <v>N/A</v>
      </c>
      <c r="S578" s="42" t="str">
        <f t="shared" ref="S578:S601" si="99">IF($A578="N/A","N/A",IF($F578="N/A",CEILING($C578/3.6*(CFG_T_EB_OUT+CFG_T_EB_SETUP)/1000+($C578/3.6)^2/(INDEX(Veh_Gebr,0,5)+$E578/1000*9.8)/2,0.001),$F578))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+Conf_SafeMarginDist+Proj_Sig2AxleDist+INDEX(Veh_Hook2Roller,0,5))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+$C578/3.6/(INDEX(Veh_Gebr,0,5)+$E578/1000*9.8)*1000
+Equ_AxleClearDelay+Conf_VibInTime_CBI)/1000,
10),$V578))</f>
        <v>N/A</v>
      </c>
      <c r="Y578" s="30" t="str">
        <f t="shared" ref="Y578:Y601" si="105">IF($A578="N/A","N/A",
IF($M578="N/A","N/A",
IF($Q578="N/A","N/A",
CEILING(SQRT(2*($O578-INDEX(Veh_Length,0,5)+INDEX(Veh_Hook2Roller,0,5)-Proj_Sp2AxleDist)/(INDEX(Veh_NormDec,0,5)+$P578/1000*9.8))*1000*2,5000)/1000)))</f>
        <v>N/A</v>
      </c>
      <c r="Z578" s="30" t="str">
        <f t="shared" ref="Z578:Z601" si="106">IF($A578="N/A","N/A",
IF($M578="N/A","N/A",
IF($Q578="N/A","N/A",
CEILING(($Y578*1000+CFG_T_EB_OUT+CFG_T_EB_SETUP
+((SQRT((2*INDEX(Veh_Gebr,0,5)*(INDEX(Veh_MaxAcc,0,5)-$P578/1000*9.8)*CFG_T_EB_SETUP/1000)^2
       +4*(INDEX(Veh_Gebr,0,5)+INDEX(Veh_MaxAcc,0,5))*(INDEX(Veh_MaxAcc,0,5)-$P578/1000*9.8)*(INDEX(Veh_Gebr,0,5)*$P578/1000*9.8*(CFG_T_EB_SETUP/1000)^2
           +2*(INDEX(Veh_Gebr,0,5)+$P578/1000*9.8)*($O578-INDEX(Veh_Length,0,5)+INDEX(Veh_Hook2Roller,0,5))))
    -2*INDEX(Veh_Gebr,0,5)*(INDEX(Veh_MaxAcc,0,5)-$P578/1000*9.8)*CFG_T_EB_SETUP/1000)
  /2/(INDEX(Veh_MaxAcc,0,5)+INDEX(Veh_Gebr,0,5))-$P578/1000*9.8*CFG_T_EB_SETUP/1000)/(INDEX(Veh_Gebr,0,5)+$P578/1000*9.8)*1000
+Equ_AxleClearDelay+Conf_VibInTime_CBI)/1000,
10)
)))</f>
        <v>N/A</v>
      </c>
      <c r="AA578" s="30" t="str">
        <f t="shared" ref="AA578:AA601" si="107">IF($A578="N/A","N/A",
IF($Q578="N/A","N/A",
FLOOR((Proj_RmMaxForwSpd/3.6-ATO速度_EB速度余量/3.6)*1000/INDEX(Veh_NormDec,0,5)
+(Proj_RmMaxForwSpd/3.6-ATO速度_EB速度余量/3.6)*1000/INDEX(Veh_MaxAcc,0,5)
+($B578-(Proj_RmMaxForwSpd/3.6-ATO速度_EB速度余量/3.6)^2/(2*INDEX(Veh_NormDec,0,5))-(Proj_RmMaxForwSpd/3.6-ATO速度_EB速度余量/3.6)^2/(2*INDEX(Veh_MaxAcc,0,5)))/(Proj_RmMaxForwSpd/3.6-ATO速度_EB速度余量/3.6)*1000
+$N578*1000,5000)/1000))</f>
        <v>N/A</v>
      </c>
      <c r="AB578" s="30" t="str">
        <f t="shared" ref="AB578:AB601" si="108">IF($A578="N/A","N/A",
IF($Q578="N/A","N/A",
CEILING(($AA578*1000+CFG_T_EB_OUT+CFG_T_EB_SETUP
+$D578/3.6/(INDEX(Veh_Gebr,0,5)+$G578/1000*9.8)*1000
+Equ_AxleClearDelay+Conf_VibInTime_CBI)/1000,
10)
))</f>
        <v>N/A</v>
      </c>
      <c r="AC578" s="30" t="str">
        <f t="shared" ref="AC578:AC601" si="109">IF($A578="N/A","N/A",
CEILING(司机反应时间*1000
+INDEX(Veh_FsbTracCutDelay,0,5)+INDEX(Veh_FsbSetDelay,0,5)+INDEX(Veh_FsbCoastTime,0,5)
+Proj_RmMaxForwSpd/3.6/(INDEX(Veh_Fsbr,0,5)-Proj_MaxLineGrad*9.8/1000)*1000
+Equ_AxleClearDelay
+Conf_VibInTime_CBI,
10000)/1000)</f>
        <v>N/A</v>
      </c>
    </row>
    <row r="579" spans="1:29">
      <c r="A579" s="22" t="str">
        <f>IF(INDEX(Veh_Marshal,0,5)="N/A","N/A",'输出-系统进路参数'!B580)</f>
        <v>N/A</v>
      </c>
      <c r="B579" s="22" t="str">
        <f>IF(INDEX(Veh_Marshal,0,5)="N/A","N/A",'输出-系统进路参数'!E580)</f>
        <v>N/A</v>
      </c>
      <c r="C579" s="22" t="str">
        <f>IF(INDEX(Veh_Marshal,0,5)="N/A","N/A",'输出-系统进路参数'!F580)</f>
        <v>N/A</v>
      </c>
      <c r="D579" s="22" t="str">
        <f>IF(INDEX(Veh_Marshal,0,5)="N/A","N/A",'输出-系统进路参数'!G580)</f>
        <v>N/A</v>
      </c>
      <c r="E579" s="22" t="str">
        <f>IF(INDEX(Veh_Marshal,0,5)="N/A","N/A",'输出-系统进路参数'!H580)</f>
        <v>N/A</v>
      </c>
      <c r="F579" s="22" t="str">
        <f>IF(INDEX(Veh_Marshal,0,5)="N/A","N/A",'输出-系统进路参数'!I580)</f>
        <v>N/A</v>
      </c>
      <c r="G579" s="22" t="str">
        <f>IF(INDEX(Veh_Marshal,0,5)="N/A","N/A",'输出-系统进路参数'!J580)</f>
        <v>N/A</v>
      </c>
      <c r="H579" s="22" t="str">
        <f>IF(INDEX(Veh_Marshal,0,5)="N/A","N/A",'输出-系统进路参数'!K580)</f>
        <v>N/A</v>
      </c>
      <c r="I579" s="22" t="str">
        <f>IF(INDEX(Veh_Marshal,0,5)="N/A","N/A",'输出-系统进路参数'!L580)</f>
        <v>N/A</v>
      </c>
      <c r="J579" s="22" t="str">
        <f>IF(INDEX(Veh_Marshal,0,5)="N/A","N/A",'输出-系统进路参数'!M580)</f>
        <v>N/A</v>
      </c>
      <c r="K579" s="22" t="str">
        <f>IF(INDEX(Veh_Marshal,0,5)="N/A","N/A",'输出-系统进路参数'!N580)</f>
        <v>N/A</v>
      </c>
      <c r="L579" s="22" t="str">
        <f>IF(INDEX(Veh_Marshal,0,5)="N/A","N/A",'输出-系统进路参数'!O580)</f>
        <v>N/A</v>
      </c>
      <c r="M579" s="22" t="str">
        <f>IF(INDEX(Veh_Marshal,0,5)="N/A","N/A",'输出-系统进路参数'!P580)</f>
        <v>N/A</v>
      </c>
      <c r="N579" s="22" t="str">
        <f>IF(INDEX(Veh_Marshal,0,5)="N/A","N/A",'输出-系统进路参数'!Q580)</f>
        <v>N/A</v>
      </c>
      <c r="O579" s="22" t="str">
        <f>IF(INDEX(Veh_Marshal,0,5)="N/A","N/A",'输出-系统进路参数'!R580)</f>
        <v>N/A</v>
      </c>
      <c r="P579" s="22" t="str">
        <f>IF(INDEX(Veh_Marshal,0,5)="N/A","N/A",'输出-系统进路参数'!S580)</f>
        <v>N/A</v>
      </c>
      <c r="Q579" s="22" t="str">
        <f>IF(INDEX(Veh_Marshal,0,5)="N/A","N/A",'输出-系统进路参数'!T580)</f>
        <v>N/A</v>
      </c>
      <c r="R579" s="22" t="str">
        <f>IF(INDEX(Veh_Marshal,0,5)="N/A","N/A",'输出-系统进路参数'!U580)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IF(INDEX(Veh_Marshal,0,5)="N/A","N/A",'输出-系统进路参数'!B581)</f>
        <v>N/A</v>
      </c>
      <c r="B580" s="22" t="str">
        <f>IF(INDEX(Veh_Marshal,0,5)="N/A","N/A",'输出-系统进路参数'!E581)</f>
        <v>N/A</v>
      </c>
      <c r="C580" s="22" t="str">
        <f>IF(INDEX(Veh_Marshal,0,5)="N/A","N/A",'输出-系统进路参数'!F581)</f>
        <v>N/A</v>
      </c>
      <c r="D580" s="22" t="str">
        <f>IF(INDEX(Veh_Marshal,0,5)="N/A","N/A",'输出-系统进路参数'!G581)</f>
        <v>N/A</v>
      </c>
      <c r="E580" s="22" t="str">
        <f>IF(INDEX(Veh_Marshal,0,5)="N/A","N/A",'输出-系统进路参数'!H581)</f>
        <v>N/A</v>
      </c>
      <c r="F580" s="22" t="str">
        <f>IF(INDEX(Veh_Marshal,0,5)="N/A","N/A",'输出-系统进路参数'!I581)</f>
        <v>N/A</v>
      </c>
      <c r="G580" s="22" t="str">
        <f>IF(INDEX(Veh_Marshal,0,5)="N/A","N/A",'输出-系统进路参数'!J581)</f>
        <v>N/A</v>
      </c>
      <c r="H580" s="22" t="str">
        <f>IF(INDEX(Veh_Marshal,0,5)="N/A","N/A",'输出-系统进路参数'!K581)</f>
        <v>N/A</v>
      </c>
      <c r="I580" s="22" t="str">
        <f>IF(INDEX(Veh_Marshal,0,5)="N/A","N/A",'输出-系统进路参数'!L581)</f>
        <v>N/A</v>
      </c>
      <c r="J580" s="22" t="str">
        <f>IF(INDEX(Veh_Marshal,0,5)="N/A","N/A",'输出-系统进路参数'!M581)</f>
        <v>N/A</v>
      </c>
      <c r="K580" s="22" t="str">
        <f>IF(INDEX(Veh_Marshal,0,5)="N/A","N/A",'输出-系统进路参数'!N581)</f>
        <v>N/A</v>
      </c>
      <c r="L580" s="22" t="str">
        <f>IF(INDEX(Veh_Marshal,0,5)="N/A","N/A",'输出-系统进路参数'!O581)</f>
        <v>N/A</v>
      </c>
      <c r="M580" s="22" t="str">
        <f>IF(INDEX(Veh_Marshal,0,5)="N/A","N/A",'输出-系统进路参数'!P581)</f>
        <v>N/A</v>
      </c>
      <c r="N580" s="22" t="str">
        <f>IF(INDEX(Veh_Marshal,0,5)="N/A","N/A",'输出-系统进路参数'!Q581)</f>
        <v>N/A</v>
      </c>
      <c r="O580" s="22" t="str">
        <f>IF(INDEX(Veh_Marshal,0,5)="N/A","N/A",'输出-系统进路参数'!R581)</f>
        <v>N/A</v>
      </c>
      <c r="P580" s="22" t="str">
        <f>IF(INDEX(Veh_Marshal,0,5)="N/A","N/A",'输出-系统进路参数'!S581)</f>
        <v>N/A</v>
      </c>
      <c r="Q580" s="22" t="str">
        <f>IF(INDEX(Veh_Marshal,0,5)="N/A","N/A",'输出-系统进路参数'!T581)</f>
        <v>N/A</v>
      </c>
      <c r="R580" s="22" t="str">
        <f>IF(INDEX(Veh_Marshal,0,5)="N/A","N/A",'输出-系统进路参数'!U581)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IF(INDEX(Veh_Marshal,0,5)="N/A","N/A",'输出-系统进路参数'!B582)</f>
        <v>N/A</v>
      </c>
      <c r="B581" s="22" t="str">
        <f>IF(INDEX(Veh_Marshal,0,5)="N/A","N/A",'输出-系统进路参数'!E582)</f>
        <v>N/A</v>
      </c>
      <c r="C581" s="22" t="str">
        <f>IF(INDEX(Veh_Marshal,0,5)="N/A","N/A",'输出-系统进路参数'!F582)</f>
        <v>N/A</v>
      </c>
      <c r="D581" s="22" t="str">
        <f>IF(INDEX(Veh_Marshal,0,5)="N/A","N/A",'输出-系统进路参数'!G582)</f>
        <v>N/A</v>
      </c>
      <c r="E581" s="22" t="str">
        <f>IF(INDEX(Veh_Marshal,0,5)="N/A","N/A",'输出-系统进路参数'!H582)</f>
        <v>N/A</v>
      </c>
      <c r="F581" s="22" t="str">
        <f>IF(INDEX(Veh_Marshal,0,5)="N/A","N/A",'输出-系统进路参数'!I582)</f>
        <v>N/A</v>
      </c>
      <c r="G581" s="22" t="str">
        <f>IF(INDEX(Veh_Marshal,0,5)="N/A","N/A",'输出-系统进路参数'!J582)</f>
        <v>N/A</v>
      </c>
      <c r="H581" s="22" t="str">
        <f>IF(INDEX(Veh_Marshal,0,5)="N/A","N/A",'输出-系统进路参数'!K582)</f>
        <v>N/A</v>
      </c>
      <c r="I581" s="22" t="str">
        <f>IF(INDEX(Veh_Marshal,0,5)="N/A","N/A",'输出-系统进路参数'!L582)</f>
        <v>N/A</v>
      </c>
      <c r="J581" s="22" t="str">
        <f>IF(INDEX(Veh_Marshal,0,5)="N/A","N/A",'输出-系统进路参数'!M582)</f>
        <v>N/A</v>
      </c>
      <c r="K581" s="22" t="str">
        <f>IF(INDEX(Veh_Marshal,0,5)="N/A","N/A",'输出-系统进路参数'!N582)</f>
        <v>N/A</v>
      </c>
      <c r="L581" s="22" t="str">
        <f>IF(INDEX(Veh_Marshal,0,5)="N/A","N/A",'输出-系统进路参数'!O582)</f>
        <v>N/A</v>
      </c>
      <c r="M581" s="22" t="str">
        <f>IF(INDEX(Veh_Marshal,0,5)="N/A","N/A",'输出-系统进路参数'!P582)</f>
        <v>N/A</v>
      </c>
      <c r="N581" s="22" t="str">
        <f>IF(INDEX(Veh_Marshal,0,5)="N/A","N/A",'输出-系统进路参数'!Q582)</f>
        <v>N/A</v>
      </c>
      <c r="O581" s="22" t="str">
        <f>IF(INDEX(Veh_Marshal,0,5)="N/A","N/A",'输出-系统进路参数'!R582)</f>
        <v>N/A</v>
      </c>
      <c r="P581" s="22" t="str">
        <f>IF(INDEX(Veh_Marshal,0,5)="N/A","N/A",'输出-系统进路参数'!S582)</f>
        <v>N/A</v>
      </c>
      <c r="Q581" s="22" t="str">
        <f>IF(INDEX(Veh_Marshal,0,5)="N/A","N/A",'输出-系统进路参数'!T582)</f>
        <v>N/A</v>
      </c>
      <c r="R581" s="22" t="str">
        <f>IF(INDEX(Veh_Marshal,0,5)="N/A","N/A",'输出-系统进路参数'!U582)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IF(INDEX(Veh_Marshal,0,5)="N/A","N/A",'输出-系统进路参数'!B583)</f>
        <v>N/A</v>
      </c>
      <c r="B582" s="22" t="str">
        <f>IF(INDEX(Veh_Marshal,0,5)="N/A","N/A",'输出-系统进路参数'!E583)</f>
        <v>N/A</v>
      </c>
      <c r="C582" s="22" t="str">
        <f>IF(INDEX(Veh_Marshal,0,5)="N/A","N/A",'输出-系统进路参数'!F583)</f>
        <v>N/A</v>
      </c>
      <c r="D582" s="22" t="str">
        <f>IF(INDEX(Veh_Marshal,0,5)="N/A","N/A",'输出-系统进路参数'!G583)</f>
        <v>N/A</v>
      </c>
      <c r="E582" s="22" t="str">
        <f>IF(INDEX(Veh_Marshal,0,5)="N/A","N/A",'输出-系统进路参数'!H583)</f>
        <v>N/A</v>
      </c>
      <c r="F582" s="22" t="str">
        <f>IF(INDEX(Veh_Marshal,0,5)="N/A","N/A",'输出-系统进路参数'!I583)</f>
        <v>N/A</v>
      </c>
      <c r="G582" s="22" t="str">
        <f>IF(INDEX(Veh_Marshal,0,5)="N/A","N/A",'输出-系统进路参数'!J583)</f>
        <v>N/A</v>
      </c>
      <c r="H582" s="22" t="str">
        <f>IF(INDEX(Veh_Marshal,0,5)="N/A","N/A",'输出-系统进路参数'!K583)</f>
        <v>N/A</v>
      </c>
      <c r="I582" s="22" t="str">
        <f>IF(INDEX(Veh_Marshal,0,5)="N/A","N/A",'输出-系统进路参数'!L583)</f>
        <v>N/A</v>
      </c>
      <c r="J582" s="22" t="str">
        <f>IF(INDEX(Veh_Marshal,0,5)="N/A","N/A",'输出-系统进路参数'!M583)</f>
        <v>N/A</v>
      </c>
      <c r="K582" s="22" t="str">
        <f>IF(INDEX(Veh_Marshal,0,5)="N/A","N/A",'输出-系统进路参数'!N583)</f>
        <v>N/A</v>
      </c>
      <c r="L582" s="22" t="str">
        <f>IF(INDEX(Veh_Marshal,0,5)="N/A","N/A",'输出-系统进路参数'!O583)</f>
        <v>N/A</v>
      </c>
      <c r="M582" s="22" t="str">
        <f>IF(INDEX(Veh_Marshal,0,5)="N/A","N/A",'输出-系统进路参数'!P583)</f>
        <v>N/A</v>
      </c>
      <c r="N582" s="22" t="str">
        <f>IF(INDEX(Veh_Marshal,0,5)="N/A","N/A",'输出-系统进路参数'!Q583)</f>
        <v>N/A</v>
      </c>
      <c r="O582" s="22" t="str">
        <f>IF(INDEX(Veh_Marshal,0,5)="N/A","N/A",'输出-系统进路参数'!R583)</f>
        <v>N/A</v>
      </c>
      <c r="P582" s="22" t="str">
        <f>IF(INDEX(Veh_Marshal,0,5)="N/A","N/A",'输出-系统进路参数'!S583)</f>
        <v>N/A</v>
      </c>
      <c r="Q582" s="22" t="str">
        <f>IF(INDEX(Veh_Marshal,0,5)="N/A","N/A",'输出-系统进路参数'!T583)</f>
        <v>N/A</v>
      </c>
      <c r="R582" s="22" t="str">
        <f>IF(INDEX(Veh_Marshal,0,5)="N/A","N/A",'输出-系统进路参数'!U583)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IF(INDEX(Veh_Marshal,0,5)="N/A","N/A",'输出-系统进路参数'!B584)</f>
        <v>N/A</v>
      </c>
      <c r="B583" s="22" t="str">
        <f>IF(INDEX(Veh_Marshal,0,5)="N/A","N/A",'输出-系统进路参数'!E584)</f>
        <v>N/A</v>
      </c>
      <c r="C583" s="22" t="str">
        <f>IF(INDEX(Veh_Marshal,0,5)="N/A","N/A",'输出-系统进路参数'!F584)</f>
        <v>N/A</v>
      </c>
      <c r="D583" s="22" t="str">
        <f>IF(INDEX(Veh_Marshal,0,5)="N/A","N/A",'输出-系统进路参数'!G584)</f>
        <v>N/A</v>
      </c>
      <c r="E583" s="22" t="str">
        <f>IF(INDEX(Veh_Marshal,0,5)="N/A","N/A",'输出-系统进路参数'!H584)</f>
        <v>N/A</v>
      </c>
      <c r="F583" s="22" t="str">
        <f>IF(INDEX(Veh_Marshal,0,5)="N/A","N/A",'输出-系统进路参数'!I584)</f>
        <v>N/A</v>
      </c>
      <c r="G583" s="22" t="str">
        <f>IF(INDEX(Veh_Marshal,0,5)="N/A","N/A",'输出-系统进路参数'!J584)</f>
        <v>N/A</v>
      </c>
      <c r="H583" s="22" t="str">
        <f>IF(INDEX(Veh_Marshal,0,5)="N/A","N/A",'输出-系统进路参数'!K584)</f>
        <v>N/A</v>
      </c>
      <c r="I583" s="22" t="str">
        <f>IF(INDEX(Veh_Marshal,0,5)="N/A","N/A",'输出-系统进路参数'!L584)</f>
        <v>N/A</v>
      </c>
      <c r="J583" s="22" t="str">
        <f>IF(INDEX(Veh_Marshal,0,5)="N/A","N/A",'输出-系统进路参数'!M584)</f>
        <v>N/A</v>
      </c>
      <c r="K583" s="22" t="str">
        <f>IF(INDEX(Veh_Marshal,0,5)="N/A","N/A",'输出-系统进路参数'!N584)</f>
        <v>N/A</v>
      </c>
      <c r="L583" s="22" t="str">
        <f>IF(INDEX(Veh_Marshal,0,5)="N/A","N/A",'输出-系统进路参数'!O584)</f>
        <v>N/A</v>
      </c>
      <c r="M583" s="22" t="str">
        <f>IF(INDEX(Veh_Marshal,0,5)="N/A","N/A",'输出-系统进路参数'!P584)</f>
        <v>N/A</v>
      </c>
      <c r="N583" s="22" t="str">
        <f>IF(INDEX(Veh_Marshal,0,5)="N/A","N/A",'输出-系统进路参数'!Q584)</f>
        <v>N/A</v>
      </c>
      <c r="O583" s="22" t="str">
        <f>IF(INDEX(Veh_Marshal,0,5)="N/A","N/A",'输出-系统进路参数'!R584)</f>
        <v>N/A</v>
      </c>
      <c r="P583" s="22" t="str">
        <f>IF(INDEX(Veh_Marshal,0,5)="N/A","N/A",'输出-系统进路参数'!S584)</f>
        <v>N/A</v>
      </c>
      <c r="Q583" s="22" t="str">
        <f>IF(INDEX(Veh_Marshal,0,5)="N/A","N/A",'输出-系统进路参数'!T584)</f>
        <v>N/A</v>
      </c>
      <c r="R583" s="22" t="str">
        <f>IF(INDEX(Veh_Marshal,0,5)="N/A","N/A",'输出-系统进路参数'!U584)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IF(INDEX(Veh_Marshal,0,5)="N/A","N/A",'输出-系统进路参数'!B585)</f>
        <v>N/A</v>
      </c>
      <c r="B584" s="22" t="str">
        <f>IF(INDEX(Veh_Marshal,0,5)="N/A","N/A",'输出-系统进路参数'!E585)</f>
        <v>N/A</v>
      </c>
      <c r="C584" s="22" t="str">
        <f>IF(INDEX(Veh_Marshal,0,5)="N/A","N/A",'输出-系统进路参数'!F585)</f>
        <v>N/A</v>
      </c>
      <c r="D584" s="22" t="str">
        <f>IF(INDEX(Veh_Marshal,0,5)="N/A","N/A",'输出-系统进路参数'!G585)</f>
        <v>N/A</v>
      </c>
      <c r="E584" s="22" t="str">
        <f>IF(INDEX(Veh_Marshal,0,5)="N/A","N/A",'输出-系统进路参数'!H585)</f>
        <v>N/A</v>
      </c>
      <c r="F584" s="22" t="str">
        <f>IF(INDEX(Veh_Marshal,0,5)="N/A","N/A",'输出-系统进路参数'!I585)</f>
        <v>N/A</v>
      </c>
      <c r="G584" s="22" t="str">
        <f>IF(INDEX(Veh_Marshal,0,5)="N/A","N/A",'输出-系统进路参数'!J585)</f>
        <v>N/A</v>
      </c>
      <c r="H584" s="22" t="str">
        <f>IF(INDEX(Veh_Marshal,0,5)="N/A","N/A",'输出-系统进路参数'!K585)</f>
        <v>N/A</v>
      </c>
      <c r="I584" s="22" t="str">
        <f>IF(INDEX(Veh_Marshal,0,5)="N/A","N/A",'输出-系统进路参数'!L585)</f>
        <v>N/A</v>
      </c>
      <c r="J584" s="22" t="str">
        <f>IF(INDEX(Veh_Marshal,0,5)="N/A","N/A",'输出-系统进路参数'!M585)</f>
        <v>N/A</v>
      </c>
      <c r="K584" s="22" t="str">
        <f>IF(INDEX(Veh_Marshal,0,5)="N/A","N/A",'输出-系统进路参数'!N585)</f>
        <v>N/A</v>
      </c>
      <c r="L584" s="22" t="str">
        <f>IF(INDEX(Veh_Marshal,0,5)="N/A","N/A",'输出-系统进路参数'!O585)</f>
        <v>N/A</v>
      </c>
      <c r="M584" s="22" t="str">
        <f>IF(INDEX(Veh_Marshal,0,5)="N/A","N/A",'输出-系统进路参数'!P585)</f>
        <v>N/A</v>
      </c>
      <c r="N584" s="22" t="str">
        <f>IF(INDEX(Veh_Marshal,0,5)="N/A","N/A",'输出-系统进路参数'!Q585)</f>
        <v>N/A</v>
      </c>
      <c r="O584" s="22" t="str">
        <f>IF(INDEX(Veh_Marshal,0,5)="N/A","N/A",'输出-系统进路参数'!R585)</f>
        <v>N/A</v>
      </c>
      <c r="P584" s="22" t="str">
        <f>IF(INDEX(Veh_Marshal,0,5)="N/A","N/A",'输出-系统进路参数'!S585)</f>
        <v>N/A</v>
      </c>
      <c r="Q584" s="22" t="str">
        <f>IF(INDEX(Veh_Marshal,0,5)="N/A","N/A",'输出-系统进路参数'!T585)</f>
        <v>N/A</v>
      </c>
      <c r="R584" s="22" t="str">
        <f>IF(INDEX(Veh_Marshal,0,5)="N/A","N/A",'输出-系统进路参数'!U585)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IF(INDEX(Veh_Marshal,0,5)="N/A","N/A",'输出-系统进路参数'!B586)</f>
        <v>N/A</v>
      </c>
      <c r="B585" s="22" t="str">
        <f>IF(INDEX(Veh_Marshal,0,5)="N/A","N/A",'输出-系统进路参数'!E586)</f>
        <v>N/A</v>
      </c>
      <c r="C585" s="22" t="str">
        <f>IF(INDEX(Veh_Marshal,0,5)="N/A","N/A",'输出-系统进路参数'!F586)</f>
        <v>N/A</v>
      </c>
      <c r="D585" s="22" t="str">
        <f>IF(INDEX(Veh_Marshal,0,5)="N/A","N/A",'输出-系统进路参数'!G586)</f>
        <v>N/A</v>
      </c>
      <c r="E585" s="22" t="str">
        <f>IF(INDEX(Veh_Marshal,0,5)="N/A","N/A",'输出-系统进路参数'!H586)</f>
        <v>N/A</v>
      </c>
      <c r="F585" s="22" t="str">
        <f>IF(INDEX(Veh_Marshal,0,5)="N/A","N/A",'输出-系统进路参数'!I586)</f>
        <v>N/A</v>
      </c>
      <c r="G585" s="22" t="str">
        <f>IF(INDEX(Veh_Marshal,0,5)="N/A","N/A",'输出-系统进路参数'!J586)</f>
        <v>N/A</v>
      </c>
      <c r="H585" s="22" t="str">
        <f>IF(INDEX(Veh_Marshal,0,5)="N/A","N/A",'输出-系统进路参数'!K586)</f>
        <v>N/A</v>
      </c>
      <c r="I585" s="22" t="str">
        <f>IF(INDEX(Veh_Marshal,0,5)="N/A","N/A",'输出-系统进路参数'!L586)</f>
        <v>N/A</v>
      </c>
      <c r="J585" s="22" t="str">
        <f>IF(INDEX(Veh_Marshal,0,5)="N/A","N/A",'输出-系统进路参数'!M586)</f>
        <v>N/A</v>
      </c>
      <c r="K585" s="22" t="str">
        <f>IF(INDEX(Veh_Marshal,0,5)="N/A","N/A",'输出-系统进路参数'!N586)</f>
        <v>N/A</v>
      </c>
      <c r="L585" s="22" t="str">
        <f>IF(INDEX(Veh_Marshal,0,5)="N/A","N/A",'输出-系统进路参数'!O586)</f>
        <v>N/A</v>
      </c>
      <c r="M585" s="22" t="str">
        <f>IF(INDEX(Veh_Marshal,0,5)="N/A","N/A",'输出-系统进路参数'!P586)</f>
        <v>N/A</v>
      </c>
      <c r="N585" s="22" t="str">
        <f>IF(INDEX(Veh_Marshal,0,5)="N/A","N/A",'输出-系统进路参数'!Q586)</f>
        <v>N/A</v>
      </c>
      <c r="O585" s="22" t="str">
        <f>IF(INDEX(Veh_Marshal,0,5)="N/A","N/A",'输出-系统进路参数'!R586)</f>
        <v>N/A</v>
      </c>
      <c r="P585" s="22" t="str">
        <f>IF(INDEX(Veh_Marshal,0,5)="N/A","N/A",'输出-系统进路参数'!S586)</f>
        <v>N/A</v>
      </c>
      <c r="Q585" s="22" t="str">
        <f>IF(INDEX(Veh_Marshal,0,5)="N/A","N/A",'输出-系统进路参数'!T586)</f>
        <v>N/A</v>
      </c>
      <c r="R585" s="22" t="str">
        <f>IF(INDEX(Veh_Marshal,0,5)="N/A","N/A",'输出-系统进路参数'!U586)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IF(INDEX(Veh_Marshal,0,5)="N/A","N/A",'输出-系统进路参数'!B587)</f>
        <v>N/A</v>
      </c>
      <c r="B586" s="22" t="str">
        <f>IF(INDEX(Veh_Marshal,0,5)="N/A","N/A",'输出-系统进路参数'!E587)</f>
        <v>N/A</v>
      </c>
      <c r="C586" s="22" t="str">
        <f>IF(INDEX(Veh_Marshal,0,5)="N/A","N/A",'输出-系统进路参数'!F587)</f>
        <v>N/A</v>
      </c>
      <c r="D586" s="22" t="str">
        <f>IF(INDEX(Veh_Marshal,0,5)="N/A","N/A",'输出-系统进路参数'!G587)</f>
        <v>N/A</v>
      </c>
      <c r="E586" s="22" t="str">
        <f>IF(INDEX(Veh_Marshal,0,5)="N/A","N/A",'输出-系统进路参数'!H587)</f>
        <v>N/A</v>
      </c>
      <c r="F586" s="22" t="str">
        <f>IF(INDEX(Veh_Marshal,0,5)="N/A","N/A",'输出-系统进路参数'!I587)</f>
        <v>N/A</v>
      </c>
      <c r="G586" s="22" t="str">
        <f>IF(INDEX(Veh_Marshal,0,5)="N/A","N/A",'输出-系统进路参数'!J587)</f>
        <v>N/A</v>
      </c>
      <c r="H586" s="22" t="str">
        <f>IF(INDEX(Veh_Marshal,0,5)="N/A","N/A",'输出-系统进路参数'!K587)</f>
        <v>N/A</v>
      </c>
      <c r="I586" s="22" t="str">
        <f>IF(INDEX(Veh_Marshal,0,5)="N/A","N/A",'输出-系统进路参数'!L587)</f>
        <v>N/A</v>
      </c>
      <c r="J586" s="22" t="str">
        <f>IF(INDEX(Veh_Marshal,0,5)="N/A","N/A",'输出-系统进路参数'!M587)</f>
        <v>N/A</v>
      </c>
      <c r="K586" s="22" t="str">
        <f>IF(INDEX(Veh_Marshal,0,5)="N/A","N/A",'输出-系统进路参数'!N587)</f>
        <v>N/A</v>
      </c>
      <c r="L586" s="22" t="str">
        <f>IF(INDEX(Veh_Marshal,0,5)="N/A","N/A",'输出-系统进路参数'!O587)</f>
        <v>N/A</v>
      </c>
      <c r="M586" s="22" t="str">
        <f>IF(INDEX(Veh_Marshal,0,5)="N/A","N/A",'输出-系统进路参数'!P587)</f>
        <v>N/A</v>
      </c>
      <c r="N586" s="22" t="str">
        <f>IF(INDEX(Veh_Marshal,0,5)="N/A","N/A",'输出-系统进路参数'!Q587)</f>
        <v>N/A</v>
      </c>
      <c r="O586" s="22" t="str">
        <f>IF(INDEX(Veh_Marshal,0,5)="N/A","N/A",'输出-系统进路参数'!R587)</f>
        <v>N/A</v>
      </c>
      <c r="P586" s="22" t="str">
        <f>IF(INDEX(Veh_Marshal,0,5)="N/A","N/A",'输出-系统进路参数'!S587)</f>
        <v>N/A</v>
      </c>
      <c r="Q586" s="22" t="str">
        <f>IF(INDEX(Veh_Marshal,0,5)="N/A","N/A",'输出-系统进路参数'!T587)</f>
        <v>N/A</v>
      </c>
      <c r="R586" s="22" t="str">
        <f>IF(INDEX(Veh_Marshal,0,5)="N/A","N/A",'输出-系统进路参数'!U587)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IF(INDEX(Veh_Marshal,0,5)="N/A","N/A",'输出-系统进路参数'!B588)</f>
        <v>N/A</v>
      </c>
      <c r="B587" s="22" t="str">
        <f>IF(INDEX(Veh_Marshal,0,5)="N/A","N/A",'输出-系统进路参数'!E588)</f>
        <v>N/A</v>
      </c>
      <c r="C587" s="22" t="str">
        <f>IF(INDEX(Veh_Marshal,0,5)="N/A","N/A",'输出-系统进路参数'!F588)</f>
        <v>N/A</v>
      </c>
      <c r="D587" s="22" t="str">
        <f>IF(INDEX(Veh_Marshal,0,5)="N/A","N/A",'输出-系统进路参数'!G588)</f>
        <v>N/A</v>
      </c>
      <c r="E587" s="22" t="str">
        <f>IF(INDEX(Veh_Marshal,0,5)="N/A","N/A",'输出-系统进路参数'!H588)</f>
        <v>N/A</v>
      </c>
      <c r="F587" s="22" t="str">
        <f>IF(INDEX(Veh_Marshal,0,5)="N/A","N/A",'输出-系统进路参数'!I588)</f>
        <v>N/A</v>
      </c>
      <c r="G587" s="22" t="str">
        <f>IF(INDEX(Veh_Marshal,0,5)="N/A","N/A",'输出-系统进路参数'!J588)</f>
        <v>N/A</v>
      </c>
      <c r="H587" s="22" t="str">
        <f>IF(INDEX(Veh_Marshal,0,5)="N/A","N/A",'输出-系统进路参数'!K588)</f>
        <v>N/A</v>
      </c>
      <c r="I587" s="22" t="str">
        <f>IF(INDEX(Veh_Marshal,0,5)="N/A","N/A",'输出-系统进路参数'!L588)</f>
        <v>N/A</v>
      </c>
      <c r="J587" s="22" t="str">
        <f>IF(INDEX(Veh_Marshal,0,5)="N/A","N/A",'输出-系统进路参数'!M588)</f>
        <v>N/A</v>
      </c>
      <c r="K587" s="22" t="str">
        <f>IF(INDEX(Veh_Marshal,0,5)="N/A","N/A",'输出-系统进路参数'!N588)</f>
        <v>N/A</v>
      </c>
      <c r="L587" s="22" t="str">
        <f>IF(INDEX(Veh_Marshal,0,5)="N/A","N/A",'输出-系统进路参数'!O588)</f>
        <v>N/A</v>
      </c>
      <c r="M587" s="22" t="str">
        <f>IF(INDEX(Veh_Marshal,0,5)="N/A","N/A",'输出-系统进路参数'!P588)</f>
        <v>N/A</v>
      </c>
      <c r="N587" s="22" t="str">
        <f>IF(INDEX(Veh_Marshal,0,5)="N/A","N/A",'输出-系统进路参数'!Q588)</f>
        <v>N/A</v>
      </c>
      <c r="O587" s="22" t="str">
        <f>IF(INDEX(Veh_Marshal,0,5)="N/A","N/A",'输出-系统进路参数'!R588)</f>
        <v>N/A</v>
      </c>
      <c r="P587" s="22" t="str">
        <f>IF(INDEX(Veh_Marshal,0,5)="N/A","N/A",'输出-系统进路参数'!S588)</f>
        <v>N/A</v>
      </c>
      <c r="Q587" s="22" t="str">
        <f>IF(INDEX(Veh_Marshal,0,5)="N/A","N/A",'输出-系统进路参数'!T588)</f>
        <v>N/A</v>
      </c>
      <c r="R587" s="22" t="str">
        <f>IF(INDEX(Veh_Marshal,0,5)="N/A","N/A",'输出-系统进路参数'!U588)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IF(INDEX(Veh_Marshal,0,5)="N/A","N/A",'输出-系统进路参数'!B589)</f>
        <v>N/A</v>
      </c>
      <c r="B588" s="22" t="str">
        <f>IF(INDEX(Veh_Marshal,0,5)="N/A","N/A",'输出-系统进路参数'!E589)</f>
        <v>N/A</v>
      </c>
      <c r="C588" s="22" t="str">
        <f>IF(INDEX(Veh_Marshal,0,5)="N/A","N/A",'输出-系统进路参数'!F589)</f>
        <v>N/A</v>
      </c>
      <c r="D588" s="22" t="str">
        <f>IF(INDEX(Veh_Marshal,0,5)="N/A","N/A",'输出-系统进路参数'!G589)</f>
        <v>N/A</v>
      </c>
      <c r="E588" s="22" t="str">
        <f>IF(INDEX(Veh_Marshal,0,5)="N/A","N/A",'输出-系统进路参数'!H589)</f>
        <v>N/A</v>
      </c>
      <c r="F588" s="22" t="str">
        <f>IF(INDEX(Veh_Marshal,0,5)="N/A","N/A",'输出-系统进路参数'!I589)</f>
        <v>N/A</v>
      </c>
      <c r="G588" s="22" t="str">
        <f>IF(INDEX(Veh_Marshal,0,5)="N/A","N/A",'输出-系统进路参数'!J589)</f>
        <v>N/A</v>
      </c>
      <c r="H588" s="22" t="str">
        <f>IF(INDEX(Veh_Marshal,0,5)="N/A","N/A",'输出-系统进路参数'!K589)</f>
        <v>N/A</v>
      </c>
      <c r="I588" s="22" t="str">
        <f>IF(INDEX(Veh_Marshal,0,5)="N/A","N/A",'输出-系统进路参数'!L589)</f>
        <v>N/A</v>
      </c>
      <c r="J588" s="22" t="str">
        <f>IF(INDEX(Veh_Marshal,0,5)="N/A","N/A",'输出-系统进路参数'!M589)</f>
        <v>N/A</v>
      </c>
      <c r="K588" s="22" t="str">
        <f>IF(INDEX(Veh_Marshal,0,5)="N/A","N/A",'输出-系统进路参数'!N589)</f>
        <v>N/A</v>
      </c>
      <c r="L588" s="22" t="str">
        <f>IF(INDEX(Veh_Marshal,0,5)="N/A","N/A",'输出-系统进路参数'!O589)</f>
        <v>N/A</v>
      </c>
      <c r="M588" s="22" t="str">
        <f>IF(INDEX(Veh_Marshal,0,5)="N/A","N/A",'输出-系统进路参数'!P589)</f>
        <v>N/A</v>
      </c>
      <c r="N588" s="22" t="str">
        <f>IF(INDEX(Veh_Marshal,0,5)="N/A","N/A",'输出-系统进路参数'!Q589)</f>
        <v>N/A</v>
      </c>
      <c r="O588" s="22" t="str">
        <f>IF(INDEX(Veh_Marshal,0,5)="N/A","N/A",'输出-系统进路参数'!R589)</f>
        <v>N/A</v>
      </c>
      <c r="P588" s="22" t="str">
        <f>IF(INDEX(Veh_Marshal,0,5)="N/A","N/A",'输出-系统进路参数'!S589)</f>
        <v>N/A</v>
      </c>
      <c r="Q588" s="22" t="str">
        <f>IF(INDEX(Veh_Marshal,0,5)="N/A","N/A",'输出-系统进路参数'!T589)</f>
        <v>N/A</v>
      </c>
      <c r="R588" s="22" t="str">
        <f>IF(INDEX(Veh_Marshal,0,5)="N/A","N/A",'输出-系统进路参数'!U589)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IF(INDEX(Veh_Marshal,0,5)="N/A","N/A",'输出-系统进路参数'!B590)</f>
        <v>N/A</v>
      </c>
      <c r="B589" s="22" t="str">
        <f>IF(INDEX(Veh_Marshal,0,5)="N/A","N/A",'输出-系统进路参数'!E590)</f>
        <v>N/A</v>
      </c>
      <c r="C589" s="22" t="str">
        <f>IF(INDEX(Veh_Marshal,0,5)="N/A","N/A",'输出-系统进路参数'!F590)</f>
        <v>N/A</v>
      </c>
      <c r="D589" s="22" t="str">
        <f>IF(INDEX(Veh_Marshal,0,5)="N/A","N/A",'输出-系统进路参数'!G590)</f>
        <v>N/A</v>
      </c>
      <c r="E589" s="22" t="str">
        <f>IF(INDEX(Veh_Marshal,0,5)="N/A","N/A",'输出-系统进路参数'!H590)</f>
        <v>N/A</v>
      </c>
      <c r="F589" s="22" t="str">
        <f>IF(INDEX(Veh_Marshal,0,5)="N/A","N/A",'输出-系统进路参数'!I590)</f>
        <v>N/A</v>
      </c>
      <c r="G589" s="22" t="str">
        <f>IF(INDEX(Veh_Marshal,0,5)="N/A","N/A",'输出-系统进路参数'!J590)</f>
        <v>N/A</v>
      </c>
      <c r="H589" s="22" t="str">
        <f>IF(INDEX(Veh_Marshal,0,5)="N/A","N/A",'输出-系统进路参数'!K590)</f>
        <v>N/A</v>
      </c>
      <c r="I589" s="22" t="str">
        <f>IF(INDEX(Veh_Marshal,0,5)="N/A","N/A",'输出-系统进路参数'!L590)</f>
        <v>N/A</v>
      </c>
      <c r="J589" s="22" t="str">
        <f>IF(INDEX(Veh_Marshal,0,5)="N/A","N/A",'输出-系统进路参数'!M590)</f>
        <v>N/A</v>
      </c>
      <c r="K589" s="22" t="str">
        <f>IF(INDEX(Veh_Marshal,0,5)="N/A","N/A",'输出-系统进路参数'!N590)</f>
        <v>N/A</v>
      </c>
      <c r="L589" s="22" t="str">
        <f>IF(INDEX(Veh_Marshal,0,5)="N/A","N/A",'输出-系统进路参数'!O590)</f>
        <v>N/A</v>
      </c>
      <c r="M589" s="22" t="str">
        <f>IF(INDEX(Veh_Marshal,0,5)="N/A","N/A",'输出-系统进路参数'!P590)</f>
        <v>N/A</v>
      </c>
      <c r="N589" s="22" t="str">
        <f>IF(INDEX(Veh_Marshal,0,5)="N/A","N/A",'输出-系统进路参数'!Q590)</f>
        <v>N/A</v>
      </c>
      <c r="O589" s="22" t="str">
        <f>IF(INDEX(Veh_Marshal,0,5)="N/A","N/A",'输出-系统进路参数'!R590)</f>
        <v>N/A</v>
      </c>
      <c r="P589" s="22" t="str">
        <f>IF(INDEX(Veh_Marshal,0,5)="N/A","N/A",'输出-系统进路参数'!S590)</f>
        <v>N/A</v>
      </c>
      <c r="Q589" s="22" t="str">
        <f>IF(INDEX(Veh_Marshal,0,5)="N/A","N/A",'输出-系统进路参数'!T590)</f>
        <v>N/A</v>
      </c>
      <c r="R589" s="22" t="str">
        <f>IF(INDEX(Veh_Marshal,0,5)="N/A","N/A",'输出-系统进路参数'!U590)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IF(INDEX(Veh_Marshal,0,5)="N/A","N/A",'输出-系统进路参数'!B591)</f>
        <v>N/A</v>
      </c>
      <c r="B590" s="22" t="str">
        <f>IF(INDEX(Veh_Marshal,0,5)="N/A","N/A",'输出-系统进路参数'!E591)</f>
        <v>N/A</v>
      </c>
      <c r="C590" s="22" t="str">
        <f>IF(INDEX(Veh_Marshal,0,5)="N/A","N/A",'输出-系统进路参数'!F591)</f>
        <v>N/A</v>
      </c>
      <c r="D590" s="22" t="str">
        <f>IF(INDEX(Veh_Marshal,0,5)="N/A","N/A",'输出-系统进路参数'!G591)</f>
        <v>N/A</v>
      </c>
      <c r="E590" s="22" t="str">
        <f>IF(INDEX(Veh_Marshal,0,5)="N/A","N/A",'输出-系统进路参数'!H591)</f>
        <v>N/A</v>
      </c>
      <c r="F590" s="22" t="str">
        <f>IF(INDEX(Veh_Marshal,0,5)="N/A","N/A",'输出-系统进路参数'!I591)</f>
        <v>N/A</v>
      </c>
      <c r="G590" s="22" t="str">
        <f>IF(INDEX(Veh_Marshal,0,5)="N/A","N/A",'输出-系统进路参数'!J591)</f>
        <v>N/A</v>
      </c>
      <c r="H590" s="22" t="str">
        <f>IF(INDEX(Veh_Marshal,0,5)="N/A","N/A",'输出-系统进路参数'!K591)</f>
        <v>N/A</v>
      </c>
      <c r="I590" s="22" t="str">
        <f>IF(INDEX(Veh_Marshal,0,5)="N/A","N/A",'输出-系统进路参数'!L591)</f>
        <v>N/A</v>
      </c>
      <c r="J590" s="22" t="str">
        <f>IF(INDEX(Veh_Marshal,0,5)="N/A","N/A",'输出-系统进路参数'!M591)</f>
        <v>N/A</v>
      </c>
      <c r="K590" s="22" t="str">
        <f>IF(INDEX(Veh_Marshal,0,5)="N/A","N/A",'输出-系统进路参数'!N591)</f>
        <v>N/A</v>
      </c>
      <c r="L590" s="22" t="str">
        <f>IF(INDEX(Veh_Marshal,0,5)="N/A","N/A",'输出-系统进路参数'!O591)</f>
        <v>N/A</v>
      </c>
      <c r="M590" s="22" t="str">
        <f>IF(INDEX(Veh_Marshal,0,5)="N/A","N/A",'输出-系统进路参数'!P591)</f>
        <v>N/A</v>
      </c>
      <c r="N590" s="22" t="str">
        <f>IF(INDEX(Veh_Marshal,0,5)="N/A","N/A",'输出-系统进路参数'!Q591)</f>
        <v>N/A</v>
      </c>
      <c r="O590" s="22" t="str">
        <f>IF(INDEX(Veh_Marshal,0,5)="N/A","N/A",'输出-系统进路参数'!R591)</f>
        <v>N/A</v>
      </c>
      <c r="P590" s="22" t="str">
        <f>IF(INDEX(Veh_Marshal,0,5)="N/A","N/A",'输出-系统进路参数'!S591)</f>
        <v>N/A</v>
      </c>
      <c r="Q590" s="22" t="str">
        <f>IF(INDEX(Veh_Marshal,0,5)="N/A","N/A",'输出-系统进路参数'!T591)</f>
        <v>N/A</v>
      </c>
      <c r="R590" s="22" t="str">
        <f>IF(INDEX(Veh_Marshal,0,5)="N/A","N/A",'输出-系统进路参数'!U591)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IF(INDEX(Veh_Marshal,0,5)="N/A","N/A",'输出-系统进路参数'!B592)</f>
        <v>N/A</v>
      </c>
      <c r="B591" s="22" t="str">
        <f>IF(INDEX(Veh_Marshal,0,5)="N/A","N/A",'输出-系统进路参数'!E592)</f>
        <v>N/A</v>
      </c>
      <c r="C591" s="22" t="str">
        <f>IF(INDEX(Veh_Marshal,0,5)="N/A","N/A",'输出-系统进路参数'!F592)</f>
        <v>N/A</v>
      </c>
      <c r="D591" s="22" t="str">
        <f>IF(INDEX(Veh_Marshal,0,5)="N/A","N/A",'输出-系统进路参数'!G592)</f>
        <v>N/A</v>
      </c>
      <c r="E591" s="22" t="str">
        <f>IF(INDEX(Veh_Marshal,0,5)="N/A","N/A",'输出-系统进路参数'!H592)</f>
        <v>N/A</v>
      </c>
      <c r="F591" s="22" t="str">
        <f>IF(INDEX(Veh_Marshal,0,5)="N/A","N/A",'输出-系统进路参数'!I592)</f>
        <v>N/A</v>
      </c>
      <c r="G591" s="22" t="str">
        <f>IF(INDEX(Veh_Marshal,0,5)="N/A","N/A",'输出-系统进路参数'!J592)</f>
        <v>N/A</v>
      </c>
      <c r="H591" s="22" t="str">
        <f>IF(INDEX(Veh_Marshal,0,5)="N/A","N/A",'输出-系统进路参数'!K592)</f>
        <v>N/A</v>
      </c>
      <c r="I591" s="22" t="str">
        <f>IF(INDEX(Veh_Marshal,0,5)="N/A","N/A",'输出-系统进路参数'!L592)</f>
        <v>N/A</v>
      </c>
      <c r="J591" s="22" t="str">
        <f>IF(INDEX(Veh_Marshal,0,5)="N/A","N/A",'输出-系统进路参数'!M592)</f>
        <v>N/A</v>
      </c>
      <c r="K591" s="22" t="str">
        <f>IF(INDEX(Veh_Marshal,0,5)="N/A","N/A",'输出-系统进路参数'!N592)</f>
        <v>N/A</v>
      </c>
      <c r="L591" s="22" t="str">
        <f>IF(INDEX(Veh_Marshal,0,5)="N/A","N/A",'输出-系统进路参数'!O592)</f>
        <v>N/A</v>
      </c>
      <c r="M591" s="22" t="str">
        <f>IF(INDEX(Veh_Marshal,0,5)="N/A","N/A",'输出-系统进路参数'!P592)</f>
        <v>N/A</v>
      </c>
      <c r="N591" s="22" t="str">
        <f>IF(INDEX(Veh_Marshal,0,5)="N/A","N/A",'输出-系统进路参数'!Q592)</f>
        <v>N/A</v>
      </c>
      <c r="O591" s="22" t="str">
        <f>IF(INDEX(Veh_Marshal,0,5)="N/A","N/A",'输出-系统进路参数'!R592)</f>
        <v>N/A</v>
      </c>
      <c r="P591" s="22" t="str">
        <f>IF(INDEX(Veh_Marshal,0,5)="N/A","N/A",'输出-系统进路参数'!S592)</f>
        <v>N/A</v>
      </c>
      <c r="Q591" s="22" t="str">
        <f>IF(INDEX(Veh_Marshal,0,5)="N/A","N/A",'输出-系统进路参数'!T592)</f>
        <v>N/A</v>
      </c>
      <c r="R591" s="22" t="str">
        <f>IF(INDEX(Veh_Marshal,0,5)="N/A","N/A",'输出-系统进路参数'!U592)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IF(INDEX(Veh_Marshal,0,5)="N/A","N/A",'输出-系统进路参数'!B593)</f>
        <v>N/A</v>
      </c>
      <c r="B592" s="22" t="str">
        <f>IF(INDEX(Veh_Marshal,0,5)="N/A","N/A",'输出-系统进路参数'!E593)</f>
        <v>N/A</v>
      </c>
      <c r="C592" s="22" t="str">
        <f>IF(INDEX(Veh_Marshal,0,5)="N/A","N/A",'输出-系统进路参数'!F593)</f>
        <v>N/A</v>
      </c>
      <c r="D592" s="22" t="str">
        <f>IF(INDEX(Veh_Marshal,0,5)="N/A","N/A",'输出-系统进路参数'!G593)</f>
        <v>N/A</v>
      </c>
      <c r="E592" s="22" t="str">
        <f>IF(INDEX(Veh_Marshal,0,5)="N/A","N/A",'输出-系统进路参数'!H593)</f>
        <v>N/A</v>
      </c>
      <c r="F592" s="22" t="str">
        <f>IF(INDEX(Veh_Marshal,0,5)="N/A","N/A",'输出-系统进路参数'!I593)</f>
        <v>N/A</v>
      </c>
      <c r="G592" s="22" t="str">
        <f>IF(INDEX(Veh_Marshal,0,5)="N/A","N/A",'输出-系统进路参数'!J593)</f>
        <v>N/A</v>
      </c>
      <c r="H592" s="22" t="str">
        <f>IF(INDEX(Veh_Marshal,0,5)="N/A","N/A",'输出-系统进路参数'!K593)</f>
        <v>N/A</v>
      </c>
      <c r="I592" s="22" t="str">
        <f>IF(INDEX(Veh_Marshal,0,5)="N/A","N/A",'输出-系统进路参数'!L593)</f>
        <v>N/A</v>
      </c>
      <c r="J592" s="22" t="str">
        <f>IF(INDEX(Veh_Marshal,0,5)="N/A","N/A",'输出-系统进路参数'!M593)</f>
        <v>N/A</v>
      </c>
      <c r="K592" s="22" t="str">
        <f>IF(INDEX(Veh_Marshal,0,5)="N/A","N/A",'输出-系统进路参数'!N593)</f>
        <v>N/A</v>
      </c>
      <c r="L592" s="22" t="str">
        <f>IF(INDEX(Veh_Marshal,0,5)="N/A","N/A",'输出-系统进路参数'!O593)</f>
        <v>N/A</v>
      </c>
      <c r="M592" s="22" t="str">
        <f>IF(INDEX(Veh_Marshal,0,5)="N/A","N/A",'输出-系统进路参数'!P593)</f>
        <v>N/A</v>
      </c>
      <c r="N592" s="22" t="str">
        <f>IF(INDEX(Veh_Marshal,0,5)="N/A","N/A",'输出-系统进路参数'!Q593)</f>
        <v>N/A</v>
      </c>
      <c r="O592" s="22" t="str">
        <f>IF(INDEX(Veh_Marshal,0,5)="N/A","N/A",'输出-系统进路参数'!R593)</f>
        <v>N/A</v>
      </c>
      <c r="P592" s="22" t="str">
        <f>IF(INDEX(Veh_Marshal,0,5)="N/A","N/A",'输出-系统进路参数'!S593)</f>
        <v>N/A</v>
      </c>
      <c r="Q592" s="22" t="str">
        <f>IF(INDEX(Veh_Marshal,0,5)="N/A","N/A",'输出-系统进路参数'!T593)</f>
        <v>N/A</v>
      </c>
      <c r="R592" s="22" t="str">
        <f>IF(INDEX(Veh_Marshal,0,5)="N/A","N/A",'输出-系统进路参数'!U593)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IF(INDEX(Veh_Marshal,0,5)="N/A","N/A",'输出-系统进路参数'!B594)</f>
        <v>N/A</v>
      </c>
      <c r="B593" s="22" t="str">
        <f>IF(INDEX(Veh_Marshal,0,5)="N/A","N/A",'输出-系统进路参数'!E594)</f>
        <v>N/A</v>
      </c>
      <c r="C593" s="22" t="str">
        <f>IF(INDEX(Veh_Marshal,0,5)="N/A","N/A",'输出-系统进路参数'!F594)</f>
        <v>N/A</v>
      </c>
      <c r="D593" s="22" t="str">
        <f>IF(INDEX(Veh_Marshal,0,5)="N/A","N/A",'输出-系统进路参数'!G594)</f>
        <v>N/A</v>
      </c>
      <c r="E593" s="22" t="str">
        <f>IF(INDEX(Veh_Marshal,0,5)="N/A","N/A",'输出-系统进路参数'!H594)</f>
        <v>N/A</v>
      </c>
      <c r="F593" s="22" t="str">
        <f>IF(INDEX(Veh_Marshal,0,5)="N/A","N/A",'输出-系统进路参数'!I594)</f>
        <v>N/A</v>
      </c>
      <c r="G593" s="22" t="str">
        <f>IF(INDEX(Veh_Marshal,0,5)="N/A","N/A",'输出-系统进路参数'!J594)</f>
        <v>N/A</v>
      </c>
      <c r="H593" s="22" t="str">
        <f>IF(INDEX(Veh_Marshal,0,5)="N/A","N/A",'输出-系统进路参数'!K594)</f>
        <v>N/A</v>
      </c>
      <c r="I593" s="22" t="str">
        <f>IF(INDEX(Veh_Marshal,0,5)="N/A","N/A",'输出-系统进路参数'!L594)</f>
        <v>N/A</v>
      </c>
      <c r="J593" s="22" t="str">
        <f>IF(INDEX(Veh_Marshal,0,5)="N/A","N/A",'输出-系统进路参数'!M594)</f>
        <v>N/A</v>
      </c>
      <c r="K593" s="22" t="str">
        <f>IF(INDEX(Veh_Marshal,0,5)="N/A","N/A",'输出-系统进路参数'!N594)</f>
        <v>N/A</v>
      </c>
      <c r="L593" s="22" t="str">
        <f>IF(INDEX(Veh_Marshal,0,5)="N/A","N/A",'输出-系统进路参数'!O594)</f>
        <v>N/A</v>
      </c>
      <c r="M593" s="22" t="str">
        <f>IF(INDEX(Veh_Marshal,0,5)="N/A","N/A",'输出-系统进路参数'!P594)</f>
        <v>N/A</v>
      </c>
      <c r="N593" s="22" t="str">
        <f>IF(INDEX(Veh_Marshal,0,5)="N/A","N/A",'输出-系统进路参数'!Q594)</f>
        <v>N/A</v>
      </c>
      <c r="O593" s="22" t="str">
        <f>IF(INDEX(Veh_Marshal,0,5)="N/A","N/A",'输出-系统进路参数'!R594)</f>
        <v>N/A</v>
      </c>
      <c r="P593" s="22" t="str">
        <f>IF(INDEX(Veh_Marshal,0,5)="N/A","N/A",'输出-系统进路参数'!S594)</f>
        <v>N/A</v>
      </c>
      <c r="Q593" s="22" t="str">
        <f>IF(INDEX(Veh_Marshal,0,5)="N/A","N/A",'输出-系统进路参数'!T594)</f>
        <v>N/A</v>
      </c>
      <c r="R593" s="22" t="str">
        <f>IF(INDEX(Veh_Marshal,0,5)="N/A","N/A",'输出-系统进路参数'!U594)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IF(INDEX(Veh_Marshal,0,5)="N/A","N/A",'输出-系统进路参数'!B595)</f>
        <v>N/A</v>
      </c>
      <c r="B594" s="22" t="str">
        <f>IF(INDEX(Veh_Marshal,0,5)="N/A","N/A",'输出-系统进路参数'!E595)</f>
        <v>N/A</v>
      </c>
      <c r="C594" s="22" t="str">
        <f>IF(INDEX(Veh_Marshal,0,5)="N/A","N/A",'输出-系统进路参数'!F595)</f>
        <v>N/A</v>
      </c>
      <c r="D594" s="22" t="str">
        <f>IF(INDEX(Veh_Marshal,0,5)="N/A","N/A",'输出-系统进路参数'!G595)</f>
        <v>N/A</v>
      </c>
      <c r="E594" s="22" t="str">
        <f>IF(INDEX(Veh_Marshal,0,5)="N/A","N/A",'输出-系统进路参数'!H595)</f>
        <v>N/A</v>
      </c>
      <c r="F594" s="22" t="str">
        <f>IF(INDEX(Veh_Marshal,0,5)="N/A","N/A",'输出-系统进路参数'!I595)</f>
        <v>N/A</v>
      </c>
      <c r="G594" s="22" t="str">
        <f>IF(INDEX(Veh_Marshal,0,5)="N/A","N/A",'输出-系统进路参数'!J595)</f>
        <v>N/A</v>
      </c>
      <c r="H594" s="22" t="str">
        <f>IF(INDEX(Veh_Marshal,0,5)="N/A","N/A",'输出-系统进路参数'!K595)</f>
        <v>N/A</v>
      </c>
      <c r="I594" s="22" t="str">
        <f>IF(INDEX(Veh_Marshal,0,5)="N/A","N/A",'输出-系统进路参数'!L595)</f>
        <v>N/A</v>
      </c>
      <c r="J594" s="22" t="str">
        <f>IF(INDEX(Veh_Marshal,0,5)="N/A","N/A",'输出-系统进路参数'!M595)</f>
        <v>N/A</v>
      </c>
      <c r="K594" s="22" t="str">
        <f>IF(INDEX(Veh_Marshal,0,5)="N/A","N/A",'输出-系统进路参数'!N595)</f>
        <v>N/A</v>
      </c>
      <c r="L594" s="22" t="str">
        <f>IF(INDEX(Veh_Marshal,0,5)="N/A","N/A",'输出-系统进路参数'!O595)</f>
        <v>N/A</v>
      </c>
      <c r="M594" s="22" t="str">
        <f>IF(INDEX(Veh_Marshal,0,5)="N/A","N/A",'输出-系统进路参数'!P595)</f>
        <v>N/A</v>
      </c>
      <c r="N594" s="22" t="str">
        <f>IF(INDEX(Veh_Marshal,0,5)="N/A","N/A",'输出-系统进路参数'!Q595)</f>
        <v>N/A</v>
      </c>
      <c r="O594" s="22" t="str">
        <f>IF(INDEX(Veh_Marshal,0,5)="N/A","N/A",'输出-系统进路参数'!R595)</f>
        <v>N/A</v>
      </c>
      <c r="P594" s="22" t="str">
        <f>IF(INDEX(Veh_Marshal,0,5)="N/A","N/A",'输出-系统进路参数'!S595)</f>
        <v>N/A</v>
      </c>
      <c r="Q594" s="22" t="str">
        <f>IF(INDEX(Veh_Marshal,0,5)="N/A","N/A",'输出-系统进路参数'!T595)</f>
        <v>N/A</v>
      </c>
      <c r="R594" s="22" t="str">
        <f>IF(INDEX(Veh_Marshal,0,5)="N/A","N/A",'输出-系统进路参数'!U595)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IF(INDEX(Veh_Marshal,0,5)="N/A","N/A",'输出-系统进路参数'!B596)</f>
        <v>N/A</v>
      </c>
      <c r="B595" s="22" t="str">
        <f>IF(INDEX(Veh_Marshal,0,5)="N/A","N/A",'输出-系统进路参数'!E596)</f>
        <v>N/A</v>
      </c>
      <c r="C595" s="22" t="str">
        <f>IF(INDEX(Veh_Marshal,0,5)="N/A","N/A",'输出-系统进路参数'!F596)</f>
        <v>N/A</v>
      </c>
      <c r="D595" s="22" t="str">
        <f>IF(INDEX(Veh_Marshal,0,5)="N/A","N/A",'输出-系统进路参数'!G596)</f>
        <v>N/A</v>
      </c>
      <c r="E595" s="22" t="str">
        <f>IF(INDEX(Veh_Marshal,0,5)="N/A","N/A",'输出-系统进路参数'!H596)</f>
        <v>N/A</v>
      </c>
      <c r="F595" s="22" t="str">
        <f>IF(INDEX(Veh_Marshal,0,5)="N/A","N/A",'输出-系统进路参数'!I596)</f>
        <v>N/A</v>
      </c>
      <c r="G595" s="22" t="str">
        <f>IF(INDEX(Veh_Marshal,0,5)="N/A","N/A",'输出-系统进路参数'!J596)</f>
        <v>N/A</v>
      </c>
      <c r="H595" s="22" t="str">
        <f>IF(INDEX(Veh_Marshal,0,5)="N/A","N/A",'输出-系统进路参数'!K596)</f>
        <v>N/A</v>
      </c>
      <c r="I595" s="22" t="str">
        <f>IF(INDEX(Veh_Marshal,0,5)="N/A","N/A",'输出-系统进路参数'!L596)</f>
        <v>N/A</v>
      </c>
      <c r="J595" s="22" t="str">
        <f>IF(INDEX(Veh_Marshal,0,5)="N/A","N/A",'输出-系统进路参数'!M596)</f>
        <v>N/A</v>
      </c>
      <c r="K595" s="22" t="str">
        <f>IF(INDEX(Veh_Marshal,0,5)="N/A","N/A",'输出-系统进路参数'!N596)</f>
        <v>N/A</v>
      </c>
      <c r="L595" s="22" t="str">
        <f>IF(INDEX(Veh_Marshal,0,5)="N/A","N/A",'输出-系统进路参数'!O596)</f>
        <v>N/A</v>
      </c>
      <c r="M595" s="22" t="str">
        <f>IF(INDEX(Veh_Marshal,0,5)="N/A","N/A",'输出-系统进路参数'!P596)</f>
        <v>N/A</v>
      </c>
      <c r="N595" s="22" t="str">
        <f>IF(INDEX(Veh_Marshal,0,5)="N/A","N/A",'输出-系统进路参数'!Q596)</f>
        <v>N/A</v>
      </c>
      <c r="O595" s="22" t="str">
        <f>IF(INDEX(Veh_Marshal,0,5)="N/A","N/A",'输出-系统进路参数'!R596)</f>
        <v>N/A</v>
      </c>
      <c r="P595" s="22" t="str">
        <f>IF(INDEX(Veh_Marshal,0,5)="N/A","N/A",'输出-系统进路参数'!S596)</f>
        <v>N/A</v>
      </c>
      <c r="Q595" s="22" t="str">
        <f>IF(INDEX(Veh_Marshal,0,5)="N/A","N/A",'输出-系统进路参数'!T596)</f>
        <v>N/A</v>
      </c>
      <c r="R595" s="22" t="str">
        <f>IF(INDEX(Veh_Marshal,0,5)="N/A","N/A",'输出-系统进路参数'!U596)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IF(INDEX(Veh_Marshal,0,5)="N/A","N/A",'输出-系统进路参数'!B597)</f>
        <v>N/A</v>
      </c>
      <c r="B596" s="22" t="str">
        <f>IF(INDEX(Veh_Marshal,0,5)="N/A","N/A",'输出-系统进路参数'!E597)</f>
        <v>N/A</v>
      </c>
      <c r="C596" s="22" t="str">
        <f>IF(INDEX(Veh_Marshal,0,5)="N/A","N/A",'输出-系统进路参数'!F597)</f>
        <v>N/A</v>
      </c>
      <c r="D596" s="22" t="str">
        <f>IF(INDEX(Veh_Marshal,0,5)="N/A","N/A",'输出-系统进路参数'!G597)</f>
        <v>N/A</v>
      </c>
      <c r="E596" s="22" t="str">
        <f>IF(INDEX(Veh_Marshal,0,5)="N/A","N/A",'输出-系统进路参数'!H597)</f>
        <v>N/A</v>
      </c>
      <c r="F596" s="22" t="str">
        <f>IF(INDEX(Veh_Marshal,0,5)="N/A","N/A",'输出-系统进路参数'!I597)</f>
        <v>N/A</v>
      </c>
      <c r="G596" s="22" t="str">
        <f>IF(INDEX(Veh_Marshal,0,5)="N/A","N/A",'输出-系统进路参数'!J597)</f>
        <v>N/A</v>
      </c>
      <c r="H596" s="22" t="str">
        <f>IF(INDEX(Veh_Marshal,0,5)="N/A","N/A",'输出-系统进路参数'!K597)</f>
        <v>N/A</v>
      </c>
      <c r="I596" s="22" t="str">
        <f>IF(INDEX(Veh_Marshal,0,5)="N/A","N/A",'输出-系统进路参数'!L597)</f>
        <v>N/A</v>
      </c>
      <c r="J596" s="22" t="str">
        <f>IF(INDEX(Veh_Marshal,0,5)="N/A","N/A",'输出-系统进路参数'!M597)</f>
        <v>N/A</v>
      </c>
      <c r="K596" s="22" t="str">
        <f>IF(INDEX(Veh_Marshal,0,5)="N/A","N/A",'输出-系统进路参数'!N597)</f>
        <v>N/A</v>
      </c>
      <c r="L596" s="22" t="str">
        <f>IF(INDEX(Veh_Marshal,0,5)="N/A","N/A",'输出-系统进路参数'!O597)</f>
        <v>N/A</v>
      </c>
      <c r="M596" s="22" t="str">
        <f>IF(INDEX(Veh_Marshal,0,5)="N/A","N/A",'输出-系统进路参数'!P597)</f>
        <v>N/A</v>
      </c>
      <c r="N596" s="22" t="str">
        <f>IF(INDEX(Veh_Marshal,0,5)="N/A","N/A",'输出-系统进路参数'!Q597)</f>
        <v>N/A</v>
      </c>
      <c r="O596" s="22" t="str">
        <f>IF(INDEX(Veh_Marshal,0,5)="N/A","N/A",'输出-系统进路参数'!R597)</f>
        <v>N/A</v>
      </c>
      <c r="P596" s="22" t="str">
        <f>IF(INDEX(Veh_Marshal,0,5)="N/A","N/A",'输出-系统进路参数'!S597)</f>
        <v>N/A</v>
      </c>
      <c r="Q596" s="22" t="str">
        <f>IF(INDEX(Veh_Marshal,0,5)="N/A","N/A",'输出-系统进路参数'!T597)</f>
        <v>N/A</v>
      </c>
      <c r="R596" s="22" t="str">
        <f>IF(INDEX(Veh_Marshal,0,5)="N/A","N/A",'输出-系统进路参数'!U597)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IF(INDEX(Veh_Marshal,0,5)="N/A","N/A",'输出-系统进路参数'!B598)</f>
        <v>N/A</v>
      </c>
      <c r="B597" s="22" t="str">
        <f>IF(INDEX(Veh_Marshal,0,5)="N/A","N/A",'输出-系统进路参数'!E598)</f>
        <v>N/A</v>
      </c>
      <c r="C597" s="22" t="str">
        <f>IF(INDEX(Veh_Marshal,0,5)="N/A","N/A",'输出-系统进路参数'!F598)</f>
        <v>N/A</v>
      </c>
      <c r="D597" s="22" t="str">
        <f>IF(INDEX(Veh_Marshal,0,5)="N/A","N/A",'输出-系统进路参数'!G598)</f>
        <v>N/A</v>
      </c>
      <c r="E597" s="22" t="str">
        <f>IF(INDEX(Veh_Marshal,0,5)="N/A","N/A",'输出-系统进路参数'!H598)</f>
        <v>N/A</v>
      </c>
      <c r="F597" s="22" t="str">
        <f>IF(INDEX(Veh_Marshal,0,5)="N/A","N/A",'输出-系统进路参数'!I598)</f>
        <v>N/A</v>
      </c>
      <c r="G597" s="22" t="str">
        <f>IF(INDEX(Veh_Marshal,0,5)="N/A","N/A",'输出-系统进路参数'!J598)</f>
        <v>N/A</v>
      </c>
      <c r="H597" s="22" t="str">
        <f>IF(INDEX(Veh_Marshal,0,5)="N/A","N/A",'输出-系统进路参数'!K598)</f>
        <v>N/A</v>
      </c>
      <c r="I597" s="22" t="str">
        <f>IF(INDEX(Veh_Marshal,0,5)="N/A","N/A",'输出-系统进路参数'!L598)</f>
        <v>N/A</v>
      </c>
      <c r="J597" s="22" t="str">
        <f>IF(INDEX(Veh_Marshal,0,5)="N/A","N/A",'输出-系统进路参数'!M598)</f>
        <v>N/A</v>
      </c>
      <c r="K597" s="22" t="str">
        <f>IF(INDEX(Veh_Marshal,0,5)="N/A","N/A",'输出-系统进路参数'!N598)</f>
        <v>N/A</v>
      </c>
      <c r="L597" s="22" t="str">
        <f>IF(INDEX(Veh_Marshal,0,5)="N/A","N/A",'输出-系统进路参数'!O598)</f>
        <v>N/A</v>
      </c>
      <c r="M597" s="22" t="str">
        <f>IF(INDEX(Veh_Marshal,0,5)="N/A","N/A",'输出-系统进路参数'!P598)</f>
        <v>N/A</v>
      </c>
      <c r="N597" s="22" t="str">
        <f>IF(INDEX(Veh_Marshal,0,5)="N/A","N/A",'输出-系统进路参数'!Q598)</f>
        <v>N/A</v>
      </c>
      <c r="O597" s="22" t="str">
        <f>IF(INDEX(Veh_Marshal,0,5)="N/A","N/A",'输出-系统进路参数'!R598)</f>
        <v>N/A</v>
      </c>
      <c r="P597" s="22" t="str">
        <f>IF(INDEX(Veh_Marshal,0,5)="N/A","N/A",'输出-系统进路参数'!S598)</f>
        <v>N/A</v>
      </c>
      <c r="Q597" s="22" t="str">
        <f>IF(INDEX(Veh_Marshal,0,5)="N/A","N/A",'输出-系统进路参数'!T598)</f>
        <v>N/A</v>
      </c>
      <c r="R597" s="22" t="str">
        <f>IF(INDEX(Veh_Marshal,0,5)="N/A","N/A",'输出-系统进路参数'!U598)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IF(INDEX(Veh_Marshal,0,5)="N/A","N/A",'输出-系统进路参数'!B599)</f>
        <v>N/A</v>
      </c>
      <c r="B598" s="22" t="str">
        <f>IF(INDEX(Veh_Marshal,0,5)="N/A","N/A",'输出-系统进路参数'!E599)</f>
        <v>N/A</v>
      </c>
      <c r="C598" s="22" t="str">
        <f>IF(INDEX(Veh_Marshal,0,5)="N/A","N/A",'输出-系统进路参数'!F599)</f>
        <v>N/A</v>
      </c>
      <c r="D598" s="22" t="str">
        <f>IF(INDEX(Veh_Marshal,0,5)="N/A","N/A",'输出-系统进路参数'!G599)</f>
        <v>N/A</v>
      </c>
      <c r="E598" s="22" t="str">
        <f>IF(INDEX(Veh_Marshal,0,5)="N/A","N/A",'输出-系统进路参数'!H599)</f>
        <v>N/A</v>
      </c>
      <c r="F598" s="22" t="str">
        <f>IF(INDEX(Veh_Marshal,0,5)="N/A","N/A",'输出-系统进路参数'!I599)</f>
        <v>N/A</v>
      </c>
      <c r="G598" s="22" t="str">
        <f>IF(INDEX(Veh_Marshal,0,5)="N/A","N/A",'输出-系统进路参数'!J599)</f>
        <v>N/A</v>
      </c>
      <c r="H598" s="22" t="str">
        <f>IF(INDEX(Veh_Marshal,0,5)="N/A","N/A",'输出-系统进路参数'!K599)</f>
        <v>N/A</v>
      </c>
      <c r="I598" s="22" t="str">
        <f>IF(INDEX(Veh_Marshal,0,5)="N/A","N/A",'输出-系统进路参数'!L599)</f>
        <v>N/A</v>
      </c>
      <c r="J598" s="22" t="str">
        <f>IF(INDEX(Veh_Marshal,0,5)="N/A","N/A",'输出-系统进路参数'!M599)</f>
        <v>N/A</v>
      </c>
      <c r="K598" s="22" t="str">
        <f>IF(INDEX(Veh_Marshal,0,5)="N/A","N/A",'输出-系统进路参数'!N599)</f>
        <v>N/A</v>
      </c>
      <c r="L598" s="22" t="str">
        <f>IF(INDEX(Veh_Marshal,0,5)="N/A","N/A",'输出-系统进路参数'!O599)</f>
        <v>N/A</v>
      </c>
      <c r="M598" s="22" t="str">
        <f>IF(INDEX(Veh_Marshal,0,5)="N/A","N/A",'输出-系统进路参数'!P599)</f>
        <v>N/A</v>
      </c>
      <c r="N598" s="22" t="str">
        <f>IF(INDEX(Veh_Marshal,0,5)="N/A","N/A",'输出-系统进路参数'!Q599)</f>
        <v>N/A</v>
      </c>
      <c r="O598" s="22" t="str">
        <f>IF(INDEX(Veh_Marshal,0,5)="N/A","N/A",'输出-系统进路参数'!R599)</f>
        <v>N/A</v>
      </c>
      <c r="P598" s="22" t="str">
        <f>IF(INDEX(Veh_Marshal,0,5)="N/A","N/A",'输出-系统进路参数'!S599)</f>
        <v>N/A</v>
      </c>
      <c r="Q598" s="22" t="str">
        <f>IF(INDEX(Veh_Marshal,0,5)="N/A","N/A",'输出-系统进路参数'!T599)</f>
        <v>N/A</v>
      </c>
      <c r="R598" s="22" t="str">
        <f>IF(INDEX(Veh_Marshal,0,5)="N/A","N/A",'输出-系统进路参数'!U599)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IF(INDEX(Veh_Marshal,0,5)="N/A","N/A",'输出-系统进路参数'!B600)</f>
        <v>N/A</v>
      </c>
      <c r="B599" s="22" t="str">
        <f>IF(INDEX(Veh_Marshal,0,5)="N/A","N/A",'输出-系统进路参数'!E600)</f>
        <v>N/A</v>
      </c>
      <c r="C599" s="22" t="str">
        <f>IF(INDEX(Veh_Marshal,0,5)="N/A","N/A",'输出-系统进路参数'!F600)</f>
        <v>N/A</v>
      </c>
      <c r="D599" s="22" t="str">
        <f>IF(INDEX(Veh_Marshal,0,5)="N/A","N/A",'输出-系统进路参数'!G600)</f>
        <v>N/A</v>
      </c>
      <c r="E599" s="22" t="str">
        <f>IF(INDEX(Veh_Marshal,0,5)="N/A","N/A",'输出-系统进路参数'!H600)</f>
        <v>N/A</v>
      </c>
      <c r="F599" s="22" t="str">
        <f>IF(INDEX(Veh_Marshal,0,5)="N/A","N/A",'输出-系统进路参数'!I600)</f>
        <v>N/A</v>
      </c>
      <c r="G599" s="22" t="str">
        <f>IF(INDEX(Veh_Marshal,0,5)="N/A","N/A",'输出-系统进路参数'!J600)</f>
        <v>N/A</v>
      </c>
      <c r="H599" s="22" t="str">
        <f>IF(INDEX(Veh_Marshal,0,5)="N/A","N/A",'输出-系统进路参数'!K600)</f>
        <v>N/A</v>
      </c>
      <c r="I599" s="22" t="str">
        <f>IF(INDEX(Veh_Marshal,0,5)="N/A","N/A",'输出-系统进路参数'!L600)</f>
        <v>N/A</v>
      </c>
      <c r="J599" s="22" t="str">
        <f>IF(INDEX(Veh_Marshal,0,5)="N/A","N/A",'输出-系统进路参数'!M600)</f>
        <v>N/A</v>
      </c>
      <c r="K599" s="22" t="str">
        <f>IF(INDEX(Veh_Marshal,0,5)="N/A","N/A",'输出-系统进路参数'!N600)</f>
        <v>N/A</v>
      </c>
      <c r="L599" s="22" t="str">
        <f>IF(INDEX(Veh_Marshal,0,5)="N/A","N/A",'输出-系统进路参数'!O600)</f>
        <v>N/A</v>
      </c>
      <c r="M599" s="22" t="str">
        <f>IF(INDEX(Veh_Marshal,0,5)="N/A","N/A",'输出-系统进路参数'!P600)</f>
        <v>N/A</v>
      </c>
      <c r="N599" s="22" t="str">
        <f>IF(INDEX(Veh_Marshal,0,5)="N/A","N/A",'输出-系统进路参数'!Q600)</f>
        <v>N/A</v>
      </c>
      <c r="O599" s="22" t="str">
        <f>IF(INDEX(Veh_Marshal,0,5)="N/A","N/A",'输出-系统进路参数'!R600)</f>
        <v>N/A</v>
      </c>
      <c r="P599" s="22" t="str">
        <f>IF(INDEX(Veh_Marshal,0,5)="N/A","N/A",'输出-系统进路参数'!S600)</f>
        <v>N/A</v>
      </c>
      <c r="Q599" s="22" t="str">
        <f>IF(INDEX(Veh_Marshal,0,5)="N/A","N/A",'输出-系统进路参数'!T600)</f>
        <v>N/A</v>
      </c>
      <c r="R599" s="22" t="str">
        <f>IF(INDEX(Veh_Marshal,0,5)="N/A","N/A",'输出-系统进路参数'!U600)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IF(INDEX(Veh_Marshal,0,5)="N/A","N/A",'输出-系统进路参数'!B601)</f>
        <v>N/A</v>
      </c>
      <c r="B600" s="22" t="str">
        <f>IF(INDEX(Veh_Marshal,0,5)="N/A","N/A",'输出-系统进路参数'!E601)</f>
        <v>N/A</v>
      </c>
      <c r="C600" s="22" t="str">
        <f>IF(INDEX(Veh_Marshal,0,5)="N/A","N/A",'输出-系统进路参数'!F601)</f>
        <v>N/A</v>
      </c>
      <c r="D600" s="22" t="str">
        <f>IF(INDEX(Veh_Marshal,0,5)="N/A","N/A",'输出-系统进路参数'!G601)</f>
        <v>N/A</v>
      </c>
      <c r="E600" s="22" t="str">
        <f>IF(INDEX(Veh_Marshal,0,5)="N/A","N/A",'输出-系统进路参数'!H601)</f>
        <v>N/A</v>
      </c>
      <c r="F600" s="22" t="str">
        <f>IF(INDEX(Veh_Marshal,0,5)="N/A","N/A",'输出-系统进路参数'!I601)</f>
        <v>N/A</v>
      </c>
      <c r="G600" s="22" t="str">
        <f>IF(INDEX(Veh_Marshal,0,5)="N/A","N/A",'输出-系统进路参数'!J601)</f>
        <v>N/A</v>
      </c>
      <c r="H600" s="22" t="str">
        <f>IF(INDEX(Veh_Marshal,0,5)="N/A","N/A",'输出-系统进路参数'!K601)</f>
        <v>N/A</v>
      </c>
      <c r="I600" s="22" t="str">
        <f>IF(INDEX(Veh_Marshal,0,5)="N/A","N/A",'输出-系统进路参数'!L601)</f>
        <v>N/A</v>
      </c>
      <c r="J600" s="22" t="str">
        <f>IF(INDEX(Veh_Marshal,0,5)="N/A","N/A",'输出-系统进路参数'!M601)</f>
        <v>N/A</v>
      </c>
      <c r="K600" s="22" t="str">
        <f>IF(INDEX(Veh_Marshal,0,5)="N/A","N/A",'输出-系统进路参数'!N601)</f>
        <v>N/A</v>
      </c>
      <c r="L600" s="22" t="str">
        <f>IF(INDEX(Veh_Marshal,0,5)="N/A","N/A",'输出-系统进路参数'!O601)</f>
        <v>N/A</v>
      </c>
      <c r="M600" s="22" t="str">
        <f>IF(INDEX(Veh_Marshal,0,5)="N/A","N/A",'输出-系统进路参数'!P601)</f>
        <v>N/A</v>
      </c>
      <c r="N600" s="22" t="str">
        <f>IF(INDEX(Veh_Marshal,0,5)="N/A","N/A",'输出-系统进路参数'!Q601)</f>
        <v>N/A</v>
      </c>
      <c r="O600" s="22" t="str">
        <f>IF(INDEX(Veh_Marshal,0,5)="N/A","N/A",'输出-系统进路参数'!R601)</f>
        <v>N/A</v>
      </c>
      <c r="P600" s="22" t="str">
        <f>IF(INDEX(Veh_Marshal,0,5)="N/A","N/A",'输出-系统进路参数'!S601)</f>
        <v>N/A</v>
      </c>
      <c r="Q600" s="22" t="str">
        <f>IF(INDEX(Veh_Marshal,0,5)="N/A","N/A",'输出-系统进路参数'!T601)</f>
        <v>N/A</v>
      </c>
      <c r="R600" s="22" t="str">
        <f>IF(INDEX(Veh_Marshal,0,5)="N/A","N/A",'输出-系统进路参数'!U601)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IF(INDEX(Veh_Marshal,0,5)="N/A","N/A",'输出-系统进路参数'!B602)</f>
        <v>N/A</v>
      </c>
      <c r="B601" s="22" t="str">
        <f>IF(INDEX(Veh_Marshal,0,5)="N/A","N/A",'输出-系统进路参数'!E602)</f>
        <v>N/A</v>
      </c>
      <c r="C601" s="22" t="str">
        <f>IF(INDEX(Veh_Marshal,0,5)="N/A","N/A",'输出-系统进路参数'!F602)</f>
        <v>N/A</v>
      </c>
      <c r="D601" s="22" t="str">
        <f>IF(INDEX(Veh_Marshal,0,5)="N/A","N/A",'输出-系统进路参数'!G602)</f>
        <v>N/A</v>
      </c>
      <c r="E601" s="22" t="str">
        <f>IF(INDEX(Veh_Marshal,0,5)="N/A","N/A",'输出-系统进路参数'!H602)</f>
        <v>N/A</v>
      </c>
      <c r="F601" s="22" t="str">
        <f>IF(INDEX(Veh_Marshal,0,5)="N/A","N/A",'输出-系统进路参数'!I602)</f>
        <v>N/A</v>
      </c>
      <c r="G601" s="22" t="str">
        <f>IF(INDEX(Veh_Marshal,0,5)="N/A","N/A",'输出-系统进路参数'!J602)</f>
        <v>N/A</v>
      </c>
      <c r="H601" s="22" t="str">
        <f>IF(INDEX(Veh_Marshal,0,5)="N/A","N/A",'输出-系统进路参数'!K602)</f>
        <v>N/A</v>
      </c>
      <c r="I601" s="22" t="str">
        <f>IF(INDEX(Veh_Marshal,0,5)="N/A","N/A",'输出-系统进路参数'!L602)</f>
        <v>N/A</v>
      </c>
      <c r="J601" s="22" t="str">
        <f>IF(INDEX(Veh_Marshal,0,5)="N/A","N/A",'输出-系统进路参数'!M602)</f>
        <v>N/A</v>
      </c>
      <c r="K601" s="22" t="str">
        <f>IF(INDEX(Veh_Marshal,0,5)="N/A","N/A",'输出-系统进路参数'!N602)</f>
        <v>N/A</v>
      </c>
      <c r="L601" s="22" t="str">
        <f>IF(INDEX(Veh_Marshal,0,5)="N/A","N/A",'输出-系统进路参数'!O602)</f>
        <v>N/A</v>
      </c>
      <c r="M601" s="22" t="str">
        <f>IF(INDEX(Veh_Marshal,0,5)="N/A","N/A",'输出-系统进路参数'!P602)</f>
        <v>N/A</v>
      </c>
      <c r="N601" s="22" t="str">
        <f>IF(INDEX(Veh_Marshal,0,5)="N/A","N/A",'输出-系统进路参数'!Q602)</f>
        <v>N/A</v>
      </c>
      <c r="O601" s="22" t="str">
        <f>IF(INDEX(Veh_Marshal,0,5)="N/A","N/A",'输出-系统进路参数'!R602)</f>
        <v>N/A</v>
      </c>
      <c r="P601" s="22" t="str">
        <f>IF(INDEX(Veh_Marshal,0,5)="N/A","N/A",'输出-系统进路参数'!S602)</f>
        <v>N/A</v>
      </c>
      <c r="Q601" s="22" t="str">
        <f>IF(INDEX(Veh_Marshal,0,5)="N/A","N/A",'输出-系统进路参数'!T602)</f>
        <v>N/A</v>
      </c>
      <c r="R601" s="22" t="str">
        <f>IF(INDEX(Veh_Marshal,0,5)="N/A","N/A",'输出-系统进路参数'!U602)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_1"/>
  </protectedRanges>
  <phoneticPr fontId="1" type="noConversion"/>
  <conditionalFormatting sqref="W2:AC601 S2:T601">
    <cfRule type="cellIs" dxfId="3" priority="4" operator="equal">
      <formula>"N/A"</formula>
    </cfRule>
  </conditionalFormatting>
  <conditionalFormatting sqref="W2:AC601 S2:T601">
    <cfRule type="cellIs" dxfId="2" priority="3" operator="equal">
      <formula>"N/A"</formula>
    </cfRule>
  </conditionalFormatting>
  <conditionalFormatting sqref="U2:V601">
    <cfRule type="cellIs" dxfId="1" priority="2" operator="equal">
      <formula>"N/A"</formula>
    </cfRule>
  </conditionalFormatting>
  <conditionalFormatting sqref="U2:V601">
    <cfRule type="cellIs" dxfId="0" priority="1" operator="equal">
      <formula>"N/A"</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18</vt:i4>
      </vt:variant>
      <vt:variant>
        <vt:lpstr>命名范围</vt:lpstr>
      </vt:variant>
      <vt:variant>
        <vt:i4>181</vt:i4>
      </vt:variant>
    </vt:vector>
  </HeadingPairs>
  <TitlesOfParts>
    <vt:vector size="199" baseType="lpstr">
      <vt:lpstr>封面</vt:lpstr>
      <vt:lpstr>模板版本修订记录</vt:lpstr>
      <vt:lpstr>说明页</vt:lpstr>
      <vt:lpstr>输入-车辆参数</vt:lpstr>
      <vt:lpstr>输入-设备参数</vt:lpstr>
      <vt:lpstr>输入-线路参数</vt:lpstr>
      <vt:lpstr>输入-系统基本参数</vt:lpstr>
      <vt:lpstr>输出-系统通用参数</vt:lpstr>
      <vt:lpstr>输出-系统进路参数</vt:lpstr>
      <vt:lpstr>输出-屏蔽门开门码</vt:lpstr>
      <vt:lpstr>附表-信号机</vt:lpstr>
      <vt:lpstr>附表-坡度</vt:lpstr>
      <vt:lpstr>附表-断链</vt:lpstr>
      <vt:lpstr>编组1-系统进路表</vt:lpstr>
      <vt:lpstr>编组2-系统进路表</vt:lpstr>
      <vt:lpstr>编组3-系统进路表</vt:lpstr>
      <vt:lpstr>编组4-系统进路表</vt:lpstr>
      <vt:lpstr>编组5-系统进路表</vt:lpstr>
      <vt:lpstr>_28</vt:lpstr>
      <vt:lpstr>AA</vt:lpstr>
      <vt:lpstr>CFG_D_MAX_JUMP_DEPOT</vt:lpstr>
      <vt:lpstr>CFG_D_MAX_REV_DIST</vt:lpstr>
      <vt:lpstr>CFG_D_MAX_ROLL_AWAY</vt:lpstr>
      <vt:lpstr>CFG_D_ROLL_AWAY_DETECT</vt:lpstr>
      <vt:lpstr>CFG_D_RS_BUFFER</vt:lpstr>
      <vt:lpstr>CFG_D_SAFETY_MARGIN</vt:lpstr>
      <vt:lpstr>CFG_ERR_MAX_LOC</vt:lpstr>
      <vt:lpstr>CFG_L_MAX_DIST_IN_2_WDCBCN</vt:lpstr>
      <vt:lpstr>CFG_L_MAX_MAL_ON_OVERLAP</vt:lpstr>
      <vt:lpstr>CFG_L_MIN_DIST_IN_2_WDCBCN</vt:lpstr>
      <vt:lpstr>CFG_L_MIN_MAL_ON_OVERLAP</vt:lpstr>
      <vt:lpstr>CFG_L_RS_HEAD_FILTER</vt:lpstr>
      <vt:lpstr>CFG_L_RS_REAR_FILTER</vt:lpstr>
      <vt:lpstr>CFG_T_ATS_ALIVE_TO_CC</vt:lpstr>
      <vt:lpstr>CFG_T_ATS_ALIVE_TO_ZC</vt:lpstr>
      <vt:lpstr>CFG_T_BERTHSEC_OVERLAP_RELEASE_1</vt:lpstr>
      <vt:lpstr>CFG_T_BERTHSEC_OVERLAP_RELEASE_2</vt:lpstr>
      <vt:lpstr>CFG_T_BERTHSEC_OVERLAP_RELEASE_3</vt:lpstr>
      <vt:lpstr>CFG_T_BERTHSEC_OVERLAP_RELEASE_4</vt:lpstr>
      <vt:lpstr>CFG_T_BERTHSEC_OVERLAP_RELEASE_5</vt:lpstr>
      <vt:lpstr>CFG_T_CBI_ALIVE_TO_ATS</vt:lpstr>
      <vt:lpstr>CFG_T_CBI_ALIVE_TO_CBI</vt:lpstr>
      <vt:lpstr>CFG_T_CBI_ALIVE_TO_CC</vt:lpstr>
      <vt:lpstr>CFG_T_CBI_ALIVE_TO_ZC</vt:lpstr>
      <vt:lpstr>CFG_T_CC_ALIVE_TO_ATS</vt:lpstr>
      <vt:lpstr>CFG_T_CC_ALIVE_TO_CBI</vt:lpstr>
      <vt:lpstr>CFG_T_CC_ALIVE_TO_ZC</vt:lpstr>
      <vt:lpstr>CFG_T_EB_OUT</vt:lpstr>
      <vt:lpstr>CFG_T_EB_SETUP</vt:lpstr>
      <vt:lpstr>CFG_T_LCROUTE_RELEASE_DMC_1</vt:lpstr>
      <vt:lpstr>CFG_T_LCROUTE_RELEASE_DMC_2</vt:lpstr>
      <vt:lpstr>CFG_T_LCROUTE_RELEASE_DMC_3</vt:lpstr>
      <vt:lpstr>CFG_T_LCROUTE_RELEASE_DMC_4</vt:lpstr>
      <vt:lpstr>CFG_T_LCROUTE_RELEASE_DMC_5</vt:lpstr>
      <vt:lpstr>CFG_T_LCROUTE_RELEASE_IMC_1</vt:lpstr>
      <vt:lpstr>CFG_T_LCROUTE_RELEASE_IMC_2</vt:lpstr>
      <vt:lpstr>CFG_T_LCROUTE_RELEASE_IMC_3</vt:lpstr>
      <vt:lpstr>CFG_T_LCROUTE_RELEASE_IMC_4</vt:lpstr>
      <vt:lpstr>CFG_T_LCROUTE_RELEASE_IMC_5</vt:lpstr>
      <vt:lpstr>CFG_T_MAX_BCN_DELAY</vt:lpstr>
      <vt:lpstr>CFG_T_OPG_OPG_VERIFY</vt:lpstr>
      <vt:lpstr>CFG_T_OVERLAP_VALID_BERTH_1</vt:lpstr>
      <vt:lpstr>CFG_T_OVERLAP_VALID_BERTH_2</vt:lpstr>
      <vt:lpstr>CFG_T_OVERLAP_VALID_BERTH_3</vt:lpstr>
      <vt:lpstr>CFG_T_OVERLAP_VALID_BERTH_4</vt:lpstr>
      <vt:lpstr>CFG_T_OVERLAP_VALID_BERTH_5</vt:lpstr>
      <vt:lpstr>CFG_T_OVERLAP_VALID_ROUTE_1</vt:lpstr>
      <vt:lpstr>CFG_T_OVERLAP_VALID_ROUTE_2</vt:lpstr>
      <vt:lpstr>CFG_T_OVERLAP_VALID_ROUTE_3</vt:lpstr>
      <vt:lpstr>CFG_T_OVERLAP_VALID_ROUTE_4</vt:lpstr>
      <vt:lpstr>CFG_T_OVERLAP_VALID_ROUTE_5</vt:lpstr>
      <vt:lpstr>CFG_T_OVERLAP_ZC_TIMEOUT</vt:lpstr>
      <vt:lpstr>CFG_T_PASS_SIGNAL</vt:lpstr>
      <vt:lpstr>CFG_T_PSD_STATUS_CONFIRM</vt:lpstr>
      <vt:lpstr>CFG_T_ROUTE_OVERLAP_RELEASE_1</vt:lpstr>
      <vt:lpstr>CFG_T_ROUTE_OVERLAP_RELEASE_2</vt:lpstr>
      <vt:lpstr>CFG_T_ROUTE_OVERLAP_RELEASE_3</vt:lpstr>
      <vt:lpstr>CFG_T_ROUTE_OVERLAP_RELEASE_4</vt:lpstr>
      <vt:lpstr>CFG_T_ROUTE_OVERLAP_RELEASE_5</vt:lpstr>
      <vt:lpstr>CFG_T_ROUTE_VALID_DMC_1</vt:lpstr>
      <vt:lpstr>CFG_T_ROUTE_VALID_DMC_2</vt:lpstr>
      <vt:lpstr>CFG_T_ROUTE_VALID_DMC_3</vt:lpstr>
      <vt:lpstr>CFG_T_ROUTE_VALID_DMC_4</vt:lpstr>
      <vt:lpstr>CFG_T_ROUTE_VALID_DMC_5</vt:lpstr>
      <vt:lpstr>CFG_T_ROUTE_VALID_IMC_1</vt:lpstr>
      <vt:lpstr>CFG_T_ROUTE_VALID_IMC_2</vt:lpstr>
      <vt:lpstr>CFG_T_ROUTE_VALID_IMC_3</vt:lpstr>
      <vt:lpstr>CFG_T_ROUTE_VALID_IMC_4</vt:lpstr>
      <vt:lpstr>CFG_T_ROUTE_VALID_IMC_5</vt:lpstr>
      <vt:lpstr>CFG_T_YDROUTE_RELEASE_1</vt:lpstr>
      <vt:lpstr>CFG_T_YDROUTE_RELEASE_2</vt:lpstr>
      <vt:lpstr>CFG_T_YDROUTE_RELEASE_3</vt:lpstr>
      <vt:lpstr>CFG_T_YDROUTE_RELEASE_4</vt:lpstr>
      <vt:lpstr>CFG_T_YDROUTE_RELEASE_5</vt:lpstr>
      <vt:lpstr>CFG_T_ZC_ALIVE_TO_ATS</vt:lpstr>
      <vt:lpstr>CFG_T_ZC_ALIVE_TO_CBI</vt:lpstr>
      <vt:lpstr>CFG_T_ZC_ALIVE_TO_CC</vt:lpstr>
      <vt:lpstr>CFG_T_ZC_ALIVE_TO_ZC</vt:lpstr>
      <vt:lpstr>CFG_V_ATPOPEN_SPD</vt:lpstr>
      <vt:lpstr>CFG_V_MAX_JUMP_DEPOT</vt:lpstr>
      <vt:lpstr>Conf_BiccCycle</vt:lpstr>
      <vt:lpstr>Conf_BilockCycle</vt:lpstr>
      <vt:lpstr>Conf_BiviewCycle</vt:lpstr>
      <vt:lpstr>Conf_BizcCycle</vt:lpstr>
      <vt:lpstr>Conf_BtmSendDelay</vt:lpstr>
      <vt:lpstr>Conf_Cbi2AtsCycle</vt:lpstr>
      <vt:lpstr>Conf_Cbi2CbiCycle</vt:lpstr>
      <vt:lpstr>Conf_Cbi2CcCycle</vt:lpstr>
      <vt:lpstr>Conf_Cbi2ZcCycle</vt:lpstr>
      <vt:lpstr>Conf_Cc2AtsCycle</vt:lpstr>
      <vt:lpstr>Conf_Cc2CbiCycle</vt:lpstr>
      <vt:lpstr>Conf_Cc2ZcCycle</vt:lpstr>
      <vt:lpstr>Conf_ComInTime_CBI</vt:lpstr>
      <vt:lpstr>Conf_ComInTime_CC</vt:lpstr>
      <vt:lpstr>Conf_ComInTime_ZC</vt:lpstr>
      <vt:lpstr>Conf_ComOutTime_CBI</vt:lpstr>
      <vt:lpstr>Conf_ComOutTime_CC</vt:lpstr>
      <vt:lpstr>Conf_ComOutTime_ZC</vt:lpstr>
      <vt:lpstr>Conf_DcsDelay</vt:lpstr>
      <vt:lpstr>Conf_LocDiff</vt:lpstr>
      <vt:lpstr>Conf_MaxSlideBackDist</vt:lpstr>
      <vt:lpstr>Conf_NetworkMargin</vt:lpstr>
      <vt:lpstr>Conf_PPUProcTime</vt:lpstr>
      <vt:lpstr>Conf_ReleaseSpd</vt:lpstr>
      <vt:lpstr>Conf_SafeMarginDist</vt:lpstr>
      <vt:lpstr>Conf_VibInTime_CBI</vt:lpstr>
      <vt:lpstr>Conf_VibInTime_CC</vt:lpstr>
      <vt:lpstr>Conf_VobOutTime_CBI</vt:lpstr>
      <vt:lpstr>Conf_VobOutTime_CC</vt:lpstr>
      <vt:lpstr>Conf_Zc2AtsCycle</vt:lpstr>
      <vt:lpstr>Conf_Zc2CbiCycle</vt:lpstr>
      <vt:lpstr>Conf_Zc2CcCycle</vt:lpstr>
      <vt:lpstr>Conf_Zc2ZcCycle</vt:lpstr>
      <vt:lpstr>Equ_AxleClearDelay</vt:lpstr>
      <vt:lpstr>Equ_AxleOccupyDelay</vt:lpstr>
      <vt:lpstr>Equ_BeaconReadDiff</vt:lpstr>
      <vt:lpstr>Equ_BeaconWriteDelay</vt:lpstr>
      <vt:lpstr>Equ_CollisionSpd</vt:lpstr>
      <vt:lpstr>Equ_CyclePulseCount</vt:lpstr>
      <vt:lpstr>Equ_LoopComDelay</vt:lpstr>
      <vt:lpstr>Equ_PsdClsRelayRlsDelay</vt:lpstr>
      <vt:lpstr>Equ_PsdProcessDelay</vt:lpstr>
      <vt:lpstr>Equ_PsdRelayEnergDelay</vt:lpstr>
      <vt:lpstr>Equ_PsdWidth</vt:lpstr>
      <vt:lpstr>Equ_RadarCycle</vt:lpstr>
      <vt:lpstr>Equ_RadarPulseDist</vt:lpstr>
      <vt:lpstr>Equ_RadarSpdDiff</vt:lpstr>
      <vt:lpstr>Equ_RadarTrigSpd</vt:lpstr>
      <vt:lpstr>Proj_BeaconFixDiff</vt:lpstr>
      <vt:lpstr>Proj_Cbi2CcDelay</vt:lpstr>
      <vt:lpstr>Proj_Cbi2ZcDelay</vt:lpstr>
      <vt:lpstr>Proj_Cc2CbiDelay</vt:lpstr>
      <vt:lpstr>Proj_Cc2ZcDelay</vt:lpstr>
      <vt:lpstr>Proj_EumMaxSpd</vt:lpstr>
      <vt:lpstr>Proj_HandOverCBIDelay</vt:lpstr>
      <vt:lpstr>Proj_HandOverZCDelay</vt:lpstr>
      <vt:lpstr>Proj_IAtpCommMode</vt:lpstr>
      <vt:lpstr>Proj_LineSpdLimit</vt:lpstr>
      <vt:lpstr>Proj_MaxDistBcn2SpJump</vt:lpstr>
      <vt:lpstr>Proj_MaxDistBcn2SpOpen</vt:lpstr>
      <vt:lpstr>Proj_MaxLineGrad</vt:lpstr>
      <vt:lpstr>Proj_MaxPlatGrad</vt:lpstr>
      <vt:lpstr>Proj_MaxRollBackDist</vt:lpstr>
      <vt:lpstr>Proj_MinDriverSpd</vt:lpstr>
      <vt:lpstr>Proj_MinHook2Roller</vt:lpstr>
      <vt:lpstr>Proj_MinSp2EndJumpDist</vt:lpstr>
      <vt:lpstr>Proj_MinSp2EndOpenDist</vt:lpstr>
      <vt:lpstr>Proj_MinSp2HookOpenDist</vt:lpstr>
      <vt:lpstr>Proj_MinSp2SigJumpDist</vt:lpstr>
      <vt:lpstr>Proj_MinVehicleLength</vt:lpstr>
      <vt:lpstr>Proj_PlatSpdLimit</vt:lpstr>
      <vt:lpstr>Proj_ReverseTractCmd</vt:lpstr>
      <vt:lpstr>Proj_RmMaxBackwSpd</vt:lpstr>
      <vt:lpstr>Proj_RmMaxForwSpd</vt:lpstr>
      <vt:lpstr>Proj_Sig2AxleDist</vt:lpstr>
      <vt:lpstr>Proj_Sp2AxleDist</vt:lpstr>
      <vt:lpstr>Proj_Zc2CbiDelay</vt:lpstr>
      <vt:lpstr>Proj_Zc2CcDelay</vt:lpstr>
      <vt:lpstr>Veb_MaxDec</vt:lpstr>
      <vt:lpstr>Veh_CollisionSpd</vt:lpstr>
      <vt:lpstr>Veh_ConstructSpeed</vt:lpstr>
      <vt:lpstr>Veh_DoorWidth</vt:lpstr>
      <vt:lpstr>Veh_EbCoastTime</vt:lpstr>
      <vt:lpstr>Veh_EbTracCutDelay</vt:lpstr>
      <vt:lpstr>Veh_FsbCoastTime</vt:lpstr>
      <vt:lpstr>Veh_Fsbr</vt:lpstr>
      <vt:lpstr>Veh_FsbSetDelay</vt:lpstr>
      <vt:lpstr>Veh_FsbTracCutDelay</vt:lpstr>
      <vt:lpstr>Veh_Gebr</vt:lpstr>
      <vt:lpstr>Veh_GebSetDelay</vt:lpstr>
      <vt:lpstr>Veh_Hook2Ante</vt:lpstr>
      <vt:lpstr>Veh_Hook2Roller</vt:lpstr>
      <vt:lpstr>Veh_Length</vt:lpstr>
      <vt:lpstr>Veh_Marshal</vt:lpstr>
      <vt:lpstr>Veh_MaxAcc</vt:lpstr>
      <vt:lpstr>Veh_MaxWheelDiameter</vt:lpstr>
      <vt:lpstr>Veh_MinWheelDiameter</vt:lpstr>
      <vt:lpstr>Veh_NormDec</vt:lpstr>
      <vt:lpstr>Veh_WheelSurfaceErr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刘毅</dc:creator>
  <dc:description>pw:westlife</dc:description>
  <cp:lastModifiedBy>hushunding</cp:lastModifiedBy>
  <cp:lastPrinted>2015-12-17T02:08:46Z</cp:lastPrinted>
  <dcterms:created xsi:type="dcterms:W3CDTF">2015-09-23T03:47:40Z</dcterms:created>
  <dcterms:modified xsi:type="dcterms:W3CDTF">2018-10-08T14:46:44Z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be536f8b-a722-4bb1-aee2-acde93e0f939</vt:lpwstr>
  </property>
</Properties>
</file>